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730" windowHeight="9390" tabRatio="924" firstSheet="2" activeTab="2"/>
  </bookViews>
  <sheets>
    <sheet name="Предложение_стр.1_9" sheetId="34" state="hidden" r:id="rId1"/>
    <sheet name="Предложение_стр.10_12" sheetId="35" state="hidden" r:id="rId2"/>
    <sheet name="стр.1_9" sheetId="40" r:id="rId3"/>
    <sheet name="стр.10_12" sheetId="41" r:id="rId4"/>
    <sheet name="12.Б" sheetId="27" state="hidden" r:id="rId5"/>
    <sheet name="ЭОТ" sheetId="38" state="hidden" r:id="rId6"/>
    <sheet name="Выпадающие" sheetId="36" state="hidden" r:id="rId7"/>
    <sheet name="Корректировка 2022г" sheetId="3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</externalReferences>
  <definedNames>
    <definedName name="\a" localSheetId="4">#N/A</definedName>
    <definedName name="\a">#REF!</definedName>
    <definedName name="\m" localSheetId="4">#REF!</definedName>
    <definedName name="\m">#REF!</definedName>
    <definedName name="\MENU">#N/A</definedName>
    <definedName name="\n" localSheetId="4">#REF!</definedName>
    <definedName name="\n">#REF!</definedName>
    <definedName name="\o">#REF!</definedName>
    <definedName name="________">#N/A</definedName>
    <definedName name="__________">#N/A</definedName>
    <definedName name="___________">#N/A</definedName>
    <definedName name="______________">#N/A</definedName>
    <definedName name="___________________________dd1">[0]!___________________________dd1</definedName>
    <definedName name="___________________________ORG12">'[1]Расчет НВВ общий'!#REF!</definedName>
    <definedName name="___________________________ORG13">'[1]Расчет НВВ общий'!#REF!</definedName>
    <definedName name="___________________________ORG14">'[1]Расчет НВВ общий'!#REF!</definedName>
    <definedName name="___________________________ORG15">'[1]Расчет НВВ общий'!#REF!</definedName>
    <definedName name="___________________________q5">#N/A</definedName>
    <definedName name="___________________________q6">#N/A</definedName>
    <definedName name="___________________________q7">#N/A</definedName>
    <definedName name="___________________________q8">#N/A</definedName>
    <definedName name="___________________________q9">#N/A</definedName>
    <definedName name="___________________________RAB12">'[1]Расчет НВВ общий'!#REF!</definedName>
    <definedName name="___________________________RAB13">'[1]Расчет НВВ общий'!#REF!</definedName>
    <definedName name="___________________________RAB14">'[1]Расчет НВВ общий'!#REF!</definedName>
    <definedName name="___________________________RAB15">'[1]Расчет НВВ общий'!#REF!</definedName>
    <definedName name="__________________________dd1">[0]!__________________________dd1</definedName>
    <definedName name="__________________________ORG12">'[1]Расчет НВВ общий'!#REF!</definedName>
    <definedName name="__________________________ORG13">'[1]Расчет НВВ общий'!#REF!</definedName>
    <definedName name="__________________________ORG14">'[1]Расчет НВВ общий'!#REF!</definedName>
    <definedName name="__________________________ORG15">'[1]Расчет НВВ общий'!#REF!</definedName>
    <definedName name="__________________________q5">#N/A</definedName>
    <definedName name="__________________________q6">#N/A</definedName>
    <definedName name="__________________________q7">#N/A</definedName>
    <definedName name="__________________________q8">#N/A</definedName>
    <definedName name="__________________________q9">#N/A</definedName>
    <definedName name="__________________________RAB12">'[1]Расчет НВВ общий'!#REF!</definedName>
    <definedName name="__________________________RAB13">'[1]Расчет НВВ общий'!#REF!</definedName>
    <definedName name="__________________________RAB14">'[1]Расчет НВВ общий'!#REF!</definedName>
    <definedName name="__________________________RAB15">'[1]Расчет НВВ общий'!#REF!</definedName>
    <definedName name="__________________________SP1">[2]FES!#REF!</definedName>
    <definedName name="__________________________SP10">[2]FES!#REF!</definedName>
    <definedName name="__________________________SP11">[2]FES!#REF!</definedName>
    <definedName name="__________________________SP12">[2]FES!#REF!</definedName>
    <definedName name="__________________________SP13">[2]FES!#REF!</definedName>
    <definedName name="__________________________SP14">[2]FES!#REF!</definedName>
    <definedName name="__________________________SP15">[2]FES!#REF!</definedName>
    <definedName name="__________________________SP16">[2]FES!#REF!</definedName>
    <definedName name="__________________________SP17">[2]FES!#REF!</definedName>
    <definedName name="__________________________SP18">[2]FES!#REF!</definedName>
    <definedName name="__________________________SP19">[2]FES!#REF!</definedName>
    <definedName name="__________________________SP2">[2]FES!#REF!</definedName>
    <definedName name="__________________________SP20">[2]FES!#REF!</definedName>
    <definedName name="__________________________SP3">[2]FES!#REF!</definedName>
    <definedName name="__________________________SP4">[2]FES!#REF!</definedName>
    <definedName name="__________________________SP5">[2]FES!#REF!</definedName>
    <definedName name="__________________________SP7">[2]FES!#REF!</definedName>
    <definedName name="__________________________SP8">[2]FES!#REF!</definedName>
    <definedName name="__________________________SP9">[2]FES!#REF!</definedName>
    <definedName name="_________________________CEH009">#REF!</definedName>
    <definedName name="_________________________dd1">#N/A</definedName>
    <definedName name="_________________________kol1">#REF!</definedName>
    <definedName name="_________________________kol2">#REF!</definedName>
    <definedName name="_________________________kol3">#REF!</definedName>
    <definedName name="_________________________M8">[0]!_________________________M8</definedName>
    <definedName name="_________________________M9">[0]!_________________________M9</definedName>
    <definedName name="_________________________Num2">#REF!</definedName>
    <definedName name="_________________________O100000">#REF!</definedName>
    <definedName name="_________________________O66000">#REF!</definedName>
    <definedName name="_________________________O67000">#REF!</definedName>
    <definedName name="_________________________O68000">#REF!</definedName>
    <definedName name="_________________________O69000">#REF!</definedName>
    <definedName name="_________________________O70000">#REF!</definedName>
    <definedName name="_________________________O80000">#REF!</definedName>
    <definedName name="_________________________ORG12">'[1]Расчет НВВ общий'!#REF!</definedName>
    <definedName name="_________________________ORG13">'[1]Расчет НВВ общий'!#REF!</definedName>
    <definedName name="_________________________ORG14">'[1]Расчет НВВ общий'!#REF!</definedName>
    <definedName name="_________________________ORG15">'[1]Расчет НВВ общий'!#REF!</definedName>
    <definedName name="_________________________q11">[0]!_________________________q11</definedName>
    <definedName name="_________________________q15">[0]!_________________________q15</definedName>
    <definedName name="_________________________q17">[0]!_________________________q17</definedName>
    <definedName name="_________________________q2">[0]!_________________________q2</definedName>
    <definedName name="_________________________q3">[0]!_________________________q3</definedName>
    <definedName name="_________________________q4">[0]!_________________________q4</definedName>
    <definedName name="_________________________q5">[0]!_________________________q5</definedName>
    <definedName name="_________________________q6">[0]!_________________________q6</definedName>
    <definedName name="_________________________q7">[0]!_________________________q7</definedName>
    <definedName name="_________________________q8">[0]!_________________________q8</definedName>
    <definedName name="_________________________q9">[0]!_________________________q9</definedName>
    <definedName name="_________________________RAB12">'[1]Расчет НВВ общий'!#REF!</definedName>
    <definedName name="_________________________RAB13">'[1]Расчет НВВ общий'!#REF!</definedName>
    <definedName name="_________________________RAB14">'[1]Расчет НВВ общий'!#REF!</definedName>
    <definedName name="_________________________RAB15">'[1]Расчет НВВ общий'!#REF!</definedName>
    <definedName name="_________________________SP1">[3]FES!#REF!</definedName>
    <definedName name="_________________________SP10">[3]FES!#REF!</definedName>
    <definedName name="_________________________SP11">[3]FES!#REF!</definedName>
    <definedName name="_________________________SP12">[3]FES!#REF!</definedName>
    <definedName name="_________________________SP13">[3]FES!#REF!</definedName>
    <definedName name="_________________________SP14">[3]FES!#REF!</definedName>
    <definedName name="_________________________SP15">[3]FES!#REF!</definedName>
    <definedName name="_________________________SP16">[3]FES!#REF!</definedName>
    <definedName name="_________________________SP17">[3]FES!#REF!</definedName>
    <definedName name="_________________________SP18">[3]FES!#REF!</definedName>
    <definedName name="_________________________SP19">[3]FES!#REF!</definedName>
    <definedName name="_________________________SP2">[3]FES!#REF!</definedName>
    <definedName name="_________________________SP20">[3]FES!#REF!</definedName>
    <definedName name="_________________________SP3">[3]FES!#REF!</definedName>
    <definedName name="_________________________SP4">[3]FES!#REF!</definedName>
    <definedName name="_________________________SP5">[3]FES!#REF!</definedName>
    <definedName name="_________________________SP7">[3]FES!#REF!</definedName>
    <definedName name="_________________________SP8">[3]FES!#REF!</definedName>
    <definedName name="_________________________SP9">[3]FES!#REF!</definedName>
    <definedName name="_________________________vp1">#REF!</definedName>
    <definedName name="_________________________vpp1">#REF!</definedName>
    <definedName name="_________________________vpp2">#REF!</definedName>
    <definedName name="_________________________vpp3">#REF!</definedName>
    <definedName name="_________________________vpp4">#REF!</definedName>
    <definedName name="_________________________vpp5">#REF!</definedName>
    <definedName name="_________________________vpp6">#REF!</definedName>
    <definedName name="_________________________vpp7">#REF!</definedName>
    <definedName name="________________________CEH009">#REF!</definedName>
    <definedName name="________________________dd1">[0]!________________________dd1</definedName>
    <definedName name="________________________kol1">#REF!</definedName>
    <definedName name="________________________kol2">#REF!</definedName>
    <definedName name="________________________kol3">#REF!</definedName>
    <definedName name="________________________M8">[0]!________________________M8</definedName>
    <definedName name="________________________M9">[0]!________________________M9</definedName>
    <definedName name="________________________Num2">#REF!</definedName>
    <definedName name="________________________O100000">#REF!</definedName>
    <definedName name="________________________O66000">#REF!</definedName>
    <definedName name="________________________O67000">#REF!</definedName>
    <definedName name="________________________O68000">#REF!</definedName>
    <definedName name="________________________O69000">#REF!</definedName>
    <definedName name="________________________O70000">#REF!</definedName>
    <definedName name="________________________O80000">#REF!</definedName>
    <definedName name="________________________ORG12">'[1]Расчет НВВ общий'!#REF!</definedName>
    <definedName name="________________________ORG13">'[1]Расчет НВВ общий'!#REF!</definedName>
    <definedName name="________________________ORG14">'[1]Расчет НВВ общий'!#REF!</definedName>
    <definedName name="________________________ORG15">'[1]Расчет НВВ общий'!#REF!</definedName>
    <definedName name="________________________q11">[0]!________________________q11</definedName>
    <definedName name="________________________q15">[0]!________________________q15</definedName>
    <definedName name="________________________q17">[0]!________________________q17</definedName>
    <definedName name="________________________q2">[0]!________________________q2</definedName>
    <definedName name="________________________q3">[0]!________________________q3</definedName>
    <definedName name="________________________q4">[0]!________________________q4</definedName>
    <definedName name="________________________q5">[0]!________________________q5</definedName>
    <definedName name="________________________q6">[0]!________________________q6</definedName>
    <definedName name="________________________q7">[0]!________________________q7</definedName>
    <definedName name="________________________q8">[0]!________________________q8</definedName>
    <definedName name="________________________q9">[0]!________________________q9</definedName>
    <definedName name="________________________RAB12">'[1]Расчет НВВ общий'!#REF!</definedName>
    <definedName name="________________________RAB13">'[1]Расчет НВВ общий'!#REF!</definedName>
    <definedName name="________________________RAB14">'[1]Расчет НВВ общий'!#REF!</definedName>
    <definedName name="________________________RAB15">'[1]Расчет НВВ общий'!#REF!</definedName>
    <definedName name="________________________SP1">[2]FES!#REF!</definedName>
    <definedName name="________________________SP10">[2]FES!#REF!</definedName>
    <definedName name="________________________SP11">[2]FES!#REF!</definedName>
    <definedName name="________________________SP12">[2]FES!#REF!</definedName>
    <definedName name="________________________SP13">[2]FES!#REF!</definedName>
    <definedName name="________________________SP14">[2]FES!#REF!</definedName>
    <definedName name="________________________SP15">[2]FES!#REF!</definedName>
    <definedName name="________________________SP16">[2]FES!#REF!</definedName>
    <definedName name="________________________SP17">[2]FES!#REF!</definedName>
    <definedName name="________________________SP18">[2]FES!#REF!</definedName>
    <definedName name="________________________SP19">[2]FES!#REF!</definedName>
    <definedName name="________________________SP2">[2]FES!#REF!</definedName>
    <definedName name="________________________SP20">[2]FES!#REF!</definedName>
    <definedName name="________________________SP3">[2]FES!#REF!</definedName>
    <definedName name="________________________SP4">[2]FES!#REF!</definedName>
    <definedName name="________________________SP5">[2]FES!#REF!</definedName>
    <definedName name="________________________SP7">[2]FES!#REF!</definedName>
    <definedName name="________________________SP8">[2]FES!#REF!</definedName>
    <definedName name="________________________SP9">[2]FES!#REF!</definedName>
    <definedName name="________________________vp1">#REF!</definedName>
    <definedName name="________________________vpp1">#REF!</definedName>
    <definedName name="________________________vpp2">#REF!</definedName>
    <definedName name="________________________vpp3">#REF!</definedName>
    <definedName name="________________________vpp4">#REF!</definedName>
    <definedName name="________________________vpp5">#REF!</definedName>
    <definedName name="________________________vpp6">#REF!</definedName>
    <definedName name="________________________vpp7">#REF!</definedName>
    <definedName name="_______________________CEH009">#REF!</definedName>
    <definedName name="_______________________dd1">[0]!_______________________dd1</definedName>
    <definedName name="_______________________kol1">#REF!</definedName>
    <definedName name="_______________________kol2">#REF!</definedName>
    <definedName name="_______________________kol3">#REF!</definedName>
    <definedName name="_______________________M8">[0]!_______________________M8</definedName>
    <definedName name="_______________________M9">[0]!_______________________M9</definedName>
    <definedName name="_______________________Num2">#REF!</definedName>
    <definedName name="_______________________O100000">#REF!</definedName>
    <definedName name="_______________________O66000">#REF!</definedName>
    <definedName name="_______________________O67000">#REF!</definedName>
    <definedName name="_______________________O68000">#REF!</definedName>
    <definedName name="_______________________O69000">#REF!</definedName>
    <definedName name="_______________________O70000">#REF!</definedName>
    <definedName name="_______________________O80000">#REF!</definedName>
    <definedName name="_______________________ORG12">'[1]Расчет НВВ общий'!#REF!</definedName>
    <definedName name="_______________________ORG13">'[1]Расчет НВВ общий'!#REF!</definedName>
    <definedName name="_______________________ORG14">'[1]Расчет НВВ общий'!#REF!</definedName>
    <definedName name="_______________________ORG15">'[1]Расчет НВВ общий'!#REF!</definedName>
    <definedName name="_______________________q11">[0]!_______________________q11</definedName>
    <definedName name="_______________________q15">[0]!_______________________q15</definedName>
    <definedName name="_______________________q17">[0]!_______________________q17</definedName>
    <definedName name="_______________________q2">[0]!_______________________q2</definedName>
    <definedName name="_______________________q3">[0]!_______________________q3</definedName>
    <definedName name="_______________________q4">[0]!_______________________q4</definedName>
    <definedName name="_______________________q5">[0]!_______________________q5</definedName>
    <definedName name="_______________________q6">[0]!_______________________q6</definedName>
    <definedName name="_______________________q7">[0]!_______________________q7</definedName>
    <definedName name="_______________________q8">[0]!_______________________q8</definedName>
    <definedName name="_______________________q9">[0]!_______________________q9</definedName>
    <definedName name="_______________________RAB12">'[1]Расчет НВВ общий'!#REF!</definedName>
    <definedName name="_______________________RAB13">'[1]Расчет НВВ общий'!#REF!</definedName>
    <definedName name="_______________________RAB14">'[1]Расчет НВВ общий'!#REF!</definedName>
    <definedName name="_______________________RAB15">'[1]Расчет НВВ общий'!#REF!</definedName>
    <definedName name="_______________________SP1">[3]FES!#REF!</definedName>
    <definedName name="_______________________SP10">[3]FES!#REF!</definedName>
    <definedName name="_______________________SP11">[3]FES!#REF!</definedName>
    <definedName name="_______________________SP12">[3]FES!#REF!</definedName>
    <definedName name="_______________________SP13">[3]FES!#REF!</definedName>
    <definedName name="_______________________SP14">[3]FES!#REF!</definedName>
    <definedName name="_______________________SP15">[3]FES!#REF!</definedName>
    <definedName name="_______________________SP16">[3]FES!#REF!</definedName>
    <definedName name="_______________________SP17">[3]FES!#REF!</definedName>
    <definedName name="_______________________SP18">[3]FES!#REF!</definedName>
    <definedName name="_______________________SP19">[3]FES!#REF!</definedName>
    <definedName name="_______________________SP2">[3]FES!#REF!</definedName>
    <definedName name="_______________________SP20">[3]FES!#REF!</definedName>
    <definedName name="_______________________SP3">[3]FES!#REF!</definedName>
    <definedName name="_______________________SP4">[3]FES!#REF!</definedName>
    <definedName name="_______________________SP5">[3]FES!#REF!</definedName>
    <definedName name="_______________________SP7">[3]FES!#REF!</definedName>
    <definedName name="_______________________SP8">[3]FES!#REF!</definedName>
    <definedName name="_______________________SP9">[3]FES!#REF!</definedName>
    <definedName name="_______________________vp1">#REF!</definedName>
    <definedName name="_______________________vpp1">#REF!</definedName>
    <definedName name="_______________________vpp2">#REF!</definedName>
    <definedName name="_______________________vpp3">#REF!</definedName>
    <definedName name="_______________________vpp4">#REF!</definedName>
    <definedName name="_______________________vpp5">#REF!</definedName>
    <definedName name="_______________________vpp6">#REF!</definedName>
    <definedName name="_______________________vpp7">#REF!</definedName>
    <definedName name="______________________CEH009">#REF!</definedName>
    <definedName name="______________________dd1">[0]!______________________dd1</definedName>
    <definedName name="______________________kol1">#REF!</definedName>
    <definedName name="______________________kol2">#REF!</definedName>
    <definedName name="______________________kol3">#REF!</definedName>
    <definedName name="______________________M8">[0]!______________________M8</definedName>
    <definedName name="______________________M9">[0]!______________________M9</definedName>
    <definedName name="______________________Num2">#REF!</definedName>
    <definedName name="______________________O100000">#REF!</definedName>
    <definedName name="______________________O66000">#REF!</definedName>
    <definedName name="______________________O67000">#REF!</definedName>
    <definedName name="______________________O68000">#REF!</definedName>
    <definedName name="______________________O69000">#REF!</definedName>
    <definedName name="______________________O70000">#REF!</definedName>
    <definedName name="______________________O80000">#REF!</definedName>
    <definedName name="______________________ORG12">'[1]Расчет НВВ общий'!#REF!</definedName>
    <definedName name="______________________ORG13">'[1]Расчет НВВ общий'!#REF!</definedName>
    <definedName name="______________________ORG14">'[1]Расчет НВВ общий'!#REF!</definedName>
    <definedName name="______________________ORG15">'[1]Расчет НВВ общий'!#REF!</definedName>
    <definedName name="______________________q11">[0]!______________________q11</definedName>
    <definedName name="______________________q15">[0]!______________________q15</definedName>
    <definedName name="______________________q17">[0]!______________________q17</definedName>
    <definedName name="______________________q2">[0]!______________________q2</definedName>
    <definedName name="______________________q3">[0]!______________________q3</definedName>
    <definedName name="______________________q4">[0]!______________________q4</definedName>
    <definedName name="______________________q5">[0]!______________________q5</definedName>
    <definedName name="______________________q6">[0]!______________________q6</definedName>
    <definedName name="______________________q7">[0]!______________________q7</definedName>
    <definedName name="______________________q8">[0]!______________________q8</definedName>
    <definedName name="______________________q9">[0]!______________________q9</definedName>
    <definedName name="______________________RAB12">'[1]Расчет НВВ общий'!#REF!</definedName>
    <definedName name="______________________RAB13">'[1]Расчет НВВ общий'!#REF!</definedName>
    <definedName name="______________________RAB14">'[1]Расчет НВВ общий'!#REF!</definedName>
    <definedName name="______________________RAB15">'[1]Расчет НВВ общий'!#REF!</definedName>
    <definedName name="______________________SP1">[3]FES!#REF!</definedName>
    <definedName name="______________________SP10">[3]FES!#REF!</definedName>
    <definedName name="______________________SP11">[3]FES!#REF!</definedName>
    <definedName name="______________________SP12">[3]FES!#REF!</definedName>
    <definedName name="______________________SP13">[3]FES!#REF!</definedName>
    <definedName name="______________________SP14">[3]FES!#REF!</definedName>
    <definedName name="______________________SP15">[3]FES!#REF!</definedName>
    <definedName name="______________________SP16">[3]FES!#REF!</definedName>
    <definedName name="______________________SP17">[3]FES!#REF!</definedName>
    <definedName name="______________________SP18">[3]FES!#REF!</definedName>
    <definedName name="______________________SP19">[3]FES!#REF!</definedName>
    <definedName name="______________________SP2">[3]FES!#REF!</definedName>
    <definedName name="______________________SP20">[3]FES!#REF!</definedName>
    <definedName name="______________________SP3">[3]FES!#REF!</definedName>
    <definedName name="______________________SP4">[3]FES!#REF!</definedName>
    <definedName name="______________________SP5">[3]FES!#REF!</definedName>
    <definedName name="______________________SP7">[3]FES!#REF!</definedName>
    <definedName name="______________________SP8">[3]FES!#REF!</definedName>
    <definedName name="______________________SP9">[3]FES!#REF!</definedName>
    <definedName name="______________________vp1">#REF!</definedName>
    <definedName name="______________________vpp1">#REF!</definedName>
    <definedName name="______________________vpp2">#REF!</definedName>
    <definedName name="______________________vpp3">#REF!</definedName>
    <definedName name="______________________vpp4">#REF!</definedName>
    <definedName name="______________________vpp5">#REF!</definedName>
    <definedName name="______________________vpp6">#REF!</definedName>
    <definedName name="______________________vpp7">#REF!</definedName>
    <definedName name="_____________________CEH009">#REF!</definedName>
    <definedName name="_____________________dd1">[0]!_____________________dd1</definedName>
    <definedName name="_____________________kol1">#REF!</definedName>
    <definedName name="_____________________kol2">#REF!</definedName>
    <definedName name="_____________________kol3">#REF!</definedName>
    <definedName name="_____________________M8">[0]!_____________________M8</definedName>
    <definedName name="_____________________M9">[0]!_____________________M9</definedName>
    <definedName name="_____________________Num2">#REF!</definedName>
    <definedName name="_____________________O100000">#REF!</definedName>
    <definedName name="_____________________O66000">#REF!</definedName>
    <definedName name="_____________________O67000">#REF!</definedName>
    <definedName name="_____________________O68000">#REF!</definedName>
    <definedName name="_____________________O69000">#REF!</definedName>
    <definedName name="_____________________O70000">#REF!</definedName>
    <definedName name="_____________________O80000">#REF!</definedName>
    <definedName name="_____________________ORG12">'[1]Расчет НВВ общий'!#REF!</definedName>
    <definedName name="_____________________ORG13">'[1]Расчет НВВ общий'!#REF!</definedName>
    <definedName name="_____________________ORG14">'[1]Расчет НВВ общий'!#REF!</definedName>
    <definedName name="_____________________ORG15">'[1]Расчет НВВ общий'!#REF!</definedName>
    <definedName name="_____________________q11">[0]!_____________________q11</definedName>
    <definedName name="_____________________q15">[0]!_____________________q15</definedName>
    <definedName name="_____________________q17">[0]!_____________________q17</definedName>
    <definedName name="_____________________q2">[0]!_____________________q2</definedName>
    <definedName name="_____________________q3">[0]!_____________________q3</definedName>
    <definedName name="_____________________q4">[0]!_____________________q4</definedName>
    <definedName name="_____________________q5">[0]!_____________________q5</definedName>
    <definedName name="_____________________q6">[0]!_____________________q6</definedName>
    <definedName name="_____________________q7">[0]!_____________________q7</definedName>
    <definedName name="_____________________q8">[0]!_____________________q8</definedName>
    <definedName name="_____________________q9">[0]!_____________________q9</definedName>
    <definedName name="_____________________RAB12">'[1]Расчет НВВ общий'!#REF!</definedName>
    <definedName name="_____________________RAB13">'[1]Расчет НВВ общий'!#REF!</definedName>
    <definedName name="_____________________RAB14">'[1]Расчет НВВ общий'!#REF!</definedName>
    <definedName name="_____________________RAB15">'[1]Расчет НВВ общий'!#REF!</definedName>
    <definedName name="_____________________SP1">[2]FES!#REF!</definedName>
    <definedName name="_____________________SP10">[2]FES!#REF!</definedName>
    <definedName name="_____________________SP11">[2]FES!#REF!</definedName>
    <definedName name="_____________________SP12">[2]FES!#REF!</definedName>
    <definedName name="_____________________SP13">[2]FES!#REF!</definedName>
    <definedName name="_____________________SP14">[2]FES!#REF!</definedName>
    <definedName name="_____________________SP15">[2]FES!#REF!</definedName>
    <definedName name="_____________________SP16">[2]FES!#REF!</definedName>
    <definedName name="_____________________SP17">[2]FES!#REF!</definedName>
    <definedName name="_____________________SP18">[2]FES!#REF!</definedName>
    <definedName name="_____________________SP19">[2]FES!#REF!</definedName>
    <definedName name="_____________________SP2">[2]FES!#REF!</definedName>
    <definedName name="_____________________SP20">[2]FES!#REF!</definedName>
    <definedName name="_____________________SP3">[2]FES!#REF!</definedName>
    <definedName name="_____________________SP4">[2]FES!#REF!</definedName>
    <definedName name="_____________________SP5">[2]FES!#REF!</definedName>
    <definedName name="_____________________SP7">[2]FES!#REF!</definedName>
    <definedName name="_____________________SP8">[2]FES!#REF!</definedName>
    <definedName name="_____________________SP9">[2]FES!#REF!</definedName>
    <definedName name="_____________________vp1">#REF!</definedName>
    <definedName name="_____________________vpp1">#REF!</definedName>
    <definedName name="_____________________vpp2">#REF!</definedName>
    <definedName name="_____________________vpp3">#REF!</definedName>
    <definedName name="_____________________vpp4">#REF!</definedName>
    <definedName name="_____________________vpp5">#REF!</definedName>
    <definedName name="_____________________vpp6">#REF!</definedName>
    <definedName name="_____________________vpp7">#REF!</definedName>
    <definedName name="____________________CEH009">#REF!</definedName>
    <definedName name="____________________dd1">[0]!____________________dd1</definedName>
    <definedName name="____________________kol1">#REF!</definedName>
    <definedName name="____________________kol2">#REF!</definedName>
    <definedName name="____________________kol3">#REF!</definedName>
    <definedName name="____________________M8">[0]!____________________M8</definedName>
    <definedName name="____________________M9">[0]!____________________M9</definedName>
    <definedName name="____________________Num2">#REF!</definedName>
    <definedName name="____________________O100000">#REF!</definedName>
    <definedName name="____________________O66000">#REF!</definedName>
    <definedName name="____________________O67000">#REF!</definedName>
    <definedName name="____________________O68000">#REF!</definedName>
    <definedName name="____________________O69000">#REF!</definedName>
    <definedName name="____________________O70000">#REF!</definedName>
    <definedName name="____________________O80000">#REF!</definedName>
    <definedName name="____________________ORG12">'[1]Расчет НВВ общий'!#REF!</definedName>
    <definedName name="____________________ORG13">'[1]Расчет НВВ общий'!#REF!</definedName>
    <definedName name="____________________ORG14">'[1]Расчет НВВ общий'!#REF!</definedName>
    <definedName name="____________________ORG15">'[1]Расчет НВВ общий'!#REF!</definedName>
    <definedName name="____________________q11">[0]!____________________q11</definedName>
    <definedName name="____________________q15">[0]!____________________q15</definedName>
    <definedName name="____________________q17">[0]!____________________q17</definedName>
    <definedName name="____________________q2">[0]!____________________q2</definedName>
    <definedName name="____________________q3">[0]!____________________q3</definedName>
    <definedName name="____________________q4">[0]!____________________q4</definedName>
    <definedName name="____________________q5">[0]!____________________q5</definedName>
    <definedName name="____________________q6">[0]!____________________q6</definedName>
    <definedName name="____________________q7">[0]!____________________q7</definedName>
    <definedName name="____________________q8">[0]!____________________q8</definedName>
    <definedName name="____________________q9">[0]!____________________q9</definedName>
    <definedName name="____________________RAB12">'[1]Расчет НВВ общий'!#REF!</definedName>
    <definedName name="____________________RAB13">'[1]Расчет НВВ общий'!#REF!</definedName>
    <definedName name="____________________RAB14">'[1]Расчет НВВ общий'!#REF!</definedName>
    <definedName name="____________________RAB15">'[1]Расчет НВВ общий'!#REF!</definedName>
    <definedName name="____________________SP1">[3]FES!#REF!</definedName>
    <definedName name="____________________SP10">[3]FES!#REF!</definedName>
    <definedName name="____________________SP11">[3]FES!#REF!</definedName>
    <definedName name="____________________SP12">[3]FES!#REF!</definedName>
    <definedName name="____________________SP13">[3]FES!#REF!</definedName>
    <definedName name="____________________SP14">[3]FES!#REF!</definedName>
    <definedName name="____________________SP15">[3]FES!#REF!</definedName>
    <definedName name="____________________SP16">[3]FES!#REF!</definedName>
    <definedName name="____________________SP17">[3]FES!#REF!</definedName>
    <definedName name="____________________SP18">[3]FES!#REF!</definedName>
    <definedName name="____________________SP19">[3]FES!#REF!</definedName>
    <definedName name="____________________SP2">[3]FES!#REF!</definedName>
    <definedName name="____________________SP20">[3]FES!#REF!</definedName>
    <definedName name="____________________SP3">[3]FES!#REF!</definedName>
    <definedName name="____________________SP4">[3]FES!#REF!</definedName>
    <definedName name="____________________SP5">[3]FES!#REF!</definedName>
    <definedName name="____________________SP7">[3]FES!#REF!</definedName>
    <definedName name="____________________SP8">[3]FES!#REF!</definedName>
    <definedName name="____________________SP9">[3]FES!#REF!</definedName>
    <definedName name="____________________vp1">#REF!</definedName>
    <definedName name="____________________vpp1">#REF!</definedName>
    <definedName name="____________________vpp2">#REF!</definedName>
    <definedName name="____________________vpp3">#REF!</definedName>
    <definedName name="____________________vpp4">#REF!</definedName>
    <definedName name="____________________vpp5">#REF!</definedName>
    <definedName name="____________________vpp6">#REF!</definedName>
    <definedName name="____________________vpp7">#REF!</definedName>
    <definedName name="___________________CEH009">#REF!</definedName>
    <definedName name="___________________dd1">[0]!___________________dd1</definedName>
    <definedName name="___________________kol1">#REF!</definedName>
    <definedName name="___________________kol2">#REF!</definedName>
    <definedName name="___________________kol3">#REF!</definedName>
    <definedName name="___________________M8">[0]!___________________M8</definedName>
    <definedName name="___________________M9">[0]!___________________M9</definedName>
    <definedName name="___________________Num2">#REF!</definedName>
    <definedName name="___________________O100000">#REF!</definedName>
    <definedName name="___________________O66000">#REF!</definedName>
    <definedName name="___________________O67000">#REF!</definedName>
    <definedName name="___________________O68000">#REF!</definedName>
    <definedName name="___________________O69000">#REF!</definedName>
    <definedName name="___________________O70000">#REF!</definedName>
    <definedName name="___________________O80000">#REF!</definedName>
    <definedName name="___________________ORG12">'[1]Расчет НВВ общий'!#REF!</definedName>
    <definedName name="___________________ORG13">'[1]Расчет НВВ общий'!#REF!</definedName>
    <definedName name="___________________ORG14">'[1]Расчет НВВ общий'!#REF!</definedName>
    <definedName name="___________________ORG15">'[1]Расчет НВВ общий'!#REF!</definedName>
    <definedName name="___________________q11">[0]!___________________q11</definedName>
    <definedName name="___________________q15">[0]!___________________q15</definedName>
    <definedName name="___________________q17">[0]!___________________q17</definedName>
    <definedName name="___________________q2">[0]!___________________q2</definedName>
    <definedName name="___________________q3">[0]!___________________q3</definedName>
    <definedName name="___________________q4">[0]!___________________q4</definedName>
    <definedName name="___________________q5">[0]!___________________q5</definedName>
    <definedName name="___________________q6">[0]!___________________q6</definedName>
    <definedName name="___________________q7">[0]!___________________q7</definedName>
    <definedName name="___________________q8">[0]!___________________q8</definedName>
    <definedName name="___________________q9">[0]!___________________q9</definedName>
    <definedName name="___________________RAB12">'[1]Расчет НВВ общий'!#REF!</definedName>
    <definedName name="___________________RAB13">'[1]Расчет НВВ общий'!#REF!</definedName>
    <definedName name="___________________RAB14">'[1]Расчет НВВ общий'!#REF!</definedName>
    <definedName name="___________________RAB15">'[1]Расчет НВВ общий'!#REF!</definedName>
    <definedName name="___________________SP1">[3]FES!#REF!</definedName>
    <definedName name="___________________SP10">[3]FES!#REF!</definedName>
    <definedName name="___________________SP11">[3]FES!#REF!</definedName>
    <definedName name="___________________SP12">[3]FES!#REF!</definedName>
    <definedName name="___________________SP13">[3]FES!#REF!</definedName>
    <definedName name="___________________SP14">[3]FES!#REF!</definedName>
    <definedName name="___________________SP15">[3]FES!#REF!</definedName>
    <definedName name="___________________SP16">[3]FES!#REF!</definedName>
    <definedName name="___________________SP17">[3]FES!#REF!</definedName>
    <definedName name="___________________SP18">[3]FES!#REF!</definedName>
    <definedName name="___________________SP19">[3]FES!#REF!</definedName>
    <definedName name="___________________SP2">[3]FES!#REF!</definedName>
    <definedName name="___________________SP20">[3]FES!#REF!</definedName>
    <definedName name="___________________SP3">[3]FES!#REF!</definedName>
    <definedName name="___________________SP4">[3]FES!#REF!</definedName>
    <definedName name="___________________SP5">[3]FES!#REF!</definedName>
    <definedName name="___________________SP7">[3]FES!#REF!</definedName>
    <definedName name="___________________SP8">[3]FES!#REF!</definedName>
    <definedName name="___________________SP9">[3]FES!#REF!</definedName>
    <definedName name="___________________vp1">#REF!</definedName>
    <definedName name="___________________vpp1">#REF!</definedName>
    <definedName name="___________________vpp2">#REF!</definedName>
    <definedName name="___________________vpp3">#REF!</definedName>
    <definedName name="___________________vpp4">#REF!</definedName>
    <definedName name="___________________vpp5">#REF!</definedName>
    <definedName name="___________________vpp6">#REF!</definedName>
    <definedName name="___________________vpp7">#REF!</definedName>
    <definedName name="__________________CEH009">#REF!</definedName>
    <definedName name="__________________dd1">[0]!__________________dd1</definedName>
    <definedName name="__________________kol1">#REF!</definedName>
    <definedName name="__________________kol2">#REF!</definedName>
    <definedName name="__________________kol3">#REF!</definedName>
    <definedName name="__________________M8">[0]!__________________M8</definedName>
    <definedName name="__________________M9">[0]!__________________M9</definedName>
    <definedName name="__________________Num2">#REF!</definedName>
    <definedName name="__________________O100000">#REF!</definedName>
    <definedName name="__________________O66000">#REF!</definedName>
    <definedName name="__________________O67000">#REF!</definedName>
    <definedName name="__________________O68000">#REF!</definedName>
    <definedName name="__________________O69000">#REF!</definedName>
    <definedName name="__________________O70000">#REF!</definedName>
    <definedName name="__________________O80000">#REF!</definedName>
    <definedName name="__________________ORG12">'[1]Расчет НВВ общий'!#REF!</definedName>
    <definedName name="__________________ORG13">'[1]Расчет НВВ общий'!#REF!</definedName>
    <definedName name="__________________ORG14">'[1]Расчет НВВ общий'!#REF!</definedName>
    <definedName name="__________________ORG15">'[1]Расчет НВВ общий'!#REF!</definedName>
    <definedName name="__________________q11">[0]!__________________q11</definedName>
    <definedName name="__________________q15">[0]!__________________q15</definedName>
    <definedName name="__________________q17">[0]!__________________q17</definedName>
    <definedName name="__________________q2">[0]!__________________q2</definedName>
    <definedName name="__________________q3">[0]!__________________q3</definedName>
    <definedName name="__________________q4">[0]!__________________q4</definedName>
    <definedName name="__________________q5">[0]!__________________q5</definedName>
    <definedName name="__________________q6">[0]!__________________q6</definedName>
    <definedName name="__________________q7">[0]!__________________q7</definedName>
    <definedName name="__________________q8">[0]!__________________q8</definedName>
    <definedName name="__________________q9">[0]!__________________q9</definedName>
    <definedName name="__________________RAB12">'[1]Расчет НВВ общий'!#REF!</definedName>
    <definedName name="__________________RAB13">'[1]Расчет НВВ общий'!#REF!</definedName>
    <definedName name="__________________RAB14">'[1]Расчет НВВ общий'!#REF!</definedName>
    <definedName name="__________________RAB15">'[1]Расчет НВВ общий'!#REF!</definedName>
    <definedName name="__________________SP1">[3]FES!#REF!</definedName>
    <definedName name="__________________SP10">[3]FES!#REF!</definedName>
    <definedName name="__________________SP11">[3]FES!#REF!</definedName>
    <definedName name="__________________SP12">[3]FES!#REF!</definedName>
    <definedName name="__________________SP13">[3]FES!#REF!</definedName>
    <definedName name="__________________SP14">[3]FES!#REF!</definedName>
    <definedName name="__________________SP15">[3]FES!#REF!</definedName>
    <definedName name="__________________SP16">[3]FES!#REF!</definedName>
    <definedName name="__________________SP17">[3]FES!#REF!</definedName>
    <definedName name="__________________SP18">[3]FES!#REF!</definedName>
    <definedName name="__________________SP19">[3]FES!#REF!</definedName>
    <definedName name="__________________SP2">[3]FES!#REF!</definedName>
    <definedName name="__________________SP20">[3]FES!#REF!</definedName>
    <definedName name="__________________SP3">[3]FES!#REF!</definedName>
    <definedName name="__________________SP4">[3]FES!#REF!</definedName>
    <definedName name="__________________SP5">[3]FES!#REF!</definedName>
    <definedName name="__________________SP7">[3]FES!#REF!</definedName>
    <definedName name="__________________SP8">[3]FES!#REF!</definedName>
    <definedName name="__________________SP9">[3]FES!#REF!</definedName>
    <definedName name="__________________vp1">#REF!</definedName>
    <definedName name="__________________vpp1">#REF!</definedName>
    <definedName name="__________________vpp2">#REF!</definedName>
    <definedName name="__________________vpp3">#REF!</definedName>
    <definedName name="__________________vpp4">#REF!</definedName>
    <definedName name="__________________vpp5">#REF!</definedName>
    <definedName name="__________________vpp6">#REF!</definedName>
    <definedName name="__________________vpp7">#REF!</definedName>
    <definedName name="_________________CEH009">#REF!</definedName>
    <definedName name="_________________dd1">[0]!_________________dd1</definedName>
    <definedName name="_________________kol1">#REF!</definedName>
    <definedName name="_________________kol2">#REF!</definedName>
    <definedName name="_________________kol3">#REF!</definedName>
    <definedName name="_________________M8">[0]!_________________M8</definedName>
    <definedName name="_________________M9">[0]!_________________M9</definedName>
    <definedName name="_________________Num2">#REF!</definedName>
    <definedName name="_________________O100000">#REF!</definedName>
    <definedName name="_________________O66000">#REF!</definedName>
    <definedName name="_________________O67000">#REF!</definedName>
    <definedName name="_________________O68000">#REF!</definedName>
    <definedName name="_________________O69000">#REF!</definedName>
    <definedName name="_________________O70000">#REF!</definedName>
    <definedName name="_________________O80000">#REF!</definedName>
    <definedName name="_________________ORG12">'[1]Расчет НВВ общий'!#REF!</definedName>
    <definedName name="_________________ORG13">'[1]Расчет НВВ общий'!#REF!</definedName>
    <definedName name="_________________ORG14">'[1]Расчет НВВ общий'!#REF!</definedName>
    <definedName name="_________________ORG15">'[1]Расчет НВВ общий'!#REF!</definedName>
    <definedName name="_________________q11">[0]!_________________q11</definedName>
    <definedName name="_________________q15">[0]!_________________q15</definedName>
    <definedName name="_________________q17">[0]!_________________q17</definedName>
    <definedName name="_________________q2">[0]!_________________q2</definedName>
    <definedName name="_________________q3">[0]!_________________q3</definedName>
    <definedName name="_________________q4">[0]!_________________q4</definedName>
    <definedName name="_________________q5">[0]!_________________q5</definedName>
    <definedName name="_________________q6">[0]!_________________q6</definedName>
    <definedName name="_________________q7">[0]!_________________q7</definedName>
    <definedName name="_________________q8">[0]!_________________q8</definedName>
    <definedName name="_________________q9">[0]!_________________q9</definedName>
    <definedName name="_________________RAB12">'[1]Расчет НВВ общий'!#REF!</definedName>
    <definedName name="_________________RAB13">'[1]Расчет НВВ общий'!#REF!</definedName>
    <definedName name="_________________RAB14">'[1]Расчет НВВ общий'!#REF!</definedName>
    <definedName name="_________________RAB15">'[1]Расчет НВВ общий'!#REF!</definedName>
    <definedName name="_________________SP1">[3]FES!#REF!</definedName>
    <definedName name="_________________SP10">[3]FES!#REF!</definedName>
    <definedName name="_________________SP11">[3]FES!#REF!</definedName>
    <definedName name="_________________SP12">[3]FES!#REF!</definedName>
    <definedName name="_________________SP13">[3]FES!#REF!</definedName>
    <definedName name="_________________SP14">[3]FES!#REF!</definedName>
    <definedName name="_________________SP15">[3]FES!#REF!</definedName>
    <definedName name="_________________SP16">[3]FES!#REF!</definedName>
    <definedName name="_________________SP17">[3]FES!#REF!</definedName>
    <definedName name="_________________SP18">[3]FES!#REF!</definedName>
    <definedName name="_________________SP19">[3]FES!#REF!</definedName>
    <definedName name="_________________SP2">[3]FES!#REF!</definedName>
    <definedName name="_________________SP20">[3]FES!#REF!</definedName>
    <definedName name="_________________SP3">[3]FES!#REF!</definedName>
    <definedName name="_________________SP4">[3]FES!#REF!</definedName>
    <definedName name="_________________SP5">[3]FES!#REF!</definedName>
    <definedName name="_________________SP7">[3]FES!#REF!</definedName>
    <definedName name="_________________SP8">[3]FES!#REF!</definedName>
    <definedName name="_________________SP9">[3]FES!#REF!</definedName>
    <definedName name="_________________vp1">#REF!</definedName>
    <definedName name="_________________vpp1">#REF!</definedName>
    <definedName name="_________________vpp2">#REF!</definedName>
    <definedName name="_________________vpp3">#REF!</definedName>
    <definedName name="_________________vpp4">#REF!</definedName>
    <definedName name="_________________vpp5">#REF!</definedName>
    <definedName name="_________________vpp6">#REF!</definedName>
    <definedName name="_________________vpp7">#REF!</definedName>
    <definedName name="________________CEH009">#REF!</definedName>
    <definedName name="________________dd1">[0]!________________dd1</definedName>
    <definedName name="________________kol1">#REF!</definedName>
    <definedName name="________________kol2">#REF!</definedName>
    <definedName name="________________kol3">#REF!</definedName>
    <definedName name="________________M8">[0]!________________M8</definedName>
    <definedName name="________________M9">[0]!________________M9</definedName>
    <definedName name="________________Num2">#REF!</definedName>
    <definedName name="________________O100000">#REF!</definedName>
    <definedName name="________________O66000">#REF!</definedName>
    <definedName name="________________O67000">#REF!</definedName>
    <definedName name="________________O68000">#REF!</definedName>
    <definedName name="________________O69000">#REF!</definedName>
    <definedName name="________________O70000">#REF!</definedName>
    <definedName name="________________O80000">#REF!</definedName>
    <definedName name="________________ORG12">'[1]Расчет НВВ общий'!#REF!</definedName>
    <definedName name="________________ORG13">'[1]Расчет НВВ общий'!#REF!</definedName>
    <definedName name="________________ORG14">'[1]Расчет НВВ общий'!#REF!</definedName>
    <definedName name="________________ORG15">'[1]Расчет НВВ общий'!#REF!</definedName>
    <definedName name="________________q11">[0]!________________q11</definedName>
    <definedName name="________________q15">[0]!________________q15</definedName>
    <definedName name="________________q17">[0]!________________q17</definedName>
    <definedName name="________________q2">[0]!________________q2</definedName>
    <definedName name="________________q3">[0]!________________q3</definedName>
    <definedName name="________________q4">[0]!________________q4</definedName>
    <definedName name="________________q5">[0]!________________q5</definedName>
    <definedName name="________________q6">[0]!________________q6</definedName>
    <definedName name="________________q7">[0]!________________q7</definedName>
    <definedName name="________________q8">[0]!________________q8</definedName>
    <definedName name="________________q9">[0]!________________q9</definedName>
    <definedName name="________________RAB12">'[1]Расчет НВВ общий'!#REF!</definedName>
    <definedName name="________________RAB13">'[1]Расчет НВВ общий'!#REF!</definedName>
    <definedName name="________________RAB14">'[1]Расчет НВВ общий'!#REF!</definedName>
    <definedName name="________________RAB15">'[1]Расчет НВВ общий'!#REF!</definedName>
    <definedName name="________________SP1">[3]FES!#REF!</definedName>
    <definedName name="________________SP10">[3]FES!#REF!</definedName>
    <definedName name="________________SP11">[3]FES!#REF!</definedName>
    <definedName name="________________SP12">[3]FES!#REF!</definedName>
    <definedName name="________________SP13">[3]FES!#REF!</definedName>
    <definedName name="________________SP14">[3]FES!#REF!</definedName>
    <definedName name="________________SP15">[3]FES!#REF!</definedName>
    <definedName name="________________SP16">[3]FES!#REF!</definedName>
    <definedName name="________________SP17">[3]FES!#REF!</definedName>
    <definedName name="________________SP18">[3]FES!#REF!</definedName>
    <definedName name="________________SP19">[3]FES!#REF!</definedName>
    <definedName name="________________SP2">[3]FES!#REF!</definedName>
    <definedName name="________________SP20">[3]FES!#REF!</definedName>
    <definedName name="________________SP3">[3]FES!#REF!</definedName>
    <definedName name="________________SP4">[3]FES!#REF!</definedName>
    <definedName name="________________SP5">[3]FES!#REF!</definedName>
    <definedName name="________________SP7">[3]FES!#REF!</definedName>
    <definedName name="________________SP8">[3]FES!#REF!</definedName>
    <definedName name="________________SP9">[3]FES!#REF!</definedName>
    <definedName name="________________vp1">#REF!</definedName>
    <definedName name="________________vpp1">#REF!</definedName>
    <definedName name="________________vpp2">#REF!</definedName>
    <definedName name="________________vpp3">#REF!</definedName>
    <definedName name="________________vpp4">#REF!</definedName>
    <definedName name="________________vpp5">#REF!</definedName>
    <definedName name="________________vpp6">#REF!</definedName>
    <definedName name="________________vpp7">#REF!</definedName>
    <definedName name="_______________CEH009">#REF!</definedName>
    <definedName name="_______________dd1">[0]!_______________dd1</definedName>
    <definedName name="_______________kol1">#REF!</definedName>
    <definedName name="_______________kol2">#REF!</definedName>
    <definedName name="_______________kol3">#REF!</definedName>
    <definedName name="_______________M8">[0]!_______________M8</definedName>
    <definedName name="_______________M9">[0]!_______________M9</definedName>
    <definedName name="_______________Num2">#REF!</definedName>
    <definedName name="_______________O100000">#REF!</definedName>
    <definedName name="_______________O66000">#REF!</definedName>
    <definedName name="_______________O67000">#REF!</definedName>
    <definedName name="_______________O68000">#REF!</definedName>
    <definedName name="_______________O69000">#REF!</definedName>
    <definedName name="_______________O70000">#REF!</definedName>
    <definedName name="_______________O80000">#REF!</definedName>
    <definedName name="_______________ORG12">'[1]Расчет НВВ общий'!#REF!</definedName>
    <definedName name="_______________ORG13">'[1]Расчет НВВ общий'!#REF!</definedName>
    <definedName name="_______________ORG14">'[1]Расчет НВВ общий'!#REF!</definedName>
    <definedName name="_______________ORG15">'[1]Расчет НВВ общий'!#REF!</definedName>
    <definedName name="_______________q11">[0]!_______________q11</definedName>
    <definedName name="_______________q15">[0]!_______________q15</definedName>
    <definedName name="_______________q17">[0]!_______________q17</definedName>
    <definedName name="_______________q2">[0]!_______________q2</definedName>
    <definedName name="_______________q3">[0]!_______________q3</definedName>
    <definedName name="_______________q4">[0]!_______________q4</definedName>
    <definedName name="_______________q5">[0]!_______________q5</definedName>
    <definedName name="_______________q6">[0]!_______________q6</definedName>
    <definedName name="_______________q7">[0]!_______________q7</definedName>
    <definedName name="_______________q8">[0]!_______________q8</definedName>
    <definedName name="_______________q9">[0]!_______________q9</definedName>
    <definedName name="_______________RAB12">'[1]Расчет НВВ общий'!#REF!</definedName>
    <definedName name="_______________RAB13">'[1]Расчет НВВ общий'!#REF!</definedName>
    <definedName name="_______________RAB14">'[1]Расчет НВВ общий'!#REF!</definedName>
    <definedName name="_______________RAB15">'[1]Расчет НВВ общий'!#REF!</definedName>
    <definedName name="_______________SP1">[3]FES!#REF!</definedName>
    <definedName name="_______________SP10">[3]FES!#REF!</definedName>
    <definedName name="_______________SP11">[3]FES!#REF!</definedName>
    <definedName name="_______________SP12">[3]FES!#REF!</definedName>
    <definedName name="_______________SP13">[3]FES!#REF!</definedName>
    <definedName name="_______________SP14">[3]FES!#REF!</definedName>
    <definedName name="_______________SP15">[3]FES!#REF!</definedName>
    <definedName name="_______________SP16">[3]FES!#REF!</definedName>
    <definedName name="_______________SP17">[3]FES!#REF!</definedName>
    <definedName name="_______________SP18">[3]FES!#REF!</definedName>
    <definedName name="_______________SP19">[3]FES!#REF!</definedName>
    <definedName name="_______________SP2">[3]FES!#REF!</definedName>
    <definedName name="_______________SP20">[3]FES!#REF!</definedName>
    <definedName name="_______________SP3">[3]FES!#REF!</definedName>
    <definedName name="_______________SP4">[3]FES!#REF!</definedName>
    <definedName name="_______________SP5">[3]FES!#REF!</definedName>
    <definedName name="_______________SP7">[3]FES!#REF!</definedName>
    <definedName name="_______________SP8">[3]FES!#REF!</definedName>
    <definedName name="_______________SP9">[3]FES!#REF!</definedName>
    <definedName name="_______________vp1">#REF!</definedName>
    <definedName name="_______________vpp1">#REF!</definedName>
    <definedName name="_______________vpp2">#REF!</definedName>
    <definedName name="_______________vpp3">#REF!</definedName>
    <definedName name="_______________vpp4">#REF!</definedName>
    <definedName name="_______________vpp5">#REF!</definedName>
    <definedName name="_______________vpp6">#REF!</definedName>
    <definedName name="_______________vpp7">#REF!</definedName>
    <definedName name="______________CEH009">#REF!</definedName>
    <definedName name="______________dd1">[0]!______________dd1</definedName>
    <definedName name="______________kol1">#REF!</definedName>
    <definedName name="______________kol2">#REF!</definedName>
    <definedName name="______________kol3">#REF!</definedName>
    <definedName name="______________M8">[0]!______________M8</definedName>
    <definedName name="______________M9">[0]!______________M9</definedName>
    <definedName name="______________Num2">#REF!</definedName>
    <definedName name="______________O100000">#REF!</definedName>
    <definedName name="______________O66000">#REF!</definedName>
    <definedName name="______________O67000">#REF!</definedName>
    <definedName name="______________O68000">#REF!</definedName>
    <definedName name="______________O69000">#REF!</definedName>
    <definedName name="______________O70000">#REF!</definedName>
    <definedName name="______________O80000">#REF!</definedName>
    <definedName name="______________ORG12">'[1]Расчет НВВ общий'!#REF!</definedName>
    <definedName name="______________ORG13">'[1]Расчет НВВ общий'!#REF!</definedName>
    <definedName name="______________ORG14">'[1]Расчет НВВ общий'!#REF!</definedName>
    <definedName name="______________ORG15">'[1]Расчет НВВ общий'!#REF!</definedName>
    <definedName name="______________q11">[0]!______________q11</definedName>
    <definedName name="______________q15">[0]!______________q15</definedName>
    <definedName name="______________q17">[0]!______________q17</definedName>
    <definedName name="______________q2">[0]!______________q2</definedName>
    <definedName name="______________q3">[0]!______________q3</definedName>
    <definedName name="______________q4">[0]!______________q4</definedName>
    <definedName name="______________q5">[0]!______________q5</definedName>
    <definedName name="______________q6">[0]!______________q6</definedName>
    <definedName name="______________q7">[0]!______________q7</definedName>
    <definedName name="______________q8">[0]!______________q8</definedName>
    <definedName name="______________q9">[0]!______________q9</definedName>
    <definedName name="______________RAB12">'[1]Расчет НВВ общий'!#REF!</definedName>
    <definedName name="______________RAB13">'[1]Расчет НВВ общий'!#REF!</definedName>
    <definedName name="______________RAB14">'[1]Расчет НВВ общий'!#REF!</definedName>
    <definedName name="______________RAB15">'[1]Расчет НВВ общий'!#REF!</definedName>
    <definedName name="______________SP1">[3]FES!#REF!</definedName>
    <definedName name="______________SP10">[3]FES!#REF!</definedName>
    <definedName name="______________SP11">[3]FES!#REF!</definedName>
    <definedName name="______________SP12">[3]FES!#REF!</definedName>
    <definedName name="______________SP13">[3]FES!#REF!</definedName>
    <definedName name="______________SP14">[3]FES!#REF!</definedName>
    <definedName name="______________SP15">[3]FES!#REF!</definedName>
    <definedName name="______________SP16">[3]FES!#REF!</definedName>
    <definedName name="______________SP17">[3]FES!#REF!</definedName>
    <definedName name="______________SP18">[3]FES!#REF!</definedName>
    <definedName name="______________SP19">[3]FES!#REF!</definedName>
    <definedName name="______________SP2">[3]FES!#REF!</definedName>
    <definedName name="______________SP20">[3]FES!#REF!</definedName>
    <definedName name="______________SP3">[3]FES!#REF!</definedName>
    <definedName name="______________SP4">[3]FES!#REF!</definedName>
    <definedName name="______________SP5">[3]FES!#REF!</definedName>
    <definedName name="______________SP7">[3]FES!#REF!</definedName>
    <definedName name="______________SP8">[3]FES!#REF!</definedName>
    <definedName name="______________SP9">[3]FES!#REF!</definedName>
    <definedName name="______________vp1">#REF!</definedName>
    <definedName name="______________vpp1">#REF!</definedName>
    <definedName name="______________vpp2">#REF!</definedName>
    <definedName name="______________vpp3">#REF!</definedName>
    <definedName name="______________vpp4">#REF!</definedName>
    <definedName name="______________vpp5">#REF!</definedName>
    <definedName name="______________vpp6">#REF!</definedName>
    <definedName name="______________vpp7">#REF!</definedName>
    <definedName name="_____________CEH009">#REF!</definedName>
    <definedName name="_____________dd1">[0]!_____________dd1</definedName>
    <definedName name="_____________kol1">#REF!</definedName>
    <definedName name="_____________kol2">#REF!</definedName>
    <definedName name="_____________kol3">#REF!</definedName>
    <definedName name="_____________M8">[0]!_____________M8</definedName>
    <definedName name="_____________M9">[0]!_____________M9</definedName>
    <definedName name="_____________Num2">#REF!</definedName>
    <definedName name="_____________O100000">#REF!</definedName>
    <definedName name="_____________O66000">#REF!</definedName>
    <definedName name="_____________O67000">#REF!</definedName>
    <definedName name="_____________O68000">#REF!</definedName>
    <definedName name="_____________O69000">#REF!</definedName>
    <definedName name="_____________O70000">#REF!</definedName>
    <definedName name="_____________O80000">#REF!</definedName>
    <definedName name="_____________ORG12">'[1]Расчет НВВ общий'!#REF!</definedName>
    <definedName name="_____________ORG13">'[1]Расчет НВВ общий'!#REF!</definedName>
    <definedName name="_____________ORG14">'[1]Расчет НВВ общий'!#REF!</definedName>
    <definedName name="_____________ORG15">'[1]Расчет НВВ общий'!#REF!</definedName>
    <definedName name="_____________q11">[0]!_____________q11</definedName>
    <definedName name="_____________q15">[0]!_____________q15</definedName>
    <definedName name="_____________q17">[0]!_____________q17</definedName>
    <definedName name="_____________q2">[0]!_____________q2</definedName>
    <definedName name="_____________q3">[0]!_____________q3</definedName>
    <definedName name="_____________q4">[0]!_____________q4</definedName>
    <definedName name="_____________q5">[0]!_____________q5</definedName>
    <definedName name="_____________q6">[0]!_____________q6</definedName>
    <definedName name="_____________q7">[0]!_____________q7</definedName>
    <definedName name="_____________q8">[0]!_____________q8</definedName>
    <definedName name="_____________q9">[0]!_____________q9</definedName>
    <definedName name="_____________RAB12">'[1]Расчет НВВ общий'!#REF!</definedName>
    <definedName name="_____________RAB13">'[1]Расчет НВВ общий'!#REF!</definedName>
    <definedName name="_____________RAB14">'[1]Расчет НВВ общий'!#REF!</definedName>
    <definedName name="_____________RAB15">'[1]Расчет НВВ общий'!#REF!</definedName>
    <definedName name="_____________SP1">[3]FES!#REF!</definedName>
    <definedName name="_____________SP10">[3]FES!#REF!</definedName>
    <definedName name="_____________SP11">[3]FES!#REF!</definedName>
    <definedName name="_____________SP12">[3]FES!#REF!</definedName>
    <definedName name="_____________SP13">[3]FES!#REF!</definedName>
    <definedName name="_____________SP14">[3]FES!#REF!</definedName>
    <definedName name="_____________SP15">[3]FES!#REF!</definedName>
    <definedName name="_____________SP16">[3]FES!#REF!</definedName>
    <definedName name="_____________SP17">[3]FES!#REF!</definedName>
    <definedName name="_____________SP18">[3]FES!#REF!</definedName>
    <definedName name="_____________SP19">[3]FES!#REF!</definedName>
    <definedName name="_____________SP2">[3]FES!#REF!</definedName>
    <definedName name="_____________SP20">[3]FES!#REF!</definedName>
    <definedName name="_____________SP3">[3]FES!#REF!</definedName>
    <definedName name="_____________SP4">[3]FES!#REF!</definedName>
    <definedName name="_____________SP5">[3]FES!#REF!</definedName>
    <definedName name="_____________SP7">[3]FES!#REF!</definedName>
    <definedName name="_____________SP8">[3]FES!#REF!</definedName>
    <definedName name="_____________SP9">[3]FES!#REF!</definedName>
    <definedName name="_____________vp1">#REF!</definedName>
    <definedName name="_____________vpp1">#REF!</definedName>
    <definedName name="_____________vpp2">#REF!</definedName>
    <definedName name="_____________vpp3">#REF!</definedName>
    <definedName name="_____________vpp4">#REF!</definedName>
    <definedName name="_____________vpp5">#REF!</definedName>
    <definedName name="_____________vpp6">#REF!</definedName>
    <definedName name="_____________vpp7">#REF!</definedName>
    <definedName name="____________CEH009">#REF!</definedName>
    <definedName name="____________dd1">[0]!____________dd1</definedName>
    <definedName name="____________kol1">#REF!</definedName>
    <definedName name="____________kol2">#REF!</definedName>
    <definedName name="____________kol3">#REF!</definedName>
    <definedName name="____________M8">[0]!____________M8</definedName>
    <definedName name="____________M9">[0]!____________M9</definedName>
    <definedName name="____________Num2">#REF!</definedName>
    <definedName name="____________O100000">#REF!</definedName>
    <definedName name="____________O66000">#REF!</definedName>
    <definedName name="____________O67000">#REF!</definedName>
    <definedName name="____________O68000">#REF!</definedName>
    <definedName name="____________O69000">#REF!</definedName>
    <definedName name="____________O70000">#REF!</definedName>
    <definedName name="____________O80000">#REF!</definedName>
    <definedName name="____________ORG12">'[1]Расчет НВВ общий'!#REF!</definedName>
    <definedName name="____________ORG13">'[1]Расчет НВВ общий'!#REF!</definedName>
    <definedName name="____________ORG14">'[1]Расчет НВВ общий'!#REF!</definedName>
    <definedName name="____________ORG15">'[1]Расчет НВВ общий'!#REF!</definedName>
    <definedName name="____________q11">[0]!____________q11</definedName>
    <definedName name="____________q15">[0]!____________q15</definedName>
    <definedName name="____________q17">[0]!____________q17</definedName>
    <definedName name="____________q2">[0]!____________q2</definedName>
    <definedName name="____________q3">[0]!____________q3</definedName>
    <definedName name="____________q4">[0]!____________q4</definedName>
    <definedName name="____________q5">[0]!____________q5</definedName>
    <definedName name="____________q6">[0]!____________q6</definedName>
    <definedName name="____________q7">[0]!____________q7</definedName>
    <definedName name="____________q8">[0]!____________q8</definedName>
    <definedName name="____________q9">[0]!____________q9</definedName>
    <definedName name="____________RAB12">'[1]Расчет НВВ общий'!#REF!</definedName>
    <definedName name="____________RAB13">'[1]Расчет НВВ общий'!#REF!</definedName>
    <definedName name="____________RAB14">'[1]Расчет НВВ общий'!#REF!</definedName>
    <definedName name="____________RAB15">'[1]Расчет НВВ общий'!#REF!</definedName>
    <definedName name="____________SP1">[3]FES!#REF!</definedName>
    <definedName name="____________SP10">[3]FES!#REF!</definedName>
    <definedName name="____________SP1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_vp1">#REF!</definedName>
    <definedName name="____________vpp1">#REF!</definedName>
    <definedName name="____________vpp2">#REF!</definedName>
    <definedName name="____________vpp3">#REF!</definedName>
    <definedName name="____________vpp4">#REF!</definedName>
    <definedName name="____________vpp5">#REF!</definedName>
    <definedName name="____________vpp6">#REF!</definedName>
    <definedName name="____________vpp7">#REF!</definedName>
    <definedName name="___________CEH009">#REF!</definedName>
    <definedName name="___________dd1">[0]!___________dd1</definedName>
    <definedName name="___________kol1">#REF!</definedName>
    <definedName name="___________kol2">#REF!</definedName>
    <definedName name="___________kol3">#REF!</definedName>
    <definedName name="___________M8">[0]!___________M8</definedName>
    <definedName name="___________M9">[0]!___________M9</definedName>
    <definedName name="___________Num2">#REF!</definedName>
    <definedName name="___________O100000">#REF!</definedName>
    <definedName name="___________O66000">#REF!</definedName>
    <definedName name="___________O67000">#REF!</definedName>
    <definedName name="___________O68000">#REF!</definedName>
    <definedName name="___________O69000">#REF!</definedName>
    <definedName name="___________O70000">#REF!</definedName>
    <definedName name="___________O80000">#REF!</definedName>
    <definedName name="___________ORG12">'[1]Расчет НВВ общий'!#REF!</definedName>
    <definedName name="___________ORG13">'[1]Расчет НВВ общий'!#REF!</definedName>
    <definedName name="___________ORG14">'[1]Расчет НВВ общий'!#REF!</definedName>
    <definedName name="___________ORG15">'[1]Расчет НВВ общий'!#REF!</definedName>
    <definedName name="___________q11">[0]!___________q11</definedName>
    <definedName name="___________q15">[0]!___________q15</definedName>
    <definedName name="___________q17">[0]!___________q17</definedName>
    <definedName name="___________q2">[0]!___________q2</definedName>
    <definedName name="___________q3">[0]!___________q3</definedName>
    <definedName name="___________q4">[0]!___________q4</definedName>
    <definedName name="___________q5">[0]!___________q5</definedName>
    <definedName name="___________q6">[0]!___________q6</definedName>
    <definedName name="___________q7">[0]!___________q7</definedName>
    <definedName name="___________q8">[0]!___________q8</definedName>
    <definedName name="___________q9">[0]!___________q9</definedName>
    <definedName name="___________RAB12">'[1]Расчет НВВ общий'!#REF!</definedName>
    <definedName name="___________RAB13">'[1]Расчет НВВ общий'!#REF!</definedName>
    <definedName name="___________RAB14">'[1]Расчет НВВ общий'!#REF!</definedName>
    <definedName name="___________RAB15">'[1]Расчет НВВ общий'!#REF!</definedName>
    <definedName name="___________SP1">[3]FES!#REF!</definedName>
    <definedName name="___________SP10">[3]FES!#REF!</definedName>
    <definedName name="___________SP11">[3]FES!#REF!</definedName>
    <definedName name="___________SP12">[3]FES!#REF!</definedName>
    <definedName name="___________SP13">[3]FES!#REF!</definedName>
    <definedName name="___________SP14">[3]FES!#REF!</definedName>
    <definedName name="___________SP15">[3]FES!#REF!</definedName>
    <definedName name="___________SP16">[3]FES!#REF!</definedName>
    <definedName name="___________SP17">[3]FES!#REF!</definedName>
    <definedName name="___________SP18">[3]FES!#REF!</definedName>
    <definedName name="___________SP19">[3]FES!#REF!</definedName>
    <definedName name="___________SP2">[3]FES!#REF!</definedName>
    <definedName name="___________SP20">[3]FES!#REF!</definedName>
    <definedName name="___________SP3">[3]FES!#REF!</definedName>
    <definedName name="___________SP4">[3]FES!#REF!</definedName>
    <definedName name="___________SP5">[3]FES!#REF!</definedName>
    <definedName name="___________SP7">[3]FES!#REF!</definedName>
    <definedName name="___________SP8">[3]FES!#REF!</definedName>
    <definedName name="___________SP9">[3]FES!#REF!</definedName>
    <definedName name="___________vp1">#REF!</definedName>
    <definedName name="___________vpp1">#REF!</definedName>
    <definedName name="___________vpp2">#REF!</definedName>
    <definedName name="___________vpp3">#REF!</definedName>
    <definedName name="___________vpp4">#REF!</definedName>
    <definedName name="___________vpp5">#REF!</definedName>
    <definedName name="___________vpp6">#REF!</definedName>
    <definedName name="___________vpp7">#REF!</definedName>
    <definedName name="__________CEH009">#REF!</definedName>
    <definedName name="__________dd1">[0]!__________dd1</definedName>
    <definedName name="__________kol1">#REF!</definedName>
    <definedName name="__________kol2">#REF!</definedName>
    <definedName name="__________kol3">#REF!</definedName>
    <definedName name="__________M8">[0]!__________M8</definedName>
    <definedName name="__________M9">[0]!__________M9</definedName>
    <definedName name="__________Num2">#REF!</definedName>
    <definedName name="__________O100000">#REF!</definedName>
    <definedName name="__________O66000">#REF!</definedName>
    <definedName name="__________O67000">#REF!</definedName>
    <definedName name="__________O68000">#REF!</definedName>
    <definedName name="__________O69000">#REF!</definedName>
    <definedName name="__________O70000">#REF!</definedName>
    <definedName name="__________O80000">#REF!</definedName>
    <definedName name="__________ORG12">'[1]Расчет НВВ общий'!#REF!</definedName>
    <definedName name="__________ORG13">'[1]Расчет НВВ общий'!#REF!</definedName>
    <definedName name="__________ORG14">'[1]Расчет НВВ общий'!#REF!</definedName>
    <definedName name="__________ORG15">'[1]Расчет НВВ общий'!#REF!</definedName>
    <definedName name="__________q11">[0]!__________q11</definedName>
    <definedName name="__________q15">[0]!__________q15</definedName>
    <definedName name="__________q17">[0]!__________q17</definedName>
    <definedName name="__________q2">[0]!__________q2</definedName>
    <definedName name="__________q3">[0]!__________q3</definedName>
    <definedName name="__________q4">[0]!__________q4</definedName>
    <definedName name="__________q5">[0]!__________q5</definedName>
    <definedName name="__________q6">[0]!__________q6</definedName>
    <definedName name="__________q7">[0]!__________q7</definedName>
    <definedName name="__________q8">[0]!__________q8</definedName>
    <definedName name="__________q9">[0]!__________q9</definedName>
    <definedName name="__________RAB12">'[1]Расчет НВВ общий'!#REF!</definedName>
    <definedName name="__________RAB13">'[1]Расчет НВВ общий'!#REF!</definedName>
    <definedName name="__________RAB14">'[1]Расчет НВВ общий'!#REF!</definedName>
    <definedName name="__________RAB15">'[1]Расчет НВВ общий'!#REF!</definedName>
    <definedName name="__________SP1">[3]FES!#REF!</definedName>
    <definedName name="__________SP10">[3]FES!#REF!</definedName>
    <definedName name="__________SP11">[3]FES!#REF!</definedName>
    <definedName name="__________SP12">[3]FES!#REF!</definedName>
    <definedName name="__________SP13">[3]FES!#REF!</definedName>
    <definedName name="__________SP14">[3]FES!#REF!</definedName>
    <definedName name="__________SP15">[3]FES!#REF!</definedName>
    <definedName name="__________SP16">[3]FES!#REF!</definedName>
    <definedName name="__________SP17">[3]FES!#REF!</definedName>
    <definedName name="__________SP18">[3]FES!#REF!</definedName>
    <definedName name="__________SP19">[3]FES!#REF!</definedName>
    <definedName name="__________SP2">[3]FES!#REF!</definedName>
    <definedName name="__________SP20">[3]FES!#REF!</definedName>
    <definedName name="__________SP3">[3]FES!#REF!</definedName>
    <definedName name="__________SP4">[3]FES!#REF!</definedName>
    <definedName name="__________SP5">[3]FES!#REF!</definedName>
    <definedName name="__________SP7">[3]FES!#REF!</definedName>
    <definedName name="__________SP8">[3]FES!#REF!</definedName>
    <definedName name="__________SP9">[3]FES!#REF!</definedName>
    <definedName name="__________vp1">#REF!</definedName>
    <definedName name="__________vpp1">#REF!</definedName>
    <definedName name="__________vpp2">#REF!</definedName>
    <definedName name="__________vpp3">#REF!</definedName>
    <definedName name="__________vpp4">#REF!</definedName>
    <definedName name="__________vpp5">#REF!</definedName>
    <definedName name="__________vpp6">#REF!</definedName>
    <definedName name="__________vpp7">#REF!</definedName>
    <definedName name="_________CEH009">#REF!</definedName>
    <definedName name="_________dd1">[0]!_________dd1</definedName>
    <definedName name="_________kol1">#REF!</definedName>
    <definedName name="_________kol2">#REF!</definedName>
    <definedName name="_________kol3">#REF!</definedName>
    <definedName name="_________M8">[0]!_________M8</definedName>
    <definedName name="_________M9">[0]!_________M9</definedName>
    <definedName name="_________Num2">#REF!</definedName>
    <definedName name="_________O100000">#REF!</definedName>
    <definedName name="_________O66000">#REF!</definedName>
    <definedName name="_________O67000">#REF!</definedName>
    <definedName name="_________O68000">#REF!</definedName>
    <definedName name="_________O69000">#REF!</definedName>
    <definedName name="_________O70000">#REF!</definedName>
    <definedName name="_________O80000">#REF!</definedName>
    <definedName name="_________ORG12">'[1]Расчет НВВ общий'!#REF!</definedName>
    <definedName name="_________ORG13">'[1]Расчет НВВ общий'!#REF!</definedName>
    <definedName name="_________ORG14">'[1]Расчет НВВ общий'!#REF!</definedName>
    <definedName name="_________ORG15">'[1]Расчет НВВ общий'!#REF!</definedName>
    <definedName name="_________pc1">[4]НР!$D$6</definedName>
    <definedName name="_________q11">[0]!_________q11</definedName>
    <definedName name="_________q15">[0]!_________q15</definedName>
    <definedName name="_________q17">[0]!_________q17</definedName>
    <definedName name="_________q2">[0]!_________q2</definedName>
    <definedName name="_________q3">[0]!_________q3</definedName>
    <definedName name="_________q4">[0]!_________q4</definedName>
    <definedName name="_________q5">[0]!_________q5</definedName>
    <definedName name="_________q6">[0]!_________q6</definedName>
    <definedName name="_________q7">[0]!_________q7</definedName>
    <definedName name="_________q8">[0]!_________q8</definedName>
    <definedName name="_________q9">[0]!_________q9</definedName>
    <definedName name="_________RAB12">'[1]Расчет НВВ общий'!#REF!</definedName>
    <definedName name="_________RAB13">'[1]Расчет НВВ общий'!#REF!</definedName>
    <definedName name="_________RAB14">'[1]Расчет НВВ общий'!#REF!</definedName>
    <definedName name="_________RAB15">'[1]Расчет НВВ общий'!#REF!</definedName>
    <definedName name="_________SP1">[3]FES!#REF!</definedName>
    <definedName name="_________SP10">[3]FES!#REF!</definedName>
    <definedName name="_________SP11">[3]FES!#REF!</definedName>
    <definedName name="_________SP12">[3]FES!#REF!</definedName>
    <definedName name="_________SP13">[3]FES!#REF!</definedName>
    <definedName name="_________SP14">[3]FES!#REF!</definedName>
    <definedName name="_________SP15">[3]FES!#REF!</definedName>
    <definedName name="_________SP16">[3]FES!#REF!</definedName>
    <definedName name="_________SP17">[3]FES!#REF!</definedName>
    <definedName name="_________SP18">[3]FES!#REF!</definedName>
    <definedName name="_________SP19">[3]FES!#REF!</definedName>
    <definedName name="_________SP2">[3]FES!#REF!</definedName>
    <definedName name="_________SP20">[3]FES!#REF!</definedName>
    <definedName name="_________SP3">[3]FES!#REF!</definedName>
    <definedName name="_________SP4">[3]FES!#REF!</definedName>
    <definedName name="_________SP5">[3]FES!#REF!</definedName>
    <definedName name="_________SP7">[3]FES!#REF!</definedName>
    <definedName name="_________SP8">[3]FES!#REF!</definedName>
    <definedName name="_________SP9">[3]FES!#REF!</definedName>
    <definedName name="_________vp1">#REF!</definedName>
    <definedName name="_________vpp1">#REF!</definedName>
    <definedName name="_________vpp2">#REF!</definedName>
    <definedName name="_________vpp3">#REF!</definedName>
    <definedName name="_________vpp4">#REF!</definedName>
    <definedName name="_________vpp5">#REF!</definedName>
    <definedName name="_________vpp6">#REF!</definedName>
    <definedName name="_________vpp7">#REF!</definedName>
    <definedName name="________CEH009">#REF!</definedName>
    <definedName name="________dd1">[0]!________dd1</definedName>
    <definedName name="________kol1">#REF!</definedName>
    <definedName name="________kol2">#REF!</definedName>
    <definedName name="________kol3">#REF!</definedName>
    <definedName name="________M8">[0]!________M8</definedName>
    <definedName name="________M9">[0]!________M9</definedName>
    <definedName name="________Num2">#REF!</definedName>
    <definedName name="________O100000">#REF!</definedName>
    <definedName name="________O66000">#REF!</definedName>
    <definedName name="________O67000">#REF!</definedName>
    <definedName name="________O68000">#REF!</definedName>
    <definedName name="________O69000">#REF!</definedName>
    <definedName name="________O70000">#REF!</definedName>
    <definedName name="________O80000">#REF!</definedName>
    <definedName name="________ORG12">'[1]Расчет НВВ общий'!#REF!</definedName>
    <definedName name="________ORG13">'[1]Расчет НВВ общий'!#REF!</definedName>
    <definedName name="________ORG14">'[1]Расчет НВВ общий'!#REF!</definedName>
    <definedName name="________ORG15">'[1]Расчет НВВ общий'!#REF!</definedName>
    <definedName name="________pc1">[4]НР!$D$6</definedName>
    <definedName name="________q11">[0]!________q11</definedName>
    <definedName name="________q15">[0]!________q15</definedName>
    <definedName name="________q17">[0]!________q17</definedName>
    <definedName name="________q2">[0]!________q2</definedName>
    <definedName name="________q3">[0]!________q3</definedName>
    <definedName name="________q4">[0]!________q4</definedName>
    <definedName name="________q5">[0]!________q5</definedName>
    <definedName name="________q6">[0]!________q6</definedName>
    <definedName name="________q7">[0]!________q7</definedName>
    <definedName name="________q8">[0]!________q8</definedName>
    <definedName name="________q9">[0]!________q9</definedName>
    <definedName name="________RAB12">'[1]Расчет НВВ общий'!#REF!</definedName>
    <definedName name="________RAB13">'[1]Расчет НВВ общий'!#REF!</definedName>
    <definedName name="________RAB14">'[1]Расчет НВВ общий'!#REF!</definedName>
    <definedName name="________RAB15">'[1]Расчет НВВ общий'!#REF!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#REF!</definedName>
    <definedName name="________vpp1">#REF!</definedName>
    <definedName name="________vpp2">#REF!</definedName>
    <definedName name="________vpp3">#REF!</definedName>
    <definedName name="________vpp4">#REF!</definedName>
    <definedName name="________vpp5">#REF!</definedName>
    <definedName name="________vpp6">#REF!</definedName>
    <definedName name="________vpp7">#REF!</definedName>
    <definedName name="_______CEH009">#REF!</definedName>
    <definedName name="_______dd1">[0]!_______dd1</definedName>
    <definedName name="_______kol1">#REF!</definedName>
    <definedName name="_______kol2">#REF!</definedName>
    <definedName name="_______kol3">#REF!</definedName>
    <definedName name="_______M8">[0]!_______M8</definedName>
    <definedName name="_______M9">[0]!_______M9</definedName>
    <definedName name="_______Num2">#REF!</definedName>
    <definedName name="_______O100000">#REF!</definedName>
    <definedName name="_______O66000">#REF!</definedName>
    <definedName name="_______O67000">#REF!</definedName>
    <definedName name="_______O68000">#REF!</definedName>
    <definedName name="_______O69000">#REF!</definedName>
    <definedName name="_______O70000">#REF!</definedName>
    <definedName name="_______O80000">#REF!</definedName>
    <definedName name="_______ORG12">'[1]Расчет НВВ общий'!#REF!</definedName>
    <definedName name="_______ORG13">'[1]Расчет НВВ общий'!#REF!</definedName>
    <definedName name="_______ORG14">'[1]Расчет НВВ общий'!#REF!</definedName>
    <definedName name="_______ORG15">'[1]Расчет НВВ общий'!#REF!</definedName>
    <definedName name="_______pc1">[4]НР!$D$6</definedName>
    <definedName name="_______q11">[0]!_______q11</definedName>
    <definedName name="_______q15">[0]!_______q15</definedName>
    <definedName name="_______q17">[0]!_______q17</definedName>
    <definedName name="_______q2">[0]!_______q2</definedName>
    <definedName name="_______q3">[0]!_______q3</definedName>
    <definedName name="_______q4">[0]!_______q4</definedName>
    <definedName name="_______q5">[0]!_______q5</definedName>
    <definedName name="_______q6">[0]!_______q6</definedName>
    <definedName name="_______q7">[0]!_______q7</definedName>
    <definedName name="_______q8">[0]!_______q8</definedName>
    <definedName name="_______q9">[0]!_______q9</definedName>
    <definedName name="_______RAB12">'[1]Расчет НВВ общий'!#REF!</definedName>
    <definedName name="_______RAB13">'[1]Расчет НВВ общий'!#REF!</definedName>
    <definedName name="_______RAB14">'[1]Расчет НВВ общий'!#REF!</definedName>
    <definedName name="_______RAB15">'[1]Расчет НВВ общий'!#REF!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vp1">#REF!</definedName>
    <definedName name="_______vpp1">#REF!</definedName>
    <definedName name="_______vpp2">#REF!</definedName>
    <definedName name="_______vpp3">#REF!</definedName>
    <definedName name="_______vpp4">#REF!</definedName>
    <definedName name="_______vpp5">#REF!</definedName>
    <definedName name="_______vpp6">#REF!</definedName>
    <definedName name="_______vpp7">#REF!</definedName>
    <definedName name="______CEH009">#REF!</definedName>
    <definedName name="______dd1">[0]!______dd1</definedName>
    <definedName name="______kol1">#REF!</definedName>
    <definedName name="______kol2">#REF!</definedName>
    <definedName name="______kol3">#REF!</definedName>
    <definedName name="______M8">[0]!______M8</definedName>
    <definedName name="______M9">[0]!______M9</definedName>
    <definedName name="______Num2">#REF!</definedName>
    <definedName name="______O100000">#REF!</definedName>
    <definedName name="______O66000">#REF!</definedName>
    <definedName name="______O67000">#REF!</definedName>
    <definedName name="______O68000">#REF!</definedName>
    <definedName name="______O69000">#REF!</definedName>
    <definedName name="______O70000">#REF!</definedName>
    <definedName name="______O80000">#REF!</definedName>
    <definedName name="______ORG12">'[1]Расчет НВВ общий'!#REF!</definedName>
    <definedName name="______ORG13">'[1]Расчет НВВ общий'!#REF!</definedName>
    <definedName name="______ORG14">'[1]Расчет НВВ общий'!#REF!</definedName>
    <definedName name="______ORG15">'[1]Расчет НВВ общий'!#REF!</definedName>
    <definedName name="______pc1">[4]НР!$D$6</definedName>
    <definedName name="______q11">[0]!______q11</definedName>
    <definedName name="______q15">[0]!______q15</definedName>
    <definedName name="______q17">[0]!______q17</definedName>
    <definedName name="______q2">[0]!______q2</definedName>
    <definedName name="______q3">[0]!______q3</definedName>
    <definedName name="______q4">[0]!______q4</definedName>
    <definedName name="______q5">[0]!______q5</definedName>
    <definedName name="______q6">[0]!______q6</definedName>
    <definedName name="______q7">[0]!______q7</definedName>
    <definedName name="______q8">[0]!______q8</definedName>
    <definedName name="______q9">[0]!______q9</definedName>
    <definedName name="______RAB12">'[1]Расчет НВВ общий'!#REF!</definedName>
    <definedName name="______RAB13">'[1]Расчет НВВ общий'!#REF!</definedName>
    <definedName name="______RAB14">'[1]Расчет НВВ общий'!#REF!</definedName>
    <definedName name="______RAB15">'[1]Расчет НВВ общий'!#REF!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#REF!</definedName>
    <definedName name="______vpp1">#REF!</definedName>
    <definedName name="______vpp2">#REF!</definedName>
    <definedName name="______vpp3">#REF!</definedName>
    <definedName name="______vpp4">#REF!</definedName>
    <definedName name="______vpp5">#REF!</definedName>
    <definedName name="______vpp6">#REF!</definedName>
    <definedName name="______vpp7">#REF!</definedName>
    <definedName name="_____CEH009">#REF!</definedName>
    <definedName name="_____dd1">[0]!_____dd1</definedName>
    <definedName name="_____kol1">#REF!</definedName>
    <definedName name="_____kol2">#REF!</definedName>
    <definedName name="_____kol3">#REF!</definedName>
    <definedName name="_____M8">[0]!_____M8</definedName>
    <definedName name="_____M9">[0]!_____M9</definedName>
    <definedName name="_____Num2">#REF!</definedName>
    <definedName name="_____O100000">#REF!</definedName>
    <definedName name="_____O66000">#REF!</definedName>
    <definedName name="_____O67000">#REF!</definedName>
    <definedName name="_____O68000">#REF!</definedName>
    <definedName name="_____O69000">#REF!</definedName>
    <definedName name="_____O70000">#REF!</definedName>
    <definedName name="_____O80000">#REF!</definedName>
    <definedName name="_____ORG12">'[1]Расчет НВВ общий'!#REF!</definedName>
    <definedName name="_____ORG13">'[1]Расчет НВВ общий'!#REF!</definedName>
    <definedName name="_____ORG14">'[1]Расчет НВВ общий'!#REF!</definedName>
    <definedName name="_____ORG15">'[1]Расчет НВВ общий'!#REF!</definedName>
    <definedName name="_____pc1">[4]НР!$D$6</definedName>
    <definedName name="_____q11">[0]!_____q11</definedName>
    <definedName name="_____q15">[0]!_____q15</definedName>
    <definedName name="_____q17">[0]!_____q17</definedName>
    <definedName name="_____q2">[0]!_____q2</definedName>
    <definedName name="_____q3">[0]!_____q3</definedName>
    <definedName name="_____q4">[0]!_____q4</definedName>
    <definedName name="_____q5">[0]!_____q5</definedName>
    <definedName name="_____q6">[0]!_____q6</definedName>
    <definedName name="_____q7">[0]!_____q7</definedName>
    <definedName name="_____q8">[0]!_____q8</definedName>
    <definedName name="_____q9">[0]!_____q9</definedName>
    <definedName name="_____RAB12">'[1]Расчет НВВ общий'!#REF!</definedName>
    <definedName name="_____RAB13">'[1]Расчет НВВ общий'!#REF!</definedName>
    <definedName name="_____RAB14">'[1]Расчет НВВ общий'!#REF!</definedName>
    <definedName name="_____RAB15">'[1]Расчет НВВ общий'!#REF!</definedName>
    <definedName name="_____SP1">[3]FES!#REF!</definedName>
    <definedName name="_____SP10">[3]FES!#REF!</definedName>
    <definedName name="_____SP11">[3]FES!#REF!</definedName>
    <definedName name="_____SP12">[3]FES!#REF!</definedName>
    <definedName name="_____SP13">[3]FES!#REF!</definedName>
    <definedName name="_____SP14">[3]FES!#REF!</definedName>
    <definedName name="_____SP15">[3]FES!#REF!</definedName>
    <definedName name="_____SP16">[3]FES!#REF!</definedName>
    <definedName name="_____SP17">[3]FES!#REF!</definedName>
    <definedName name="_____SP18">[3]FES!#REF!</definedName>
    <definedName name="_____SP19">[3]FES!#REF!</definedName>
    <definedName name="_____SP2">[3]FES!#REF!</definedName>
    <definedName name="_____SP20">[3]FES!#REF!</definedName>
    <definedName name="_____SP3">[3]FES!#REF!</definedName>
    <definedName name="_____SP4">[3]FES!#REF!</definedName>
    <definedName name="_____SP5">[3]FES!#REF!</definedName>
    <definedName name="_____SP7">[3]FES!#REF!</definedName>
    <definedName name="_____SP8">[3]FES!#REF!</definedName>
    <definedName name="_____SP9">[3]FES!#REF!</definedName>
    <definedName name="_____vp1">#REF!</definedName>
    <definedName name="_____vpp1">#REF!</definedName>
    <definedName name="_____vpp2">#REF!</definedName>
    <definedName name="_____vpp3">#REF!</definedName>
    <definedName name="_____vpp4">#REF!</definedName>
    <definedName name="_____vpp5">#REF!</definedName>
    <definedName name="_____vpp6">#REF!</definedName>
    <definedName name="_____vpp7">#REF!</definedName>
    <definedName name="____CEH009">#REF!</definedName>
    <definedName name="____dd1">[0]!____dd1</definedName>
    <definedName name="____kol1">#REF!</definedName>
    <definedName name="____kol2">#REF!</definedName>
    <definedName name="____kol3">#REF!</definedName>
    <definedName name="____M8">[0]!____M8</definedName>
    <definedName name="____M9">[0]!____M9</definedName>
    <definedName name="____Num2">#REF!</definedName>
    <definedName name="____O100000">#REF!</definedName>
    <definedName name="____O66000">#REF!</definedName>
    <definedName name="____O67000">#REF!</definedName>
    <definedName name="____O68000">#REF!</definedName>
    <definedName name="____O69000">#REF!</definedName>
    <definedName name="____O70000">#REF!</definedName>
    <definedName name="____O80000">#REF!</definedName>
    <definedName name="____ORG12">'[1]Расчет НВВ общий'!#REF!</definedName>
    <definedName name="____ORG13">'[1]Расчет НВВ общий'!#REF!</definedName>
    <definedName name="____ORG14">'[1]Расчет НВВ общий'!#REF!</definedName>
    <definedName name="____ORG15">'[1]Расчет НВВ общий'!#REF!</definedName>
    <definedName name="____pa1">[4]НР!$C$6</definedName>
    <definedName name="____pc1">[4]НР!$D$6</definedName>
    <definedName name="____q11">[0]!____q11</definedName>
    <definedName name="____q15">[0]!____q15</definedName>
    <definedName name="____q17">[0]!____q17</definedName>
    <definedName name="____q2">[0]!____q2</definedName>
    <definedName name="____q3">[0]!____q3</definedName>
    <definedName name="____q4">[0]!____q4</definedName>
    <definedName name="____q5">[0]!____q5</definedName>
    <definedName name="____q6">[0]!____q6</definedName>
    <definedName name="____q7">[0]!____q7</definedName>
    <definedName name="____q8">[0]!____q8</definedName>
    <definedName name="____q9">[0]!____q9</definedName>
    <definedName name="____RAB12">'[1]Расчет НВВ общий'!#REF!</definedName>
    <definedName name="____RAB13">'[1]Расчет НВВ общий'!#REF!</definedName>
    <definedName name="____RAB14">'[1]Расчет НВВ общий'!#REF!</definedName>
    <definedName name="____RAB15">'[1]Расчет НВВ общий'!#REF!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vp1">#REF!</definedName>
    <definedName name="____vpp1">#REF!</definedName>
    <definedName name="____vpp2">#REF!</definedName>
    <definedName name="____vpp3">#REF!</definedName>
    <definedName name="____vpp4">#REF!</definedName>
    <definedName name="____vpp5">#REF!</definedName>
    <definedName name="____vpp6">#REF!</definedName>
    <definedName name="____vpp7">#REF!</definedName>
    <definedName name="___CEH009">#REF!</definedName>
    <definedName name="___dd1">[0]!___dd1</definedName>
    <definedName name="___kol1">#REF!</definedName>
    <definedName name="___kol2">#REF!</definedName>
    <definedName name="___kol3">#REF!</definedName>
    <definedName name="___M8" localSheetId="5">ЭОТ!___M8</definedName>
    <definedName name="___M8">'[5]1.1.1 и 1.1.2'!_xlbgnm.M8</definedName>
    <definedName name="___M9" localSheetId="5">ЭОТ!___M9</definedName>
    <definedName name="___M9">'[5]1.1.1 и 1.1.2'!_xlbgnm.M9</definedName>
    <definedName name="___Num2">#REF!</definedName>
    <definedName name="___O100000">#REF!</definedName>
    <definedName name="___O66000">#REF!</definedName>
    <definedName name="___O67000">#REF!</definedName>
    <definedName name="___O68000">#REF!</definedName>
    <definedName name="___O69000">#REF!</definedName>
    <definedName name="___O70000">#REF!</definedName>
    <definedName name="___O80000">#REF!</definedName>
    <definedName name="___ORG12" localSheetId="5">'[1]Расчет НВВ общий'!#REF!</definedName>
    <definedName name="___ORG12">'[1]Расчет НВВ общий'!#REF!</definedName>
    <definedName name="___ORG13" localSheetId="5">'[1]Расчет НВВ общий'!#REF!</definedName>
    <definedName name="___ORG13">'[1]Расчет НВВ общий'!#REF!</definedName>
    <definedName name="___ORG14" localSheetId="5">'[1]Расчет НВВ общий'!#REF!</definedName>
    <definedName name="___ORG14">'[1]Расчет НВВ общий'!#REF!</definedName>
    <definedName name="___ORG15" localSheetId="5">'[1]Расчет НВВ общий'!#REF!</definedName>
    <definedName name="___ORG15">'[1]Расчет НВВ общий'!#REF!</definedName>
    <definedName name="___pa1">[4]НР!$C$6</definedName>
    <definedName name="___pc1">[4]НР!$D$6</definedName>
    <definedName name="___q11" localSheetId="5">ЭОТ!___q11</definedName>
    <definedName name="___q11">'[5]1.1.1 и 1.1.2'!_xlbgnm.q11</definedName>
    <definedName name="___q15" localSheetId="5">ЭОТ!___q15</definedName>
    <definedName name="___q15">'[5]1.1.1 и 1.1.2'!_xlbgnm.q15</definedName>
    <definedName name="___q17" localSheetId="5">ЭОТ!___q17</definedName>
    <definedName name="___q17">'[5]1.1.1 и 1.1.2'!_xlbgnm.q17</definedName>
    <definedName name="___q2" localSheetId="5">ЭОТ!___q2</definedName>
    <definedName name="___q2">'[5]1.1.1 и 1.1.2'!_xlbgnm.q2</definedName>
    <definedName name="___q3" localSheetId="5">ЭОТ!___q3</definedName>
    <definedName name="___q3">'[5]1.1.1 и 1.1.2'!_xlbgnm.q3</definedName>
    <definedName name="___q4" localSheetId="5">ЭОТ!___q4</definedName>
    <definedName name="___q4">'[5]1.1.1 и 1.1.2'!_xlbgnm.q4</definedName>
    <definedName name="___q5" localSheetId="5">ЭОТ!___q5</definedName>
    <definedName name="___q5">'[5]1.1.1 и 1.1.2'!_xlbgnm.q5</definedName>
    <definedName name="___q6" localSheetId="5">ЭОТ!___q6</definedName>
    <definedName name="___q6">'[5]1.1.1 и 1.1.2'!_xlbgnm.q6</definedName>
    <definedName name="___q7" localSheetId="5">ЭОТ!___q7</definedName>
    <definedName name="___q7">'[5]1.1.1 и 1.1.2'!_xlbgnm.q7</definedName>
    <definedName name="___q8" localSheetId="5">ЭОТ!___q8</definedName>
    <definedName name="___q8">'[5]1.1.1 и 1.1.2'!_xlbgnm.q8</definedName>
    <definedName name="___q9" localSheetId="5">ЭОТ!___q9</definedName>
    <definedName name="___q9">'[5]1.1.1 и 1.1.2'!_xlbgnm.q9</definedName>
    <definedName name="___RAB12" localSheetId="5">'[1]Расчет НВВ общий'!#REF!</definedName>
    <definedName name="___RAB12">'[1]Расчет НВВ общий'!#REF!</definedName>
    <definedName name="___RAB13" localSheetId="5">'[1]Расчет НВВ общий'!#REF!</definedName>
    <definedName name="___RAB13">'[1]Расчет НВВ общий'!#REF!</definedName>
    <definedName name="___RAB14" localSheetId="5">'[1]Расчет НВВ общий'!#REF!</definedName>
    <definedName name="___RAB14">'[1]Расчет НВВ общий'!#REF!</definedName>
    <definedName name="___RAB15" localSheetId="5">'[1]Расчет НВВ общий'!#REF!</definedName>
    <definedName name="___RAB15">'[1]Расчет НВВ общий'!#REF!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123Graph_AGRAPH1" localSheetId="4" hidden="1">'[6]на 1 тут'!#REF!</definedName>
    <definedName name="__123Graph_AGRAPH1" hidden="1">'[6]на 1 тут'!#REF!</definedName>
    <definedName name="__123Graph_AGRAPH2" localSheetId="4" hidden="1">'[6]на 1 тут'!#REF!</definedName>
    <definedName name="__123Graph_AGRAPH2" hidden="1">'[6]на 1 тут'!#REF!</definedName>
    <definedName name="__123Graph_BGRAPH1" localSheetId="4" hidden="1">'[6]на 1 тут'!#REF!</definedName>
    <definedName name="__123Graph_BGRAPH1" hidden="1">'[6]на 1 тут'!#REF!</definedName>
    <definedName name="__123Graph_BGRAPH2" localSheetId="4" hidden="1">'[6]на 1 тут'!#REF!</definedName>
    <definedName name="__123Graph_BGRAPH2" hidden="1">'[6]на 1 тут'!#REF!</definedName>
    <definedName name="__123Graph_CGRAPH1" localSheetId="4" hidden="1">'[6]на 1 тут'!#REF!</definedName>
    <definedName name="__123Graph_CGRAPH1" hidden="1">'[6]на 1 тут'!#REF!</definedName>
    <definedName name="__123Graph_CGRAPH2" localSheetId="4" hidden="1">'[6]на 1 тут'!#REF!</definedName>
    <definedName name="__123Graph_CGRAPH2" hidden="1">'[6]на 1 тут'!#REF!</definedName>
    <definedName name="__123Graph_LBL_AGRAPH1" localSheetId="4" hidden="1">'[6]на 1 тут'!#REF!</definedName>
    <definedName name="__123Graph_LBL_AGRAPH1" hidden="1">'[6]на 1 тут'!#REF!</definedName>
    <definedName name="__123Graph_XGRAPH1" localSheetId="4" hidden="1">'[6]на 1 тут'!#REF!</definedName>
    <definedName name="__123Graph_XGRAPH1" hidden="1">'[6]на 1 тут'!#REF!</definedName>
    <definedName name="__123Graph_XGRAPH2" localSheetId="4" hidden="1">'[6]на 1 тут'!#REF!</definedName>
    <definedName name="__123Graph_XGRAPH2" hidden="1">'[6]на 1 тут'!#REF!</definedName>
    <definedName name="__CEH009">#REF!</definedName>
    <definedName name="__dd1">[0]!__dd1</definedName>
    <definedName name="__god1">'[7]Произ-2004'!$C$163:$F$163,'[7]Произ-2004'!$C$166:$F$166,'[7]Произ-2004'!$C$169:$F$169,'[7]Произ-2004'!$C$175:$F$175,'[7]Произ-2004'!$D$190:$G$190,'[7]Произ-2004'!$D$193:$G$193,'[7]Произ-2004'!$D$202:$G$202,'[7]Произ-2004'!$D$208:$G$208</definedName>
    <definedName name="__kol1" localSheetId="4">#REF!</definedName>
    <definedName name="__kol1">#REF!</definedName>
    <definedName name="__kol2">#REF!</definedName>
    <definedName name="__kol3">#REF!</definedName>
    <definedName name="__kv1">'[7]Произ-1кв'!$C$6:$D$18,'[7]Произ-1кв'!$C$27:$D$31,'[7]Произ-1кв'!$C$35:$D$35,'[7]Произ-1кв'!$C$36:$D$41,'[7]Произ-1кв'!$C$50:$D$50,'[7]Произ-1кв'!$C$53:$D$53,'[7]Произ-1кв'!$C$56:$D$56,'[7]Произ-1кв'!$C$59:$D$59,'[7]Произ-1кв'!$C$62:$D$62,'[7]Произ-1кв'!$C$65:$D$65,'[7]Произ-1кв'!$C$68:$D$68,'[7]Произ-1кв'!$C$81:$D$81,'[7]Произ-1кв'!$C$84:$D$84,'[7]Произ-1кв'!$C$87:$D$87,'[7]Произ-1кв'!$C$119:$D$119,'[7]Произ-1кв'!$C$122:$D$122,'[7]Произ-1кв'!$C$125:$D$125,'[7]Произ-1кв'!$C$128:$D$128,'[7]Произ-1кв'!$C$131:$D$131,'[7]Произ-1кв'!$C$134:$D$134</definedName>
    <definedName name="__kv2">'[7]Произ-2кв'!$C$6:$D$18,'[7]Произ-2кв'!$C$27:$D$31,'[7]Произ-2кв'!$C$35:$D$36,'[7]Произ-2кв'!$C$44:$D$44,'[7]Произ-2кв'!$C$47:$D$47,'[7]Произ-2кв'!$C$50:$D$50,'[7]Произ-2кв'!$C$53:$D$53,'[7]Произ-2кв'!$C$56:$D$56,'[7]Произ-2кв'!$C$59:$D$59,'[7]Произ-2кв'!$C$62:$D$62,'[7]Произ-2кв'!$C$75:$D$75,'[7]Произ-2кв'!$C$78:$D$78,'[7]Произ-2кв'!$C$81:$D$81</definedName>
    <definedName name="__kv3">'[7]Произ-3кв'!$C$6:$D$19,'[7]Произ-3кв'!$C$26:$D$30,'[7]Произ-3кв'!$C$34:$D$40,'[7]Произ-3кв'!$C$48:$D$48,'[7]Произ-3кв'!$C$51:$D$51,'[7]Произ-3кв'!$C$54:$D$54,'[7]Произ-3кв'!$C$57:$D$57,'[7]Произ-3кв'!$C$60:$D$60,'[7]Произ-3кв'!$C$63:$D$63,'[7]Произ-3кв'!$C$66:$D$66,'[7]Произ-3кв'!$C$78:$D$78,'[7]Произ-3кв'!$C$81:$D$81,'[7]Произ-3кв'!$C$84:$D$84</definedName>
    <definedName name="__kv4" localSheetId="4">'[7]Произ-4кв'!$C$6:$D$17,'[7]Произ-4кв'!$C$25:$D$28,'[7]Произ-4кв'!$C$32:$D$33,'[7]Произ-4кв'!$C$41:$D$41,'[7]Произ-4кв'!$C$44:$D$44,'[7]Произ-4кв'!#REF!,'[7]Произ-4кв'!$C$48:$D$48,'[7]Произ-4кв'!$C$51:$D$51,'[7]Произ-4кв'!$C$54:$D$54,'[7]Произ-4кв'!$C$57:$D$57,'[7]Произ-4кв'!$C$68:$D$68,'[7]Произ-4кв'!$C$71:$D$71,'[7]Произ-4кв'!#REF!</definedName>
    <definedName name="__kv4">'[7]Произ-4кв'!$C$6:$D$17,'[7]Произ-4кв'!$C$25:$D$28,'[7]Произ-4кв'!$C$32:$D$33,'[7]Произ-4кв'!$C$41:$D$41,'[7]Произ-4кв'!$C$44:$D$44,'[7]Произ-4кв'!#REF!,'[7]Произ-4кв'!$C$48:$D$48,'[7]Произ-4кв'!$C$51:$D$51,'[7]Произ-4кв'!$C$54:$D$54,'[7]Произ-4кв'!$C$57:$D$57,'[7]Произ-4кв'!$C$68:$D$68,'[7]Произ-4кв'!$C$71:$D$71,'[7]Произ-4кв'!#REF!</definedName>
    <definedName name="__M8" localSheetId="5">ЭОТ!__M8</definedName>
    <definedName name="__M8">'[5]1.1.1 и 1.1.2'!_xlbgnm.M8</definedName>
    <definedName name="__M9" localSheetId="5">ЭОТ!__M9</definedName>
    <definedName name="__M9">'[5]1.1.1 и 1.1.2'!_xlbgnm.M9</definedName>
    <definedName name="__Num2">#REF!</definedName>
    <definedName name="__O100000">#REF!</definedName>
    <definedName name="__O66000">#REF!</definedName>
    <definedName name="__O67000">#REF!</definedName>
    <definedName name="__O68000">#REF!</definedName>
    <definedName name="__O69000">#REF!</definedName>
    <definedName name="__O70000">#REF!</definedName>
    <definedName name="__O80000">#REF!</definedName>
    <definedName name="__ORG12" localSheetId="5">'[1]Расчет НВВ общий'!#REF!</definedName>
    <definedName name="__ORG12">'[1]Расчет НВВ общий'!#REF!</definedName>
    <definedName name="__ORG13" localSheetId="5">'[1]Расчет НВВ общий'!#REF!</definedName>
    <definedName name="__ORG13">'[1]Расчет НВВ общий'!#REF!</definedName>
    <definedName name="__ORG14" localSheetId="5">'[1]Расчет НВВ общий'!#REF!</definedName>
    <definedName name="__ORG14">'[1]Расчет НВВ общий'!#REF!</definedName>
    <definedName name="__ORG15" localSheetId="5">'[1]Расчет НВВ общий'!#REF!</definedName>
    <definedName name="__ORG15">'[1]Расчет НВВ общий'!#REF!</definedName>
    <definedName name="__pa1">[4]НР!$C$6</definedName>
    <definedName name="__pc1">[4]НР!$D$6</definedName>
    <definedName name="__q11" localSheetId="5">ЭОТ!__q11</definedName>
    <definedName name="__q11">'[5]1.1.1 и 1.1.2'!_xlbgnm.q11</definedName>
    <definedName name="__q15" localSheetId="5">ЭОТ!__q15</definedName>
    <definedName name="__q15">'[5]1.1.1 и 1.1.2'!_xlbgnm.q15</definedName>
    <definedName name="__q17" localSheetId="5">ЭОТ!__q17</definedName>
    <definedName name="__q17">'[5]1.1.1 и 1.1.2'!_xlbgnm.q17</definedName>
    <definedName name="__q2" localSheetId="5">ЭОТ!__q2</definedName>
    <definedName name="__q2">'[5]1.1.1 и 1.1.2'!_xlbgnm.q2</definedName>
    <definedName name="__q3" localSheetId="5">ЭОТ!__q3</definedName>
    <definedName name="__q3">'[5]1.1.1 и 1.1.2'!_xlbgnm.q3</definedName>
    <definedName name="__q4" localSheetId="5">ЭОТ!__q4</definedName>
    <definedName name="__q4">'[5]1.1.1 и 1.1.2'!_xlbgnm.q4</definedName>
    <definedName name="__q5" localSheetId="5">ЭОТ!__q5</definedName>
    <definedName name="__q5">'[5]1.1.1 и 1.1.2'!_xlbgnm.q5</definedName>
    <definedName name="__q6" localSheetId="5">ЭОТ!__q6</definedName>
    <definedName name="__q6">'[5]1.1.1 и 1.1.2'!_xlbgnm.q6</definedName>
    <definedName name="__q7" localSheetId="5">ЭОТ!__q7</definedName>
    <definedName name="__q7">'[5]1.1.1 и 1.1.2'!_xlbgnm.q7</definedName>
    <definedName name="__q8" localSheetId="5">ЭОТ!__q8</definedName>
    <definedName name="__q8">'[5]1.1.1 и 1.1.2'!_xlbgnm.q8</definedName>
    <definedName name="__q9" localSheetId="5">ЭОТ!__q9</definedName>
    <definedName name="__q9">'[5]1.1.1 и 1.1.2'!_xlbgnm.q9</definedName>
    <definedName name="__RAB12" localSheetId="5">'[1]Расчет НВВ общий'!#REF!</definedName>
    <definedName name="__RAB12">'[1]Расчет НВВ общий'!#REF!</definedName>
    <definedName name="__RAB13" localSheetId="5">'[1]Расчет НВВ общий'!#REF!</definedName>
    <definedName name="__RAB13">'[1]Расчет НВВ общий'!#REF!</definedName>
    <definedName name="__RAB14" localSheetId="5">'[1]Расчет НВВ общий'!#REF!</definedName>
    <definedName name="__RAB14">'[1]Расчет НВВ общий'!#REF!</definedName>
    <definedName name="__RAB15" localSheetId="5">'[1]Расчет НВВ общий'!#REF!</definedName>
    <definedName name="__RAB15">'[1]Расчет НВВ общий'!#REF!</definedName>
    <definedName name="__SP1" localSheetId="5">[3]FES!#REF!</definedName>
    <definedName name="__SP1">[2]FES!#REF!</definedName>
    <definedName name="__SP10" localSheetId="5">[3]FES!#REF!</definedName>
    <definedName name="__SP10">[2]FES!#REF!</definedName>
    <definedName name="__SP11" localSheetId="5">[3]FES!#REF!</definedName>
    <definedName name="__SP11">[2]FES!#REF!</definedName>
    <definedName name="__SP12" localSheetId="5">[3]FES!#REF!</definedName>
    <definedName name="__SP12">[2]FES!#REF!</definedName>
    <definedName name="__SP13" localSheetId="5">[3]FES!#REF!</definedName>
    <definedName name="__SP13">[2]FES!#REF!</definedName>
    <definedName name="__SP14" localSheetId="5">[3]FES!#REF!</definedName>
    <definedName name="__SP14">[2]FES!#REF!</definedName>
    <definedName name="__SP15" localSheetId="5">[3]FES!#REF!</definedName>
    <definedName name="__SP15">[2]FES!#REF!</definedName>
    <definedName name="__SP16" localSheetId="5">[3]FES!#REF!</definedName>
    <definedName name="__SP16">[2]FES!#REF!</definedName>
    <definedName name="__SP17" localSheetId="5">[3]FES!#REF!</definedName>
    <definedName name="__SP17">[2]FES!#REF!</definedName>
    <definedName name="__SP18" localSheetId="5">[3]FES!#REF!</definedName>
    <definedName name="__SP18">[2]FES!#REF!</definedName>
    <definedName name="__SP19" localSheetId="5">[3]FES!#REF!</definedName>
    <definedName name="__SP19">[2]FES!#REF!</definedName>
    <definedName name="__SP2" localSheetId="5">[3]FES!#REF!</definedName>
    <definedName name="__SP2">[2]FES!#REF!</definedName>
    <definedName name="__SP20" localSheetId="5">[3]FES!#REF!</definedName>
    <definedName name="__SP20">[2]FES!#REF!</definedName>
    <definedName name="__SP3" localSheetId="5">[3]FES!#REF!</definedName>
    <definedName name="__SP3">[2]FES!#REF!</definedName>
    <definedName name="__SP4" localSheetId="5">[3]FES!#REF!</definedName>
    <definedName name="__SP4">[2]FES!#REF!</definedName>
    <definedName name="__SP5" localSheetId="5">[3]FES!#REF!</definedName>
    <definedName name="__SP5">[2]FES!#REF!</definedName>
    <definedName name="__SP7" localSheetId="5">[3]FES!#REF!</definedName>
    <definedName name="__SP7">[2]FES!#REF!</definedName>
    <definedName name="__SP8" localSheetId="5">[3]FES!#REF!</definedName>
    <definedName name="__SP8">[2]FES!#REF!</definedName>
    <definedName name="__SP9" localSheetId="5">[3]FES!#REF!</definedName>
    <definedName name="__SP9">[2]FES!#REF!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1">#N/A</definedName>
    <definedName name="_1_111">#N/A</definedName>
    <definedName name="_10">#N/A</definedName>
    <definedName name="_11">#N/A</definedName>
    <definedName name="_111">[0]!_111</definedName>
    <definedName name="_12">#N/A</definedName>
    <definedName name="_13">#N/A</definedName>
    <definedName name="_14">#N/A</definedName>
    <definedName name="_15">#N/A</definedName>
    <definedName name="_1510_03_____1520_03___1530_03">#N/A</definedName>
    <definedName name="_16">#N/A</definedName>
    <definedName name="_17">#N/A</definedName>
    <definedName name="_18">#N/A</definedName>
    <definedName name="_19">#N/A</definedName>
    <definedName name="_1Excel_BuiltIn_Print_Area_1_1" localSheetId="4">#REF!</definedName>
    <definedName name="_1Excel_BuiltIn_Print_Area_1_1">#REF!</definedName>
    <definedName name="_2">#N/A</definedName>
    <definedName name="_2_2_5_step_st1_otch2_фа">#N/A</definedName>
    <definedName name="_20">#N/A</definedName>
    <definedName name="_21">#N/A</definedName>
    <definedName name="_22">#N/A</definedName>
    <definedName name="_23">#N/A</definedName>
    <definedName name="_24">#N/A</definedName>
    <definedName name="_25">#N/A</definedName>
    <definedName name="_26">#N/A</definedName>
    <definedName name="_3">#N/A</definedName>
    <definedName name="_3_2_5_step_st3_otch2_фа">#N/A</definedName>
    <definedName name="_31">#N/A</definedName>
    <definedName name="_32">#N/A</definedName>
    <definedName name="_33">#N/A</definedName>
    <definedName name="_34">#N/A</definedName>
    <definedName name="_35">#N/A</definedName>
    <definedName name="_36">#N/A</definedName>
    <definedName name="_37">#N/A</definedName>
    <definedName name="_38">#N/A</definedName>
    <definedName name="_4">#N/A</definedName>
    <definedName name="_4_3_2_step_st3_otch3_отчёт_мес">#N/A</definedName>
    <definedName name="_41">#N/A</definedName>
    <definedName name="_42">#N/A</definedName>
    <definedName name="_43">#N/A</definedName>
    <definedName name="_44">#N/A</definedName>
    <definedName name="_4Excel_BuiltIn_Print_Area_1_1" localSheetId="4">#REF!</definedName>
    <definedName name="_4Excel_BuiltIn_Print_Area_1_1">#REF!</definedName>
    <definedName name="_5">#N/A</definedName>
    <definedName name="_5_3_4_step_st3_otch3_отчёт_мес">#N/A</definedName>
    <definedName name="_6">#N/A</definedName>
    <definedName name="_7">#N/A</definedName>
    <definedName name="_7Excel_BuiltIn_Print_Area_1_1" localSheetId="4">#REF!</definedName>
    <definedName name="_7Excel_BuiltIn_Print_Area_1_1">#REF!</definedName>
    <definedName name="_8">#N/A</definedName>
    <definedName name="_8Excel_BuiltIn_Print_Area_1_1" localSheetId="4">#REF!</definedName>
    <definedName name="_8Excel_BuiltIn_Print_Area_1_1">#REF!</definedName>
    <definedName name="_9">#N/A</definedName>
    <definedName name="_a02">#N/A</definedName>
    <definedName name="_a2">#N/A</definedName>
    <definedName name="_Bal12">#N/A</definedName>
    <definedName name="_CEH009">#REF!</definedName>
    <definedName name="_Com0124">#N/A</definedName>
    <definedName name="_Com0125">#N/A</definedName>
    <definedName name="_Com0206">#N/A</definedName>
    <definedName name="_Com0208">#N/A</definedName>
    <definedName name="_Com0218">#N/A</definedName>
    <definedName name="_Com0219">#N/A</definedName>
    <definedName name="_Com0226">#N/A</definedName>
    <definedName name="_Com1017">#N/A</definedName>
    <definedName name="_Com1022">#N/A</definedName>
    <definedName name="_Com1023">#N/A</definedName>
    <definedName name="_Com1101">#N/A</definedName>
    <definedName name="_Com1114">#N/A</definedName>
    <definedName name="_Com1115">#N/A</definedName>
    <definedName name="_Com1128">#N/A</definedName>
    <definedName name="_Com1210">#N/A</definedName>
    <definedName name="_Com1221">#N/A</definedName>
    <definedName name="_dd1">[0]!_dd1</definedName>
    <definedName name="_Dist_Bin" hidden="1">#N/A</definedName>
    <definedName name="_Dist_Values" hidden="1">#N/A</definedName>
    <definedName name="_f1">#N/A</definedName>
    <definedName name="_f2">#N/A</definedName>
    <definedName name="_f23">#N/A</definedName>
    <definedName name="_Fill" hidden="1">#N/A</definedName>
    <definedName name="_gf2">#N/A</definedName>
    <definedName name="_god1" localSheetId="4">'[8]Произ-2004'!$C$163:$F$163,'[8]Произ-2004'!$C$166:$F$166,'[8]Произ-2004'!$C$169:$F$169,'[8]Произ-2004'!$C$175:$F$175,'[8]Произ-2004'!$D$190:$G$190,'[8]Произ-2004'!$D$193:$G$193,'[8]Произ-2004'!$D$202:$G$202,'[8]Произ-2004'!$D$208:$G$208</definedName>
    <definedName name="_god1" localSheetId="5">'[9]Произ-2004'!$C$163:$F$163,'[9]Произ-2004'!$C$166:$F$166,'[9]Произ-2004'!$C$169:$F$169,'[9]Произ-2004'!$C$175:$F$175,'[9]Произ-2004'!$D$190:$G$190,'[9]Произ-2004'!$D$193:$G$193,'[9]Произ-2004'!$D$202:$G$202,'[9]Произ-2004'!$D$208:$G$208</definedName>
    <definedName name="_god1">'[10]Произ-2004'!$C$163:$F$163,'[10]Произ-2004'!$C$166:$F$166,'[10]Произ-2004'!$C$169:$F$169,'[10]Произ-2004'!$C$175:$F$175,'[10]Произ-2004'!$D$190:$G$190,'[10]Произ-2004'!$D$193:$G$193,'[10]Произ-2004'!$D$202:$G$202,'[10]Произ-2004'!$D$208:$G$208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kol1" localSheetId="4">#REF!</definedName>
    <definedName name="_kol1">#REF!</definedName>
    <definedName name="_kol2">#REF!</definedName>
    <definedName name="_kol3">#REF!</definedName>
    <definedName name="_kv1" localSheetId="4">'[8]Произ-1кв'!$C$6:$D$18,'[8]Произ-1кв'!$C$27:$D$31,'[8]Произ-1кв'!$C$35:$D$35,'[8]Произ-1кв'!$C$36:$D$41,'[8]Произ-1кв'!$C$50:$D$50,'[8]Произ-1кв'!$C$53:$D$53,'[8]Произ-1кв'!$C$56:$D$56,'[8]Произ-1кв'!$C$59:$D$59,'[8]Произ-1кв'!$C$62:$D$62,'[8]Произ-1кв'!$C$65:$D$65,'[8]Произ-1кв'!$C$68:$D$68,'[8]Произ-1кв'!$C$81:$D$81,'[8]Произ-1кв'!$C$84:$D$84,'[8]Произ-1кв'!$C$87:$D$87,'[8]Произ-1кв'!$C$119:$D$119,'[8]Произ-1кв'!$C$122:$D$122,'[8]Произ-1кв'!$C$125:$D$125,'[8]Произ-1кв'!$C$128:$D$128,'[8]Произ-1кв'!$C$131:$D$131,'[8]Произ-1кв'!$C$134:$D$134</definedName>
    <definedName name="_kv1" localSheetId="5">'[9]Произ-1кв'!$C$6:$D$18,'[9]Произ-1кв'!$C$27:$D$31,'[9]Произ-1кв'!$C$35:$D$35,'[9]Произ-1кв'!$C$36:$D$41,'[9]Произ-1кв'!$C$50:$D$50,'[9]Произ-1кв'!$C$53:$D$53,'[9]Произ-1кв'!$C$56:$D$56,'[9]Произ-1кв'!$C$59:$D$59,'[9]Произ-1кв'!$C$62:$D$62,'[9]Произ-1кв'!$C$65:$D$65,'[9]Произ-1кв'!$C$68:$D$68,'[9]Произ-1кв'!$C$81:$D$81,'[9]Произ-1кв'!$C$84:$D$84,'[9]Произ-1кв'!$C$87:$D$87,'[9]Произ-1кв'!$C$119:$D$119,'[9]Произ-1кв'!$C$122:$D$122,'[9]Произ-1кв'!$C$125:$D$125,'[9]Произ-1кв'!$C$128:$D$128,'[9]Произ-1кв'!$C$131:$D$131,'[9]Произ-1кв'!$C$134:$D$134</definedName>
    <definedName name="_kv1">'[10]Произ-1кв'!$C$6:$D$18,'[10]Произ-1кв'!$C$27:$D$31,'[10]Произ-1кв'!$C$35:$D$35,'[10]Произ-1кв'!$C$36:$D$41,'[10]Произ-1кв'!$C$50:$D$50,'[10]Произ-1кв'!$C$53:$D$53,'[10]Произ-1кв'!$C$56:$D$56,'[10]Произ-1кв'!$C$59:$D$59,'[10]Произ-1кв'!$C$62:$D$62,'[10]Произ-1кв'!$C$65:$D$65,'[10]Произ-1кв'!$C$68:$D$68,'[10]Произ-1кв'!$C$81:$D$81,'[10]Произ-1кв'!$C$84:$D$84,'[10]Произ-1кв'!$C$87:$D$87,'[10]Произ-1кв'!$C$119:$D$119,'[10]Произ-1кв'!$C$122:$D$122,'[10]Произ-1кв'!$C$125:$D$125,'[10]Произ-1кв'!$C$128:$D$128,'[10]Произ-1кв'!$C$131:$D$131,'[10]Произ-1кв'!$C$134:$D$134</definedName>
    <definedName name="_kv2" localSheetId="4">'[8]Произ-2кв'!$C$6:$D$18,'[8]Произ-2кв'!$C$27:$D$31,'[8]Произ-2кв'!$C$35:$D$36,'[8]Произ-2кв'!$C$44:$D$44,'[8]Произ-2кв'!$C$47:$D$47,'[8]Произ-2кв'!$C$50:$D$50,'[8]Произ-2кв'!$C$53:$D$53,'[8]Произ-2кв'!$C$56:$D$56,'[8]Произ-2кв'!$C$59:$D$59,'[8]Произ-2кв'!$C$62:$D$62,'[8]Произ-2кв'!$C$75:$D$75,'[8]Произ-2кв'!$C$78:$D$78,'[8]Произ-2кв'!$C$81:$D$81</definedName>
    <definedName name="_kv2" localSheetId="5">'[9]Произ-2кв'!$C$6:$D$18,'[9]Произ-2кв'!$C$27:$D$31,'[9]Произ-2кв'!$C$35:$D$36,'[9]Произ-2кв'!$C$44:$D$44,'[9]Произ-2кв'!$C$47:$D$47,'[9]Произ-2кв'!$C$50:$D$50,'[9]Произ-2кв'!$C$53:$D$53,'[9]Произ-2кв'!$C$56:$D$56,'[9]Произ-2кв'!$C$59:$D$59,'[9]Произ-2кв'!$C$62:$D$62,'[9]Произ-2кв'!$C$75:$D$75,'[9]Произ-2кв'!$C$78:$D$78,'[9]Произ-2кв'!$C$81:$D$81</definedName>
    <definedName name="_kv2">'[10]Произ-2кв'!$C$6:$D$18,'[10]Произ-2кв'!$C$27:$D$31,'[10]Произ-2кв'!$C$35:$D$36,'[10]Произ-2кв'!$C$44:$D$44,'[10]Произ-2кв'!$C$47:$D$47,'[10]Произ-2кв'!$C$50:$D$50,'[10]Произ-2кв'!$C$53:$D$53,'[10]Произ-2кв'!$C$56:$D$56,'[10]Произ-2кв'!$C$59:$D$59,'[10]Произ-2кв'!$C$62:$D$62,'[10]Произ-2кв'!$C$75:$D$75,'[10]Произ-2кв'!$C$78:$D$78,'[10]Произ-2кв'!$C$81:$D$81</definedName>
    <definedName name="_kv3" localSheetId="4">'[8]Произ-3кв'!$C$6:$D$19,'[8]Произ-3кв'!$C$26:$D$30,'[8]Произ-3кв'!$C$34:$D$40,'[8]Произ-3кв'!$C$48:$D$48,'[8]Произ-3кв'!$C$51:$D$51,'[8]Произ-3кв'!$C$54:$D$54,'[8]Произ-3кв'!$C$57:$D$57,'[8]Произ-3кв'!$C$60:$D$60,'[8]Произ-3кв'!$C$63:$D$63,'[8]Произ-3кв'!$C$66:$D$66,'[8]Произ-3кв'!$C$78:$D$78,'[8]Произ-3кв'!$C$81:$D$81,'[8]Произ-3кв'!$C$84:$D$84</definedName>
    <definedName name="_kv3" localSheetId="5">'[9]Произ-3кв'!$C$6:$D$19,'[9]Произ-3кв'!$C$26:$D$30,'[9]Произ-3кв'!$C$34:$D$40,'[9]Произ-3кв'!$C$48:$D$48,'[9]Произ-3кв'!$C$51:$D$51,'[9]Произ-3кв'!$C$54:$D$54,'[9]Произ-3кв'!$C$57:$D$57,'[9]Произ-3кв'!$C$60:$D$60,'[9]Произ-3кв'!$C$63:$D$63,'[9]Произ-3кв'!$C$66:$D$66,'[9]Произ-3кв'!$C$78:$D$78,'[9]Произ-3кв'!$C$81:$D$81,'[9]Произ-3кв'!$C$84:$D$84</definedName>
    <definedName name="_kv3">'[10]Произ-3кв'!$C$6:$D$19,'[10]Произ-3кв'!$C$26:$D$30,'[10]Произ-3кв'!$C$34:$D$40,'[10]Произ-3кв'!$C$48:$D$48,'[10]Произ-3кв'!$C$51:$D$51,'[10]Произ-3кв'!$C$54:$D$54,'[10]Произ-3кв'!$C$57:$D$57,'[10]Произ-3кв'!$C$60:$D$60,'[10]Произ-3кв'!$C$63:$D$63,'[10]Произ-3кв'!$C$66:$D$66,'[10]Произ-3кв'!$C$78:$D$78,'[10]Произ-3кв'!$C$81:$D$81,'[10]Произ-3кв'!$C$84:$D$84</definedName>
    <definedName name="_kv4" localSheetId="4">'[8]Произ-4кв'!$C$6:$D$17,'[8]Произ-4кв'!$C$25:$D$28,'[8]Произ-4кв'!$C$32:$D$33,'[8]Произ-4кв'!$C$41:$D$41,'[8]Произ-4кв'!$C$44:$D$44,'[8]Произ-4кв'!#REF!,'[8]Произ-4кв'!$C$48:$D$48,'[8]Произ-4кв'!$C$51:$D$51,'[8]Произ-4кв'!$C$54:$D$54,'[8]Произ-4кв'!$C$57:$D$57,'[8]Произ-4кв'!$C$68:$D$68,'[8]Произ-4кв'!$C$71:$D$71,'[8]Произ-4кв'!#REF!</definedName>
    <definedName name="_kv4" localSheetId="5">'[9]Произ-4кв'!$C$6:$D$17,'[9]Произ-4кв'!$C$25:$D$28,'[9]Произ-4кв'!$C$32:$D$33,'[9]Произ-4кв'!$C$41:$D$41,'[9]Произ-4кв'!$C$44:$D$44,'[9]Произ-4кв'!#REF!,'[9]Произ-4кв'!$C$48:$D$48,'[9]Произ-4кв'!$C$51:$D$51,'[9]Произ-4кв'!$C$54:$D$54,'[9]Произ-4кв'!$C$57:$D$57,'[9]Произ-4кв'!$C$68:$D$68,'[9]Произ-4кв'!$C$71:$D$71,'[9]Произ-4кв'!#REF!</definedName>
    <definedName name="_kv4">'[10]Произ-4кв'!$C$6:$D$17,'[10]Произ-4кв'!$C$25:$D$28,'[10]Произ-4кв'!$C$32:$D$33,'[10]Произ-4кв'!$C$41:$D$41,'[10]Произ-4кв'!$C$44:$D$44,'[10]Произ-4кв'!#REF!,'[10]Произ-4кв'!$C$48:$D$48,'[10]Произ-4кв'!$C$51:$D$51,'[10]Произ-4кв'!$C$54:$D$54,'[10]Произ-4кв'!$C$57:$D$57,'[10]Произ-4кв'!$C$68:$D$68,'[10]Произ-4кв'!$C$71:$D$71,'[10]Произ-4кв'!#REF!</definedName>
    <definedName name="_M8" localSheetId="4">#N/A</definedName>
    <definedName name="_M8" localSheetId="5">ЭОТ!_M8</definedName>
    <definedName name="_M8">[0]!_M8</definedName>
    <definedName name="_M9" localSheetId="4">#N/A</definedName>
    <definedName name="_M9" localSheetId="5">ЭОТ!_M9</definedName>
    <definedName name="_M9">[0]!_M9</definedName>
    <definedName name="_nr1">#N/A</definedName>
    <definedName name="_nr2">#N/A</definedName>
    <definedName name="_nr3">#N/A</definedName>
    <definedName name="_nr4">#N/A</definedName>
    <definedName name="_Num2" localSheetId="4">#REF!</definedName>
    <definedName name="_Num2">#REF!</definedName>
    <definedName name="_O100000">#REF!</definedName>
    <definedName name="_O66000">#REF!</definedName>
    <definedName name="_O67000">#REF!</definedName>
    <definedName name="_O68000">#REF!</definedName>
    <definedName name="_O69000">#REF!</definedName>
    <definedName name="_O70000">#REF!</definedName>
    <definedName name="_O80000">#REF!</definedName>
    <definedName name="_Ob1">#N/A</definedName>
    <definedName name="_OB2000">#N/A</definedName>
    <definedName name="_ORG12" localSheetId="4">'[11]Расчет НВВ общий'!#REF!</definedName>
    <definedName name="_ORG12" localSheetId="5">'[1]Расчет НВВ общий'!#REF!</definedName>
    <definedName name="_ORG12">'[12]Расчет НВВ общий'!#REF!</definedName>
    <definedName name="_ORG13" localSheetId="4">'[11]Расчет НВВ общий'!#REF!</definedName>
    <definedName name="_ORG13" localSheetId="5">'[1]Расчет НВВ общий'!#REF!</definedName>
    <definedName name="_ORG13">'[12]Расчет НВВ общий'!#REF!</definedName>
    <definedName name="_ORG14" localSheetId="4">'[11]Расчет НВВ общий'!#REF!</definedName>
    <definedName name="_ORG14" localSheetId="5">'[1]Расчет НВВ общий'!#REF!</definedName>
    <definedName name="_ORG14">'[12]Расчет НВВ общий'!#REF!</definedName>
    <definedName name="_ORG15" localSheetId="4">'[11]Расчет НВВ общий'!#REF!</definedName>
    <definedName name="_ORG15" localSheetId="5">'[1]Расчет НВВ общий'!#REF!</definedName>
    <definedName name="_ORG15">'[12]Расчет НВВ общий'!#REF!</definedName>
    <definedName name="_p2">#N/A</definedName>
    <definedName name="_pa1">[13]НР!$C$6</definedName>
    <definedName name="_pbc2">#N/A</definedName>
    <definedName name="_pc1">[13]НР!$D$6</definedName>
    <definedName name="_q11" localSheetId="4">#N/A</definedName>
    <definedName name="_q11" localSheetId="5">ЭОТ!_q11</definedName>
    <definedName name="_q11">[0]!_q11</definedName>
    <definedName name="_q15" localSheetId="4">#N/A</definedName>
    <definedName name="_q15" localSheetId="5">ЭОТ!_q15</definedName>
    <definedName name="_q15">[0]!_q15</definedName>
    <definedName name="_q17" localSheetId="4">#N/A</definedName>
    <definedName name="_q17" localSheetId="5">ЭОТ!_q17</definedName>
    <definedName name="_q17">[0]!_q17</definedName>
    <definedName name="_q2" localSheetId="4">#N/A</definedName>
    <definedName name="_q2" localSheetId="5">ЭОТ!_q2</definedName>
    <definedName name="_q2">[0]!_q2</definedName>
    <definedName name="_q3" localSheetId="4">#N/A</definedName>
    <definedName name="_q3" localSheetId="5">ЭОТ!_q3</definedName>
    <definedName name="_q3">[0]!_q3</definedName>
    <definedName name="_q4" localSheetId="4">#N/A</definedName>
    <definedName name="_q4" localSheetId="5">ЭОТ!_q4</definedName>
    <definedName name="_q4">[0]!_q4</definedName>
    <definedName name="_q5" localSheetId="4">#N/A</definedName>
    <definedName name="_q5" localSheetId="5">ЭОТ!_q5</definedName>
    <definedName name="_q5">[0]!_q5</definedName>
    <definedName name="_q6" localSheetId="4">#N/A</definedName>
    <definedName name="_q6" localSheetId="5">ЭОТ!_q6</definedName>
    <definedName name="_q6">[0]!_q6</definedName>
    <definedName name="_q7" localSheetId="4">#N/A</definedName>
    <definedName name="_q7" localSheetId="5">ЭОТ!_q7</definedName>
    <definedName name="_q7">[0]!_q7</definedName>
    <definedName name="_q8" localSheetId="4">#N/A</definedName>
    <definedName name="_q8" localSheetId="5">ЭОТ!_q8</definedName>
    <definedName name="_q8">[0]!_q8</definedName>
    <definedName name="_q9" localSheetId="4">#N/A</definedName>
    <definedName name="_q9" localSheetId="5">ЭОТ!_q9</definedName>
    <definedName name="_q9">[0]!_q9</definedName>
    <definedName name="_qw1101">#N/A</definedName>
    <definedName name="_qw1102">#N/A</definedName>
    <definedName name="_qw1103">#N/A</definedName>
    <definedName name="_qw1104">#N/A</definedName>
    <definedName name="_qw1201">#N/A</definedName>
    <definedName name="_qw1202">#N/A</definedName>
    <definedName name="_qw1203">#N/A</definedName>
    <definedName name="_qw1204">#N/A</definedName>
    <definedName name="_qw1301">#N/A</definedName>
    <definedName name="_qw1302">#N/A</definedName>
    <definedName name="_qw1303">#N/A</definedName>
    <definedName name="_qw1304">#N/A</definedName>
    <definedName name="_qw1305">#N/A</definedName>
    <definedName name="_qw1306">#N/A</definedName>
    <definedName name="_qw1307">#N/A</definedName>
    <definedName name="_qw1308">#N/A</definedName>
    <definedName name="_qw1411">#N/A</definedName>
    <definedName name="_qw1412">#N/A</definedName>
    <definedName name="_qw1421">#N/A</definedName>
    <definedName name="_qw1422">#N/A</definedName>
    <definedName name="_qw1423">#N/A</definedName>
    <definedName name="_qw1501">#N/A</definedName>
    <definedName name="_qw1502">#N/A</definedName>
    <definedName name="_qw2111">#N/A</definedName>
    <definedName name="_qw2112">#N/A</definedName>
    <definedName name="_qw2113">#N/A</definedName>
    <definedName name="_qw2114">#N/A</definedName>
    <definedName name="_qw2115">#N/A</definedName>
    <definedName name="_qw2116">#N/A</definedName>
    <definedName name="_qw2121">#N/A</definedName>
    <definedName name="_qw2211">#N/A</definedName>
    <definedName name="_qw2221">#N/A</definedName>
    <definedName name="_qw2222">#N/A</definedName>
    <definedName name="_qw2301">#N/A</definedName>
    <definedName name="_qw2302">#N/A</definedName>
    <definedName name="_qw2401">#N/A</definedName>
    <definedName name="_qw2901">#N/A</definedName>
    <definedName name="_qw3101">#N/A</definedName>
    <definedName name="_qw3102">#N/A</definedName>
    <definedName name="_qw3201">#N/A</definedName>
    <definedName name="_qw3301">#N/A</definedName>
    <definedName name="_qw3401">#N/A</definedName>
    <definedName name="_qw3402">#N/A</definedName>
    <definedName name="_qw3403">#N/A</definedName>
    <definedName name="_qw3501">#N/A</definedName>
    <definedName name="_qw3502">#N/A</definedName>
    <definedName name="_qw3801">#N/A</definedName>
    <definedName name="_qw3911">#N/A</definedName>
    <definedName name="_qw3921">#N/A</definedName>
    <definedName name="_qw4111">#N/A</definedName>
    <definedName name="_qw4112">#N/A</definedName>
    <definedName name="_qw4113">#N/A</definedName>
    <definedName name="_qw4114">#N/A</definedName>
    <definedName name="_qw4115">#N/A</definedName>
    <definedName name="_qw4121">#N/A</definedName>
    <definedName name="_qw4122">#N/A</definedName>
    <definedName name="_qw4131">#N/A</definedName>
    <definedName name="_qw4141">#N/A</definedName>
    <definedName name="_qw4211">#N/A</definedName>
    <definedName name="_qw4221">#N/A</definedName>
    <definedName name="_qw4222">#N/A</definedName>
    <definedName name="_qw4251">#N/A</definedName>
    <definedName name="_qw4252">#N/A</definedName>
    <definedName name="_qw4261">#N/A</definedName>
    <definedName name="_qw4271">#N/A</definedName>
    <definedName name="_qw4272">#N/A</definedName>
    <definedName name="_qw4273">#N/A</definedName>
    <definedName name="_qw4281">#N/A</definedName>
    <definedName name="_qw4901">#N/A</definedName>
    <definedName name="_RAB12" localSheetId="4">'[11]Расчет НВВ общий'!#REF!</definedName>
    <definedName name="_RAB12" localSheetId="5">'[1]Расчет НВВ общий'!#REF!</definedName>
    <definedName name="_RAB12">'[12]Расчет НВВ общий'!#REF!</definedName>
    <definedName name="_RAB13" localSheetId="4">'[11]Расчет НВВ общий'!#REF!</definedName>
    <definedName name="_RAB13" localSheetId="5">'[1]Расчет НВВ общий'!#REF!</definedName>
    <definedName name="_RAB13">'[12]Расчет НВВ общий'!#REF!</definedName>
    <definedName name="_RAB14" localSheetId="4">'[11]Расчет НВВ общий'!#REF!</definedName>
    <definedName name="_RAB14" localSheetId="5">'[1]Расчет НВВ общий'!#REF!</definedName>
    <definedName name="_RAB14">'[12]Расчет НВВ общий'!#REF!</definedName>
    <definedName name="_RAB15" localSheetId="4">'[11]Расчет НВВ общий'!#REF!</definedName>
    <definedName name="_RAB15" localSheetId="5">'[1]Расчет НВВ общий'!#REF!</definedName>
    <definedName name="_RAB15">'[12]Расчет НВВ общий'!#REF!</definedName>
    <definedName name="_RL10101">#N/A</definedName>
    <definedName name="_RL10102">#N/A</definedName>
    <definedName name="_RL10103">#N/A</definedName>
    <definedName name="_RL10104">#N/A</definedName>
    <definedName name="_RL10105">#N/A</definedName>
    <definedName name="_RL10106">#N/A</definedName>
    <definedName name="_RL10201">#N/A</definedName>
    <definedName name="_RL10202">#N/A</definedName>
    <definedName name="_RL10203">#N/A</definedName>
    <definedName name="_RL10301">#N/A</definedName>
    <definedName name="_RL10302">#N/A</definedName>
    <definedName name="_RL10303">#N/A</definedName>
    <definedName name="_RL10304">#N/A</definedName>
    <definedName name="_RL10501">#N/A</definedName>
    <definedName name="_RL10502">#N/A</definedName>
    <definedName name="_RL10503">#N/A</definedName>
    <definedName name="_RL10504">#N/A</definedName>
    <definedName name="_RL10505">#N/A</definedName>
    <definedName name="_RL10506">#N/A</definedName>
    <definedName name="_RL10601">#N/A</definedName>
    <definedName name="_RL10602">#N/A</definedName>
    <definedName name="_RL10603">#N/A</definedName>
    <definedName name="_RL10604">#N/A</definedName>
    <definedName name="_RL10605">#N/A</definedName>
    <definedName name="_RL10606">#N/A</definedName>
    <definedName name="_RL10607">#N/A</definedName>
    <definedName name="_RL12101">#N/A</definedName>
    <definedName name="_RL12102">#N/A</definedName>
    <definedName name="_RL12103">#N/A</definedName>
    <definedName name="_RL12104">#N/A</definedName>
    <definedName name="_RL12105">#N/A</definedName>
    <definedName name="_RL12106">#N/A</definedName>
    <definedName name="_RL12107">#N/A</definedName>
    <definedName name="_RL12108">#N/A</definedName>
    <definedName name="_RL12109">#N/A</definedName>
    <definedName name="_RL12110">#N/A</definedName>
    <definedName name="_RL12111">#N/A</definedName>
    <definedName name="_RL12112">#N/A</definedName>
    <definedName name="_RL12113">#N/A</definedName>
    <definedName name="_RL12114">#N/A</definedName>
    <definedName name="_RL12201">#N/A</definedName>
    <definedName name="_RL12202">#N/A</definedName>
    <definedName name="_RL12203">#N/A</definedName>
    <definedName name="_RL12204">#N/A</definedName>
    <definedName name="_RL12205">#N/A</definedName>
    <definedName name="_RL12206">#N/A</definedName>
    <definedName name="_RL21101">#N/A</definedName>
    <definedName name="_RL21102">#N/A</definedName>
    <definedName name="_RL21103">#N/A</definedName>
    <definedName name="_RL21104">#N/A</definedName>
    <definedName name="_RL21105">#N/A</definedName>
    <definedName name="_RL21106">#N/A</definedName>
    <definedName name="_RL21201">#N/A</definedName>
    <definedName name="_RL21301">#N/A</definedName>
    <definedName name="_RL21302">#N/A</definedName>
    <definedName name="_RL21401">#N/A</definedName>
    <definedName name="_RL21402">#N/A</definedName>
    <definedName name="_RL21501">#N/A</definedName>
    <definedName name="_RL21502">#N/A</definedName>
    <definedName name="_RL21503">#N/A</definedName>
    <definedName name="_RL21504">#N/A</definedName>
    <definedName name="_RL21505">#N/A</definedName>
    <definedName name="_RL21506">#N/A</definedName>
    <definedName name="_RL21507">#N/A</definedName>
    <definedName name="_RL21508">#N/A</definedName>
    <definedName name="_RL21509">#N/A</definedName>
    <definedName name="_RL21510">#N/A</definedName>
    <definedName name="_RL21511">#N/A</definedName>
    <definedName name="_RL21512">#N/A</definedName>
    <definedName name="_RL21513">#N/A</definedName>
    <definedName name="_RL21514">#N/A</definedName>
    <definedName name="_RL21515">#N/A</definedName>
    <definedName name="_RL21516">#N/A</definedName>
    <definedName name="_RL21517">#N/A</definedName>
    <definedName name="_RL21518">#N/A</definedName>
    <definedName name="_RL21519">#N/A</definedName>
    <definedName name="_RL21520">#N/A</definedName>
    <definedName name="_RL21521">#N/A</definedName>
    <definedName name="_RL21522">#N/A</definedName>
    <definedName name="_RL21523">#N/A</definedName>
    <definedName name="_RL21524">#N/A</definedName>
    <definedName name="_RL21525">#N/A</definedName>
    <definedName name="_RL22101">#N/A</definedName>
    <definedName name="_RL22102">#N/A</definedName>
    <definedName name="_RL22103">#N/A</definedName>
    <definedName name="_RL22104">#N/A</definedName>
    <definedName name="_RL22105">#N/A</definedName>
    <definedName name="_RL22106">#N/A</definedName>
    <definedName name="_RL22107">#N/A</definedName>
    <definedName name="_RL22108">#N/A</definedName>
    <definedName name="_RL22109">#N/A</definedName>
    <definedName name="_RL22110">#N/A</definedName>
    <definedName name="_RL22111">#N/A</definedName>
    <definedName name="_RL22201">#N/A</definedName>
    <definedName name="_RL23101">#N/A</definedName>
    <definedName name="_RL23102">#N/A</definedName>
    <definedName name="_RL23103">#N/A</definedName>
    <definedName name="_RL23104">#N/A</definedName>
    <definedName name="_RL23105">#N/A</definedName>
    <definedName name="_RL24101">#N/A</definedName>
    <definedName name="_RL30101">#N/A</definedName>
    <definedName name="_RL30102">#N/A</definedName>
    <definedName name="_RL30103">#N/A</definedName>
    <definedName name="_RL30104">#N/A</definedName>
    <definedName name="_RL30105">#N/A</definedName>
    <definedName name="_RL30106">#N/A</definedName>
    <definedName name="_RL30107">#N/A</definedName>
    <definedName name="_RL30108">#N/A</definedName>
    <definedName name="_RL30109">#N/A</definedName>
    <definedName name="_RL30110">#N/A</definedName>
    <definedName name="_RL30201">#N/A</definedName>
    <definedName name="_RL30202">#N/A</definedName>
    <definedName name="_RL30203">#N/A</definedName>
    <definedName name="_RL30204">#N/A</definedName>
    <definedName name="_RL30205">#N/A</definedName>
    <definedName name="_RL30206">#N/A</definedName>
    <definedName name="_RL30207">#N/A</definedName>
    <definedName name="_RL30208">#N/A</definedName>
    <definedName name="_RL30209">#N/A</definedName>
    <definedName name="_RL30210">#N/A</definedName>
    <definedName name="_RL31101">#N/A</definedName>
    <definedName name="_RL31102">#N/A</definedName>
    <definedName name="_RL31103">#N/A</definedName>
    <definedName name="_RL31104">#N/A</definedName>
    <definedName name="_RL31201">#N/A</definedName>
    <definedName name="_RL31202">#N/A</definedName>
    <definedName name="_RL31203">#N/A</definedName>
    <definedName name="_RL31204">#N/A</definedName>
    <definedName name="_RL32101">#N/A</definedName>
    <definedName name="_RL32102">#N/A</definedName>
    <definedName name="_RL32103">#N/A</definedName>
    <definedName name="_RL32104">#N/A</definedName>
    <definedName name="_RL32105">#N/A</definedName>
    <definedName name="_RL32106">#N/A</definedName>
    <definedName name="_RL32107">#N/A</definedName>
    <definedName name="_RL32108">#N/A</definedName>
    <definedName name="_RL32109">#N/A</definedName>
    <definedName name="_RL32110">#N/A</definedName>
    <definedName name="_RL32111">#N/A</definedName>
    <definedName name="_RL32112">#N/A</definedName>
    <definedName name="_RL32113">#N/A</definedName>
    <definedName name="_RL40101">#N/A</definedName>
    <definedName name="_RL40102">#N/A</definedName>
    <definedName name="_RL40103">#N/A</definedName>
    <definedName name="_RL40104">#N/A</definedName>
    <definedName name="_RL40105">#N/A</definedName>
    <definedName name="_RL40106">#N/A</definedName>
    <definedName name="_RL40107">#N/A</definedName>
    <definedName name="_RL40108">#N/A</definedName>
    <definedName name="_RL40109">#N/A</definedName>
    <definedName name="_RL40110">#N/A</definedName>
    <definedName name="_RL40111">#N/A</definedName>
    <definedName name="_RL40201">#N/A</definedName>
    <definedName name="_RL40202">#N/A</definedName>
    <definedName name="_RL40203">#N/A</definedName>
    <definedName name="_RL40301">#N/A</definedName>
    <definedName name="_RL40302">#N/A</definedName>
    <definedName name="_RL40303">#N/A</definedName>
    <definedName name="_RL40304">#N/A</definedName>
    <definedName name="_RL40305">#N/A</definedName>
    <definedName name="_RL40306">#N/A</definedName>
    <definedName name="_RL40307">#N/A</definedName>
    <definedName name="_RL40401">#N/A</definedName>
    <definedName name="_RL40402">#N/A</definedName>
    <definedName name="_RL40403">#N/A</definedName>
    <definedName name="_RL40404">#N/A</definedName>
    <definedName name="_RL40405">#N/A</definedName>
    <definedName name="_RL40406">#N/A</definedName>
    <definedName name="_RL40407">#N/A</definedName>
    <definedName name="_RL40408">#N/A</definedName>
    <definedName name="_RL50101">#N/A</definedName>
    <definedName name="_RL50102">#N/A</definedName>
    <definedName name="_RL50103">#N/A</definedName>
    <definedName name="_RL50201">#N/A</definedName>
    <definedName name="_RL50202">#N/A</definedName>
    <definedName name="_RL50203">#N/A</definedName>
    <definedName name="_RL50204">#N/A</definedName>
    <definedName name="_RL50205">#N/A</definedName>
    <definedName name="_RL50206">#N/A</definedName>
    <definedName name="_RL50207">#N/A</definedName>
    <definedName name="_RL50208">#N/A</definedName>
    <definedName name="_RL50209">#N/A</definedName>
    <definedName name="_RL50210">#N/A</definedName>
    <definedName name="_RL50211">#N/A</definedName>
    <definedName name="_RL50212">#N/A</definedName>
    <definedName name="_RL50213">#N/A</definedName>
    <definedName name="_RL50214">#N/A</definedName>
    <definedName name="_RL50215">#N/A</definedName>
    <definedName name="_RL50216">#N/A</definedName>
    <definedName name="_RL51101">#N/A</definedName>
    <definedName name="_RL51102">#N/A</definedName>
    <definedName name="_RL51201">#N/A</definedName>
    <definedName name="_RL51202">#N/A</definedName>
    <definedName name="_RL51203">#N/A</definedName>
    <definedName name="_RL51204">#N/A</definedName>
    <definedName name="_RL52101">#N/A</definedName>
    <definedName name="_RL52102">#N/A</definedName>
    <definedName name="_RL52103">#N/A</definedName>
    <definedName name="_RL52104">#N/A</definedName>
    <definedName name="_RL52105">#N/A</definedName>
    <definedName name="_RL52106">#N/A</definedName>
    <definedName name="_RL52107">#N/A</definedName>
    <definedName name="_RL52108">#N/A</definedName>
    <definedName name="_RL52109">#N/A</definedName>
    <definedName name="_RL52110">#N/A</definedName>
    <definedName name="_RL52111">#N/A</definedName>
    <definedName name="_RL52112">#N/A</definedName>
    <definedName name="_RL52113">#N/A</definedName>
    <definedName name="_RL60101">#N/A</definedName>
    <definedName name="_RL60102">#N/A</definedName>
    <definedName name="_RL60103">#N/A</definedName>
    <definedName name="_RL60104">#N/A</definedName>
    <definedName name="_RL60105">#N/A</definedName>
    <definedName name="_RL60106">#N/A</definedName>
    <definedName name="_RL60107">#N/A</definedName>
    <definedName name="_RL60108">#N/A</definedName>
    <definedName name="_RL60109">#N/A</definedName>
    <definedName name="_RL60110">#N/A</definedName>
    <definedName name="_RL60111">#N/A</definedName>
    <definedName name="_RL60201">#N/A</definedName>
    <definedName name="_RL60202">#N/A</definedName>
    <definedName name="_RL61101">#N/A</definedName>
    <definedName name="_RL61102">#N/A</definedName>
    <definedName name="_RL61103">#N/A</definedName>
    <definedName name="_RL61104">#N/A</definedName>
    <definedName name="_RL61105">#N/A</definedName>
    <definedName name="_RL61106">#N/A</definedName>
    <definedName name="_RL61107">#N/A</definedName>
    <definedName name="_RL61108">#N/A</definedName>
    <definedName name="_RL61109">#N/A</definedName>
    <definedName name="_RL62101">#N/A</definedName>
    <definedName name="_RL62102">#N/A</definedName>
    <definedName name="_RL63101">#N/A</definedName>
    <definedName name="_RL63102">#N/A</definedName>
    <definedName name="_RL69101">#N/A</definedName>
    <definedName name="_RL69102">#N/A</definedName>
    <definedName name="_RL70101">#N/A</definedName>
    <definedName name="_RL70102">#N/A</definedName>
    <definedName name="_RL70103">#N/A</definedName>
    <definedName name="_RL70104">#N/A</definedName>
    <definedName name="_RL70105">#N/A</definedName>
    <definedName name="_RL70106">#N/A</definedName>
    <definedName name="_RL70107">#N/A</definedName>
    <definedName name="_RL70108">#N/A</definedName>
    <definedName name="_RL70109">#N/A</definedName>
    <definedName name="_RL70110">#N/A</definedName>
    <definedName name="_sc1">#N/A</definedName>
    <definedName name="_sc2">#N/A</definedName>
    <definedName name="_sc3">#N/A</definedName>
    <definedName name="_sc4">#N/A</definedName>
    <definedName name="_Sort" hidden="1">#N/A</definedName>
    <definedName name="_SP1" localSheetId="5">[14]FES!#REF!</definedName>
    <definedName name="_SP1">[2]FES!#REF!</definedName>
    <definedName name="_SP10" localSheetId="5">[14]FES!#REF!</definedName>
    <definedName name="_SP10">[2]FES!#REF!</definedName>
    <definedName name="_SP11" localSheetId="5">[14]FES!#REF!</definedName>
    <definedName name="_SP11">[2]FES!#REF!</definedName>
    <definedName name="_SP12" localSheetId="5">[14]FES!#REF!</definedName>
    <definedName name="_SP12">[2]FES!#REF!</definedName>
    <definedName name="_SP13" localSheetId="5">[14]FES!#REF!</definedName>
    <definedName name="_SP13">[2]FES!#REF!</definedName>
    <definedName name="_SP14" localSheetId="5">[14]FES!#REF!</definedName>
    <definedName name="_SP14">[2]FES!#REF!</definedName>
    <definedName name="_SP15" localSheetId="5">[14]FES!#REF!</definedName>
    <definedName name="_SP15">[2]FES!#REF!</definedName>
    <definedName name="_SP16" localSheetId="5">[14]FES!#REF!</definedName>
    <definedName name="_SP16">[2]FES!#REF!</definedName>
    <definedName name="_SP17" localSheetId="5">[14]FES!#REF!</definedName>
    <definedName name="_SP17">[2]FES!#REF!</definedName>
    <definedName name="_SP18" localSheetId="5">[14]FES!#REF!</definedName>
    <definedName name="_SP18">[2]FES!#REF!</definedName>
    <definedName name="_SP19" localSheetId="5">[14]FES!#REF!</definedName>
    <definedName name="_SP19">[2]FES!#REF!</definedName>
    <definedName name="_SP2" localSheetId="5">[14]FES!#REF!</definedName>
    <definedName name="_SP2">[2]FES!#REF!</definedName>
    <definedName name="_SP20" localSheetId="5">[14]FES!#REF!</definedName>
    <definedName name="_SP20">[2]FES!#REF!</definedName>
    <definedName name="_SP3" localSheetId="5">[14]FES!#REF!</definedName>
    <definedName name="_SP3">[2]FES!#REF!</definedName>
    <definedName name="_SP4" localSheetId="5">[14]FES!#REF!</definedName>
    <definedName name="_SP4">[2]FES!#REF!</definedName>
    <definedName name="_SP5" localSheetId="5">[14]FES!#REF!</definedName>
    <definedName name="_SP5">[2]FES!#REF!</definedName>
    <definedName name="_SP7" localSheetId="5">[14]FES!#REF!</definedName>
    <definedName name="_SP7">[2]FES!#REF!</definedName>
    <definedName name="_SP8" localSheetId="5">[14]FES!#REF!</definedName>
    <definedName name="_SP8">[2]FES!#REF!</definedName>
    <definedName name="_SP9" localSheetId="5">[14]FES!#REF!</definedName>
    <definedName name="_SP9">[2]FES!#REF!</definedName>
    <definedName name="_USD98">20.65</definedName>
    <definedName name="_vp1">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оо">P1_T18.1?Data,P2_T18.1?Data</definedName>
    <definedName name="_сборки_ООО__ОКЗ">#N/A</definedName>
    <definedName name="_т1">#N/A</definedName>
    <definedName name="_ттт">[0]!_ттт</definedName>
    <definedName name="_xlnm._FilterDatabase" hidden="1">#N/A</definedName>
    <definedName name="÷ĺňâĺđňűé" localSheetId="4">#REF!</definedName>
    <definedName name="÷ĺňâĺđňűé">#REF!</definedName>
    <definedName name="a">#N/A</definedName>
    <definedName name="a0">#N/A</definedName>
    <definedName name="a02new">#N/A</definedName>
    <definedName name="a1_">#N/A</definedName>
    <definedName name="A18Ф1">#REF!</definedName>
    <definedName name="a2_">#N/A</definedName>
    <definedName name="a2_2">#N/A</definedName>
    <definedName name="a2_2new">#N/A</definedName>
    <definedName name="a3_">#N/A</definedName>
    <definedName name="a4_">#N/A</definedName>
    <definedName name="a4_2">#N/A</definedName>
    <definedName name="a4_2new">#N/A</definedName>
    <definedName name="a5_">#N/A</definedName>
    <definedName name="a5_2">#N/A</definedName>
    <definedName name="a5_2new">#N/A</definedName>
    <definedName name="ab">#N/A</definedName>
    <definedName name="Access_Button" hidden="1">"BALANS_Баланс_АО__Пикра__Таблица"</definedName>
    <definedName name="AccessDatabase" hidden="1">"C:\Мои документы\НоваяОборотка.mdb"</definedName>
    <definedName name="ADD_HL_LIST_ORG_MARKER">#REF!</definedName>
    <definedName name="ADDITIONAL_ORG_DATA_COLUMN_MARKER">#REF!</definedName>
    <definedName name="advertaxrate">#N/A</definedName>
    <definedName name="AES">#REF!</definedName>
    <definedName name="afh">#N/A</definedName>
    <definedName name="àî" localSheetId="4">#N/A</definedName>
    <definedName name="àî" localSheetId="5">ЭОТ!àî</definedName>
    <definedName name="àî">[0]!àî</definedName>
    <definedName name="al">#N/A</definedName>
    <definedName name="alf">#N/A</definedName>
    <definedName name="ALL_ORG">#REF!</definedName>
    <definedName name="ALL_SET" localSheetId="4">#REF!</definedName>
    <definedName name="ALL_SET">#REF!</definedName>
    <definedName name="AmmoniaPriceHigh">#N/A</definedName>
    <definedName name="AmmoniaPriceSwitch">#N/A</definedName>
    <definedName name="amon">#N/A</definedName>
    <definedName name="AmoncostofSales">#N/A</definedName>
    <definedName name="AmonGA">#N/A</definedName>
    <definedName name="AmonLeasedEquip">#N/A</definedName>
    <definedName name="AmonSD">#N/A</definedName>
    <definedName name="ANF">#N/A</definedName>
    <definedName name="âňîđîé">#REF!</definedName>
    <definedName name="anscount" hidden="1">1</definedName>
    <definedName name="AOE">#REF!</definedName>
    <definedName name="App_date">#N/A</definedName>
    <definedName name="APR">#REF!</definedName>
    <definedName name="AUG">#REF!</definedName>
    <definedName name="AV_12m03">#N/A</definedName>
    <definedName name="AV_12m2003">#N/A</definedName>
    <definedName name="AV_9m03">#N/A</definedName>
    <definedName name="AvFXR">#N/A</definedName>
    <definedName name="AVG_02">#N/A</definedName>
    <definedName name="avgUSD">5.785</definedName>
    <definedName name="AvITR">#N/A</definedName>
    <definedName name="b" localSheetId="5">#REF!</definedName>
    <definedName name="b">#N/A</definedName>
    <definedName name="b1_">#N/A</definedName>
    <definedName name="b1_2">#N/A</definedName>
    <definedName name="b1_2new">#N/A</definedName>
    <definedName name="b2_">#N/A</definedName>
    <definedName name="b3_">#N/A</definedName>
    <definedName name="b4_">#N/A</definedName>
    <definedName name="b5_">#N/A</definedName>
    <definedName name="BAF">#N/A</definedName>
    <definedName name="BAL_PER_ADD_HL_MARKER">#REF!</definedName>
    <definedName name="BAL_PER_CALC_AREA">#REF!</definedName>
    <definedName name="BAL_PER_DELETE_HL_COLUMN_MARKER">#REF!</definedName>
    <definedName name="BAL_PER_NUM_COLUMN_MARKER">#REF!</definedName>
    <definedName name="BAL_PR_4_1_MO_MARKER">#REF!</definedName>
    <definedName name="BAL_PR_4_2_MO_MARKER">#REF!</definedName>
    <definedName name="BAL_PR_ADD_HL_MARKER">#REF!</definedName>
    <definedName name="BAL_PR_ADD_RANGE">#REF!</definedName>
    <definedName name="BAL_PR_CALC_AREA">#REF!</definedName>
    <definedName name="BAL_PR_DELETE_HL_COLUMN_MARKER">#REF!</definedName>
    <definedName name="BAL_PR_EMPTY_ADD_RANGE">#REF!</definedName>
    <definedName name="BAL_PR_EMPTY_RANGE">#REF!</definedName>
    <definedName name="BAL_PR_END_COLUMN_MARKER">#REF!</definedName>
    <definedName name="BAL_PR_IC_ADD_HL_MARKER">#REF!</definedName>
    <definedName name="BAL_PR_IC_ADD_RANGE">#REF!</definedName>
    <definedName name="BAL_PR_IC_DELETE_HL_ROW_MARKER">#REF!</definedName>
    <definedName name="BAL_PR_IC_NUM_ROW_MARKER">#REF!</definedName>
    <definedName name="BAL_PR_NUM_COLUMN_MARKER">#REF!</definedName>
    <definedName name="BAL_PR_ORG_NUMBERS_LIST">#REF!</definedName>
    <definedName name="BAL_PR_RANGE">#REF!</definedName>
    <definedName name="BAL_PR_RESELL_MATRIX_1_MARKER">#REF!</definedName>
    <definedName name="BAL_PR_RESELL_MATRIX_2_MARKER">#REF!</definedName>
    <definedName name="BAL_PR_UIOR_ADD_HL_MARKER">#REF!</definedName>
    <definedName name="BAL_PR_UIOR_ADD_RANGE">#REF!</definedName>
    <definedName name="BAL_PR_UIOR_DELETE_HL_ROW_MARKER">#REF!</definedName>
    <definedName name="BAL_PR_UIOR_NUM_ROW_MARKER">#REF!</definedName>
    <definedName name="BALEE_FLOAD">#REF!</definedName>
    <definedName name="BALEE_PROT" localSheetId="4">'[15]Баланс ээ'!$G$22:$J$22,'[15]Баланс ээ'!$G$20:$J$20,'[15]Баланс ээ'!$G$11:$J$18,'[15]Баланс ээ'!$G$24:$J$28</definedName>
    <definedName name="BALEE_PROT" localSheetId="5">'[16]Баланс ээ'!$G$22:$J$22,'[16]Баланс ээ'!$G$20:$J$20,'[16]Баланс ээ'!$G$11:$J$18,'[16]Баланс ээ'!$G$24:$J$28</definedName>
    <definedName name="BALEE_PROT">'[17]Баланс ээ'!$G$22:$J$22,'[17]Баланс ээ'!$G$20:$J$20,'[17]Баланс ээ'!$G$11:$J$18,'[17]Баланс ээ'!$G$24:$J$28</definedName>
    <definedName name="BALEE_PROT_1">NA()</definedName>
    <definedName name="BALM_FLOAD" localSheetId="4">#REF!</definedName>
    <definedName name="BALM_FLOAD">#REF!</definedName>
    <definedName name="BALM_PROT" localSheetId="4">'[15]Баланс мощности'!$G$20:$J$20,'[15]Баланс мощности'!$G$22:$J$22,'[15]Баланс мощности'!$G$24:$J$28,'[15]Баланс мощности'!$G$11:$J$18</definedName>
    <definedName name="BALM_PROT" localSheetId="5">'[16]Баланс мощности'!$G$20:$J$20,'[16]Баланс мощности'!$G$22:$J$22,'[16]Баланс мощности'!$G$24:$J$28,'[16]Баланс мощности'!$G$11:$J$18</definedName>
    <definedName name="BALM_PROT">'[17]Баланс мощности'!$G$20:$J$20,'[17]Баланс мощности'!$G$22:$J$22,'[17]Баланс мощности'!$G$24:$J$28,'[17]Баланс мощности'!$G$11:$J$18</definedName>
    <definedName name="BALM_PROT_1">NA()</definedName>
    <definedName name="bazats" localSheetId="4">[18]ТС!$A$10:$S$14</definedName>
    <definedName name="bazats" localSheetId="5">[19]ТС!$A$10:$S$14</definedName>
    <definedName name="bazats">[20]ТС!$A$10:$S$14</definedName>
    <definedName name="bazges" localSheetId="4">[18]ГРЭС!$A$10:$S$49</definedName>
    <definedName name="bazges" localSheetId="5">[19]ГРЭС!$A$10:$S$49</definedName>
    <definedName name="bazges">[20]ГРЭС!$A$10:$S$49</definedName>
    <definedName name="baztec" localSheetId="4">[18]ТЭЦ!$A$11:$S$64</definedName>
    <definedName name="baztec" localSheetId="5">[19]ТЭЦ!$A$11:$S$64</definedName>
    <definedName name="baztec">[20]ТЭЦ!$A$11:$S$64</definedName>
    <definedName name="bazteck" localSheetId="4">[18]ТЭЦ_К!$A$11:$S$71</definedName>
    <definedName name="bazteck" localSheetId="5">[19]ТЭЦ_К!$A$11:$S$71</definedName>
    <definedName name="bazteck">[20]ТЭЦ_К!$A$11:$S$71</definedName>
    <definedName name="bb">#N/A</definedName>
    <definedName name="bbbbbb" localSheetId="4">#N/A</definedName>
    <definedName name="bbbbbb" localSheetId="5">#N/A</definedName>
    <definedName name="bbbbbb">[0]!bbbbbb</definedName>
    <definedName name="bd">#N/A</definedName>
    <definedName name="BDDS200109">#N/A</definedName>
    <definedName name="BDDS200110">#N/A</definedName>
    <definedName name="BDDS200111">#N/A</definedName>
    <definedName name="BDDS200112">#N/A</definedName>
    <definedName name="BDDS200202">#N/A</definedName>
    <definedName name="BH">#N/A</definedName>
    <definedName name="bl">#N/A</definedName>
    <definedName name="blok" localSheetId="4">#REF!</definedName>
    <definedName name="blok">#REF!</definedName>
    <definedName name="bnmnm" localSheetId="4">#N/A</definedName>
    <definedName name="bnmnm" localSheetId="5">#N/A</definedName>
    <definedName name="bnmnm">[0]!bnmnm</definedName>
    <definedName name="BudgetTab">#N/A</definedName>
    <definedName name="Button_1">"НоваяОборотка_Лист1_Таблица"</definedName>
    <definedName name="C_">#N/A</definedName>
    <definedName name="C_DOCDATE" localSheetId="4">#REF!</definedName>
    <definedName name="C_DOCDATE">#REF!</definedName>
    <definedName name="CALC_ADD_HL_MARKER">#REF!</definedName>
    <definedName name="CALC_COMBI_ADD_HL_MARKER">#REF!</definedName>
    <definedName name="CALC_COMBI_DELETE_HL_ROW_MARKER">#REF!</definedName>
    <definedName name="CALC_COMBI_NUM_ROW_MARKER">#REF!</definedName>
    <definedName name="CALC_DELETE_HL_ROW_MARKER">#REF!</definedName>
    <definedName name="CALC_IDENTIFIER">[21]TECHSHEET!$G$20</definedName>
    <definedName name="CALC_NUM_ROW_MARKER">#REF!</definedName>
    <definedName name="CapexSparePartsIn">#N/A</definedName>
    <definedName name="CapexYearlyMaintenanceIn">#N/A</definedName>
    <definedName name="case">#N/A</definedName>
    <definedName name="ccccdc" localSheetId="4">#N/A</definedName>
    <definedName name="ccccdc" localSheetId="5">#N/A</definedName>
    <definedName name="ccccdc">[0]!ccccdc</definedName>
    <definedName name="ccop" localSheetId="4">#REF!,#REF!,#REF!,#REF!,#REF!,'12.Б'!P1_SCOPE_SV_LD1</definedName>
    <definedName name="ccop" localSheetId="5">#REF!,#REF!,#REF!,#REF!,#REF!,P1_SCOPE_SV_LD1</definedName>
    <definedName name="ccop">#REF!,#REF!,#REF!,#REF!,#REF!,[0]!P1_SCOPE_SV_LD1</definedName>
    <definedName name="ccrm0001">#N/A</definedName>
    <definedName name="ccrm0002">#N/A</definedName>
    <definedName name="ccrm0003">#N/A</definedName>
    <definedName name="ccrm0004">#N/A</definedName>
    <definedName name="ccrm0005">#N/A</definedName>
    <definedName name="ccrm0006">#N/A</definedName>
    <definedName name="ccrm0007">#N/A</definedName>
    <definedName name="ccrm0008">#N/A</definedName>
    <definedName name="ccrm0009">#N/A</definedName>
    <definedName name="ccrm0010">#N/A</definedName>
    <definedName name="ccrm0011">#N/A</definedName>
    <definedName name="ccrm0012">#N/A</definedName>
    <definedName name="ccrm0013">#N/A</definedName>
    <definedName name="ccrm0014">#N/A</definedName>
    <definedName name="ccrm0015">#N/A</definedName>
    <definedName name="ccrm0016">#N/A</definedName>
    <definedName name="ccrm0017">#N/A</definedName>
    <definedName name="ccrm0018">#N/A</definedName>
    <definedName name="ccrm0019">#N/A</definedName>
    <definedName name="ccrm0020">#N/A</definedName>
    <definedName name="ccrm0021">#N/A</definedName>
    <definedName name="ccrm0022">#N/A</definedName>
    <definedName name="ccrm0023">#N/A</definedName>
    <definedName name="ccrm0024">#N/A</definedName>
    <definedName name="ccrm0025">#N/A</definedName>
    <definedName name="ccrm0026">#N/A</definedName>
    <definedName name="ccrm0027">#N/A</definedName>
    <definedName name="ccrm0028">#N/A</definedName>
    <definedName name="ccrm0029">#N/A</definedName>
    <definedName name="ccrm0030">#N/A</definedName>
    <definedName name="ccrm0031">#N/A</definedName>
    <definedName name="ccrm0032">#N/A</definedName>
    <definedName name="ccrm0033">#N/A</definedName>
    <definedName name="ccrm0034">#N/A</definedName>
    <definedName name="ccrm0035">#N/A</definedName>
    <definedName name="ccrm0036">#N/A</definedName>
    <definedName name="ccrm0037">#N/A</definedName>
    <definedName name="ccrm0038">#N/A</definedName>
    <definedName name="ccrm0039">#N/A</definedName>
    <definedName name="ccrm0040">#N/A</definedName>
    <definedName name="ccrm0041">#N/A</definedName>
    <definedName name="ccrm0042">#N/A</definedName>
    <definedName name="ccrm0043">#N/A</definedName>
    <definedName name="ccrm0044">#N/A</definedName>
    <definedName name="ccrm0045">#N/A</definedName>
    <definedName name="ccrm0046">#N/A</definedName>
    <definedName name="ccrm0047">#N/A</definedName>
    <definedName name="ccrm0048">#N/A</definedName>
    <definedName name="ccrm0049">#N/A</definedName>
    <definedName name="ccrm0050">#N/A</definedName>
    <definedName name="ccrm0051">#N/A</definedName>
    <definedName name="ccrm0052">#N/A</definedName>
    <definedName name="ccrm0053">#N/A</definedName>
    <definedName name="ccrm0054">#N/A</definedName>
    <definedName name="ccrm0055">#N/A</definedName>
    <definedName name="ccrm0056">#N/A</definedName>
    <definedName name="ccrm0057">#N/A</definedName>
    <definedName name="ccrm0058">#N/A</definedName>
    <definedName name="ccrm0059">#N/A</definedName>
    <definedName name="ccrm0060">#N/A</definedName>
    <definedName name="ccrm0061">#N/A</definedName>
    <definedName name="ccrm0062">#N/A</definedName>
    <definedName name="ccrm0063">#N/A</definedName>
    <definedName name="ccrm0064">#N/A</definedName>
    <definedName name="ccrm0065">#N/A</definedName>
    <definedName name="ccrm0066">#N/A</definedName>
    <definedName name="ccrm0067">#N/A</definedName>
    <definedName name="ccrm0068">#N/A</definedName>
    <definedName name="ccrm0069">#N/A</definedName>
    <definedName name="ccrm0070">#N/A</definedName>
    <definedName name="ccrm0071">#N/A</definedName>
    <definedName name="ccrm0072">#N/A</definedName>
    <definedName name="ccrm0073">#N/A</definedName>
    <definedName name="ccrm0074">#N/A</definedName>
    <definedName name="ccrm0075">#N/A</definedName>
    <definedName name="ccrm0076">#N/A</definedName>
    <definedName name="ccrm0077">#N/A</definedName>
    <definedName name="ccrm0078">#N/A</definedName>
    <definedName name="ccrm0079">#N/A</definedName>
    <definedName name="ccrm0080">#N/A</definedName>
    <definedName name="ccrm0081">#N/A</definedName>
    <definedName name="ccrm0082">#N/A</definedName>
    <definedName name="ccrm0083">#N/A</definedName>
    <definedName name="ccrm0084">#N/A</definedName>
    <definedName name="ccrm0085">#N/A</definedName>
    <definedName name="ccrm0086">#N/A</definedName>
    <definedName name="ccrm0087">#N/A</definedName>
    <definedName name="ccrm0088">#N/A</definedName>
    <definedName name="ccrm0089">#N/A</definedName>
    <definedName name="ccrm0090">#N/A</definedName>
    <definedName name="ccrm0091">#N/A</definedName>
    <definedName name="ccrm0092">#N/A</definedName>
    <definedName name="ccrm0093">#N/A</definedName>
    <definedName name="ccrm0094">#N/A</definedName>
    <definedName name="ccrm0095">#N/A</definedName>
    <definedName name="ccrm0096">#N/A</definedName>
    <definedName name="ccrm0097">#N/A</definedName>
    <definedName name="ccrm0098">#N/A</definedName>
    <definedName name="ccrm0099">#N/A</definedName>
    <definedName name="ccrm0100">#N/A</definedName>
    <definedName name="ccrm0101">#N/A</definedName>
    <definedName name="ccrm0102">#N/A</definedName>
    <definedName name="ccrm0103">#N/A</definedName>
    <definedName name="ccrm0104">#N/A</definedName>
    <definedName name="ccrm0105">#N/A</definedName>
    <definedName name="ccrm0107">#N/A</definedName>
    <definedName name="ccrm0108">#N/A</definedName>
    <definedName name="ccrm0111">#N/A</definedName>
    <definedName name="ccrm0112">#N/A</definedName>
    <definedName name="ccrm0114">#N/A</definedName>
    <definedName name="ccrm0115">#N/A</definedName>
    <definedName name="ccrm0116">#N/A</definedName>
    <definedName name="ccrm0118">#N/A</definedName>
    <definedName name="ccrm0119">#N/A</definedName>
    <definedName name="ccrm0121">#N/A</definedName>
    <definedName name="ccrm0122">#N/A</definedName>
    <definedName name="ccrm0123">#N/A</definedName>
    <definedName name="ccrm0124">#N/A</definedName>
    <definedName name="ccrm0125">#N/A</definedName>
    <definedName name="ccrm0126">#N/A</definedName>
    <definedName name="ccrm0127">#N/A</definedName>
    <definedName name="ccrm0128">#N/A</definedName>
    <definedName name="ccrm0129">#N/A</definedName>
    <definedName name="ccrm0130">#N/A</definedName>
    <definedName name="ccrm0131">#N/A</definedName>
    <definedName name="ccrm0132">#N/A</definedName>
    <definedName name="ccrm0133">#N/A</definedName>
    <definedName name="ccrm0134">#N/A</definedName>
    <definedName name="ccrm0135">#N/A</definedName>
    <definedName name="ccrm0136">#N/A</definedName>
    <definedName name="ccrm0137">#N/A</definedName>
    <definedName name="ccrm0138">#N/A</definedName>
    <definedName name="ccrm0139">#N/A</definedName>
    <definedName name="ccrm0140">#N/A</definedName>
    <definedName name="ccrm0141">#N/A</definedName>
    <definedName name="ccrm0142">#N/A</definedName>
    <definedName name="ccrm0143">#N/A</definedName>
    <definedName name="ccrm0144">#N/A</definedName>
    <definedName name="ccrm0145">#N/A</definedName>
    <definedName name="ccrm0146">#N/A</definedName>
    <definedName name="ccrm0147">#N/A</definedName>
    <definedName name="ccrm0148">#N/A</definedName>
    <definedName name="ccrm0149">#N/A</definedName>
    <definedName name="ccrm0150">#N/A</definedName>
    <definedName name="ccrm0151">#N/A</definedName>
    <definedName name="ccrm0152">#N/A</definedName>
    <definedName name="ccrm0153">#N/A</definedName>
    <definedName name="ccrm0154">#N/A</definedName>
    <definedName name="ccrm0155">#N/A</definedName>
    <definedName name="ccrm0156">#N/A</definedName>
    <definedName name="ccrm0157">#N/A</definedName>
    <definedName name="ccrm0158">#N/A</definedName>
    <definedName name="ccrm0159">#N/A</definedName>
    <definedName name="ccrm0160">#N/A</definedName>
    <definedName name="ccrm0161">#N/A</definedName>
    <definedName name="ccrm0162">#N/A</definedName>
    <definedName name="ccrm0163">#N/A</definedName>
    <definedName name="ccrm0164">#N/A</definedName>
    <definedName name="ccrm0165">#N/A</definedName>
    <definedName name="ccrm0166">#N/A</definedName>
    <definedName name="ccrm0167">#N/A</definedName>
    <definedName name="ccrm0168">#N/A</definedName>
    <definedName name="ccrm0169">#N/A</definedName>
    <definedName name="ccrm0170">#N/A</definedName>
    <definedName name="ccrm0171">#N/A</definedName>
    <definedName name="ccrm0172">#N/A</definedName>
    <definedName name="ccrm0173">#N/A</definedName>
    <definedName name="ccrm0174">#N/A</definedName>
    <definedName name="ccrm0175">#N/A</definedName>
    <definedName name="ccrm0176">#N/A</definedName>
    <definedName name="ccrm0177">#N/A</definedName>
    <definedName name="ccrm0178">#N/A</definedName>
    <definedName name="ccrm0179">#N/A</definedName>
    <definedName name="ccrm0180">#N/A</definedName>
    <definedName name="ccrm0181">#N/A</definedName>
    <definedName name="ccrm0182">#N/A</definedName>
    <definedName name="ccrm0183">#N/A</definedName>
    <definedName name="ccrm0184">#N/A</definedName>
    <definedName name="ccrm0185">#N/A</definedName>
    <definedName name="ccrm0186">#N/A</definedName>
    <definedName name="ccrm0187">#N/A</definedName>
    <definedName name="ccrm0188">#N/A</definedName>
    <definedName name="ccrm0189">#N/A</definedName>
    <definedName name="ccrm0190">#N/A</definedName>
    <definedName name="ccrm0191">#N/A</definedName>
    <definedName name="ccrm0192">#N/A</definedName>
    <definedName name="ccrm0193">#N/A</definedName>
    <definedName name="ccrm0194">#N/A</definedName>
    <definedName name="ccrm0195">#N/A</definedName>
    <definedName name="ccrm0196">#N/A</definedName>
    <definedName name="ccrm0197">#N/A</definedName>
    <definedName name="ccrm0198">#N/A</definedName>
    <definedName name="ccrm0199">#N/A</definedName>
    <definedName name="ccrm0200">#N/A</definedName>
    <definedName name="ccrm0201">#N/A</definedName>
    <definedName name="ccrm0202">#N/A</definedName>
    <definedName name="ccrm0203">#N/A</definedName>
    <definedName name="ccrm0204">#N/A</definedName>
    <definedName name="ccrm0206">#N/A</definedName>
    <definedName name="ccrm0207">#N/A</definedName>
    <definedName name="ccrm0208">#N/A</definedName>
    <definedName name="ccrm0209">#N/A</definedName>
    <definedName name="ccrm0210">#N/A</definedName>
    <definedName name="ccrm0211">#N/A</definedName>
    <definedName name="ccrm0212">#N/A</definedName>
    <definedName name="ccrm0213">#N/A</definedName>
    <definedName name="ccrm0214">#N/A</definedName>
    <definedName name="ccrm0215">#N/A</definedName>
    <definedName name="ccrm0216">#N/A</definedName>
    <definedName name="ccrm0217">#N/A</definedName>
    <definedName name="ccrm0218">#N/A</definedName>
    <definedName name="ccrm0219">#N/A</definedName>
    <definedName name="ccrm0220">#N/A</definedName>
    <definedName name="ccrm0221">#N/A</definedName>
    <definedName name="ccrm0222">#N/A</definedName>
    <definedName name="ccrm0223">#N/A</definedName>
    <definedName name="ccrm0224">#N/A</definedName>
    <definedName name="ccrm0225">#N/A</definedName>
    <definedName name="ccrm0226">#N/A</definedName>
    <definedName name="ccrm0227">#N/A</definedName>
    <definedName name="ccrm0228">#N/A</definedName>
    <definedName name="ccrm0229">#N/A</definedName>
    <definedName name="ccrm0230">#N/A</definedName>
    <definedName name="ccrm0231">#N/A</definedName>
    <definedName name="ccrm0232">#N/A</definedName>
    <definedName name="ccrm0233">#N/A</definedName>
    <definedName name="ccrm0234">#N/A</definedName>
    <definedName name="ccrm0235">#N/A</definedName>
    <definedName name="ccrm0236">#N/A</definedName>
    <definedName name="ccrm0237">#N/A</definedName>
    <definedName name="ccrm0238">#N/A</definedName>
    <definedName name="ccrm0239">#N/A</definedName>
    <definedName name="ccrm0240">#N/A</definedName>
    <definedName name="ccrm0241">#N/A</definedName>
    <definedName name="ccrm0242">#N/A</definedName>
    <definedName name="ccrm0243">#N/A</definedName>
    <definedName name="ccrm0244">#N/A</definedName>
    <definedName name="ccrm0246">#N/A</definedName>
    <definedName name="ccrm0247">#N/A</definedName>
    <definedName name="ccrm0248">#N/A</definedName>
    <definedName name="ccrm0249">#N/A</definedName>
    <definedName name="ccrm0250">#N/A</definedName>
    <definedName name="ccrm0251">#N/A</definedName>
    <definedName name="ccrm0252">#N/A</definedName>
    <definedName name="ccrm0253">#N/A</definedName>
    <definedName name="ccrm0254">#N/A</definedName>
    <definedName name="ccrm0255">#N/A</definedName>
    <definedName name="ccrm0256">#N/A</definedName>
    <definedName name="ccrm0257">#N/A</definedName>
    <definedName name="ccrm0258">#N/A</definedName>
    <definedName name="ccrm0259">#N/A</definedName>
    <definedName name="ccrm0260">#N/A</definedName>
    <definedName name="ccrm0261">#N/A</definedName>
    <definedName name="ccrm0262">#N/A</definedName>
    <definedName name="ccrm0263">#N/A</definedName>
    <definedName name="ccrm0264">#N/A</definedName>
    <definedName name="ccrm0265">#N/A</definedName>
    <definedName name="ccrm0266">#N/A</definedName>
    <definedName name="ccrm0267">#N/A</definedName>
    <definedName name="ccrm0268">#N/A</definedName>
    <definedName name="ccrm0269">#N/A</definedName>
    <definedName name="ccrm0270">#N/A</definedName>
    <definedName name="ccrm0271">#N/A</definedName>
    <definedName name="ccrm0272">#N/A</definedName>
    <definedName name="ccrm0273">#N/A</definedName>
    <definedName name="ccrm0274">#N/A</definedName>
    <definedName name="ccrm0275">#N/A</definedName>
    <definedName name="ccrm0276">#N/A</definedName>
    <definedName name="ccrm0277">#N/A</definedName>
    <definedName name="ccrm0278">#N/A</definedName>
    <definedName name="ccrm0279">#N/A</definedName>
    <definedName name="ccrm0280">#N/A</definedName>
    <definedName name="ccrm0281">#N/A</definedName>
    <definedName name="ccrm0282">#N/A</definedName>
    <definedName name="ccrm0283">#N/A</definedName>
    <definedName name="ccrm0284">#N/A</definedName>
    <definedName name="ccrm0286">#N/A</definedName>
    <definedName name="ccrm0287">#N/A</definedName>
    <definedName name="ccrm0288">#N/A</definedName>
    <definedName name="ccrm0289">#N/A</definedName>
    <definedName name="ccrm0290">#N/A</definedName>
    <definedName name="ccrm0291">#N/A</definedName>
    <definedName name="ccrm0292">#N/A</definedName>
    <definedName name="ccrm0293">#N/A</definedName>
    <definedName name="ccrm0294">#N/A</definedName>
    <definedName name="ccrm0295">#N/A</definedName>
    <definedName name="ccrm0296">#N/A</definedName>
    <definedName name="ccrm0297">#N/A</definedName>
    <definedName name="ccrm0298">#N/A</definedName>
    <definedName name="ccrm0299">#N/A</definedName>
    <definedName name="ccrm0300">#N/A</definedName>
    <definedName name="ccrm0301">#N/A</definedName>
    <definedName name="ccrm0302">#N/A</definedName>
    <definedName name="ccrm0303">#N/A</definedName>
    <definedName name="ccrm0304">#N/A</definedName>
    <definedName name="ccrm0305">#N/A</definedName>
    <definedName name="ccrm0306">#N/A</definedName>
    <definedName name="ccrm0307">#N/A</definedName>
    <definedName name="ccrm0308">#N/A</definedName>
    <definedName name="ccrm0309">#N/A</definedName>
    <definedName name="ccrm0310">#N/A</definedName>
    <definedName name="ccrm0311">#N/A</definedName>
    <definedName name="ccrm0312">#N/A</definedName>
    <definedName name="ccrm0313">#N/A</definedName>
    <definedName name="ccrm0314">#N/A</definedName>
    <definedName name="ccrm0315">#N/A</definedName>
    <definedName name="ccrm0316">#N/A</definedName>
    <definedName name="ccrm0317">#N/A</definedName>
    <definedName name="ccrm0318">#N/A</definedName>
    <definedName name="ccrm0319">#N/A</definedName>
    <definedName name="ccrm0320">#N/A</definedName>
    <definedName name="ccrm0321">#N/A</definedName>
    <definedName name="ccrm0322">#N/A</definedName>
    <definedName name="ccrm0323">#N/A</definedName>
    <definedName name="ccrm0324">#N/A</definedName>
    <definedName name="ccrm0326">#N/A</definedName>
    <definedName name="ccrm0327">#N/A</definedName>
    <definedName name="ccrm0328">#N/A</definedName>
    <definedName name="ccrm0329">#N/A</definedName>
    <definedName name="ccrm0330">#N/A</definedName>
    <definedName name="ccrm0331">#N/A</definedName>
    <definedName name="ccrm0332">#N/A</definedName>
    <definedName name="ccrm0333">#N/A</definedName>
    <definedName name="ccrm0334">#N/A</definedName>
    <definedName name="ccrm0335">#N/A</definedName>
    <definedName name="ccrm0336">#N/A</definedName>
    <definedName name="ccrm0337">#N/A</definedName>
    <definedName name="ccrm0338">#N/A</definedName>
    <definedName name="ccrm0339">#N/A</definedName>
    <definedName name="ccrm0340">#N/A</definedName>
    <definedName name="ccrm0341">#N/A</definedName>
    <definedName name="ccrm0342">#N/A</definedName>
    <definedName name="ccrm0343">#N/A</definedName>
    <definedName name="ccrm0344">#N/A</definedName>
    <definedName name="ccrm0345">#N/A</definedName>
    <definedName name="ccrm0346">#N/A</definedName>
    <definedName name="ccrm0347">#N/A</definedName>
    <definedName name="ccrm0348">#N/A</definedName>
    <definedName name="ccrm0349">#N/A</definedName>
    <definedName name="ccrm0350">#N/A</definedName>
    <definedName name="ccrm0351">#N/A</definedName>
    <definedName name="ccrm0352">#N/A</definedName>
    <definedName name="ccrm0353">#N/A</definedName>
    <definedName name="ccrm0354">#N/A</definedName>
    <definedName name="ccrm0355">#N/A</definedName>
    <definedName name="ccrm0356">#N/A</definedName>
    <definedName name="ccrm0357">#N/A</definedName>
    <definedName name="ccrm0358">#N/A</definedName>
    <definedName name="ccrm0359">#N/A</definedName>
    <definedName name="ccrm0360">#N/A</definedName>
    <definedName name="ccrm0361">#N/A</definedName>
    <definedName name="ccrm0362">#N/A</definedName>
    <definedName name="ccrm0363">#N/A</definedName>
    <definedName name="ccrm0364">#N/A</definedName>
    <definedName name="ccrm0366">#N/A</definedName>
    <definedName name="ccrm0367">#N/A</definedName>
    <definedName name="ccrm0368">#N/A</definedName>
    <definedName name="ccrm0369">#N/A</definedName>
    <definedName name="ccrm0370">#N/A</definedName>
    <definedName name="ccrm0371">#N/A</definedName>
    <definedName name="ccrm0372">#N/A</definedName>
    <definedName name="ccrm0373">#N/A</definedName>
    <definedName name="ccrm0374">#N/A</definedName>
    <definedName name="ccrm0375">#N/A</definedName>
    <definedName name="ccrm0376">#N/A</definedName>
    <definedName name="ccrm0377">#N/A</definedName>
    <definedName name="ccrm0378">#N/A</definedName>
    <definedName name="ccrm0379">#N/A</definedName>
    <definedName name="ccrm0380">#N/A</definedName>
    <definedName name="ccrm0381">#N/A</definedName>
    <definedName name="ccrm0382">#N/A</definedName>
    <definedName name="ccrm0383">#N/A</definedName>
    <definedName name="ccrm0384">#N/A</definedName>
    <definedName name="ccrm0385">#N/A</definedName>
    <definedName name="ccrm0386">#N/A</definedName>
    <definedName name="ccrm0387">#N/A</definedName>
    <definedName name="ccrm0388">#N/A</definedName>
    <definedName name="ccrm0389">#N/A</definedName>
    <definedName name="ccrm0390">#N/A</definedName>
    <definedName name="ccrm0391">#N/A</definedName>
    <definedName name="ccrm0392">#N/A</definedName>
    <definedName name="ccrm0393">#N/A</definedName>
    <definedName name="ccrm0394">#N/A</definedName>
    <definedName name="ccrm0395">#N/A</definedName>
    <definedName name="ccrm0396">#N/A</definedName>
    <definedName name="ccrm0397">#N/A</definedName>
    <definedName name="ccrm0398">#N/A</definedName>
    <definedName name="ccrm0399">#N/A</definedName>
    <definedName name="ccrm0400">#N/A</definedName>
    <definedName name="ccrm0401">#N/A</definedName>
    <definedName name="ccrm0402">#N/A</definedName>
    <definedName name="ccrm0403">#N/A</definedName>
    <definedName name="ccrm0404">#N/A</definedName>
    <definedName name="ccrm0406">#N/A</definedName>
    <definedName name="ccrm0407">#N/A</definedName>
    <definedName name="ccrm0408">#N/A</definedName>
    <definedName name="ccrm0409">#N/A</definedName>
    <definedName name="ccrm0410">#N/A</definedName>
    <definedName name="ccrm0411">#N/A</definedName>
    <definedName name="ccrm0412">#N/A</definedName>
    <definedName name="ccrm0413">#N/A</definedName>
    <definedName name="ccrm0414">#N/A</definedName>
    <definedName name="ccrm0415">#N/A</definedName>
    <definedName name="ccrm0416">#N/A</definedName>
    <definedName name="ccrm0417">#N/A</definedName>
    <definedName name="ccrm0418">#N/A</definedName>
    <definedName name="ccrm0419">#N/A</definedName>
    <definedName name="ccrm0420">#N/A</definedName>
    <definedName name="ccrm0421">#N/A</definedName>
    <definedName name="ccrm0422">#N/A</definedName>
    <definedName name="ccrm0423">#N/A</definedName>
    <definedName name="ccrm0424">#N/A</definedName>
    <definedName name="ccrm0425">#N/A</definedName>
    <definedName name="ccrm0426">#N/A</definedName>
    <definedName name="ccrm0427">#N/A</definedName>
    <definedName name="ccrm0428">#N/A</definedName>
    <definedName name="ccrm0429">#N/A</definedName>
    <definedName name="ccrm0430">#N/A</definedName>
    <definedName name="ccrm0431">#N/A</definedName>
    <definedName name="ccrm0432">#N/A</definedName>
    <definedName name="ccrm0433">#N/A</definedName>
    <definedName name="ccrm0434">#N/A</definedName>
    <definedName name="ccrm0435">#N/A</definedName>
    <definedName name="ccrm0436">#N/A</definedName>
    <definedName name="ccrm0437">#N/A</definedName>
    <definedName name="ccrm0438">#N/A</definedName>
    <definedName name="ccrm0439">#N/A</definedName>
    <definedName name="ccrm0440">#N/A</definedName>
    <definedName name="ccrm0441">#N/A</definedName>
    <definedName name="ccrm0442">#N/A</definedName>
    <definedName name="ccrm0443">#N/A</definedName>
    <definedName name="ccrm0444">#N/A</definedName>
    <definedName name="CCRM0474">#N/A</definedName>
    <definedName name="ccrm0475">#N/A</definedName>
    <definedName name="ccrm0476">#N/A</definedName>
    <definedName name="ccrm0477">#N/A</definedName>
    <definedName name="ccrm0478">#N/A</definedName>
    <definedName name="ccrm0479">#N/A</definedName>
    <definedName name="ccrm0480">#N/A</definedName>
    <definedName name="ccrm0481">#N/A</definedName>
    <definedName name="ccrm0482">#N/A</definedName>
    <definedName name="ccrm0483">#N/A</definedName>
    <definedName name="ccrm0484">#N/A</definedName>
    <definedName name="ccrm0485">#N/A</definedName>
    <definedName name="ccrm0486">#N/A</definedName>
    <definedName name="ccrm0487">#N/A</definedName>
    <definedName name="ccrm0488">#N/A</definedName>
    <definedName name="ccrm0489">#N/A</definedName>
    <definedName name="ccrm0490">#N/A</definedName>
    <definedName name="ccrm0491">#N/A</definedName>
    <definedName name="ccrm0492">#N/A</definedName>
    <definedName name="ccrm0493">#N/A</definedName>
    <definedName name="ccrm0494">#N/A</definedName>
    <definedName name="ccrm0495">#N/A</definedName>
    <definedName name="ccrm0496">#N/A</definedName>
    <definedName name="ccrm0497">#N/A</definedName>
    <definedName name="ccrm0498">#N/A</definedName>
    <definedName name="ccrm0499">#N/A</definedName>
    <definedName name="CCRM0500">#N/A</definedName>
    <definedName name="ccrm0501">#N/A</definedName>
    <definedName name="ccrm0502">#N/A</definedName>
    <definedName name="ccrm0503">#N/A</definedName>
    <definedName name="ccrm0504">#N/A</definedName>
    <definedName name="ccrm0505">#N/A</definedName>
    <definedName name="ccrm0506">#N/A</definedName>
    <definedName name="ccrm0507">#N/A</definedName>
    <definedName name="ccrm0508">#N/A</definedName>
    <definedName name="ccrm0509">#N/A</definedName>
    <definedName name="ccrm0511">#N/A</definedName>
    <definedName name="ccrm0512">#N/A</definedName>
    <definedName name="ccrm0513">#N/A</definedName>
    <definedName name="ccrm0514">#N/A</definedName>
    <definedName name="ccrm0515">#N/A</definedName>
    <definedName name="ccrm0516">#N/A</definedName>
    <definedName name="ccrm0517">#N/A</definedName>
    <definedName name="ccrm0518">#N/A</definedName>
    <definedName name="ccrm0519">#N/A</definedName>
    <definedName name="ccrm0520">#N/A</definedName>
    <definedName name="ccrm0521">#N/A</definedName>
    <definedName name="ccrm0522">#N/A</definedName>
    <definedName name="ccrm0523">#N/A</definedName>
    <definedName name="ccrm0524">#N/A</definedName>
    <definedName name="ccrm0525">#N/A</definedName>
    <definedName name="ccrm0526">#N/A</definedName>
    <definedName name="ccrm0527">#N/A</definedName>
    <definedName name="ccrm0528">#N/A</definedName>
    <definedName name="ccrm0529">#N/A</definedName>
    <definedName name="ccrm0530">#N/A</definedName>
    <definedName name="ccrm0531">#N/A</definedName>
    <definedName name="ccrm0532">#N/A</definedName>
    <definedName name="ccrm0533">#N/A</definedName>
    <definedName name="ccrm0534">#N/A</definedName>
    <definedName name="ccrm0535">#N/A</definedName>
    <definedName name="ccrm0536">#N/A</definedName>
    <definedName name="ccrm0537">#N/A</definedName>
    <definedName name="ccrm0538">#N/A</definedName>
    <definedName name="ccrm0539">#N/A</definedName>
    <definedName name="ccrm0540">#N/A</definedName>
    <definedName name="ccrm0541">#N/A</definedName>
    <definedName name="ccrm0542">#N/A</definedName>
    <definedName name="ccrm0543">#N/A</definedName>
    <definedName name="CCRM0544">#N/A</definedName>
    <definedName name="ccrm0545">#N/A</definedName>
    <definedName name="ccrm0546">#N/A</definedName>
    <definedName name="ccrm0547">#N/A</definedName>
    <definedName name="ccrm0548">#N/A</definedName>
    <definedName name="ccrm0549">#N/A</definedName>
    <definedName name="ccrm0550">#N/A</definedName>
    <definedName name="ccrm0551">#N/A</definedName>
    <definedName name="ccrm0552">#N/A</definedName>
    <definedName name="ccrm0553">#N/A</definedName>
    <definedName name="ccrm0554">#N/A</definedName>
    <definedName name="ccrm0555">#N/A</definedName>
    <definedName name="ccrm0556">#N/A</definedName>
    <definedName name="ccrm0557">#N/A</definedName>
    <definedName name="ccrm0558">#N/A</definedName>
    <definedName name="ccrm0559">#N/A</definedName>
    <definedName name="ccrm0560">#N/A</definedName>
    <definedName name="ccrm0561">#N/A</definedName>
    <definedName name="ccrm0562">#N/A</definedName>
    <definedName name="ccrm0563">#N/A</definedName>
    <definedName name="ccrm0564">#N/A</definedName>
    <definedName name="ccrm0565">#N/A</definedName>
    <definedName name="ccrm0566">#N/A</definedName>
    <definedName name="ccrm0567">#N/A</definedName>
    <definedName name="ccrm0568">#N/A</definedName>
    <definedName name="ccrm0569">#N/A</definedName>
    <definedName name="ccrm0570">#N/A</definedName>
    <definedName name="ccrm0571">#N/A</definedName>
    <definedName name="ccrm0572">#N/A</definedName>
    <definedName name="ccrm0573">#N/A</definedName>
    <definedName name="ccrm0574">#N/A</definedName>
    <definedName name="ccrm0575">#N/A</definedName>
    <definedName name="ccrm0576">#N/A</definedName>
    <definedName name="ccrm0577">#N/A</definedName>
    <definedName name="ccrm0578">#N/A</definedName>
    <definedName name="ccrm0579">#N/A</definedName>
    <definedName name="ccrm0580">#N/A</definedName>
    <definedName name="ccrm0581">#N/A</definedName>
    <definedName name="ccrm0582">#N/A</definedName>
    <definedName name="ccrm0583">#N/A</definedName>
    <definedName name="ccrm0584">#N/A</definedName>
    <definedName name="ccrm0585">#N/A</definedName>
    <definedName name="ccrm0586">#N/A</definedName>
    <definedName name="ccrm0587">#N/A</definedName>
    <definedName name="ccrm0588">#N/A</definedName>
    <definedName name="ccrm0589">#N/A</definedName>
    <definedName name="ccrm0590">#N/A</definedName>
    <definedName name="ccrm0591">#N/A</definedName>
    <definedName name="ccrm0592">#N/A</definedName>
    <definedName name="ccrm0597">#N/A</definedName>
    <definedName name="ccrm0598">#N/A</definedName>
    <definedName name="ccrm0599">#N/A</definedName>
    <definedName name="ccrm0600">#N/A</definedName>
    <definedName name="ccrm0601">#N/A</definedName>
    <definedName name="ccrm0602">#N/A</definedName>
    <definedName name="ccrm0603">#N/A</definedName>
    <definedName name="ccrm0604">#N/A</definedName>
    <definedName name="ccrm0605">#N/A</definedName>
    <definedName name="ccrm0606">#N/A</definedName>
    <definedName name="ccrm0607">#N/A</definedName>
    <definedName name="ccrm0608">#N/A</definedName>
    <definedName name="ccrm0609">#N/A</definedName>
    <definedName name="ccrm0610">#N/A</definedName>
    <definedName name="ccrm0611">#N/A</definedName>
    <definedName name="ccrm0612">#N/A</definedName>
    <definedName name="ccrm0613">#N/A</definedName>
    <definedName name="ccrm0614">#N/A</definedName>
    <definedName name="ccrm0615">#N/A</definedName>
    <definedName name="ccrm0616">#N/A</definedName>
    <definedName name="ccrm0617">#N/A</definedName>
    <definedName name="ccrm0618">#N/A</definedName>
    <definedName name="ccrm0619">#N/A</definedName>
    <definedName name="ccrm0620">#N/A</definedName>
    <definedName name="ccrm0621">#N/A</definedName>
    <definedName name="ccrm0622">#N/A</definedName>
    <definedName name="ccrm0623">#N/A</definedName>
    <definedName name="ccrm0624">#N/A</definedName>
    <definedName name="ccrm0625">#N/A</definedName>
    <definedName name="ccrm0626">#N/A</definedName>
    <definedName name="ccrm0627">#N/A</definedName>
    <definedName name="ccrm0628">#N/A</definedName>
    <definedName name="ccrm0629">#N/A</definedName>
    <definedName name="ccrm0630">#N/A</definedName>
    <definedName name="ccrm0631">#N/A</definedName>
    <definedName name="ccrm0632">#N/A</definedName>
    <definedName name="ccrm0633">#N/A</definedName>
    <definedName name="ccrm0634">#N/A</definedName>
    <definedName name="ccrm0635">#N/A</definedName>
    <definedName name="ccrm0636">#N/A</definedName>
    <definedName name="ccrm0637">#N/A</definedName>
    <definedName name="ccrm0638">#N/A</definedName>
    <definedName name="ccrm0639">#N/A</definedName>
    <definedName name="ccrm0640">#N/A</definedName>
    <definedName name="ccrm0641">#N/A</definedName>
    <definedName name="ccrm0642">#N/A</definedName>
    <definedName name="ccrm0643">#N/A</definedName>
    <definedName name="ccrm0644">#N/A</definedName>
    <definedName name="ccrm0645">#N/A</definedName>
    <definedName name="ccrm0646">#N/A</definedName>
    <definedName name="ccrm0647">#N/A</definedName>
    <definedName name="ccrm0648">#N/A</definedName>
    <definedName name="ccrm0649">#N/A</definedName>
    <definedName name="ccrm0650">#N/A</definedName>
    <definedName name="ccrm0651">#N/A</definedName>
    <definedName name="ccrm0652">#N/A</definedName>
    <definedName name="ccrm0653">#N/A</definedName>
    <definedName name="ccrm0654">#N/A</definedName>
    <definedName name="ccrm0655">#N/A</definedName>
    <definedName name="ccrm0656">#N/A</definedName>
    <definedName name="CCRM0657">#N/A</definedName>
    <definedName name="CCRM0658">#N/A</definedName>
    <definedName name="CCRM0659">#N/A</definedName>
    <definedName name="CCRM0660">#N/A</definedName>
    <definedName name="CCRM0661">#N/A</definedName>
    <definedName name="CCRM0662">#N/A</definedName>
    <definedName name="CCRM0663">#N/A</definedName>
    <definedName name="CCRM0664">#N/A</definedName>
    <definedName name="CCRM0665">#N/A</definedName>
    <definedName name="CCRM0666">#N/A</definedName>
    <definedName name="CCRM0667">#N/A</definedName>
    <definedName name="CCRM0668">#N/A</definedName>
    <definedName name="CCRM0669">#N/A</definedName>
    <definedName name="CCRM0670">#N/A</definedName>
    <definedName name="CCRM0671">#N/A</definedName>
    <definedName name="CCRM0672">#N/A</definedName>
    <definedName name="CCRM0673">#N/A</definedName>
    <definedName name="CCRM0674">#N/A</definedName>
    <definedName name="CCRM0675">#N/A</definedName>
    <definedName name="CCRM0676">#N/A</definedName>
    <definedName name="CCRM0677">#N/A</definedName>
    <definedName name="CCRM0678">#N/A</definedName>
    <definedName name="CCRM0679">#N/A</definedName>
    <definedName name="CCRM0680">#N/A</definedName>
    <definedName name="CCRM0681">#N/A</definedName>
    <definedName name="CCRM0682">#N/A</definedName>
    <definedName name="CCRM0683">#N/A</definedName>
    <definedName name="CCRM0684">#N/A</definedName>
    <definedName name="CCRM0685">#N/A</definedName>
    <definedName name="CCRM0686">#N/A</definedName>
    <definedName name="CCRM0687">#N/A</definedName>
    <definedName name="CCRM0688">#N/A</definedName>
    <definedName name="CCRM0689">#N/A</definedName>
    <definedName name="CCRM0690">#N/A</definedName>
    <definedName name="CCRM0691">#N/A</definedName>
    <definedName name="CCRM0692">#N/A</definedName>
    <definedName name="CCRM0693">#N/A</definedName>
    <definedName name="CCRM0694">#N/A</definedName>
    <definedName name="CCRM0695">#N/A</definedName>
    <definedName name="CCRM0696">#N/A</definedName>
    <definedName name="CCRM0697">#N/A</definedName>
    <definedName name="CCRM0698">#N/A</definedName>
    <definedName name="CCRM0699">#N/A</definedName>
    <definedName name="CCRM0700">#N/A</definedName>
    <definedName name="CCRM0701">#N/A</definedName>
    <definedName name="CCRM0702">#N/A</definedName>
    <definedName name="CCRM0703">#N/A</definedName>
    <definedName name="CCRM0704">#N/A</definedName>
    <definedName name="CCRM0705">#N/A</definedName>
    <definedName name="CCRM0706">#N/A</definedName>
    <definedName name="CCRM0707">#N/A</definedName>
    <definedName name="CCRM0708">#N/A</definedName>
    <definedName name="CCRM0709">#N/A</definedName>
    <definedName name="CCRM0710">#N/A</definedName>
    <definedName name="CCRM0711">#N/A</definedName>
    <definedName name="CCRM0712">#N/A</definedName>
    <definedName name="CCRM0713">#N/A</definedName>
    <definedName name="CCRM0714">#N/A</definedName>
    <definedName name="CCRM0715">#N/A</definedName>
    <definedName name="CCRM0716">#N/A</definedName>
    <definedName name="CCRM0717">#N/A</definedName>
    <definedName name="CCRM0718">#N/A</definedName>
    <definedName name="CCRM0719">#N/A</definedName>
    <definedName name="CCRM0720">#N/A</definedName>
    <definedName name="CCRM0721">#N/A</definedName>
    <definedName name="CCRM0722">#N/A</definedName>
    <definedName name="CCRM0723">#N/A</definedName>
    <definedName name="CCRM0724">#N/A</definedName>
    <definedName name="CCRM0725">#N/A</definedName>
    <definedName name="CCRM0726">#N/A</definedName>
    <definedName name="CCRM0727">#N/A</definedName>
    <definedName name="CCRM0728">#N/A</definedName>
    <definedName name="CCRM0729">#N/A</definedName>
    <definedName name="CCRM0730">#N/A</definedName>
    <definedName name="CCRM0731">#N/A</definedName>
    <definedName name="CCRM0732">#N/A</definedName>
    <definedName name="CCRM0733">#N/A</definedName>
    <definedName name="CCRM0734">#N/A</definedName>
    <definedName name="CCRM0735">#N/A</definedName>
    <definedName name="CCRM0736">#N/A</definedName>
    <definedName name="CCRM0737">#N/A</definedName>
    <definedName name="CCRM0738">#N/A</definedName>
    <definedName name="CCRM0739">#N/A</definedName>
    <definedName name="CCRM0740">#N/A</definedName>
    <definedName name="CCRM0741">#N/A</definedName>
    <definedName name="CCRM0742">#N/A</definedName>
    <definedName name="CCRM0743">#N/A</definedName>
    <definedName name="CCRM0744">#N/A</definedName>
    <definedName name="CCRM0745">#N/A</definedName>
    <definedName name="CCRM0746">#N/A</definedName>
    <definedName name="CCRM0747">#N/A</definedName>
    <definedName name="CCRM0748">#N/A</definedName>
    <definedName name="CCRM0749">#N/A</definedName>
    <definedName name="CCRM0750">#N/A</definedName>
    <definedName name="CCRM0751">#N/A</definedName>
    <definedName name="CCRM0752">#N/A</definedName>
    <definedName name="CCRM0753">#N/A</definedName>
    <definedName name="CCRM0754">#N/A</definedName>
    <definedName name="CCRM0755">#N/A</definedName>
    <definedName name="CCRM0756">#N/A</definedName>
    <definedName name="CCRM0757">#N/A</definedName>
    <definedName name="CCRM0758">#N/A</definedName>
    <definedName name="CCRM0759">#N/A</definedName>
    <definedName name="CCRM0760">#N/A</definedName>
    <definedName name="CCRM0761">#N/A</definedName>
    <definedName name="CCRM0762">#N/A</definedName>
    <definedName name="CCRM0763">#N/A</definedName>
    <definedName name="CCRM0764">#N/A</definedName>
    <definedName name="CCRM0765">#N/A</definedName>
    <definedName name="CCRM0766">#N/A</definedName>
    <definedName name="CCRM0767">#N/A</definedName>
    <definedName name="CCRM0768">#N/A</definedName>
    <definedName name="CCRM0769">#N/A</definedName>
    <definedName name="CCRM0770">#N/A</definedName>
    <definedName name="CCRM0771">#N/A</definedName>
    <definedName name="CCRM0772">#N/A</definedName>
    <definedName name="CCRM0773">#N/A</definedName>
    <definedName name="CCRM0774">#N/A</definedName>
    <definedName name="CCRM0775">#N/A</definedName>
    <definedName name="CCRM0776">#N/A</definedName>
    <definedName name="CCRM0777">#N/A</definedName>
    <definedName name="CCRM0778">#N/A</definedName>
    <definedName name="CCRM0779">#N/A</definedName>
    <definedName name="CCRM0780">#N/A</definedName>
    <definedName name="CCRM0781">#N/A</definedName>
    <definedName name="CCRM0782">#N/A</definedName>
    <definedName name="CCRM0783">#N/A</definedName>
    <definedName name="CCRM0784">#N/A</definedName>
    <definedName name="CCRM0785">#N/A</definedName>
    <definedName name="CCRM0786">#N/A</definedName>
    <definedName name="CCRM0787">#N/A</definedName>
    <definedName name="CCRM0788">#N/A</definedName>
    <definedName name="CCRM0789">#N/A</definedName>
    <definedName name="CCRM0790">#N/A</definedName>
    <definedName name="CCRM0791">#N/A</definedName>
    <definedName name="CCRM0792">#N/A</definedName>
    <definedName name="CCRM0793">#N/A</definedName>
    <definedName name="CCRM0794">#N/A</definedName>
    <definedName name="CCRM0795">#N/A</definedName>
    <definedName name="CCRM0796">#N/A</definedName>
    <definedName name="CCRM0797">#N/A</definedName>
    <definedName name="CCRM0798">#N/A</definedName>
    <definedName name="CCRM0799">#N/A</definedName>
    <definedName name="CCRM0800">#N/A</definedName>
    <definedName name="CCRM0801">#N/A</definedName>
    <definedName name="CCRM0802">#N/A</definedName>
    <definedName name="CCRM0803">#N/A</definedName>
    <definedName name="CCRM0804">#N/A</definedName>
    <definedName name="CCRM0805">#N/A</definedName>
    <definedName name="CCRM0806">#N/A</definedName>
    <definedName name="CCRM0807">#N/A</definedName>
    <definedName name="CCRM0808">#N/A</definedName>
    <definedName name="CCRM0809">#N/A</definedName>
    <definedName name="CCRM0810">#N/A</definedName>
    <definedName name="CCRM0811">#N/A</definedName>
    <definedName name="CCRM0812">#N/A</definedName>
    <definedName name="CCRM0813">#N/A</definedName>
    <definedName name="CCRM0814">#N/A</definedName>
    <definedName name="CCRM0815">#N/A</definedName>
    <definedName name="CCRM0816">#N/A</definedName>
    <definedName name="CCRM0817">#N/A</definedName>
    <definedName name="CCRM0818">#N/A</definedName>
    <definedName name="CCRM0819">#N/A</definedName>
    <definedName name="CCRM0820">#N/A</definedName>
    <definedName name="CCRM0821">#N/A</definedName>
    <definedName name="CCRM0822">#N/A</definedName>
    <definedName name="CCRM0823">#N/A</definedName>
    <definedName name="CCRM0824">#N/A</definedName>
    <definedName name="CCRM0825">#N/A</definedName>
    <definedName name="CCRM0826">#N/A</definedName>
    <definedName name="CCRM0827">#N/A</definedName>
    <definedName name="CCRM0828">#N/A</definedName>
    <definedName name="CCRM0829">#N/A</definedName>
    <definedName name="CCRM0830">#N/A</definedName>
    <definedName name="CCRM0831">#N/A</definedName>
    <definedName name="CCRM0832">#N/A</definedName>
    <definedName name="CCRM0833">#N/A</definedName>
    <definedName name="CCRM0834">#N/A</definedName>
    <definedName name="CCRM0835">#N/A</definedName>
    <definedName name="CCRM0836">#N/A</definedName>
    <definedName name="CCRM0837">#N/A</definedName>
    <definedName name="CCRM0838">#N/A</definedName>
    <definedName name="CCRM0839">#N/A</definedName>
    <definedName name="CCRM0840">#N/A</definedName>
    <definedName name="CCRM0841">#N/A</definedName>
    <definedName name="CCRM0842">#N/A</definedName>
    <definedName name="CCRM0843">#N/A</definedName>
    <definedName name="CCRM0844">#N/A</definedName>
    <definedName name="CCRM0845">#N/A</definedName>
    <definedName name="CCRM0846">#N/A</definedName>
    <definedName name="CCRM0847">#N/A</definedName>
    <definedName name="CCRM0848">#N/A</definedName>
    <definedName name="CCRM0849">#N/A</definedName>
    <definedName name="CCRM0850">#N/A</definedName>
    <definedName name="CCRM0851">#N/A</definedName>
    <definedName name="CCRM0852">#N/A</definedName>
    <definedName name="CCRM0853">#N/A</definedName>
    <definedName name="CCRM0854">#N/A</definedName>
    <definedName name="CCRM0855">#N/A</definedName>
    <definedName name="CCRM0856">#N/A</definedName>
    <definedName name="CCRM0857">#N/A</definedName>
    <definedName name="CCRM0858">#N/A</definedName>
    <definedName name="CCRM0859">#N/A</definedName>
    <definedName name="CCRM0860">#N/A</definedName>
    <definedName name="CCRM0861">#N/A</definedName>
    <definedName name="CCRM0862">#N/A</definedName>
    <definedName name="CCRM0863">#N/A</definedName>
    <definedName name="CCRM0864">#N/A</definedName>
    <definedName name="CCRM0865">#N/A</definedName>
    <definedName name="CCRM0866">#N/A</definedName>
    <definedName name="CCRM0867">#N/A</definedName>
    <definedName name="CCRM0868">#N/A</definedName>
    <definedName name="CCRM0869">#N/A</definedName>
    <definedName name="CCRM0870">#N/A</definedName>
    <definedName name="CCRM0871">#N/A</definedName>
    <definedName name="CCRM0872">#N/A</definedName>
    <definedName name="CCRM0873">#N/A</definedName>
    <definedName name="CCRM0874">#N/A</definedName>
    <definedName name="CCRM0875">#N/A</definedName>
    <definedName name="CCRM0876">#N/A</definedName>
    <definedName name="CCRM0877">#N/A</definedName>
    <definedName name="CCRM0878">#N/A</definedName>
    <definedName name="CCRM0879">#N/A</definedName>
    <definedName name="CCRM0880">#N/A</definedName>
    <definedName name="CCRM0881">#N/A</definedName>
    <definedName name="CCRM0882">#N/A</definedName>
    <definedName name="CCRM0883">#N/A</definedName>
    <definedName name="CCRM0884">#N/A</definedName>
    <definedName name="CCRM0885">#N/A</definedName>
    <definedName name="CCRM0886">#N/A</definedName>
    <definedName name="CCRM0887">#N/A</definedName>
    <definedName name="CCRM0888">#N/A</definedName>
    <definedName name="CCRM0889">#N/A</definedName>
    <definedName name="CCRM0890">#N/A</definedName>
    <definedName name="CCRM0891">#N/A</definedName>
    <definedName name="CCRM0892">#N/A</definedName>
    <definedName name="CCRM0893">#N/A</definedName>
    <definedName name="CCRM0894">#N/A</definedName>
    <definedName name="CCRM0895">#N/A</definedName>
    <definedName name="CCRM0896">#N/A</definedName>
    <definedName name="CCRM0897">#N/A</definedName>
    <definedName name="CCRM0898">#N/A</definedName>
    <definedName name="CCRM0899">#N/A</definedName>
    <definedName name="CCRM0900">#N/A</definedName>
    <definedName name="CCRM0901">#N/A</definedName>
    <definedName name="CCRM0902">#N/A</definedName>
    <definedName name="CCRM0903">#N/A</definedName>
    <definedName name="CCRM0904">#N/A</definedName>
    <definedName name="CCRM0905">#N/A</definedName>
    <definedName name="CCRM0906">#N/A</definedName>
    <definedName name="CCRM0907">#N/A</definedName>
    <definedName name="CCRM0908">#N/A</definedName>
    <definedName name="CCRM0909">#N/A</definedName>
    <definedName name="CCRM0910">#N/A</definedName>
    <definedName name="CCRM0911">#N/A</definedName>
    <definedName name="CCRM0912">#N/A</definedName>
    <definedName name="CCRM0913">#N/A</definedName>
    <definedName name="CCRM0914">#N/A</definedName>
    <definedName name="CCRM0915">#N/A</definedName>
    <definedName name="CCRM0916">#N/A</definedName>
    <definedName name="CCRM0917">#N/A</definedName>
    <definedName name="CCRM0918">#N/A</definedName>
    <definedName name="CCRM0919">#N/A</definedName>
    <definedName name="CCRM0920">#N/A</definedName>
    <definedName name="CCRM0921">#N/A</definedName>
    <definedName name="CCRM0922">#N/A</definedName>
    <definedName name="CCRM0923">#N/A</definedName>
    <definedName name="CCRM0924">#N/A</definedName>
    <definedName name="CCRM0925">#N/A</definedName>
    <definedName name="CCRM0926">#N/A</definedName>
    <definedName name="CCRM0927">#N/A</definedName>
    <definedName name="CCRM0928">#N/A</definedName>
    <definedName name="CCRM0929">#N/A</definedName>
    <definedName name="CCRM0930">#N/A</definedName>
    <definedName name="CCRM0931">#N/A</definedName>
    <definedName name="CCRM0932">#N/A</definedName>
    <definedName name="CCRM0933">#N/A</definedName>
    <definedName name="CCRM0934">#N/A</definedName>
    <definedName name="CCRM0935">#N/A</definedName>
    <definedName name="CCRM0936">#N/A</definedName>
    <definedName name="CCRM0937">#N/A</definedName>
    <definedName name="CCRM0938">#N/A</definedName>
    <definedName name="CCRM0939">#N/A</definedName>
    <definedName name="CCRM0940">#N/A</definedName>
    <definedName name="CCRM0941">#N/A</definedName>
    <definedName name="CCRM0942">#N/A</definedName>
    <definedName name="CCRM0943">#N/A</definedName>
    <definedName name="CCRM0944">#N/A</definedName>
    <definedName name="CCRM0945">#N/A</definedName>
    <definedName name="CCRM0946">#N/A</definedName>
    <definedName name="CCRM0947">#N/A</definedName>
    <definedName name="CCRM0948">#N/A</definedName>
    <definedName name="CCRM0949">#N/A</definedName>
    <definedName name="CCRM0950">#N/A</definedName>
    <definedName name="CCRM0951">#N/A</definedName>
    <definedName name="CCRM0952">#N/A</definedName>
    <definedName name="CCRM0953">#N/A</definedName>
    <definedName name="CCRM0954">#N/A</definedName>
    <definedName name="CCRM0955">#N/A</definedName>
    <definedName name="CCRM0956">#N/A</definedName>
    <definedName name="CCRM0957">#N/A</definedName>
    <definedName name="CCRM0958">#N/A</definedName>
    <definedName name="CCRM0959">#N/A</definedName>
    <definedName name="CCRM0960">#N/A</definedName>
    <definedName name="CCRM0961">#N/A</definedName>
    <definedName name="CCRM0962">#N/A</definedName>
    <definedName name="CCRM0963">#N/A</definedName>
    <definedName name="CCRM0964">#N/A</definedName>
    <definedName name="CCRM0965">#N/A</definedName>
    <definedName name="CCRM0966">#N/A</definedName>
    <definedName name="CCRM0967">#N/A</definedName>
    <definedName name="CCRM0968">#N/A</definedName>
    <definedName name="CCRM0969">#N/A</definedName>
    <definedName name="CCRM0970">#N/A</definedName>
    <definedName name="CCRM0971">#N/A</definedName>
    <definedName name="CCRM0972">#N/A</definedName>
    <definedName name="CCRM0973">#N/A</definedName>
    <definedName name="CCRM0974">#N/A</definedName>
    <definedName name="CCRM0975">#N/A</definedName>
    <definedName name="CCRM0976">#N/A</definedName>
    <definedName name="CCRM0977">#N/A</definedName>
    <definedName name="CCRM0978">#N/A</definedName>
    <definedName name="CCRM0979">#N/A</definedName>
    <definedName name="CCRM0980">#N/A</definedName>
    <definedName name="CCRM0981">#N/A</definedName>
    <definedName name="CCRM0982">#N/A</definedName>
    <definedName name="CCRM0983">#N/A</definedName>
    <definedName name="CCRM0984">#N/A</definedName>
    <definedName name="CCRM0985">#N/A</definedName>
    <definedName name="CCRM0986">#N/A</definedName>
    <definedName name="CCRM1001">#N/A</definedName>
    <definedName name="CCRM1002">#N/A</definedName>
    <definedName name="CCRM1003">#N/A</definedName>
    <definedName name="CCRM1004">#N/A</definedName>
    <definedName name="ccrm1005">#N/A</definedName>
    <definedName name="CCRM1500">#N/A</definedName>
    <definedName name="CCRM1501">#N/A</definedName>
    <definedName name="CCRM1502">#N/A</definedName>
    <definedName name="CCRM1503">#N/A</definedName>
    <definedName name="CCRM1504">#N/A</definedName>
    <definedName name="CCRM1505">#N/A</definedName>
    <definedName name="CCRM1506">#N/A</definedName>
    <definedName name="CCRM1507">#N/A</definedName>
    <definedName name="CCRM1508">#N/A</definedName>
    <definedName name="CCRM1509">#N/A</definedName>
    <definedName name="CCRM1510">#N/A</definedName>
    <definedName name="CCRM1511">#N/A</definedName>
    <definedName name="CCRM1512">#N/A</definedName>
    <definedName name="CCRM1513">#N/A</definedName>
    <definedName name="CCRM1514">#N/A</definedName>
    <definedName name="CCRM1515">#N/A</definedName>
    <definedName name="CCRM1516">#N/A</definedName>
    <definedName name="CCRM1517">#N/A</definedName>
    <definedName name="CCRM1518">#N/A</definedName>
    <definedName name="CCRM1519">#N/A</definedName>
    <definedName name="CCRM1520">#N/A</definedName>
    <definedName name="CCRM1521">#N/A</definedName>
    <definedName name="CCRM1522">#N/A</definedName>
    <definedName name="CCRM1523">#N/A</definedName>
    <definedName name="CCRM1524">#N/A</definedName>
    <definedName name="CCRM1525">#N/A</definedName>
    <definedName name="CCRM1526">#N/A</definedName>
    <definedName name="CCRM1527">#N/A</definedName>
    <definedName name="CCRM1528">#N/A</definedName>
    <definedName name="CCRM1529">#N/A</definedName>
    <definedName name="CCRM1530">#N/A</definedName>
    <definedName name="CCRM1531">#N/A</definedName>
    <definedName name="CCRM1532">#N/A</definedName>
    <definedName name="CCRM1533">#N/A</definedName>
    <definedName name="CCRM1534">#N/A</definedName>
    <definedName name="CCRM1535">#N/A</definedName>
    <definedName name="CCRM1536">#N/A</definedName>
    <definedName name="CCRM1537">#N/A</definedName>
    <definedName name="CCRM1538">#N/A</definedName>
    <definedName name="CCRM1539">#N/A</definedName>
    <definedName name="CCRM1540">#N/A</definedName>
    <definedName name="CCRM1541">#N/A</definedName>
    <definedName name="CCRM1542">#N/A</definedName>
    <definedName name="CCRM1543">#N/A</definedName>
    <definedName name="CCRM1544">#N/A</definedName>
    <definedName name="CCRM1545">#N/A</definedName>
    <definedName name="CCRM1546">#N/A</definedName>
    <definedName name="CCRM1547">#N/A</definedName>
    <definedName name="CCRM1548">#N/A</definedName>
    <definedName name="CCRM1549">#N/A</definedName>
    <definedName name="CCRM1550">#N/A</definedName>
    <definedName name="CCRM1551">#N/A</definedName>
    <definedName name="CCRM1552">#N/A</definedName>
    <definedName name="CCRM1553">#N/A</definedName>
    <definedName name="CCRM1554">#N/A</definedName>
    <definedName name="CCRM1555">#N/A</definedName>
    <definedName name="CCRM1556">#N/A</definedName>
    <definedName name="CCRM1557">#N/A</definedName>
    <definedName name="CCRM1558">#N/A</definedName>
    <definedName name="CCRM1559">#N/A</definedName>
    <definedName name="CCRM1560">#N/A</definedName>
    <definedName name="CCRM1561">#N/A</definedName>
    <definedName name="CCRM1562">#N/A</definedName>
    <definedName name="CCRM1563">#N/A</definedName>
    <definedName name="CCRM1564">#N/A</definedName>
    <definedName name="CCRM1565">#N/A</definedName>
    <definedName name="CCRM1566">#N/A</definedName>
    <definedName name="CCRM1567">#N/A</definedName>
    <definedName name="CCRM1568">#N/A</definedName>
    <definedName name="CCRM1569">#N/A</definedName>
    <definedName name="CCRM1570">#N/A</definedName>
    <definedName name="CCRM1571">#N/A</definedName>
    <definedName name="CCRM1572">#N/A</definedName>
    <definedName name="CCRM1573">#N/A</definedName>
    <definedName name="CCRM1574">#N/A</definedName>
    <definedName name="CCRM1575">#N/A</definedName>
    <definedName name="CCRM1576">#N/A</definedName>
    <definedName name="CCRM1577">#N/A</definedName>
    <definedName name="CCRM1578">#N/A</definedName>
    <definedName name="CCRM1579">#N/A</definedName>
    <definedName name="CCRM1580">#N/A</definedName>
    <definedName name="CCRM1581">#N/A</definedName>
    <definedName name="CCRM1582">#N/A</definedName>
    <definedName name="CCRM1583">#N/A</definedName>
    <definedName name="CCRM1584">#N/A</definedName>
    <definedName name="CCRM1585">#N/A</definedName>
    <definedName name="CCRM1586">#N/A</definedName>
    <definedName name="CCRM1587">#N/A</definedName>
    <definedName name="CCRM1588">#N/A</definedName>
    <definedName name="CCRM1589">#N/A</definedName>
    <definedName name="CCRM1590">#N/A</definedName>
    <definedName name="CCRM1591">#N/A</definedName>
    <definedName name="CCRM1592">#N/A</definedName>
    <definedName name="CCRM1593">#N/A</definedName>
    <definedName name="CCRM1594">#N/A</definedName>
    <definedName name="CCRM1595">#N/A</definedName>
    <definedName name="CCRM1596">#N/A</definedName>
    <definedName name="CCRM1597">#N/A</definedName>
    <definedName name="CCRM1598">#N/A</definedName>
    <definedName name="CCRM1599">#N/A</definedName>
    <definedName name="CCRM1600">#N/A</definedName>
    <definedName name="CCRM1601">#N/A</definedName>
    <definedName name="CCRM1602">#N/A</definedName>
    <definedName name="CCRM1603">#N/A</definedName>
    <definedName name="CCRM1604">#N/A</definedName>
    <definedName name="CCRM1605">#N/A</definedName>
    <definedName name="CCRM1606">#N/A</definedName>
    <definedName name="CCRM1607">#N/A</definedName>
    <definedName name="CCRM1608">#N/A</definedName>
    <definedName name="CCRM1609">#N/A</definedName>
    <definedName name="ccrm1610">#N/A</definedName>
    <definedName name="ccrm1611">#N/A</definedName>
    <definedName name="ccrm1612">#N/A</definedName>
    <definedName name="ccrm1613">#N/A</definedName>
    <definedName name="ccrm1614">#N/A</definedName>
    <definedName name="ccrm1615">#N/A</definedName>
    <definedName name="ccrm1616">#N/A</definedName>
    <definedName name="ccrm1617">#N/A</definedName>
    <definedName name="ccrm1618">#N/A</definedName>
    <definedName name="ccrm1619">#N/A</definedName>
    <definedName name="ccrm1620">#N/A</definedName>
    <definedName name="ccrm1621">#N/A</definedName>
    <definedName name="ccrm1622">#N/A</definedName>
    <definedName name="ccrm1623">#N/A</definedName>
    <definedName name="ccrm1624">#N/A</definedName>
    <definedName name="ccrm1625">#N/A</definedName>
    <definedName name="ccrm1626">#N/A</definedName>
    <definedName name="ccrm1628">#N/A</definedName>
    <definedName name="CCRM1631">#N/A</definedName>
    <definedName name="CCRM1632">#N/A</definedName>
    <definedName name="ccrm1633">#N/A</definedName>
    <definedName name="ccrm1634">#N/A</definedName>
    <definedName name="ccrm1635">#N/A</definedName>
    <definedName name="ccrm1636">#N/A</definedName>
    <definedName name="ccrm1639">#N/A</definedName>
    <definedName name="ccrm1640">#N/A</definedName>
    <definedName name="ccrm1641">#N/A</definedName>
    <definedName name="ccrm1642">#N/A</definedName>
    <definedName name="ccrm1643">#N/A</definedName>
    <definedName name="ccrm1644">#N/A</definedName>
    <definedName name="ccrm1645">#N/A</definedName>
    <definedName name="ccrm1646">#N/A</definedName>
    <definedName name="ccrm1647">#N/A</definedName>
    <definedName name="ccrm1648">#N/A</definedName>
    <definedName name="ccrm1649">#N/A</definedName>
    <definedName name="ccrm1650">#N/A</definedName>
    <definedName name="ccrm1651">#N/A</definedName>
    <definedName name="ccrm1652">#N/A</definedName>
    <definedName name="ccrm1653">#N/A</definedName>
    <definedName name="ccrm1654">#N/A</definedName>
    <definedName name="ccrm1655">#N/A</definedName>
    <definedName name="ccrm1656">#N/A</definedName>
    <definedName name="ccrm1657">#N/A</definedName>
    <definedName name="ccrm1658">#N/A</definedName>
    <definedName name="CCRM1659">#N/A</definedName>
    <definedName name="CCRM1660">#N/A</definedName>
    <definedName name="CCRM1661">#N/A</definedName>
    <definedName name="CCRM1662">#N/A</definedName>
    <definedName name="CCRM1663">#N/A</definedName>
    <definedName name="CCRM1664">#N/A</definedName>
    <definedName name="CCRM1665">#N/A</definedName>
    <definedName name="CCRM1666">#N/A</definedName>
    <definedName name="ccrm1667">#N/A</definedName>
    <definedName name="ccrm1668">#N/A</definedName>
    <definedName name="CCRM1669">#N/A</definedName>
    <definedName name="CCRM1670">#N/A</definedName>
    <definedName name="CCRM1671">#N/A</definedName>
    <definedName name="CCRM1672">#N/A</definedName>
    <definedName name="CCRM1673">#N/A</definedName>
    <definedName name="CCRM1674">#N/A</definedName>
    <definedName name="ccrm1675">#N/A</definedName>
    <definedName name="ccrm1676">#N/A</definedName>
    <definedName name="ccrm1677">#N/A</definedName>
    <definedName name="ccrm1678">#N/A</definedName>
    <definedName name="CCRM1679">#N/A</definedName>
    <definedName name="CCRM1680">#N/A</definedName>
    <definedName name="CCRM1681">#N/A</definedName>
    <definedName name="CCRM1682">#N/A</definedName>
    <definedName name="CCRM1683">#N/A</definedName>
    <definedName name="CCRM1684">#N/A</definedName>
    <definedName name="ccrm1685">#N/A</definedName>
    <definedName name="ccrm1686">#N/A</definedName>
    <definedName name="ccrm1687">#N/A</definedName>
    <definedName name="ccrm1688">#N/A</definedName>
    <definedName name="CCRM1689">#N/A</definedName>
    <definedName name="CCRM1690">#N/A</definedName>
    <definedName name="CCRM1691">#N/A</definedName>
    <definedName name="CCRM1692">#N/A</definedName>
    <definedName name="CCRM1693">#N/A</definedName>
    <definedName name="CCRM1694">#N/A</definedName>
    <definedName name="ccrm1695">#N/A</definedName>
    <definedName name="ccrm1696">#N/A</definedName>
    <definedName name="ccrm1697">#N/A</definedName>
    <definedName name="ccrm1698">#N/A</definedName>
    <definedName name="CCRM1699">#N/A</definedName>
    <definedName name="CCRM1700">#N/A</definedName>
    <definedName name="CCRM1701">#N/A</definedName>
    <definedName name="CCRM1702">#N/A</definedName>
    <definedName name="CCRM1703">#N/A</definedName>
    <definedName name="CCRM1704">#N/A</definedName>
    <definedName name="ccrm1705">#N/A</definedName>
    <definedName name="ccrm1706">#N/A</definedName>
    <definedName name="ccrm1707">#N/A</definedName>
    <definedName name="ccrm1708">#N/A</definedName>
    <definedName name="CCRM1709">#N/A</definedName>
    <definedName name="CCRM1710">#N/A</definedName>
    <definedName name="CCRM1711">#N/A</definedName>
    <definedName name="CCRM1712">#N/A</definedName>
    <definedName name="CCRM1713">#N/A</definedName>
    <definedName name="CCRM1714">#N/A</definedName>
    <definedName name="ccrm1715">#N/A</definedName>
    <definedName name="ccrm1716">#N/A</definedName>
    <definedName name="ccrm1717">#N/A</definedName>
    <definedName name="ccrm1718">#N/A</definedName>
    <definedName name="ccrm1719">#N/A</definedName>
    <definedName name="ccrm1720">#N/A</definedName>
    <definedName name="ccrm1721">#N/A</definedName>
    <definedName name="ccrm1722">#N/A</definedName>
    <definedName name="ccrm1723">#N/A</definedName>
    <definedName name="ccrm1724">#N/A</definedName>
    <definedName name="ccrm1725">#N/A</definedName>
    <definedName name="ccrm1726">#N/A</definedName>
    <definedName name="ccrm1727">#N/A</definedName>
    <definedName name="ccrm1728">#N/A</definedName>
    <definedName name="ccrm1729">#N/A</definedName>
    <definedName name="ccrm1730">#N/A</definedName>
    <definedName name="ccrm1731">#N/A</definedName>
    <definedName name="ccrm1732">#N/A</definedName>
    <definedName name="ccrm1733">#N/A</definedName>
    <definedName name="ccrm1734">#N/A</definedName>
    <definedName name="ccrm1735">#N/A</definedName>
    <definedName name="ccrm9999">#N/A</definedName>
    <definedName name="CCVB0001">#N/A</definedName>
    <definedName name="CCVB0002">#N/A</definedName>
    <definedName name="CCVB0003">#N/A</definedName>
    <definedName name="CCVB0004">#N/A</definedName>
    <definedName name="CCVB0005">#N/A</definedName>
    <definedName name="CCVB0006">#N/A</definedName>
    <definedName name="CCVB0007">#N/A</definedName>
    <definedName name="CCVB0008">#N/A</definedName>
    <definedName name="CCVB0009">#N/A</definedName>
    <definedName name="CCVB0010">#N/A</definedName>
    <definedName name="CCVB0011">#N/A</definedName>
    <definedName name="CCVB0012">#N/A</definedName>
    <definedName name="CCVB0013">#N/A</definedName>
    <definedName name="CCVB0014">#N/A</definedName>
    <definedName name="CCVB0015">#N/A</definedName>
    <definedName name="CCVB0016">#N/A</definedName>
    <definedName name="CCVB0017">#N/A</definedName>
    <definedName name="CCVB0018">#N/A</definedName>
    <definedName name="CCVB0019">#N/A</definedName>
    <definedName name="CCVB0020">#N/A</definedName>
    <definedName name="CCVB0021">#N/A</definedName>
    <definedName name="CCVB0022">#N/A</definedName>
    <definedName name="CCVB0023">#N/A</definedName>
    <definedName name="CCVB0024">#N/A</definedName>
    <definedName name="CCVB0025">#N/A</definedName>
    <definedName name="CCVB0026">#N/A</definedName>
    <definedName name="CCVB0027">#N/A</definedName>
    <definedName name="CCVB0028">#N/A</definedName>
    <definedName name="CCVB0029">#N/A</definedName>
    <definedName name="CCVB0030">#N/A</definedName>
    <definedName name="CCVB0031">#N/A</definedName>
    <definedName name="CCVB0032">#N/A</definedName>
    <definedName name="CCVB0033">#N/A</definedName>
    <definedName name="CCVB0034">#N/A</definedName>
    <definedName name="CCVB0035">#N/A</definedName>
    <definedName name="CCVB0036">#N/A</definedName>
    <definedName name="CCVB0037">#N/A</definedName>
    <definedName name="CCVB0038">#N/A</definedName>
    <definedName name="CCVB0039">#N/A</definedName>
    <definedName name="CCVB0040">#N/A</definedName>
    <definedName name="CCVB0041">#N/A</definedName>
    <definedName name="CCVB0042">#N/A</definedName>
    <definedName name="CCVB0043">#N/A</definedName>
    <definedName name="CCVB0044">#N/A</definedName>
    <definedName name="CCVB0045">#N/A</definedName>
    <definedName name="CCVB0046">#N/A</definedName>
    <definedName name="CCVB0047">#N/A</definedName>
    <definedName name="CCVB0048">#N/A</definedName>
    <definedName name="CCVB0049">#N/A</definedName>
    <definedName name="CCVB0050">#N/A</definedName>
    <definedName name="CCVB0051">#N/A</definedName>
    <definedName name="CCVB0052">#N/A</definedName>
    <definedName name="CCVB0053">#N/A</definedName>
    <definedName name="CCVB0054">#N/A</definedName>
    <definedName name="CCVB0055">#N/A</definedName>
    <definedName name="CCVB0056">#N/A</definedName>
    <definedName name="CCVB0057">#N/A</definedName>
    <definedName name="CCVB0058">#N/A</definedName>
    <definedName name="CCVB0059">#N/A</definedName>
    <definedName name="CCVB0060">#N/A</definedName>
    <definedName name="CCVB0061">#N/A</definedName>
    <definedName name="CCVB0062">#N/A</definedName>
    <definedName name="CCVB0063">#N/A</definedName>
    <definedName name="CCVB0064">#N/A</definedName>
    <definedName name="CCVB0065">#N/A</definedName>
    <definedName name="CCVB0066">#N/A</definedName>
    <definedName name="CCVB0067">#N/A</definedName>
    <definedName name="CCVB0068">#N/A</definedName>
    <definedName name="CCVB0069">#N/A</definedName>
    <definedName name="CCVB0070">#N/A</definedName>
    <definedName name="CCVB0071">#N/A</definedName>
    <definedName name="CCVB0072">#N/A</definedName>
    <definedName name="CCVB0073">#N/A</definedName>
    <definedName name="CCVB0074">#N/A</definedName>
    <definedName name="CCVB0075">#N/A</definedName>
    <definedName name="CCVB0076">#N/A</definedName>
    <definedName name="CCVB0077">#N/A</definedName>
    <definedName name="CCVB0078">#N/A</definedName>
    <definedName name="CCVB0079">#N/A</definedName>
    <definedName name="CCVB0080">#N/A</definedName>
    <definedName name="CCVB0081">#N/A</definedName>
    <definedName name="CCVB0082">#N/A</definedName>
    <definedName name="CCVB0083">#N/A</definedName>
    <definedName name="CCVB0084">#N/A</definedName>
    <definedName name="CCVB0085">#N/A</definedName>
    <definedName name="CCVB0086">#N/A</definedName>
    <definedName name="CCVB0087">#N/A</definedName>
    <definedName name="CCVB0088">#N/A</definedName>
    <definedName name="CCVB0089">#N/A</definedName>
    <definedName name="CCVB0090">#N/A</definedName>
    <definedName name="CCVB0091">#N/A</definedName>
    <definedName name="CCVB0092">#N/A</definedName>
    <definedName name="CCVB0093">#N/A</definedName>
    <definedName name="CCVB0094">#N/A</definedName>
    <definedName name="CCVB0095">#N/A</definedName>
    <definedName name="CCVB0096">#N/A</definedName>
    <definedName name="CCVB0097">#N/A</definedName>
    <definedName name="CCVB0098">#N/A</definedName>
    <definedName name="CCVB0099">#N/A</definedName>
    <definedName name="CCVB0100">#N/A</definedName>
    <definedName name="CCVB0101">#N/A</definedName>
    <definedName name="CCVB0102">#N/A</definedName>
    <definedName name="CCVB0103">#N/A</definedName>
    <definedName name="CCVB0104">#N/A</definedName>
    <definedName name="CCVB0105">#N/A</definedName>
    <definedName name="CCVB0106">#N/A</definedName>
    <definedName name="CCVB0107">#N/A</definedName>
    <definedName name="CCVB0108">#N/A</definedName>
    <definedName name="CCVB0109">#N/A</definedName>
    <definedName name="CCVB0110">#N/A</definedName>
    <definedName name="CCVB0111">#N/A</definedName>
    <definedName name="CCVB0112">#N/A</definedName>
    <definedName name="CCVB0113">#N/A</definedName>
    <definedName name="CCVB0115">#N/A</definedName>
    <definedName name="CCVB0116">#N/A</definedName>
    <definedName name="CCVB0117">#N/A</definedName>
    <definedName name="CCVB0118">#N/A</definedName>
    <definedName name="CCVB0119">#N/A</definedName>
    <definedName name="CCVB0120">#N/A</definedName>
    <definedName name="CCVB0121">#N/A</definedName>
    <definedName name="CCVB0122">#N/A</definedName>
    <definedName name="CCVB0123">#N/A</definedName>
    <definedName name="CCVB0124">#N/A</definedName>
    <definedName name="CCVB0125">#N/A</definedName>
    <definedName name="cd" localSheetId="4">#N/A</definedName>
    <definedName name="cd" localSheetId="5">ЭОТ!cd</definedName>
    <definedName name="cd">[0]!cd</definedName>
    <definedName name="CHANGE_HL_LIST_ORG_COLUMN_MARKER">#REF!</definedName>
    <definedName name="CL_BRAND" localSheetId="4">[22]DATA!#REF!</definedName>
    <definedName name="CL_BRAND">[22]DATA!#REF!</definedName>
    <definedName name="CL_CODE" localSheetId="4">[22]DATA!#REF!</definedName>
    <definedName name="CL_CODE">[22]DATA!#REF!</definedName>
    <definedName name="CL_DESCUSE" localSheetId="4">[22]DATA!#REF!</definedName>
    <definedName name="CL_DESCUSE">[22]DATA!#REF!</definedName>
    <definedName name="CL_NAME" localSheetId="4">[22]DATA!#REF!</definedName>
    <definedName name="CL_NAME">[22]DATA!#REF!</definedName>
    <definedName name="CL_NDS">[22]DATA!#REF!</definedName>
    <definedName name="CL_PRC">[22]DATA!#REF!</definedName>
    <definedName name="CL_PRCN">[22]DATA!#REF!</definedName>
    <definedName name="ClDate">#N/A</definedName>
    <definedName name="ClFXR">#N/A</definedName>
    <definedName name="ClITR">#N/A</definedName>
    <definedName name="clUSD">5.96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ITR">#N/A</definedName>
    <definedName name="com" localSheetId="4">#N/A</definedName>
    <definedName name="com" localSheetId="5">ЭОТ!com</definedName>
    <definedName name="com">[0]!com</definedName>
    <definedName name="COMBI_ORG_TYPE" localSheetId="4">[23]TECHSHEET!$K$7:$K$8</definedName>
    <definedName name="COMBI_ORG_TYPE">[24]TECHSHEET!$K$7:$K$8</definedName>
    <definedName name="CompOt" localSheetId="4">#N/A</definedName>
    <definedName name="CompOt" localSheetId="5">ЭОТ!CompOt</definedName>
    <definedName name="CompOt">[0]!CompOt</definedName>
    <definedName name="CompOt1">[0]!CompOt1</definedName>
    <definedName name="CompOt2" localSheetId="4">#N/A</definedName>
    <definedName name="CompOt2" localSheetId="5">ЭОТ!CompOt2</definedName>
    <definedName name="CompOt2">[0]!CompOt2</definedName>
    <definedName name="CompPas2">[0]!CompPas2</definedName>
    <definedName name="CompRas" localSheetId="4">#N/A</definedName>
    <definedName name="CompRas" localSheetId="5">ЭОТ!CompRas</definedName>
    <definedName name="CompRas">[0]!CompRas</definedName>
    <definedName name="cont">#N/A</definedName>
    <definedName name="CONTACTS_ADD_HL_MARKER">#REF!</definedName>
    <definedName name="CONTACTS_DELETE_HL_COLUMN_MARKER">#REF!</definedName>
    <definedName name="CONTACTS_NUM_COLUMN_MARKER">#REF!</definedName>
    <definedName name="Contents">#REF!</definedName>
    <definedName name="COPY_DIAP">#REF!</definedName>
    <definedName name="csDesignMode">1</definedName>
    <definedName name="ct" localSheetId="4">#N/A</definedName>
    <definedName name="ct" localSheetId="5">ЭОТ!ct</definedName>
    <definedName name="ct">[0]!ct</definedName>
    <definedName name="ct_int">#N/A</definedName>
    <definedName name="ct_int1">#N/A</definedName>
    <definedName name="CUR_VER">[25]Заголовок!$B$21</definedName>
    <definedName name="CURRENT_PRD" localSheetId="4">[23]Контакты!$J$11</definedName>
    <definedName name="CURRENT_PRD">[24]Контакты!$J$11</definedName>
    <definedName name="cvfds" localSheetId="4">#N/A</definedName>
    <definedName name="cvfds" localSheetId="5">#N/A</definedName>
    <definedName name="cvfds">[0]!cvfds</definedName>
    <definedName name="cчетч." localSheetId="4">#REF!</definedName>
    <definedName name="cчетч.">#REF!</definedName>
    <definedName name="d" localSheetId="5">ЭОТ!d</definedName>
    <definedName name="d">#N/A</definedName>
    <definedName name="ď" localSheetId="4">#N/A</definedName>
    <definedName name="ď" localSheetId="5">ЭОТ!ď</definedName>
    <definedName name="ď">[0]!ď</definedName>
    <definedName name="DaNet" localSheetId="4">[15]regs!$H$94:$H$95</definedName>
    <definedName name="DaNet" localSheetId="5">[16]regs!$H$94:$H$95</definedName>
    <definedName name="DaNet">[17]regs!$H$94:$H$95</definedName>
    <definedName name="dap">#N/A</definedName>
    <definedName name="DAP_prod">#N/A</definedName>
    <definedName name="DAP_sales">#N/A</definedName>
    <definedName name="DAPAN">#N/A</definedName>
    <definedName name="DAPSA">#N/A</definedName>
    <definedName name="DATA">#REF!</definedName>
    <definedName name="DATA_S1" localSheetId="4">#REF!</definedName>
    <definedName name="DATA_S1">#REF!</definedName>
    <definedName name="data1">#N/A</definedName>
    <definedName name="data2">#N/A</definedName>
    <definedName name="DATE">#REF!</definedName>
    <definedName name="dd" localSheetId="5">ЭОТ!dd</definedName>
    <definedName name="dd">#N/A</definedName>
    <definedName name="ďď" localSheetId="4">#N/A</definedName>
    <definedName name="ďď" localSheetId="5">ЭОТ!ďď</definedName>
    <definedName name="ďď">[0]!ďď</definedName>
    <definedName name="đđ" localSheetId="4">#N/A</definedName>
    <definedName name="đđ" localSheetId="5">ЭОТ!đđ</definedName>
    <definedName name="đđ">[0]!đđ</definedName>
    <definedName name="ddd">[0]!ddd</definedName>
    <definedName name="đđđ" localSheetId="4">#N/A</definedName>
    <definedName name="đđđ" localSheetId="5">ЭОТ!đđđ</definedName>
    <definedName name="đđđ">[0]!đđđ</definedName>
    <definedName name="dddddddd" localSheetId="4">#N/A</definedName>
    <definedName name="dddddddd" localSheetId="5">#N/A</definedName>
    <definedName name="dddddddd">[0]!dddddddd</definedName>
    <definedName name="DEC">#REF!</definedName>
    <definedName name="DELETE_HL_LIST_ORG_COLUMN_MARKER">#REF!</definedName>
    <definedName name="DepPoolBuildingsAdditions">#N/A</definedName>
    <definedName name="dg">[26]даги!$A$3:$N$15</definedName>
    <definedName name="dical">#N/A</definedName>
    <definedName name="ďĺđâűé">#REF!</definedName>
    <definedName name="DOC">#REF!</definedName>
    <definedName name="DolgiDetail">#N/A</definedName>
    <definedName name="DolgiSvod">#N/A</definedName>
    <definedName name="Dolzhniki">#N/A</definedName>
    <definedName name="dop_zp_ceh1">'[27]расчет ФОТ'!$AE$35</definedName>
    <definedName name="dop_zp_rab1">'[27]расчет ФОТ'!$AE$31</definedName>
    <definedName name="Down_range">#REF!</definedName>
    <definedName name="dr">[0]!dr</definedName>
    <definedName name="dsragh" localSheetId="4">#N/A</definedName>
    <definedName name="dsragh" localSheetId="5">ЭОТ!dsragh</definedName>
    <definedName name="dsragh">[0]!dsragh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dw">#N/A</definedName>
    <definedName name="e">#N/A</definedName>
    <definedName name="EAC">#N/A</definedName>
    <definedName name="EDolg0104">#N/A</definedName>
    <definedName name="EDolg0109">#N/A</definedName>
    <definedName name="EDolg0114">#N/A</definedName>
    <definedName name="EDolg0116">#N/A</definedName>
    <definedName name="EDolg0117">#N/A</definedName>
    <definedName name="EDolg0121">#N/A</definedName>
    <definedName name="EDolg0123">#N/A</definedName>
    <definedName name="EDolg0124">#N/A</definedName>
    <definedName name="EDolg0125">#N/A</definedName>
    <definedName name="EDolg0128">#N/A</definedName>
    <definedName name="EDolg0129">#N/A</definedName>
    <definedName name="EDolg0131">#N/A</definedName>
    <definedName name="EDolg0204">#N/A</definedName>
    <definedName name="EDolg0205">#N/A</definedName>
    <definedName name="EDolg0206">#N/A</definedName>
    <definedName name="EDolg0207">#N/A</definedName>
    <definedName name="EDolg0208">#N/A</definedName>
    <definedName name="EDolg0211">#N/A</definedName>
    <definedName name="EDolg0213">#N/A</definedName>
    <definedName name="EDolg0221">#N/A</definedName>
    <definedName name="EDolg0226">#N/A</definedName>
    <definedName name="EDolg0228">#N/A</definedName>
    <definedName name="EDolg0301">#N/A</definedName>
    <definedName name="EDolg0304">#N/A</definedName>
    <definedName name="EDolg0311">#N/A</definedName>
    <definedName name="EDolg0312">#N/A</definedName>
    <definedName name="EDolg0313">#N/A</definedName>
    <definedName name="EDolg0319">#N/A</definedName>
    <definedName name="EDolg0328">#N/A</definedName>
    <definedName name="EDolg0402">#N/A</definedName>
    <definedName name="EDolg0430">#N/A</definedName>
    <definedName name="EDolg0508">#N/A</definedName>
    <definedName name="EDolg0517">#N/A</definedName>
    <definedName name="EDolg0518">#N/A</definedName>
    <definedName name="EDolg0524">#N/A</definedName>
    <definedName name="EDolg0701">#N/A</definedName>
    <definedName name="EDolg0718">#N/A</definedName>
    <definedName name="EDolg1017">#N/A</definedName>
    <definedName name="EDolg1022">#N/A</definedName>
    <definedName name="EDolg1024">#N/A</definedName>
    <definedName name="EDolg1025">#N/A</definedName>
    <definedName name="EDolg1026">#N/A</definedName>
    <definedName name="EDolg1029">#N/A</definedName>
    <definedName name="EDolg1105">#N/A</definedName>
    <definedName name="EDolg1106">#N/A</definedName>
    <definedName name="EDolg1109">#N/A</definedName>
    <definedName name="EDolg1112">#N/A</definedName>
    <definedName name="EDolg1114">#N/A</definedName>
    <definedName name="EDolg1211">#N/A</definedName>
    <definedName name="EDolg1212">#N/A</definedName>
    <definedName name="EDolg1218">#N/A</definedName>
    <definedName name="EDolg1220">#N/A</definedName>
    <definedName name="EDolg1221">#N/A</definedName>
    <definedName name="EDolg1224">#N/A</definedName>
    <definedName name="EDolg1225">#N/A</definedName>
    <definedName name="EDolg1228">#N/A</definedName>
    <definedName name="eee">[0]!eee</definedName>
    <definedName name="efektyvumas">#N/A</definedName>
    <definedName name="ęĺ" localSheetId="4">#N/A</definedName>
    <definedName name="ęĺ" localSheetId="5">ЭОТ!ęĺ</definedName>
    <definedName name="ęĺ">[0]!ęĺ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rrInvoices">#N/A</definedName>
    <definedName name="ESO_ET" localSheetId="4">#REF!</definedName>
    <definedName name="ESO_ET">#REF!</definedName>
    <definedName name="ESO_PROT" localSheetId="4">#N/A</definedName>
    <definedName name="ESO_PROT" localSheetId="5">#REF!,#REF!,#REF!,[0]!P1_ESO_PROT</definedName>
    <definedName name="ESO_PROT">#REF!,#REF!,#REF!,[0]!P1_ESO_PROT</definedName>
    <definedName name="ESO_PROT_1">NA()</definedName>
    <definedName name="ESO_PROT_1_1">NA()</definedName>
    <definedName name="ESOcom" localSheetId="4">#REF!</definedName>
    <definedName name="ESOcom">#REF!</definedName>
    <definedName name="ew" localSheetId="4">#N/A</definedName>
    <definedName name="ew" localSheetId="5">ЭОТ!ew</definedName>
    <definedName name="ew">[0]!ew</definedName>
    <definedName name="ewтмчеч">#REF!</definedName>
    <definedName name="Excel_BuiltIn_Print_Area_1" localSheetId="4">#REF!</definedName>
    <definedName name="Excel_BuiltIn_Print_Area_1">#REF!</definedName>
    <definedName name="Excel_BuiltIn_Print_Area_1_1" localSheetId="4">#REF!</definedName>
    <definedName name="Excel_BuiltIn_Print_Area_1_1">#REF!</definedName>
    <definedName name="Excel_BuiltIn_Print_Area_2" localSheetId="4">#REF!</definedName>
    <definedName name="Excel_BuiltIn_Print_Area_2">#REF!</definedName>
    <definedName name="Excel_BuiltIn_Print_Area_3">#REF!</definedName>
    <definedName name="Excel_BuiltIn_Print_Area_4">#REF!</definedName>
    <definedName name="Excel_BuiltIn_Print_Area_5">#REF!</definedName>
    <definedName name="Excel_BuiltIn_Print_Area_5_1">#REF!</definedName>
    <definedName name="Excel_BuiltIn_Print_Titles_1">#REF!</definedName>
    <definedName name="Excel_BuiltIn_Print_Titles_8">#REF!</definedName>
    <definedName name="ExpansionIn">#N/A</definedName>
    <definedName name="F">#N/A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OPE">#REF!</definedName>
    <definedName name="fdr">#REF!</definedName>
    <definedName name="FEB">#REF!</definedName>
    <definedName name="fff">#REF!</definedName>
    <definedName name="fffffffff" localSheetId="4">#N/A</definedName>
    <definedName name="fffffffff" localSheetId="5">#N/A</definedName>
    <definedName name="fffffffff">[0]!fffffffff</definedName>
    <definedName name="fg" localSheetId="4">#N/A</definedName>
    <definedName name="fg" localSheetId="5">ЭОТ!fg</definedName>
    <definedName name="fg">[0]!fg</definedName>
    <definedName name="fga">[0]!fga</definedName>
    <definedName name="fhrsiujt">[0]!fhrsiujt</definedName>
    <definedName name="FIO_Head_Org" localSheetId="4">'[28]Краткие сведения по организации'!$D$36</definedName>
    <definedName name="FIO_Head_Org" localSheetId="5">'[29]Краткие сведения по организации'!$D$38</definedName>
    <definedName name="FIO_Head_Org">'[30]Краткие сведения по организации'!$D$36</definedName>
    <definedName name="fiyttt">[0]!fiyttt</definedName>
    <definedName name="FosNevAz1019">#N/A</definedName>
    <definedName name="FosNevAz1122">#N/A</definedName>
    <definedName name="FR_DAP">#N/A</definedName>
    <definedName name="FUEL">#REF!</definedName>
    <definedName name="FUEL_ET">#REF!</definedName>
    <definedName name="FUELLIST">#REF!</definedName>
    <definedName name="ger">#N/A</definedName>
    <definedName name="GES">#REF!</definedName>
    <definedName name="GES_DATA">#REF!</definedName>
    <definedName name="GES_LIST">#REF!</definedName>
    <definedName name="GES3_DATA">#REF!</definedName>
    <definedName name="gf">#N/A</definedName>
    <definedName name="gf2new">#N/A</definedName>
    <definedName name="gfg" localSheetId="4">#N/A</definedName>
    <definedName name="gfg" localSheetId="5">ЭОТ!gfg</definedName>
    <definedName name="gfg">[0]!gfg</definedName>
    <definedName name="gh" localSheetId="4">#N/A</definedName>
    <definedName name="gh" localSheetId="5">ЭОТ!gh</definedName>
    <definedName name="gh">[0]!gh</definedName>
    <definedName name="ghg" hidden="1">{#N/A,#N/A,FALSE,"Себестоимсть-97"}</definedName>
    <definedName name="god" localSheetId="4">'[8]Произ-2004'!$C$10:$F$23,'[8]Произ-2004'!$C$30:$F$34,'[8]Произ-2004'!$C$38:$F$44,'[8]Произ-2004'!$C$62:$F$62,'[8]Произ-2004'!$C$65:$F$65,'[8]Произ-2004'!$C$68:$F$68,'[8]Произ-2004'!$C$71:$F$71,'[8]Произ-2004'!$C$74:$F$74,'[8]Произ-2004'!$C$77:$F$77,'[8]Произ-2004'!$C$80:$F$80,'[8]Произ-2004'!$C$91:$F$91,'[8]Произ-2004'!$C$94:$F$94,'[8]Произ-2004'!$C$97:$F$97,'[8]Произ-2004'!$C$132:$F$132,'[8]Произ-2004'!$C$135:$F$135,'[8]Произ-2004'!$C$138:$F$138,'[8]Произ-2004'!$C$141:$F$141,'[8]Произ-2004'!$C$144:$F$144,'[8]Произ-2004'!$C$147:$F$147,'[8]Произ-2004'!$C$150:$F$150</definedName>
    <definedName name="god" localSheetId="5">'[21]Список организаций'!$AA$9</definedName>
    <definedName name="god">'[10]Произ-2004'!$C$10:$F$23,'[10]Произ-2004'!$C$30:$F$34,'[10]Произ-2004'!$C$38:$F$44,'[10]Произ-2004'!$C$62:$F$62,'[10]Произ-2004'!$C$65:$F$65,'[10]Произ-2004'!$C$68:$F$68,'[10]Произ-2004'!$C$71:$F$71,'[10]Произ-2004'!$C$74:$F$74,'[10]Произ-2004'!$C$77:$F$77,'[10]Произ-2004'!$C$80:$F$80,'[10]Произ-2004'!$C$91:$F$91,'[10]Произ-2004'!$C$94:$F$94,'[10]Произ-2004'!$C$97:$F$97,'[10]Произ-2004'!$C$132:$F$132,'[10]Произ-2004'!$C$135:$F$135,'[10]Произ-2004'!$C$138:$F$138,'[10]Произ-2004'!$C$141:$F$141,'[10]Произ-2004'!$C$144:$F$144,'[10]Произ-2004'!$C$147:$F$147,'[10]Произ-2004'!$C$150:$F$150</definedName>
    <definedName name="GR_TOVARTYPE" localSheetId="4">#REF!</definedName>
    <definedName name="GR_TOVARTYPE">#REF!</definedName>
    <definedName name="gres" localSheetId="4">#REF!</definedName>
    <definedName name="gres">#REF!</definedName>
    <definedName name="GRES_DATA">#REF!</definedName>
    <definedName name="GRES_LIST">#REF!</definedName>
    <definedName name="gtty" localSheetId="4">#REF!,#REF!,#REF!,[0]!P1_ESO_PROT</definedName>
    <definedName name="gtty">#REF!,#REF!,#REF!,[0]!P1_ESO_PROT</definedName>
    <definedName name="H" localSheetId="4">#N/A</definedName>
    <definedName name="h" localSheetId="5">ЭОТ!h</definedName>
    <definedName name="h">[0]!h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Period">#REF!</definedName>
    <definedName name="H?Table">#REF!</definedName>
    <definedName name="H?Title">#REF!</definedName>
    <definedName name="HEATING_PERIOD">[31]TECHSHEET!$G$7:$G$11</definedName>
    <definedName name="hh">[0]!hh</definedName>
    <definedName name="hhh" localSheetId="4">#N/A</definedName>
    <definedName name="hhh" localSheetId="5">ЭОТ!hhh</definedName>
    <definedName name="hhh">[0]!hhh</definedName>
    <definedName name="hhy" localSheetId="4">#N/A</definedName>
    <definedName name="hhy" localSheetId="5">ЭОТ!hhy</definedName>
    <definedName name="hhy">[0]!hhy</definedName>
    <definedName name="hide1">#N/A</definedName>
    <definedName name="Hide4">#N/A</definedName>
    <definedName name="HTML_CodePage" hidden="1">1251</definedName>
    <definedName name="HTML_Description" hidden="1">""</definedName>
    <definedName name="HTML_Email" hidden="1">""</definedName>
    <definedName name="HTML_Header" hidden="1">""</definedName>
    <definedName name="HTML_LastUpdate" hidden="1">"19.08.98"</definedName>
    <definedName name="HTML_LineAfter" hidden="1">FALSE</definedName>
    <definedName name="HTML_LineBefore" hidden="1">FALSE</definedName>
    <definedName name="HTML_Name" hidden="1">"Алесенко"</definedName>
    <definedName name="HTML_OBDlg2" hidden="1">TRUE</definedName>
    <definedName name="HTML_OBDlg4" hidden="1">TRUE</definedName>
    <definedName name="HTML_OS" hidden="1">0</definedName>
    <definedName name="HTML_PathFile" hidden="1">"L:\WWW\ECONOMIC\541-rsk.htm"</definedName>
    <definedName name="HTML_Title" hidden="1">"DIAG_RSK"</definedName>
    <definedName name="îî" localSheetId="4">#N/A</definedName>
    <definedName name="îî" localSheetId="5">ЭОТ!îî</definedName>
    <definedName name="îî">[0]!îî</definedName>
    <definedName name="infl_rate">#N/A</definedName>
    <definedName name="INN" localSheetId="4">#REF!</definedName>
    <definedName name="INN">#REF!</definedName>
    <definedName name="InsuranceIn">#N/A</definedName>
    <definedName name="ISB">#N/A</definedName>
    <definedName name="ISF">#N/A</definedName>
    <definedName name="Ivedimo_matrica">#N/A</definedName>
    <definedName name="iznos">#N/A</definedName>
    <definedName name="j" localSheetId="4">#N/A</definedName>
    <definedName name="j" localSheetId="5">ЭОТ!j</definedName>
    <definedName name="j">[0]!j</definedName>
    <definedName name="JAN">#REF!</definedName>
    <definedName name="JUL">#REF!</definedName>
    <definedName name="JUN">#REF!</definedName>
    <definedName name="Jun02_Dec02">#N/A</definedName>
    <definedName name="k" localSheetId="4">#N/A</definedName>
    <definedName name="k" localSheetId="5">ЭОТ!k</definedName>
    <definedName name="k">[0]!k</definedName>
    <definedName name="kb">#N/A</definedName>
    <definedName name="kemig">#N/A</definedName>
    <definedName name="KGOK1017">#N/A</definedName>
    <definedName name="KGOK1022">#N/A</definedName>
    <definedName name="KGOK1023">#N/A</definedName>
    <definedName name="KGOK1123">#N/A</definedName>
    <definedName name="KGOK1207">#N/A</definedName>
    <definedName name="kind_of_activity" localSheetId="4">#REF!</definedName>
    <definedName name="kind_of_activity" localSheetId="5">[29]TEHSHEET!$F$2:$F$7</definedName>
    <definedName name="kind_of_activity">#REF!</definedName>
    <definedName name="KL">#N/A</definedName>
    <definedName name="Komitent">#N/A</definedName>
    <definedName name="kt" localSheetId="4">#REF!</definedName>
    <definedName name="kt">#REF!</definedName>
    <definedName name="ktt" localSheetId="4">#REF!</definedName>
    <definedName name="ktt">#REF!</definedName>
    <definedName name="ktyf">#REF!</definedName>
    <definedName name="kv1c" localSheetId="4">'[8]Произ-1кв'!$C$137:$D$137,'[8]Произ-1кв'!$C$148:$D$148,'[8]Произ-1кв'!$C$151:$D$151,'[8]Произ-1кв'!$C$154:$D$154,'[8]Произ-1кв'!$C$160:$D$160,'[8]Произ-1кв'!$D$173:$E$173,'[8]Произ-1кв'!$D$176:$F$176,'[8]Произ-1кв'!$D$178:$E$178,'[8]Произ-1кв'!$D$182:$F$182</definedName>
    <definedName name="kv1c" localSheetId="5">'[9]Произ-1кв'!$C$137:$D$137,'[9]Произ-1кв'!$C$148:$D$148,'[9]Произ-1кв'!$C$151:$D$151,'[9]Произ-1кв'!$C$154:$D$154,'[9]Произ-1кв'!$C$160:$D$160,'[9]Произ-1кв'!$D$173:$E$173,'[9]Произ-1кв'!$D$176:$F$176,'[9]Произ-1кв'!$D$178:$E$178,'[9]Произ-1кв'!$D$182:$F$182</definedName>
    <definedName name="kv1c">'[10]Произ-1кв'!$C$137:$D$137,'[10]Произ-1кв'!$C$148:$D$148,'[10]Произ-1кв'!$C$151:$D$151,'[10]Произ-1кв'!$C$154:$D$154,'[10]Произ-1кв'!$C$160:$D$160,'[10]Произ-1кв'!$D$173:$E$173,'[10]Произ-1кв'!$D$176:$F$176,'[10]Произ-1кв'!$D$178:$E$178,'[10]Произ-1кв'!$D$182:$F$182</definedName>
    <definedName name="kv2c" localSheetId="4">'[8]Произ-2кв'!$C$112:$D$112,'[8]Произ-2кв'!$C$115:$D$115,'[8]Произ-2кв'!$C$118:$D$118,'[8]Произ-2кв'!$C$121:$D$121,'[8]Произ-2кв'!$C$124:$D$124,'[8]Произ-2кв'!$C$127:$D$127,'[8]Произ-2кв'!$C$130:$D$130,'[8]Произ-2кв'!$C$138:$D$138,'[8]Произ-2кв'!$C$141:$D$141,'[8]Произ-2кв'!$C$144:$D$144,'[8]Произ-2кв'!$C$150:$D$150,'[8]Произ-2кв'!#REF!,'[8]Произ-2кв'!$D$163:$F$163,'[8]Произ-2кв'!$D$166:$E$166,'[8]Произ-2кв'!$D$170:$F$170</definedName>
    <definedName name="kv2c" localSheetId="5">'[9]Произ-2кв'!$C$112:$D$112,'[9]Произ-2кв'!$C$115:$D$115,'[9]Произ-2кв'!$C$118:$D$118,'[9]Произ-2кв'!$C$121:$D$121,'[9]Произ-2кв'!$C$124:$D$124,'[9]Произ-2кв'!$C$127:$D$127,'[9]Произ-2кв'!$C$130:$D$130,'[9]Произ-2кв'!$C$138:$D$138,'[9]Произ-2кв'!$C$141:$D$141,'[9]Произ-2кв'!$C$144:$D$144,'[9]Произ-2кв'!$C$150:$D$150,'[9]Произ-2кв'!#REF!,'[9]Произ-2кв'!$D$163:$F$163,'[9]Произ-2кв'!$D$166:$E$166,'[9]Произ-2кв'!$D$170:$F$170</definedName>
    <definedName name="kv2c">'[10]Произ-2кв'!$C$112:$D$112,'[10]Произ-2кв'!$C$115:$D$115,'[10]Произ-2кв'!$C$118:$D$118,'[10]Произ-2кв'!$C$121:$D$121,'[10]Произ-2кв'!$C$124:$D$124,'[10]Произ-2кв'!$C$127:$D$127,'[10]Произ-2кв'!$C$130:$D$130,'[10]Произ-2кв'!$C$138:$D$138,'[10]Произ-2кв'!$C$141:$D$141,'[10]Произ-2кв'!$C$144:$D$144,'[10]Произ-2кв'!$C$150:$D$150,'[10]Произ-2кв'!#REF!,'[10]Произ-2кв'!$D$163:$F$163,'[10]Произ-2кв'!$D$166:$E$166,'[10]Произ-2кв'!$D$170:$F$170</definedName>
    <definedName name="kv3c" localSheetId="4">'[8]Произ-3кв'!$C$113:$D$113,'[8]Произ-3кв'!$C$116:$D$116,'[8]Произ-3кв'!$C$119:$D$119,'[8]Произ-3кв'!$C$122:$D$122,'[8]Произ-3кв'!$C$125:$D$125,'[8]Произ-3кв'!$C$128:$D$128,'[8]Произ-3кв'!$C$131:$D$131,'[8]Произ-3кв'!$C$140:$D$140,'[8]Произ-3кв'!$C$143:$D$143,'[8]Произ-3кв'!$C$146:$D$146,'[8]Произ-3кв'!$C$152:$D$152,'[8]Произ-3кв'!$D$164:$E$164,'[8]Произ-3кв'!$D$168:$F$169,'[8]Произ-3кв'!$D$172:$E$172,'[8]Произ-3кв'!$D$178:$F$179</definedName>
    <definedName name="kv3c" localSheetId="5">'[9]Произ-3кв'!$C$113:$D$113,'[9]Произ-3кв'!$C$116:$D$116,'[9]Произ-3кв'!$C$119:$D$119,'[9]Произ-3кв'!$C$122:$D$122,'[9]Произ-3кв'!$C$125:$D$125,'[9]Произ-3кв'!$C$128:$D$128,'[9]Произ-3кв'!$C$131:$D$131,'[9]Произ-3кв'!$C$140:$D$140,'[9]Произ-3кв'!$C$143:$D$143,'[9]Произ-3кв'!$C$146:$D$146,'[9]Произ-3кв'!$C$152:$D$152,'[9]Произ-3кв'!$D$164:$E$164,'[9]Произ-3кв'!$D$168:$F$169,'[9]Произ-3кв'!$D$172:$E$172,'[9]Произ-3кв'!$D$178:$F$179</definedName>
    <definedName name="kv3c">'[10]Произ-3кв'!$C$113:$D$113,'[10]Произ-3кв'!$C$116:$D$116,'[10]Произ-3кв'!$C$119:$D$119,'[10]Произ-3кв'!$C$122:$D$122,'[10]Произ-3кв'!$C$125:$D$125,'[10]Произ-3кв'!$C$128:$D$128,'[10]Произ-3кв'!$C$131:$D$131,'[10]Произ-3кв'!$C$140:$D$140,'[10]Произ-3кв'!$C$143:$D$143,'[10]Произ-3кв'!$C$146:$D$146,'[10]Произ-3кв'!$C$152:$D$152,'[10]Произ-3кв'!$D$164:$E$164,'[10]Произ-3кв'!$D$168:$F$169,'[10]Произ-3кв'!$D$172:$E$172,'[10]Произ-3кв'!$D$178:$F$179</definedName>
    <definedName name="kv4c" localSheetId="4">'[8]Произ-4кв'!$C$100:$D$100,'[8]Произ-4кв'!$C$103:$D$103,'[8]Произ-4кв'!#REF!,'[8]Произ-4кв'!$C$107:$D$107,'[8]Произ-4кв'!$C$110:$D$110,'[8]Произ-4кв'!$C$113:$D$113,'[8]Произ-4кв'!$C$116:$D$116,'[8]Произ-4кв'!$C$124:$D$124,'[8]Произ-4кв'!$C$127:$D$127,'[8]Произ-4кв'!#REF!,'[8]Произ-4кв'!$C$134,'[8]Произ-4кв'!$C$134:$D$134,'[8]Произ-4кв'!$D$144:$E$144,'[8]Произ-4кв'!$D$147:$F$147,'[8]Произ-4кв'!$D$149:$E$149,'[8]Произ-4кв'!$D$153:$F$153</definedName>
    <definedName name="kv4c" localSheetId="5">'[9]Произ-4кв'!$C$100:$D$100,'[9]Произ-4кв'!$C$103:$D$103,'[9]Произ-4кв'!#REF!,'[9]Произ-4кв'!$C$107:$D$107,'[9]Произ-4кв'!$C$110:$D$110,'[9]Произ-4кв'!$C$113:$D$113,'[9]Произ-4кв'!$C$116:$D$116,'[9]Произ-4кв'!$C$124:$D$124,'[9]Произ-4кв'!$C$127:$D$127,'[9]Произ-4кв'!#REF!,'[9]Произ-4кв'!$C$134,'[9]Произ-4кв'!$C$134:$D$134,'[9]Произ-4кв'!$D$144:$E$144,'[9]Произ-4кв'!$D$147:$F$147,'[9]Произ-4кв'!$D$149:$E$149,'[9]Произ-4кв'!$D$153:$F$153</definedName>
    <definedName name="kv4c">'[10]Произ-4кв'!$C$100:$D$100,'[10]Произ-4кв'!$C$103:$D$103,'[10]Произ-4кв'!#REF!,'[10]Произ-4кв'!$C$107:$D$107,'[10]Произ-4кв'!$C$110:$D$110,'[10]Произ-4кв'!$C$113:$D$113,'[10]Произ-4кв'!$C$116:$D$116,'[10]Произ-4кв'!$C$124:$D$124,'[10]Произ-4кв'!$C$127:$D$127,'[10]Произ-4кв'!#REF!,'[10]Произ-4кв'!$C$134,'[10]Произ-4кв'!$C$134:$D$134,'[10]Произ-4кв'!$D$144:$E$144,'[10]Произ-4кв'!$D$147:$F$147,'[10]Произ-4кв'!$D$149:$E$149,'[10]Произ-4кв'!$D$153:$F$153</definedName>
    <definedName name="l">#REF!</definedName>
    <definedName name="LAST_RANGE">#REF!</definedName>
    <definedName name="LastUpdateDate_MO">#REF!</definedName>
    <definedName name="LastUpdateDate_PLAN_10">#REF!</definedName>
    <definedName name="LastUpdateDate_ReestrOrg">#REF!</definedName>
    <definedName name="LINE" localSheetId="4">#REF!</definedName>
    <definedName name="LINE">#REF!</definedName>
    <definedName name="LINE2">#REF!</definedName>
    <definedName name="LIST_MR_MO_OKTMO">[32]REESTR!#REF!</definedName>
    <definedName name="LIST_ORG_VO">[32]REESTR_ORG!#REF!</definedName>
    <definedName name="LIST_Region">[33]REESTR_START!#REF!</definedName>
    <definedName name="LIST_STATION" localSheetId="4">[23]REESTR_OPT_ORG!$E$2:$E$27</definedName>
    <definedName name="LIST_STATION">[24]REESTR_OPT_ORG!$E$2:$E$27</definedName>
    <definedName name="List1" localSheetId="4">#REF!</definedName>
    <definedName name="List1">#REF!</definedName>
    <definedName name="logic">[29]TEHSHEET!$A$2:$A$3</definedName>
    <definedName name="logical">#REF!</definedName>
    <definedName name="Lots">#N/A</definedName>
    <definedName name="Lots0103">#N/A</definedName>
    <definedName name="Lots0104">#N/A</definedName>
    <definedName name="Lots0108">#N/A</definedName>
    <definedName name="Lots0109">#N/A</definedName>
    <definedName name="Lots0110">#N/A</definedName>
    <definedName name="Lots0111">#N/A</definedName>
    <definedName name="Lots0115">#N/A</definedName>
    <definedName name="Lots0117">#N/A</definedName>
    <definedName name="Lots0118">#N/A</definedName>
    <definedName name="Lots0121">#N/A</definedName>
    <definedName name="Lots0122">#N/A</definedName>
    <definedName name="Lots0123">#N/A</definedName>
    <definedName name="Lots0124">#N/A</definedName>
    <definedName name="Lots0125">#N/A</definedName>
    <definedName name="Lots0128">#N/A</definedName>
    <definedName name="Lots0130">#N/A</definedName>
    <definedName name="Lots0131">#N/A</definedName>
    <definedName name="Lots0201">#N/A</definedName>
    <definedName name="Lots0204">#N/A</definedName>
    <definedName name="Lots0205">#N/A</definedName>
    <definedName name="Lots0206">#N/A</definedName>
    <definedName name="Lots0207">#N/A</definedName>
    <definedName name="Lots0208">#N/A</definedName>
    <definedName name="Lots0211">#N/A</definedName>
    <definedName name="Lots0212">#N/A</definedName>
    <definedName name="Lots0213">#N/A</definedName>
    <definedName name="Lots0214">#N/A</definedName>
    <definedName name="Lots0215">#N/A</definedName>
    <definedName name="Lots0218">#N/A</definedName>
    <definedName name="Lots0219">#N/A</definedName>
    <definedName name="Lots0220">#N/A</definedName>
    <definedName name="Lots0221">#N/A</definedName>
    <definedName name="Lots0222">#N/A</definedName>
    <definedName name="Lots0226">#N/A</definedName>
    <definedName name="Lots0228">#N/A</definedName>
    <definedName name="Lots0301">#N/A</definedName>
    <definedName name="Lots0304">#N/A</definedName>
    <definedName name="Lots0305">#N/A</definedName>
    <definedName name="Lots0306">#N/A</definedName>
    <definedName name="Lots0307">#N/A</definedName>
    <definedName name="Lots0308">#N/A</definedName>
    <definedName name="Lots0311">#N/A</definedName>
    <definedName name="Lots0312">#N/A</definedName>
    <definedName name="Lots0313">#N/A</definedName>
    <definedName name="Lots0314">#N/A</definedName>
    <definedName name="Lots0318">#N/A</definedName>
    <definedName name="Lots0319">#N/A</definedName>
    <definedName name="Lots0320">#N/A</definedName>
    <definedName name="Lots0321">#N/A</definedName>
    <definedName name="Lots0322">#N/A</definedName>
    <definedName name="Lots0325">#N/A</definedName>
    <definedName name="Lots0326">#N/A</definedName>
    <definedName name="Lots0327">#N/A</definedName>
    <definedName name="Lots0328">#N/A</definedName>
    <definedName name="Lots0329">#N/A</definedName>
    <definedName name="Lots0401">#N/A</definedName>
    <definedName name="Lots0402">#N/A</definedName>
    <definedName name="Lots0403">#N/A</definedName>
    <definedName name="Lots0404">#N/A</definedName>
    <definedName name="Lots0405">#N/A</definedName>
    <definedName name="Lots0408">#N/A</definedName>
    <definedName name="Lots0409">#N/A</definedName>
    <definedName name="Lots0410">#N/A</definedName>
    <definedName name="Lots0411">#N/A</definedName>
    <definedName name="Lots0412">#N/A</definedName>
    <definedName name="Lots0415">#N/A</definedName>
    <definedName name="Lots0416">#N/A</definedName>
    <definedName name="Lots0417">#N/A</definedName>
    <definedName name="Lots0422">#N/A</definedName>
    <definedName name="Lots0423">#N/A</definedName>
    <definedName name="Lots0424">#N/A</definedName>
    <definedName name="Lots0425">#N/A</definedName>
    <definedName name="Lots0427">#N/A</definedName>
    <definedName name="Lots0429">#N/A</definedName>
    <definedName name="Lots0430">#N/A</definedName>
    <definedName name="Lots0506">#N/A</definedName>
    <definedName name="Lots0507">#N/A</definedName>
    <definedName name="Lots0508">#N/A</definedName>
    <definedName name="Lots0514">#N/A</definedName>
    <definedName name="Lots0516">#N/A</definedName>
    <definedName name="Lots0517">#N/A</definedName>
    <definedName name="Lots0518">#N/A</definedName>
    <definedName name="Lots0520">#N/A</definedName>
    <definedName name="Lots0521">#N/A</definedName>
    <definedName name="Lots0522">#N/A</definedName>
    <definedName name="Lots0523">#N/A</definedName>
    <definedName name="Lots0524">#N/A</definedName>
    <definedName name="Lots0529">#N/A</definedName>
    <definedName name="Lots0530">#N/A</definedName>
    <definedName name="Lots0531">#N/A</definedName>
    <definedName name="Lots0603">#N/A</definedName>
    <definedName name="Lots0604">#N/A</definedName>
    <definedName name="Lots0605">#N/A</definedName>
    <definedName name="Lots0606">#N/A</definedName>
    <definedName name="Lots0607">#N/A</definedName>
    <definedName name="Lots0610">#N/A</definedName>
    <definedName name="Lots0611">#N/A</definedName>
    <definedName name="Lots0612">#N/A</definedName>
    <definedName name="Lots0613">#N/A</definedName>
    <definedName name="Lots0618">#N/A</definedName>
    <definedName name="Lots0619">#N/A</definedName>
    <definedName name="Lots0620">#N/A</definedName>
    <definedName name="Lots0625">#N/A</definedName>
    <definedName name="Lots0626">#N/A</definedName>
    <definedName name="Lots0627">#N/A</definedName>
    <definedName name="Lots0628">#N/A</definedName>
    <definedName name="Lots0701">#N/A</definedName>
    <definedName name="Lots0702">#N/A</definedName>
    <definedName name="Lots0703">#N/A</definedName>
    <definedName name="Lots0704">#N/A</definedName>
    <definedName name="Lots0705">#N/A</definedName>
    <definedName name="Lots0708">#N/A</definedName>
    <definedName name="Lots0709">#N/A</definedName>
    <definedName name="Lots0710">#N/A</definedName>
    <definedName name="Lots0711">#N/A</definedName>
    <definedName name="Lots0712">#N/A</definedName>
    <definedName name="Lots0715">#N/A</definedName>
    <definedName name="Lots0716">#N/A</definedName>
    <definedName name="Lots0717">#N/A</definedName>
    <definedName name="Lots0718">#N/A</definedName>
    <definedName name="Lots0719">#N/A</definedName>
    <definedName name="Lots0722">#N/A</definedName>
    <definedName name="Lots0723">#N/A</definedName>
    <definedName name="Lots0724">#N/A</definedName>
    <definedName name="Lots1009">#N/A</definedName>
    <definedName name="Lots100901">#N/A</definedName>
    <definedName name="Lots1010">#N/A</definedName>
    <definedName name="Lots1011">#N/A</definedName>
    <definedName name="Lots1012">#N/A</definedName>
    <definedName name="Lots1015">#N/A</definedName>
    <definedName name="Lots1016">#N/A</definedName>
    <definedName name="Lots1017">#N/A</definedName>
    <definedName name="Lots1018">#N/A</definedName>
    <definedName name="Lots1019">#N/A</definedName>
    <definedName name="Lots1022">#N/A</definedName>
    <definedName name="Lots1023">#N/A</definedName>
    <definedName name="Lots1025">#N/A</definedName>
    <definedName name="Lots1026">#N/A</definedName>
    <definedName name="Lots1029">#N/A</definedName>
    <definedName name="Lots1030">#N/A</definedName>
    <definedName name="Lots1101">#N/A</definedName>
    <definedName name="Lots1102">#N/A</definedName>
    <definedName name="Lots1105">#N/A</definedName>
    <definedName name="Lots1106">#N/A</definedName>
    <definedName name="Lots1108">#N/A</definedName>
    <definedName name="Lots1109">#N/A</definedName>
    <definedName name="Lots1112">#N/A</definedName>
    <definedName name="Lots1113">#N/A</definedName>
    <definedName name="Lots1114">#N/A</definedName>
    <definedName name="Lots1115">#N/A</definedName>
    <definedName name="Lots1119">#N/A</definedName>
    <definedName name="Lots1120">#N/A</definedName>
    <definedName name="Lots1121">#N/A</definedName>
    <definedName name="Lots1122">#N/A</definedName>
    <definedName name="Lots1123">#N/A</definedName>
    <definedName name="Lots1124">#N/A</definedName>
    <definedName name="Lots1126">#N/A</definedName>
    <definedName name="Lots1127">#N/A</definedName>
    <definedName name="Lots1128">#N/A</definedName>
    <definedName name="Lots1203">#N/A</definedName>
    <definedName name="Lots1204">#N/A</definedName>
    <definedName name="Lots1205">#N/A</definedName>
    <definedName name="Lots1206">#N/A</definedName>
    <definedName name="Lots1207">#N/A</definedName>
    <definedName name="Lots1210">#N/A</definedName>
    <definedName name="Lots1211">#N/A</definedName>
    <definedName name="Lots1212">#N/A</definedName>
    <definedName name="Lots1213">#N/A</definedName>
    <definedName name="Lots1214">#N/A</definedName>
    <definedName name="Lots1217">#N/A</definedName>
    <definedName name="Lots1218">#N/A</definedName>
    <definedName name="Lots1219">#N/A</definedName>
    <definedName name="Lots1220">#N/A</definedName>
    <definedName name="Lots1221">#N/A</definedName>
    <definedName name="Lots1224">#N/A</definedName>
    <definedName name="Lots1225">#N/A</definedName>
    <definedName name="Lots1226">#N/A</definedName>
    <definedName name="Lots1227">#N/A</definedName>
    <definedName name="Lots1228">#N/A</definedName>
    <definedName name="Lots1229">#N/A</definedName>
    <definedName name="Lots2">#N/A</definedName>
    <definedName name="Lots2_1017">#N/A</definedName>
    <definedName name="m">#N/A</definedName>
    <definedName name="ma">#N/A</definedName>
    <definedName name="Major_A">#N/A</definedName>
    <definedName name="MANDATORY_FIELDS">[31]Титульный!$H$7,[31]Титульный!$H$9:$H$10,[31]Титульный!$H$12,[31]Титульный!$H$15:$H$18,[31]Титульный!$H$23:$H$30,[31]Титульный!$H$34,[31]Титульный!$H$36,[31]Титульный!$H$41:$H$42,[31]Титульный!$H$44:$H$45,[31]Титульный!$H$47:$H$48,[31]Титульный!$H$50:$H$53</definedName>
    <definedName name="MAR">#REF!</definedName>
    <definedName name="material">#N/A</definedName>
    <definedName name="MAY">#REF!</definedName>
    <definedName name="Mcol">7</definedName>
    <definedName name="metai">#N/A</definedName>
    <definedName name="mkpg">#N/A</definedName>
    <definedName name="ml">#N/A</definedName>
    <definedName name="MmExcelLinker_6E24F10A_D93B_4197_A91F_1E8C46B84DD5" localSheetId="4">РТ передача [34]ээ!$I$76:$I$76</definedName>
    <definedName name="MmExcelLinker_6E24F10A_D93B_4197_A91F_1E8C46B84DD5" localSheetId="5">РТ передача [34]ээ!$I$76:$I$76</definedName>
    <definedName name="MmExcelLinker_6E24F10A_D93B_4197_A91F_1E8C46B84DD5">РТ передача [34]ээ!$I$76:$I$76</definedName>
    <definedName name="mmm" hidden="1">{#N/A,#N/A,FALSE,"Себестоимсть-97"}</definedName>
    <definedName name="mn" localSheetId="4">#REF!</definedName>
    <definedName name="mn">#REF!</definedName>
    <definedName name="mnn" localSheetId="4">#REF!</definedName>
    <definedName name="mnn">#REF!</definedName>
    <definedName name="mo" localSheetId="4">#N/A</definedName>
    <definedName name="mo" localSheetId="5">'[21]Список организаций'!$J$7</definedName>
    <definedName name="mo">'[30]Краткие сведения по организации'!$D$27</definedName>
    <definedName name="MO_LIST">[33]REESTR!#REF!</definedName>
    <definedName name="MO_LIST_10">[32]REESTR!#REF!</definedName>
    <definedName name="MO_LIST_11">[32]REESTR!#REF!</definedName>
    <definedName name="MO_LIST_12">[32]REESTR!#REF!</definedName>
    <definedName name="MO_LIST_13">[32]REESTR!#REF!</definedName>
    <definedName name="MO_LIST_14">[32]REESTR!#REF!</definedName>
    <definedName name="MO_LIST_15">[32]REESTR!#REF!</definedName>
    <definedName name="MO_LIST_16">[32]REESTR!#REF!</definedName>
    <definedName name="MO_LIST_17">[32]REESTR!#REF!</definedName>
    <definedName name="MO_LIST_18">[32]REESTR!#REF!</definedName>
    <definedName name="MO_LIST_19">[32]REESTR!#REF!</definedName>
    <definedName name="MO_LIST_2" localSheetId="5">[35]REESTR_MO!$B$2</definedName>
    <definedName name="MO_LIST_2">[32]REESTR!#REF!</definedName>
    <definedName name="MO_LIST_20">[32]REESTR!#REF!</definedName>
    <definedName name="MO_LIST_21">[32]REESTR!#REF!</definedName>
    <definedName name="MO_LIST_22">[32]REESTR!#REF!</definedName>
    <definedName name="MO_LIST_23">[32]REESTR!#REF!</definedName>
    <definedName name="MO_LIST_24">[32]REESTR!#REF!</definedName>
    <definedName name="MO_LIST_25">[32]REESTR!#REF!</definedName>
    <definedName name="MO_LIST_26">[32]REESTR!#REF!</definedName>
    <definedName name="MO_LIST_27">[32]REESTR!#REF!</definedName>
    <definedName name="MO_LIST_28">[32]REESTR!#REF!</definedName>
    <definedName name="MO_LIST_29">[32]REESTR!#REF!</definedName>
    <definedName name="MO_LIST_3">[32]REESTR!#REF!</definedName>
    <definedName name="MO_LIST_30">[32]REESTR!#REF!</definedName>
    <definedName name="MO_LIST_31">[32]REESTR!#REF!</definedName>
    <definedName name="MO_LIST_32">[32]REESTR!#REF!</definedName>
    <definedName name="MO_LIST_33">[32]REESTR!#REF!</definedName>
    <definedName name="MO_LIST_34">[32]REESTR!#REF!</definedName>
    <definedName name="MO_LIST_35">[32]REESTR!#REF!</definedName>
    <definedName name="MO_LIST_36">[32]REESTR!#REF!</definedName>
    <definedName name="MO_LIST_37">[32]REESTR!#REF!</definedName>
    <definedName name="MO_LIST_38">[32]REESTR!#REF!</definedName>
    <definedName name="MO_LIST_39">[32]REESTR!#REF!</definedName>
    <definedName name="MO_LIST_4">[32]REESTR!#REF!</definedName>
    <definedName name="MO_LIST_40">[32]REESTR!#REF!</definedName>
    <definedName name="MO_LIST_41">[32]REESTR!#REF!</definedName>
    <definedName name="MO_LIST_42">[32]REESTR!#REF!</definedName>
    <definedName name="MO_LIST_43">[32]REESTR!#REF!</definedName>
    <definedName name="MO_LIST_44">[32]REESTR!#REF!</definedName>
    <definedName name="MO_LIST_45">[32]REESTR!#REF!</definedName>
    <definedName name="MO_LIST_46">[32]REESTR!#REF!</definedName>
    <definedName name="MO_LIST_5">[32]REESTR!#REF!</definedName>
    <definedName name="MO_LIST_6">[32]REESTR!#REF!</definedName>
    <definedName name="MO_LIST_7">[32]REESTR!#REF!</definedName>
    <definedName name="MO_LIST_8">[32]REESTR!#REF!</definedName>
    <definedName name="MO_LIST_9">[32]REESTR!#REF!</definedName>
    <definedName name="MONTH">#REF!</definedName>
    <definedName name="MONTH_LIST">[31]TECHSHEET!$K$2:$K$14</definedName>
    <definedName name="MONTH_SEQUENCE">[31]Титульный!$O$10</definedName>
    <definedName name="MONTH_VS_SEQUENCE_LIST">[31]TECHSHEET!$K$2:$L$14</definedName>
    <definedName name="MorocRockDAPfactor">#N/A</definedName>
    <definedName name="MorocRockSwitch">#N/A</definedName>
    <definedName name="move">#N/A</definedName>
    <definedName name="MOVE_TO_Calc_PL_20">#N/A</definedName>
    <definedName name="MOVE_TO_Calc_PL_26">#N/A</definedName>
    <definedName name="MOVE_TO_Calc_PL_40">#N/A</definedName>
    <definedName name="MOVE_TO_Calc_PL_45">#N/A</definedName>
    <definedName name="MOVE_TO_Calc_PL_sale">#N/A</definedName>
    <definedName name="MOVE_TO_EXIT">#N/A</definedName>
    <definedName name="MOVE_TO_IAS_BS">#N/A</definedName>
    <definedName name="MOVE_TO_IAS_CF">#N/A</definedName>
    <definedName name="MOVE_TO_Inf_PLit_Menu">#N/A</definedName>
    <definedName name="MOVE_TO_Inf26">#N/A</definedName>
    <definedName name="MOVE_TO_Inf45">#N/A</definedName>
    <definedName name="MOVE_TO_Inf47">#N/A</definedName>
    <definedName name="MOVE_TO_Menu_Fin">#N/A</definedName>
    <definedName name="MOVE_TO_SummLedg_CB">#N/A</definedName>
    <definedName name="move1">#N/A</definedName>
    <definedName name="move2">#N/A</definedName>
    <definedName name="move3">#N/A</definedName>
    <definedName name="move4">#N/A</definedName>
    <definedName name="move5">#N/A</definedName>
    <definedName name="mr" localSheetId="4">#REF!</definedName>
    <definedName name="mr">#REF!</definedName>
    <definedName name="MR_LIST" localSheetId="4">[32]REESTR!#REF!</definedName>
    <definedName name="MR_LIST" localSheetId="5">[29]REESTR_MO!$D$2:$D$46</definedName>
    <definedName name="MR_LIST">[32]REESTR!#REF!</definedName>
    <definedName name="mrr" localSheetId="4">#REF!</definedName>
    <definedName name="mrr">#REF!</definedName>
    <definedName name="n" localSheetId="4">#N/A</definedName>
    <definedName name="n" localSheetId="5">#N/A</definedName>
    <definedName name="n">[0]!n</definedName>
    <definedName name="n12nPP">#N/A</definedName>
    <definedName name="n1InF">#N/A</definedName>
    <definedName name="n1InP">#N/A</definedName>
    <definedName name="n1VenF">#N/A</definedName>
    <definedName name="n1VenP">#N/A</definedName>
    <definedName name="n2InF">#N/A</definedName>
    <definedName name="n2InP">#N/A</definedName>
    <definedName name="n2KomF">#N/A</definedName>
    <definedName name="n2KomP">#N/A</definedName>
    <definedName name="n2TransF">#N/A</definedName>
    <definedName name="n2TransP">#N/A</definedName>
    <definedName name="n2VenF">#N/A</definedName>
    <definedName name="n2VenP">#N/A</definedName>
    <definedName name="n3InF">#N/A</definedName>
    <definedName name="n3InP">#N/A</definedName>
    <definedName name="n3StrahF">#N/A</definedName>
    <definedName name="n3StrahP">#N/A</definedName>
    <definedName name="n3TransF">#N/A</definedName>
    <definedName name="n3TransP">#N/A</definedName>
    <definedName name="n3VenF">#N/A</definedName>
    <definedName name="n3VenP">#N/A</definedName>
    <definedName name="nakDay">#N/A</definedName>
    <definedName name="nakFrom">#N/A</definedName>
    <definedName name="nakl">#N/A</definedName>
    <definedName name="nakl_r">#N/A</definedName>
    <definedName name="nakl_r1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b">[36]Лист1!$A$5:$B$126</definedName>
    <definedName name="nbb" localSheetId="4">#REF!</definedName>
    <definedName name="nbb">#REF!</definedName>
    <definedName name="NBVBuildingsAdditions">#N/A</definedName>
    <definedName name="ňđĺňčé">#REF!</definedName>
    <definedName name="nds">[37]Титульный!$F$29</definedName>
    <definedName name="NET_ORG" localSheetId="4">#REF!</definedName>
    <definedName name="NET_ORG">#REF!</definedName>
    <definedName name="NET_RAB">#REF!</definedName>
    <definedName name="nfyz" localSheetId="4">#N/A</definedName>
    <definedName name="nfyz" localSheetId="5">ЭОТ!nfyz</definedName>
    <definedName name="nfyz">[0]!nfyz</definedName>
    <definedName name="nLotNr">#N/A</definedName>
    <definedName name="NOM" localSheetId="4">#REF!</definedName>
    <definedName name="NOM">#REF!</definedName>
    <definedName name="NOV">#REF!</definedName>
    <definedName name="npkg">#N/A</definedName>
    <definedName name="nShipDateF">#N/A</definedName>
    <definedName name="NSRF" localSheetId="4">#REF!</definedName>
    <definedName name="NSRF">#REF!</definedName>
    <definedName name="Num">#REF!</definedName>
    <definedName name="NUM_LIST_ORG_COLUMN_MARKER">#REF!</definedName>
    <definedName name="nuokrypio_riba">#N/A</definedName>
    <definedName name="O" localSheetId="4">#N/A</definedName>
    <definedName name="o" localSheetId="5">ЭОТ!o</definedName>
    <definedName name="o">[0]!o</definedName>
    <definedName name="Ob">#N/A</definedName>
    <definedName name="OCT">#REF!</definedName>
    <definedName name="OKTMO" localSheetId="4">#REF!</definedName>
    <definedName name="OKTMO">#REF!</definedName>
    <definedName name="OKTMO_HISTORY_VS_TYPE_LIST">[31]OKTMO_HISTORY!$C$2:$D$23</definedName>
    <definedName name="öó" localSheetId="4">#N/A</definedName>
    <definedName name="öó" localSheetId="5">ЭОТ!öó</definedName>
    <definedName name="öó">[0]!öó</definedName>
    <definedName name="OpDate">#N/A</definedName>
    <definedName name="OpFXR">#N/A</definedName>
    <definedName name="OpITR">#N/A</definedName>
    <definedName name="Oplata">#N/A</definedName>
    <definedName name="opUSD">5.56</definedName>
    <definedName name="ORE">#REF!</definedName>
    <definedName name="org" localSheetId="4">'[28]Краткие сведения по организации'!$D$14</definedName>
    <definedName name="org" localSheetId="5">'[29]Краткие сведения по организации'!$D$16</definedName>
    <definedName name="org">'[30]Краткие сведения по организации'!$D$14</definedName>
    <definedName name="Org_list" localSheetId="4">#REF!</definedName>
    <definedName name="Org_list">#REF!</definedName>
    <definedName name="osn_zp_ceh1">'[27]расчет ФОТ'!$AA$35</definedName>
    <definedName name="osn_zp_rab1">'[27]расчет ФОТ'!$AA$31</definedName>
    <definedName name="ostkon" localSheetId="4">#REF!</definedName>
    <definedName name="ostkon">#REF!</definedName>
    <definedName name="OTH_DATA">#REF!</definedName>
    <definedName name="OTH_LIST">#REF!</definedName>
    <definedName name="P">#N/A</definedName>
    <definedName name="P_ID">#N/A</definedName>
    <definedName name="P_koef_KURAS_DUJOS">#N/A</definedName>
    <definedName name="p1_">[38]Показатели!$D$3</definedName>
    <definedName name="P1_dip" hidden="1">[39]FST5!$G$167:$G$172,[39]FST5!$G$174:$G$175,[39]FST5!$G$177:$G$180,[39]FST5!$G$182,[39]FST5!$G$184:$G$188,[39]FST5!$G$190,[39]FST5!$G$192:$G$194</definedName>
    <definedName name="P1_eso" hidden="1">[39]FST5!$G$167:$G$172,[39]FST5!$G$174:$G$175,[39]FST5!$G$177:$G$180,[39]FST5!$G$182,[39]FST5!$G$184:$G$188,[39]FST5!$G$190,[39]FST5!$G$192:$G$194</definedName>
    <definedName name="P1_ESO_PROT" localSheetId="4" hidden="1">#REF!,#REF!,#REF!,#REF!,#REF!,#REF!,#REF!,#REF!</definedName>
    <definedName name="P1_ESO_PROT" hidden="1">#REF!,#REF!,#REF!,#REF!,#REF!,#REF!,#REF!,#REF!</definedName>
    <definedName name="P1_net" hidden="1">[39]FST5!$G$118:$G$123,[39]FST5!$G$125:$G$126,[39]FST5!$G$128:$G$131,[39]FST5!$G$133,[39]FST5!$G$135:$G$139,[39]FST5!$G$141,[39]FST5!$G$143:$G$145</definedName>
    <definedName name="p1_rst_1">[40]Лист2!$A$1</definedName>
    <definedName name="P1_SBT_PROT" localSheetId="4" hidden="1">#REF!,#REF!,#REF!,#REF!,#REF!,#REF!,#REF!</definedName>
    <definedName name="P1_SBT_PROT" hidden="1">#REF!,#REF!,#REF!,#REF!,#REF!,#REF!,#REF!</definedName>
    <definedName name="P1_SC_CLR" localSheetId="4" hidden="1">#REF!,#REF!,#REF!,#REF!,#REF!</definedName>
    <definedName name="P1_SC_CLR" hidden="1">#REF!,#REF!,#REF!,#REF!,#REF!</definedName>
    <definedName name="P1_SC22" hidden="1">#REF!,#REF!,#REF!,#REF!,#REF!,#REF!</definedName>
    <definedName name="P1_SCOPE_1_PRT" hidden="1">'[41]Расчет перекрестного субс'!$I$10:$I$12,'[41]Расчет перекрестного субс'!$F$14:$G$19,'[41]Расчет перекрестного субс'!$I$14:$I$19</definedName>
    <definedName name="P1_SCOPE_16_PRT" localSheetId="4" hidden="1">'[42]16'!$E$15:$I$16,'[42]16'!$E$18:$I$20,'[42]16'!$E$23:$I$23,'[42]16'!$E$26:$I$26,'[42]16'!$E$29:$I$29,'[42]16'!$E$32:$I$32,'[42]16'!$E$35:$I$35,'[42]16'!$B$34,'[42]16'!$B$37</definedName>
    <definedName name="P1_SCOPE_16_PRT" hidden="1">#REF!,#REF!,#REF!,#REF!,#REF!,#REF!,#REF!,#REF!,#REF!</definedName>
    <definedName name="P1_SCOPE_17_PRT" localSheetId="4" hidden="1">'[42]17'!$E$13:$H$21,'[42]17'!$J$9:$J$11,'[42]17'!$J$13:$J$21,'[42]17'!$E$24:$H$26,'[42]17'!$E$28:$H$36,'[42]17'!$J$24:$M$26,'[42]17'!$J$28:$M$36,'[42]17'!$E$39:$H$41</definedName>
    <definedName name="P1_SCOPE_17_PRT" hidden="1">#REF!,#REF!,#REF!,#REF!,#REF!,#REF!,#REF!,#REF!</definedName>
    <definedName name="P1_SCOPE_2_PRT" hidden="1">#REF!,#REF!,#REF!,#REF!,#REF!</definedName>
    <definedName name="P1_SCOPE_4_PRT" localSheetId="4" hidden="1">'[42]4'!$F$23:$I$23,'[42]4'!$F$25:$I$25,'[42]4'!$F$27:$I$31,'[42]4'!$K$14:$N$20,'[42]4'!$K$23:$N$23,'[42]4'!$K$25:$N$25,'[42]4'!$K$27:$N$31,'[42]4'!$P$14:$S$20,'[42]4'!$P$23:$S$23</definedName>
    <definedName name="P1_SCOPE_4_PRT" hidden="1">#REF!,#REF!,#REF!,#REF!,#REF!,#REF!,#REF!,#REF!,#REF!</definedName>
    <definedName name="P1_SCOPE_5_PRT" localSheetId="4" hidden="1">'[42]5'!$F$23:$I$23,'[42]5'!$F$25:$I$25,'[42]5'!$F$27:$I$31,'[42]5'!$K$14:$N$21,'[42]5'!$K$23:$N$23,'[42]5'!$K$25:$N$25,'[42]5'!$K$27:$N$31,'[42]5'!$P$14:$S$21,'[42]5'!$P$23:$S$23</definedName>
    <definedName name="P1_SCOPE_5_PRT" hidden="1">#REF!,#REF!,#REF!,#REF!,#REF!,#REF!,#REF!,#REF!,#REF!</definedName>
    <definedName name="P1_SCOPE_CORR" localSheetId="4" hidden="1">#REF!,#REF!,#REF!,#REF!,#REF!,#REF!,#REF!</definedName>
    <definedName name="P1_SCOPE_CORR" hidden="1">#REF!,#REF!,#REF!,#REF!,#REF!,#REF!,#REF!</definedName>
    <definedName name="P1_SCOPE_F1_PRT" localSheetId="4" hidden="1">'[42]Ф-1 (для АО-энерго)'!$D$74:$E$84,'[42]Ф-1 (для АО-энерго)'!$D$71:$E$72,'[42]Ф-1 (для АО-энерго)'!$D$66:$E$69,'[42]Ф-1 (для АО-энерго)'!$D$61:$E$64</definedName>
    <definedName name="P1_SCOPE_F1_PRT" localSheetId="5" hidden="1">'[43]Ф-1 (для АО-энерго)'!$D$74:$E$84,'[43]Ф-1 (для АО-энерго)'!$D$71:$E$72,'[43]Ф-1 (для АО-энерго)'!$D$66:$E$69,'[43]Ф-1 (для АО-энерго)'!$D$61:$E$64</definedName>
    <definedName name="P1_SCOPE_F1_PRT" hidden="1">#REF!,#REF!,#REF!,#REF!</definedName>
    <definedName name="P1_SCOPE_F2_PRT" localSheetId="4" hidden="1">'[42]Ф-2 (для АО-энерго)'!$G$56,'[42]Ф-2 (для АО-энерго)'!$E$55:$E$56,'[42]Ф-2 (для АО-энерго)'!$F$55:$G$55,'[42]Ф-2 (для АО-энерго)'!$D$55</definedName>
    <definedName name="P1_SCOPE_F2_PRT" localSheetId="5" hidden="1">'[43]Ф-2 (для АО-энерго)'!$G$56,'[43]Ф-2 (для АО-энерго)'!$E$55:$E$56,'[43]Ф-2 (для АО-энерго)'!$F$55:$G$55,'[43]Ф-2 (для АО-энерго)'!$D$55</definedName>
    <definedName name="P1_SCOPE_F2_PRT" hidden="1">#REF!,#REF!,#REF!,#REF!</definedName>
    <definedName name="P1_SCOPE_FLOAD" localSheetId="4" hidden="1">#REF!,#REF!,#REF!,#REF!,#REF!,#REF!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OTIND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localSheetId="4" hidden="1">[42]перекрестка!$H$15:$H$19,[42]перекрестка!$H$21:$H$25,[42]перекрестка!$J$14:$J$25,[42]перекрестка!$K$15:$K$19,[42]перекрестка!$K$21:$K$25</definedName>
    <definedName name="P1_SCOPE_PER_PRT" hidden="1">#REF!,#REF!,#REF!,#REF!,#REF!</definedName>
    <definedName name="P1_SCOPE_PROVER" hidden="1">[44]Справочники!$F$7:$I$7,[44]Справочники!$F$8,[44]Справочники!$G$8:$G$8,[44]Справочники!$E$14:$H$14,[44]Справочники!$E$16:$H$16,[44]Справочники!$H$18:$J$21</definedName>
    <definedName name="P1_SCOPE_SAVE2" hidden="1">#REF!,#REF!,#REF!,#REF!,#REF!,#REF!,#REF!</definedName>
    <definedName name="P1_SCOPE_SV_LD" localSheetId="4" hidden="1">#REF!,#REF!,#REF!,#REF!,#REF!,#REF!,#REF!</definedName>
    <definedName name="P1_SCOPE_SV_LD" hidden="1">#REF!,#REF!,#REF!,#REF!,#REF!,#REF!,#REF!</definedName>
    <definedName name="P1_SCOPE_SV_LD1" localSheetId="4" hidden="1">[42]свод!$E$70:$M$79,[42]свод!$E$81:$M$81,[42]свод!$E$83:$M$88,[42]свод!$E$90:$M$90,[42]свод!$E$92:$M$96,[42]свод!$E$98:$M$98,[42]свод!$E$101:$M$102</definedName>
    <definedName name="P1_SCOPE_SV_LD1" hidden="1">#REF!,#REF!,#REF!,#REF!,#REF!,#REF!,#REF!</definedName>
    <definedName name="P1_SCOPE_SV_PRT" localSheetId="4" hidden="1">[42]свод!$E$23:$H$26,[42]свод!$E$28:$I$29,[42]свод!$E$32:$I$36,[42]свод!$E$38:$I$40,[42]свод!$E$42:$I$53,[42]свод!$E$55:$I$56,[42]свод!$E$58:$I$63</definedName>
    <definedName name="P1_SCOPE_SV_PRT" hidden="1">#REF!,#REF!,#REF!,#REF!,#REF!,#REF!,#REF!</definedName>
    <definedName name="P1_SET_PROT" localSheetId="4" hidden="1">#REF!,#REF!,#REF!,#REF!,#REF!,#REF!,#REF!</definedName>
    <definedName name="P1_SET_PROT" hidden="1">#REF!,#REF!,#REF!,#REF!,#REF!,#REF!,#REF!</definedName>
    <definedName name="P1_SET_PROT1" localSheetId="4" hidden="1">#REF!,#REF!,#REF!,#REF!,#REF!,#REF!,#REF!</definedName>
    <definedName name="P1_SET_PROT1" hidden="1">#REF!,#REF!,#REF!,#REF!,#REF!,#REF!,#REF!</definedName>
    <definedName name="P1_SET_PRT" hidden="1">#REF!,#REF!,#REF!,#REF!,#REF!,#REF!,#REF!</definedName>
    <definedName name="P1_T1_Protect" hidden="1">#REF!,#REF!,#REF!,#REF!,#REF!,#REF!,#REF!,#REF!,#REF!</definedName>
    <definedName name="P1_T16_Protect" hidden="1">#REF!,#REF!,#REF!,#REF!,#REF!,#REF!,#REF!,#REF!</definedName>
    <definedName name="P1_T18.2_Protect" hidden="1">#REF!,#REF!,#REF!,#REF!,#REF!,#REF!,#REF!</definedName>
    <definedName name="P1_T6_Protect">#REF!,#REF!,#REF!,#REF!,#REF!,#REF!,#REF!,#REF!,#REF!</definedName>
    <definedName name="P10_SCOPE_FULL_LOAD">#REF!,#REF!,#REF!,#REF!,#REF!,#REF!</definedName>
    <definedName name="P10_T1_Protect">#REF!,#REF!,#REF!,#REF!,#REF!</definedName>
    <definedName name="P11_SCOPE_FULL_LOAD">#REF!,#REF!,#REF!,#REF!,#REF!</definedName>
    <definedName name="P11_T1_Protect">#REF!,#REF!,#REF!,#REF!,#REF!</definedName>
    <definedName name="P12_SCOPE_FULL_LOAD">#REF!,#REF!,#REF!,#REF!,#REF!,#REF!</definedName>
    <definedName name="P12_T1_Protect">#REF!,#REF!,#REF!,#REF!,#REF!</definedName>
    <definedName name="P12_T28_Protection" localSheetId="4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>#REF!,#REF!,#REF!,#REF!,#REF!,#REF!</definedName>
    <definedName name="P13_T1_Protect">#REF!,#REF!,#REF!,#REF!,#REF!</definedName>
    <definedName name="P14_SCOPE_FULL_LOAD">#REF!,#REF!,#REF!,#REF!,#REF!,#REF!</definedName>
    <definedName name="P14_T1_Protect">#REF!,#REF!,#REF!,#REF!,#REF!</definedName>
    <definedName name="P15_SCOPE_FULL_LOAD">#REF!,#REF!,#REF!,#REF!,#REF!,P1_SCOPE_FULL_LOAD</definedName>
    <definedName name="P15_T1_Protect">#REF!,#REF!,#REF!,#REF!,#REF!</definedName>
    <definedName name="P16_SCOPE_FULL_LOAD" localSheetId="4" hidden="1">[0]!P2_SCOPE_FULL_LOAD,[0]!P3_SCOPE_FULL_LOAD,[0]!P4_SCOPE_FULL_LOAD,[0]!P5_SCOPE_FULL_LOAD,[0]!P6_SCOPE_FULL_LOAD,[0]!P7_SCOPE_FULL_LOAD,[0]!P8_SCOPE_FULL_LOAD</definedName>
    <definedName name="P16_SCOPE_FULL_LOAD" localSheetId="5" hidden="1">[0]!P2_SCOPE_FULL_LOAD,[0]!P3_SCOPE_FULL_LOAD,[0]!P4_SCOPE_FULL_LOAD,[0]!P5_SCOPE_FULL_LOAD,[0]!P6_SCOPE_FULL_LOAD,[0]!P7_SCOPE_FULL_LOAD,[0]!P8_SCOPE_FULL_LOAD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>#REF!,#REF!,#REF!,#REF!,#REF!,#REF!</definedName>
    <definedName name="P17_SCOPE_FULL_LOAD" localSheetId="4" hidden="1">[0]!P9_SCOPE_FULL_LOAD,P10_SCOPE_FULL_LOAD,P11_SCOPE_FULL_LOAD,P12_SCOPE_FULL_LOAD,P13_SCOPE_FULL_LOAD,P14_SCOPE_FULL_LOAD,P15_SCOPE_FULL_LOAD</definedName>
    <definedName name="P17_SCOPE_FULL_LOAD" localSheetId="5" hidden="1">[0]!P9_SCOPE_FULL_LOAD,P10_SCOPE_FULL_LOAD,P11_SCOPE_FULL_LOAD,P12_SCOPE_FULL_LOAD,P13_SCOPE_FULL_LOAD,P14_SCOPE_FULL_LOAD,P15_SCOPE_FULL_LOAD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>#REF!,#REF!,#REF!,#REF!,#REF!</definedName>
    <definedName name="P18_T1_Protect">#REF!,#REF!,#REF!,P1_T1_Protect,P2_T1_Protect,P3_T1_Protect,P4_T1_Protect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[39]FST5!$G$100:$G$116,[39]FST5!$G$118:$G$123,[39]FST5!$G$125:$G$126,[39]FST5!$G$128:$G$131,[39]FST5!$G$133,[39]FST5!$G$135:$G$139,[39]FST5!$G$141</definedName>
    <definedName name="P2_SC_CLR" localSheetId="4" hidden="1">#REF!,#REF!,#REF!,#REF!,#REF!</definedName>
    <definedName name="P2_SC_CLR" hidden="1">#REF!,#REF!,#REF!,#REF!,#REF!</definedName>
    <definedName name="P2_SC22" hidden="1">#REF!,#REF!,#REF!,#REF!,#REF!,#REF!,#REF!</definedName>
    <definedName name="P2_SCOPE_16_PRT" localSheetId="4" hidden="1">'[42]16'!$E$38:$I$38,'[42]16'!$E$41:$I$41,'[42]16'!$E$45:$I$47,'[42]16'!$E$49:$I$49,'[42]16'!$E$53:$I$54,'[42]16'!$E$56:$I$57,'[42]16'!$E$59:$I$59,'[42]16'!$E$9:$I$13</definedName>
    <definedName name="P2_SCOPE_16_PRT" hidden="1">#REF!,#REF!,#REF!,#REF!,#REF!,#REF!,#REF!,#REF!</definedName>
    <definedName name="P2_SCOPE_4_PRT" localSheetId="4" hidden="1">'[42]4'!$P$25:$S$25,'[42]4'!$P$27:$S$31,'[42]4'!$U$14:$X$20,'[42]4'!$U$23:$X$23,'[42]4'!$U$25:$X$25,'[42]4'!$U$27:$X$31,'[42]4'!$Z$14:$AC$20,'[42]4'!$Z$23:$AC$23,'[42]4'!$Z$25:$AC$25</definedName>
    <definedName name="P2_SCOPE_4_PRT" hidden="1">#REF!,#REF!,#REF!,#REF!,#REF!,#REF!,#REF!,#REF!,#REF!</definedName>
    <definedName name="P2_SCOPE_5_PRT" localSheetId="4" hidden="1">'[42]5'!$P$25:$S$25,'[42]5'!$P$27:$S$31,'[42]5'!$U$14:$X$21,'[42]5'!$U$23:$X$23,'[42]5'!$U$25:$X$25,'[42]5'!$U$27:$X$31,'[42]5'!$Z$14:$AC$21,'[42]5'!$Z$23:$AC$23,'[42]5'!$Z$25:$AC$25</definedName>
    <definedName name="P2_SCOPE_5_PRT" hidden="1">#REF!,#REF!,#REF!,#REF!,#REF!,#REF!,#REF!,#REF!,#REF!</definedName>
    <definedName name="P2_SCOPE_CORR" localSheetId="4" hidden="1">#REF!,#REF!,#REF!,#REF!,#REF!,#REF!,#REF!,#REF!</definedName>
    <definedName name="P2_SCOPE_CORR" hidden="1">#REF!,#REF!,#REF!,#REF!,#REF!,#REF!,#REF!,#REF!</definedName>
    <definedName name="P2_SCOPE_F1_PRT" localSheetId="4" hidden="1">'[42]Ф-1 (для АО-энерго)'!$D$56:$E$59,'[42]Ф-1 (для АО-энерго)'!$D$34:$E$50,'[42]Ф-1 (для АО-энерго)'!$D$32:$E$32,'[42]Ф-1 (для АО-энерго)'!$D$23:$E$30</definedName>
    <definedName name="P2_SCOPE_F1_PRT" localSheetId="5" hidden="1">'[43]Ф-1 (для АО-энерго)'!$D$56:$E$59,'[43]Ф-1 (для АО-энерго)'!$D$34:$E$50,'[43]Ф-1 (для АО-энерго)'!$D$32:$E$32,'[43]Ф-1 (для АО-энерго)'!$D$23:$E$30</definedName>
    <definedName name="P2_SCOPE_F1_PRT" hidden="1">#REF!,#REF!,#REF!,#REF!</definedName>
    <definedName name="P2_SCOPE_F2_PRT" localSheetId="4" hidden="1">'[42]Ф-2 (для АО-энерго)'!$D$52:$G$54,'[42]Ф-2 (для АО-энерго)'!$C$21:$E$42,'[42]Ф-2 (для АО-энерго)'!$A$12:$E$12,'[42]Ф-2 (для АО-энерго)'!$C$8:$E$11</definedName>
    <definedName name="P2_SCOPE_F2_PRT" localSheetId="5" hidden="1">'[43]Ф-2 (для АО-энерго)'!$D$52:$G$54,'[43]Ф-2 (для АО-энерго)'!$C$21:$E$42,'[43]Ф-2 (для АО-энерго)'!$A$12:$E$12,'[43]Ф-2 (для АО-энерго)'!$C$8:$E$11</definedName>
    <definedName name="P2_SCOPE_F2_PRT" hidden="1">#REF!,#REF!,#REF!,#REF!</definedName>
    <definedName name="P2_SCOPE_FULL_LOAD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localSheetId="4" hidden="1">[42]перекрестка!$N$14:$N$25,[42]перекрестка!$N$27:$N$31,[42]перекрестка!$J$27:$K$31,[42]перекрестка!$F$27:$H$31,[42]перекрестка!$F$33:$H$37</definedName>
    <definedName name="P2_SCOPE_PER_PRT" hidden="1">#REF!,#REF!,#REF!,#REF!,#REF!</definedName>
    <definedName name="P2_SCOPE_SAVE2" hidden="1">#REF!,#REF!,#REF!,#REF!,#REF!,#REF!</definedName>
    <definedName name="P2_SCOPE_SV_PRT" localSheetId="4" hidden="1">[42]свод!$E$72:$I$79,[42]свод!$E$81:$I$81,[42]свод!$E$85:$H$88,[42]свод!$E$90:$I$90,[42]свод!$E$107:$I$112,[42]свод!$E$114:$I$117,[42]свод!$E$124:$H$127</definedName>
    <definedName name="P2_SCOPE_SV_PRT" hidden="1">#REF!,#REF!,#REF!,#REF!,#REF!,#REF!,#REF!</definedName>
    <definedName name="P2_T1_Protect" hidden="1">#REF!,#REF!,#REF!,#REF!,#REF!,#REF!,#REF!,#REF!,#REF!</definedName>
    <definedName name="P3_dip" hidden="1">[39]FST5!$G$143:$G$145,[39]FST5!$G$214:$G$217,[39]FST5!$G$219:$G$224,[39]FST5!$G$226,[39]FST5!$G$228,[39]FST5!$G$230,[39]FST5!$G$232,[39]FST5!$G$197:$G$212</definedName>
    <definedName name="P3_SC22" hidden="1">#REF!,#REF!,#REF!,#REF!,#REF!,#REF!</definedName>
    <definedName name="P3_SCOPE_F1_PRT" localSheetId="4" hidden="1">'[42]Ф-1 (для АО-энерго)'!$E$16:$E$17,'[42]Ф-1 (для АО-энерго)'!$C$4:$D$4,'[42]Ф-1 (для АО-энерго)'!$C$7:$E$10,'[42]Ф-1 (для АО-энерго)'!$A$11:$E$11</definedName>
    <definedName name="P3_SCOPE_F1_PRT" localSheetId="5" hidden="1">'[43]Ф-1 (для АО-энерго)'!$E$16:$E$17,'[43]Ф-1 (для АО-энерго)'!$C$4:$D$4,'[43]Ф-1 (для АО-энерго)'!$C$7:$E$10,'[43]Ф-1 (для АО-энерго)'!$A$11:$E$11</definedName>
    <definedName name="P3_SCOPE_F1_PRT" hidden="1">#REF!,#REF!,#REF!,#REF!</definedName>
    <definedName name="P3_SCOPE_FULL_LOAD">#REF!,#REF!,#REF!,#REF!,#REF!,#REF!</definedName>
    <definedName name="P3_SCOPE_IND" hidden="1">#REF!,#REF!,#REF!,#REF!,#REF!</definedName>
    <definedName name="P3_SCOPE_IND2" hidden="1">#REF!,#REF!,#REF!,#REF!,#REF!</definedName>
    <definedName name="P3_SCOPE_NOTIND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localSheetId="4" hidden="1">[42]перекрестка!$J$33:$K$37,[42]перекрестка!$N$33:$N$37,[42]перекрестка!$F$39:$H$43,[42]перекрестка!$J$39:$K$43,[42]перекрестка!$N$39:$N$43</definedName>
    <definedName name="P3_SCOPE_PER_PRT" hidden="1">#REF!,#REF!,#REF!,#REF!,#REF!</definedName>
    <definedName name="P3_SCOPE_SV_PRT" localSheetId="4" hidden="1">[42]свод!#REF!,[42]свод!#REF!,[42]свод!#REF!,[42]свод!#REF!,[42]свод!$E$15:$I$16,[42]свод!$E$120:$I$121,[42]свод!$E$18:$I$19</definedName>
    <definedName name="P3_SCOPE_SV_PRT" hidden="1">#REF!,#REF!,#REF!,#REF!,#REF!,#REF!,#REF!</definedName>
    <definedName name="P3_SCOPE_SV_PRT1" localSheetId="4" hidden="1">[42]свод!#REF!,[42]свод!#REF!,[42]свод!#REF!,[42]свод!#REF!,[42]свод!$E$15:$I$16,[42]свод!$E$120:$I$121,[42]свод!$E$18:$I$19</definedName>
    <definedName name="P3_SCOPE_SV_PRT1" hidden="1">[45]свод!#REF!,[45]свод!#REF!,[45]свод!#REF!,[45]свод!#REF!,[45]свод!$E$15:$I$16,[45]свод!$E$120:$I$121,[45]свод!$E$18:$I$19</definedName>
    <definedName name="P3_T1_Protect" hidden="1">#REF!,#REF!,#REF!,#REF!,#REF!</definedName>
    <definedName name="P4_dip" hidden="1">[39]FST5!$G$70:$G$75,[39]FST5!$G$77:$G$78,[39]FST5!$G$80:$G$83,[39]FST5!$G$85,[39]FST5!$G$87:$G$91,[39]FST5!$G$93,[39]FST5!$G$95:$G$97,[39]FST5!$G$52:$G$68</definedName>
    <definedName name="P4_SCOPE_F1_PRT" localSheetId="4" hidden="1">'[42]Ф-1 (для АО-энерго)'!$C$13:$E$13,'[42]Ф-1 (для АО-энерго)'!$A$14:$E$14,'[42]Ф-1 (для АО-энерго)'!$C$23:$C$50,'[42]Ф-1 (для АО-энерго)'!$C$54:$C$95</definedName>
    <definedName name="P4_SCOPE_F1_PRT" localSheetId="5" hidden="1">'[43]Ф-1 (для АО-энерго)'!$C$13:$E$13,'[43]Ф-1 (для АО-энерго)'!$A$14:$E$14,'[43]Ф-1 (для АО-энерго)'!$C$23:$C$50,'[43]Ф-1 (для АО-энерго)'!$C$54:$C$95</definedName>
    <definedName name="P4_SCOPE_F1_PRT" hidden="1">#REF!,#REF!,#REF!,#REF!</definedName>
    <definedName name="P4_SCOPE_FULL_LOAD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>#REF!,#REF!,#REF!,#REF!,#REF!,#REF!,#REF!</definedName>
    <definedName name="P4_SCOPE_NotInd2">#REF!,#REF!,#REF!,#REF!,#REF!,#REF!,#REF!</definedName>
    <definedName name="P4_SCOPE_PER_PRT" localSheetId="4" hidden="1">[42]перекрестка!$F$45:$H$49,[42]перекрестка!$J$45:$K$49,[42]перекрестка!$N$45:$N$49,[42]перекрестка!$F$53:$G$64,[42]перекрестка!$H$54:$H$58</definedName>
    <definedName name="P4_SCOPE_PER_PRT" hidden="1">#REF!,#REF!,#REF!,#REF!,#REF!</definedName>
    <definedName name="P4_T1_Protect" hidden="1">#REF!,#REF!,#REF!,#REF!,#REF!,#REF!</definedName>
    <definedName name="P5_SCOPE_FULL_LOAD">#REF!,#REF!,#REF!,#REF!,#REF!,#REF!</definedName>
    <definedName name="P5_SCOPE_NOTIND">#REF!,#REF!,#REF!,#REF!,#REF!,#REF!,#REF!</definedName>
    <definedName name="P5_SCOPE_NotInd2">#REF!,#REF!,#REF!,#REF!,#REF!,#REF!,#REF!</definedName>
    <definedName name="P5_SCOPE_PER_PRT" localSheetId="4" hidden="1">[42]перекрестка!$H$60:$H$64,[42]перекрестка!$J$53:$J$64,[42]перекрестка!$K$54:$K$58,[42]перекрестка!$K$60:$K$64,[42]перекрестка!$N$53:$N$64</definedName>
    <definedName name="P5_SCOPE_PER_PRT" hidden="1">#REF!,#REF!,#REF!,#REF!,#REF!</definedName>
    <definedName name="P5_T1_Protect">#REF!,#REF!,#REF!,#REF!,#REF!</definedName>
    <definedName name="P6_SCOPE_FULL_LOAD">#REF!,#REF!,#REF!,#REF!,#REF!,#REF!</definedName>
    <definedName name="P6_SCOPE_NOTIND">#REF!,#REF!,#REF!,#REF!,#REF!,#REF!,#REF!</definedName>
    <definedName name="P6_SCOPE_NotInd2">#REF!,#REF!,#REF!,#REF!,#REF!,#REF!,#REF!</definedName>
    <definedName name="P6_SCOPE_PER_PRT" localSheetId="4" hidden="1">[42]перекрестка!$F$66:$H$70,[42]перекрестка!$J$66:$K$70,[42]перекрестка!$N$66:$N$70,[42]перекрестка!$F$72:$H$76,[42]перекрестка!$J$72:$K$76</definedName>
    <definedName name="P6_SCOPE_PER_PRT" hidden="1">#REF!,#REF!,#REF!,#REF!,#REF!</definedName>
    <definedName name="P6_T1_Protect">#REF!,#REF!,#REF!,#REF!,#REF!</definedName>
    <definedName name="P6_T2.1?Protection" localSheetId="4">P1_T2.1?Protection</definedName>
    <definedName name="P6_T2.1?Protection" localSheetId="5">P1_T2.1?Protection</definedName>
    <definedName name="P6_T2.1?Protection">P1_T2.1?Protection</definedName>
    <definedName name="P7_SCOPE_FULL_LOAD">#REF!,#REF!,#REF!,#REF!,#REF!,#REF!</definedName>
    <definedName name="P7_SCOPE_NOTIND">#REF!,#REF!,#REF!,#REF!,#REF!,#REF!</definedName>
    <definedName name="P7_SCOPE_NotInd2">#REF!,#REF!,#REF!,#REF!,#REF!,P1_SCOPE_NotInd2,P2_SCOPE_NotInd2,P3_SCOPE_NotInd2</definedName>
    <definedName name="P7_SCOPE_PER_PRT" localSheetId="4" hidden="1">[42]перекрестка!$N$72:$N$76,[42]перекрестка!$F$78:$H$82,[42]перекрестка!$J$78:$K$82,[42]перекрестка!$N$78:$N$82,[42]перекрестка!$F$84:$H$88</definedName>
    <definedName name="P7_SCOPE_PER_PRT" hidden="1">#REF!,#REF!,#REF!,#REF!,#REF!</definedName>
    <definedName name="P7_T1_Protect">#REF!,#REF!,#REF!,#REF!,#REF!</definedName>
    <definedName name="P8_SCOPE_FULL_LOAD">#REF!,#REF!,#REF!,#REF!,#REF!,#REF!</definedName>
    <definedName name="P8_SCOPE_NOTIND">#REF!,#REF!,#REF!,#REF!,#REF!,#REF!</definedName>
    <definedName name="P8_SCOPE_PER_PRT" localSheetId="4" hidden="1">[42]перекрестка!$J$84:$K$88,[42]перекрестка!$N$84:$N$88,[42]перекрестка!$F$14:$G$25,'12.Б'!P1_SCOPE_PER_PRT,'12.Б'!P2_SCOPE_PER_PRT,'12.Б'!P3_SCOPE_PER_PRT,'12.Б'!P4_SCOPE_PER_PRT</definedName>
    <definedName name="P8_SCOPE_PER_PRT" localSheetId="5" hidden="1">#REF!,#REF!,#REF!,P1_SCOPE_PER_PRT,P2_SCOPE_PER_PRT,P3_SCOPE_PER_PRT,P4_SCOPE_PER_PRT</definedName>
    <definedName name="P8_SCOPE_PER_PRT" hidden="1">#REF!,#REF!,#REF!,P1_SCOPE_PER_PRT,P2_SCOPE_PER_PRT,P3_SCOPE_PER_PRT,P4_SCOPE_PER_PRT</definedName>
    <definedName name="P8_T1_Protect">#REF!,#REF!,#REF!,#REF!,#REF!</definedName>
    <definedName name="P9_SCOPE_FULL_LOAD">#REF!,#REF!,#REF!,#REF!,#REF!,#REF!</definedName>
    <definedName name="P9_SCOPE_NotInd" hidden="1">#REF!,[0]!P1_SCOPE_NOTIND,[0]!P2_SCOPE_NOTIND,[0]!P3_SCOPE_NOTIND,[0]!P4_SCOPE_NOTIND,[0]!P5_SCOPE_NOTIND,[0]!P6_SCOPE_NOTIND,[0]!P7_SCOPE_NOTIND</definedName>
    <definedName name="P9_T1_Protect">#REF!,#REF!,#REF!,#REF!,#REF!</definedName>
    <definedName name="pa">[13]Заголовок!$C$14</definedName>
    <definedName name="pagUK">#N/A</definedName>
    <definedName name="Papka">#REF!</definedName>
    <definedName name="PayVsPlan">#N/A</definedName>
    <definedName name="pb">[13]Заголовок!$C$18</definedName>
    <definedName name="pbc">#N/A</definedName>
    <definedName name="pc">[13]Заголовок!$C$19</definedName>
    <definedName name="PEB">#N/A</definedName>
    <definedName name="PEF">#N/A</definedName>
    <definedName name="PER_ET" localSheetId="4">#REF!</definedName>
    <definedName name="PER_ET">#REF!</definedName>
    <definedName name="Perekos">#N/A</definedName>
    <definedName name="PERIOD">[31]TECHSHEET!$P$2</definedName>
    <definedName name="period_list">[44]TEHSHEET!$C$15:$C$18</definedName>
    <definedName name="pf">#N/A</definedName>
    <definedName name="pha">#N/A</definedName>
    <definedName name="PlanWeekly">#N/A</definedName>
    <definedName name="Plug">#N/A</definedName>
    <definedName name="Plug1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NB">#N/A</definedName>
    <definedName name="PNF">#N/A</definedName>
    <definedName name="POJAS12">'[46]Калькуляция кв'!$M$8</definedName>
    <definedName name="polta">#REF!</definedName>
    <definedName name="Post_Head_Org" localSheetId="4">'[28]Краткие сведения по организации'!$D$37</definedName>
    <definedName name="Post_Head_Org" localSheetId="5">'[29]Краткие сведения по организации'!$D$39</definedName>
    <definedName name="Post_Head_Org">'[30]Краткие сведения по организации'!$D$37</definedName>
    <definedName name="pov_cen">'[27]расчет ФОТ'!$AA$18</definedName>
    <definedName name="PR_OPT">#REF!</definedName>
    <definedName name="PR_ROZN">#REF!</definedName>
    <definedName name="PRB">#N/A</definedName>
    <definedName name="Prepared_by">#N/A</definedName>
    <definedName name="PRF">#N/A</definedName>
    <definedName name="priApplication1">#N/A</definedName>
    <definedName name="priApplication2">#N/A</definedName>
    <definedName name="priDate1">#N/A</definedName>
    <definedName name="priDate2">#N/A</definedName>
    <definedName name="PrihodThisWeek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g_Titles">#N/A</definedName>
    <definedName name="priNumber">#N/A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essii">[47]TEHSHEET!$AL$1:$AL$17</definedName>
    <definedName name="PROT" localSheetId="4">#REF!,#REF!,#REF!,#REF!,#REF!,#REF!</definedName>
    <definedName name="PROT">#REF!,#REF!,#REF!,#REF!,#REF!,#REF!</definedName>
    <definedName name="PROT_22">P3_PROT_22,P4_PROT_22,P5_PROT_22</definedName>
    <definedName name="PSF">#N/A</definedName>
    <definedName name="Q">#N/A</definedName>
    <definedName name="qasec" localSheetId="4">#N/A</definedName>
    <definedName name="qasec" localSheetId="5">#N/A</definedName>
    <definedName name="qasec">[0]!qasec</definedName>
    <definedName name="Qcol">8</definedName>
    <definedName name="qqq" localSheetId="4">#N/A</definedName>
    <definedName name="qqq" localSheetId="5">#N/A</definedName>
    <definedName name="qqq">[0]!qqq</definedName>
    <definedName name="qqqq" localSheetId="4">#N/A</definedName>
    <definedName name="qqqq" localSheetId="5">#N/A</definedName>
    <definedName name="qqqq">[0]!qqqq</definedName>
    <definedName name="qw1201n">#N/A</definedName>
    <definedName name="qwecn" localSheetId="4">#N/A</definedName>
    <definedName name="qwecn" localSheetId="5">#N/A</definedName>
    <definedName name="qwecn">[0]!qwecn</definedName>
    <definedName name="qwer" localSheetId="4">#N/A</definedName>
    <definedName name="qwer" localSheetId="5">#N/A</definedName>
    <definedName name="qwer">[0]!qwer</definedName>
    <definedName name="qwertyt" localSheetId="4">#N/A</definedName>
    <definedName name="qwertyt" localSheetId="5">#N/A</definedName>
    <definedName name="qwertyt">[0]!qwertyt</definedName>
    <definedName name="qwertyu" localSheetId="4">#N/A</definedName>
    <definedName name="qwertyu" localSheetId="5">#N/A</definedName>
    <definedName name="qwertyu">[0]!qwertyu</definedName>
    <definedName name="qwertyui" localSheetId="4">#N/A</definedName>
    <definedName name="qwertyui" localSheetId="5">#N/A</definedName>
    <definedName name="qwertyui">[0]!qwertyui</definedName>
    <definedName name="qwsde" localSheetId="4">#N/A</definedName>
    <definedName name="qwsde" localSheetId="5">#N/A</definedName>
    <definedName name="qwsde">[0]!qwsde</definedName>
    <definedName name="qwxxd" localSheetId="4">#N/A</definedName>
    <definedName name="qwxxd" localSheetId="5">#N/A</definedName>
    <definedName name="qwxxd">[0]!qwxxd</definedName>
    <definedName name="R_">#N/A</definedName>
    <definedName name="R_ENDOFDATA" localSheetId="4">#REF!</definedName>
    <definedName name="R_ENDOFDATA">#REF!</definedName>
    <definedName name="R_HEADAREA" localSheetId="4">[22]DATA!#REF!</definedName>
    <definedName name="R_HEADAREA">[22]DATA!#REF!</definedName>
    <definedName name="R_LINEAREA" localSheetId="4">[22]DATA!#REF!</definedName>
    <definedName name="R_LINEAREA">[22]DATA!#REF!</definedName>
    <definedName name="RAPyear2000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_2002">#N/A</definedName>
    <definedName name="rate_2003">#N/A</definedName>
    <definedName name="Rate_300903">#N/A</definedName>
    <definedName name="Rate_311202">#N/A</definedName>
    <definedName name="Rate_311203">#N/A</definedName>
    <definedName name="razrayd">[48]ETC!$J$2:$J$19</definedName>
    <definedName name="REG_ET" localSheetId="4">#REF!</definedName>
    <definedName name="REG_ET">#REF!</definedName>
    <definedName name="REG_PROT" localSheetId="4">[15]regs!$H$18:$H$23,[15]regs!$H$25:$H$26,[15]regs!$H$28:$H$28,[15]regs!$H$30:$H$32,[15]regs!$H$35:$H$39,[15]regs!$H$46:$H$46,[15]regs!$H$13:$H$16</definedName>
    <definedName name="REG_PROT" localSheetId="5">[16]regs!$H$18:$H$23,[16]regs!$H$25:$H$26,[16]regs!$H$28:$H$28,[16]regs!$H$30:$H$32,[16]regs!$H$35:$H$39,[16]regs!$H$46:$H$46,[16]regs!$H$13:$H$16</definedName>
    <definedName name="REG_PROT">[17]regs!$H$18:$H$23,[17]regs!$H$25:$H$26,[17]regs!$H$28:$H$28,[17]regs!$H$30:$H$32,[17]regs!$H$35:$H$39,[17]regs!$H$46:$H$46,[17]regs!$H$13:$H$16</definedName>
    <definedName name="REG_PROT_1">NA()</definedName>
    <definedName name="REGcom" localSheetId="4">#REF!</definedName>
    <definedName name="REGcom">#REF!</definedName>
    <definedName name="REGION">[49]Лист1!$B$3:$B$91</definedName>
    <definedName name="REGION_MR_MO_LIST">[33]REESTR_START!#REF!</definedName>
    <definedName name="region_name" localSheetId="4">[23]Контакты!$G$10</definedName>
    <definedName name="region_name" localSheetId="5">#REF!</definedName>
    <definedName name="region_name">[24]Контакты!$G$10</definedName>
    <definedName name="REGIONS" localSheetId="4">[42]TEHSHEET!$C$6:$C$89</definedName>
    <definedName name="REGIONS" localSheetId="5">[45]TEHSHEET!$C$6:$C$89</definedName>
    <definedName name="REGIONS">[45]TEHSHEET!$C$6:$C$89</definedName>
    <definedName name="REGUL" localSheetId="4">#REF!</definedName>
    <definedName name="REGUL">#REF!</definedName>
    <definedName name="regYear">[13]Заголовок!$C$19</definedName>
    <definedName name="RepCurr">#N/A</definedName>
    <definedName name="RepFW">#N/A</definedName>
    <definedName name="REPORT_MODE_LIST">[31]TECHSHEET!$K$19:$L$23</definedName>
    <definedName name="RESELL_MATRIX_1">#REF!</definedName>
    <definedName name="RESELL_MATRIX_2">#REF!</definedName>
    <definedName name="Reviewed_by">#N/A</definedName>
    <definedName name="rgk">[39]FST5!$G$214:$G$217,[39]FST5!$G$219:$G$224,[39]FST5!$G$226,[39]FST5!$G$228,[39]FST5!$G$230,[39]FST5!$G$232,[39]FST5!$G$197:$G$212</definedName>
    <definedName name="RL10103_20">#N/A</definedName>
    <definedName name="RL10104_20">#N/A</definedName>
    <definedName name="RL10303_20">#N/A</definedName>
    <definedName name="RL21101_20">#N/A</definedName>
    <definedName name="RL21101_30">#N/A</definedName>
    <definedName name="RL21101_40">#N/A</definedName>
    <definedName name="RL21511_20">#N/A</definedName>
    <definedName name="RL21512_20">#N/A</definedName>
    <definedName name="RL22101_20">#N/A</definedName>
    <definedName name="RL22101_30">#N/A</definedName>
    <definedName name="RL52102_20">#N/A</definedName>
    <definedName name="RL52104_20">#N/A</definedName>
    <definedName name="RL52105_20">#N/A</definedName>
    <definedName name="RL52106_20">#N/A</definedName>
    <definedName name="RL52107_20">#N/A</definedName>
    <definedName name="RL52108_20">#N/A</definedName>
    <definedName name="RL52109_20">#N/A</definedName>
    <definedName name="RL52110_20">#N/A</definedName>
    <definedName name="RL52111_20">#N/A</definedName>
    <definedName name="RL52112_20">#N/A</definedName>
    <definedName name="RL61108_20">#N/A</definedName>
    <definedName name="rock">#N/A</definedName>
    <definedName name="RPT_STATUS_APR">'[31]Отпуск ТЭ'!$AA$4</definedName>
    <definedName name="RPT_STATUS_AUG">'[31]Отпуск ТЭ'!$AI$4</definedName>
    <definedName name="RPT_STATUS_DEC">'[31]Отпуск ТЭ'!$AQ$4</definedName>
    <definedName name="RPT_STATUS_FEB">'[31]Отпуск ТЭ'!$W$4</definedName>
    <definedName name="RPT_STATUS_JAN">'[31]Отпуск ТЭ'!$U$4</definedName>
    <definedName name="RPT_STATUS_JUL">'[31]Отпуск ТЭ'!$AG$4</definedName>
    <definedName name="RPT_STATUS_JUN">'[31]Отпуск ТЭ'!$AE$4</definedName>
    <definedName name="RPT_STATUS_MAR">'[31]Отпуск ТЭ'!$Y$4</definedName>
    <definedName name="RPT_STATUS_MAY">'[31]Отпуск ТЭ'!$AC$4</definedName>
    <definedName name="RPT_STATUS_NOV">'[31]Отпуск ТЭ'!$AO$4</definedName>
    <definedName name="RPT_STATUS_OCT">'[31]Отпуск ТЭ'!$AM$4</definedName>
    <definedName name="RPT_STATUS_SEP">'[31]Отпуск ТЭ'!$AK$4</definedName>
    <definedName name="rr" localSheetId="4">#N/A</definedName>
    <definedName name="rr" localSheetId="5">ЭОТ!rr</definedName>
    <definedName name="rr">[0]!rr</definedName>
    <definedName name="ŕŕ" localSheetId="4">#N/A</definedName>
    <definedName name="ŕŕ" localSheetId="5">ЭОТ!ŕŕ</definedName>
    <definedName name="ŕŕ">[0]!ŕŕ</definedName>
    <definedName name="RRE">#REF!</definedName>
    <definedName name="S">#N/A</definedName>
    <definedName name="S1_" localSheetId="4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">#N/A</definedName>
    <definedName name="SAF">#N/A</definedName>
    <definedName name="samara">#N/A</definedName>
    <definedName name="Sand_riba_AlH">#N/A</definedName>
    <definedName name="Sand_riba_Am">#N/A</definedName>
    <definedName name="Sand_riba_Ap">#N/A</definedName>
    <definedName name="Sand_riba_S">#N/A</definedName>
    <definedName name="SAPBEXrevision" hidden="1">1</definedName>
    <definedName name="SAPBEXsysID" hidden="1">"BW2"</definedName>
    <definedName name="SAPBEXwbID" hidden="1">"479GSPMTNK9HM4ZSIVE5K2SH6"</definedName>
    <definedName name="SB_NET_COPY" localSheetId="4">#REF!</definedName>
    <definedName name="SB_NET_COPY">#REF!</definedName>
    <definedName name="SBT_ET">#REF!</definedName>
    <definedName name="SBT_PROT" localSheetId="4">#REF!,#REF!,#REF!,#REF!,[0]!P1_SBT_PROT</definedName>
    <definedName name="SBT_PROT" localSheetId="5">#N/A</definedName>
    <definedName name="SBT_PROT">#REF!,#REF!,#REF!,#REF!,[0]!P1_SBT_PROT</definedName>
    <definedName name="SBTcom">#REF!</definedName>
    <definedName name="sbyt">[39]FST5!$G$70:$G$75,[39]FST5!$G$77:$G$78,[39]FST5!$G$80:$G$83,[39]FST5!$G$85,[39]FST5!$G$87:$G$91,[39]FST5!$G$93,[39]FST5!$G$95:$G$97,[39]FST5!$G$52:$G$68</definedName>
    <definedName name="SC_ET_I">#REF!</definedName>
    <definedName name="SC_ET_I1">#REF!</definedName>
    <definedName name="SC_ET_I2">#REF!</definedName>
    <definedName name="SC_ET_I3">#REF!</definedName>
    <definedName name="SC_ET_O">#REF!</definedName>
    <definedName name="SC_ET_O1">#REF!</definedName>
    <definedName name="SC_ET_O2">#REF!</definedName>
    <definedName name="SC_ET_O3">#REF!</definedName>
    <definedName name="SCENARIOS" localSheetId="4">[42]TEHSHEET!$K$6:$K$7</definedName>
    <definedName name="SCENARIOS" localSheetId="5">[45]TEHSHEET!$K$6:$K$7</definedName>
    <definedName name="SCENARIOS">[45]TEHSHEET!$K$6:$K$7</definedName>
    <definedName name="sch">#REF!</definedName>
    <definedName name="SCOPE">#REF!</definedName>
    <definedName name="SCOPE_1_ET">#REF!</definedName>
    <definedName name="SCOPE_1_LD" localSheetId="5">#REF!</definedName>
    <definedName name="SCOPE_1_LD">'[41]Расчет перекрестного субс'!$F$14:$K$20,'[41]Расчет перекрестного субс'!$F$10:$K$12</definedName>
    <definedName name="SCOPE_1_NUM">#REF!</definedName>
    <definedName name="SCOPE_1_PRT">#REF!</definedName>
    <definedName name="SCOPE_16_LD" localSheetId="4">#REF!</definedName>
    <definedName name="SCOPE_16_LD">#REF!</definedName>
    <definedName name="SCOPE_16_PRT" localSheetId="4">'12.Б'!P1_SCOPE_16_PRT,'12.Б'!P2_SCOPE_16_PRT</definedName>
    <definedName name="SCOPE_16_PRT" localSheetId="5">P1_SCOPE_16_PRT,P2_SCOPE_16_PRT</definedName>
    <definedName name="SCOPE_16_PRT">P1_SCOPE_16_PRT,P2_SCOPE_16_PRT</definedName>
    <definedName name="SCOPE_17.1_LD" localSheetId="4">#REF!</definedName>
    <definedName name="SCOPE_17.1_LD">#REF!</definedName>
    <definedName name="SCOPE_17.1_PRT" localSheetId="4">'[42]17.1'!$D$14:$F$17,'[42]17.1'!$D$19:$F$22,'[42]17.1'!$I$9:$I$12,'[42]17.1'!$I$14:$I$17,'[42]17.1'!$I$19:$I$22,'[42]17.1'!$D$9:$F$12</definedName>
    <definedName name="SCOPE_17.1_PRT">#REF!,#REF!,#REF!,#REF!,#REF!,#REF!</definedName>
    <definedName name="SCOPE_17_LD" localSheetId="4">#REF!</definedName>
    <definedName name="SCOPE_17_LD">#REF!</definedName>
    <definedName name="SCOPE_17_PRT" localSheetId="4">'[42]17'!$J$39:$M$41,'[42]17'!$E$43:$H$51,'[42]17'!$J$43:$M$51,'[42]17'!$E$54:$H$56,'[42]17'!$E$58:$H$66,'[42]17'!$E$69:$M$81,'[42]17'!$E$9:$H$11,'12.Б'!P1_SCOPE_17_PRT</definedName>
    <definedName name="SCOPE_17_PRT" localSheetId="5">#REF!,#REF!,#REF!,#REF!,#REF!,#REF!,#REF!,P1_SCOPE_17_PRT</definedName>
    <definedName name="SCOPE_17_PRT">#REF!,#REF!,#REF!,#REF!,#REF!,#REF!,#REF!,P1_SCOPE_17_PRT</definedName>
    <definedName name="SCOPE_1KV">#REF!,#REF!,#REF!,#REF!,#REF!,#REF!,#REF!,#REF!,#REF!,#REF!</definedName>
    <definedName name="SCOPE_2">#REF!</definedName>
    <definedName name="SCOPE_2.1_LD" localSheetId="4">#REF!</definedName>
    <definedName name="SCOPE_2.1_LD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ET">#REF!</definedName>
    <definedName name="SCOPE_2_LD">#REF!</definedName>
    <definedName name="SCOPE_2_NUM">#REF!</definedName>
    <definedName name="SCOPE_2_PRT">#REF!</definedName>
    <definedName name="SCOPE_24_LD" localSheetId="4">'[42]24'!$E$8:$J$47,'[42]24'!$E$49:$J$66</definedName>
    <definedName name="SCOPE_24_LD">#REF!,#REF!</definedName>
    <definedName name="SCOPE_24_PRT" localSheetId="4">'[42]24'!$E$41:$I$41,'[42]24'!$E$34:$I$34,'[42]24'!$E$36:$I$36,'[42]24'!$E$43:$I$43</definedName>
    <definedName name="SCOPE_24_PRT">#REF!,#REF!,#REF!,#REF!</definedName>
    <definedName name="SCOPE_25_LD" localSheetId="4">#REF!</definedName>
    <definedName name="SCOPE_25_LD">#REF!</definedName>
    <definedName name="SCOPE_25_PRT" localSheetId="4">'[42]25'!$E$20:$I$20,'[42]25'!$E$34:$I$34,'[42]25'!$E$41:$I$41,'[42]25'!$E$8:$I$10</definedName>
    <definedName name="SCOPE_25_PRT">#REF!,#REF!,#REF!,#REF!</definedName>
    <definedName name="SCOPE_2KV">#REF!,#REF!,#REF!,#REF!,#REF!,#REF!,#REF!,#REF!,#REF!,#REF!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ET">#REF!</definedName>
    <definedName name="SCOPE_3_LD" localSheetId="4">#REF!</definedName>
    <definedName name="SCOPE_3_LD">#REF!</definedName>
    <definedName name="SCOPE_3_NUM">#REF!</definedName>
    <definedName name="SCOPE_3_PRT">#REF!</definedName>
    <definedName name="SCOPE_3KV">#REF!,#REF!,#REF!,#REF!,#REF!,#REF!,#REF!,#REF!,#REF!,#REF!</definedName>
    <definedName name="SCOPE_4_LD">#REF!</definedName>
    <definedName name="SCOPE_4_PRT" localSheetId="4">'[42]4'!$Z$27:$AC$31,'[42]4'!$F$14:$I$20,'12.Б'!P1_SCOPE_4_PRT,'12.Б'!P2_SCOPE_4_PRT</definedName>
    <definedName name="SCOPE_4_PRT" localSheetId="5">#REF!,#REF!,P1_SCOPE_4_PRT,P2_SCOPE_4_PRT</definedName>
    <definedName name="SCOPE_4_PRT">#REF!,#REF!,P1_SCOPE_4_PRT,P2_SCOPE_4_PRT</definedName>
    <definedName name="SCOPE_4KV">#REF!,#REF!,#REF!,#REF!,#REF!,#REF!,#REF!,#REF!,#REF!,#REF!</definedName>
    <definedName name="SCOPE_5_LD" localSheetId="4">#REF!</definedName>
    <definedName name="SCOPE_5_LD">#REF!</definedName>
    <definedName name="SCOPE_5_PRT" localSheetId="4">'[42]5'!$Z$27:$AC$31,'[42]5'!$F$14:$I$21,'12.Б'!P1_SCOPE_5_PRT,'12.Б'!P2_SCOPE_5_PRT</definedName>
    <definedName name="SCOPE_5_PRT" localSheetId="5">#REF!,#REF!,P1_SCOPE_5_PRT,P2_SCOPE_5_PRT</definedName>
    <definedName name="SCOPE_5_PRT">#REF!,#REF!,P1_SCOPE_5_PRT,P2_SCOPE_5_PRT</definedName>
    <definedName name="SCOPE_CORR">#N/A</definedName>
    <definedName name="SCOPE_CPR">#REF!</definedName>
    <definedName name="SCOPE_DOP2">#REF!,#REF!,#REF!,#REF!,#REF!,#REF!</definedName>
    <definedName name="SCOPE_DOP3">#REF!,#REF!,#REF!,#REF!,#REF!,#REF!</definedName>
    <definedName name="SCOPE_ESOLD" localSheetId="4">#REF!</definedName>
    <definedName name="SCOPE_ESOLD">#REF!</definedName>
    <definedName name="SCOPE_ETALON">#REF!</definedName>
    <definedName name="SCOPE_ETALON2">#REF!</definedName>
    <definedName name="SCOPE_F1_PRT" localSheetId="4">'[42]Ф-1 (для АО-энерго)'!$D$86:$E$95,'12.Б'!P1_SCOPE_F1_PRT,'12.Б'!P2_SCOPE_F1_PRT,'12.Б'!P3_SCOPE_F1_PRT,'12.Б'!P4_SCOPE_F1_PRT</definedName>
    <definedName name="SCOPE_F1_PRT" localSheetId="5">'[43]Ф-1 (для АО-энерго)'!$D$86:$E$95,ЭОТ!P1_SCOPE_F1_PRT,ЭОТ!P2_SCOPE_F1_PRT,ЭОТ!P3_SCOPE_F1_PRT,ЭОТ!P4_SCOPE_F1_PRT</definedName>
    <definedName name="SCOPE_F1_PRT">#REF!,P1_SCOPE_F1_PRT,P2_SCOPE_F1_PRT,P3_SCOPE_F1_PRT,P4_SCOPE_F1_PRT</definedName>
    <definedName name="SCOPE_F2_LD1" localSheetId="4">#REF!</definedName>
    <definedName name="SCOPE_F2_LD1">#REF!</definedName>
    <definedName name="SCOPE_F2_LD2">#REF!</definedName>
    <definedName name="SCOPE_F2_PRT" localSheetId="4">'[42]Ф-2 (для АО-энерго)'!$C$5:$D$5,'[42]Ф-2 (для АО-энерго)'!$C$52:$C$57,'[42]Ф-2 (для АО-энерго)'!$D$57:$G$57,'12.Б'!P1_SCOPE_F2_PRT,'12.Б'!P2_SCOPE_F2_PRT</definedName>
    <definedName name="SCOPE_F2_PRT" localSheetId="5">'[43]Ф-2 (для АО-энерго)'!$C$5:$D$5,'[43]Ф-2 (для АО-энерго)'!$C$52:$C$57,'[43]Ф-2 (для АО-энерго)'!$D$57:$G$57,ЭОТ!P1_SCOPE_F2_PRT,ЭОТ!P2_SCOPE_F2_PRT</definedName>
    <definedName name="SCOPE_F2_PRT">#REF!,#REF!,#REF!,P1_SCOPE_F2_PRT,P2_SCOPE_F2_PRT</definedName>
    <definedName name="SCOPE_FLOAD" localSheetId="4">#N/A</definedName>
    <definedName name="SCOPE_FLOAD" localSheetId="5">#REF!,[0]!P1_SCOPE_FLOAD</definedName>
    <definedName name="SCOPE_FLOAD">#REF!,[0]!P1_SCOPE_FLOAD</definedName>
    <definedName name="SCOPE_FLOAD_1">NA()</definedName>
    <definedName name="SCOPE_FLOAD_1_1">NA()</definedName>
    <definedName name="SCOPE_FORM46_EE1">#REF!</definedName>
    <definedName name="SCOPE_FORM46_EE1_ZAG_KOD">#REF!</definedName>
    <definedName name="SCOPE_FORM46_EE1_ZAG_NAME">#REF!</definedName>
    <definedName name="SCOPE_FOT_LD" localSheetId="5">'[50]Расчет ФОТ'!$H$12:$J$66,'[50]Расчет ФОТ'!$H$84:$J$86,'[50]Расчет ФОТ'!$H$68:$J$82</definedName>
    <definedName name="SCOPE_FOT_LD">'[51]Расчет ФОТ'!$H$12:$J$66,'[51]Расчет ФОТ'!$H$84:$J$86,'[51]Расчет ФОТ'!$H$68:$J$82</definedName>
    <definedName name="SCOPE_FRML" localSheetId="4">#N/A</definedName>
    <definedName name="SCOPE_FRML" localSheetId="5">#REF!,#REF!,[0]!P1_SCOPE_FRML</definedName>
    <definedName name="SCOPE_FRML">#REF!,#REF!,[0]!P1_SCOPE_FRML</definedName>
    <definedName name="SCOPE_FRML_1">NA()</definedName>
    <definedName name="SCOPE_FRML_1_1">NA()</definedName>
    <definedName name="SCOPE_FST7">#REF!,#REF!,#REF!,#REF!,[0]!P1_SCOPE_FST7</definedName>
    <definedName name="SCOPE_FUEL_ET">#REF!</definedName>
    <definedName name="SCOPE_FULL_LOAD" localSheetId="4">'12.Б'!P16_SCOPE_FULL_LOAD,'12.Б'!P17_SCOPE_FULL_LOAD</definedName>
    <definedName name="SCOPE_FULL_LOAD" localSheetId="5">ЭОТ!P16_SCOPE_FULL_LOAD,ЭОТ!P17_SCOPE_FULL_LOAD</definedName>
    <definedName name="SCOPE_FULL_LOAD">[0]!P16_SCOPE_FULL_LOAD,[0]!P17_SCOPE_FULL_LOAD</definedName>
    <definedName name="SCOPE_HD1">#REF!</definedName>
    <definedName name="SCOPE_HD2">#REF!</definedName>
    <definedName name="SCOPE_HD3">#REF!</definedName>
    <definedName name="SCOPE_IND">#REF!,#REF!,[0]!P1_SCOPE_IND,[0]!P2_SCOPE_IND,[0]!P3_SCOPE_IND,[0]!P4_SCOPE_IND</definedName>
    <definedName name="SCOPE_IND2">#REF!,#REF!,#REF!,[0]!P1_SCOPE_IND2,[0]!P2_SCOPE_IND2,[0]!P3_SCOPE_IND2,[0]!P4_SCOPE_IND2</definedName>
    <definedName name="SCOPE_KR_PR" localSheetId="5">[52]Справочники!$E$5:$I$5,[52]Справочники!$E$10:$H$10,[52]Справочники!$E$12:$H$12,[52]Справочники!$F$6:$I$6</definedName>
    <definedName name="SCOPE_KR_PR">[53]Справочники!$E$5:$I$5,[53]Справочники!$E$10:$H$10,[53]Справочники!$E$12:$H$12,[53]Справочники!$F$6:$I$6</definedName>
    <definedName name="SCOPE_KV">[52]TEHSHEET!#REF!</definedName>
    <definedName name="scope_ld" localSheetId="4">#REF!</definedName>
    <definedName name="scope_ld">#REF!</definedName>
    <definedName name="SCOPE_LOAD" localSheetId="4">#REF!</definedName>
    <definedName name="SCOPE_LOAD">#REF!</definedName>
    <definedName name="SCOPE_LOAD_FUEL">#REF!</definedName>
    <definedName name="SCOPE_LOAD1">#REF!</definedName>
    <definedName name="SCOPE_LOAD2">'[54]Стоимость ЭЭ'!$G$111:$AN$113,'[54]Стоимость ЭЭ'!$G$93:$AN$95,'[54]Стоимость ЭЭ'!$G$51:$AN$53</definedName>
    <definedName name="SCOPE_MO" localSheetId="4">[55]Справочники!$K$6:$K$742,[55]Справочники!#REF!</definedName>
    <definedName name="SCOPE_MO">[55]Справочники!$K$6:$K$742,[55]Справочники!#REF!</definedName>
    <definedName name="SCOPE_MUPS" localSheetId="4">[55]Свод!#REF!,[55]Свод!#REF!</definedName>
    <definedName name="SCOPE_MUPS">[55]Свод!#REF!,[55]Свод!#REF!</definedName>
    <definedName name="SCOPE_MUPS_NAMES" localSheetId="4">[55]Свод!#REF!,[55]Свод!#REF!</definedName>
    <definedName name="SCOPE_MUPS_NAMES">[55]Свод!#REF!,[55]Свод!#REF!</definedName>
    <definedName name="SCOPE_NALOG">[56]Справочники!$R$3:$R$4</definedName>
    <definedName name="SCOPE_NOTIND" localSheetId="4">[0]!P1_SCOPE_NOTIND,[0]!P2_SCOPE_NOTIND,[0]!P3_SCOPE_NOTIND,[0]!P4_SCOPE_NOTIND,[0]!P5_SCOPE_NOTIND,[0]!P6_SCOPE_NOTIND,[0]!P7_SCOPE_NOTIND,[0]!P8_SCOPE_NOTIND</definedName>
    <definedName name="SCOPE_NOTIND" localSheetId="5">[0]!P1_SCOPE_NOTIND,[0]!P2_SCOPE_NOTIND,[0]!P3_SCOPE_NOTIND,[0]!P4_SCOPE_NOTIND,[0]!P5_SCOPE_NOTIND,[0]!P6_SCOPE_NOTIND,[0]!P7_SCOPE_NOTIND,[0]!P8_SCOPE_NOTIND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4">[0]!P4_SCOPE_NotInd2,[0]!P5_SCOPE_NotInd2,[0]!P6_SCOPE_NotInd2,[0]!P7_SCOPE_NotInd2</definedName>
    <definedName name="SCOPE_NotInd2" localSheetId="5">[0]!P4_SCOPE_NotInd2,[0]!P5_SCOPE_NotInd2,[0]!P6_SCOPE_NotInd2,[0]!P7_SCOPE_NotInd2</definedName>
    <definedName name="SCOPE_NotInd2">[0]!P4_SCOPE_NotInd2,[0]!P5_SCOPE_NotInd2,[0]!P6_SCOPE_NotInd2,[0]!P7_SCOPE_NotInd2</definedName>
    <definedName name="SCOPE_NotInd3">#REF!,#REF!,#REF!,[0]!P1_SCOPE_NotInd3,[0]!P2_SCOPE_NotInd3</definedName>
    <definedName name="SCOPE_OPF">#REF!</definedName>
    <definedName name="SCOPE_ORE" localSheetId="4">#REF!</definedName>
    <definedName name="SCOPE_ORE">#REF!</definedName>
    <definedName name="SCOPE_OUTD">[39]FST5!$G$23:$G$30,[39]FST5!$G$32:$G$35,[39]FST5!$G$37,[39]FST5!$G$39:$G$45,[39]FST5!$G$47,[39]FST5!$G$49,[39]FST5!$G$5:$G$21</definedName>
    <definedName name="SCOPE_PER_LD" localSheetId="4">#REF!</definedName>
    <definedName name="SCOPE_PER_LD">#REF!</definedName>
    <definedName name="SCOPE_PER_PRT" localSheetId="4">'12.Б'!P5_SCOPE_PER_PRT,'12.Б'!P6_SCOPE_PER_PRT,'12.Б'!P7_SCOPE_PER_PRT,'12.Б'!P8_SCOPE_PER_PRT</definedName>
    <definedName name="SCOPE_PER_PRT" localSheetId="5">P5_SCOPE_PER_PRT,P6_SCOPE_PER_PRT,P7_SCOPE_PER_PRT,ЭОТ!P8_SCOPE_PER_PRT</definedName>
    <definedName name="SCOPE_PER_PRT">P5_SCOPE_PER_PRT,P6_SCOPE_PER_PRT,P7_SCOPE_PER_PRT,P8_SCOPE_PER_PRT</definedName>
    <definedName name="SCOPE_PRD" localSheetId="4">#REF!</definedName>
    <definedName name="SCOPE_PRD">#REF!</definedName>
    <definedName name="SCOPE_PRD_ET" localSheetId="4">#REF!</definedName>
    <definedName name="SCOPE_PRD_ET">#REF!</definedName>
    <definedName name="SCOPE_PRD_ET2">#REF!</definedName>
    <definedName name="SCOPE_PROVER">[44]Справочники!$H$24:$J$27,[44]Справочники!$E$6:$I$6,P1_SCOPE_PROVER</definedName>
    <definedName name="SCOPE_PRT" localSheetId="4">#REF!,#REF!,#REF!,#REF!,#REF!,#REF!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RTK_LD" localSheetId="5">'[52]Расчет тарифного коэф-та'!$E$12:$K$35,'[52]Расчет тарифного коэф-та'!$E$43:$K$66,'[52]Расчет тарифного коэф-та'!$E$74:$K$97</definedName>
    <definedName name="SCOPE_RTK_LD">'[53]Расчет тарифного коэф-та'!$E$12:$K$35,'[53]Расчет тарифного коэф-та'!$E$43:$K$66,'[53]Расчет тарифного коэф-та'!$E$74:$K$97</definedName>
    <definedName name="SCOPE_SAVE2">#REF!,#REF!,#REF!,#REF!,#REF!,[0]!P1_SCOPE_SAVE2,[0]!P2_SCOPE_SAVE2</definedName>
    <definedName name="SCOPE_SBTLD">#REF!</definedName>
    <definedName name="SCOPE_SETLD">#REF!</definedName>
    <definedName name="SCOPE_SPR_ET">#REF!</definedName>
    <definedName name="SCOPE_SPR_PRT" localSheetId="4">[42]Справочники!$D$21:$J$22,[42]Справочники!$E$13:$I$14,[42]Справочники!$F$27:$H$28</definedName>
    <definedName name="SCOPE_SPR_PRT" localSheetId="5">[43]Справочники!$D$21:$J$22,[43]Справочники!$E$13:$I$14,[43]Справочники!$F$27:$H$28</definedName>
    <definedName name="SCOPE_SPR_PRT">#REF!,#REF!,#REF!</definedName>
    <definedName name="SCOPE_SS">#REF!,#REF!,#REF!,#REF!,#REF!,#REF!</definedName>
    <definedName name="SCOPE_SS2">#REF!</definedName>
    <definedName name="SCOPE_SV_LD1" localSheetId="4">[42]свод!$E$104:$M$104,[42]свод!$E$106:$M$117,[42]свод!$E$120:$M$121,[42]свод!$E$123:$M$127,[42]свод!$E$10:$M$68,'12.Б'!P1_SCOPE_SV_LD1</definedName>
    <definedName name="SCOPE_SV_LD1" localSheetId="5">#REF!,#REF!,#REF!,#REF!,#REF!,P1_SCOPE_SV_LD1</definedName>
    <definedName name="SCOPE_SV_LD1">#REF!,#REF!,#REF!,#REF!,#REF!,P1_SCOPE_SV_LD1</definedName>
    <definedName name="SCOPE_SV_LD2" localSheetId="4">[42]свод!#REF!</definedName>
    <definedName name="SCOPE_SV_LD2">#REF!</definedName>
    <definedName name="SCOPE_SV_PRT" localSheetId="4">'12.Б'!P1_SCOPE_SV_PRT,'12.Б'!P2_SCOPE_SV_PRT,'12.Б'!P3_SCOPE_SV_PRT</definedName>
    <definedName name="SCOPE_SV_PRT" localSheetId="5">P1_SCOPE_SV_PRT,P2_SCOPE_SV_PRT,P3_SCOPE_SV_PRT</definedName>
    <definedName name="SCOPE_SV_PRT">P1_SCOPE_SV_PRT,P2_SCOPE_SV_PRT,P3_SCOPE_SV_PRT</definedName>
    <definedName name="SCOPE_SVOD" localSheetId="4">#REF!,#REF!</definedName>
    <definedName name="SCOPE_SVOD">#REF!,#REF!</definedName>
    <definedName name="SCOPE_SVOD_1">NA()</definedName>
    <definedName name="SCOPE_TP">[39]FST5!$L$12:$L$23,[39]FST5!$L$5:$L$8</definedName>
    <definedName name="SCOPE_TYPES">[44]TEHSHEET!$C$4:$C$11</definedName>
    <definedName name="SCOPE_VD" localSheetId="5">[57]TEHSHEET!$T$4:$T$10</definedName>
    <definedName name="SCOPE_VD">[58]TEHSHEET!$T$4:$T$10</definedName>
    <definedName name="SCOPE_YY">[52]TEHSHEET!#REF!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 localSheetId="4">#N/A</definedName>
    <definedName name="sd" localSheetId="5">#N/A</definedName>
    <definedName name="sd">[0]!sd</definedName>
    <definedName name="sds">[0]!sds</definedName>
    <definedName name="SenDue1115">#N/A</definedName>
    <definedName name="SenDue1204">#N/A</definedName>
    <definedName name="SEP">#REF!</definedName>
    <definedName name="SET_ET" localSheetId="4">#REF!</definedName>
    <definedName name="SET_ET">#REF!</definedName>
    <definedName name="SET_PROT" localSheetId="4">#N/A</definedName>
    <definedName name="SET_PROT" localSheetId="5">#REF!,#REF!,#REF!,#REF!,#REF!,[0]!P1_SET_PROT</definedName>
    <definedName name="SET_PROT">#REF!,#REF!,#REF!,#REF!,#REF!,[0]!P1_SET_PROT</definedName>
    <definedName name="SET_PROT_1">NA()</definedName>
    <definedName name="SET_PROT_1_1">NA()</definedName>
    <definedName name="SET_PRT" localSheetId="4">#N/A</definedName>
    <definedName name="SET_PRT" localSheetId="5">#REF!,#REF!,#REF!,#REF!,[0]!P1_SET_PRT</definedName>
    <definedName name="SET_PRT">#REF!,#REF!,#REF!,#REF!,[0]!P1_SET_PRT</definedName>
    <definedName name="SET_PRT_1">NA()</definedName>
    <definedName name="SET_PRT_1_1">NA()</definedName>
    <definedName name="SET_SCOPE2">[59]TEHSHEET!$P$1:$P$12</definedName>
    <definedName name="SETcom" localSheetId="4">#REF!</definedName>
    <definedName name="SETcom">#REF!</definedName>
    <definedName name="Sheet2?prefix?">"H"</definedName>
    <definedName name="size">#REF!</definedName>
    <definedName name="sl_all_n">#REF!</definedName>
    <definedName name="sl_per">#REF!</definedName>
    <definedName name="sl_pp">#REF!</definedName>
    <definedName name="sl_pr">#REF!</definedName>
    <definedName name="smet" hidden="1">{#N/A,#N/A,FALSE,"Себестоимсть-97"}</definedName>
    <definedName name="soc_draud">#N/A</definedName>
    <definedName name="SP_OPT">#REF!</definedName>
    <definedName name="SP_ROZN">#REF!</definedName>
    <definedName name="SP_SC_1">#REF!</definedName>
    <definedName name="SP_SC_2">#REF!</definedName>
    <definedName name="SP_SC_3">#REF!</definedName>
    <definedName name="spec_odezda">[47]TEHSHEET!$AN$1:$AN$29</definedName>
    <definedName name="SPR_GES_ET">#REF!</definedName>
    <definedName name="SPR_GRES_ET">#REF!</definedName>
    <definedName name="spr_ist_f">[44]TEHSHEET!$F$2:$F$6</definedName>
    <definedName name="spr_ist_v">[44]TEHSHEET!$G$2:$G$11</definedName>
    <definedName name="spr_metod">[29]TEHSHEET!$N$2:$N$5</definedName>
    <definedName name="SPR_OTH_ET">#REF!</definedName>
    <definedName name="SPR_PROT">#REF!,#REF!</definedName>
    <definedName name="SPR_SCOPE">#REF!</definedName>
    <definedName name="SPR_TES_ET">#REF!</definedName>
    <definedName name="SPRAV_PROT">[55]Справочники!$E$6,[55]Справочники!$D$11:$D$902,[55]Справочники!$E$3</definedName>
    <definedName name="sq" localSheetId="4">#REF!</definedName>
    <definedName name="sq">#REF!</definedName>
    <definedName name="SR_DAP">#N/A</definedName>
    <definedName name="SR_FR">#N/A</definedName>
    <definedName name="SR_FR_DAP">#N/A</definedName>
    <definedName name="stage_of_TP">[29]TEHSHEET!$H$2:$H$3</definedName>
    <definedName name="stfin">#N/A</definedName>
    <definedName name="sulp">#N/A</definedName>
    <definedName name="SulphuricAcidForeIn">#N/A</definedName>
    <definedName name="SulphuricAcidHistIn">#N/A</definedName>
    <definedName name="svod" localSheetId="4">[60]СВОД!$B$8:$S$77</definedName>
    <definedName name="svod" localSheetId="5">[61]СВОД!$B$8:$S$77</definedName>
    <definedName name="svod">[62]СВОД!$B$8:$S$77</definedName>
    <definedName name="T">#N/A</definedName>
    <definedName name="T0?axis?ПРД?РЕГ">#REF!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КВТЧ">#REF!</definedName>
    <definedName name="T0?unit?РУБ.МВТ.МЕС">#REF!</definedName>
    <definedName name="T0?unit?РУБ.ТКВТЧ">#REF!</definedName>
    <definedName name="T0?unit?ТГКАЛ">#REF!</definedName>
    <definedName name="T1?axis?ПРД?РЕГ">#REF!</definedName>
    <definedName name="T1?Columns">#REF!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#REF!</definedName>
    <definedName name="T1?Scope">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 localSheetId="4">P15_T1_Protect,P16_T1_Protect,P17_T1_Protect,P18_T1_Protect,'12.Б'!P19_T1_Protect</definedName>
    <definedName name="T1_Protect" localSheetId="5">P15_T1_Protect,P16_T1_Protect,P17_T1_Protect,P18_T1_Protect,ЭОТ!P19_T1_Protect</definedName>
    <definedName name="T1_Protect">P15_T1_Protect,P16_T1_Protect,P17_T1_Protect,P18_T1_Protect,P19_T1_Protect</definedName>
    <definedName name="T10?axis?ПРД?РЕГ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OPT">#REF!</definedName>
    <definedName name="T10_ROZN">#REF!</definedName>
    <definedName name="T11?Data">#N/A</definedName>
    <definedName name="T12?axis?R?ДОГОВОР">#REF!</definedName>
    <definedName name="T12?axis?R?ДОГОВОР?">#REF!</definedName>
    <definedName name="T12?axis?ПРД?РЕГ">#REF!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3">#REF!</definedName>
    <definedName name="T12?Name">#REF!</definedName>
    <definedName name="T12?Table">#REF!</definedName>
    <definedName name="T12?Title">#REF!</definedName>
    <definedName name="T12?unit?ПРЦ">#REF!</definedName>
    <definedName name="T12_1">#N/A</definedName>
    <definedName name="T12_Copy">#REF!</definedName>
    <definedName name="T13?axis?ПРД?РЕГ">#REF!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ТГКАЛ">#REF!</definedName>
    <definedName name="T14?axis?R?ВРАС">#REF!</definedName>
    <definedName name="T14?axis?R?ВРАС?">#REF!</definedName>
    <definedName name="T14?axis?ПРД?РЕГ">#REF!</definedName>
    <definedName name="T14?item_ext?РОСТ">#REF!</definedName>
    <definedName name="T14?L2">#REF!</definedName>
    <definedName name="T14?Name">#REF!</definedName>
    <definedName name="T14?Table">#REF!</definedName>
    <definedName name="T14?Title">#REF!</definedName>
    <definedName name="T14_Copy">#REF!</definedName>
    <definedName name="T15?Columns">#REF!</definedName>
    <definedName name="T15?ItemComments">#REF!</definedName>
    <definedName name="T15?Items">#REF!</definedName>
    <definedName name="T15?Scope">#REF!</definedName>
    <definedName name="T15?ВРАС">#REF!</definedName>
    <definedName name="T15_Protect">#REF!,#REF!,#REF!,#REF!,#REF!,#REF!,#REF!</definedName>
    <definedName name="T16?axis?R?ОРГ">#REF!</definedName>
    <definedName name="T16?axis?R?ОРГ?">#REF!</definedName>
    <definedName name="T16?axis?ПРД?РЕГ">#REF!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opy">#REF!</definedName>
    <definedName name="T16_Copy2">#REF!</definedName>
    <definedName name="T16_Protect">#REF!,#REF!,P1_T16_Protect</definedName>
    <definedName name="T17.1?axis?C?НП?">#REF!</definedName>
    <definedName name="T17.1?axis?ПРД?БАЗ">#REF!</definedName>
    <definedName name="T17.1?axis?ПРД?РЕГ">#REF!</definedName>
    <definedName name="T17.1?Equipment">#REF!</definedName>
    <definedName name="T17.1?ItemComments">#REF!</definedName>
    <definedName name="T17.1?Items">#REF!</definedName>
    <definedName name="T17.1?Name">#REF!</definedName>
    <definedName name="T17.1?Scope">#REF!</definedName>
    <definedName name="T17.1?Table">#REF!</definedName>
    <definedName name="T17.1?Title">#REF!</definedName>
    <definedName name="T17.1_Copy">#REF!</definedName>
    <definedName name="T17.1_Protect">#REF!,#REF!,#REF!,#REF!,#REF!,#REF!</definedName>
    <definedName name="T17?axis?ПРД?РЕГ">#REF!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ТРУБ">#REF!</definedName>
    <definedName name="T17?unit?ЧДН">#REF!</definedName>
    <definedName name="T17?unit?ЧЕЛ">#REF!</definedName>
    <definedName name="T17_Protect">#REF!,#REF!,P1_T17_Protect</definedName>
    <definedName name="T17_Protection" localSheetId="4">P2_T17_Protection,P3_T17_Protection,P4_T17_Protection,P5_T17_Protection,P6_T17_Protection</definedName>
    <definedName name="T17_Protection" localSheetId="5">P2_T17_Protection,P3_T17_Protection,P4_T17_Protection,P5_T17_Protection,P6_T17_Protection</definedName>
    <definedName name="T17_Protection">P2_T17_Protection,P3_T17_Protection,P4_T17_Protection,P5_T17_Protection,P6_T17_Protection</definedName>
    <definedName name="T18.1?Data" localSheetId="4">P1_T18.1?Data,P2_T18.1?Data</definedName>
    <definedName name="T18.1?Data" localSheetId="5">P1_T18.1?Data,P2_T18.1?Data</definedName>
    <definedName name="T18.1?Data">P1_T18.1?Data,P2_T18.1?Data</definedName>
    <definedName name="T18.2?Columns">#REF!</definedName>
    <definedName name="T18.2?item_ext?СБЫТ">#REF!,#REF!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#REF!,#REF!</definedName>
    <definedName name="T18.2_Protect">#REF!,#REF!,#REF!,#REF!,P1_T18.2_Protect</definedName>
    <definedName name="T19.1.1?Data" localSheetId="4">P1_T19.1.1?Data,P2_T19.1.1?Data</definedName>
    <definedName name="T19.1.1?Data" localSheetId="5">P1_T19.1.1?Data,P2_T19.1.1?Data</definedName>
    <definedName name="T19.1.1?Data">P1_T19.1.1?Data,P2_T19.1.1?Data</definedName>
    <definedName name="T19.1.2?Data" localSheetId="4">P1_T19.1.2?Data,P2_T19.1.2?Data</definedName>
    <definedName name="T19.1.2?Data" localSheetId="5">P1_T19.1.2?Data,P2_T19.1.2?Data</definedName>
    <definedName name="T19.1.2?Data">P1_T19.1.2?Data,P2_T19.1.2?Data</definedName>
    <definedName name="T19.2?Data" localSheetId="4">P1_T19.2?Data,P2_T19.2?Data</definedName>
    <definedName name="T19.2?Data" localSheetId="5">P1_T19.2?Data,P2_T19.2?Data</definedName>
    <definedName name="T19.2?Data">P1_T19.2?Data,P2_T19.2?Data</definedName>
    <definedName name="T2.1?axis?C?ПЭ?" localSheetId="4">'[63]2.1'!$E$5:$I$5</definedName>
    <definedName name="T2.1?axis?C?ПЭ?">'[64]2.1'!$E$5:$I$5</definedName>
    <definedName name="T2.1?Data">#N/A</definedName>
    <definedName name="T2.1?Protection" localSheetId="4">'12.Б'!P6_T2.1?Protection</definedName>
    <definedName name="T2.1?Protection" localSheetId="5">ЭОТ!P6_T2.1?Protection</definedName>
    <definedName name="T2.1?Protection">P6_T2.1?Protection</definedName>
    <definedName name="T2.2?axis?C?ПЭ?" localSheetId="4">'[63]2.2'!$E$5:$I$5</definedName>
    <definedName name="T2.2?axis?C?ПЭ?">'[64]2.2'!$E$5:$I$5</definedName>
    <definedName name="T2.3_Protect">#REF!,#REF!</definedName>
    <definedName name="t2.9.">[0]!t2.9.</definedName>
    <definedName name="t2.9.2">[0]!t2.9.2</definedName>
    <definedName name="t2.9.2.">[0]!t2.9.2.</definedName>
    <definedName name="T2?axis?C?ПЭ?" localSheetId="4">'[63]2'!$E$5:$G$5</definedName>
    <definedName name="T2?axis?C?ПЭ?">'[64]2'!$E$5:$G$5</definedName>
    <definedName name="T2?axis?ПРД?РЕГ">#REF!</definedName>
    <definedName name="T2?Columns">#REF!</definedName>
    <definedName name="T2?Data">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4">P1_T2?Protection,P2_T2?Protection</definedName>
    <definedName name="T2?Protection" localSheetId="5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_">#REF!</definedName>
    <definedName name="T2_DiapProt" localSheetId="4">P1_T2_DiapProt,P2_T2_DiapProt</definedName>
    <definedName name="T2_DiapProt" localSheetId="5">P1_T2_DiapProt,P2_T2_DiapProt</definedName>
    <definedName name="T2_DiapProt">P1_T2_DiapProt,P2_T2_DiapProt</definedName>
    <definedName name="T20.1?Columns">#REF!</definedName>
    <definedName name="T20.1?Investments">#REF!</definedName>
    <definedName name="T20.1?Scope">#REF!</definedName>
    <definedName name="T20.1_Protect">#REF!</definedName>
    <definedName name="T20?Columns">#REF!</definedName>
    <definedName name="T20?ItemComments">#REF!</definedName>
    <definedName name="T20?Items">#REF!</definedName>
    <definedName name="T20?Scope">#REF!</definedName>
    <definedName name="T20_Protect">#REF!,#REF!</definedName>
    <definedName name="T21.2.1?Data" localSheetId="4">P1_T21.2.1?Data,P2_T21.2.1?Data</definedName>
    <definedName name="T21.2.1?Data" localSheetId="5">P1_T21.2.1?Data,P2_T21.2.1?Data</definedName>
    <definedName name="T21.2.1?Data">P1_T21.2.1?Data,P2_T21.2.1?Data</definedName>
    <definedName name="T21.2.2?Data" localSheetId="4">P1_T21.2.2?Data,P2_T21.2.2?Data</definedName>
    <definedName name="T21.2.2?Data" localSheetId="5">P1_T21.2.2?Data,P2_T21.2.2?Data</definedName>
    <definedName name="T21.2.2?Data">P1_T21.2.2?Data,P2_T21.2.2?Data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 localSheetId="4">P1_T21.4?Data,P2_T21.4?Data</definedName>
    <definedName name="T21.4?Data" localSheetId="5">P1_T21.4?Data,P2_T21.4?Data</definedName>
    <definedName name="T21.4?Data">P1_T21.4?Data,P2_T21.4?Data</definedName>
    <definedName name="T21?axis?R?ДОГОВОР">#REF!</definedName>
    <definedName name="T21?axis?R?ДОГОВОР?">#REF!</definedName>
    <definedName name="T21?axis?ПРД?РЕГ">#REF!</definedName>
    <definedName name="T21?item_ext?РОСТ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ion" localSheetId="4">P2_T21_Protection,P3_T21_Protection</definedName>
    <definedName name="T21_Protection" localSheetId="5">P2_T21_Protection,P3_T21_Protection</definedName>
    <definedName name="T21_Protection">P2_T21_Protection,P3_T21_Protection</definedName>
    <definedName name="T24?axis?ПРД?РЕГ">#REF!</definedName>
    <definedName name="T24?Columns">#REF!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Scope">#REF!</definedName>
    <definedName name="T24?Table">#REF!</definedName>
    <definedName name="T24?Title">#REF!</definedName>
    <definedName name="T24?НАП">#REF!</definedName>
    <definedName name="T24_Copy1">#REF!</definedName>
    <definedName name="T24_Copy2">#REF!</definedName>
    <definedName name="T25?axis?R?ВРАС">#REF!</definedName>
    <definedName name="T25?axis?R?ВРАС?">#REF!</definedName>
    <definedName name="T25?axis?ПРД?БАЗ">#REF!</definedName>
    <definedName name="T25?axis?ПРД?ПРЕД">#REF!</definedName>
    <definedName name="T25?axis?ПРД?РЕГ">#REF!</definedName>
    <definedName name="T25?Data">#REF!</definedName>
    <definedName name="T25?item_ext?РОСТ">#REF!</definedName>
    <definedName name="T25?item_ext?РОСТ2">#REF!</definedName>
    <definedName name="T25?L1.2">#REF!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ПРЦ">#REF!</definedName>
    <definedName name="T25_Copy1">#REF!</definedName>
    <definedName name="T25_Copy2">#REF!</definedName>
    <definedName name="T25_Copy3">#REF!</definedName>
    <definedName name="T25_Copy4">#REF!</definedName>
    <definedName name="T25_protection" localSheetId="4">P1_T25_protection,P2_T25_protection</definedName>
    <definedName name="T25_protection" localSheetId="5">P1_T25_protection,P2_T25_protection</definedName>
    <definedName name="T25_protection">P1_T25_protection,P2_T25_protection</definedName>
    <definedName name="T27?axis?ПРД?РЕГ">#REF!</definedName>
    <definedName name="T27?Data">#REF!</definedName>
    <definedName name="T27?item_ext?РОСТ">#REF!</definedName>
    <definedName name="T27?Items">#REF!</definedName>
    <definedName name="T27?L1">#REF!</definedName>
    <definedName name="T27?L2">#REF!</definedName>
    <definedName name="T27?L3">#REF!</definedName>
    <definedName name="T27?L4">#REF!</definedName>
    <definedName name="T27?L5">#REF!</definedName>
    <definedName name="T27?L6">#REF!</definedName>
    <definedName name="T27?Name">#REF!</definedName>
    <definedName name="T27?Scope">#REF!</definedName>
    <definedName name="T27?Table">#REF!</definedName>
    <definedName name="T27?Title">#REF!</definedName>
    <definedName name="T27?НАП">#REF!</definedName>
    <definedName name="T27?ПОТ">#REF!</definedName>
    <definedName name="T27_Protect">#REF!,#REF!,#REF!</definedName>
    <definedName name="T28.3?unit?РУБ.ГКАЛ" localSheetId="4">P1_T28.3?unit?РУБ.ГКАЛ,P2_T28.3?unit?РУБ.ГКАЛ</definedName>
    <definedName name="T28.3?unit?РУБ.ГКАЛ" localSheetId="5">P1_T28.3?unit?РУБ.ГКАЛ,P2_T28.3?unit?РУБ.ГКАЛ</definedName>
    <definedName name="T28.3?unit?РУБ.ГКАЛ">P1_T28.3?unit?РУБ.ГКАЛ,P2_T28.3?unit?РУБ.ГКАЛ</definedName>
    <definedName name="T28?axis?R?ПЭ" localSheetId="4">P2_T28?axis?R?ПЭ,P3_T28?axis?R?ПЭ,P4_T28?axis?R?ПЭ,P5_T28?axis?R?ПЭ,P6_T28?axis?R?ПЭ</definedName>
    <definedName name="T28?axis?R?ПЭ" localSheetId="5">P2_T28?axis?R?ПЭ,P3_T28?axis?R?ПЭ,P4_T28?axis?R?ПЭ,P5_T28?axis?R?ПЭ,P6_T28?axis?R?ПЭ</definedName>
    <definedName name="T28?axis?R?ПЭ">P2_T28?axis?R?ПЭ,P3_T28?axis?R?ПЭ,P4_T28?axis?R?ПЭ,P5_T28?axis?R?ПЭ,P6_T28?axis?R?ПЭ</definedName>
    <definedName name="T28?axis?R?ПЭ?" localSheetId="4">P2_T28?axis?R?ПЭ?,P3_T28?axis?R?ПЭ?,P4_T28?axis?R?ПЭ?,P5_T28?axis?R?ПЭ?,P6_T28?axis?R?ПЭ?</definedName>
    <definedName name="T28?axis?R?ПЭ?" localSheetId="5">P2_T28?axis?R?ПЭ?,P3_T28?axis?R?ПЭ?,P4_T28?axis?R?ПЭ?,P5_T28?axis?R?ПЭ?,P6_T28?axis?R?ПЭ?</definedName>
    <definedName name="T28?axis?R?ПЭ?">P2_T28?axis?R?ПЭ?,P3_T28?axis?R?ПЭ?,P4_T28?axis?R?ПЭ?,P5_T28?axis?R?ПЭ?,P6_T28?axis?R?ПЭ?</definedName>
    <definedName name="T28_Protection" localSheetId="4">P9_T28_Protection,P10_T28_Protection,P11_T28_Protection,'12.Б'!P12_T28_Protection</definedName>
    <definedName name="T28_Protection" localSheetId="5">P9_T28_Protection,P10_T28_Protection,P11_T28_Protection,ЭОТ!P12_T28_Protection</definedName>
    <definedName name="T28_Protection">P9_T28_Protection,P10_T28_Protection,P11_T28_Protection,P12_T28_Protection</definedName>
    <definedName name="T29?item_ext?1СТ" localSheetId="4">P1_T29?item_ext?1СТ</definedName>
    <definedName name="T29?item_ext?1СТ" localSheetId="5">P1_T29?item_ext?1СТ</definedName>
    <definedName name="T29?item_ext?1СТ">P1_T29?item_ext?1СТ</definedName>
    <definedName name="T29?item_ext?2СТ.М" localSheetId="4">P1_T29?item_ext?2СТ.М</definedName>
    <definedName name="T29?item_ext?2СТ.М" localSheetId="5">P1_T29?item_ext?2СТ.М</definedName>
    <definedName name="T29?item_ext?2СТ.М">P1_T29?item_ext?2СТ.М</definedName>
    <definedName name="T29?item_ext?2СТ.Э" localSheetId="4">P1_T29?item_ext?2СТ.Э</definedName>
    <definedName name="T29?item_ext?2СТ.Э" localSheetId="5">P1_T29?item_ext?2СТ.Э</definedName>
    <definedName name="T29?item_ext?2СТ.Э">P1_T29?item_ext?2СТ.Э</definedName>
    <definedName name="T29?L10" localSheetId="4">P1_T29?L10</definedName>
    <definedName name="T29?L10" localSheetId="5">P1_T29?L10</definedName>
    <definedName name="T29?L10">P1_T29?L10</definedName>
    <definedName name="T3?axis?ПРД?РЕГ">#REF!</definedName>
    <definedName name="T3?Data">#REF!</definedName>
    <definedName name="T3?item_ext?РОСТ">#REF!</definedName>
    <definedName name="T3?ItemComments">#REF!</definedName>
    <definedName name="T3?Items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Scope">#REF!</definedName>
    <definedName name="T3?Table">#REF!</definedName>
    <definedName name="T3?Title">#REF!</definedName>
    <definedName name="T3?unit?Г.КВТЧ">#REF!</definedName>
    <definedName name="T3?unit?МКВТЧ">#REF!</definedName>
    <definedName name="T3?НАП">#REF!</definedName>
    <definedName name="T3_Protect">#REF!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ПРД?РЕГ">#REF!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РУБ.ТКВТЧ">#REF!</definedName>
    <definedName name="T4?unit?РУБ.ТУТ">#REF!</definedName>
    <definedName name="T4?unit?ТТУТ">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Columns">#REF!</definedName>
    <definedName name="T5?item_ext?РОСТ">#REF!</definedName>
    <definedName name="T5?ItemComments">#REF!</definedName>
    <definedName name="T5?Items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Scope">#REF!</definedName>
    <definedName name="T5?Table">#REF!</definedName>
    <definedName name="T5?Title">#REF!</definedName>
    <definedName name="T5?Units">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РЕГ">#REF!</definedName>
    <definedName name="T6?Columns">#REF!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НАП">#REF!</definedName>
    <definedName name="T6?ПОТ">#REF!</definedName>
    <definedName name="T6_Protect" localSheetId="4">P1_T6_Protect,P2_T6_Protect</definedName>
    <definedName name="T6_Protect" localSheetId="5">P1_T6_Protect,P2_T6_Protect</definedName>
    <definedName name="T6_Protect">P1_T6_Protect,P2_T6_Protect</definedName>
    <definedName name="T7?Data">#N/A</definedName>
    <definedName name="T9?axis?ПРД?РЕГ">#REF!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abl_1">#N/A</definedName>
    <definedName name="Table" localSheetId="4">#REF!</definedName>
    <definedName name="TABLE" localSheetId="0">Предложение_стр.1_9!#REF!</definedName>
    <definedName name="TABLE" localSheetId="1">Предложение_стр.10_12!#REF!</definedName>
    <definedName name="TABLE" localSheetId="2">стр.1_9!#REF!</definedName>
    <definedName name="TABLE" localSheetId="3">стр.10_12!#REF!</definedName>
    <definedName name="Table">#REF!</definedName>
    <definedName name="TABLE_2" localSheetId="0">Предложение_стр.1_9!#REF!</definedName>
    <definedName name="TABLE_2" localSheetId="1">Предложение_стр.10_12!#REF!</definedName>
    <definedName name="TABLE_2" localSheetId="2">стр.1_9!#REF!</definedName>
    <definedName name="TABLE_2" localSheetId="3">стр.10_12!#REF!</definedName>
    <definedName name="TARGET" localSheetId="4">[65]TEHSHEET!$I$42:$I$45</definedName>
    <definedName name="TARGET" localSheetId="5">[66]TEHSHEET!$I$42:$I$45</definedName>
    <definedName name="TARGET">[66]TEHSHEET!$I$42:$I$45</definedName>
    <definedName name="tariff">[13]Доп_инф.!$C$13</definedName>
    <definedName name="TARIFF_SETUP_METHOD">'[67]Список организаций'!$R$2</definedName>
    <definedName name="TAX_SYSTEM_LIST">[31]TECHSHEET!$G$15:$G$20</definedName>
    <definedName name="TaxOtherIn">#N/A</definedName>
    <definedName name="taxrate">#N/A</definedName>
    <definedName name="TCode">#N/A</definedName>
    <definedName name="TCodeNo">#N/A</definedName>
    <definedName name="tec" localSheetId="4">#REF!</definedName>
    <definedName name="tec">#REF!</definedName>
    <definedName name="TEMP">#REF!,#REF!</definedName>
    <definedName name="TEMPLATE_SPHERE">[21]TECHSHEET!$G$6</definedName>
    <definedName name="TES">#REF!</definedName>
    <definedName name="TES_DATA">#REF!</definedName>
    <definedName name="TES_LIST">#REF!</definedName>
    <definedName name="TF_LIST">[31]TECHSHEET!$G$40:$G$41</definedName>
    <definedName name="Thenote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M1_ADD_HL_MARKER">#REF!</definedName>
    <definedName name="TM1_ALL_DETAILS_HL_MARKER">#REF!</definedName>
    <definedName name="TM1_DELETE_HL_COLUMN_MARKER">#REF!</definedName>
    <definedName name="TM1_NUM_COLUMN_MARKER">#REF!</definedName>
    <definedName name="TM2_ADD_HL_MARKER">#REF!</definedName>
    <definedName name="TM2_ALL_DETAILS_HL_MARKER">#REF!</definedName>
    <definedName name="TM2_DELETE_HL_COLUMN_MARKER">#REF!</definedName>
    <definedName name="TM2_NUM_COLUMN_MARKER">#REF!</definedName>
    <definedName name="TopAll" localSheetId="4">#N/A</definedName>
    <definedName name="TopAll" localSheetId="5">#N/A</definedName>
    <definedName name="TopAll">[0]!TopAll</definedName>
    <definedName name="TP2.2?Columns">#REF!</definedName>
    <definedName name="TP2.2?Scope">#REF!</definedName>
    <definedName name="TRANSMISSION_TARIFF">'[21]Список организаций'!$Y$9</definedName>
    <definedName name="ts" localSheetId="4">#REF!</definedName>
    <definedName name="ts">#REF!</definedName>
    <definedName name="TTT">#REF!</definedName>
    <definedName name="tyyyyyyyyy">[0]!tyyyyyyyyy</definedName>
    <definedName name="Tтопливо??">#REF!</definedName>
    <definedName name="Unit">#N/A</definedName>
    <definedName name="upr" localSheetId="4">#N/A</definedName>
    <definedName name="upr" localSheetId="5">ЭОТ!upr</definedName>
    <definedName name="upr">[0]!upr</definedName>
    <definedName name="usd">#N/A</definedName>
    <definedName name="USD_311201">#N/A</definedName>
    <definedName name="USE_DNS_SERVICE">[31]Инструкция!$R$41</definedName>
    <definedName name="ůůů" localSheetId="4">#N/A</definedName>
    <definedName name="ůůů" localSheetId="5">ЭОТ!ůůů</definedName>
    <definedName name="ůůů">[0]!ůůů</definedName>
    <definedName name="val_data">#N/A</definedName>
    <definedName name="Value_total">#N/A</definedName>
    <definedName name="vbh" localSheetId="4">#N/A</definedName>
    <definedName name="vbh" localSheetId="5">#N/A</definedName>
    <definedName name="vbh">[0]!vbh</definedName>
    <definedName name="VDET">[68]Титульный!$H$19</definedName>
    <definedName name="VDET_LIST">[31]TECHSHEET!$G$24:$G$36</definedName>
    <definedName name="VDOC" localSheetId="4">#REF!</definedName>
    <definedName name="VDOC">#REF!</definedName>
    <definedName name="version" localSheetId="5">[29]Инструкция!$G$3</definedName>
    <definedName name="version">[32]Инструкция!$D$2</definedName>
    <definedName name="VibTop" localSheetId="4">#N/A</definedName>
    <definedName name="VibTop" localSheetId="5">#N/A</definedName>
    <definedName name="VibTop">[0]!VibTop</definedName>
    <definedName name="vodak1">[47]Свод!$I$21</definedName>
    <definedName name="vodap1">[47]Свод!$H$21</definedName>
    <definedName name="VV" localSheetId="4">#N/A</definedName>
    <definedName name="VV" localSheetId="5">ЭОТ!VV</definedName>
    <definedName name="VV">[0]!VV</definedName>
    <definedName name="vyrk1">[47]Свод!$I$8</definedName>
    <definedName name="vyrp1">[47]Свод!$H$8</definedName>
    <definedName name="w">#N/A</definedName>
    <definedName name="WACC">#N/A</definedName>
    <definedName name="we" localSheetId="4">#N/A</definedName>
    <definedName name="we" localSheetId="5">ЭОТ!we</definedName>
    <definedName name="we">[0]!we</definedName>
    <definedName name="wer">#N/A</definedName>
    <definedName name="WhereIsMoney">#N/A</definedName>
    <definedName name="WhosMoney">#N/A</definedName>
    <definedName name="WIDTH">#N/A</definedName>
    <definedName name="wrn.Калькуляция._.себестоимости." hidden="1">{#N/A,#N/A,FALSE,"Себестоимсть-97"}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равнение._.с._.отраслями._1" localSheetId="4" hidden="1">{#N/A,#N/A,TRUE,"Лист1";#N/A,#N/A,TRUE,"Лист2";#N/A,#N/A,TRUE,"Лист3"}</definedName>
    <definedName name="wrn.Сравнение._.с._.отраслями._1" hidden="1">{#N/A,#N/A,TRUE,"Лист1";#N/A,#N/A,TRUE,"Лист2";#N/A,#N/A,TRUE,"Лист3"}</definedName>
    <definedName name="wrn.Сравнение._.с._.отраслями._1_1" localSheetId="4" hidden="1">{#N/A,#N/A,TRUE,"Лист1";#N/A,#N/A,TRUE,"Лист2";#N/A,#N/A,TRUE,"Лист3"}</definedName>
    <definedName name="wrn.Сравнение._.с._.отраслями._1_1" hidden="1">{#N/A,#N/A,TRUE,"Лист1";#N/A,#N/A,TRUE,"Лист2";#N/A,#N/A,TRUE,"Лист3"}</definedName>
    <definedName name="wrn.Сравнение._.с._.отраслями._2" localSheetId="4" hidden="1">{#N/A,#N/A,TRUE,"Лист1";#N/A,#N/A,TRUE,"Лист2";#N/A,#N/A,TRUE,"Лист3"}</definedName>
    <definedName name="wrn.Сравнение._.с._.отраслями._2" hidden="1">{#N/A,#N/A,TRUE,"Лист1";#N/A,#N/A,TRUE,"Лист2";#N/A,#N/A,TRUE,"Лист3"}</definedName>
    <definedName name="wrn.Сравнение._.с._.отраслями._2_1" localSheetId="4" hidden="1">{#N/A,#N/A,TRUE,"Лист1";#N/A,#N/A,TRUE,"Лист2";#N/A,#N/A,TRUE,"Лист3"}</definedName>
    <definedName name="wrn.Сравнение._.с._.отраслями._2_1" hidden="1">{#N/A,#N/A,TRUE,"Лист1";#N/A,#N/A,TRUE,"Лист2";#N/A,#N/A,TRUE,"Лист3"}</definedName>
    <definedName name="wrn.Сравнение._.с._.отраслями._3" localSheetId="4" hidden="1">{#N/A,#N/A,TRUE,"Лист1";#N/A,#N/A,TRUE,"Лист2";#N/A,#N/A,TRUE,"Лист3"}</definedName>
    <definedName name="wrn.Сравнение._.с._.отраслями._3" hidden="1">{#N/A,#N/A,TRUE,"Лист1";#N/A,#N/A,TRUE,"Лист2";#N/A,#N/A,TRUE,"Лист3"}</definedName>
    <definedName name="wrn.Сравнение._.с._.отраслями._3_1" localSheetId="4" hidden="1">{#N/A,#N/A,TRUE,"Лист1";#N/A,#N/A,TRUE,"Лист2";#N/A,#N/A,TRUE,"Лист3"}</definedName>
    <definedName name="wrn.Сравнение._.с._.отраслями._3_1" hidden="1">{#N/A,#N/A,TRUE,"Лист1";#N/A,#N/A,TRUE,"Лист2";#N/A,#N/A,TRUE,"Лист3"}</definedName>
    <definedName name="wrn.Сравнение._.с._.отраслями._4" localSheetId="4" hidden="1">{#N/A,#N/A,TRUE,"Лист1";#N/A,#N/A,TRUE,"Лист2";#N/A,#N/A,TRUE,"Лист3"}</definedName>
    <definedName name="wrn.Сравнение._.с._.отраслями._4" hidden="1">{#N/A,#N/A,TRUE,"Лист1";#N/A,#N/A,TRUE,"Лист2";#N/A,#N/A,TRUE,"Лист3"}</definedName>
    <definedName name="www" localSheetId="4">#REF!,#REF!,'12.Б'!P1_SCOPE_5_PRT,'12.Б'!P2_SCOPE_5_PRT</definedName>
    <definedName name="www" localSheetId="5">#REF!,#REF!,P1_SCOPE_5_PRT,P2_SCOPE_5_PRT</definedName>
    <definedName name="www">#REF!,#REF!,P1_SCOPE_5_PRT,P2_SCOPE_5_PRT</definedName>
    <definedName name="xdgfg" localSheetId="4">#N/A</definedName>
    <definedName name="xdgfg" localSheetId="5">#N/A</definedName>
    <definedName name="xdgfg">[0]!xdgfg</definedName>
    <definedName name="xoz_r">#N/A</definedName>
    <definedName name="y">#N/A</definedName>
    <definedName name="Ycol">9</definedName>
    <definedName name="year">[69]TEHSHEET!$G$3:$G$8</definedName>
    <definedName name="YES_NO">[31]TECHSHEET!$G$2:$G$3</definedName>
    <definedName name="yyu">[0]!yyu</definedName>
    <definedName name="yyyjjjj" hidden="1">{#N/A,#N/A,FALSE,"Себестоимсть-97"}</definedName>
    <definedName name="Z">#N/A</definedName>
    <definedName name="Z_A6168485_6886_4592_BB13_07B9E683E6FB_.wvu.Cols" hidden="1">#N/A</definedName>
    <definedName name="Z_A6168485_6886_4592_BB13_07B9E683E6FB_.wvu.FilterData" hidden="1">#N/A</definedName>
    <definedName name="Z_A6168485_6886_4592_BB13_07B9E683E6FB_.wvu.PrintArea" hidden="1">#N/A</definedName>
    <definedName name="Z_A6168485_6886_4592_BB13_07B9E683E6FB_.wvu.PrintTitles" hidden="1">#N/A</definedName>
    <definedName name="Z_A6168485_6886_4592_BB13_07B9E683E6FB_.wvu.Rows" hidden="1">#N/A</definedName>
    <definedName name="Z_D0FC81D9_872A_11D6_B808_0010DC239F6A_.wvu.Cols" hidden="1">#N/A</definedName>
    <definedName name="Z_D0FC81D9_872A_11D6_B808_0010DC239F6A_.wvu.FilterData" hidden="1">#N/A</definedName>
    <definedName name="Z_D0FC81D9_872A_11D6_B808_0010DC239F6A_.wvu.PrintArea" hidden="1">#N/A</definedName>
    <definedName name="Z_D0FC81D9_872A_11D6_B808_0010DC239F6A_.wvu.PrintTitles" hidden="1">#N/A</definedName>
    <definedName name="Z_D0FC81D9_872A_11D6_B808_0010DC239F6A_.wvu.Rows" hidden="1">#N/A</definedName>
    <definedName name="Z_FA0D2A17_1C02_11D8_848D_00021BF19BDB_.wvu.FilterData" hidden="1">#N/A</definedName>
    <definedName name="ZERO" localSheetId="4">#REF!</definedName>
    <definedName name="ZERO">#REF!</definedName>
    <definedName name="а">#N/A</definedName>
    <definedName name="а1" localSheetId="5">#REF!</definedName>
    <definedName name="а1">#N/A</definedName>
    <definedName name="А21">#REF!</definedName>
    <definedName name="А8">#REF!</definedName>
    <definedName name="аа" localSheetId="4">#N/A</definedName>
    <definedName name="аа" localSheetId="5">ЭОТ!аа</definedName>
    <definedName name="аа">[0]!аа</definedName>
    <definedName name="ааа">#N/A</definedName>
    <definedName name="ааааа">[0]!ааааа</definedName>
    <definedName name="АААААААА" localSheetId="4">#N/A</definedName>
    <definedName name="АААААААА" localSheetId="5">ЭОТ!АААААААА</definedName>
    <definedName name="АААААААА">[0]!АААААААА</definedName>
    <definedName name="ааагнннаш">[0]!ааагнннаш</definedName>
    <definedName name="абон.пл" localSheetId="4">#N/A</definedName>
    <definedName name="абон.пл" localSheetId="5">#N/A</definedName>
    <definedName name="абон.пл">[0]!абон.пл</definedName>
    <definedName name="ав" localSheetId="4">#N/A</definedName>
    <definedName name="ав" localSheetId="5">ЭОТ!ав</definedName>
    <definedName name="ав">[0]!ав</definedName>
    <definedName name="авауеу">[0]!авауеу</definedName>
    <definedName name="аввымывпмпы" localSheetId="4">P2_T28?axis?R?ПЭ,P3_T28?axis?R?ПЭ,P4_T28?axis?R?ПЭ,P5_T28?axis?R?ПЭ,P6_T28?axis?R?ПЭ</definedName>
    <definedName name="аввымывпмпы">P2_T28?axis?R?ПЭ,P3_T28?axis?R?ПЭ,P4_T28?axis?R?ПЭ,P5_T28?axis?R?ПЭ,P6_T28?axis?R?ПЭ</definedName>
    <definedName name="авг">#REF!</definedName>
    <definedName name="авг2">#REF!</definedName>
    <definedName name="август">#N/A</definedName>
    <definedName name="авт" localSheetId="4">#N/A</definedName>
    <definedName name="авт" localSheetId="5">#N/A</definedName>
    <definedName name="авт">[0]!авт</definedName>
    <definedName name="аеорпдгщэжпрч" localSheetId="4">#N/A</definedName>
    <definedName name="аеорпдгщэжпрч">[0]!аеорпдгщэжпрч</definedName>
    <definedName name="АО" localSheetId="4">#REF!</definedName>
    <definedName name="АО">#REF!</definedName>
    <definedName name="аол" localSheetId="4">#N/A</definedName>
    <definedName name="аол" localSheetId="5">#N/A</definedName>
    <definedName name="аол">[0]!аол</definedName>
    <definedName name="аолдо" localSheetId="4">#N/A</definedName>
    <definedName name="аолдо" localSheetId="5">#N/A</definedName>
    <definedName name="аолдо">[0]!аолдо</definedName>
    <definedName name="ап" localSheetId="4">#N/A</definedName>
    <definedName name="ап" localSheetId="5">ЭОТ!ап</definedName>
    <definedName name="ап">[0]!ап</definedName>
    <definedName name="апапрап">P1_T28_Protection,P2_T28_Protection,P3_T28_Protection,P4_T28_Protection,P5_T28_Protection,P6_T28_Protection,P7_T28_Protection,P8_T28_Protection</definedName>
    <definedName name="апиав">[0]!апиав</definedName>
    <definedName name="апор" localSheetId="5">#N/A</definedName>
    <definedName name="апор">'[70]У.Е. линий '!апор</definedName>
    <definedName name="апр">#REF!</definedName>
    <definedName name="апр2">#REF!</definedName>
    <definedName name="апре">[71]нагрузка!$N$6</definedName>
    <definedName name="апрель" localSheetId="4">#N/A</definedName>
    <definedName name="апрель" localSheetId="5">#N/A</definedName>
    <definedName name="апрель">[0]!апрель</definedName>
    <definedName name="атапчь">[0]!атапчь</definedName>
    <definedName name="АТП">#REF!</definedName>
    <definedName name="аш">[0]!аш</definedName>
    <definedName name="аше" localSheetId="4">#N/A</definedName>
    <definedName name="аше" localSheetId="5">#N/A</definedName>
    <definedName name="аше">[0]!аше</definedName>
    <definedName name="Аэр" localSheetId="5">#N/A</definedName>
    <definedName name="Аэр">'[70]У.Е. линий '!Аэр</definedName>
    <definedName name="Аэропорт" localSheetId="5">#N/A</definedName>
    <definedName name="Аэропорт">'[70]У.Е. линий '!Аэропорт</definedName>
    <definedName name="аяыпамыпмипи" localSheetId="4">#N/A</definedName>
    <definedName name="аяыпамыпмипи" localSheetId="5">ЭОТ!аяыпамыпмипи</definedName>
    <definedName name="аяыпамыпмипи">[0]!аяыпамыпмипи</definedName>
    <definedName name="б">#N/A</definedName>
    <definedName name="баз">#N/A</definedName>
    <definedName name="база">#N/A</definedName>
    <definedName name="_xlnm.Database" localSheetId="5">[72]U_KART!$A$1:$Y$8211</definedName>
    <definedName name="_xlnm.Database">#N/A</definedName>
    <definedName name="База_данных_ИМ">#N/A</definedName>
    <definedName name="Базовые">'[73]Производство электроэнергии'!$A$95</definedName>
    <definedName name="БазовыйПериод" localSheetId="4">[42]Заголовок!$B$15</definedName>
    <definedName name="БазовыйПериод" localSheetId="5">[45]Заголовок!$B$15</definedName>
    <definedName name="БазовыйПериод">[64]Заголовок!$B$15</definedName>
    <definedName name="бб" localSheetId="4">#N/A</definedName>
    <definedName name="бб" localSheetId="5">ЭОТ!бб</definedName>
    <definedName name="бб">[0]!бб</definedName>
    <definedName name="ббб">[74]REESTR_START!#REF!</definedName>
    <definedName name="бббббббб">[0]!бббббббб</definedName>
    <definedName name="бд">#N/A</definedName>
    <definedName name="БС">[75]Справочники!$A$4:$A$6</definedName>
    <definedName name="Бюджет_ОАО__СУАЛ">#N/A</definedName>
    <definedName name="Бюджетные_электроэнергии">'[73]Производство электроэнергии'!$A$111</definedName>
    <definedName name="в" localSheetId="4">#N/A</definedName>
    <definedName name="в" localSheetId="5">ЭОТ!в</definedName>
    <definedName name="в">[0]!в</definedName>
    <definedName name="В1">#REF!</definedName>
    <definedName name="в23ё" localSheetId="4">#N/A</definedName>
    <definedName name="в23ё" localSheetId="5">ЭОТ!в23ё</definedName>
    <definedName name="в23ё">[0]!в23ё</definedName>
    <definedName name="Валюта">#N/A</definedName>
    <definedName name="вап" localSheetId="4">#N/A</definedName>
    <definedName name="вап" localSheetId="5">ЭОТ!вап</definedName>
    <definedName name="вап">[0]!вап</definedName>
    <definedName name="Вар.их" localSheetId="4">#N/A</definedName>
    <definedName name="Вар.их" localSheetId="5">ЭОТ!Вар.их</definedName>
    <definedName name="Вар.их">[0]!Вар.их</definedName>
    <definedName name="Вар.КАЛМЭ" localSheetId="4">#N/A</definedName>
    <definedName name="Вар.КАЛМЭ" localSheetId="5">ЭОТ!Вар.КАЛМЭ</definedName>
    <definedName name="Вар.КАЛМЭ">[0]!Вар.КАЛМЭ</definedName>
    <definedName name="вариант_расчета_код" localSheetId="4">[76]Настройка!$C$3</definedName>
    <definedName name="вариант_расчета_код" localSheetId="5">[77]Настройка!$C$3</definedName>
    <definedName name="вариант_расчета_код">[78]Настройка!$C$3</definedName>
    <definedName name="Варианты_расчета" localSheetId="4">[76]справочники!$A$21:$A$41</definedName>
    <definedName name="Варианты_расчета" localSheetId="5">[77]справочники!$A$21:$A$41</definedName>
    <definedName name="Варианты_расчета">[78]справочники!$A$21:$A$41</definedName>
    <definedName name="ваы" localSheetId="4">#REF!</definedName>
    <definedName name="ваы">#REF!</definedName>
    <definedName name="вв" localSheetId="4">#N/A</definedName>
    <definedName name="вв" localSheetId="5">ЭОТ!вв</definedName>
    <definedName name="вв">[0]!вв</definedName>
    <definedName name="ввв">#REF!</definedName>
    <definedName name="веоонеше">[0]!веоонеше</definedName>
    <definedName name="ВЗк">#N/A</definedName>
    <definedName name="ВЗкт">#N/A</definedName>
    <definedName name="вид_тарифа_код">[79]Настройка!$D$12</definedName>
    <definedName name="ВидДвижения">[80]Справочники!$B$20:$B$34</definedName>
    <definedName name="видсс" hidden="1">{#N/A,#N/A,FALSE,"Себестоимсть-97"}</definedName>
    <definedName name="Виды_деятельности">[81]справочники!$A$68:$A$73</definedName>
    <definedName name="Виды_продукции">#N/A</definedName>
    <definedName name="витт" localSheetId="4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hidden="1">{#N/A,#N/A,TRUE,"Лист1";#N/A,#N/A,TRUE,"Лист2";#N/A,#N/A,TRUE,"Лист3"}</definedName>
    <definedName name="витт_1" localSheetId="4" hidden="1">{#N/A,#N/A,TRUE,"Лист1";#N/A,#N/A,TRUE,"Лист2";#N/A,#N/A,TRUE,"Лист3"}</definedName>
    <definedName name="витт_1" hidden="1">{#N/A,#N/A,TRUE,"Лист1";#N/A,#N/A,TRUE,"Лист2";#N/A,#N/A,TRUE,"Лист3"}</definedName>
    <definedName name="витт_1_1" localSheetId="4" hidden="1">{#N/A,#N/A,TRUE,"Лист1";#N/A,#N/A,TRUE,"Лист2";#N/A,#N/A,TRUE,"Лист3"}</definedName>
    <definedName name="витт_1_1" hidden="1">{#N/A,#N/A,TRUE,"Лист1";#N/A,#N/A,TRUE,"Лист2";#N/A,#N/A,TRUE,"Лист3"}</definedName>
    <definedName name="витт_2" localSheetId="4" hidden="1">{#N/A,#N/A,TRUE,"Лист1";#N/A,#N/A,TRUE,"Лист2";#N/A,#N/A,TRUE,"Лист3"}</definedName>
    <definedName name="витт_2" hidden="1">{#N/A,#N/A,TRUE,"Лист1";#N/A,#N/A,TRUE,"Лист2";#N/A,#N/A,TRUE,"Лист3"}</definedName>
    <definedName name="витт_2_1" localSheetId="4" hidden="1">{#N/A,#N/A,TRUE,"Лист1";#N/A,#N/A,TRUE,"Лист2";#N/A,#N/A,TRUE,"Лист3"}</definedName>
    <definedName name="витт_2_1" hidden="1">{#N/A,#N/A,TRUE,"Лист1";#N/A,#N/A,TRUE,"Лист2";#N/A,#N/A,TRUE,"Лист3"}</definedName>
    <definedName name="витт_3" localSheetId="4" hidden="1">{#N/A,#N/A,TRUE,"Лист1";#N/A,#N/A,TRUE,"Лист2";#N/A,#N/A,TRUE,"Лист3"}</definedName>
    <definedName name="витт_3" hidden="1">{#N/A,#N/A,TRUE,"Лист1";#N/A,#N/A,TRUE,"Лист2";#N/A,#N/A,TRUE,"Лист3"}</definedName>
    <definedName name="витт_3_1" localSheetId="4" hidden="1">{#N/A,#N/A,TRUE,"Лист1";#N/A,#N/A,TRUE,"Лист2";#N/A,#N/A,TRUE,"Лист3"}</definedName>
    <definedName name="витт_3_1" hidden="1">{#N/A,#N/A,TRUE,"Лист1";#N/A,#N/A,TRUE,"Лист2";#N/A,#N/A,TRUE,"Лист3"}</definedName>
    <definedName name="витт_4" localSheetId="4" hidden="1">{#N/A,#N/A,TRUE,"Лист1";#N/A,#N/A,TRUE,"Лист2";#N/A,#N/A,TRUE,"Лист3"}</definedName>
    <definedName name="витт_4" hidden="1">{#N/A,#N/A,TRUE,"Лист1";#N/A,#N/A,TRUE,"Лист2";#N/A,#N/A,TRUE,"Лист3"}</definedName>
    <definedName name="Владельцы">#N/A</definedName>
    <definedName name="вм" localSheetId="4">#N/A</definedName>
    <definedName name="вм" localSheetId="5">ЭОТ!вм</definedName>
    <definedName name="вм">[0]!вм</definedName>
    <definedName name="вмивртвр" localSheetId="4">#N/A</definedName>
    <definedName name="вмивртвр" localSheetId="5">ЭОТ!вмивртвр</definedName>
    <definedName name="вмивртвр">[0]!вмивртвр</definedName>
    <definedName name="вода">[82]REESTR_START!#REF!</definedName>
    <definedName name="Волгоградэнерго" localSheetId="4">#REF!</definedName>
    <definedName name="Волгоградэнерго">#REF!</definedName>
    <definedName name="восемь">#REF!</definedName>
    <definedName name="вралгн">[0]!вралгн</definedName>
    <definedName name="вртт" localSheetId="4">#N/A</definedName>
    <definedName name="вртт" localSheetId="5">ЭОТ!вртт</definedName>
    <definedName name="вртт">[0]!вртт</definedName>
    <definedName name="Всего">#N/A</definedName>
    <definedName name="ВТОП" localSheetId="4">#REF!</definedName>
    <definedName name="ВТОП">#REF!</definedName>
    <definedName name="второй" localSheetId="4">#REF!</definedName>
    <definedName name="второй">#REF!</definedName>
    <definedName name="вуув" localSheetId="4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hidden="1">{#N/A,#N/A,TRUE,"Лист1";#N/A,#N/A,TRUE,"Лист2";#N/A,#N/A,TRUE,"Лист3"}</definedName>
    <definedName name="вуув_1" localSheetId="4" hidden="1">{#N/A,#N/A,TRUE,"Лист1";#N/A,#N/A,TRUE,"Лист2";#N/A,#N/A,TRUE,"Лист3"}</definedName>
    <definedName name="вуув_1" hidden="1">{#N/A,#N/A,TRUE,"Лист1";#N/A,#N/A,TRUE,"Лист2";#N/A,#N/A,TRUE,"Лист3"}</definedName>
    <definedName name="вуув_1_1" localSheetId="4" hidden="1">{#N/A,#N/A,TRUE,"Лист1";#N/A,#N/A,TRUE,"Лист2";#N/A,#N/A,TRUE,"Лист3"}</definedName>
    <definedName name="вуув_1_1" hidden="1">{#N/A,#N/A,TRUE,"Лист1";#N/A,#N/A,TRUE,"Лист2";#N/A,#N/A,TRUE,"Лист3"}</definedName>
    <definedName name="вуув_2" localSheetId="4" hidden="1">{#N/A,#N/A,TRUE,"Лист1";#N/A,#N/A,TRUE,"Лист2";#N/A,#N/A,TRUE,"Лист3"}</definedName>
    <definedName name="вуув_2" hidden="1">{#N/A,#N/A,TRUE,"Лист1";#N/A,#N/A,TRUE,"Лист2";#N/A,#N/A,TRUE,"Лист3"}</definedName>
    <definedName name="вуув_2_1" localSheetId="4" hidden="1">{#N/A,#N/A,TRUE,"Лист1";#N/A,#N/A,TRUE,"Лист2";#N/A,#N/A,TRUE,"Лист3"}</definedName>
    <definedName name="вуув_2_1" hidden="1">{#N/A,#N/A,TRUE,"Лист1";#N/A,#N/A,TRUE,"Лист2";#N/A,#N/A,TRUE,"Лист3"}</definedName>
    <definedName name="вуув_3" localSheetId="4" hidden="1">{#N/A,#N/A,TRUE,"Лист1";#N/A,#N/A,TRUE,"Лист2";#N/A,#N/A,TRUE,"Лист3"}</definedName>
    <definedName name="вуув_3" hidden="1">{#N/A,#N/A,TRUE,"Лист1";#N/A,#N/A,TRUE,"Лист2";#N/A,#N/A,TRUE,"Лист3"}</definedName>
    <definedName name="вуув_3_1" localSheetId="4" hidden="1">{#N/A,#N/A,TRUE,"Лист1";#N/A,#N/A,TRUE,"Лист2";#N/A,#N/A,TRUE,"Лист3"}</definedName>
    <definedName name="вуув_3_1" hidden="1">{#N/A,#N/A,TRUE,"Лист1";#N/A,#N/A,TRUE,"Лист2";#N/A,#N/A,TRUE,"Лист3"}</definedName>
    <definedName name="вуув_4" localSheetId="4" hidden="1">{#N/A,#N/A,TRUE,"Лист1";#N/A,#N/A,TRUE,"Лист2";#N/A,#N/A,TRUE,"Лист3"}</definedName>
    <definedName name="вуув_4" hidden="1">{#N/A,#N/A,TRUE,"Лист1";#N/A,#N/A,TRUE,"Лист2";#N/A,#N/A,TRUE,"Лист3"}</definedName>
    <definedName name="вшщз">[0]!вшщз</definedName>
    <definedName name="г">#N/A</definedName>
    <definedName name="ггг">#REF!</definedName>
    <definedName name="гло" localSheetId="4">#N/A</definedName>
    <definedName name="гло" localSheetId="5">#N/A</definedName>
    <definedName name="гло">[0]!гло</definedName>
    <definedName name="гнлзщ" localSheetId="4">#N/A</definedName>
    <definedName name="гнлзщ" localSheetId="5">ЭОТ!гнлзщ</definedName>
    <definedName name="гнлзщ">[0]!гнлзщ</definedName>
    <definedName name="гнн">[0]!гнн</definedName>
    <definedName name="год" localSheetId="4">[76]Настройка!$B$1</definedName>
    <definedName name="год" localSheetId="5">[77]Настройка!$B$1</definedName>
    <definedName name="год">[78]Настройка!$B$1</definedName>
    <definedName name="грприрцфв00ав98" localSheetId="4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прирцфв00ав98_1" localSheetId="4" hidden="1">{#N/A,#N/A,TRUE,"Лист1";#N/A,#N/A,TRUE,"Лист2";#N/A,#N/A,TRUE,"Лист3"}</definedName>
    <definedName name="грприрцфв00ав98_1" hidden="1">{#N/A,#N/A,TRUE,"Лист1";#N/A,#N/A,TRUE,"Лист2";#N/A,#N/A,TRUE,"Лист3"}</definedName>
    <definedName name="грприрцфв00ав98_1_1" localSheetId="4" hidden="1">{#N/A,#N/A,TRUE,"Лист1";#N/A,#N/A,TRUE,"Лист2";#N/A,#N/A,TRUE,"Лист3"}</definedName>
    <definedName name="грприрцфв00ав98_1_1" hidden="1">{#N/A,#N/A,TRUE,"Лист1";#N/A,#N/A,TRUE,"Лист2";#N/A,#N/A,TRUE,"Лист3"}</definedName>
    <definedName name="грприрцфв00ав98_2" localSheetId="4" hidden="1">{#N/A,#N/A,TRUE,"Лист1";#N/A,#N/A,TRUE,"Лист2";#N/A,#N/A,TRUE,"Лист3"}</definedName>
    <definedName name="грприрцфв00ав98_2" hidden="1">{#N/A,#N/A,TRUE,"Лист1";#N/A,#N/A,TRUE,"Лист2";#N/A,#N/A,TRUE,"Лист3"}</definedName>
    <definedName name="грприрцфв00ав98_2_1" localSheetId="4" hidden="1">{#N/A,#N/A,TRUE,"Лист1";#N/A,#N/A,TRUE,"Лист2";#N/A,#N/A,TRUE,"Лист3"}</definedName>
    <definedName name="грприрцфв00ав98_2_1" hidden="1">{#N/A,#N/A,TRUE,"Лист1";#N/A,#N/A,TRUE,"Лист2";#N/A,#N/A,TRUE,"Лист3"}</definedName>
    <definedName name="грприрцфв00ав98_3" localSheetId="4" hidden="1">{#N/A,#N/A,TRUE,"Лист1";#N/A,#N/A,TRUE,"Лист2";#N/A,#N/A,TRUE,"Лист3"}</definedName>
    <definedName name="грприрцфв00ав98_3" hidden="1">{#N/A,#N/A,TRUE,"Лист1";#N/A,#N/A,TRUE,"Лист2";#N/A,#N/A,TRUE,"Лист3"}</definedName>
    <definedName name="грприрцфв00ав98_3_1" localSheetId="4" hidden="1">{#N/A,#N/A,TRUE,"Лист1";#N/A,#N/A,TRUE,"Лист2";#N/A,#N/A,TRUE,"Лист3"}</definedName>
    <definedName name="грприрцфв00ав98_3_1" hidden="1">{#N/A,#N/A,TRUE,"Лист1";#N/A,#N/A,TRUE,"Лист2";#N/A,#N/A,TRUE,"Лист3"}</definedName>
    <definedName name="грприрцфв00ав98_4" localSheetId="4" hidden="1">{#N/A,#N/A,TRUE,"Лист1";#N/A,#N/A,TRUE,"Лист2";#N/A,#N/A,TRUE,"Лист3"}</definedName>
    <definedName name="грприрцфв00ав98_4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рфинцкавг98Х_1" localSheetId="4" hidden="1">{#N/A,#N/A,TRUE,"Лист1";#N/A,#N/A,TRUE,"Лист2";#N/A,#N/A,TRUE,"Лист3"}</definedName>
    <definedName name="грфинцкавг98Х_1" hidden="1">{#N/A,#N/A,TRUE,"Лист1";#N/A,#N/A,TRUE,"Лист2";#N/A,#N/A,TRUE,"Лист3"}</definedName>
    <definedName name="грфинцкавг98Х_1_1" localSheetId="4" hidden="1">{#N/A,#N/A,TRUE,"Лист1";#N/A,#N/A,TRUE,"Лист2";#N/A,#N/A,TRUE,"Лист3"}</definedName>
    <definedName name="грфинцкавг98Х_1_1" hidden="1">{#N/A,#N/A,TRUE,"Лист1";#N/A,#N/A,TRUE,"Лист2";#N/A,#N/A,TRUE,"Лист3"}</definedName>
    <definedName name="грфинцкавг98Х_2" localSheetId="4" hidden="1">{#N/A,#N/A,TRUE,"Лист1";#N/A,#N/A,TRUE,"Лист2";#N/A,#N/A,TRUE,"Лист3"}</definedName>
    <definedName name="грфинцкавг98Х_2" hidden="1">{#N/A,#N/A,TRUE,"Лист1";#N/A,#N/A,TRUE,"Лист2";#N/A,#N/A,TRUE,"Лист3"}</definedName>
    <definedName name="грфинцкавг98Х_2_1" localSheetId="4" hidden="1">{#N/A,#N/A,TRUE,"Лист1";#N/A,#N/A,TRUE,"Лист2";#N/A,#N/A,TRUE,"Лист3"}</definedName>
    <definedName name="грфинцкавг98Х_2_1" hidden="1">{#N/A,#N/A,TRUE,"Лист1";#N/A,#N/A,TRUE,"Лист2";#N/A,#N/A,TRUE,"Лист3"}</definedName>
    <definedName name="грфинцкавг98Х_3" localSheetId="4" hidden="1">{#N/A,#N/A,TRUE,"Лист1";#N/A,#N/A,TRUE,"Лист2";#N/A,#N/A,TRUE,"Лист3"}</definedName>
    <definedName name="грфинцкавг98Х_3" hidden="1">{#N/A,#N/A,TRUE,"Лист1";#N/A,#N/A,TRUE,"Лист2";#N/A,#N/A,TRUE,"Лист3"}</definedName>
    <definedName name="грфинцкавг98Х_3_1" localSheetId="4" hidden="1">{#N/A,#N/A,TRUE,"Лист1";#N/A,#N/A,TRUE,"Лист2";#N/A,#N/A,TRUE,"Лист3"}</definedName>
    <definedName name="грфинцкавг98Х_3_1" hidden="1">{#N/A,#N/A,TRUE,"Лист1";#N/A,#N/A,TRUE,"Лист2";#N/A,#N/A,TRUE,"Лист3"}</definedName>
    <definedName name="грфинцкавг98Х_4" localSheetId="4" hidden="1">{#N/A,#N/A,TRUE,"Лист1";#N/A,#N/A,TRUE,"Лист2";#N/A,#N/A,TRUE,"Лист3"}</definedName>
    <definedName name="грфинцкавг98Х_4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hidden="1">{#N/A,#N/A,TRUE,"Лист1";#N/A,#N/A,TRUE,"Лист2";#N/A,#N/A,TRUE,"Лист3"}</definedName>
    <definedName name="гшгш_1" localSheetId="4" hidden="1">{#N/A,#N/A,TRUE,"Лист1";#N/A,#N/A,TRUE,"Лист2";#N/A,#N/A,TRUE,"Лист3"}</definedName>
    <definedName name="гшгш_1" hidden="1">{#N/A,#N/A,TRUE,"Лист1";#N/A,#N/A,TRUE,"Лист2";#N/A,#N/A,TRUE,"Лист3"}</definedName>
    <definedName name="гшгш_1_1" localSheetId="4" hidden="1">{#N/A,#N/A,TRUE,"Лист1";#N/A,#N/A,TRUE,"Лист2";#N/A,#N/A,TRUE,"Лист3"}</definedName>
    <definedName name="гшгш_1_1" hidden="1">{#N/A,#N/A,TRUE,"Лист1";#N/A,#N/A,TRUE,"Лист2";#N/A,#N/A,TRUE,"Лист3"}</definedName>
    <definedName name="гшгш_2" localSheetId="4" hidden="1">{#N/A,#N/A,TRUE,"Лист1";#N/A,#N/A,TRUE,"Лист2";#N/A,#N/A,TRUE,"Лист3"}</definedName>
    <definedName name="гшгш_2" hidden="1">{#N/A,#N/A,TRUE,"Лист1";#N/A,#N/A,TRUE,"Лист2";#N/A,#N/A,TRUE,"Лист3"}</definedName>
    <definedName name="гшгш_2_1" localSheetId="4" hidden="1">{#N/A,#N/A,TRUE,"Лист1";#N/A,#N/A,TRUE,"Лист2";#N/A,#N/A,TRUE,"Лист3"}</definedName>
    <definedName name="гшгш_2_1" hidden="1">{#N/A,#N/A,TRUE,"Лист1";#N/A,#N/A,TRUE,"Лист2";#N/A,#N/A,TRUE,"Лист3"}</definedName>
    <definedName name="гшгш_3" localSheetId="4" hidden="1">{#N/A,#N/A,TRUE,"Лист1";#N/A,#N/A,TRUE,"Лист2";#N/A,#N/A,TRUE,"Лист3"}</definedName>
    <definedName name="гшгш_3" hidden="1">{#N/A,#N/A,TRUE,"Лист1";#N/A,#N/A,TRUE,"Лист2";#N/A,#N/A,TRUE,"Лист3"}</definedName>
    <definedName name="гшгш_3_1" localSheetId="4" hidden="1">{#N/A,#N/A,TRUE,"Лист1";#N/A,#N/A,TRUE,"Лист2";#N/A,#N/A,TRUE,"Лист3"}</definedName>
    <definedName name="гшгш_3_1" hidden="1">{#N/A,#N/A,TRUE,"Лист1";#N/A,#N/A,TRUE,"Лист2";#N/A,#N/A,TRUE,"Лист3"}</definedName>
    <definedName name="гшгш_4" localSheetId="4" hidden="1">{#N/A,#N/A,TRUE,"Лист1";#N/A,#N/A,TRUE,"Лист2";#N/A,#N/A,TRUE,"Лист3"}</definedName>
    <definedName name="гшгш_4" hidden="1">{#N/A,#N/A,TRUE,"Лист1";#N/A,#N/A,TRUE,"Лист2";#N/A,#N/A,TRUE,"Лист3"}</definedName>
    <definedName name="гшщ">[0]!гшщ</definedName>
    <definedName name="д">#N/A</definedName>
    <definedName name="Даги" localSheetId="4">'[83]отчет эл_эн  2000'!#REF!</definedName>
    <definedName name="Даги">'[83]отчет эл_эн  2000'!#REF!</definedName>
    <definedName name="данные">#N/A</definedName>
    <definedName name="дата" localSheetId="4">[84]даты!#REF!</definedName>
    <definedName name="дата" localSheetId="5">[85]даты!#REF!</definedName>
    <definedName name="дата">[84]даты!#REF!</definedName>
    <definedName name="ДБ0">#N/A</definedName>
    <definedName name="ДБ1">#N/A</definedName>
    <definedName name="дд" localSheetId="4">#N/A</definedName>
    <definedName name="дд" localSheetId="5">'[43]Ф-1 (для АО-энерго)'!$D$86:$E$95,ЭОТ!P1_SCOPE_F1_PRT,ЭОТ!P2_SCOPE_F1_PRT,ЭОТ!P3_SCOPE_F1_PRT,ЭОТ!P4_SCOPE_F1_PRT</definedName>
    <definedName name="дд">[0]!дд</definedName>
    <definedName name="ддд" localSheetId="4">#N/A</definedName>
    <definedName name="ддд">[0]!ддд</definedName>
    <definedName name="дддд">P1_T19.1.1?Data,P2_T19.1.1?Data</definedName>
    <definedName name="ддс">#N/A</definedName>
    <definedName name="ддс2">#N/A</definedName>
    <definedName name="Деб_буф">#N/A</definedName>
    <definedName name="Деб_до">#N/A</definedName>
    <definedName name="Деб_мес">#N/A</definedName>
    <definedName name="Деб_нак">#N/A</definedName>
    <definedName name="дек">[71]нагрузка!$R$6</definedName>
    <definedName name="дек2">#REF!</definedName>
    <definedName name="деньги">#N/A</definedName>
    <definedName name="Деятельность">'[86]Наименование услуг'!$C$3:$C$15</definedName>
    <definedName name="дж" localSheetId="4">#N/A</definedName>
    <definedName name="дж" localSheetId="5">ЭОТ!дж</definedName>
    <definedName name="дж">[0]!дж</definedName>
    <definedName name="ДиапазонЗащиты">#REF!,#REF!,#REF!,#REF!,[0]!P1_ДиапазонЗащиты,[0]!P2_ДиапазонЗащиты,[0]!P3_ДиапазонЗащиты,[0]!P4_ДиапазонЗащиты</definedName>
    <definedName name="дл">[0]!дл</definedName>
    <definedName name="длорпд" localSheetId="5">ЭОТ!длорпд</definedName>
    <definedName name="длорпд">#N/A</definedName>
    <definedName name="Дней_в_месяце">#N/A</definedName>
    <definedName name="дол">#N/A</definedName>
    <definedName name="доопатмо" localSheetId="4">#N/A</definedName>
    <definedName name="доопатмо" localSheetId="5">ЭОТ!доопатмо</definedName>
    <definedName name="доопатмо">[0]!доопатмо</definedName>
    <definedName name="Дополнение" localSheetId="4">#N/A</definedName>
    <definedName name="Дополнение" localSheetId="5">ЭОТ!Дополнение</definedName>
    <definedName name="Дополнение">[0]!Дополнение</definedName>
    <definedName name="ДРУГОЕ">[87]Справочники!$A$26:$A$28</definedName>
    <definedName name="ДС">#N/A</definedName>
    <definedName name="ДС0">#N/A</definedName>
    <definedName name="ДС1">#N/A</definedName>
    <definedName name="е">#N/A</definedName>
    <definedName name="еаш">[0]!еаш</definedName>
    <definedName name="евншшш">[0]!евншшш</definedName>
    <definedName name="ее">[0]!ее</definedName>
    <definedName name="ен">[0]!ен</definedName>
    <definedName name="еще" localSheetId="4">#N/A</definedName>
    <definedName name="еще" localSheetId="5">ЭОТ!еще</definedName>
    <definedName name="еще">[0]!еще</definedName>
    <definedName name="ж" localSheetId="4">#N/A</definedName>
    <definedName name="ж" localSheetId="5">ЭОТ!ж</definedName>
    <definedName name="ж">[0]!ж</definedName>
    <definedName name="жд" localSheetId="4">#N/A</definedName>
    <definedName name="жд" localSheetId="5">ЭОТ!жд</definedName>
    <definedName name="жд">[0]!жд</definedName>
    <definedName name="жж">#N/A</definedName>
    <definedName name="жжжжжжжжжж">[0]!жжжжжжжжжж</definedName>
    <definedName name="жрро">[0]!жрро</definedName>
    <definedName name="з" localSheetId="4">'[42]5'!$Z$27:$AC$31,'[42]5'!$F$14:$I$21,'12.Б'!P1_SCOPE_5_PRT,'12.Б'!P2_SCOPE_5_PRT</definedName>
    <definedName name="з">#N/A</definedName>
    <definedName name="з4">#REF!</definedName>
    <definedName name="за_отч.месяц">#N/A</definedName>
    <definedName name="_xlnm.Print_Titles" localSheetId="0">Предложение_стр.1_9!$33:$33</definedName>
    <definedName name="_xlnm.Print_Titles" localSheetId="1">Предложение_стр.10_12!$3:$4</definedName>
    <definedName name="_xlnm.Print_Titles" localSheetId="2">стр.1_9!$33:$33</definedName>
    <definedName name="_xlnm.Print_Titles" localSheetId="3">стр.10_12!$3:$4</definedName>
    <definedName name="Запрос_1_3">#N/A</definedName>
    <definedName name="Запрос_1_5">#N/A</definedName>
    <definedName name="Запрос_1_6">#N/A</definedName>
    <definedName name="Запрос_деньги_02">#N/A</definedName>
    <definedName name="Запрос15">#N/A</definedName>
    <definedName name="Запрос22">#N/A</definedName>
    <definedName name="Запрос23">#N/A</definedName>
    <definedName name="Запрос25">#N/A</definedName>
    <definedName name="ЗЗ1">#N/A</definedName>
    <definedName name="Зин" localSheetId="4">#N/A</definedName>
    <definedName name="Зин" localSheetId="5">#N/A</definedName>
    <definedName name="Зин">[0]!Зин</definedName>
    <definedName name="ЗП1">[88]Лист13!$A$2</definedName>
    <definedName name="ЗП2">[88]Лист13!$B$2</definedName>
    <definedName name="ЗП3">[88]Лист13!$C$2</definedName>
    <definedName name="ЗП4">[88]Лист13!$D$2</definedName>
    <definedName name="ЗЭС">[0]!ЗЭС</definedName>
    <definedName name="и" localSheetId="5">ЭОТ!и</definedName>
    <definedName name="и">#N/A</definedName>
    <definedName name="и_эсо_вн">#REF!</definedName>
    <definedName name="и_эсо_сн1">#REF!</definedName>
    <definedName name="Извлечение_ИМ">#REF!</definedName>
    <definedName name="_xlnm.Extract">#REF!</definedName>
    <definedName name="ии">[0]!ии</definedName>
    <definedName name="иии">#N/A</definedName>
    <definedName name="ииииит">[0]!ииииит</definedName>
    <definedName name="ий" localSheetId="4">#N/A</definedName>
    <definedName name="ий" localSheetId="5">ЭОТ!ий</definedName>
    <definedName name="ий">[0]!ий</definedName>
    <definedName name="имр">#N/A</definedName>
    <definedName name="Имя" localSheetId="4">#REF!</definedName>
    <definedName name="Имя">#REF!</definedName>
    <definedName name="индцкавг98" localSheetId="4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дцкавг98_1" localSheetId="4" hidden="1">{#N/A,#N/A,TRUE,"Лист1";#N/A,#N/A,TRUE,"Лист2";#N/A,#N/A,TRUE,"Лист3"}</definedName>
    <definedName name="индцкавг98_1" hidden="1">{#N/A,#N/A,TRUE,"Лист1";#N/A,#N/A,TRUE,"Лист2";#N/A,#N/A,TRUE,"Лист3"}</definedName>
    <definedName name="индцкавг98_1_1" localSheetId="4" hidden="1">{#N/A,#N/A,TRUE,"Лист1";#N/A,#N/A,TRUE,"Лист2";#N/A,#N/A,TRUE,"Лист3"}</definedName>
    <definedName name="индцкавг98_1_1" hidden="1">{#N/A,#N/A,TRUE,"Лист1";#N/A,#N/A,TRUE,"Лист2";#N/A,#N/A,TRUE,"Лист3"}</definedName>
    <definedName name="индцкавг98_2" localSheetId="4" hidden="1">{#N/A,#N/A,TRUE,"Лист1";#N/A,#N/A,TRUE,"Лист2";#N/A,#N/A,TRUE,"Лист3"}</definedName>
    <definedName name="индцкавг98_2" hidden="1">{#N/A,#N/A,TRUE,"Лист1";#N/A,#N/A,TRUE,"Лист2";#N/A,#N/A,TRUE,"Лист3"}</definedName>
    <definedName name="индцкавг98_2_1" localSheetId="4" hidden="1">{#N/A,#N/A,TRUE,"Лист1";#N/A,#N/A,TRUE,"Лист2";#N/A,#N/A,TRUE,"Лист3"}</definedName>
    <definedName name="индцкавг98_2_1" hidden="1">{#N/A,#N/A,TRUE,"Лист1";#N/A,#N/A,TRUE,"Лист2";#N/A,#N/A,TRUE,"Лист3"}</definedName>
    <definedName name="индцкавг98_3" localSheetId="4" hidden="1">{#N/A,#N/A,TRUE,"Лист1";#N/A,#N/A,TRUE,"Лист2";#N/A,#N/A,TRUE,"Лист3"}</definedName>
    <definedName name="индцкавг98_3" hidden="1">{#N/A,#N/A,TRUE,"Лист1";#N/A,#N/A,TRUE,"Лист2";#N/A,#N/A,TRUE,"Лист3"}</definedName>
    <definedName name="индцкавг98_3_1" localSheetId="4" hidden="1">{#N/A,#N/A,TRUE,"Лист1";#N/A,#N/A,TRUE,"Лист2";#N/A,#N/A,TRUE,"Лист3"}</definedName>
    <definedName name="индцкавг98_3_1" hidden="1">{#N/A,#N/A,TRUE,"Лист1";#N/A,#N/A,TRUE,"Лист2";#N/A,#N/A,TRUE,"Лист3"}</definedName>
    <definedName name="индцкавг98_4" localSheetId="4" hidden="1">{#N/A,#N/A,TRUE,"Лист1";#N/A,#N/A,TRUE,"Лист2";#N/A,#N/A,TRUE,"Лист3"}</definedName>
    <definedName name="индцкавг98_4" hidden="1">{#N/A,#N/A,TRUE,"Лист1";#N/A,#N/A,TRUE,"Лист2";#N/A,#N/A,TRUE,"Лист3"}</definedName>
    <definedName name="ира">#N/A</definedName>
    <definedName name="ить">[89]нагрузка!$K$6</definedName>
    <definedName name="июл">#REF!</definedName>
    <definedName name="июл2">#REF!</definedName>
    <definedName name="июн">#REF!</definedName>
    <definedName name="июн2">#REF!</definedName>
    <definedName name="й" localSheetId="4">#N/A</definedName>
    <definedName name="й" localSheetId="5">ЭОТ!й</definedName>
    <definedName name="й">[0]!й</definedName>
    <definedName name="йй" localSheetId="4">#N/A</definedName>
    <definedName name="йй" localSheetId="5">ЭОТ!йй</definedName>
    <definedName name="йй">[0]!йй</definedName>
    <definedName name="йфц" localSheetId="4">#N/A</definedName>
    <definedName name="йфц" localSheetId="5">ЭОТ!йфц</definedName>
    <definedName name="йфц">[0]!йфц</definedName>
    <definedName name="йц" localSheetId="4">#N/A</definedName>
    <definedName name="йц" localSheetId="5">ЭОТ!йц</definedName>
    <definedName name="йц">[0]!йц</definedName>
    <definedName name="йцу" localSheetId="4">#N/A</definedName>
    <definedName name="йцу" localSheetId="5">ЭОТ!йцу</definedName>
    <definedName name="йцу">[0]!йцу</definedName>
    <definedName name="к">#N/A</definedName>
    <definedName name="к.3">#N/A</definedName>
    <definedName name="к.4">#N/A</definedName>
    <definedName name="к.ф.">#N/A</definedName>
    <definedName name="к1" localSheetId="4">#N/A</definedName>
    <definedName name="к1" localSheetId="5">#N/A</definedName>
    <definedName name="к1">[0]!к1</definedName>
    <definedName name="к10">#N/A</definedName>
    <definedName name="к11">#N/A</definedName>
    <definedName name="к12">#N/A</definedName>
    <definedName name="к3.03">#N/A</definedName>
    <definedName name="к4">#N/A</definedName>
    <definedName name="К7">#REF!</definedName>
    <definedName name="к8">#N/A</definedName>
    <definedName name="к9">#N/A</definedName>
    <definedName name="ка">#N/A</definedName>
    <definedName name="кав">#N/A</definedName>
    <definedName name="кав1">#N/A</definedName>
    <definedName name="кавг">#N/A</definedName>
    <definedName name="кавг1">#N/A</definedName>
    <definedName name="кавс">#N/A</definedName>
    <definedName name="кавсг">#N/A</definedName>
    <definedName name="кавст">#N/A</definedName>
    <definedName name="кап1">#N/A</definedName>
    <definedName name="капг">#N/A</definedName>
    <definedName name="капг1">#N/A</definedName>
    <definedName name="каткр">#N/A</definedName>
    <definedName name="КвартА">'[46]Калькуляция кв'!$J$4</definedName>
    <definedName name="КвартБ">'[46]Калькуляция кв'!$C$7</definedName>
    <definedName name="КвартВ">'[46]Калькуляция кв'!$G$7</definedName>
    <definedName name="КвартГ">'[46]Калькуляция кв'!$K$7</definedName>
    <definedName name="квнеого">#N/A</definedName>
    <definedName name="кд">#N/A</definedName>
    <definedName name="ке" localSheetId="4">#N/A</definedName>
    <definedName name="ке" localSheetId="5">ЭОТ!ке</definedName>
    <definedName name="ке">[0]!ке</definedName>
    <definedName name="кег">[0]!кег</definedName>
    <definedName name="кей">[0]!кей</definedName>
    <definedName name="кеппппппппппп" localSheetId="4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ппппппппппп_1" localSheetId="4" hidden="1">{#N/A,#N/A,TRUE,"Лист1";#N/A,#N/A,TRUE,"Лист2";#N/A,#N/A,TRUE,"Лист3"}</definedName>
    <definedName name="кеппппппппппп_1" hidden="1">{#N/A,#N/A,TRUE,"Лист1";#N/A,#N/A,TRUE,"Лист2";#N/A,#N/A,TRUE,"Лист3"}</definedName>
    <definedName name="кеппппппппппп_1_1" localSheetId="4" hidden="1">{#N/A,#N/A,TRUE,"Лист1";#N/A,#N/A,TRUE,"Лист2";#N/A,#N/A,TRUE,"Лист3"}</definedName>
    <definedName name="кеппппппппппп_1_1" hidden="1">{#N/A,#N/A,TRUE,"Лист1";#N/A,#N/A,TRUE,"Лист2";#N/A,#N/A,TRUE,"Лист3"}</definedName>
    <definedName name="кеппппппппппп_2" localSheetId="4" hidden="1">{#N/A,#N/A,TRUE,"Лист1";#N/A,#N/A,TRUE,"Лист2";#N/A,#N/A,TRUE,"Лист3"}</definedName>
    <definedName name="кеппппппппппп_2" hidden="1">{#N/A,#N/A,TRUE,"Лист1";#N/A,#N/A,TRUE,"Лист2";#N/A,#N/A,TRUE,"Лист3"}</definedName>
    <definedName name="кеппппппппппп_2_1" localSheetId="4" hidden="1">{#N/A,#N/A,TRUE,"Лист1";#N/A,#N/A,TRUE,"Лист2";#N/A,#N/A,TRUE,"Лист3"}</definedName>
    <definedName name="кеппппппппппп_2_1" hidden="1">{#N/A,#N/A,TRUE,"Лист1";#N/A,#N/A,TRUE,"Лист2";#N/A,#N/A,TRUE,"Лист3"}</definedName>
    <definedName name="кеппппппппппп_3" localSheetId="4" hidden="1">{#N/A,#N/A,TRUE,"Лист1";#N/A,#N/A,TRUE,"Лист2";#N/A,#N/A,TRUE,"Лист3"}</definedName>
    <definedName name="кеппппппппппп_3" hidden="1">{#N/A,#N/A,TRUE,"Лист1";#N/A,#N/A,TRUE,"Лист2";#N/A,#N/A,TRUE,"Лист3"}</definedName>
    <definedName name="кеппппппппппп_3_1" localSheetId="4" hidden="1">{#N/A,#N/A,TRUE,"Лист1";#N/A,#N/A,TRUE,"Лист2";#N/A,#N/A,TRUE,"Лист3"}</definedName>
    <definedName name="кеппппппппппп_3_1" hidden="1">{#N/A,#N/A,TRUE,"Лист1";#N/A,#N/A,TRUE,"Лист2";#N/A,#N/A,TRUE,"Лист3"}</definedName>
    <definedName name="кеппппппппппп_4" localSheetId="4" hidden="1">{#N/A,#N/A,TRUE,"Лист1";#N/A,#N/A,TRUE,"Лист2";#N/A,#N/A,TRUE,"Лист3"}</definedName>
    <definedName name="кеппппппппппп_4" hidden="1">{#N/A,#N/A,TRUE,"Лист1";#N/A,#N/A,TRUE,"Лист2";#N/A,#N/A,TRUE,"Лист3"}</definedName>
    <definedName name="кж">#N/A</definedName>
    <definedName name="кзч">#N/A</definedName>
    <definedName name="кил">#N/A</definedName>
    <definedName name="кил1">#N/A</definedName>
    <definedName name="килг">#N/A</definedName>
    <definedName name="килг1">#N/A</definedName>
    <definedName name="кин">#N/A</definedName>
    <definedName name="кин1">#N/A</definedName>
    <definedName name="кинг">#N/A</definedName>
    <definedName name="кинг1">#N/A</definedName>
    <definedName name="кк">#N/A</definedName>
    <definedName name="ккк">#N/A</definedName>
    <definedName name="ккккк">#N/A</definedName>
    <definedName name="кккккк" localSheetId="4">#N/A</definedName>
    <definedName name="кккккк" localSheetId="5">#N/A</definedName>
    <definedName name="кккккк">[0]!кккккк</definedName>
    <definedName name="кккккккк" localSheetId="4">#N/A</definedName>
    <definedName name="кккккккк" localSheetId="5">#N/A</definedName>
    <definedName name="кккккккк">[0]!кккккккк</definedName>
    <definedName name="ккккккккк" localSheetId="4">#N/A</definedName>
    <definedName name="ккккккккк" localSheetId="5">#N/A</definedName>
    <definedName name="ккккккккк">[0]!ккккккккк</definedName>
    <definedName name="кл">#N/A</definedName>
    <definedName name="км">#N/A</definedName>
    <definedName name="км1">#N/A</definedName>
    <definedName name="кмг">#N/A</definedName>
    <definedName name="кмг1">#N/A</definedName>
    <definedName name="кмм">#N/A</definedName>
    <definedName name="КМТО">#N/A</definedName>
    <definedName name="ког">#N/A</definedName>
    <definedName name="Код">#N/A</definedName>
    <definedName name="код_шаблона">[79]Настройка!$C$24</definedName>
    <definedName name="кокг">#N/A</definedName>
    <definedName name="кокт">#N/A</definedName>
    <definedName name="коктек">#N/A</definedName>
    <definedName name="компенсация" localSheetId="4">#N/A</definedName>
    <definedName name="компенсация" localSheetId="5">ЭОТ!компенсация</definedName>
    <definedName name="компенсация">[0]!компенсация</definedName>
    <definedName name="Комфорт">[90]REESTR!#REF!</definedName>
    <definedName name="котек">#N/A</definedName>
    <definedName name="котр">#N/A</definedName>
    <definedName name="коэф1" localSheetId="4">#REF!</definedName>
    <definedName name="коэф1">#REF!</definedName>
    <definedName name="коэф2">#REF!</definedName>
    <definedName name="коэф3">#REF!</definedName>
    <definedName name="коэф4">#REF!</definedName>
    <definedName name="Коэффицент">[91]Нормативы!$B$4:$E$9</definedName>
    <definedName name="кп" localSheetId="4">#N/A</definedName>
    <definedName name="кп" localSheetId="5">ЭОТ!кп</definedName>
    <definedName name="кп">[0]!кп</definedName>
    <definedName name="кпнрг" localSheetId="4">#N/A</definedName>
    <definedName name="кпнрг" localSheetId="5">ЭОТ!кпнрг</definedName>
    <definedName name="кпнрг">[0]!кпнрг</definedName>
    <definedName name="кр">#N/A</definedName>
    <definedName name="Кр_буф">#N/A</definedName>
    <definedName name="Кр_до">#N/A</definedName>
    <definedName name="Кр_мес">#N/A</definedName>
    <definedName name="Кр_нак">#N/A</definedName>
    <definedName name="кред">#N/A</definedName>
    <definedName name="крит1" localSheetId="4">[60]СВОД!$C$90:$C$91</definedName>
    <definedName name="крит1" localSheetId="5">[61]СВОД!$C$90:$C$91</definedName>
    <definedName name="крит1">[62]СВОД!$C$90:$C$91</definedName>
    <definedName name="_xlnm.Criteria">#N/A</definedName>
    <definedName name="Критерии_ИМ">#REF!</definedName>
    <definedName name="критерий">#REF!</definedName>
    <definedName name="ксn">#N/A</definedName>
    <definedName name="ксг">#N/A</definedName>
    <definedName name="ксг1">#N/A</definedName>
    <definedName name="кст">#N/A</definedName>
    <definedName name="кстек">#N/A</definedName>
    <definedName name="кстек1">#N/A</definedName>
    <definedName name="кстр1">#N/A</definedName>
    <definedName name="ктджщз" localSheetId="4">#N/A</definedName>
    <definedName name="ктджщз" localSheetId="5">ЭОТ!ктджщз</definedName>
    <definedName name="ктджщз">[0]!ктджщз</definedName>
    <definedName name="ку">#N/A</definedName>
    <definedName name="ку1">#N/A</definedName>
    <definedName name="курс">#N/A</definedName>
    <definedName name="КурсATS">#N/A</definedName>
    <definedName name="КурсDM">#N/A</definedName>
    <definedName name="КурсFM">#N/A</definedName>
    <definedName name="КурсUSD">#N/A</definedName>
    <definedName name="курсАзот">#N/A</definedName>
    <definedName name="курсБМУ">#N/A</definedName>
    <definedName name="курсГОК">#N/A</definedName>
    <definedName name="курсд">#N/A</definedName>
    <definedName name="КурсДолл">#N/A</definedName>
    <definedName name="курсе">#N/A</definedName>
    <definedName name="КурсЕвро">#N/A</definedName>
    <definedName name="курсМХК">#N/A</definedName>
    <definedName name="курсРМТ">#N/A</definedName>
    <definedName name="курсФосф">#N/A</definedName>
    <definedName name="курсЭкспорт">#N/A</definedName>
    <definedName name="кф">#N/A</definedName>
    <definedName name="кя">#N/A</definedName>
    <definedName name="кя1">#N/A</definedName>
    <definedName name="л">#N/A</definedName>
    <definedName name="л460202">#N/A</definedName>
    <definedName name="л460203">#N/A</definedName>
    <definedName name="л460204">#N/A</definedName>
    <definedName name="л460205">#N/A</definedName>
    <definedName name="л460302">#N/A</definedName>
    <definedName name="л460305">#N/A</definedName>
    <definedName name="л460401">#N/A</definedName>
    <definedName name="л460402">#N/A</definedName>
    <definedName name="л460404">#N/A</definedName>
    <definedName name="л460405">#N/A</definedName>
    <definedName name="лара" localSheetId="4">#N/A</definedName>
    <definedName name="лара" localSheetId="5">ЭОТ!лара</definedName>
    <definedName name="лара">[0]!лара</definedName>
    <definedName name="лдл">#REF!</definedName>
    <definedName name="лдоооооооооооооооо">[74]REESTR!#REF!</definedName>
    <definedName name="лимит" hidden="1">{#N/A,#N/A,FALSE,"Себестоимсть-97"}</definedName>
    <definedName name="лирра">[0]!лирра</definedName>
    <definedName name="лист" localSheetId="4">#REF!,#REF!,#REF!,#REF!,#REF!,#REF!,#REF!,'12.Б'!P1_SCOPE_17_PRT</definedName>
    <definedName name="лист" localSheetId="5">#REF!,#REF!,#REF!,#REF!,#REF!,#REF!,#REF!,P1_SCOPE_17_PRT</definedName>
    <definedName name="лист">#REF!,#REF!,#REF!,#REF!,#REF!,#REF!,#REF!,P1_SCOPE_17_PRT</definedName>
    <definedName name="лист1">#N/A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"T4.4"</definedName>
    <definedName name="Лист19?prefix?">"T21.3"</definedName>
    <definedName name="Лист2?prefix?">"T2"</definedName>
    <definedName name="Лист20?prefix?">"T4.2"</definedName>
    <definedName name="Лист21?prefix?">"T108"</definedName>
    <definedName name="Лист3?prefix?">"T3"</definedName>
    <definedName name="Лист4?prefix?">"T2.1"</definedName>
    <definedName name="лист460105">#N/A</definedName>
    <definedName name="лист460201">#N/A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4">#N/A</definedName>
    <definedName name="лл" localSheetId="5">#N/A</definedName>
    <definedName name="лл">[0]!лл</definedName>
    <definedName name="лн">#N/A</definedName>
    <definedName name="ло" localSheetId="4">#N/A</definedName>
    <definedName name="ло" localSheetId="5">ЭОТ!ло</definedName>
    <definedName name="ло">[0]!ло</definedName>
    <definedName name="лолордж">#N/A</definedName>
    <definedName name="лор" localSheetId="4">#N/A</definedName>
    <definedName name="лор" localSheetId="5">ЭОТ!лор</definedName>
    <definedName name="лор">[0]!лор</definedName>
    <definedName name="лоридо">[0]!лоридо</definedName>
    <definedName name="лорлр">#N/A</definedName>
    <definedName name="лормрл">[0]!лормрл</definedName>
    <definedName name="лщжо" localSheetId="4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hidden="1">{#N/A,#N/A,TRUE,"Лист1";#N/A,#N/A,TRUE,"Лист2";#N/A,#N/A,TRUE,"Лист3"}</definedName>
    <definedName name="лщжо_1" localSheetId="4" hidden="1">{#N/A,#N/A,TRUE,"Лист1";#N/A,#N/A,TRUE,"Лист2";#N/A,#N/A,TRUE,"Лист3"}</definedName>
    <definedName name="лщжо_1" hidden="1">{#N/A,#N/A,TRUE,"Лист1";#N/A,#N/A,TRUE,"Лист2";#N/A,#N/A,TRUE,"Лист3"}</definedName>
    <definedName name="лщжо_1_1" localSheetId="4" hidden="1">{#N/A,#N/A,TRUE,"Лист1";#N/A,#N/A,TRUE,"Лист2";#N/A,#N/A,TRUE,"Лист3"}</definedName>
    <definedName name="лщжо_1_1" hidden="1">{#N/A,#N/A,TRUE,"Лист1";#N/A,#N/A,TRUE,"Лист2";#N/A,#N/A,TRUE,"Лист3"}</definedName>
    <definedName name="лщжо_2" localSheetId="4" hidden="1">{#N/A,#N/A,TRUE,"Лист1";#N/A,#N/A,TRUE,"Лист2";#N/A,#N/A,TRUE,"Лист3"}</definedName>
    <definedName name="лщжо_2" hidden="1">{#N/A,#N/A,TRUE,"Лист1";#N/A,#N/A,TRUE,"Лист2";#N/A,#N/A,TRUE,"Лист3"}</definedName>
    <definedName name="лщжо_2_1" localSheetId="4" hidden="1">{#N/A,#N/A,TRUE,"Лист1";#N/A,#N/A,TRUE,"Лист2";#N/A,#N/A,TRUE,"Лист3"}</definedName>
    <definedName name="лщжо_2_1" hidden="1">{#N/A,#N/A,TRUE,"Лист1";#N/A,#N/A,TRUE,"Лист2";#N/A,#N/A,TRUE,"Лист3"}</definedName>
    <definedName name="лщжо_3" localSheetId="4" hidden="1">{#N/A,#N/A,TRUE,"Лист1";#N/A,#N/A,TRUE,"Лист2";#N/A,#N/A,TRUE,"Лист3"}</definedName>
    <definedName name="лщжо_3" hidden="1">{#N/A,#N/A,TRUE,"Лист1";#N/A,#N/A,TRUE,"Лист2";#N/A,#N/A,TRUE,"Лист3"}</definedName>
    <definedName name="лщжо_3_1" localSheetId="4" hidden="1">{#N/A,#N/A,TRUE,"Лист1";#N/A,#N/A,TRUE,"Лист2";#N/A,#N/A,TRUE,"Лист3"}</definedName>
    <definedName name="лщжо_3_1" hidden="1">{#N/A,#N/A,TRUE,"Лист1";#N/A,#N/A,TRUE,"Лист2";#N/A,#N/A,TRUE,"Лист3"}</definedName>
    <definedName name="лщжо_4" localSheetId="4" hidden="1">{#N/A,#N/A,TRUE,"Лист1";#N/A,#N/A,TRUE,"Лист2";#N/A,#N/A,TRUE,"Лист3"}</definedName>
    <definedName name="лщжо_4" hidden="1">{#N/A,#N/A,TRUE,"Лист1";#N/A,#N/A,TRUE,"Лист2";#N/A,#N/A,TRUE,"Лист3"}</definedName>
    <definedName name="льэлэ">[0]!льэлэ</definedName>
    <definedName name="м" localSheetId="4">#N/A</definedName>
    <definedName name="м" localSheetId="5">#N/A</definedName>
    <definedName name="м">[0]!м</definedName>
    <definedName name="М10_2">[0]!М10_2</definedName>
    <definedName name="май">[71]нагрузка!$O$6</definedName>
    <definedName name="Май_1_3">#N/A</definedName>
    <definedName name="Май_1_4">#N/A</definedName>
    <definedName name="Май_1_5">#N/A</definedName>
    <definedName name="май2">#REF!</definedName>
    <definedName name="мам" localSheetId="4">#N/A</definedName>
    <definedName name="мам" localSheetId="5">ЭОТ!мам</definedName>
    <definedName name="мам">[0]!мам</definedName>
    <definedName name="мама">#N/A</definedName>
    <definedName name="мар">#REF!</definedName>
    <definedName name="мар2">#REF!</definedName>
    <definedName name="март">[71]нагрузка!$M$6</definedName>
    <definedName name="МесАА">'[46]Калькуляция кв'!$D$8</definedName>
    <definedName name="МесАБ">'[46]Калькуляция кв'!$H$8</definedName>
    <definedName name="МесАВ">'[46]Калькуляция кв'!$L$8</definedName>
    <definedName name="МесБА">'[46]Калькуляция кв'!$E$8</definedName>
    <definedName name="МесББ">'[46]Калькуляция кв'!$I$8</definedName>
    <definedName name="МесБВ">'[46]Калькуляция кв'!$M$8</definedName>
    <definedName name="МесВА">'[46]Калькуляция кв'!$F$8</definedName>
    <definedName name="МесВБ">'[46]Калькуляция кв'!$J$8</definedName>
    <definedName name="МесВВ">'[46]Калькуляция кв'!$N$8</definedName>
    <definedName name="месяц">#N/A</definedName>
    <definedName name="МесяцПо">'[46]Калькуляция кв'!$F$4</definedName>
    <definedName name="МесяцС">'[46]Калькуляция кв'!$D$4</definedName>
    <definedName name="мит">[89]нагрузка!$N$6</definedName>
    <definedName name="мм">NA()</definedName>
    <definedName name="мм_1">NA()</definedName>
    <definedName name="ммм" localSheetId="4">#N/A</definedName>
    <definedName name="ммм" localSheetId="5">#N/A</definedName>
    <definedName name="ммм">[0]!ммм</definedName>
    <definedName name="ммм_1">NA()</definedName>
    <definedName name="мммм">NA()</definedName>
    <definedName name="мммм_1">NA()</definedName>
    <definedName name="мммммм" localSheetId="4">#N/A</definedName>
    <definedName name="мммммм" localSheetId="5">#N/A</definedName>
    <definedName name="мммммм">[0]!мммммм</definedName>
    <definedName name="мммммммммм" localSheetId="4">#N/A</definedName>
    <definedName name="мммммммммм" localSheetId="5">#N/A</definedName>
    <definedName name="мммммммммм">[0]!мммммммммм</definedName>
    <definedName name="моп">'[92]сс Город'!$A$1:$A$65536</definedName>
    <definedName name="МР" localSheetId="4">#REF!</definedName>
    <definedName name="МР">#REF!</definedName>
    <definedName name="мс" localSheetId="4">#N/A</definedName>
    <definedName name="мс" localSheetId="5">#N/A</definedName>
    <definedName name="мс">[0]!мс</definedName>
    <definedName name="мсчч">[0]!мсчч</definedName>
    <definedName name="мчап" localSheetId="4">#REF!</definedName>
    <definedName name="мчап">#REF!</definedName>
    <definedName name="мым" localSheetId="4">#N/A</definedName>
    <definedName name="мым" localSheetId="5">ЭОТ!мым</definedName>
    <definedName name="мым">[0]!мым</definedName>
    <definedName name="н">#N/A</definedName>
    <definedName name="Наименование" localSheetId="4">'[86]Наименование услуг'!#REF!</definedName>
    <definedName name="Наименование" localSheetId="5">'[46]Калькуляция кв'!$A$3</definedName>
    <definedName name="Наименование">'[86]Наименование услуг'!#REF!</definedName>
    <definedName name="наименование_организации" localSheetId="4">[76]Настройка!$B$10</definedName>
    <definedName name="наименование_организации" localSheetId="5">[77]Настройка!$B$10</definedName>
    <definedName name="наименование_организации">[78]Настройка!$B$10</definedName>
    <definedName name="налог_на_доходы_процент" localSheetId="4">[76]Настройка!$B$13</definedName>
    <definedName name="налог_на_доходы_процент" localSheetId="5">[77]Настройка!$B$13</definedName>
    <definedName name="налог_на_доходы_процент">[78]Настройка!$B$13</definedName>
    <definedName name="налог_на_прибыль_процент" localSheetId="4">[76]Настройка!$B$12</definedName>
    <definedName name="налог_на_прибыль_процент" localSheetId="5">[77]Настройка!$B$12</definedName>
    <definedName name="налог_на_прибыль_процент">[78]Настройка!$B$12</definedName>
    <definedName name="НАЛОГИ">#N/A</definedName>
    <definedName name="налогообложение">#REF!</definedName>
    <definedName name="Население">'[73]Производство электроэнергии'!$A$124</definedName>
    <definedName name="нат" localSheetId="4">#N/A</definedName>
    <definedName name="нат" localSheetId="5">#N/A</definedName>
    <definedName name="нат">[0]!нат</definedName>
    <definedName name="ната">#N/A</definedName>
    <definedName name="наташа">#N/A</definedName>
    <definedName name="нгг" localSheetId="4">#N/A</definedName>
    <definedName name="нгг" localSheetId="5">ЭОТ!нгг</definedName>
    <definedName name="нгг">[0]!нгг</definedName>
    <definedName name="НДС" localSheetId="4">#N/A</definedName>
    <definedName name="НДС" localSheetId="5">[77]Настройка!$B$14</definedName>
    <definedName name="НДС">[78]Настройка!$B$14</definedName>
    <definedName name="НДС_коэф" localSheetId="4">[76]Настройка!$B$18</definedName>
    <definedName name="НДС_коэф" localSheetId="5">[77]Настройка!$B$18</definedName>
    <definedName name="НДС_коэф">[78]Настройка!$B$18</definedName>
    <definedName name="НоваяОборотка_Лист1_Таблица">#N/A</definedName>
    <definedName name="Номер">#N/A</definedName>
    <definedName name="ноя">#REF!</definedName>
    <definedName name="ноя2">#REF!</definedName>
    <definedName name="нояб">[71]нагрузка!$P$6</definedName>
    <definedName name="ноябрь">[71]нагрузка!$Q$6</definedName>
    <definedName name="нп">'[93]2002(v1)'!#REF!</definedName>
    <definedName name="НСРФ">#REF!</definedName>
    <definedName name="НСРФ2">#REF!</definedName>
    <definedName name="ншш" localSheetId="4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hidden="1">{#N/A,#N/A,TRUE,"Лист1";#N/A,#N/A,TRUE,"Лист2";#N/A,#N/A,TRUE,"Лист3"}</definedName>
    <definedName name="ншш_1" localSheetId="4" hidden="1">{#N/A,#N/A,TRUE,"Лист1";#N/A,#N/A,TRUE,"Лист2";#N/A,#N/A,TRUE,"Лист3"}</definedName>
    <definedName name="ншш_1" hidden="1">{#N/A,#N/A,TRUE,"Лист1";#N/A,#N/A,TRUE,"Лист2";#N/A,#N/A,TRUE,"Лист3"}</definedName>
    <definedName name="ншш_1_1" localSheetId="4" hidden="1">{#N/A,#N/A,TRUE,"Лист1";#N/A,#N/A,TRUE,"Лист2";#N/A,#N/A,TRUE,"Лист3"}</definedName>
    <definedName name="ншш_1_1" hidden="1">{#N/A,#N/A,TRUE,"Лист1";#N/A,#N/A,TRUE,"Лист2";#N/A,#N/A,TRUE,"Лист3"}</definedName>
    <definedName name="ншш_2" localSheetId="4" hidden="1">{#N/A,#N/A,TRUE,"Лист1";#N/A,#N/A,TRUE,"Лист2";#N/A,#N/A,TRUE,"Лист3"}</definedName>
    <definedName name="ншш_2" hidden="1">{#N/A,#N/A,TRUE,"Лист1";#N/A,#N/A,TRUE,"Лист2";#N/A,#N/A,TRUE,"Лист3"}</definedName>
    <definedName name="ншш_2_1" localSheetId="4" hidden="1">{#N/A,#N/A,TRUE,"Лист1";#N/A,#N/A,TRUE,"Лист2";#N/A,#N/A,TRUE,"Лист3"}</definedName>
    <definedName name="ншш_2_1" hidden="1">{#N/A,#N/A,TRUE,"Лист1";#N/A,#N/A,TRUE,"Лист2";#N/A,#N/A,TRUE,"Лист3"}</definedName>
    <definedName name="ншш_3" localSheetId="4" hidden="1">{#N/A,#N/A,TRUE,"Лист1";#N/A,#N/A,TRUE,"Лист2";#N/A,#N/A,TRUE,"Лист3"}</definedName>
    <definedName name="ншш_3" hidden="1">{#N/A,#N/A,TRUE,"Лист1";#N/A,#N/A,TRUE,"Лист2";#N/A,#N/A,TRUE,"Лист3"}</definedName>
    <definedName name="ншш_3_1" localSheetId="4" hidden="1">{#N/A,#N/A,TRUE,"Лист1";#N/A,#N/A,TRUE,"Лист2";#N/A,#N/A,TRUE,"Лист3"}</definedName>
    <definedName name="ншш_3_1" hidden="1">{#N/A,#N/A,TRUE,"Лист1";#N/A,#N/A,TRUE,"Лист2";#N/A,#N/A,TRUE,"Лист3"}</definedName>
    <definedName name="ншш_4" localSheetId="4" hidden="1">{#N/A,#N/A,TRUE,"Лист1";#N/A,#N/A,TRUE,"Лист2";#N/A,#N/A,TRUE,"Лист3"}</definedName>
    <definedName name="ншш_4" hidden="1">{#N/A,#N/A,TRUE,"Лист1";#N/A,#N/A,TRUE,"Лист2";#N/A,#N/A,TRUE,"Лист3"}</definedName>
    <definedName name="о" localSheetId="4">#N/A</definedName>
    <definedName name="о" localSheetId="5">#N/A</definedName>
    <definedName name="о">[0]!о</definedName>
    <definedName name="Область_ввода">#N/A</definedName>
    <definedName name="_xlnm.Print_Area" localSheetId="4">'12.Б'!$A$1:$E$64</definedName>
    <definedName name="_xlnm.Print_Area" localSheetId="6">Выпадающие!$A$1:$G$76</definedName>
    <definedName name="_xlnm.Print_Area" localSheetId="7">'Корректировка 2022г'!$A$1:$F$73</definedName>
    <definedName name="_xlnm.Print_Area" localSheetId="0">Предложение_стр.1_9!$A$1:$DA$207</definedName>
    <definedName name="_xlnm.Print_Area" localSheetId="1">Предложение_стр.10_12!$A$1:$DA$48</definedName>
    <definedName name="_xlnm.Print_Area" localSheetId="2">стр.1_9!$A$1:$DG$207</definedName>
    <definedName name="_xlnm.Print_Area" localSheetId="3">стр.10_12!$A$1:$DA$48</definedName>
    <definedName name="_xlnm.Print_Area">#N/A</definedName>
    <definedName name="Область_печати_ИМ">#N/A</definedName>
    <definedName name="ое" localSheetId="5">#N/A</definedName>
    <definedName name="ое">'[70]У.Е. линий '!ое</definedName>
    <definedName name="окт">#REF!</definedName>
    <definedName name="окт2">#REF!</definedName>
    <definedName name="олло" localSheetId="4">#N/A</definedName>
    <definedName name="олло" localSheetId="5">ЭОТ!олло</definedName>
    <definedName name="олло">[0]!олло</definedName>
    <definedName name="олс" localSheetId="4">#N/A</definedName>
    <definedName name="олс" localSheetId="5">ЭОТ!олс</definedName>
    <definedName name="олс">[0]!олс</definedName>
    <definedName name="оми">[0]!оми</definedName>
    <definedName name="оо" localSheetId="4">#N/A</definedName>
    <definedName name="оо">[0]!оо</definedName>
    <definedName name="ооо" localSheetId="4">#N/A</definedName>
    <definedName name="ооо" localSheetId="5">ЭОТ!ооо</definedName>
    <definedName name="ооо">[0]!ооо</definedName>
    <definedName name="ооодд" localSheetId="4">#REF!</definedName>
    <definedName name="ооодд">#REF!</definedName>
    <definedName name="ооол">#REF!</definedName>
    <definedName name="оооооооооо" localSheetId="4">#N/A</definedName>
    <definedName name="оооооооооо" localSheetId="5">#N/A</definedName>
    <definedName name="оооооооооо">[0]!оооооооооо</definedName>
    <definedName name="Операция">#REF!</definedName>
    <definedName name="ОРГ" localSheetId="4">#REF!</definedName>
    <definedName name="ОРГ">#REF!</definedName>
    <definedName name="ОРГАНИЗАЦИЯ" localSheetId="4">#REF!</definedName>
    <definedName name="ОРГАНИЗАЦИЯ">#REF!</definedName>
    <definedName name="орк">#N/A</definedName>
    <definedName name="оррп" localSheetId="4">#REF!</definedName>
    <definedName name="оррп">#REF!</definedName>
    <definedName name="остатки">#N/A</definedName>
    <definedName name="остатки_с_нзп_г_Орел">#N/A</definedName>
    <definedName name="отпуск" localSheetId="4">#N/A</definedName>
    <definedName name="отпуск" localSheetId="5">ЭОТ!отпуск</definedName>
    <definedName name="отпуск">[0]!отпуск</definedName>
    <definedName name="отт" localSheetId="5">#N/A</definedName>
    <definedName name="отт">'[70]У.Е. линий '!отт</definedName>
    <definedName name="Отчет">'[46]Калькуляция кв'!$L$8</definedName>
    <definedName name="отчетныймесяц">#N/A</definedName>
    <definedName name="п">#N/A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#N/A</definedName>
    <definedName name="п111">#REF!</definedName>
    <definedName name="П2" localSheetId="4">#N/A</definedName>
    <definedName name="П2" localSheetId="5">#N/A</definedName>
    <definedName name="П2">[0]!П2</definedName>
    <definedName name="папа">#N/A</definedName>
    <definedName name="ПАЭС" localSheetId="4">'[94]отчет эл_эн  2000'!#REF!</definedName>
    <definedName name="ПАЭС">'[94]отчет эл_эн  2000'!#REF!</definedName>
    <definedName name="ПАЭС1" localSheetId="4">'[94]отчет эл_эн  2000'!#REF!</definedName>
    <definedName name="ПАЭС1">'[94]отчет эл_эн  2000'!#REF!</definedName>
    <definedName name="пвп">#N/A</definedName>
    <definedName name="пек">[0]!пек</definedName>
    <definedName name="первый" localSheetId="4">#REF!</definedName>
    <definedName name="первый">#REF!</definedName>
    <definedName name="Период">#N/A</definedName>
    <definedName name="ПериодРегулирования" localSheetId="4">[63]Заголовок!$B$14</definedName>
    <definedName name="ПериодРегулирования">[64]Заголовок!$B$14</definedName>
    <definedName name="Периоды_18_2">#REF!</definedName>
    <definedName name="ПЗ">[0]!ПЗ</definedName>
    <definedName name="план" localSheetId="4">#N/A</definedName>
    <definedName name="план">#REF!</definedName>
    <definedName name="план56" localSheetId="4">#N/A</definedName>
    <definedName name="план56" localSheetId="5">ЭОТ!план56</definedName>
    <definedName name="план56">[0]!план56</definedName>
    <definedName name="плп">#N/A</definedName>
    <definedName name="ПМС" localSheetId="4">#N/A</definedName>
    <definedName name="ПМС" localSheetId="5">ЭОТ!ПМС</definedName>
    <definedName name="ПМС">[0]!ПМС</definedName>
    <definedName name="ПМС1" localSheetId="4">#N/A</definedName>
    <definedName name="ПМС1" localSheetId="5">ЭОТ!ПМС1</definedName>
    <definedName name="ПМС1">[0]!ПМС1</definedName>
    <definedName name="пнлнееен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КАЗАТЕЛИ_ДОЛГОСР.ПРОГНОЗА">'[95]2002(v1)'!#REF!</definedName>
    <definedName name="пол_нас_нн">#REF!</definedName>
    <definedName name="последнее">#N/A</definedName>
    <definedName name="ПоследнийГод" localSheetId="4">[63]Заголовок!$B$16</definedName>
    <definedName name="ПоследнийГод">[64]Заголовок!$B$16</definedName>
    <definedName name="Поясн">'[46]Калькуляция кв'!$J$4</definedName>
    <definedName name="Поясн12">'[46]Калькуляция кв'!$G$7</definedName>
    <definedName name="пп">[0]!пп</definedName>
    <definedName name="ппп">[96]нагрузка!$N$6</definedName>
    <definedName name="пппп" localSheetId="4">#N/A</definedName>
    <definedName name="пппп" localSheetId="5">ЭОТ!пппп</definedName>
    <definedName name="пппп">[0]!пппп</definedName>
    <definedName name="пппп11">[0]!пппп11</definedName>
    <definedName name="ппр">[0]!ппр</definedName>
    <definedName name="пр" localSheetId="4">#N/A</definedName>
    <definedName name="пр" localSheetId="5">ЭОТ!пр</definedName>
    <definedName name="пр">[0]!пр</definedName>
    <definedName name="прар" localSheetId="4">P1_T21.2.2?Data,P2_T21.2.2?Data</definedName>
    <definedName name="прар">P1_T21.2.2?Data,P2_T21.2.2?Data</definedName>
    <definedName name="Предлагаемые_для_утверждения_тарифы_на_эл.эн">#REF!</definedName>
    <definedName name="прибыль3" localSheetId="4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быль3_1" localSheetId="4" hidden="1">{#N/A,#N/A,TRUE,"Лист1";#N/A,#N/A,TRUE,"Лист2";#N/A,#N/A,TRUE,"Лист3"}</definedName>
    <definedName name="прибыль3_1" hidden="1">{#N/A,#N/A,TRUE,"Лист1";#N/A,#N/A,TRUE,"Лист2";#N/A,#N/A,TRUE,"Лист3"}</definedName>
    <definedName name="прибыль3_1_1" localSheetId="4" hidden="1">{#N/A,#N/A,TRUE,"Лист1";#N/A,#N/A,TRUE,"Лист2";#N/A,#N/A,TRUE,"Лист3"}</definedName>
    <definedName name="прибыль3_1_1" hidden="1">{#N/A,#N/A,TRUE,"Лист1";#N/A,#N/A,TRUE,"Лист2";#N/A,#N/A,TRUE,"Лист3"}</definedName>
    <definedName name="прибыль3_2" localSheetId="4" hidden="1">{#N/A,#N/A,TRUE,"Лист1";#N/A,#N/A,TRUE,"Лист2";#N/A,#N/A,TRUE,"Лист3"}</definedName>
    <definedName name="прибыль3_2" hidden="1">{#N/A,#N/A,TRUE,"Лист1";#N/A,#N/A,TRUE,"Лист2";#N/A,#N/A,TRUE,"Лист3"}</definedName>
    <definedName name="прибыль3_2_1" localSheetId="4" hidden="1">{#N/A,#N/A,TRUE,"Лист1";#N/A,#N/A,TRUE,"Лист2";#N/A,#N/A,TRUE,"Лист3"}</definedName>
    <definedName name="прибыль3_2_1" hidden="1">{#N/A,#N/A,TRUE,"Лист1";#N/A,#N/A,TRUE,"Лист2";#N/A,#N/A,TRUE,"Лист3"}</definedName>
    <definedName name="прибыль3_3" localSheetId="4" hidden="1">{#N/A,#N/A,TRUE,"Лист1";#N/A,#N/A,TRUE,"Лист2";#N/A,#N/A,TRUE,"Лист3"}</definedName>
    <definedName name="прибыль3_3" hidden="1">{#N/A,#N/A,TRUE,"Лист1";#N/A,#N/A,TRUE,"Лист2";#N/A,#N/A,TRUE,"Лист3"}</definedName>
    <definedName name="прибыль3_3_1" localSheetId="4" hidden="1">{#N/A,#N/A,TRUE,"Лист1";#N/A,#N/A,TRUE,"Лист2";#N/A,#N/A,TRUE,"Лист3"}</definedName>
    <definedName name="прибыль3_3_1" hidden="1">{#N/A,#N/A,TRUE,"Лист1";#N/A,#N/A,TRUE,"Лист2";#N/A,#N/A,TRUE,"Лист3"}</definedName>
    <definedName name="прибыль3_4" localSheetId="4" hidden="1">{#N/A,#N/A,TRUE,"Лист1";#N/A,#N/A,TRUE,"Лист2";#N/A,#N/A,TRUE,"Лист3"}</definedName>
    <definedName name="прибыль3_4" hidden="1">{#N/A,#N/A,TRUE,"Лист1";#N/A,#N/A,TRUE,"Лист2";#N/A,#N/A,TRUE,"Лист3"}</definedName>
    <definedName name="прив">'[97]ОАО Исток'!#REF!</definedName>
    <definedName name="приват">'[98]г. Томари'!#REF!</definedName>
    <definedName name="Приложение">[0]!Приложение</definedName>
    <definedName name="ПРиложение3">[0]!ПРиложение3</definedName>
    <definedName name="Приложений3">[0]!Приложений3</definedName>
    <definedName name="Приход_расход">#REF!</definedName>
    <definedName name="проа" localSheetId="4">#N/A</definedName>
    <definedName name="проа" localSheetId="5">#N/A</definedName>
    <definedName name="проа">[0]!проа</definedName>
    <definedName name="Проект">#REF!</definedName>
    <definedName name="пролро">#N/A</definedName>
    <definedName name="пром." localSheetId="4">#N/A</definedName>
    <definedName name="пром." localSheetId="5">#N/A</definedName>
    <definedName name="пром.">[0]!пром.</definedName>
    <definedName name="пропв" localSheetId="4">#N/A</definedName>
    <definedName name="пропв" localSheetId="5">#N/A</definedName>
    <definedName name="пропв">[0]!пропв</definedName>
    <definedName name="пропр" localSheetId="4">P1_T29?item_ext?2СТ.М</definedName>
    <definedName name="пропр">P1_T29?item_ext?2СТ.М</definedName>
    <definedName name="пропро" localSheetId="4">#REF!</definedName>
    <definedName name="пропро">#REF!</definedName>
    <definedName name="проц">40%</definedName>
    <definedName name="процдр">60%</definedName>
    <definedName name="проч" localSheetId="4">#N/A</definedName>
    <definedName name="проч" localSheetId="5">#N/A</definedName>
    <definedName name="проч">[0]!проч</definedName>
    <definedName name="проч.расх" localSheetId="4">#N/A</definedName>
    <definedName name="проч.расх" localSheetId="5">#N/A</definedName>
    <definedName name="проч.расх">[0]!проч.расх</definedName>
    <definedName name="Прочие_электроэнергии">'[73]Производство электроэнергии'!$A$132</definedName>
    <definedName name="прош_год">#REF!</definedName>
    <definedName name="ПРЦ" localSheetId="4">'[94]отчет эл_эн  2000'!#REF!</definedName>
    <definedName name="ПРЦ">'[94]отчет эл_эн  2000'!#REF!</definedName>
    <definedName name="ПРЦЭО" localSheetId="4">'[94]отчет эл_эн  2000'!#REF!</definedName>
    <definedName name="ПРЦЭО">'[94]отчет эл_эн  2000'!#REF!</definedName>
    <definedName name="ПРЦЭЭ" localSheetId="4">'[94]отчет эл_эн  2000'!#REF!</definedName>
    <definedName name="ПРЦЭЭ">'[94]отчет эл_эн  2000'!#REF!</definedName>
    <definedName name="ПЭ" localSheetId="4">[63]Справочники!$A$10:$A$11</definedName>
    <definedName name="ПЭ" localSheetId="5">[87]Справочники!$A$10:$A$12</definedName>
    <definedName name="ПЭ">[64]Справочники!$A$10:$A$11</definedName>
    <definedName name="р" localSheetId="4">'[42]4'!$Z$27:$AC$31,'[42]4'!$F$14:$I$20,'12.Б'!P1_SCOPE_4_PRT,'12.Б'!P2_SCOPE_4_PRT</definedName>
    <definedName name="р">#N/A</definedName>
    <definedName name="р1">#N/A</definedName>
    <definedName name="ра">#N/A</definedName>
    <definedName name="рам">[0]!рам</definedName>
    <definedName name="расп" localSheetId="5">#N/A</definedName>
    <definedName name="расп">'[70]У.Е. линий '!расп</definedName>
    <definedName name="расст.трансп.">#N/A</definedName>
    <definedName name="расх" localSheetId="4">#N/A</definedName>
    <definedName name="расх" localSheetId="5">#N/A</definedName>
    <definedName name="расх">[0]!расх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асшифроки2">[0]!Расшифроки2</definedName>
    <definedName name="РГК">[87]Справочники!$A$4:$A$4</definedName>
    <definedName name="РГРЭС" localSheetId="4">#N/A</definedName>
    <definedName name="РГРЭС" localSheetId="5">#N/A</definedName>
    <definedName name="РГРЭС">[0]!РГРЭС</definedName>
    <definedName name="рез" localSheetId="4">#N/A</definedName>
    <definedName name="рез" localSheetId="5">#N/A</definedName>
    <definedName name="рез">[0]!рез</definedName>
    <definedName name="рем" localSheetId="4">#N/A</definedName>
    <definedName name="рем" localSheetId="5">#N/A</definedName>
    <definedName name="рем">[0]!рем</definedName>
    <definedName name="ржжж" localSheetId="5">#N/A</definedName>
    <definedName name="ржжж">'[70]У.Е. линий '!ржжж</definedName>
    <definedName name="рис1" localSheetId="4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hidden="1">{#N/A,#N/A,TRUE,"Лист1";#N/A,#N/A,TRUE,"Лист2";#N/A,#N/A,TRUE,"Лист3"}</definedName>
    <definedName name="рис1_1" localSheetId="4" hidden="1">{#N/A,#N/A,TRUE,"Лист1";#N/A,#N/A,TRUE,"Лист2";#N/A,#N/A,TRUE,"Лист3"}</definedName>
    <definedName name="рис1_1" hidden="1">{#N/A,#N/A,TRUE,"Лист1";#N/A,#N/A,TRUE,"Лист2";#N/A,#N/A,TRUE,"Лист3"}</definedName>
    <definedName name="рис1_1_1" localSheetId="4" hidden="1">{#N/A,#N/A,TRUE,"Лист1";#N/A,#N/A,TRUE,"Лист2";#N/A,#N/A,TRUE,"Лист3"}</definedName>
    <definedName name="рис1_1_1" hidden="1">{#N/A,#N/A,TRUE,"Лист1";#N/A,#N/A,TRUE,"Лист2";#N/A,#N/A,TRUE,"Лист3"}</definedName>
    <definedName name="рис1_2" localSheetId="4" hidden="1">{#N/A,#N/A,TRUE,"Лист1";#N/A,#N/A,TRUE,"Лист2";#N/A,#N/A,TRUE,"Лист3"}</definedName>
    <definedName name="рис1_2" hidden="1">{#N/A,#N/A,TRUE,"Лист1";#N/A,#N/A,TRUE,"Лист2";#N/A,#N/A,TRUE,"Лист3"}</definedName>
    <definedName name="рис1_2_1" localSheetId="4" hidden="1">{#N/A,#N/A,TRUE,"Лист1";#N/A,#N/A,TRUE,"Лист2";#N/A,#N/A,TRUE,"Лист3"}</definedName>
    <definedName name="рис1_2_1" hidden="1">{#N/A,#N/A,TRUE,"Лист1";#N/A,#N/A,TRUE,"Лист2";#N/A,#N/A,TRUE,"Лист3"}</definedName>
    <definedName name="рис1_3" localSheetId="4" hidden="1">{#N/A,#N/A,TRUE,"Лист1";#N/A,#N/A,TRUE,"Лист2";#N/A,#N/A,TRUE,"Лист3"}</definedName>
    <definedName name="рис1_3" hidden="1">{#N/A,#N/A,TRUE,"Лист1";#N/A,#N/A,TRUE,"Лист2";#N/A,#N/A,TRUE,"Лист3"}</definedName>
    <definedName name="рис1_3_1" localSheetId="4" hidden="1">{#N/A,#N/A,TRUE,"Лист1";#N/A,#N/A,TRUE,"Лист2";#N/A,#N/A,TRUE,"Лист3"}</definedName>
    <definedName name="рис1_3_1" hidden="1">{#N/A,#N/A,TRUE,"Лист1";#N/A,#N/A,TRUE,"Лист2";#N/A,#N/A,TRUE,"Лист3"}</definedName>
    <definedName name="рис1_4" localSheetId="4" hidden="1">{#N/A,#N/A,TRUE,"Лист1";#N/A,#N/A,TRUE,"Лист2";#N/A,#N/A,TRUE,"Лист3"}</definedName>
    <definedName name="рис1_4" hidden="1">{#N/A,#N/A,TRUE,"Лист1";#N/A,#N/A,TRUE,"Лист2";#N/A,#N/A,TRUE,"Лист3"}</definedName>
    <definedName name="родлд" localSheetId="4">#N/A</definedName>
    <definedName name="родлд" localSheetId="5">#N/A</definedName>
    <definedName name="родлд">[0]!родлд</definedName>
    <definedName name="роолол" localSheetId="4">'[94]отчет эл_эн  2000'!#REF!</definedName>
    <definedName name="роолол">'[94]отчет эл_эн  2000'!#REF!</definedName>
    <definedName name="ростМат">#N/A</definedName>
    <definedName name="ростФЗП">#N/A</definedName>
    <definedName name="ростХимреаг">#N/A</definedName>
    <definedName name="рпддд">[0]!рпддд</definedName>
    <definedName name="рпипо">[0]!рпипо</definedName>
    <definedName name="рр" localSheetId="4">#REF!</definedName>
    <definedName name="рр" localSheetId="5">ЭОТ!рр</definedName>
    <definedName name="рр">#REF!</definedName>
    <definedName name="рсср" localSheetId="4">#N/A</definedName>
    <definedName name="рсср" localSheetId="5">ЭОТ!рсср</definedName>
    <definedName name="рсср">[0]!рсср</definedName>
    <definedName name="с" localSheetId="4">#N/A</definedName>
    <definedName name="с" localSheetId="5">ЭОТ!с</definedName>
    <definedName name="с">[0]!с</definedName>
    <definedName name="с1" localSheetId="4">#N/A</definedName>
    <definedName name="с1" localSheetId="5">ЭОТ!с1</definedName>
    <definedName name="с1">[0]!с1</definedName>
    <definedName name="С2" localSheetId="4">#REF!</definedName>
    <definedName name="С2">#REF!</definedName>
    <definedName name="с70000">'[99]жилой фонд'!#REF!</definedName>
    <definedName name="СальдоКон">#N/A</definedName>
    <definedName name="СальдоНач">#N/A</definedName>
    <definedName name="самара">#N/A</definedName>
    <definedName name="сваеррта" localSheetId="4">#N/A</definedName>
    <definedName name="сваеррта" localSheetId="5">ЭОТ!сваеррта</definedName>
    <definedName name="сваеррта">[0]!сваеррта</definedName>
    <definedName name="све">#N/A</definedName>
    <definedName name="свмпвппв" localSheetId="4">#N/A</definedName>
    <definedName name="свмпвппв" localSheetId="5">ЭОТ!свмпвппв</definedName>
    <definedName name="свмпвппв">[0]!свмпвппв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естоимость2" localSheetId="4">#N/A</definedName>
    <definedName name="себестоимость2" localSheetId="5">ЭОТ!себестоимость2</definedName>
    <definedName name="себестоимость2">[0]!себестоимость2</definedName>
    <definedName name="сель" localSheetId="4">#N/A</definedName>
    <definedName name="сель" localSheetId="5">#N/A</definedName>
    <definedName name="сель">[0]!сель</definedName>
    <definedName name="сельск.хоз" localSheetId="4">#N/A</definedName>
    <definedName name="сельск.хоз" localSheetId="5">#N/A</definedName>
    <definedName name="сельск.хоз">[0]!сельск.хоз</definedName>
    <definedName name="семь">#REF!</definedName>
    <definedName name="сен">#REF!</definedName>
    <definedName name="сен2">#REF!</definedName>
    <definedName name="Сергею">#N/A</definedName>
    <definedName name="Сергеюnew">#N/A</definedName>
    <definedName name="ск" localSheetId="4">#N/A</definedName>
    <definedName name="ск" localSheetId="5">ЭОТ!ск</definedName>
    <definedName name="ск">[0]!ск</definedName>
    <definedName name="смета">[0]!смета</definedName>
    <definedName name="Сметасент" localSheetId="4">#N/A</definedName>
    <definedName name="Сметасент" localSheetId="5">#N/A</definedName>
    <definedName name="Сметасент">[0]!Сметасент</definedName>
    <definedName name="сми">[100]нагрузка!$Q$6</definedName>
    <definedName name="содержание">#N/A</definedName>
    <definedName name="сокращение" localSheetId="4">#N/A</definedName>
    <definedName name="сокращение" localSheetId="5">ЭОТ!сокращение</definedName>
    <definedName name="сокращение">[0]!сокращение</definedName>
    <definedName name="сомп" localSheetId="4">#N/A</definedName>
    <definedName name="сомп" localSheetId="5">ЭОТ!сомп</definedName>
    <definedName name="сомп">[0]!сомп</definedName>
    <definedName name="сомпас" localSheetId="4">#N/A</definedName>
    <definedName name="сомпас" localSheetId="5">ЭОТ!сомпас</definedName>
    <definedName name="сомпас">[0]!сомпас</definedName>
    <definedName name="ср">#N/A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к">#N/A</definedName>
    <definedName name="сс" localSheetId="4">#N/A</definedName>
    <definedName name="сс" localSheetId="5">ЭОТ!сс</definedName>
    <definedName name="сс">[0]!сс</definedName>
    <definedName name="ссор">#N/A</definedName>
    <definedName name="ссс">[96]нагрузка!$K$6</definedName>
    <definedName name="сссс" localSheetId="4">#N/A</definedName>
    <definedName name="сссс" localSheetId="5">ЭОТ!сссс</definedName>
    <definedName name="сссс">[0]!сссс</definedName>
    <definedName name="ссы" localSheetId="4">#N/A</definedName>
    <definedName name="ссы" localSheetId="5">ЭОТ!ссы</definedName>
    <definedName name="ссы">[0]!ссы</definedName>
    <definedName name="ссы2" localSheetId="4">#N/A</definedName>
    <definedName name="ссы2" localSheetId="5">ЭОТ!ссы2</definedName>
    <definedName name="ссы2">[0]!ссы2</definedName>
    <definedName name="ст">#N/A</definedName>
    <definedName name="Ст.Даги" localSheetId="4">'[94]отчет эл_эн  2000'!#REF!</definedName>
    <definedName name="Ст.Даги">'[94]отчет эл_эн  2000'!#REF!</definedName>
    <definedName name="Ставка">[101]Переменные!$A$91:$A$93</definedName>
    <definedName name="Стан_240">#N/A</definedName>
    <definedName name="Стан_250_2">#N/A</definedName>
    <definedName name="Стан_251">#N/A</definedName>
    <definedName name="Стан_300_2">#N/A</definedName>
    <definedName name="Стан_500">#N/A</definedName>
    <definedName name="Статья">#N/A</definedName>
    <definedName name="сть">[100]нагрузка!$O$6</definedName>
    <definedName name="Сц">#N/A</definedName>
    <definedName name="т" localSheetId="4">#N/A</definedName>
    <definedName name="т" localSheetId="5">#N/A</definedName>
    <definedName name="т">[0]!т</definedName>
    <definedName name="т1">#N/A</definedName>
    <definedName name="Т12_4мес">[0]!Т12_4мес</definedName>
    <definedName name="т2.3.10">[0]!т2.3.10</definedName>
    <definedName name="таб.23" localSheetId="4">#N/A</definedName>
    <definedName name="таб.23" localSheetId="5">#N/A</definedName>
    <definedName name="таб.23">[0]!таб.23</definedName>
    <definedName name="Таб_13">#N/A</definedName>
    <definedName name="таня" localSheetId="4">#N/A</definedName>
    <definedName name="таня" localSheetId="5">ЭОТ!таня</definedName>
    <definedName name="таня">[0]!таня</definedName>
    <definedName name="текмес">#REF!</definedName>
    <definedName name="текмес2">#REF!</definedName>
    <definedName name="температура">[91]температура!$B$3:$Q$9</definedName>
    <definedName name="тепло" localSheetId="4">#N/A</definedName>
    <definedName name="тепло" localSheetId="5">ЭОТ!тепло</definedName>
    <definedName name="тепло">[0]!тепло</definedName>
    <definedName name="Тепло2021" hidden="1">'[6]на 1 тут'!#REF!</definedName>
    <definedName name="тов" localSheetId="4">#N/A</definedName>
    <definedName name="тов" localSheetId="5">#N/A</definedName>
    <definedName name="тов">[0]!тов</definedName>
    <definedName name="тп" localSheetId="4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hidden="1">{#N/A,#N/A,TRUE,"Лист1";#N/A,#N/A,TRUE,"Лист2";#N/A,#N/A,TRUE,"Лист3"}</definedName>
    <definedName name="тп_1" localSheetId="4" hidden="1">{#N/A,#N/A,TRUE,"Лист1";#N/A,#N/A,TRUE,"Лист2";#N/A,#N/A,TRUE,"Лист3"}</definedName>
    <definedName name="тп_1" hidden="1">{#N/A,#N/A,TRUE,"Лист1";#N/A,#N/A,TRUE,"Лист2";#N/A,#N/A,TRUE,"Лист3"}</definedName>
    <definedName name="тп_1_1" localSheetId="4" hidden="1">{#N/A,#N/A,TRUE,"Лист1";#N/A,#N/A,TRUE,"Лист2";#N/A,#N/A,TRUE,"Лист3"}</definedName>
    <definedName name="тп_1_1" hidden="1">{#N/A,#N/A,TRUE,"Лист1";#N/A,#N/A,TRUE,"Лист2";#N/A,#N/A,TRUE,"Лист3"}</definedName>
    <definedName name="тп_2" localSheetId="4" hidden="1">{#N/A,#N/A,TRUE,"Лист1";#N/A,#N/A,TRUE,"Лист2";#N/A,#N/A,TRUE,"Лист3"}</definedName>
    <definedName name="тп_2" hidden="1">{#N/A,#N/A,TRUE,"Лист1";#N/A,#N/A,TRUE,"Лист2";#N/A,#N/A,TRUE,"Лист3"}</definedName>
    <definedName name="тп_2_1" localSheetId="4" hidden="1">{#N/A,#N/A,TRUE,"Лист1";#N/A,#N/A,TRUE,"Лист2";#N/A,#N/A,TRUE,"Лист3"}</definedName>
    <definedName name="тп_2_1" hidden="1">{#N/A,#N/A,TRUE,"Лист1";#N/A,#N/A,TRUE,"Лист2";#N/A,#N/A,TRUE,"Лист3"}</definedName>
    <definedName name="тп_3" localSheetId="4" hidden="1">{#N/A,#N/A,TRUE,"Лист1";#N/A,#N/A,TRUE,"Лист2";#N/A,#N/A,TRUE,"Лист3"}</definedName>
    <definedName name="тп_3" hidden="1">{#N/A,#N/A,TRUE,"Лист1";#N/A,#N/A,TRUE,"Лист2";#N/A,#N/A,TRUE,"Лист3"}</definedName>
    <definedName name="тп_3_1" localSheetId="4" hidden="1">{#N/A,#N/A,TRUE,"Лист1";#N/A,#N/A,TRUE,"Лист2";#N/A,#N/A,TRUE,"Лист3"}</definedName>
    <definedName name="тп_3_1" hidden="1">{#N/A,#N/A,TRUE,"Лист1";#N/A,#N/A,TRUE,"Лист2";#N/A,#N/A,TRUE,"Лист3"}</definedName>
    <definedName name="тп_4" localSheetId="4" hidden="1">{#N/A,#N/A,TRUE,"Лист1";#N/A,#N/A,TRUE,"Лист2";#N/A,#N/A,TRUE,"Лист3"}</definedName>
    <definedName name="тп_4" hidden="1">{#N/A,#N/A,TRUE,"Лист1";#N/A,#N/A,TRUE,"Лист2";#N/A,#N/A,TRUE,"Лист3"}</definedName>
    <definedName name="тр">#N/A</definedName>
    <definedName name="третий" localSheetId="4">#REF!</definedName>
    <definedName name="третий">#REF!</definedName>
    <definedName name="три" localSheetId="4">#N/A</definedName>
    <definedName name="три" localSheetId="5">#N/A</definedName>
    <definedName name="три">[0]!три</definedName>
    <definedName name="тт1">#N/A</definedName>
    <definedName name="ттт">[74]REESTR_START!#REF!</definedName>
    <definedName name="ть" localSheetId="4">#N/A</definedName>
    <definedName name="ть" localSheetId="5">ЭОТ!ть</definedName>
    <definedName name="ть">[0]!ть</definedName>
    <definedName name="тьб">[102]температура!$B$3:$Q$9</definedName>
    <definedName name="ТЭП2" localSheetId="4" hidden="1">{#N/A,#N/A,TRUE,"Лист1";#N/A,#N/A,TRUE,"Лист2";#N/A,#N/A,TRUE,"Лист3"}</definedName>
    <definedName name="ТЭП2" localSheetId="5" hidden="1">{#N/A,#N/A,TRUE,"Лист1";#N/A,#N/A,TRUE,"Лист2";#N/A,#N/A,TRUE,"Лист3"}</definedName>
    <definedName name="ТЭП2" hidden="1">{#N/A,#N/A,TRUE,"Лист1";#N/A,#N/A,TRUE,"Лист2";#N/A,#N/A,TRUE,"Лист3"}</definedName>
    <definedName name="ТЭП2_1" localSheetId="4" hidden="1">{#N/A,#N/A,TRUE,"Лист1";#N/A,#N/A,TRUE,"Лист2";#N/A,#N/A,TRUE,"Лист3"}</definedName>
    <definedName name="ТЭП2_1" hidden="1">{#N/A,#N/A,TRUE,"Лист1";#N/A,#N/A,TRUE,"Лист2";#N/A,#N/A,TRUE,"Лист3"}</definedName>
    <definedName name="ТЭП2_1_1" localSheetId="4" hidden="1">{#N/A,#N/A,TRUE,"Лист1";#N/A,#N/A,TRUE,"Лист2";#N/A,#N/A,TRUE,"Лист3"}</definedName>
    <definedName name="ТЭП2_1_1" hidden="1">{#N/A,#N/A,TRUE,"Лист1";#N/A,#N/A,TRUE,"Лист2";#N/A,#N/A,TRUE,"Лист3"}</definedName>
    <definedName name="ТЭП2_2" localSheetId="4" hidden="1">{#N/A,#N/A,TRUE,"Лист1";#N/A,#N/A,TRUE,"Лист2";#N/A,#N/A,TRUE,"Лист3"}</definedName>
    <definedName name="ТЭП2_2" hidden="1">{#N/A,#N/A,TRUE,"Лист1";#N/A,#N/A,TRUE,"Лист2";#N/A,#N/A,TRUE,"Лист3"}</definedName>
    <definedName name="ТЭП2_2_1" localSheetId="4" hidden="1">{#N/A,#N/A,TRUE,"Лист1";#N/A,#N/A,TRUE,"Лист2";#N/A,#N/A,TRUE,"Лист3"}</definedName>
    <definedName name="ТЭП2_2_1" hidden="1">{#N/A,#N/A,TRUE,"Лист1";#N/A,#N/A,TRUE,"Лист2";#N/A,#N/A,TRUE,"Лист3"}</definedName>
    <definedName name="ТЭП2_3" localSheetId="4" hidden="1">{#N/A,#N/A,TRUE,"Лист1";#N/A,#N/A,TRUE,"Лист2";#N/A,#N/A,TRUE,"Лист3"}</definedName>
    <definedName name="ТЭП2_3" hidden="1">{#N/A,#N/A,TRUE,"Лист1";#N/A,#N/A,TRUE,"Лист2";#N/A,#N/A,TRUE,"Лист3"}</definedName>
    <definedName name="ТЭП2_3_1" localSheetId="4" hidden="1">{#N/A,#N/A,TRUE,"Лист1";#N/A,#N/A,TRUE,"Лист2";#N/A,#N/A,TRUE,"Лист3"}</definedName>
    <definedName name="ТЭП2_3_1" hidden="1">{#N/A,#N/A,TRUE,"Лист1";#N/A,#N/A,TRUE,"Лист2";#N/A,#N/A,TRUE,"Лист3"}</definedName>
    <definedName name="ТЭП2_4" localSheetId="4" hidden="1">{#N/A,#N/A,TRUE,"Лист1";#N/A,#N/A,TRUE,"Лист2";#N/A,#N/A,TRUE,"Лист3"}</definedName>
    <definedName name="ТЭП2_4" hidden="1">{#N/A,#N/A,TRUE,"Лист1";#N/A,#N/A,TRUE,"Лист2";#N/A,#N/A,TRUE,"Лист3"}</definedName>
    <definedName name="у" localSheetId="4">#N/A</definedName>
    <definedName name="у" localSheetId="5">ЭОТ!у</definedName>
    <definedName name="у">[0]!у</definedName>
    <definedName name="у1" localSheetId="4">#N/A</definedName>
    <definedName name="у1" localSheetId="5">ЭОТ!у1</definedName>
    <definedName name="у1">[0]!у1</definedName>
    <definedName name="УГОЛЬ">[87]Справочники!$A$19:$A$21</definedName>
    <definedName name="удн22" localSheetId="4">#REF!</definedName>
    <definedName name="удн22">#REF!</definedName>
    <definedName name="удн222" localSheetId="4">#REF!</definedName>
    <definedName name="удн222">#REF!</definedName>
    <definedName name="уихикро1">#N/A</definedName>
    <definedName name="ук" localSheetId="4">#N/A</definedName>
    <definedName name="ук" localSheetId="5">ЭОТ!ук</definedName>
    <definedName name="ук">[0]!ук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ееукеееееееееееееее_1" localSheetId="4" hidden="1">{#N/A,#N/A,TRUE,"Лист1";#N/A,#N/A,TRUE,"Лист2";#N/A,#N/A,TRUE,"Лист3"}</definedName>
    <definedName name="укеееукеееееееееееееее_1" hidden="1">{#N/A,#N/A,TRUE,"Лист1";#N/A,#N/A,TRUE,"Лист2";#N/A,#N/A,TRUE,"Лист3"}</definedName>
    <definedName name="укеееукеееееееееееееее_1_1" localSheetId="4" hidden="1">{#N/A,#N/A,TRUE,"Лист1";#N/A,#N/A,TRUE,"Лист2";#N/A,#N/A,TRUE,"Лист3"}</definedName>
    <definedName name="укеееукеееееееееееееее_1_1" hidden="1">{#N/A,#N/A,TRUE,"Лист1";#N/A,#N/A,TRUE,"Лист2";#N/A,#N/A,TRUE,"Лист3"}</definedName>
    <definedName name="укеееукеееееееееееееее_2" localSheetId="4" hidden="1">{#N/A,#N/A,TRUE,"Лист1";#N/A,#N/A,TRUE,"Лист2";#N/A,#N/A,TRUE,"Лист3"}</definedName>
    <definedName name="укеееукеееееееееееееее_2" hidden="1">{#N/A,#N/A,TRUE,"Лист1";#N/A,#N/A,TRUE,"Лист2";#N/A,#N/A,TRUE,"Лист3"}</definedName>
    <definedName name="укеееукеееееееееееееее_2_1" localSheetId="4" hidden="1">{#N/A,#N/A,TRUE,"Лист1";#N/A,#N/A,TRUE,"Лист2";#N/A,#N/A,TRUE,"Лист3"}</definedName>
    <definedName name="укеееукеееееееееееееее_2_1" hidden="1">{#N/A,#N/A,TRUE,"Лист1";#N/A,#N/A,TRUE,"Лист2";#N/A,#N/A,TRUE,"Лист3"}</definedName>
    <definedName name="укеееукеееееееееееееее_3" localSheetId="4" hidden="1">{#N/A,#N/A,TRUE,"Лист1";#N/A,#N/A,TRUE,"Лист2";#N/A,#N/A,TRUE,"Лист3"}</definedName>
    <definedName name="укеееукеееееееееееееее_3" hidden="1">{#N/A,#N/A,TRUE,"Лист1";#N/A,#N/A,TRUE,"Лист2";#N/A,#N/A,TRUE,"Лист3"}</definedName>
    <definedName name="укеееукеееееееееееееее_3_1" localSheetId="4" hidden="1">{#N/A,#N/A,TRUE,"Лист1";#N/A,#N/A,TRUE,"Лист2";#N/A,#N/A,TRUE,"Лист3"}</definedName>
    <definedName name="укеееукеееееееееееееее_3_1" hidden="1">{#N/A,#N/A,TRUE,"Лист1";#N/A,#N/A,TRUE,"Лист2";#N/A,#N/A,TRUE,"Лист3"}</definedName>
    <definedName name="укеееукеееееееееееееее_4" localSheetId="4" hidden="1">{#N/A,#N/A,TRUE,"Лист1";#N/A,#N/A,TRUE,"Лист2";#N/A,#N/A,TRUE,"Лист3"}</definedName>
    <definedName name="укеееукеееееееееееееее_4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1" localSheetId="4" hidden="1">{#N/A,#N/A,TRUE,"Лист1";#N/A,#N/A,TRUE,"Лист2";#N/A,#N/A,TRUE,"Лист3"}</definedName>
    <definedName name="укеукеуеуе_1" hidden="1">{#N/A,#N/A,TRUE,"Лист1";#N/A,#N/A,TRUE,"Лист2";#N/A,#N/A,TRUE,"Лист3"}</definedName>
    <definedName name="укеукеуеуе_1_1" localSheetId="4" hidden="1">{#N/A,#N/A,TRUE,"Лист1";#N/A,#N/A,TRUE,"Лист2";#N/A,#N/A,TRUE,"Лист3"}</definedName>
    <definedName name="укеукеуеуе_1_1" hidden="1">{#N/A,#N/A,TRUE,"Лист1";#N/A,#N/A,TRUE,"Лист2";#N/A,#N/A,TRUE,"Лист3"}</definedName>
    <definedName name="укеукеуеуе_2" localSheetId="4" hidden="1">{#N/A,#N/A,TRUE,"Лист1";#N/A,#N/A,TRUE,"Лист2";#N/A,#N/A,TRUE,"Лист3"}</definedName>
    <definedName name="укеукеуеуе_2" hidden="1">{#N/A,#N/A,TRUE,"Лист1";#N/A,#N/A,TRUE,"Лист2";#N/A,#N/A,TRUE,"Лист3"}</definedName>
    <definedName name="укеукеуеуе_2_1" localSheetId="4" hidden="1">{#N/A,#N/A,TRUE,"Лист1";#N/A,#N/A,TRUE,"Лист2";#N/A,#N/A,TRUE,"Лист3"}</definedName>
    <definedName name="укеукеуеуе_2_1" hidden="1">{#N/A,#N/A,TRUE,"Лист1";#N/A,#N/A,TRUE,"Лист2";#N/A,#N/A,TRUE,"Лист3"}</definedName>
    <definedName name="укеукеуеуе_3" localSheetId="4" hidden="1">{#N/A,#N/A,TRUE,"Лист1";#N/A,#N/A,TRUE,"Лист2";#N/A,#N/A,TRUE,"Лист3"}</definedName>
    <definedName name="укеукеуеуе_3" hidden="1">{#N/A,#N/A,TRUE,"Лист1";#N/A,#N/A,TRUE,"Лист2";#N/A,#N/A,TRUE,"Лист3"}</definedName>
    <definedName name="укеукеуеуе_3_1" localSheetId="4" hidden="1">{#N/A,#N/A,TRUE,"Лист1";#N/A,#N/A,TRUE,"Лист2";#N/A,#N/A,TRUE,"Лист3"}</definedName>
    <definedName name="укеукеуеуе_3_1" hidden="1">{#N/A,#N/A,TRUE,"Лист1";#N/A,#N/A,TRUE,"Лист2";#N/A,#N/A,TRUE,"Лист3"}</definedName>
    <definedName name="укеукеуеуе_4" localSheetId="4" hidden="1">{#N/A,#N/A,TRUE,"Лист1";#N/A,#N/A,TRUE,"Лист2";#N/A,#N/A,TRUE,"Лист3"}</definedName>
    <definedName name="укеукеуеуе_4" hidden="1">{#N/A,#N/A,TRUE,"Лист1";#N/A,#N/A,TRUE,"Лист2";#N/A,#N/A,TRUE,"Лист3"}</definedName>
    <definedName name="укмуеи">[0]!укмуеи</definedName>
    <definedName name="укп" localSheetId="4">#N/A</definedName>
    <definedName name="укп" localSheetId="5">#N/A</definedName>
    <definedName name="укп">[0]!укп</definedName>
    <definedName name="уку">[0]!уку</definedName>
    <definedName name="Условия_ИМ">#N/A</definedName>
    <definedName name="уу" localSheetId="4">#N/A</definedName>
    <definedName name="уу" localSheetId="5">ЭОТ!уу</definedName>
    <definedName name="уу">[0]!уу</definedName>
    <definedName name="ууууу">[0]!ууууу</definedName>
    <definedName name="УФ" localSheetId="4">#N/A</definedName>
    <definedName name="УФ" localSheetId="5">ЭОТ!УФ</definedName>
    <definedName name="УФ">[0]!УФ</definedName>
    <definedName name="уыукпе" localSheetId="4">#N/A</definedName>
    <definedName name="уыукпе" localSheetId="5">ЭОТ!уыукпе</definedName>
    <definedName name="уыукпе">[0]!уыукпе</definedName>
    <definedName name="уыыыф">[0]!уыыыф</definedName>
    <definedName name="ф" localSheetId="4">#N/A</definedName>
    <definedName name="ф" localSheetId="5">#N/A</definedName>
    <definedName name="ф">[0]!ф</definedName>
    <definedName name="ф010">#N/A</definedName>
    <definedName name="ф020">#N/A</definedName>
    <definedName name="ф030">#N/A</definedName>
    <definedName name="ф040">#N/A</definedName>
    <definedName name="ф050">#N/A</definedName>
    <definedName name="ф060">#N/A</definedName>
    <definedName name="ф070">#N/A</definedName>
    <definedName name="ф080">#N/A</definedName>
    <definedName name="ф090">#N/A</definedName>
    <definedName name="ф1">#N/A</definedName>
    <definedName name="ф100">#N/A</definedName>
    <definedName name="ф110">#N/A</definedName>
    <definedName name="ф120">#N/A</definedName>
    <definedName name="ф130">#N/A</definedName>
    <definedName name="ф140">#N/A</definedName>
    <definedName name="ф150">#N/A</definedName>
    <definedName name="Ф16">#REF!</definedName>
    <definedName name="ф160">#N/A</definedName>
    <definedName name="ф170">#N/A</definedName>
    <definedName name="ф30">#REF!</definedName>
    <definedName name="фам" localSheetId="4">#N/A</definedName>
    <definedName name="фам" localSheetId="5">ЭОТ!фам</definedName>
    <definedName name="фам">[0]!фам</definedName>
    <definedName name="фев">#REF!</definedName>
    <definedName name="фев2">#REF!</definedName>
    <definedName name="февр">[71]нагрузка!$L$6</definedName>
    <definedName name="ФИО">#N/A</definedName>
    <definedName name="Форма" localSheetId="4">#N/A</definedName>
    <definedName name="Форма" localSheetId="5">ЭОТ!Форма</definedName>
    <definedName name="Форма">[0]!Форма</definedName>
    <definedName name="фот">#N/A</definedName>
    <definedName name="ФФ" localSheetId="4">#REF!</definedName>
    <definedName name="фф" localSheetId="5">ЭОТ!фф</definedName>
    <definedName name="ФФ">#REF!</definedName>
    <definedName name="ффф">[0]!ффф</definedName>
    <definedName name="фффф">[0]!фффф</definedName>
    <definedName name="фыаспит" localSheetId="4">#N/A</definedName>
    <definedName name="фыаспит" localSheetId="5">ЭОТ!фыаспит</definedName>
    <definedName name="фыаспит">[0]!фыаспит</definedName>
    <definedName name="х">#N/A</definedName>
    <definedName name="хххххххххххххх">[0]!хххххххххххххх</definedName>
    <definedName name="ц" localSheetId="4">#N/A</definedName>
    <definedName name="ц" localSheetId="5">ЭОТ!ц</definedName>
    <definedName name="ц">[0]!ц</definedName>
    <definedName name="ц1" localSheetId="4">#N/A</definedName>
    <definedName name="ц1" localSheetId="5">ЭОТ!ц1</definedName>
    <definedName name="ц1">[0]!ц1</definedName>
    <definedName name="ца">#N/A</definedName>
    <definedName name="цкуе">#N/A</definedName>
    <definedName name="цу" localSheetId="4">#N/A</definedName>
    <definedName name="цу" localSheetId="5">ЭОТ!цу</definedName>
    <definedName name="цу">[0]!цу</definedName>
    <definedName name="цуа" localSheetId="4">#N/A</definedName>
    <definedName name="цуа" localSheetId="5">ЭОТ!цуа</definedName>
    <definedName name="цуа">[0]!цуа</definedName>
    <definedName name="цууу">[0]!цууу</definedName>
    <definedName name="цц">#N/A</definedName>
    <definedName name="цц2">#N/A</definedName>
    <definedName name="ццуу">[0]!ццуу</definedName>
    <definedName name="ч">#N/A</definedName>
    <definedName name="ЧАПЫВАПЯВП" hidden="1">'[6]на 1 тут'!#REF!</definedName>
    <definedName name="черновик" localSheetId="4">#N/A</definedName>
    <definedName name="черновик" localSheetId="5">ЭОТ!черновик</definedName>
    <definedName name="черновик">[0]!черновик</definedName>
    <definedName name="четвертый" localSheetId="4">#REF!</definedName>
    <definedName name="четвертый">#REF!</definedName>
    <definedName name="чсм">[100]нагрузка!$P$6</definedName>
    <definedName name="ччч">[0]!ччч</definedName>
    <definedName name="ш">#N/A</definedName>
    <definedName name="шир_дан">#REF!</definedName>
    <definedName name="шир_отч">#REF!</definedName>
    <definedName name="шир_прош">#REF!</definedName>
    <definedName name="шир_тек">#REF!</definedName>
    <definedName name="шш">[0]!шш</definedName>
    <definedName name="шшшш">[0]!шшшш</definedName>
    <definedName name="щ" localSheetId="4">#N/A</definedName>
    <definedName name="щ" localSheetId="5">ЭОТ!щ</definedName>
    <definedName name="щ">[0]!щ</definedName>
    <definedName name="ъ">#N/A</definedName>
    <definedName name="ы">#N/A</definedName>
    <definedName name="ыаппр" localSheetId="4">#N/A</definedName>
    <definedName name="ыаппр" localSheetId="5">ЭОТ!ыаппр</definedName>
    <definedName name="ыаппр">[0]!ыаппр</definedName>
    <definedName name="ыапр" localSheetId="4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hidden="1">{#N/A,#N/A,TRUE,"Лист1";#N/A,#N/A,TRUE,"Лист2";#N/A,#N/A,TRUE,"Лист3"}</definedName>
    <definedName name="ыапр_1" localSheetId="4" hidden="1">{#N/A,#N/A,TRUE,"Лист1";#N/A,#N/A,TRUE,"Лист2";#N/A,#N/A,TRUE,"Лист3"}</definedName>
    <definedName name="ыапр_1" hidden="1">{#N/A,#N/A,TRUE,"Лист1";#N/A,#N/A,TRUE,"Лист2";#N/A,#N/A,TRUE,"Лист3"}</definedName>
    <definedName name="ыапр_1_1" localSheetId="4" hidden="1">{#N/A,#N/A,TRUE,"Лист1";#N/A,#N/A,TRUE,"Лист2";#N/A,#N/A,TRUE,"Лист3"}</definedName>
    <definedName name="ыапр_1_1" hidden="1">{#N/A,#N/A,TRUE,"Лист1";#N/A,#N/A,TRUE,"Лист2";#N/A,#N/A,TRUE,"Лист3"}</definedName>
    <definedName name="ыапр_2" localSheetId="4" hidden="1">{#N/A,#N/A,TRUE,"Лист1";#N/A,#N/A,TRUE,"Лист2";#N/A,#N/A,TRUE,"Лист3"}</definedName>
    <definedName name="ыапр_2" hidden="1">{#N/A,#N/A,TRUE,"Лист1";#N/A,#N/A,TRUE,"Лист2";#N/A,#N/A,TRUE,"Лист3"}</definedName>
    <definedName name="ыапр_2_1" localSheetId="4" hidden="1">{#N/A,#N/A,TRUE,"Лист1";#N/A,#N/A,TRUE,"Лист2";#N/A,#N/A,TRUE,"Лист3"}</definedName>
    <definedName name="ыапр_2_1" hidden="1">{#N/A,#N/A,TRUE,"Лист1";#N/A,#N/A,TRUE,"Лист2";#N/A,#N/A,TRUE,"Лист3"}</definedName>
    <definedName name="ыапр_3" localSheetId="4" hidden="1">{#N/A,#N/A,TRUE,"Лист1";#N/A,#N/A,TRUE,"Лист2";#N/A,#N/A,TRUE,"Лист3"}</definedName>
    <definedName name="ыапр_3" hidden="1">{#N/A,#N/A,TRUE,"Лист1";#N/A,#N/A,TRUE,"Лист2";#N/A,#N/A,TRUE,"Лист3"}</definedName>
    <definedName name="ыапр_3_1" localSheetId="4" hidden="1">{#N/A,#N/A,TRUE,"Лист1";#N/A,#N/A,TRUE,"Лист2";#N/A,#N/A,TRUE,"Лист3"}</definedName>
    <definedName name="ыапр_3_1" hidden="1">{#N/A,#N/A,TRUE,"Лист1";#N/A,#N/A,TRUE,"Лист2";#N/A,#N/A,TRUE,"Лист3"}</definedName>
    <definedName name="ыапр_4" localSheetId="4" hidden="1">{#N/A,#N/A,TRUE,"Лист1";#N/A,#N/A,TRUE,"Лист2";#N/A,#N/A,TRUE,"Лист3"}</definedName>
    <definedName name="ыапр_4" hidden="1">{#N/A,#N/A,TRUE,"Лист1";#N/A,#N/A,TRUE,"Лист2";#N/A,#N/A,TRUE,"Лист3"}</definedName>
    <definedName name="ыауе">[0]!ыауе</definedName>
    <definedName name="ыаупп" localSheetId="4">#N/A</definedName>
    <definedName name="ыаупп" localSheetId="5">ЭОТ!ыаупп</definedName>
    <definedName name="ыаупп">[0]!ыаупп</definedName>
    <definedName name="ыаыыа" localSheetId="4">#N/A</definedName>
    <definedName name="ыаыыа" localSheetId="5">ЭОТ!ыаыыа</definedName>
    <definedName name="ыаыыа">[0]!ыаыыа</definedName>
    <definedName name="ыв" localSheetId="4">#N/A</definedName>
    <definedName name="ыв" localSheetId="5">ЭОТ!ыв</definedName>
    <definedName name="ыв">[0]!ыв</definedName>
    <definedName name="ывввввв">[0]!ывввввв</definedName>
    <definedName name="ывпкывк" localSheetId="4">#N/A</definedName>
    <definedName name="ывпкывк" localSheetId="5">ЭОТ!ывпкывк</definedName>
    <definedName name="ывпкывк">[0]!ывпкывк</definedName>
    <definedName name="ывпмьпь" localSheetId="4">#N/A</definedName>
    <definedName name="ывпмьпь" localSheetId="5">ЭОТ!ывпмьпь</definedName>
    <definedName name="ывпмьпь">[0]!ывпмьпь</definedName>
    <definedName name="ывы" localSheetId="4">#N/A</definedName>
    <definedName name="ывы" localSheetId="5">#N/A</definedName>
    <definedName name="ывы">[0]!ывы</definedName>
    <definedName name="ымпы" localSheetId="4">#N/A</definedName>
    <definedName name="ымпы" localSheetId="5">ЭОТ!ымпы</definedName>
    <definedName name="ымпы">[0]!ымпы</definedName>
    <definedName name="ыпр" localSheetId="4">#N/A</definedName>
    <definedName name="ыпр" localSheetId="5">ЭОТ!ыпр</definedName>
    <definedName name="ыпр">[0]!ыпр</definedName>
    <definedName name="ыпыим" localSheetId="4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им_1" localSheetId="4" hidden="1">{#N/A,#N/A,TRUE,"Лист1";#N/A,#N/A,TRUE,"Лист2";#N/A,#N/A,TRUE,"Лист3"}</definedName>
    <definedName name="ыпыим_1" hidden="1">{#N/A,#N/A,TRUE,"Лист1";#N/A,#N/A,TRUE,"Лист2";#N/A,#N/A,TRUE,"Лист3"}</definedName>
    <definedName name="ыпыим_1_1" localSheetId="4" hidden="1">{#N/A,#N/A,TRUE,"Лист1";#N/A,#N/A,TRUE,"Лист2";#N/A,#N/A,TRUE,"Лист3"}</definedName>
    <definedName name="ыпыим_1_1" hidden="1">{#N/A,#N/A,TRUE,"Лист1";#N/A,#N/A,TRUE,"Лист2";#N/A,#N/A,TRUE,"Лист3"}</definedName>
    <definedName name="ыпыим_2" localSheetId="4" hidden="1">{#N/A,#N/A,TRUE,"Лист1";#N/A,#N/A,TRUE,"Лист2";#N/A,#N/A,TRUE,"Лист3"}</definedName>
    <definedName name="ыпыим_2" hidden="1">{#N/A,#N/A,TRUE,"Лист1";#N/A,#N/A,TRUE,"Лист2";#N/A,#N/A,TRUE,"Лист3"}</definedName>
    <definedName name="ыпыим_2_1" localSheetId="4" hidden="1">{#N/A,#N/A,TRUE,"Лист1";#N/A,#N/A,TRUE,"Лист2";#N/A,#N/A,TRUE,"Лист3"}</definedName>
    <definedName name="ыпыим_2_1" hidden="1">{#N/A,#N/A,TRUE,"Лист1";#N/A,#N/A,TRUE,"Лист2";#N/A,#N/A,TRUE,"Лист3"}</definedName>
    <definedName name="ыпыим_3" localSheetId="4" hidden="1">{#N/A,#N/A,TRUE,"Лист1";#N/A,#N/A,TRUE,"Лист2";#N/A,#N/A,TRUE,"Лист3"}</definedName>
    <definedName name="ыпыим_3" hidden="1">{#N/A,#N/A,TRUE,"Лист1";#N/A,#N/A,TRUE,"Лист2";#N/A,#N/A,TRUE,"Лист3"}</definedName>
    <definedName name="ыпыим_3_1" localSheetId="4" hidden="1">{#N/A,#N/A,TRUE,"Лист1";#N/A,#N/A,TRUE,"Лист2";#N/A,#N/A,TRUE,"Лист3"}</definedName>
    <definedName name="ыпыим_3_1" hidden="1">{#N/A,#N/A,TRUE,"Лист1";#N/A,#N/A,TRUE,"Лист2";#N/A,#N/A,TRUE,"Лист3"}</definedName>
    <definedName name="ыпыим_4" localSheetId="4" hidden="1">{#N/A,#N/A,TRUE,"Лист1";#N/A,#N/A,TRUE,"Лист2";#N/A,#N/A,TRUE,"Лист3"}</definedName>
    <definedName name="ыпыим_4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пыпми_1" localSheetId="4" hidden="1">{#N/A,#N/A,TRUE,"Лист1";#N/A,#N/A,TRUE,"Лист2";#N/A,#N/A,TRUE,"Лист3"}</definedName>
    <definedName name="ыпыпми_1" hidden="1">{#N/A,#N/A,TRUE,"Лист1";#N/A,#N/A,TRUE,"Лист2";#N/A,#N/A,TRUE,"Лист3"}</definedName>
    <definedName name="ыпыпми_1_1" localSheetId="4" hidden="1">{#N/A,#N/A,TRUE,"Лист1";#N/A,#N/A,TRUE,"Лист2";#N/A,#N/A,TRUE,"Лист3"}</definedName>
    <definedName name="ыпыпми_1_1" hidden="1">{#N/A,#N/A,TRUE,"Лист1";#N/A,#N/A,TRUE,"Лист2";#N/A,#N/A,TRUE,"Лист3"}</definedName>
    <definedName name="ыпыпми_2" localSheetId="4" hidden="1">{#N/A,#N/A,TRUE,"Лист1";#N/A,#N/A,TRUE,"Лист2";#N/A,#N/A,TRUE,"Лист3"}</definedName>
    <definedName name="ыпыпми_2" hidden="1">{#N/A,#N/A,TRUE,"Лист1";#N/A,#N/A,TRUE,"Лист2";#N/A,#N/A,TRUE,"Лист3"}</definedName>
    <definedName name="ыпыпми_2_1" localSheetId="4" hidden="1">{#N/A,#N/A,TRUE,"Лист1";#N/A,#N/A,TRUE,"Лист2";#N/A,#N/A,TRUE,"Лист3"}</definedName>
    <definedName name="ыпыпми_2_1" hidden="1">{#N/A,#N/A,TRUE,"Лист1";#N/A,#N/A,TRUE,"Лист2";#N/A,#N/A,TRUE,"Лист3"}</definedName>
    <definedName name="ыпыпми_3" localSheetId="4" hidden="1">{#N/A,#N/A,TRUE,"Лист1";#N/A,#N/A,TRUE,"Лист2";#N/A,#N/A,TRUE,"Лист3"}</definedName>
    <definedName name="ыпыпми_3" hidden="1">{#N/A,#N/A,TRUE,"Лист1";#N/A,#N/A,TRUE,"Лист2";#N/A,#N/A,TRUE,"Лист3"}</definedName>
    <definedName name="ыпыпми_3_1" localSheetId="4" hidden="1">{#N/A,#N/A,TRUE,"Лист1";#N/A,#N/A,TRUE,"Лист2";#N/A,#N/A,TRUE,"Лист3"}</definedName>
    <definedName name="ыпыпми_3_1" hidden="1">{#N/A,#N/A,TRUE,"Лист1";#N/A,#N/A,TRUE,"Лист2";#N/A,#N/A,TRUE,"Лист3"}</definedName>
    <definedName name="ыпыпми_4" localSheetId="4" hidden="1">{#N/A,#N/A,TRUE,"Лист1";#N/A,#N/A,TRUE,"Лист2";#N/A,#N/A,TRUE,"Лист3"}</definedName>
    <definedName name="ыпыпми_4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hidden="1">{#N/A,#N/A,TRUE,"Лист1";#N/A,#N/A,TRUE,"Лист2";#N/A,#N/A,TRUE,"Лист3"}</definedName>
    <definedName name="ысчпи_1" localSheetId="4" hidden="1">{#N/A,#N/A,TRUE,"Лист1";#N/A,#N/A,TRUE,"Лист2";#N/A,#N/A,TRUE,"Лист3"}</definedName>
    <definedName name="ысчпи_1" hidden="1">{#N/A,#N/A,TRUE,"Лист1";#N/A,#N/A,TRUE,"Лист2";#N/A,#N/A,TRUE,"Лист3"}</definedName>
    <definedName name="ысчпи_1_1" localSheetId="4" hidden="1">{#N/A,#N/A,TRUE,"Лист1";#N/A,#N/A,TRUE,"Лист2";#N/A,#N/A,TRUE,"Лист3"}</definedName>
    <definedName name="ысчпи_1_1" hidden="1">{#N/A,#N/A,TRUE,"Лист1";#N/A,#N/A,TRUE,"Лист2";#N/A,#N/A,TRUE,"Лист3"}</definedName>
    <definedName name="ысчпи_2" localSheetId="4" hidden="1">{#N/A,#N/A,TRUE,"Лист1";#N/A,#N/A,TRUE,"Лист2";#N/A,#N/A,TRUE,"Лист3"}</definedName>
    <definedName name="ысчпи_2" hidden="1">{#N/A,#N/A,TRUE,"Лист1";#N/A,#N/A,TRUE,"Лист2";#N/A,#N/A,TRUE,"Лист3"}</definedName>
    <definedName name="ысчпи_2_1" localSheetId="4" hidden="1">{#N/A,#N/A,TRUE,"Лист1";#N/A,#N/A,TRUE,"Лист2";#N/A,#N/A,TRUE,"Лист3"}</definedName>
    <definedName name="ысчпи_2_1" hidden="1">{#N/A,#N/A,TRUE,"Лист1";#N/A,#N/A,TRUE,"Лист2";#N/A,#N/A,TRUE,"Лист3"}</definedName>
    <definedName name="ысчпи_3" localSheetId="4" hidden="1">{#N/A,#N/A,TRUE,"Лист1";#N/A,#N/A,TRUE,"Лист2";#N/A,#N/A,TRUE,"Лист3"}</definedName>
    <definedName name="ысчпи_3" hidden="1">{#N/A,#N/A,TRUE,"Лист1";#N/A,#N/A,TRUE,"Лист2";#N/A,#N/A,TRUE,"Лист3"}</definedName>
    <definedName name="ысчпи_3_1" localSheetId="4" hidden="1">{#N/A,#N/A,TRUE,"Лист1";#N/A,#N/A,TRUE,"Лист2";#N/A,#N/A,TRUE,"Лист3"}</definedName>
    <definedName name="ысчпи_3_1" hidden="1">{#N/A,#N/A,TRUE,"Лист1";#N/A,#N/A,TRUE,"Лист2";#N/A,#N/A,TRUE,"Лист3"}</definedName>
    <definedName name="ысчпи_4" localSheetId="4" hidden="1">{#N/A,#N/A,TRUE,"Лист1";#N/A,#N/A,TRUE,"Лист2";#N/A,#N/A,TRUE,"Лист3"}</definedName>
    <definedName name="ысчпи_4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hidden="1">{#N/A,#N/A,TRUE,"Лист1";#N/A,#N/A,TRUE,"Лист2";#N/A,#N/A,TRUE,"Лист3"}</definedName>
    <definedName name="ыуаы_1" localSheetId="4" hidden="1">{#N/A,#N/A,TRUE,"Лист1";#N/A,#N/A,TRUE,"Лист2";#N/A,#N/A,TRUE,"Лист3"}</definedName>
    <definedName name="ыуаы_1" hidden="1">{#N/A,#N/A,TRUE,"Лист1";#N/A,#N/A,TRUE,"Лист2";#N/A,#N/A,TRUE,"Лист3"}</definedName>
    <definedName name="ыуаы_1_1" localSheetId="4" hidden="1">{#N/A,#N/A,TRUE,"Лист1";#N/A,#N/A,TRUE,"Лист2";#N/A,#N/A,TRUE,"Лист3"}</definedName>
    <definedName name="ыуаы_1_1" hidden="1">{#N/A,#N/A,TRUE,"Лист1";#N/A,#N/A,TRUE,"Лист2";#N/A,#N/A,TRUE,"Лист3"}</definedName>
    <definedName name="ыуаы_2" localSheetId="4" hidden="1">{#N/A,#N/A,TRUE,"Лист1";#N/A,#N/A,TRUE,"Лист2";#N/A,#N/A,TRUE,"Лист3"}</definedName>
    <definedName name="ыуаы_2" hidden="1">{#N/A,#N/A,TRUE,"Лист1";#N/A,#N/A,TRUE,"Лист2";#N/A,#N/A,TRUE,"Лист3"}</definedName>
    <definedName name="ыуаы_2_1" localSheetId="4" hidden="1">{#N/A,#N/A,TRUE,"Лист1";#N/A,#N/A,TRUE,"Лист2";#N/A,#N/A,TRUE,"Лист3"}</definedName>
    <definedName name="ыуаы_2_1" hidden="1">{#N/A,#N/A,TRUE,"Лист1";#N/A,#N/A,TRUE,"Лист2";#N/A,#N/A,TRUE,"Лист3"}</definedName>
    <definedName name="ыуаы_3" localSheetId="4" hidden="1">{#N/A,#N/A,TRUE,"Лист1";#N/A,#N/A,TRUE,"Лист2";#N/A,#N/A,TRUE,"Лист3"}</definedName>
    <definedName name="ыуаы_3" hidden="1">{#N/A,#N/A,TRUE,"Лист1";#N/A,#N/A,TRUE,"Лист2";#N/A,#N/A,TRUE,"Лист3"}</definedName>
    <definedName name="ыуаы_3_1" localSheetId="4" hidden="1">{#N/A,#N/A,TRUE,"Лист1";#N/A,#N/A,TRUE,"Лист2";#N/A,#N/A,TRUE,"Лист3"}</definedName>
    <definedName name="ыуаы_3_1" hidden="1">{#N/A,#N/A,TRUE,"Лист1";#N/A,#N/A,TRUE,"Лист2";#N/A,#N/A,TRUE,"Лист3"}</definedName>
    <definedName name="ыуаы_4" localSheetId="4" hidden="1">{#N/A,#N/A,TRUE,"Лист1";#N/A,#N/A,TRUE,"Лист2";#N/A,#N/A,TRUE,"Лист3"}</definedName>
    <definedName name="ыуаы_4" hidden="1">{#N/A,#N/A,TRUE,"Лист1";#N/A,#N/A,TRUE,"Лист2";#N/A,#N/A,TRUE,"Лист3"}</definedName>
    <definedName name="ыфса" localSheetId="4">#N/A</definedName>
    <definedName name="ыфса" localSheetId="5">ЭОТ!ыфса</definedName>
    <definedName name="ыфса">[0]!ыфса</definedName>
    <definedName name="ыццццц">[0]!ыццццц</definedName>
    <definedName name="ыы">#N/A</definedName>
    <definedName name="ыыы" hidden="1">{#N/A,#N/A,FALSE,"Себестоимсть-97"}</definedName>
    <definedName name="ыыыы" localSheetId="4">#N/A</definedName>
    <definedName name="ыыыы" localSheetId="5">ЭОТ!ыыыы</definedName>
    <definedName name="ыыыы">[0]!ыыыы</definedName>
    <definedName name="ыыыыыы">[0]!ыыыыыы</definedName>
    <definedName name="ьбю">[100]нагрузка!$L$6</definedName>
    <definedName name="Эк">#N/A</definedName>
    <definedName name="Экт">#N/A</definedName>
    <definedName name="Эл.ст.Даги" localSheetId="4">'[94]отчет эл_эн  2000'!#REF!</definedName>
    <definedName name="Эл.ст.Даги">'[94]отчет эл_эн  2000'!#REF!</definedName>
    <definedName name="элеектроцех" localSheetId="4">'[94]отчет эл_эн  2000'!#REF!</definedName>
    <definedName name="элеектроцех">'[94]отчет эл_эн  2000'!#REF!</definedName>
    <definedName name="Электростанция" localSheetId="4">'[94]отчет эл_эн  2000'!#REF!</definedName>
    <definedName name="Электростанция">'[94]отчет эл_эн  2000'!#REF!</definedName>
    <definedName name="эмитенты">#N/A</definedName>
    <definedName name="Эр">#N/A</definedName>
    <definedName name="Эрт">#N/A</definedName>
    <definedName name="ээ" localSheetId="4">#N/A</definedName>
    <definedName name="ээ" localSheetId="5">#N/A</definedName>
    <definedName name="ээ">[0]!ээ</definedName>
    <definedName name="эээ">#N/A</definedName>
    <definedName name="ээээ" localSheetId="4">#N/A</definedName>
    <definedName name="ээээ" localSheetId="5">#N/A</definedName>
    <definedName name="ээээ">[0]!ээээ</definedName>
    <definedName name="эээээээ" localSheetId="4">#N/A</definedName>
    <definedName name="эээээээ" localSheetId="5">#N/A</definedName>
    <definedName name="эээээээ">[0]!эээээээ</definedName>
    <definedName name="ю" localSheetId="4">#N/A</definedName>
    <definedName name="ю" localSheetId="5">ЭОТ!ю</definedName>
    <definedName name="ю">[0]!ю</definedName>
    <definedName name="ю1">#N/A</definedName>
    <definedName name="Южные" localSheetId="4">#N/A</definedName>
    <definedName name="Южные" localSheetId="5">#N/A</definedName>
    <definedName name="Южные">[0]!Южные</definedName>
    <definedName name="ююююююю" localSheetId="4">#N/A</definedName>
    <definedName name="ююююююю" localSheetId="5">ЭОТ!ююююююю</definedName>
    <definedName name="ююююююю">[0]!ююююююю</definedName>
    <definedName name="я" localSheetId="4">#REF!</definedName>
    <definedName name="я" localSheetId="5">ЭОТ!я</definedName>
    <definedName name="я">[0]!я</definedName>
    <definedName name="янв">[71]нагрузка!$K$6</definedName>
    <definedName name="янв2">#REF!</definedName>
    <definedName name="ячс">[100]нагрузка!$M$6</definedName>
    <definedName name="яя" localSheetId="4">#N/A</definedName>
    <definedName name="яя" localSheetId="5">ЭОТ!яя</definedName>
    <definedName name="яя">[0]!яя</definedName>
    <definedName name="яяя" localSheetId="4">#N/A</definedName>
    <definedName name="яяя" localSheetId="5">ЭОТ!яяя</definedName>
    <definedName name="яяя">[0]!яяя</definedName>
    <definedName name="яяяяяяя">[0]!яяяяяяя</definedName>
  </definedNames>
  <calcPr calcId="145621" fullPrecision="0"/>
</workbook>
</file>

<file path=xl/calcChain.xml><?xml version="1.0" encoding="utf-8"?>
<calcChain xmlns="http://schemas.openxmlformats.org/spreadsheetml/2006/main">
  <c r="AZ55" i="40" l="1"/>
  <c r="AZ54" i="40"/>
  <c r="BT54" i="40" l="1"/>
  <c r="BT46" i="40" l="1"/>
  <c r="C7" i="38" l="1"/>
  <c r="H7" i="38"/>
  <c r="C6" i="38"/>
  <c r="F6" i="38" s="1"/>
  <c r="C5" i="38"/>
  <c r="H5" i="38"/>
  <c r="G6" i="38" l="1"/>
  <c r="F7" i="38"/>
  <c r="G7" i="38"/>
  <c r="F5" i="38"/>
  <c r="F8" i="38" s="1"/>
  <c r="H6" i="38"/>
  <c r="H8" i="38" s="1"/>
  <c r="G5" i="38"/>
  <c r="B8" i="38"/>
  <c r="G8" i="38" l="1"/>
  <c r="F72" i="36" l="1"/>
  <c r="F10" i="36" l="1"/>
  <c r="F62" i="36" l="1"/>
  <c r="F57" i="36"/>
  <c r="D11" i="36" l="1"/>
  <c r="F13" i="36"/>
  <c r="G13" i="36" s="1"/>
  <c r="F5" i="36"/>
  <c r="E10" i="36"/>
  <c r="D10" i="36"/>
  <c r="D4" i="36" s="1"/>
  <c r="G72" i="36" l="1"/>
  <c r="G71" i="36"/>
  <c r="G70" i="36"/>
  <c r="G69" i="36"/>
  <c r="G68" i="36"/>
  <c r="F67" i="36"/>
  <c r="E67" i="36"/>
  <c r="D67" i="36"/>
  <c r="G66" i="36"/>
  <c r="G65" i="36"/>
  <c r="G64" i="36"/>
  <c r="G63" i="36"/>
  <c r="E62" i="36"/>
  <c r="D62" i="36"/>
  <c r="G61" i="36"/>
  <c r="G60" i="36"/>
  <c r="G59" i="36"/>
  <c r="G58" i="36"/>
  <c r="E57" i="36"/>
  <c r="D57" i="36"/>
  <c r="G56" i="36"/>
  <c r="G55" i="36"/>
  <c r="G54" i="36"/>
  <c r="G53" i="36"/>
  <c r="F52" i="36"/>
  <c r="E52" i="36"/>
  <c r="D52" i="36"/>
  <c r="F51" i="36"/>
  <c r="E51" i="36"/>
  <c r="J51" i="36" s="1"/>
  <c r="D51" i="36"/>
  <c r="I51" i="36" s="1"/>
  <c r="G45" i="36"/>
  <c r="G44" i="36"/>
  <c r="G43" i="36"/>
  <c r="G42" i="36"/>
  <c r="G39" i="36"/>
  <c r="E36" i="36"/>
  <c r="D36" i="36"/>
  <c r="G35" i="36"/>
  <c r="G34" i="36"/>
  <c r="G30" i="36"/>
  <c r="G28" i="36"/>
  <c r="G26" i="36"/>
  <c r="G24" i="36"/>
  <c r="F23" i="36"/>
  <c r="D23" i="36"/>
  <c r="D25" i="36" s="1"/>
  <c r="F22" i="36"/>
  <c r="D22" i="36"/>
  <c r="G21" i="36"/>
  <c r="G20" i="36"/>
  <c r="F4" i="36"/>
  <c r="I49" i="36" l="1"/>
  <c r="I48" i="36"/>
  <c r="G57" i="36"/>
  <c r="D32" i="36"/>
  <c r="D50" i="36"/>
  <c r="D49" i="36" s="1"/>
  <c r="D19" i="36"/>
  <c r="D18" i="36" s="1"/>
  <c r="D17" i="36" s="1"/>
  <c r="G51" i="36"/>
  <c r="G23" i="36"/>
  <c r="G52" i="36"/>
  <c r="E50" i="36"/>
  <c r="E49" i="36" s="1"/>
  <c r="F50" i="36"/>
  <c r="F49" i="36" s="1"/>
  <c r="G67" i="36"/>
  <c r="D27" i="36"/>
  <c r="D29" i="36"/>
  <c r="D31" i="36" s="1"/>
  <c r="D33" i="36" s="1"/>
  <c r="G62" i="36"/>
  <c r="F25" i="36"/>
  <c r="D48" i="36" l="1"/>
  <c r="I50" i="36"/>
  <c r="F32" i="36"/>
  <c r="G32" i="36" s="1"/>
  <c r="F33" i="36"/>
  <c r="F36" i="36" s="1"/>
  <c r="G50" i="36"/>
  <c r="G49" i="36" s="1"/>
  <c r="F27" i="36"/>
  <c r="F29" i="36"/>
  <c r="G25" i="36"/>
  <c r="D73" i="36"/>
  <c r="D74" i="36" s="1"/>
  <c r="G33" i="36" l="1"/>
  <c r="G36" i="36"/>
  <c r="F19" i="36"/>
  <c r="F18" i="36" s="1"/>
  <c r="G18" i="36" s="1"/>
  <c r="F31" i="36"/>
  <c r="G31" i="36" s="1"/>
  <c r="G29" i="36"/>
  <c r="F17" i="36" l="1"/>
  <c r="G19" i="36"/>
  <c r="G17" i="36"/>
  <c r="CN45" i="40" l="1"/>
  <c r="BT45" i="40"/>
  <c r="E16" i="32" l="1"/>
  <c r="BT165" i="34" l="1"/>
  <c r="BT114" i="34"/>
  <c r="BT78" i="34" s="1"/>
  <c r="BT113" i="34"/>
  <c r="BT77" i="34" s="1"/>
  <c r="CK64" i="34"/>
  <c r="CK153" i="34" s="1"/>
  <c r="CK183" i="34" s="1"/>
  <c r="BT64" i="34"/>
  <c r="BT153" i="34" s="1"/>
  <c r="BT183" i="34" s="1"/>
  <c r="AZ64" i="34"/>
  <c r="AZ153" i="34" s="1"/>
  <c r="AZ183" i="34" s="1"/>
  <c r="BT55" i="34"/>
  <c r="BT54" i="34"/>
  <c r="AZ55" i="34"/>
  <c r="AZ54" i="34"/>
  <c r="AZ65" i="34" l="1"/>
  <c r="AZ154" i="34" s="1"/>
  <c r="AZ184" i="34" s="1"/>
  <c r="BT65" i="34"/>
  <c r="BT154" i="34" s="1"/>
  <c r="BT184" i="34" s="1"/>
  <c r="BT112" i="34"/>
  <c r="BT108" i="34" s="1"/>
  <c r="BT76" i="34"/>
  <c r="BT72" i="34" s="1"/>
  <c r="BT70" i="34" s="1"/>
  <c r="D25" i="27"/>
  <c r="D20" i="27" s="1"/>
  <c r="D26" i="27"/>
  <c r="E25" i="27"/>
  <c r="E22" i="27"/>
  <c r="E21" i="27"/>
  <c r="E17" i="27"/>
  <c r="E14" i="27"/>
  <c r="E15" i="27"/>
  <c r="E20" i="27" l="1"/>
  <c r="CK45" i="34"/>
  <c r="CK163" i="34" s="1"/>
  <c r="AZ45" i="34" l="1"/>
  <c r="BT45" i="34" s="1"/>
  <c r="BT163" i="34" s="1"/>
  <c r="AZ45" i="40"/>
  <c r="AZ163" i="34" l="1"/>
  <c r="E16" i="27"/>
  <c r="F69" i="32" l="1"/>
  <c r="E52" i="32" l="1"/>
  <c r="F52" i="32"/>
  <c r="D52" i="32"/>
  <c r="D53" i="32" l="1"/>
  <c r="D60" i="32"/>
  <c r="D51" i="32" l="1"/>
  <c r="E60" i="32"/>
  <c r="E53" i="32"/>
  <c r="E51" i="32" l="1"/>
  <c r="F40" i="32"/>
  <c r="F42" i="32"/>
  <c r="F41" i="32"/>
  <c r="F39" i="32"/>
  <c r="F38" i="32"/>
  <c r="F13" i="32" l="1"/>
  <c r="F16" i="32"/>
  <c r="F17" i="32"/>
  <c r="F15" i="32"/>
  <c r="F53" i="32" l="1"/>
  <c r="F51" i="32" s="1"/>
  <c r="F37" i="32"/>
  <c r="F20" i="32" s="1"/>
  <c r="E37" i="32"/>
  <c r="E20" i="32" s="1"/>
  <c r="E19" i="32" s="1"/>
  <c r="E18" i="32" s="1"/>
  <c r="D37" i="32"/>
  <c r="D20" i="32" s="1"/>
  <c r="F24" i="32"/>
  <c r="F26" i="32" s="1"/>
  <c r="F28" i="32" s="1"/>
  <c r="E24" i="32"/>
  <c r="D24" i="32"/>
  <c r="D26" i="32" s="1"/>
  <c r="F23" i="32"/>
  <c r="E23" i="32"/>
  <c r="D23" i="32"/>
  <c r="F12" i="32"/>
  <c r="F11" i="32" s="1"/>
  <c r="E12" i="32"/>
  <c r="E11" i="32" s="1"/>
  <c r="D12" i="32"/>
  <c r="D11" i="32" s="1"/>
  <c r="F10" i="32"/>
  <c r="F4" i="32" s="1"/>
  <c r="E10" i="32"/>
  <c r="E4" i="32" s="1"/>
  <c r="D10" i="32"/>
  <c r="D4" i="32" s="1"/>
  <c r="E26" i="32" l="1"/>
  <c r="E28" i="32" s="1"/>
  <c r="D19" i="32"/>
  <c r="D18" i="32" s="1"/>
  <c r="D49" i="32" s="1"/>
  <c r="D50" i="32" s="1"/>
  <c r="F30" i="32"/>
  <c r="F32" i="32" s="1"/>
  <c r="E49" i="32"/>
  <c r="D28" i="32"/>
  <c r="D30" i="32"/>
  <c r="E30" i="32" l="1"/>
  <c r="F19" i="32"/>
  <c r="F18" i="32" s="1"/>
  <c r="F49" i="32" s="1"/>
  <c r="F50" i="32" s="1"/>
  <c r="E70" i="32"/>
  <c r="E71" i="32" s="1"/>
  <c r="E50" i="32"/>
  <c r="D70" i="32"/>
  <c r="D71" i="32" s="1"/>
  <c r="F70" i="32" l="1"/>
  <c r="F71" i="32" s="1"/>
  <c r="E16" i="36" l="1"/>
  <c r="F16" i="36" s="1"/>
  <c r="G16" i="36" s="1"/>
  <c r="E12" i="36"/>
  <c r="E13" i="36"/>
  <c r="E14" i="36"/>
  <c r="F14" i="36" s="1"/>
  <c r="G14" i="36" s="1"/>
  <c r="E15" i="36"/>
  <c r="F15" i="36" s="1"/>
  <c r="G15" i="36" s="1"/>
  <c r="F12" i="36" l="1"/>
  <c r="E11" i="36"/>
  <c r="J49" i="36" s="1"/>
  <c r="BT58" i="34"/>
  <c r="F11" i="36" l="1"/>
  <c r="F48" i="36" s="1"/>
  <c r="F73" i="36" s="1"/>
  <c r="G12" i="36"/>
  <c r="G11" i="36" s="1"/>
  <c r="G48" i="36" s="1"/>
  <c r="BT55" i="40" l="1"/>
  <c r="G73" i="36"/>
  <c r="G74" i="36" s="1"/>
  <c r="F74" i="36"/>
  <c r="D16" i="27" l="1"/>
  <c r="AZ56" i="34" l="1"/>
  <c r="AZ52" i="34" s="1"/>
  <c r="AZ158" i="34"/>
  <c r="AZ197" i="34" s="1"/>
  <c r="AZ195" i="34" s="1"/>
  <c r="E26" i="27"/>
  <c r="E28" i="27" s="1"/>
  <c r="E32" i="27" s="1"/>
  <c r="BT158" i="34"/>
  <c r="BT197" i="34" s="1"/>
  <c r="BT195" i="34" s="1"/>
  <c r="D28" i="27"/>
  <c r="D32" i="27" s="1"/>
  <c r="D38" i="27"/>
  <c r="E38" i="27"/>
  <c r="E5" i="36" l="1"/>
  <c r="E4" i="36" s="1"/>
  <c r="J48" i="36" s="1"/>
  <c r="BT56" i="34" l="1"/>
  <c r="BT52" i="34" s="1"/>
  <c r="BT177" i="34" l="1"/>
  <c r="BT46" i="34"/>
  <c r="BT166" i="34" l="1"/>
  <c r="BR24" i="35"/>
  <c r="CA24" i="35"/>
  <c r="BT176" i="34"/>
  <c r="BT174" i="34" s="1"/>
  <c r="D12" i="27"/>
  <c r="D11" i="27" s="1"/>
  <c r="D10" i="27" s="1"/>
  <c r="CA23" i="35" l="1"/>
  <c r="BR23" i="35"/>
  <c r="E26" i="36"/>
  <c r="E24" i="36" l="1"/>
  <c r="AZ165" i="34"/>
  <c r="E20" i="36"/>
  <c r="BT36" i="34"/>
  <c r="BT151" i="34" s="1"/>
  <c r="BT171" i="34" s="1"/>
  <c r="BT169" i="34" s="1"/>
  <c r="BT188" i="34" s="1"/>
  <c r="BT186" i="34" s="1"/>
  <c r="BT57" i="34"/>
  <c r="BT51" i="34" s="1"/>
  <c r="AZ113" i="34"/>
  <c r="BT37" i="34" l="1"/>
  <c r="BT38" i="34" s="1"/>
  <c r="AZ114" i="34"/>
  <c r="AZ78" i="34" s="1"/>
  <c r="AZ77" i="34"/>
  <c r="E21" i="36"/>
  <c r="E22" i="36" s="1"/>
  <c r="AZ112" i="34" l="1"/>
  <c r="AZ108" i="34" s="1"/>
  <c r="AZ76" i="34"/>
  <c r="AZ72" i="34" s="1"/>
  <c r="AZ70" i="34" s="1"/>
  <c r="E23" i="36"/>
  <c r="E25" i="36" s="1"/>
  <c r="AZ166" i="34" l="1"/>
  <c r="AZ46" i="40"/>
  <c r="E29" i="36"/>
  <c r="E31" i="36" s="1"/>
  <c r="E27" i="36"/>
  <c r="AZ177" i="34" l="1"/>
  <c r="E32" i="36"/>
  <c r="E33" i="36" s="1"/>
  <c r="AZ46" i="34"/>
  <c r="E13" i="27" l="1"/>
  <c r="E12" i="27" s="1"/>
  <c r="E11" i="27" s="1"/>
  <c r="E10" i="27" s="1"/>
  <c r="BI24" i="35"/>
  <c r="AZ24" i="35"/>
  <c r="AZ23" i="35" l="1"/>
  <c r="BI23" i="35"/>
  <c r="AZ176" i="34"/>
  <c r="AZ174" i="34" s="1"/>
  <c r="E39" i="36"/>
  <c r="AZ57" i="34" l="1"/>
  <c r="AZ51" i="34" s="1"/>
  <c r="AZ36" i="34"/>
  <c r="E41" i="36"/>
  <c r="E19" i="36"/>
  <c r="E18" i="36" s="1"/>
  <c r="E17" i="36" s="1"/>
  <c r="E40" i="36"/>
  <c r="E48" i="36" l="1"/>
  <c r="E73" i="36" s="1"/>
  <c r="E74" i="36" s="1"/>
  <c r="J50" i="36"/>
  <c r="AZ151" i="34"/>
  <c r="AZ171" i="34" s="1"/>
  <c r="AZ37" i="34"/>
  <c r="AZ38" i="34" s="1"/>
  <c r="AZ169" i="34" l="1"/>
  <c r="AZ188" i="34"/>
  <c r="AZ186" i="34" s="1"/>
  <c r="CK55" i="34" l="1"/>
  <c r="CK54" i="34" l="1"/>
  <c r="CK65" i="34" s="1"/>
  <c r="CK154" i="34" s="1"/>
  <c r="CK184" i="34" s="1"/>
  <c r="CK56" i="34" l="1"/>
  <c r="CK52" i="34" s="1"/>
  <c r="CN55" i="40"/>
  <c r="CN54" i="40"/>
  <c r="CK114" i="34"/>
  <c r="CK78" i="34" s="1"/>
  <c r="CK113" i="34" l="1"/>
  <c r="CK158" i="34" l="1"/>
  <c r="CK197" i="34" s="1"/>
  <c r="CK195" i="34" s="1"/>
  <c r="CK77" i="34"/>
  <c r="CK76" i="34" s="1"/>
  <c r="CK72" i="34" s="1"/>
  <c r="CK70" i="34" s="1"/>
  <c r="CK112" i="34"/>
  <c r="CK108" i="34" s="1"/>
  <c r="CN46" i="40"/>
  <c r="CK166" i="34"/>
  <c r="CK165" i="34" l="1"/>
  <c r="CK46" i="34" l="1"/>
  <c r="CK177" i="34"/>
  <c r="CS24" i="35" l="1"/>
  <c r="CJ24" i="35"/>
  <c r="CJ23" i="35" l="1"/>
  <c r="CS23" i="35"/>
  <c r="CK176" i="34"/>
  <c r="CK174" i="34" s="1"/>
  <c r="CK36" i="34" l="1"/>
  <c r="CK57" i="34"/>
  <c r="CK51" i="34" s="1"/>
  <c r="CK151" i="34" l="1"/>
  <c r="CK171" i="34" s="1"/>
  <c r="CK169" i="34" s="1"/>
  <c r="CK188" i="34" s="1"/>
  <c r="CK186" i="34" s="1"/>
  <c r="CK37" i="34"/>
  <c r="CK38" i="34" s="1"/>
</calcChain>
</file>

<file path=xl/sharedStrings.xml><?xml version="1.0" encoding="utf-8"?>
<sst xmlns="http://schemas.openxmlformats.org/spreadsheetml/2006/main" count="1609" uniqueCount="519">
  <si>
    <t>Ед.изм.</t>
  </si>
  <si>
    <t>%</t>
  </si>
  <si>
    <t>Полезный отпуск электрической энергии</t>
  </si>
  <si>
    <t>Население</t>
  </si>
  <si>
    <t>Прочие</t>
  </si>
  <si>
    <t>№ п/п</t>
  </si>
  <si>
    <t>1</t>
  </si>
  <si>
    <t>1.1</t>
  </si>
  <si>
    <t>1.2</t>
  </si>
  <si>
    <t>1.3</t>
  </si>
  <si>
    <t>1.4</t>
  </si>
  <si>
    <t>1.5</t>
  </si>
  <si>
    <t>1.6</t>
  </si>
  <si>
    <t>2</t>
  </si>
  <si>
    <t>3</t>
  </si>
  <si>
    <t>4</t>
  </si>
  <si>
    <t>5</t>
  </si>
  <si>
    <t>6</t>
  </si>
  <si>
    <t>7</t>
  </si>
  <si>
    <t>8</t>
  </si>
  <si>
    <t>в том числе:</t>
  </si>
  <si>
    <t>3.1</t>
  </si>
  <si>
    <t>3.2</t>
  </si>
  <si>
    <t>2.1</t>
  </si>
  <si>
    <t>2.2</t>
  </si>
  <si>
    <t>2.3</t>
  </si>
  <si>
    <t>ООО "Синтегра"</t>
  </si>
  <si>
    <t>3.3</t>
  </si>
  <si>
    <t>3.4</t>
  </si>
  <si>
    <t>Единица измерения</t>
  </si>
  <si>
    <t>Расход электрической энергии на производственные и хозяйственные нужды ЭСО</t>
  </si>
  <si>
    <t>2022 год</t>
  </si>
  <si>
    <t>Расход э/э на собственные нужды</t>
  </si>
  <si>
    <t>Отпуск э/э с шин</t>
  </si>
  <si>
    <t>тыс.руб.</t>
  </si>
  <si>
    <t>руб.</t>
  </si>
  <si>
    <t>Индекс потребительских цен (ИПЦ)</t>
  </si>
  <si>
    <t>Раскрытие информации о структуре и объемах затрат на оказание услуг по производству и передаче электрической энергии организацией, регулирование деятельности которой осуществляется методом долгосрочных параметров регулирования</t>
  </si>
  <si>
    <t>Наименование организации: ООО "Синтегра"</t>
  </si>
  <si>
    <t>ИНН: 6511005673</t>
  </si>
  <si>
    <t>КПП: 651101001</t>
  </si>
  <si>
    <t>Показатель</t>
  </si>
  <si>
    <r>
      <t>план</t>
    </r>
    <r>
      <rPr>
        <b/>
        <vertAlign val="superscript"/>
        <sz val="10"/>
        <rFont val="Calibri"/>
        <family val="2"/>
        <charset val="204"/>
        <scheme val="minor"/>
      </rPr>
      <t>1</t>
    </r>
  </si>
  <si>
    <r>
      <t>факт</t>
    </r>
    <r>
      <rPr>
        <b/>
        <vertAlign val="superscript"/>
        <sz val="10"/>
        <rFont val="Calibri"/>
        <family val="2"/>
        <charset val="204"/>
        <scheme val="minor"/>
      </rPr>
      <t>2</t>
    </r>
  </si>
  <si>
    <t>I</t>
  </si>
  <si>
    <t>Структура затрат</t>
  </si>
  <si>
    <t>Х</t>
  </si>
  <si>
    <t>Необходимая валовая выручка на содержание</t>
  </si>
  <si>
    <t>тыс. руб.</t>
  </si>
  <si>
    <t>Себестоимость, всего</t>
  </si>
  <si>
    <t>1.1.1</t>
  </si>
  <si>
    <t>Материальные расходы, всего</t>
  </si>
  <si>
    <t>1.1.1.1</t>
  </si>
  <si>
    <t>в том числе на сырье, материалы, запасные части, инструмент, топливо</t>
  </si>
  <si>
    <t>1.1.1.2</t>
  </si>
  <si>
    <t>на ремонт</t>
  </si>
  <si>
    <t>1.1.1.3</t>
  </si>
  <si>
    <t>в том числе на работы и услуги производственного характера (в том числе услуги сторонних организаций по содержанию сетей и распределительных устройств)</t>
  </si>
  <si>
    <t>1.1.1.3.1</t>
  </si>
  <si>
    <t>в том числе на ремонт</t>
  </si>
  <si>
    <t>1.1.2</t>
  </si>
  <si>
    <t>Фонд оплаты труда и отчисления на социальные нужды, всего</t>
  </si>
  <si>
    <t>1.1.2.1</t>
  </si>
  <si>
    <t>1.1.3</t>
  </si>
  <si>
    <t>Амортизационные отчисления</t>
  </si>
  <si>
    <t>1.1.4</t>
  </si>
  <si>
    <t>Прочие расходы</t>
  </si>
  <si>
    <t>1.1.4.1</t>
  </si>
  <si>
    <t>Плата за аренду имущества</t>
  </si>
  <si>
    <t>1.1.4.2</t>
  </si>
  <si>
    <t>налоги, пошлины и сборы</t>
  </si>
  <si>
    <t>1.1.4.3</t>
  </si>
  <si>
    <t>Расходы на обслуживание операционных заемных средств</t>
  </si>
  <si>
    <t>1.1.4.4</t>
  </si>
  <si>
    <t>расходы на возврат и обслуживание заемных средств, направляемых на финансирование капитальных вложений</t>
  </si>
  <si>
    <t>1.1.4.5</t>
  </si>
  <si>
    <r>
      <t>прочие расходы (с расшифровкой)</t>
    </r>
    <r>
      <rPr>
        <vertAlign val="superscript"/>
        <sz val="10"/>
        <rFont val="Calibri"/>
        <family val="2"/>
        <charset val="204"/>
        <scheme val="minor"/>
      </rPr>
      <t>4</t>
    </r>
  </si>
  <si>
    <t>Прибыль до налогообложения</t>
  </si>
  <si>
    <t>1.2.1</t>
  </si>
  <si>
    <t>Налог на прибыль</t>
  </si>
  <si>
    <t>1.2.2</t>
  </si>
  <si>
    <t>Чистая прибыль, всего</t>
  </si>
  <si>
    <t>1.2.2.1</t>
  </si>
  <si>
    <t>в том числе прибыль на капитальные вложения (инвестиции)</t>
  </si>
  <si>
    <t>1.2.2.2</t>
  </si>
  <si>
    <t>в том числе прибыль на возврат инвестиционных кредитов</t>
  </si>
  <si>
    <t>1.2.2.3</t>
  </si>
  <si>
    <t>в том числе дивиденды по акциям</t>
  </si>
  <si>
    <t>1.2.2.4</t>
  </si>
  <si>
    <t>в том числе прочие расходы из прибыли (с расшифровкой)</t>
  </si>
  <si>
    <t>Расходы на оплату технологического присоединения к сетям смежной сетевой организации</t>
  </si>
  <si>
    <t>Недополученный по независящим причинам доход (+) / избыток средств, полученный в предыдущем периоде регулирования (–)</t>
  </si>
  <si>
    <t>1.4.1</t>
  </si>
  <si>
    <t>в том числе расходы сетевой организации, связанные с осуществлением технологического присоединения к электрическим сетям, не включенные в плату за технологическое присоединение</t>
  </si>
  <si>
    <t>1.4.1.1</t>
  </si>
  <si>
    <t>Справочно: «Количество льготных технологических присоединений»</t>
  </si>
  <si>
    <t>ед.</t>
  </si>
  <si>
    <t>Средства, подлежащие дополнительному учету по результатам вступивших в законную силу решений суда, решений ФСТ России, принятых по итогам рассмотрения разногласий или досудебного урегулирования споров, решения ФСТ России об отмене решения регулирующего органа, принятого им с превышением полномочий (предписания)</t>
  </si>
  <si>
    <t>II</t>
  </si>
  <si>
    <t>Справочно: расходы на ремонт, всего (пункт 1.1.1.2+пункт 1.1.2.1+пункт 1.1.3.1)</t>
  </si>
  <si>
    <t>III</t>
  </si>
  <si>
    <t>Необходимая валовая выручка на оплату технологического расхода (потерь) электроэнергии</t>
  </si>
  <si>
    <t>Справочно:</t>
  </si>
  <si>
    <t>МВт·ч</t>
  </si>
  <si>
    <t>Объем технологических потерь</t>
  </si>
  <si>
    <t>Цена покупки электрической энергии сетевой организацией в целях компенсации технологического расхода электрической энергии</t>
  </si>
  <si>
    <t>IV</t>
  </si>
  <si>
    <t>Натуральные (количественные) показатели, используемые при определении структуры и объемов затрат на оказание услуг по передаче электрической энергии сетевыми организациями</t>
  </si>
  <si>
    <t>общее количество точек подключения на конец года</t>
  </si>
  <si>
    <t>шт.</t>
  </si>
  <si>
    <t>Трансформаторная мощность подстанций, всего</t>
  </si>
  <si>
    <t>МВа</t>
  </si>
  <si>
    <t>2.n</t>
  </si>
  <si>
    <t>в том числе трансформаторная мощность подстанций на i уровне напряжения</t>
  </si>
  <si>
    <t>Количество условных единиц по линиям электропередач, всего, в том числе:</t>
  </si>
  <si>
    <t>у. е.</t>
  </si>
  <si>
    <t>3.n</t>
  </si>
  <si>
    <t>в том числе количество условных единиц по линиям электропередач на i уровне напряжения</t>
  </si>
  <si>
    <t>Количество условных единиц по подстанциям, всего, в том числе:</t>
  </si>
  <si>
    <t>4.n</t>
  </si>
  <si>
    <t>в том числе Количество условных единиц по подстанциям на i уровне напряжения</t>
  </si>
  <si>
    <t>Длина линий электропередач, всего, в том числе:</t>
  </si>
  <si>
    <t>км</t>
  </si>
  <si>
    <t>5.n</t>
  </si>
  <si>
    <t>в том числе длина линий электропередач на i уровне напряжения</t>
  </si>
  <si>
    <t>Доля кабельных линий электропередач</t>
  </si>
  <si>
    <t>Ввод в эксплуатацию новых объектов электросетевого комплекса на конец года</t>
  </si>
  <si>
    <t>7.1</t>
  </si>
  <si>
    <t>в том числе за счет платы за технологическое присоединение</t>
  </si>
  <si>
    <r>
      <t>норматив технологического расхода (потерь) электрической энергии, установленный Минэнерго России</t>
    </r>
    <r>
      <rPr>
        <vertAlign val="superscript"/>
        <sz val="10"/>
        <rFont val="Calibri"/>
        <family val="2"/>
        <charset val="204"/>
        <scheme val="minor"/>
      </rPr>
      <t>5</t>
    </r>
  </si>
  <si>
    <t>Примечание:</t>
  </si>
  <si>
    <r>
      <rPr>
        <vertAlign val="superscript"/>
        <sz val="10"/>
        <rFont val="Calibri"/>
        <family val="2"/>
        <charset val="204"/>
        <scheme val="minor"/>
      </rPr>
      <t>1</t>
    </r>
    <r>
      <rPr>
        <sz val="10"/>
        <rFont val="Calibri"/>
        <family val="2"/>
        <charset val="204"/>
        <scheme val="minor"/>
      </rPr>
      <t> 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&lt;план&gt; указываются соответствующие значения.</t>
    </r>
  </si>
  <si>
    <r>
      <rPr>
        <vertAlign val="superscript"/>
        <sz val="10"/>
        <rFont val="Calibri"/>
        <family val="2"/>
        <charset val="204"/>
        <scheme val="minor"/>
      </rPr>
      <t>2</t>
    </r>
    <r>
      <rPr>
        <sz val="10"/>
        <rFont val="Calibri"/>
        <family val="2"/>
        <charset val="204"/>
        <scheme val="minor"/>
      </rPr>
      <t> 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  </r>
  </si>
  <si>
    <r>
      <rPr>
        <vertAlign val="superscript"/>
        <sz val="10"/>
        <rFont val="Calibri"/>
        <family val="2"/>
        <charset val="204"/>
        <scheme val="minor"/>
      </rPr>
      <t>3</t>
    </r>
    <r>
      <rPr>
        <sz val="10"/>
        <rFont val="Calibri"/>
        <family val="2"/>
        <charset val="204"/>
        <scheme val="minor"/>
      </rPr>
      <t> При наличии отклонений фактических значений показателей от плановых значений более чем на 15 процентов в столбце &lt;Примечание&gt; указываются причины их возникновения.</t>
    </r>
  </si>
  <si>
    <r>
      <rPr>
        <vertAlign val="superscript"/>
        <sz val="10"/>
        <rFont val="Calibri"/>
        <family val="2"/>
        <charset val="204"/>
        <scheme val="minor"/>
      </rPr>
      <t>4</t>
    </r>
    <r>
      <rPr>
        <sz val="10"/>
        <rFont val="Calibri"/>
        <family val="2"/>
        <charset val="204"/>
        <scheme val="minor"/>
      </rPr>
      <t> В соответствии с пунктом 28 Основ ценообразования в области регулируемых цен (тарифов) в электроэнергетике, утвержденных постановлением Правительства Российской Федерации от 29.12.2011 № 1178, за исключением подпунктов 1.1.4.1—1.1.4.4.</t>
    </r>
  </si>
  <si>
    <r>
      <rPr>
        <vertAlign val="superscript"/>
        <sz val="10"/>
        <rFont val="Calibri"/>
        <family val="2"/>
        <charset val="204"/>
        <scheme val="minor"/>
      </rPr>
      <t>5</t>
    </r>
    <r>
      <rPr>
        <sz val="10"/>
        <rFont val="Calibri"/>
        <family val="2"/>
        <charset val="204"/>
        <scheme val="minor"/>
      </rPr>
      <t> В соответствии с пунктом 4.2.14.8. Положения о Министерстве энергетики Российской Федерации, утвержденного постановлением Правительства Российской Федерации от 28.05.2008 № 400.</t>
    </r>
  </si>
  <si>
    <t>Приложение № 1</t>
  </si>
  <si>
    <t>к стандартам раскрытия информации
субъектами оптового и розничных
рынков электрической энергии</t>
  </si>
  <si>
    <t>(форма)</t>
  </si>
  <si>
    <t>П Р Е Д Л О Ж Е Н И Е</t>
  </si>
  <si>
    <t>о размере цен (тарифов), долгосрочных параметров регулирования</t>
  </si>
  <si>
    <t xml:space="preserve">(вид цены (тарифа) на </t>
  </si>
  <si>
    <t xml:space="preserve"> год</t>
  </si>
  <si>
    <t>(расчетный период регулирования)</t>
  </si>
  <si>
    <t>Общество с ограниченной ответственностью "Синтегра"</t>
  </si>
  <si>
    <t>(полное и сокращенное наименование юридического лица)</t>
  </si>
  <si>
    <t>I. Информация об организации</t>
  </si>
  <si>
    <t>Полное наименование</t>
  </si>
  <si>
    <t>Сокращенное наименование</t>
  </si>
  <si>
    <t>Место нахождения</t>
  </si>
  <si>
    <t>694530, Сахалинская обл., р-н Курильский, г.Курильск, с.Китовое, ул.Зеленая, д.1, кв.2</t>
  </si>
  <si>
    <t>Фактический адрес</t>
  </si>
  <si>
    <t>ИНН</t>
  </si>
  <si>
    <t>6511005673</t>
  </si>
  <si>
    <t>КПП</t>
  </si>
  <si>
    <t>651101001</t>
  </si>
  <si>
    <t>Ф.И.О. руководителя</t>
  </si>
  <si>
    <t>Адрес электронной почты</t>
  </si>
  <si>
    <t>sintegra.pro@yandex.ru</t>
  </si>
  <si>
    <t>Контактный телефон</t>
  </si>
  <si>
    <t>Факс</t>
  </si>
  <si>
    <t>-</t>
  </si>
  <si>
    <t>II. Основные показатели деятельности организации</t>
  </si>
  <si>
    <t>Наименование
показателей</t>
  </si>
  <si>
    <t>Фактические показатели за год, предшествующий базовому периоду</t>
  </si>
  <si>
    <t>Показатели, утвержденные
на базовый
период *</t>
  </si>
  <si>
    <t>Предложения
на расчетный период регулирования</t>
  </si>
  <si>
    <t>1. Основные показатели деятельности организаций, относящихся к субъектам
естественных монополий, а также коммерческого оператора оптового рынка
электрической энергии (мощности)</t>
  </si>
  <si>
    <t>1.</t>
  </si>
  <si>
    <t>Показатели эффективности деятельности организации</t>
  </si>
  <si>
    <t>1.1.</t>
  </si>
  <si>
    <t>Выручка</t>
  </si>
  <si>
    <t>тыс. рублей</t>
  </si>
  <si>
    <t>1.2.</t>
  </si>
  <si>
    <t>Прибыль (убыток) от продаж</t>
  </si>
  <si>
    <t>1.3.</t>
  </si>
  <si>
    <t>EBITDA (прибыль до процентов, налогов и амортизации)</t>
  </si>
  <si>
    <t>1.4.</t>
  </si>
  <si>
    <t>Чистая прибыль (убыток)</t>
  </si>
  <si>
    <t>2.</t>
  </si>
  <si>
    <t>Показатели рентабельности организации</t>
  </si>
  <si>
    <t>2.1.</t>
  </si>
  <si>
    <t>Рентабельность продаж (величина прибыли от продаж в каждом рубле выручки). Нормальное значение для отрасли электроэнергетики от 9 процентов и более</t>
  </si>
  <si>
    <t>процентов</t>
  </si>
  <si>
    <t>3.</t>
  </si>
  <si>
    <t>Показатели регулируемых видов деятельности организации</t>
  </si>
  <si>
    <t>3.1.</t>
  </si>
  <si>
    <t>Расчетный объем услуг в части управления технологическими
режимами **</t>
  </si>
  <si>
    <t>МВт</t>
  </si>
  <si>
    <t>3.2.</t>
  </si>
  <si>
    <t>Расчетный объем услуг в части обеспечения надежности **</t>
  </si>
  <si>
    <t>3.3.</t>
  </si>
  <si>
    <t>Заявленная мощность ***</t>
  </si>
  <si>
    <t>3.4.</t>
  </si>
  <si>
    <t>Объем полезного отпуска электроэнергии - всего ***</t>
  </si>
  <si>
    <t>тыс. кВт·ч</t>
  </si>
  <si>
    <t>3.5.</t>
  </si>
  <si>
    <r>
      <t xml:space="preserve">Объем полезного отпуска электроэнергии населению и приравненным к нему категориям потребителей </t>
    </r>
    <r>
      <rPr>
        <vertAlign val="superscript"/>
        <sz val="10"/>
        <rFont val="Times New Roman"/>
        <family val="1"/>
        <charset val="204"/>
      </rPr>
      <t>3</t>
    </r>
  </si>
  <si>
    <t>3.6.</t>
  </si>
  <si>
    <t>Уровень потерь электрической энергии ***</t>
  </si>
  <si>
    <t>3.7.</t>
  </si>
  <si>
    <t>Реквизиты программы энергоэффективности (кем утверждена, дата утверждения, номер
приказа)***</t>
  </si>
  <si>
    <t>3.8.</t>
  </si>
  <si>
    <t>Суммарный объем производства и потребления электрической энергии участниками оптового рынка электрической энергии ****</t>
  </si>
  <si>
    <t>4.</t>
  </si>
  <si>
    <t>Необходимая валовая выручка по регулируемым видам деятельности организации - всего</t>
  </si>
  <si>
    <t>4.1.</t>
  </si>
  <si>
    <r>
      <t>Расходы, связанные с производством и реализацией товаров, работ
и услуг **</t>
    </r>
    <r>
      <rPr>
        <vertAlign val="superscript"/>
        <sz val="10"/>
        <rFont val="Times New Roman"/>
        <family val="1"/>
        <charset val="204"/>
      </rPr>
      <t>,</t>
    </r>
    <r>
      <rPr>
        <sz val="10"/>
        <rFont val="Times New Roman"/>
        <family val="1"/>
        <charset val="204"/>
      </rPr>
      <t xml:space="preserve"> ****;
операционные (подконтрольные)
расходы *** - всего</t>
    </r>
  </si>
  <si>
    <t>оплата труда</t>
  </si>
  <si>
    <t>ремонт основных фондов</t>
  </si>
  <si>
    <t>материальные затраты</t>
  </si>
  <si>
    <t>4.2.</t>
  </si>
  <si>
    <r>
      <t>Расходы, за исключением указанных в позиции
4.1 **</t>
    </r>
    <r>
      <rPr>
        <vertAlign val="superscript"/>
        <sz val="10"/>
        <rFont val="Times New Roman"/>
        <family val="1"/>
        <charset val="204"/>
      </rPr>
      <t>,</t>
    </r>
    <r>
      <rPr>
        <sz val="10"/>
        <rFont val="Times New Roman"/>
        <family val="1"/>
        <charset val="204"/>
      </rPr>
      <t xml:space="preserve"> ****;
неподконтрольные
расходы *** - всего ***</t>
    </r>
  </si>
  <si>
    <t>4.3.</t>
  </si>
  <si>
    <t>Выпадающие, излишние доходы (расходы) прошлых лет</t>
  </si>
  <si>
    <t>4.4.</t>
  </si>
  <si>
    <t>Инвестиции, осуществляемые за счет тарифных источников</t>
  </si>
  <si>
    <t>4.4.1.</t>
  </si>
  <si>
    <t>Реквизиты инвестиционной программы (кем утверждена, дата утверждения, номер приказа)</t>
  </si>
  <si>
    <t>4.5.</t>
  </si>
  <si>
    <t>Объем условных единиц ***</t>
  </si>
  <si>
    <t>у.е.</t>
  </si>
  <si>
    <t>4.6.</t>
  </si>
  <si>
    <t>Операционные (подконтрольные) расходы
на условную единицу ***</t>
  </si>
  <si>
    <t>тыс. рублей
(у.е.)</t>
  </si>
  <si>
    <t>5.</t>
  </si>
  <si>
    <t>Показатели численности персонала и фонда оплаты труда по регулируемым видам деятельности</t>
  </si>
  <si>
    <t>5.1.</t>
  </si>
  <si>
    <t>Среднесписочная численность персонала</t>
  </si>
  <si>
    <t>человек</t>
  </si>
  <si>
    <t>5.2.</t>
  </si>
  <si>
    <t>Среднемесячная заработная плата на одного работника</t>
  </si>
  <si>
    <t>тыс. рублей
на человека</t>
  </si>
  <si>
    <t>5.3.</t>
  </si>
  <si>
    <t>Реквизиты отраслевого тарифного соглашения (дата утверждения, срок действия)</t>
  </si>
  <si>
    <t>6.</t>
  </si>
  <si>
    <t>Уставный капитал (складочный капитал, уставный фонд, вклады товарищей)</t>
  </si>
  <si>
    <t>7.</t>
  </si>
  <si>
    <t>Анализ финансовой устойчивости по величине излишка (недостатка) собственных оборотных средств</t>
  </si>
  <si>
    <t>2. Основные показатели деятельности гарантирующих поставщиков</t>
  </si>
  <si>
    <t>Объемы полезного отпуска электрической энергии - всего</t>
  </si>
  <si>
    <t>1.1.А.</t>
  </si>
  <si>
    <t>в пределах социальной нормы</t>
  </si>
  <si>
    <t>первое полугодие</t>
  </si>
  <si>
    <t>второе полугодие</t>
  </si>
  <si>
    <t>1.1.Б.</t>
  </si>
  <si>
    <t>сверх социальной нормы</t>
  </si>
  <si>
    <t>1.1.1.</t>
  </si>
  <si>
    <t>1.1.1.А.</t>
  </si>
  <si>
    <t>1.1.1.Б.</t>
  </si>
  <si>
    <t>1.1.2.</t>
  </si>
  <si>
    <t>1.1.2.А.</t>
  </si>
  <si>
    <t>1.1.2.Б.</t>
  </si>
  <si>
    <t>1.1.3.</t>
  </si>
  <si>
    <t>1.1.3.А.</t>
  </si>
  <si>
    <t>1.1.3.Б.</t>
  </si>
  <si>
    <t>1.1.4.</t>
  </si>
  <si>
    <t>1.1.4.А.</t>
  </si>
  <si>
    <t>1.1.4.Б.</t>
  </si>
  <si>
    <t>1.1.5.</t>
  </si>
  <si>
    <t>население, проживающее в сельских населенных пунктах</t>
  </si>
  <si>
    <t>1.1.5.А.</t>
  </si>
  <si>
    <t>1.1.5.Б.</t>
  </si>
  <si>
    <t>1.1.6.</t>
  </si>
  <si>
    <t>1.1.6.А.</t>
  </si>
  <si>
    <t>1.1.6.Б.</t>
  </si>
  <si>
    <t>менее 670 кВт</t>
  </si>
  <si>
    <t>от 670 кВт до 10 МВт</t>
  </si>
  <si>
    <t>не менее 10 МВт</t>
  </si>
  <si>
    <t>сетевым организациям, приобретающим электрическую энергию в целях компенсации потерь электрической энергии в сетях</t>
  </si>
  <si>
    <t>в первом полугодии</t>
  </si>
  <si>
    <t>во втором полугодии</t>
  </si>
  <si>
    <t>Количество обслуживаемых договоров - всего</t>
  </si>
  <si>
    <t>с населением и приравненным к нему категориям потребителей</t>
  </si>
  <si>
    <t>тыс. штук</t>
  </si>
  <si>
    <t>2.2.</t>
  </si>
  <si>
    <t>2.3.</t>
  </si>
  <si>
    <t>с сетевыми организациями, приобретающими электрическую энергию в целях компенсации потерь электрической энергии в сетях</t>
  </si>
  <si>
    <t>Количество точек учета по обслуживаемым договорам - всего</t>
  </si>
  <si>
    <t>по населению и приравненным к нему категориям потребителей</t>
  </si>
  <si>
    <t>штук</t>
  </si>
  <si>
    <t>Количество точек подключения</t>
  </si>
  <si>
    <t>Необходимая валовая выручка гарантирующего поставщика</t>
  </si>
  <si>
    <t>6.1.</t>
  </si>
  <si>
    <t>6.2.</t>
  </si>
  <si>
    <t>6.3.</t>
  </si>
  <si>
    <t>Проценты по обслуживанию заемных средств</t>
  </si>
  <si>
    <t>8.</t>
  </si>
  <si>
    <t>Резерв по сомнительным долгам</t>
  </si>
  <si>
    <t>9.</t>
  </si>
  <si>
    <t>Необходимые расходы из прибыли</t>
  </si>
  <si>
    <t>10.</t>
  </si>
  <si>
    <t>11.</t>
  </si>
  <si>
    <t>Рентабельность продаж (величина прибыли от продаж в каждом рубле выручки)</t>
  </si>
  <si>
    <t>процент</t>
  </si>
  <si>
    <t>12.</t>
  </si>
  <si>
    <t>Реквизиты инвестиционной программы (кем утверждена, дата утверждения, номер приказа или решения, электронный адрес размещения)</t>
  </si>
  <si>
    <t>3. Основные показатели деятельности генерирующих объектов</t>
  </si>
  <si>
    <t>Установленная мощность</t>
  </si>
  <si>
    <t>Среднегодовое значение положительных разниц объемов располагаемой мощности и объемов потребления мощности на собственные и (или) хозяйственные нужды</t>
  </si>
  <si>
    <t>Производство электрической энергии</t>
  </si>
  <si>
    <t>млн. кВт·ч</t>
  </si>
  <si>
    <t>тыс. Гкал</t>
  </si>
  <si>
    <t>Необходимая валовая выручка - всего</t>
  </si>
  <si>
    <t>млн. рублей</t>
  </si>
  <si>
    <t>7.1.</t>
  </si>
  <si>
    <t>относимая на электрическую энергию</t>
  </si>
  <si>
    <t>7.2.</t>
  </si>
  <si>
    <t>относимая на электрическую мощность</t>
  </si>
  <si>
    <t>7.3.</t>
  </si>
  <si>
    <t>Топливо - всего</t>
  </si>
  <si>
    <t>8.1.</t>
  </si>
  <si>
    <t>топливо на электрическую энергию</t>
  </si>
  <si>
    <t>удельный расход условного топлива на электрическую энергию</t>
  </si>
  <si>
    <t>г/кВт·ч</t>
  </si>
  <si>
    <t>8.2.</t>
  </si>
  <si>
    <t>топливо на тепловую энергию</t>
  </si>
  <si>
    <t>удельный расход условного топлива на тепловую энергию</t>
  </si>
  <si>
    <t>кг/Гкал</t>
  </si>
  <si>
    <t>реквизиты решения по удельному расходу условного топлива на отпуск тепловой и электрической энергии</t>
  </si>
  <si>
    <t>Амортизация</t>
  </si>
  <si>
    <t>Показатели численности персонала и фонда оплаты труда по регулируемым видам деятельности:</t>
  </si>
  <si>
    <t>10.1.</t>
  </si>
  <si>
    <t>среднесписочная численность персонала</t>
  </si>
  <si>
    <t>10.2.</t>
  </si>
  <si>
    <t>среднемесячная заработная плата на одного работника</t>
  </si>
  <si>
    <t>10.3.</t>
  </si>
  <si>
    <t>реквизиты отраслевого тарифного соглашения (дата утверждения, срок действия)</t>
  </si>
  <si>
    <t>Расходы на производство - всего</t>
  </si>
  <si>
    <t>11.1.</t>
  </si>
  <si>
    <t>относимые на электрическую энергию</t>
  </si>
  <si>
    <t>11.2.</t>
  </si>
  <si>
    <t>относимые на электрическую мощность</t>
  </si>
  <si>
    <t>11.3.</t>
  </si>
  <si>
    <t>относимые на тепловую энергию, отпускаемую с коллекторов источников</t>
  </si>
  <si>
    <t>Объем перекрестного субсидирования - всего</t>
  </si>
  <si>
    <t>12.1.</t>
  </si>
  <si>
    <t>от производства тепловой энергии</t>
  </si>
  <si>
    <t>12.2.</t>
  </si>
  <si>
    <t>от производства электрической энергии</t>
  </si>
  <si>
    <t>13.</t>
  </si>
  <si>
    <t>Необходимые расходы из прибыли - всего</t>
  </si>
  <si>
    <t>13.1.</t>
  </si>
  <si>
    <t>13.2.</t>
  </si>
  <si>
    <t>13.3.</t>
  </si>
  <si>
    <t>14.</t>
  </si>
  <si>
    <t>14.1.</t>
  </si>
  <si>
    <t>14.2.</t>
  </si>
  <si>
    <t>14.3.</t>
  </si>
  <si>
    <t>15.</t>
  </si>
  <si>
    <t>16.</t>
  </si>
  <si>
    <t>Рентабельность продаж (величина прибыли от продажи в каждом рубле выручки)</t>
  </si>
  <si>
    <t>17.</t>
  </si>
  <si>
    <t>III. Цены (тарифы) по регулируемым видам деятельности организации</t>
  </si>
  <si>
    <t>первое полу-годие</t>
  </si>
  <si>
    <t>второе полу-годие</t>
  </si>
  <si>
    <t>рублей/МВт
в месяц</t>
  </si>
  <si>
    <t>рублей/МВт·ч</t>
  </si>
  <si>
    <t>услуги по передаче электрической энергии:</t>
  </si>
  <si>
    <t>двухставочный тариф:</t>
  </si>
  <si>
    <t>ставка на содержание сетей</t>
  </si>
  <si>
    <t>ставка на оплату технологического расхода (потерь)</t>
  </si>
  <si>
    <t>одноставочный тариф</t>
  </si>
  <si>
    <t>Для коммерческого 
оператора</t>
  </si>
  <si>
    <t>Для гарантирующих поставщиков:</t>
  </si>
  <si>
    <t>величина сбытовой надбавки для прочих потребителей:</t>
  </si>
  <si>
    <t>Для генерирующих объектов:</t>
  </si>
  <si>
    <t>цена на электрическую энергию</t>
  </si>
  <si>
    <t>рублей/
тыс. кВт·ч</t>
  </si>
  <si>
    <t>в том числе топливная составляющая</t>
  </si>
  <si>
    <t>цена на генерирующую мощность</t>
  </si>
  <si>
    <t>средний одноставочный тариф на тепловую энергию</t>
  </si>
  <si>
    <t>рублей/Гкал</t>
  </si>
  <si>
    <t>4.3.1.</t>
  </si>
  <si>
    <t>одноставочный тариф на горячее водоснабжение</t>
  </si>
  <si>
    <t>4.3.2.</t>
  </si>
  <si>
    <t>тариф на отборный пар давлением:</t>
  </si>
  <si>
    <r>
      <t>1,2 - 2,5 кг/см</t>
    </r>
    <r>
      <rPr>
        <vertAlign val="superscript"/>
        <sz val="10"/>
        <rFont val="Times New Roman"/>
        <family val="1"/>
        <charset val="204"/>
      </rPr>
      <t>2</t>
    </r>
  </si>
  <si>
    <r>
      <t>2,5 - 7,0 кг/см</t>
    </r>
    <r>
      <rPr>
        <vertAlign val="superscript"/>
        <sz val="10"/>
        <rFont val="Times New Roman"/>
        <family val="1"/>
        <charset val="204"/>
      </rPr>
      <t>2</t>
    </r>
  </si>
  <si>
    <r>
      <t>7,0 - 13,0 кг/см</t>
    </r>
    <r>
      <rPr>
        <vertAlign val="superscript"/>
        <sz val="10"/>
        <rFont val="Times New Roman"/>
        <family val="1"/>
        <charset val="204"/>
      </rPr>
      <t>2</t>
    </r>
  </si>
  <si>
    <r>
      <t>&gt; 13 кг/см</t>
    </r>
    <r>
      <rPr>
        <vertAlign val="superscript"/>
        <sz val="10"/>
        <rFont val="Times New Roman"/>
        <family val="1"/>
        <charset val="204"/>
      </rPr>
      <t>2</t>
    </r>
  </si>
  <si>
    <t>4.3.3.</t>
  </si>
  <si>
    <t>тариф на острый и редуцированный пар</t>
  </si>
  <si>
    <t>двухставочный тариф на тепловую энергию</t>
  </si>
  <si>
    <t>ставка на содержание тепловой мощности</t>
  </si>
  <si>
    <t>рублей/Гкал/ч
в месяц</t>
  </si>
  <si>
    <t>4.4.2.</t>
  </si>
  <si>
    <t>тариф на тепловую энергию</t>
  </si>
  <si>
    <t>средний тариф на теплоноситель, в том числе:</t>
  </si>
  <si>
    <t>рублей/
куб. метр</t>
  </si>
  <si>
    <t>вода</t>
  </si>
  <si>
    <t>пар</t>
  </si>
  <si>
    <t>Примечания:</t>
  </si>
  <si>
    <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Предложение о размере цен (тарифов) акционерного общества "Российский концерн по производству электрической и тепловой энергии на атомных станциях" заполняется в целом по компании.</t>
    </r>
  </si>
  <si>
    <r>
      <t>2.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При подготовке предложений о размере цен (тарифов) с целью поставки электрической энергии по регулируемым договорам позиции 9, 10, 12, 13 и 14 раздела 3 "Основные показатели деятельности генерирующих объектов" не заполняются.</t>
    </r>
  </si>
  <si>
    <t>УРУТ на выработку э/э</t>
  </si>
  <si>
    <t>% по займам</t>
  </si>
  <si>
    <t>Шаройко Татьяна Вадимовна</t>
  </si>
  <si>
    <t>8-924-888-50-22</t>
  </si>
  <si>
    <t>2024</t>
  </si>
  <si>
    <t>Корректировка НВВ 2021г.</t>
  </si>
  <si>
    <t>Наименование расходов</t>
  </si>
  <si>
    <t>Утв.РЭК</t>
  </si>
  <si>
    <t>Факт ДЭИ</t>
  </si>
  <si>
    <t>Корректировка с учетом отклонения факт.значений (отклонение)</t>
  </si>
  <si>
    <t>Операционные расходы</t>
  </si>
  <si>
    <t>Базовый уровень операционных расходов, установленный на долгосрочный период регулирования</t>
  </si>
  <si>
    <t>Индекс эффективности операционных расходов (подконтрольных) расходов (1-5%) (ИОР)</t>
  </si>
  <si>
    <t>Индекс изменения количества активов (ИКА)</t>
  </si>
  <si>
    <t>Коэффициент эластичности операционных расходов = 0,75 (Кэл)</t>
  </si>
  <si>
    <t>Итогокоэффициент индексации операционных расходов</t>
  </si>
  <si>
    <t>Неподконтрольные расходы (ТО)</t>
  </si>
  <si>
    <t>Неподконтрольные расходы (ПО)</t>
  </si>
  <si>
    <t>Страховые взносы социального характера</t>
  </si>
  <si>
    <t>% от ФОТ</t>
  </si>
  <si>
    <t>2.4</t>
  </si>
  <si>
    <t>2.5</t>
  </si>
  <si>
    <t>Расходы на приобретение энергетических ресурсов, воды (ТО)</t>
  </si>
  <si>
    <t>Расходы на приобретение энергетических ресурсов, воды (ПО)</t>
  </si>
  <si>
    <t>Расходы на топливо</t>
  </si>
  <si>
    <t>Выработка э/э</t>
  </si>
  <si>
    <t>тыс.кВт*ч</t>
  </si>
  <si>
    <t>Расход э/э напроизводственные и хозяйственные нужды ПЭ</t>
  </si>
  <si>
    <t>Отпуск э/э в сеть</t>
  </si>
  <si>
    <t>Потери э/э в сетях</t>
  </si>
  <si>
    <t>Полезный отпуск э/э, в т.ч.:</t>
  </si>
  <si>
    <t>собственные структурные подразделения</t>
  </si>
  <si>
    <t>Товарный отпуск э/э</t>
  </si>
  <si>
    <t>г.у.т./кВт*ч</t>
  </si>
  <si>
    <t>УРУТ на отпуск с шин э/э</t>
  </si>
  <si>
    <t>Уголь</t>
  </si>
  <si>
    <t>Дизельное топливо</t>
  </si>
  <si>
    <t>расход натурального топлива</t>
  </si>
  <si>
    <t>т.н.т.</t>
  </si>
  <si>
    <t>1 полугодие</t>
  </si>
  <si>
    <t>2 полугодие</t>
  </si>
  <si>
    <t>стоимость топлива</t>
  </si>
  <si>
    <t>Мазут</t>
  </si>
  <si>
    <t>3.5</t>
  </si>
  <si>
    <t>Газ</t>
  </si>
  <si>
    <t>3.6</t>
  </si>
  <si>
    <t>Покупная электрическая энергия</t>
  </si>
  <si>
    <t>3.7</t>
  </si>
  <si>
    <t>Расходы на воду</t>
  </si>
  <si>
    <t>Экономически обоснованные расходы регулируемой организации, понесенные в году, предшествовавшему переходу к регулированию цен (тарифов) с применением метода долгосрочной индексации НВВ и не возмещенные регулируемой организации</t>
  </si>
  <si>
    <t>Доходы регулируемой организации, необоснованно (излишне) полученные в году, предшествававшему переходу к регулированию цен (тарифов) с применением метода долгосрочной индексации НВВ, подлежащие исключению из НВВ</t>
  </si>
  <si>
    <t>НВВ</t>
  </si>
  <si>
    <t>Товарная выручка</t>
  </si>
  <si>
    <t>Объем отпуска э/э</t>
  </si>
  <si>
    <t>тариф 1-е полугодие</t>
  </si>
  <si>
    <t>отпуск э/э</t>
  </si>
  <si>
    <t>Субсидии</t>
  </si>
  <si>
    <t>Недополученные (+) или излишне полученные (-) доходы производителя э/э (мощности) за (j-2)-й расчетный период регулирования</t>
  </si>
  <si>
    <t>То же с учетом ИПЦ</t>
  </si>
  <si>
    <t>ИПЦ 2021 год</t>
  </si>
  <si>
    <t>ИПЦ 2022 год</t>
  </si>
  <si>
    <t>Расчет недополученных или излишне полученных доходов по о.Итуруп (ДЭС "РПЦ "Куйбышевский") за 2022 год</t>
  </si>
  <si>
    <t>Аренда оборудования</t>
  </si>
  <si>
    <t>Налог при УСН</t>
  </si>
  <si>
    <t>тариф июль-ноябрь</t>
  </si>
  <si>
    <t>тариф декабрь</t>
  </si>
  <si>
    <t>тариф июль-октябрь</t>
  </si>
  <si>
    <t>тариф ноябрь</t>
  </si>
  <si>
    <t>(в ред. Постановлений Правительства РФ
от 30.01.2019 № 64, от 30.12.2022 № 2556)</t>
  </si>
  <si>
    <t>населению и приравненным 
к нему категориям потребителей</t>
  </si>
  <si>
    <t>население, проживающее 
в городских населенных пунктах в домах, не оборудованных в установленном порядке стационарными электроплитами и (или) электроотопительными установками</t>
  </si>
  <si>
    <t>население, проживающее 
в городских населенных пунктах в домах, оборудованных в установленном порядке стационарными электроплитами</t>
  </si>
  <si>
    <t>население, проживающее 
в городских населенных пунктах в домах, оборудованных в установленном порядке стационарными электроотопительными установками</t>
  </si>
  <si>
    <t>население, проживающее 
в городских населенных пунктах в домах, оборудованных в установленном порядке стационарными электроплитами и электроотопительными установками</t>
  </si>
  <si>
    <t>потребители, приравненные 
к населению, - всего</t>
  </si>
  <si>
    <t>потребителям, за исключением электрической энергии, поставляемой населению и приравненным 
к нему категориям потребителей и сетевым организациям</t>
  </si>
  <si>
    <t>с потребителями, за исключением электрической энергии, поставляемой населению и приравненным 
к нему категориям потребителей и сетевым организациям</t>
  </si>
  <si>
    <t>по потребителям, за исключением электрической энергии, поставляемой населению и приравненным 
к нему категориям потребителей и сетевым организациям</t>
  </si>
  <si>
    <t>Отпуск тепловой энергии 
с коллекторов</t>
  </si>
  <si>
    <t>Отпуск тепловой энергии 
в сеть</t>
  </si>
  <si>
    <t>относимая на тепловую энергию, отпускаемую 
с коллекторов источников</t>
  </si>
  <si>
    <t>Капитальные вложения из прибыли (с учетом налога 
на прибыль) - всего</t>
  </si>
  <si>
    <t>Для организаций, 
относящихся к субъектам естественных монополий:</t>
  </si>
  <si>
    <t>услуги по оперативно-диспетчерскому управлению 
в электроэнергетике:</t>
  </si>
  <si>
    <t>тариф на услуги по
оперативно-диспетчерскому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энергии, обеспечения функционирования технологической инфраструктуры оптового и розничных рынков и осуществления проектирования развития электроэнергетических систем, оказываемые акционерным обществом "Системный оператор Единой энергетической системы"</t>
  </si>
  <si>
    <t>предельный максимальный уровень цен (тарифов) на услуги по оперативно-диспетчерскому управлению 
в электроэнергетике в части организации отбора исполнителей и оплаты услуг по обеспечению системной надежности, оказываемые акционерным обществом "Системный оператор Единой энергетической системы"</t>
  </si>
  <si>
    <t>величина сбытовой надбавки для населения 
и приравненных к нему категорий потребителей</t>
  </si>
  <si>
    <t>величина сбытовой надбавки для сетевых организаций, покупающих электрическую энергию для компенсации потерь электрической 
энергии</t>
  </si>
  <si>
    <r>
      <t>____</t>
    </r>
    <r>
      <rPr>
        <sz val="8"/>
        <rFont val="Times New Roman"/>
        <family val="1"/>
        <charset val="204"/>
      </rPr>
      <t>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Базовый период - год, предшествующий расчетному периоду регулирования.</t>
    </r>
  </si>
  <si>
    <r>
      <t>____</t>
    </r>
    <r>
      <rPr>
        <sz val="8"/>
        <rFont val="Times New Roman"/>
        <family val="1"/>
        <charset val="204"/>
      </rPr>
      <t>**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Заполняются организацией, осуществляющей оперативно-диспетчерское управление в электроэнергетике.</t>
    </r>
  </si>
  <si>
    <r>
      <t>____</t>
    </r>
    <r>
      <rPr>
        <sz val="8"/>
        <rFont val="Times New Roman"/>
        <family val="1"/>
        <charset val="204"/>
      </rPr>
      <t>***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Заполняются сетевыми организациями, осуществляющими передачу электрической энергии (мощности) по электрическим сетям.</t>
    </r>
  </si>
  <si>
    <r>
      <t>____</t>
    </r>
    <r>
      <rPr>
        <sz val="8"/>
        <rFont val="Times New Roman"/>
        <family val="1"/>
        <charset val="204"/>
      </rPr>
      <t>****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Заполняются коммерческим оператором оптового рынка электрической энергии (мощности).</t>
    </r>
  </si>
  <si>
    <t>Бюджетный потребители</t>
  </si>
  <si>
    <t>тариф 2-е полугодие</t>
  </si>
  <si>
    <t>Льготные</t>
  </si>
  <si>
    <t>Расчет недополученных или излишне полученных доходов</t>
  </si>
  <si>
    <t>Факт</t>
  </si>
  <si>
    <t>Фактические расходы принятые</t>
  </si>
  <si>
    <t>Налог УСН</t>
  </si>
  <si>
    <t>Услуги банка</t>
  </si>
  <si>
    <t>Неподконтрольные расходы</t>
  </si>
  <si>
    <t>Прочие расходы утв.после заседания в РЭК</t>
  </si>
  <si>
    <t>Прибыль товарного отпуска</t>
  </si>
  <si>
    <t>ИПЦ 2023 год</t>
  </si>
  <si>
    <t>Период</t>
  </si>
  <si>
    <t>Экономически обоснованный одноставочный расчётный тариф на эл.энергию, руб./кВт.ч.</t>
  </si>
  <si>
    <t>условно-постоянные расходы, руб./кВт.ч</t>
  </si>
  <si>
    <t>Итого год</t>
  </si>
  <si>
    <t>Фактический полезный отпуск</t>
  </si>
  <si>
    <t>переменные расходы (топливная составляющая), руб./кВт.ч</t>
  </si>
  <si>
    <t>1-ое пол.</t>
  </si>
  <si>
    <t>июль-окт.</t>
  </si>
  <si>
    <t>ноябрь-дек</t>
  </si>
  <si>
    <t>*Правила гос.регулирвания (пересмотра, применения) цен (тарифов) в электроэнергетике (ПП РФ 1178 от 29.12.2011)</t>
  </si>
  <si>
    <t>31. Решение об установлении цен (тарифов) и (или) их предельных уровней обратной силы не имеет.</t>
  </si>
  <si>
    <t>2026</t>
  </si>
  <si>
    <t>ООО "Энергетик"</t>
  </si>
  <si>
    <t>Общество с ограниченной ответственностью "Энергетик"</t>
  </si>
  <si>
    <t>6514008792</t>
  </si>
  <si>
    <t>651401001</t>
  </si>
  <si>
    <t>694350, Сахалинская обл., Смирныховский р-н, ПГТ Смирных, ул.Ленина, д.59</t>
  </si>
  <si>
    <t>Бабкин Николай Анатольевич</t>
  </si>
  <si>
    <t>mauszkhingteplo@mail.ru</t>
  </si>
  <si>
    <t>(42452) 4-22-74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</si>
</sst>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43" formatCode="_-* #,##0.00\ _₽_-;\-* #,##0.00\ _₽_-;_-* &quot;-&quot;??\ _₽_-;_-@_-"/>
    <numFmt numFmtId="164" formatCode="_(* #,##0.00_);_(* \(#,##0.00\);_(* &quot;-&quot;??_);_(@_)"/>
    <numFmt numFmtId="165" formatCode="#,##0.000"/>
    <numFmt numFmtId="166" formatCode="0.0%"/>
    <numFmt numFmtId="167" formatCode="0.000"/>
    <numFmt numFmtId="168" formatCode="#,##0.0"/>
    <numFmt numFmtId="169" formatCode="0.0"/>
    <numFmt numFmtId="170" formatCode="0.0%_);\(0.0%\)"/>
    <numFmt numFmtId="171" formatCode="#,##0_);[Red]\(#,##0\)"/>
    <numFmt numFmtId="172" formatCode="_-* #,##0.00&quot;р.&quot;_-;\-* #,##0.00&quot;р.&quot;_-;_-* &quot;-&quot;??&quot;р.&quot;_-;_-@_-"/>
    <numFmt numFmtId="173" formatCode="_-* #,##0.00_-;_-* #,##0.00\-;_-* &quot;-&quot;??_-;_-@_-"/>
    <numFmt numFmtId="174" formatCode="General_)"/>
    <numFmt numFmtId="175" formatCode="_-* #,##0&quot;đ.&quot;_-;\-* #,##0&quot;đ.&quot;_-;_-* &quot;-&quot;&quot;đ.&quot;_-;_-@_-"/>
    <numFmt numFmtId="176" formatCode="_-* #,##0.00&quot;đ.&quot;_-;\-* #,##0.00&quot;đ.&quot;_-;_-* &quot;-&quot;??&quot;đ.&quot;_-;_-@_-"/>
    <numFmt numFmtId="177" formatCode="&quot;$&quot;#,##0_);[Red]\(&quot;$&quot;#,##0\)"/>
    <numFmt numFmtId="178" formatCode="\$#,##0\ ;\(\$#,##0\)"/>
    <numFmt numFmtId="179" formatCode="_-* #,##0.00[$€-1]_-;\-* #,##0.00[$€-1]_-;_-* &quot;-&quot;??[$€-1]_-"/>
    <numFmt numFmtId="180" formatCode="#,##0_);[Blue]\(#,##0\)"/>
    <numFmt numFmtId="181" formatCode="_-* #,##0_đ_._-;\-* #,##0_đ_._-;_-* &quot;-&quot;_đ_._-;_-@_-"/>
    <numFmt numFmtId="182" formatCode="_-* #,##0.00_đ_._-;\-* #,##0.00_đ_._-;_-* &quot;-&quot;??_đ_._-;_-@_-"/>
    <numFmt numFmtId="183" formatCode="_-* #,##0.00\ _р_._-;\-* #,##0.00\ _р_._-;_-* &quot;-&quot;??\ _р_._-;_-@_-"/>
    <numFmt numFmtId="184" formatCode="_-* #,##0_р_._-;\-* #,##0_р_._-;_-* &quot;-&quot;_р_._-;_-@_-"/>
    <numFmt numFmtId="185" formatCode="_-* #,##0.00_р_._-;\-* #,##0.00_р_._-;_-* &quot;-&quot;??_р_._-;_-@_-"/>
    <numFmt numFmtId="186" formatCode="_-\ #,##0.000\ _₽_-;[Red]\-\ #,##0.000\ _₽_-;_-\ &quot;-&quot;??\ _₽_-;_-@_-"/>
    <numFmt numFmtId="187" formatCode="#,##0.000_ ;[Red]\-#,##0.000\ "/>
    <numFmt numFmtId="188" formatCode="#,##0;\(#,##0\)"/>
    <numFmt numFmtId="189" formatCode="#"/>
    <numFmt numFmtId="190" formatCode="_-* #,##0\ &quot;d.&quot;_-;\-* #,##0\ &quot;d.&quot;_-;_-* &quot;-&quot;\ &quot;d.&quot;_-;_-@_-"/>
    <numFmt numFmtId="191" formatCode="0.0000000"/>
    <numFmt numFmtId="192" formatCode="0.000000000"/>
    <numFmt numFmtId="193" formatCode="0.0000000000"/>
    <numFmt numFmtId="194" formatCode="0.00000000000"/>
    <numFmt numFmtId="195" formatCode="#,##0.000\);[Red]\(#,##0.000\)"/>
    <numFmt numFmtId="196" formatCode="0.0000000000000"/>
    <numFmt numFmtId="197" formatCode="\X\X\X\X\X\X\-\X\X\X"/>
    <numFmt numFmtId="198" formatCode="&quot; &quot;#,##0.00&quot;    &quot;;&quot;-&quot;#,##0.00&quot;    &quot;;&quot; -&quot;#&quot;    &quot;;@&quot; &quot;"/>
    <numFmt numFmtId="199" formatCode="#,##0.00_ ;[Red]\(#,##0.00\)\ "/>
    <numFmt numFmtId="200" formatCode="_-* #,##0\ _P_t_s_-;\-* #,##0\ _P_t_s_-;_-* &quot;-&quot;\ _P_t_s_-;_-@_-"/>
    <numFmt numFmtId="201" formatCode="_-* #,##0.00\ _P_t_s_-;\-* #,##0.00\ _P_t_s_-;_-* &quot;-&quot;??\ _P_t_s_-;_-@_-"/>
    <numFmt numFmtId="202" formatCode="_(* #,##0_);_(* \(#,##0\);_(* &quot;-&quot;_);_(@_)"/>
    <numFmt numFmtId="203" formatCode="0.0,,_);\(0.0,,\);\-_0_)"/>
    <numFmt numFmtId="204" formatCode="_-* #,##0\ &quot;Pts&quot;_-;\-* #,##0\ &quot;Pts&quot;_-;_-* &quot;-&quot;\ &quot;Pts&quot;_-;_-@_-"/>
    <numFmt numFmtId="205" formatCode="_-* #,##0.00\ &quot;Pts&quot;_-;\-* #,##0.00\ &quot;Pts&quot;_-;_-* &quot;-&quot;??\ &quot;Pts&quot;_-;_-@_-"/>
    <numFmt numFmtId="206" formatCode="_(&quot;$&quot;* #,##0_);_(&quot;$&quot;* \(#,##0\);_(&quot;$&quot;* &quot;-&quot;_);_(@_)"/>
    <numFmt numFmtId="207" formatCode="_(&quot;$&quot;* #,##0.00_);_(&quot;$&quot;* \(#,##0.00\);_(&quot;$&quot;* &quot;-&quot;??_);_(@_)"/>
    <numFmt numFmtId="208" formatCode="_-* #,##0\ _d_._-;\-* #,##0\ _d_._-;_-* &quot;-&quot;\ _d_._-;_-@_-"/>
    <numFmt numFmtId="209" formatCode="0.00000%"/>
    <numFmt numFmtId="210" formatCode="0.0000000%"/>
    <numFmt numFmtId="211" formatCode="_-* #,##0_?_._-;\-* #,##0_?_._-;_-* &quot;-&quot;_?_._-;_-@_-"/>
    <numFmt numFmtId="212" formatCode="_-* #,##0.00_?_._-;\-* #,##0.00_?_._-;_-* &quot;-&quot;??_?_._-;_-@_-"/>
    <numFmt numFmtId="213" formatCode="0.000000"/>
    <numFmt numFmtId="214" formatCode="#,##0.00&quot; &quot;[$руб.-419];[Red]&quot;-&quot;#,##0.00&quot; &quot;[$руб.-419]"/>
    <numFmt numFmtId="215" formatCode="&quot;£&quot;#,##0"/>
    <numFmt numFmtId="216" formatCode="#,##0.000_ ;\-#,##0.000\ "/>
    <numFmt numFmtId="217" formatCode="#,##0.00_ ;[Red]\-#,##0.00\ "/>
    <numFmt numFmtId="218" formatCode="&quot;$&quot;#,##0;[Red]\-&quot;$&quot;#,##0"/>
    <numFmt numFmtId="219" formatCode="#,##0_ ;[Red]\-#,##0\ "/>
    <numFmt numFmtId="220" formatCode="#,##0.00&quot;р.&quot;;\-#,##0.00&quot;р.&quot;"/>
    <numFmt numFmtId="221" formatCode="#,##0.0000_ ;[Red]\-#,##0.0000\ "/>
    <numFmt numFmtId="222" formatCode="_-* #,##0&quot;р.&quot;_-;\-* #,##0&quot;р.&quot;_-;_-* &quot;-&quot;&quot;р.&quot;_-;_-@_-"/>
    <numFmt numFmtId="223" formatCode="#\ ##0.0_ ;[Red]\-#\ ##0.0\ "/>
    <numFmt numFmtId="224" formatCode="#,##0.00_ ;\-#,##0.00\ "/>
    <numFmt numFmtId="225" formatCode="_-\ #,##0.00\ _₽_-;[Red]\-\ #,##0.00\ _₽_-;_-\ &quot;-&quot;??\ _₽_-;_-@_-"/>
    <numFmt numFmtId="226" formatCode="#,##0.0000"/>
    <numFmt numFmtId="227" formatCode="_([$€-2]* #,##0.00_);_([$€-2]* \(#,##0.00\);_([$€-2]* &quot;-&quot;??_)"/>
    <numFmt numFmtId="228" formatCode="#,##0_ ;\-#,##0\ "/>
  </numFmts>
  <fonts count="17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8"/>
      <name val="Arial Cyr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Helv"/>
      <charset val="204"/>
    </font>
    <font>
      <b/>
      <sz val="11"/>
      <color indexed="63"/>
      <name val="Calibri"/>
      <family val="2"/>
      <charset val="204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1"/>
      <name val="Times New Roman CYR"/>
      <family val="1"/>
      <charset val="204"/>
    </font>
    <font>
      <sz val="12"/>
      <color indexed="24"/>
      <name val="Arial"/>
      <family val="2"/>
      <charset val="204"/>
    </font>
    <font>
      <sz val="10"/>
      <name val="Geneva"/>
      <charset val="204"/>
    </font>
    <font>
      <sz val="10"/>
      <color indexed="72"/>
      <name val="Courier"/>
      <family val="3"/>
    </font>
    <font>
      <sz val="18"/>
      <name val="Geneva"/>
    </font>
    <font>
      <sz val="9"/>
      <name val="Times New Roman"/>
      <family val="1"/>
    </font>
    <font>
      <sz val="10"/>
      <name val="NTTimes/Cyrillic"/>
    </font>
    <font>
      <sz val="10"/>
      <color indexed="12"/>
      <name val="Arial"/>
      <family val="2"/>
      <charset val="204"/>
    </font>
    <font>
      <sz val="12"/>
      <name val="Tms Rmn"/>
      <charset val="204"/>
    </font>
    <font>
      <sz val="10"/>
      <color theme="1"/>
      <name val="Arial Cyr"/>
      <charset val="204"/>
    </font>
    <font>
      <u/>
      <sz val="10"/>
      <color indexed="36"/>
      <name val="Arial Cyr"/>
      <charset val="204"/>
    </font>
    <font>
      <b/>
      <sz val="12"/>
      <name val="Arial"/>
      <family val="2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u/>
      <sz val="10"/>
      <color indexed="12"/>
      <name val="Arial Cyr"/>
      <charset val="204"/>
    </font>
    <font>
      <sz val="6"/>
      <color indexed="72"/>
      <name val="Courier"/>
      <family val="3"/>
    </font>
    <font>
      <sz val="12"/>
      <name val="Optima"/>
    </font>
    <font>
      <sz val="9"/>
      <name val="Arial"/>
      <family val="2"/>
      <charset val="186"/>
    </font>
    <font>
      <sz val="10"/>
      <name val="HelveticaLT"/>
      <family val="2"/>
    </font>
    <font>
      <b/>
      <sz val="20"/>
      <name val="Arial"/>
      <family val="2"/>
      <charset val="204"/>
    </font>
    <font>
      <sz val="12"/>
      <name val="TimesET"/>
      <charset val="204"/>
    </font>
    <font>
      <b/>
      <i/>
      <sz val="10"/>
      <name val="Arial"/>
      <family val="2"/>
      <charset val="204"/>
    </font>
    <font>
      <u/>
      <sz val="10"/>
      <name val="Arial"/>
      <family val="2"/>
      <charset val="204"/>
    </font>
    <font>
      <b/>
      <sz val="10"/>
      <name val="HelveticaLT"/>
      <family val="2"/>
    </font>
    <font>
      <b/>
      <i/>
      <u/>
      <sz val="11"/>
      <color theme="1"/>
      <name val="Arial Cyr"/>
      <charset val="204"/>
    </font>
    <font>
      <b/>
      <sz val="8"/>
      <name val="Arial Cyr"/>
      <family val="2"/>
      <charset val="204"/>
    </font>
    <font>
      <u/>
      <sz val="10"/>
      <color indexed="12"/>
      <name val="Times New Roman Cyr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8"/>
      <name val="Arial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"/>
      <color indexed="18"/>
      <name val="Courie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0"/>
      <name val="Helv"/>
    </font>
    <font>
      <sz val="14"/>
      <name val="Arial Cyr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sz val="8"/>
      <name val="Arial Cyr"/>
      <family val="2"/>
      <charset val="204"/>
    </font>
    <font>
      <sz val="10"/>
      <name val="Arial"/>
      <family val="2"/>
    </font>
    <font>
      <u/>
      <sz val="9"/>
      <color indexed="12"/>
      <name val="Tahoma"/>
      <family val="2"/>
      <charset val="204"/>
    </font>
    <font>
      <b/>
      <sz val="9"/>
      <name val="Times New Roman"/>
      <family val="1"/>
      <charset val="204"/>
    </font>
    <font>
      <sz val="10"/>
      <name val="Tahoma"/>
      <family val="2"/>
      <charset val="204"/>
    </font>
    <font>
      <sz val="8"/>
      <name val="Palatino"/>
      <family val="1"/>
    </font>
    <font>
      <sz val="11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"/>
      <color rgb="FF333399"/>
      <name val="Tahoma"/>
      <family val="2"/>
      <charset val="204"/>
    </font>
    <font>
      <sz val="9"/>
      <color indexed="11"/>
      <name val="Tahoma"/>
      <family val="2"/>
      <charset val="204"/>
    </font>
    <font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4"/>
      <color indexed="10"/>
      <name val="Arial Cyr"/>
      <family val="2"/>
      <charset val="204"/>
    </font>
    <font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vertAlign val="superscript"/>
      <sz val="10"/>
      <name val="Calibri"/>
      <family val="2"/>
      <charset val="204"/>
      <scheme val="minor"/>
    </font>
    <font>
      <vertAlign val="superscript"/>
      <sz val="10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3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8"/>
      <color indexed="9"/>
      <name val="Times New Roman"/>
      <family val="1"/>
      <charset val="204"/>
    </font>
    <font>
      <sz val="12"/>
      <color indexed="9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9"/>
      <color indexed="18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"/>
      <color indexed="8"/>
      <name val="Courier"/>
      <family val="1"/>
      <charset val="204"/>
    </font>
    <font>
      <sz val="10"/>
      <name val="NTHarmonica"/>
      <charset val="204"/>
    </font>
    <font>
      <i/>
      <sz val="1"/>
      <color indexed="8"/>
      <name val="Courier"/>
      <family val="3"/>
    </font>
    <font>
      <b/>
      <i/>
      <sz val="16"/>
      <color theme="1"/>
      <name val="Arial Cyr"/>
      <charset val="204"/>
    </font>
    <font>
      <sz val="11"/>
      <color theme="1"/>
      <name val="Arial Cyr"/>
      <charset val="204"/>
    </font>
    <font>
      <u/>
      <sz val="11"/>
      <color theme="1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u/>
      <sz val="10"/>
      <color theme="10"/>
      <name val="Arial Cyr"/>
      <charset val="204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3799">
    <xf numFmtId="0" fontId="0" fillId="0" borderId="0"/>
    <xf numFmtId="0" fontId="19" fillId="0" borderId="0"/>
    <xf numFmtId="9" fontId="20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166" fontId="29" fillId="0" borderId="0">
      <alignment vertical="top"/>
    </xf>
    <xf numFmtId="166" fontId="30" fillId="0" borderId="0">
      <alignment vertical="top"/>
    </xf>
    <xf numFmtId="170" fontId="30" fillId="2" borderId="0">
      <alignment vertical="top"/>
    </xf>
    <xf numFmtId="166" fontId="30" fillId="3" borderId="0">
      <alignment vertical="top"/>
    </xf>
    <xf numFmtId="171" fontId="29" fillId="0" borderId="0">
      <alignment vertical="top"/>
    </xf>
    <xf numFmtId="171" fontId="29" fillId="0" borderId="0">
      <alignment vertical="top"/>
    </xf>
    <xf numFmtId="0" fontId="26" fillId="0" borderId="0"/>
    <xf numFmtId="0" fontId="31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71" fontId="29" fillId="0" borderId="0">
      <alignment vertical="top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171" fontId="29" fillId="0" borderId="0">
      <alignment vertical="top"/>
    </xf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171" fontId="29" fillId="0" borderId="0">
      <alignment vertical="top"/>
    </xf>
    <xf numFmtId="171" fontId="29" fillId="0" borderId="0">
      <alignment vertical="top"/>
    </xf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72" fontId="33" fillId="0" borderId="0">
      <protection locked="0"/>
    </xf>
    <xf numFmtId="172" fontId="33" fillId="0" borderId="0">
      <protection locked="0"/>
    </xf>
    <xf numFmtId="172" fontId="33" fillId="0" borderId="0">
      <protection locked="0"/>
    </xf>
    <xf numFmtId="172" fontId="33" fillId="0" borderId="0">
      <protection locked="0"/>
    </xf>
    <xf numFmtId="172" fontId="33" fillId="0" borderId="0">
      <protection locked="0"/>
    </xf>
    <xf numFmtId="173" fontId="26" fillId="0" borderId="0">
      <protection locked="0"/>
    </xf>
    <xf numFmtId="0" fontId="33" fillId="0" borderId="10">
      <protection locked="0"/>
    </xf>
    <xf numFmtId="0" fontId="34" fillId="0" borderId="0">
      <protection locked="0"/>
    </xf>
    <xf numFmtId="0" fontId="34" fillId="0" borderId="0">
      <protection locked="0"/>
    </xf>
    <xf numFmtId="0" fontId="33" fillId="0" borderId="10">
      <protection locked="0"/>
    </xf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7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4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21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174" fontId="38" fillId="0" borderId="11">
      <protection locked="0"/>
    </xf>
    <xf numFmtId="175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0" fontId="39" fillId="5" borderId="0" applyNumberFormat="0" applyBorder="0" applyAlignment="0" applyProtection="0"/>
    <xf numFmtId="0" fontId="40" fillId="22" borderId="12" applyNumberFormat="0" applyAlignment="0" applyProtection="0"/>
    <xf numFmtId="0" fontId="41" fillId="23" borderId="13" applyNumberFormat="0" applyAlignment="0" applyProtection="0"/>
    <xf numFmtId="3" fontId="42" fillId="0" borderId="0" applyFont="0" applyFill="0" applyBorder="0" applyAlignment="0" applyProtection="0"/>
    <xf numFmtId="174" fontId="43" fillId="24" borderId="11"/>
    <xf numFmtId="177" fontId="44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4" fontId="45" fillId="0" borderId="0">
      <alignment vertical="top"/>
    </xf>
    <xf numFmtId="171" fontId="46" fillId="0" borderId="0">
      <alignment vertical="top"/>
    </xf>
    <xf numFmtId="179" fontId="47" fillId="0" borderId="0" applyFont="0" applyFill="0" applyBorder="0" applyAlignment="0" applyProtection="0"/>
    <xf numFmtId="0" fontId="35" fillId="0" borderId="0"/>
    <xf numFmtId="0" fontId="48" fillId="0" borderId="0" applyNumberFormat="0" applyFill="0" applyBorder="0" applyAlignment="0" applyProtection="0"/>
    <xf numFmtId="173" fontId="26" fillId="0" borderId="0">
      <protection locked="0"/>
    </xf>
    <xf numFmtId="173" fontId="26" fillId="0" borderId="0">
      <protection locked="0"/>
    </xf>
    <xf numFmtId="173" fontId="26" fillId="0" borderId="0">
      <protection locked="0"/>
    </xf>
    <xf numFmtId="173" fontId="26" fillId="0" borderId="0">
      <protection locked="0"/>
    </xf>
    <xf numFmtId="173" fontId="26" fillId="0" borderId="0">
      <protection locked="0"/>
    </xf>
    <xf numFmtId="173" fontId="26" fillId="0" borderId="0">
      <protection locked="0"/>
    </xf>
    <xf numFmtId="173" fontId="26" fillId="0" borderId="0">
      <protection locked="0"/>
    </xf>
    <xf numFmtId="2" fontId="42" fillId="0" borderId="0" applyFont="0" applyFill="0" applyBorder="0" applyAlignment="0" applyProtection="0"/>
    <xf numFmtId="0" fontId="49" fillId="6" borderId="0" applyNumberFormat="0" applyBorder="0" applyAlignment="0" applyProtection="0"/>
    <xf numFmtId="0" fontId="50" fillId="0" borderId="0">
      <alignment vertical="top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171" fontId="54" fillId="0" borderId="0">
      <alignment vertical="top"/>
    </xf>
    <xf numFmtId="174" fontId="55" fillId="0" borderId="0"/>
    <xf numFmtId="0" fontId="56" fillId="0" borderId="0" applyNumberFormat="0" applyFill="0" applyBorder="0" applyAlignment="0" applyProtection="0">
      <alignment vertical="top"/>
      <protection locked="0"/>
    </xf>
    <xf numFmtId="0" fontId="57" fillId="9" borderId="12" applyNumberFormat="0" applyAlignment="0" applyProtection="0"/>
    <xf numFmtId="171" fontId="30" fillId="0" borderId="0">
      <alignment vertical="top"/>
    </xf>
    <xf numFmtId="171" fontId="30" fillId="2" borderId="0">
      <alignment vertical="top"/>
    </xf>
    <xf numFmtId="180" fontId="30" fillId="3" borderId="0">
      <alignment vertical="top"/>
    </xf>
    <xf numFmtId="0" fontId="58" fillId="0" borderId="15" applyNumberFormat="0" applyFill="0" applyAlignment="0" applyProtection="0"/>
    <xf numFmtId="0" fontId="59" fillId="25" borderId="0" applyNumberFormat="0" applyBorder="0" applyAlignment="0" applyProtection="0"/>
    <xf numFmtId="0" fontId="60" fillId="0" borderId="0"/>
    <xf numFmtId="0" fontId="35" fillId="26" borderId="16" applyNumberFormat="0" applyFont="0" applyAlignment="0" applyProtection="0"/>
    <xf numFmtId="0" fontId="35" fillId="26" borderId="16" applyNumberFormat="0" applyFont="0" applyAlignment="0" applyProtection="0"/>
    <xf numFmtId="181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0" fontId="61" fillId="22" borderId="17" applyNumberFormat="0" applyAlignment="0" applyProtection="0"/>
    <xf numFmtId="4" fontId="62" fillId="27" borderId="17" applyNumberFormat="0" applyProtection="0">
      <alignment vertical="center"/>
    </xf>
    <xf numFmtId="4" fontId="63" fillId="27" borderId="17" applyNumberFormat="0" applyProtection="0">
      <alignment vertical="center"/>
    </xf>
    <xf numFmtId="4" fontId="62" fillId="27" borderId="17" applyNumberFormat="0" applyProtection="0">
      <alignment horizontal="left" vertical="center" indent="1"/>
    </xf>
    <xf numFmtId="4" fontId="62" fillId="27" borderId="17" applyNumberFormat="0" applyProtection="0">
      <alignment horizontal="left" vertical="center" indent="1"/>
    </xf>
    <xf numFmtId="0" fontId="22" fillId="28" borderId="17" applyNumberFormat="0" applyProtection="0">
      <alignment horizontal="left" vertical="center" indent="1"/>
    </xf>
    <xf numFmtId="4" fontId="62" fillId="29" borderId="17" applyNumberFormat="0" applyProtection="0">
      <alignment horizontal="right" vertical="center"/>
    </xf>
    <xf numFmtId="4" fontId="62" fillId="30" borderId="17" applyNumberFormat="0" applyProtection="0">
      <alignment horizontal="right" vertical="center"/>
    </xf>
    <xf numFmtId="4" fontId="62" fillId="31" borderId="17" applyNumberFormat="0" applyProtection="0">
      <alignment horizontal="right" vertical="center"/>
    </xf>
    <xf numFmtId="4" fontId="62" fillId="32" borderId="17" applyNumberFormat="0" applyProtection="0">
      <alignment horizontal="right" vertical="center"/>
    </xf>
    <xf numFmtId="4" fontId="62" fillId="33" borderId="17" applyNumberFormat="0" applyProtection="0">
      <alignment horizontal="right" vertical="center"/>
    </xf>
    <xf numFmtId="4" fontId="62" fillId="34" borderId="17" applyNumberFormat="0" applyProtection="0">
      <alignment horizontal="right" vertical="center"/>
    </xf>
    <xf numFmtId="4" fontId="62" fillId="35" borderId="17" applyNumberFormat="0" applyProtection="0">
      <alignment horizontal="right" vertical="center"/>
    </xf>
    <xf numFmtId="4" fontId="62" fillId="36" borderId="17" applyNumberFormat="0" applyProtection="0">
      <alignment horizontal="right" vertical="center"/>
    </xf>
    <xf numFmtId="4" fontId="62" fillId="37" borderId="17" applyNumberFormat="0" applyProtection="0">
      <alignment horizontal="right" vertical="center"/>
    </xf>
    <xf numFmtId="4" fontId="64" fillId="38" borderId="17" applyNumberFormat="0" applyProtection="0">
      <alignment horizontal="left" vertical="center" indent="1"/>
    </xf>
    <xf numFmtId="4" fontId="62" fillId="39" borderId="18" applyNumberFormat="0" applyProtection="0">
      <alignment horizontal="left" vertical="center" indent="1"/>
    </xf>
    <xf numFmtId="4" fontId="65" fillId="40" borderId="0" applyNumberFormat="0" applyProtection="0">
      <alignment horizontal="left" vertical="center" indent="1"/>
    </xf>
    <xf numFmtId="0" fontId="22" fillId="28" borderId="17" applyNumberFormat="0" applyProtection="0">
      <alignment horizontal="left" vertical="center" indent="1"/>
    </xf>
    <xf numFmtId="4" fontId="66" fillId="39" borderId="17" applyNumberFormat="0" applyProtection="0">
      <alignment horizontal="left" vertical="center" indent="1"/>
    </xf>
    <xf numFmtId="4" fontId="66" fillId="41" borderId="17" applyNumberFormat="0" applyProtection="0">
      <alignment horizontal="left" vertical="center" indent="1"/>
    </xf>
    <xf numFmtId="0" fontId="22" fillId="41" borderId="17" applyNumberFormat="0" applyProtection="0">
      <alignment horizontal="left" vertical="center" indent="1"/>
    </xf>
    <xf numFmtId="0" fontId="22" fillId="41" borderId="17" applyNumberFormat="0" applyProtection="0">
      <alignment horizontal="left" vertical="center" indent="1"/>
    </xf>
    <xf numFmtId="0" fontId="22" fillId="42" borderId="17" applyNumberFormat="0" applyProtection="0">
      <alignment horizontal="left" vertical="center" indent="1"/>
    </xf>
    <xf numFmtId="0" fontId="22" fillId="42" borderId="17" applyNumberFormat="0" applyProtection="0">
      <alignment horizontal="left" vertical="center" indent="1"/>
    </xf>
    <xf numFmtId="0" fontId="22" fillId="2" borderId="17" applyNumberFormat="0" applyProtection="0">
      <alignment horizontal="left" vertical="center" indent="1"/>
    </xf>
    <xf numFmtId="0" fontId="22" fillId="2" borderId="17" applyNumberFormat="0" applyProtection="0">
      <alignment horizontal="left" vertical="center" indent="1"/>
    </xf>
    <xf numFmtId="0" fontId="22" fillId="28" borderId="17" applyNumberFormat="0" applyProtection="0">
      <alignment horizontal="left" vertical="center" indent="1"/>
    </xf>
    <xf numFmtId="0" fontId="22" fillId="28" borderId="17" applyNumberFormat="0" applyProtection="0">
      <alignment horizontal="left" vertical="center" indent="1"/>
    </xf>
    <xf numFmtId="0" fontId="26" fillId="0" borderId="0"/>
    <xf numFmtId="4" fontId="62" fillId="43" borderId="17" applyNumberFormat="0" applyProtection="0">
      <alignment vertical="center"/>
    </xf>
    <xf numFmtId="4" fontId="63" fillId="43" borderId="17" applyNumberFormat="0" applyProtection="0">
      <alignment vertical="center"/>
    </xf>
    <xf numFmtId="4" fontId="62" fillId="43" borderId="17" applyNumberFormat="0" applyProtection="0">
      <alignment horizontal="left" vertical="center" indent="1"/>
    </xf>
    <xf numFmtId="4" fontId="62" fillId="43" borderId="17" applyNumberFormat="0" applyProtection="0">
      <alignment horizontal="left" vertical="center" indent="1"/>
    </xf>
    <xf numFmtId="4" fontId="62" fillId="39" borderId="17" applyNumberFormat="0" applyProtection="0">
      <alignment horizontal="right" vertical="center"/>
    </xf>
    <xf numFmtId="4" fontId="63" fillId="39" borderId="17" applyNumberFormat="0" applyProtection="0">
      <alignment horizontal="right" vertical="center"/>
    </xf>
    <xf numFmtId="0" fontId="22" fillId="28" borderId="17" applyNumberFormat="0" applyProtection="0">
      <alignment horizontal="left" vertical="center" indent="1"/>
    </xf>
    <xf numFmtId="0" fontId="22" fillId="28" borderId="17" applyNumberFormat="0" applyProtection="0">
      <alignment horizontal="left" vertical="center" indent="1"/>
    </xf>
    <xf numFmtId="0" fontId="67" fillId="0" borderId="0"/>
    <xf numFmtId="4" fontId="68" fillId="39" borderId="17" applyNumberFormat="0" applyProtection="0">
      <alignment horizontal="right" vertical="center"/>
    </xf>
    <xf numFmtId="171" fontId="69" fillId="44" borderId="0">
      <alignment horizontal="right" vertical="top"/>
    </xf>
    <xf numFmtId="0" fontId="70" fillId="0" borderId="0" applyNumberFormat="0" applyFill="0" applyBorder="0" applyAlignment="0" applyProtection="0"/>
    <xf numFmtId="0" fontId="42" fillId="0" borderId="19" applyNumberFormat="0" applyFont="0" applyFill="0" applyAlignment="0" applyProtection="0"/>
    <xf numFmtId="0" fontId="71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21" borderId="0" applyNumberFormat="0" applyBorder="0" applyAlignment="0" applyProtection="0"/>
    <xf numFmtId="174" fontId="38" fillId="0" borderId="11">
      <protection locked="0"/>
    </xf>
    <xf numFmtId="0" fontId="57" fillId="9" borderId="12" applyNumberFormat="0" applyAlignment="0" applyProtection="0"/>
    <xf numFmtId="0" fontId="61" fillId="22" borderId="17" applyNumberFormat="0" applyAlignment="0" applyProtection="0"/>
    <xf numFmtId="0" fontId="40" fillId="22" borderId="1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Border="0">
      <alignment horizontal="center" vertical="center" wrapText="1"/>
    </xf>
    <xf numFmtId="0" fontId="74" fillId="0" borderId="20" applyNumberFormat="0" applyFill="0" applyAlignment="0" applyProtection="0"/>
    <xf numFmtId="0" fontId="75" fillId="0" borderId="21" applyNumberFormat="0" applyFill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76" fillId="0" borderId="22" applyBorder="0">
      <alignment horizontal="center" vertical="center" wrapText="1"/>
    </xf>
    <xf numFmtId="174" fontId="43" fillId="24" borderId="11"/>
    <xf numFmtId="4" fontId="77" fillId="27" borderId="23" applyBorder="0">
      <alignment horizontal="right"/>
    </xf>
    <xf numFmtId="4" fontId="77" fillId="27" borderId="23" applyBorder="0">
      <alignment horizontal="right"/>
    </xf>
    <xf numFmtId="4" fontId="77" fillId="27" borderId="23" applyBorder="0">
      <alignment horizontal="right"/>
    </xf>
    <xf numFmtId="49" fontId="78" fillId="0" borderId="0" applyBorder="0">
      <alignment vertical="center"/>
    </xf>
    <xf numFmtId="0" fontId="79" fillId="0" borderId="24" applyNumberFormat="0" applyFill="0" applyAlignment="0" applyProtection="0"/>
    <xf numFmtId="3" fontId="43" fillId="0" borderId="23" applyBorder="0">
      <alignment vertical="center"/>
    </xf>
    <xf numFmtId="0" fontId="41" fillId="23" borderId="13" applyNumberFormat="0" applyAlignment="0" applyProtection="0"/>
    <xf numFmtId="0" fontId="80" fillId="0" borderId="0">
      <alignment horizontal="center" vertical="top" wrapText="1"/>
    </xf>
    <xf numFmtId="0" fontId="81" fillId="0" borderId="0">
      <alignment horizontal="centerContinuous" vertical="center" wrapText="1"/>
    </xf>
    <xf numFmtId="0" fontId="82" fillId="3" borderId="0" applyFill="0">
      <alignment wrapText="1"/>
    </xf>
    <xf numFmtId="0" fontId="70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19" fillId="0" borderId="0"/>
    <xf numFmtId="0" fontId="25" fillId="0" borderId="0"/>
    <xf numFmtId="49" fontId="77" fillId="0" borderId="0" applyBorder="0">
      <alignment vertical="top"/>
    </xf>
    <xf numFmtId="0" fontId="26" fillId="0" borderId="0"/>
    <xf numFmtId="0" fontId="22" fillId="0" borderId="0"/>
    <xf numFmtId="0" fontId="21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19" fillId="0" borderId="0"/>
    <xf numFmtId="0" fontId="39" fillId="5" borderId="0" applyNumberFormat="0" applyBorder="0" applyAlignment="0" applyProtection="0"/>
    <xf numFmtId="0" fontId="26" fillId="0" borderId="0" applyFont="0" applyFill="0" applyBorder="0" applyProtection="0">
      <alignment horizontal="center" vertical="center" wrapText="1"/>
    </xf>
    <xf numFmtId="0" fontId="26" fillId="0" borderId="0" applyNumberFormat="0" applyFont="0" applyFill="0" applyBorder="0" applyProtection="0">
      <alignment horizontal="justify" vertical="center" wrapText="1"/>
    </xf>
    <xf numFmtId="169" fontId="83" fillId="27" borderId="7" applyNumberFormat="0" applyBorder="0" applyAlignment="0">
      <alignment vertical="center"/>
      <protection locked="0"/>
    </xf>
    <xf numFmtId="0" fontId="48" fillId="0" borderId="0" applyNumberFormat="0" applyFill="0" applyBorder="0" applyAlignment="0" applyProtection="0"/>
    <xf numFmtId="0" fontId="26" fillId="26" borderId="16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58" fillId="0" borderId="15" applyNumberFormat="0" applyFill="0" applyAlignment="0" applyProtection="0"/>
    <xf numFmtId="0" fontId="31" fillId="0" borderId="0"/>
    <xf numFmtId="171" fontId="29" fillId="0" borderId="0">
      <alignment vertical="top"/>
    </xf>
    <xf numFmtId="3" fontId="84" fillId="0" borderId="0"/>
    <xf numFmtId="0" fontId="71" fillId="0" borderId="0" applyNumberFormat="0" applyFill="0" applyBorder="0" applyAlignment="0" applyProtection="0"/>
    <xf numFmtId="49" fontId="82" fillId="0" borderId="0">
      <alignment horizontal="center"/>
    </xf>
    <xf numFmtId="183" fontId="26" fillId="0" borderId="0" applyFont="0" applyFill="0" applyBorder="0" applyAlignment="0" applyProtection="0"/>
    <xf numFmtId="18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2" fillId="0" borderId="0" applyFill="0" applyBorder="0" applyAlignment="0" applyProtection="0"/>
    <xf numFmtId="185" fontId="22" fillId="0" borderId="0" applyFill="0" applyBorder="0" applyAlignment="0" applyProtection="0"/>
    <xf numFmtId="185" fontId="26" fillId="0" borderId="0" applyFont="0" applyFill="0" applyBorder="0" applyAlignment="0" applyProtection="0"/>
    <xf numFmtId="185" fontId="35" fillId="0" borderId="0" applyFont="0" applyFill="0" applyBorder="0" applyAlignment="0" applyProtection="0"/>
    <xf numFmtId="164" fontId="19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4" fontId="77" fillId="3" borderId="0" applyBorder="0">
      <alignment horizontal="right"/>
    </xf>
    <xf numFmtId="4" fontId="77" fillId="3" borderId="0" applyBorder="0">
      <alignment horizontal="right"/>
    </xf>
    <xf numFmtId="4" fontId="77" fillId="3" borderId="0" applyBorder="0">
      <alignment horizontal="right"/>
    </xf>
    <xf numFmtId="4" fontId="77" fillId="45" borderId="25" applyBorder="0">
      <alignment horizontal="right"/>
    </xf>
    <xf numFmtId="4" fontId="77" fillId="3" borderId="23" applyFont="0" applyBorder="0">
      <alignment horizontal="right"/>
    </xf>
    <xf numFmtId="0" fontId="49" fillId="6" borderId="0" applyNumberFormat="0" applyBorder="0" applyAlignment="0" applyProtection="0"/>
    <xf numFmtId="168" fontId="26" fillId="0" borderId="23" applyFont="0" applyFill="0" applyBorder="0" applyProtection="0">
      <alignment horizontal="center" vertical="center"/>
    </xf>
    <xf numFmtId="172" fontId="33" fillId="0" borderId="0">
      <protection locked="0"/>
    </xf>
    <xf numFmtId="0" fontId="38" fillId="0" borderId="23" applyBorder="0">
      <alignment horizontal="center" vertical="center" wrapText="1"/>
    </xf>
    <xf numFmtId="0" fontId="18" fillId="0" borderId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85" fillId="0" borderId="1"/>
    <xf numFmtId="0" fontId="22" fillId="0" borderId="0"/>
    <xf numFmtId="188" fontId="22" fillId="27" borderId="6">
      <alignment wrapText="1"/>
      <protection locked="0"/>
    </xf>
    <xf numFmtId="0" fontId="22" fillId="0" borderId="0"/>
    <xf numFmtId="0" fontId="32" fillId="0" borderId="0"/>
    <xf numFmtId="0" fontId="32" fillId="0" borderId="0"/>
    <xf numFmtId="0" fontId="32" fillId="0" borderId="0"/>
    <xf numFmtId="0" fontId="22" fillId="0" borderId="0"/>
    <xf numFmtId="0" fontId="32" fillId="0" borderId="0"/>
    <xf numFmtId="0" fontId="32" fillId="0" borderId="0"/>
    <xf numFmtId="0" fontId="33" fillId="0" borderId="0">
      <protection locked="0"/>
    </xf>
    <xf numFmtId="0" fontId="33" fillId="0" borderId="0">
      <protection locked="0"/>
    </xf>
    <xf numFmtId="0" fontId="33" fillId="0" borderId="3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60" fillId="0" borderId="0">
      <alignment horizontal="right"/>
    </xf>
    <xf numFmtId="189" fontId="86" fillId="0" borderId="0">
      <protection locked="0"/>
    </xf>
    <xf numFmtId="189" fontId="86" fillId="0" borderId="0">
      <protection locked="0"/>
    </xf>
    <xf numFmtId="190" fontId="26" fillId="0" borderId="0" applyFont="0" applyFill="0" applyBorder="0" applyAlignment="0" applyProtection="0"/>
    <xf numFmtId="0" fontId="87" fillId="0" borderId="0"/>
    <xf numFmtId="191" fontId="26" fillId="0" borderId="0" applyFill="0" applyBorder="0" applyAlignment="0"/>
    <xf numFmtId="174" fontId="88" fillId="0" borderId="0" applyFill="0" applyBorder="0" applyAlignment="0"/>
    <xf numFmtId="167" fontId="88" fillId="0" borderId="0" applyFill="0" applyBorder="0" applyAlignment="0"/>
    <xf numFmtId="192" fontId="26" fillId="0" borderId="0" applyFill="0" applyBorder="0" applyAlignment="0"/>
    <xf numFmtId="193" fontId="26" fillId="0" borderId="0" applyFill="0" applyBorder="0" applyAlignment="0"/>
    <xf numFmtId="191" fontId="26" fillId="0" borderId="0" applyFill="0" applyBorder="0" applyAlignment="0"/>
    <xf numFmtId="194" fontId="26" fillId="0" borderId="0" applyFill="0" applyBorder="0" applyAlignment="0"/>
    <xf numFmtId="174" fontId="88" fillId="0" borderId="0" applyFill="0" applyBorder="0" applyAlignment="0"/>
    <xf numFmtId="38" fontId="22" fillId="0" borderId="0" applyFont="0" applyFill="0" applyBorder="0" applyAlignment="0" applyProtection="0"/>
    <xf numFmtId="191" fontId="26" fillId="0" borderId="0" applyFont="0" applyFill="0" applyBorder="0" applyAlignment="0" applyProtection="0"/>
    <xf numFmtId="195" fontId="89" fillId="0" borderId="0" applyFont="0" applyFill="0" applyBorder="0" applyAlignment="0" applyProtection="0">
      <alignment horizontal="center"/>
    </xf>
    <xf numFmtId="196" fontId="26" fillId="0" borderId="0" applyFont="0" applyFill="0" applyBorder="0" applyAlignment="0" applyProtection="0"/>
    <xf numFmtId="174" fontId="88" fillId="0" borderId="0" applyFont="0" applyFill="0" applyBorder="0" applyAlignment="0" applyProtection="0"/>
    <xf numFmtId="37" fontId="90" fillId="0" borderId="31" applyFont="0" applyFill="0" applyBorder="0">
      <protection locked="0"/>
    </xf>
    <xf numFmtId="194" fontId="26" fillId="0" borderId="0" applyFont="0" applyFill="0" applyBorder="0" applyAlignment="0" applyProtection="0"/>
    <xf numFmtId="14" fontId="62" fillId="0" borderId="0" applyFill="0" applyBorder="0" applyAlignment="0"/>
    <xf numFmtId="197" fontId="26" fillId="0" borderId="32">
      <alignment vertical="center"/>
    </xf>
    <xf numFmtId="0" fontId="91" fillId="0" borderId="0" applyNumberFormat="0" applyFill="0" applyBorder="0" applyAlignment="0" applyProtection="0"/>
    <xf numFmtId="191" fontId="26" fillId="0" borderId="0" applyFill="0" applyBorder="0" applyAlignment="0"/>
    <xf numFmtId="174" fontId="88" fillId="0" borderId="0" applyFill="0" applyBorder="0" applyAlignment="0"/>
    <xf numFmtId="191" fontId="26" fillId="0" borderId="0" applyFill="0" applyBorder="0" applyAlignment="0"/>
    <xf numFmtId="194" fontId="26" fillId="0" borderId="0" applyFill="0" applyBorder="0" applyAlignment="0"/>
    <xf numFmtId="174" fontId="88" fillId="0" borderId="0" applyFill="0" applyBorder="0" applyAlignment="0"/>
    <xf numFmtId="198" fontId="92" fillId="0" borderId="0"/>
    <xf numFmtId="0" fontId="22" fillId="0" borderId="0"/>
    <xf numFmtId="0" fontId="94" fillId="0" borderId="8" applyNumberFormat="0" applyAlignment="0" applyProtection="0">
      <alignment horizontal="left" vertical="center"/>
    </xf>
    <xf numFmtId="0" fontId="94" fillId="0" borderId="29">
      <alignment horizontal="left" vertical="center"/>
    </xf>
    <xf numFmtId="0" fontId="81" fillId="0" borderId="0"/>
    <xf numFmtId="0" fontId="95" fillId="0" borderId="0"/>
    <xf numFmtId="0" fontId="82" fillId="0" borderId="0"/>
    <xf numFmtId="0" fontId="96" fillId="0" borderId="0"/>
    <xf numFmtId="0" fontId="97" fillId="0" borderId="0"/>
    <xf numFmtId="0" fontId="22" fillId="0" borderId="0">
      <alignment horizontal="center"/>
    </xf>
    <xf numFmtId="0" fontId="22" fillId="0" borderId="0"/>
    <xf numFmtId="189" fontId="99" fillId="0" borderId="0">
      <protection locked="0"/>
    </xf>
    <xf numFmtId="189" fontId="86" fillId="0" borderId="0">
      <protection locked="0"/>
    </xf>
    <xf numFmtId="2" fontId="100" fillId="0" borderId="0"/>
    <xf numFmtId="3" fontId="101" fillId="27" borderId="26">
      <protection locked="0"/>
    </xf>
    <xf numFmtId="168" fontId="102" fillId="46" borderId="26">
      <alignment horizontal="left"/>
      <protection locked="0"/>
    </xf>
    <xf numFmtId="199" fontId="102" fillId="46" borderId="26">
      <protection locked="0"/>
    </xf>
    <xf numFmtId="0" fontId="102" fillId="46" borderId="26">
      <alignment horizontal="center"/>
      <protection locked="0"/>
    </xf>
    <xf numFmtId="191" fontId="26" fillId="0" borderId="0" applyFill="0" applyBorder="0" applyAlignment="0"/>
    <xf numFmtId="174" fontId="88" fillId="0" borderId="0" applyFill="0" applyBorder="0" applyAlignment="0"/>
    <xf numFmtId="191" fontId="26" fillId="0" borderId="0" applyFill="0" applyBorder="0" applyAlignment="0"/>
    <xf numFmtId="194" fontId="26" fillId="0" borderId="0" applyFill="0" applyBorder="0" applyAlignment="0"/>
    <xf numFmtId="174" fontId="88" fillId="0" borderId="0" applyFill="0" applyBorder="0" applyAlignment="0"/>
    <xf numFmtId="0" fontId="22" fillId="0" borderId="0">
      <alignment horizontal="center"/>
    </xf>
    <xf numFmtId="200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2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203" fontId="100" fillId="0" borderId="0"/>
    <xf numFmtId="204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6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208" fontId="26" fillId="0" borderId="0" applyFont="0" applyFill="0" applyBorder="0" applyAlignment="0" applyProtection="0"/>
    <xf numFmtId="189" fontId="86" fillId="0" borderId="0">
      <protection locked="0"/>
    </xf>
    <xf numFmtId="189" fontId="86" fillId="0" borderId="0">
      <protection locked="0"/>
    </xf>
    <xf numFmtId="209" fontId="104" fillId="0" borderId="0" applyFont="0" applyFill="0" applyBorder="0" applyAlignment="0" applyProtection="0"/>
    <xf numFmtId="210" fontId="104" fillId="0" borderId="0" applyFont="0" applyFill="0" applyBorder="0" applyAlignment="0" applyProtection="0"/>
    <xf numFmtId="0" fontId="22" fillId="0" borderId="0"/>
    <xf numFmtId="0" fontId="105" fillId="0" borderId="0"/>
    <xf numFmtId="211" fontId="26" fillId="0" borderId="0" applyFont="0" applyFill="0" applyBorder="0" applyAlignment="0" applyProtection="0"/>
    <xf numFmtId="212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9" fontId="89" fillId="0" borderId="0" applyFont="0" applyFill="0" applyBorder="0" applyAlignment="0" applyProtection="0">
      <alignment horizontal="center"/>
    </xf>
    <xf numFmtId="10" fontId="89" fillId="0" borderId="0" applyFont="0" applyFill="0" applyBorder="0" applyAlignment="0" applyProtection="0"/>
    <xf numFmtId="213" fontId="26" fillId="0" borderId="0" applyFont="0" applyFill="0" applyBorder="0" applyAlignment="0" applyProtection="0"/>
    <xf numFmtId="37" fontId="106" fillId="27" borderId="7"/>
    <xf numFmtId="37" fontId="106" fillId="27" borderId="7"/>
    <xf numFmtId="166" fontId="22" fillId="0" borderId="0" applyFont="0" applyFill="0" applyBorder="0" applyAlignment="0" applyProtection="0"/>
    <xf numFmtId="191" fontId="26" fillId="0" borderId="0" applyFill="0" applyBorder="0" applyAlignment="0"/>
    <xf numFmtId="174" fontId="88" fillId="0" borderId="0" applyFill="0" applyBorder="0" applyAlignment="0"/>
    <xf numFmtId="191" fontId="26" fillId="0" borderId="0" applyFill="0" applyBorder="0" applyAlignment="0"/>
    <xf numFmtId="194" fontId="26" fillId="0" borderId="0" applyFill="0" applyBorder="0" applyAlignment="0"/>
    <xf numFmtId="174" fontId="88" fillId="0" borderId="0" applyFill="0" applyBorder="0" applyAlignment="0"/>
    <xf numFmtId="0" fontId="22" fillId="0" borderId="0"/>
    <xf numFmtId="0" fontId="107" fillId="0" borderId="0">
      <alignment horizontal="left"/>
    </xf>
    <xf numFmtId="0" fontId="107" fillId="0" borderId="0">
      <alignment horizontal="right"/>
    </xf>
    <xf numFmtId="0" fontId="108" fillId="0" borderId="0"/>
    <xf numFmtId="214" fontId="108" fillId="0" borderId="0"/>
    <xf numFmtId="0" fontId="60" fillId="0" borderId="0" applyNumberFormat="0" applyFill="0" applyBorder="0" applyAlignment="0" applyProtection="0">
      <alignment horizontal="center"/>
    </xf>
    <xf numFmtId="0" fontId="44" fillId="0" borderId="0"/>
    <xf numFmtId="0" fontId="107" fillId="0" borderId="0"/>
    <xf numFmtId="0" fontId="102" fillId="0" borderId="0"/>
    <xf numFmtId="49" fontId="62" fillId="0" borderId="0" applyFill="0" applyBorder="0" applyAlignment="0"/>
    <xf numFmtId="213" fontId="26" fillId="0" borderId="0" applyFill="0" applyBorder="0" applyAlignment="0"/>
    <xf numFmtId="215" fontId="26" fillId="0" borderId="0" applyFill="0" applyBorder="0" applyAlignment="0"/>
    <xf numFmtId="0" fontId="22" fillId="0" borderId="0"/>
    <xf numFmtId="0" fontId="22" fillId="0" borderId="0">
      <alignment horizontal="center" vertical="center" textRotation="180"/>
    </xf>
    <xf numFmtId="3" fontId="109" fillId="0" borderId="0">
      <alignment horizontal="center" vertical="center" textRotation="90" wrapText="1"/>
    </xf>
    <xf numFmtId="216" fontId="38" fillId="0" borderId="26">
      <alignment vertical="top" wrapText="1"/>
    </xf>
    <xf numFmtId="0" fontId="110" fillId="0" borderId="0" applyNumberFormat="0" applyFill="0" applyBorder="0" applyAlignment="0" applyProtection="0">
      <alignment vertical="top"/>
      <protection locked="0"/>
    </xf>
    <xf numFmtId="217" fontId="111" fillId="0" borderId="26">
      <alignment vertical="top" wrapText="1"/>
    </xf>
    <xf numFmtId="4" fontId="112" fillId="0" borderId="26">
      <alignment horizontal="left" vertical="center"/>
    </xf>
    <xf numFmtId="4" fontId="112" fillId="0" borderId="26"/>
    <xf numFmtId="4" fontId="112" fillId="47" borderId="26"/>
    <xf numFmtId="4" fontId="112" fillId="48" borderId="26"/>
    <xf numFmtId="4" fontId="113" fillId="49" borderId="26"/>
    <xf numFmtId="14" fontId="114" fillId="0" borderId="0"/>
    <xf numFmtId="218" fontId="115" fillId="2" borderId="0" applyFont="0" applyFill="0" applyBorder="0" applyAlignment="0" applyProtection="0">
      <alignment horizontal="right"/>
    </xf>
    <xf numFmtId="172" fontId="26" fillId="0" borderId="0" applyFont="0" applyFill="0" applyBorder="0" applyAlignment="0" applyProtection="0"/>
    <xf numFmtId="207" fontId="22" fillId="0" borderId="0" applyFont="0" applyFill="0" applyBorder="0" applyAlignment="0" applyProtection="0"/>
    <xf numFmtId="219" fontId="116" fillId="0" borderId="26" applyNumberFormat="0" applyBorder="0" applyAlignment="0">
      <alignment horizontal="centerContinuous" vertical="center" wrapText="1"/>
    </xf>
    <xf numFmtId="0" fontId="73" fillId="0" borderId="0" applyBorder="0">
      <alignment horizontal="center" vertical="center" wrapText="1"/>
    </xf>
    <xf numFmtId="3" fontId="117" fillId="0" borderId="28" applyAlignment="0" applyProtection="0">
      <alignment vertical="justify"/>
      <protection locked="0"/>
    </xf>
    <xf numFmtId="220" fontId="118" fillId="0" borderId="0"/>
    <xf numFmtId="49" fontId="109" fillId="0" borderId="26">
      <alignment horizontal="right" vertical="top" wrapText="1"/>
    </xf>
    <xf numFmtId="169" fontId="119" fillId="0" borderId="0">
      <alignment horizontal="right" vertical="top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120" fillId="0" borderId="0"/>
    <xf numFmtId="0" fontId="22" fillId="0" borderId="0"/>
    <xf numFmtId="0" fontId="121" fillId="0" borderId="0"/>
    <xf numFmtId="0" fontId="18" fillId="0" borderId="0"/>
    <xf numFmtId="0" fontId="25" fillId="0" borderId="0"/>
    <xf numFmtId="0" fontId="22" fillId="0" borderId="0"/>
    <xf numFmtId="217" fontId="122" fillId="0" borderId="26">
      <alignment vertical="top"/>
    </xf>
    <xf numFmtId="221" fontId="123" fillId="27" borderId="0" applyFont="0" applyFill="0" applyBorder="0" applyAlignment="0" applyProtection="0">
      <alignment horizontal="right"/>
    </xf>
    <xf numFmtId="49" fontId="113" fillId="0" borderId="6">
      <alignment horizontal="left" vertical="center"/>
    </xf>
    <xf numFmtId="222" fontId="124" fillId="0" borderId="0">
      <protection locked="0"/>
    </xf>
    <xf numFmtId="9" fontId="18" fillId="0" borderId="0" applyFont="0" applyFill="0" applyBorder="0" applyAlignment="0" applyProtection="0"/>
    <xf numFmtId="167" fontId="125" fillId="0" borderId="26"/>
    <xf numFmtId="0" fontId="126" fillId="0" borderId="0"/>
    <xf numFmtId="49" fontId="119" fillId="0" borderId="0"/>
    <xf numFmtId="49" fontId="127" fillId="0" borderId="0">
      <alignment vertical="top"/>
    </xf>
    <xf numFmtId="223" fontId="128" fillId="2" borderId="26" applyFont="0" applyFill="0" applyBorder="0" applyAlignment="0" applyProtection="0"/>
    <xf numFmtId="219" fontId="129" fillId="0" borderId="27" applyFont="0" applyFill="0" applyBorder="0" applyAlignment="0" applyProtection="0">
      <alignment horizontal="center"/>
    </xf>
    <xf numFmtId="187" fontId="113" fillId="0" borderId="26" applyFont="0" applyFill="0" applyBorder="0" applyAlignment="0" applyProtection="0">
      <alignment wrapText="1"/>
    </xf>
    <xf numFmtId="222" fontId="124" fillId="0" borderId="0">
      <protection locked="0"/>
    </xf>
    <xf numFmtId="18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" fontId="77" fillId="3" borderId="0" applyFont="0" applyBorder="0">
      <alignment horizontal="right"/>
    </xf>
    <xf numFmtId="224" fontId="38" fillId="0" borderId="6">
      <alignment vertical="top" wrapText="1"/>
    </xf>
    <xf numFmtId="49" fontId="111" fillId="0" borderId="26">
      <alignment horizontal="center" vertical="center" wrapText="1"/>
    </xf>
    <xf numFmtId="49" fontId="130" fillId="0" borderId="26" applyNumberFormat="0" applyFill="0" applyAlignment="0" applyProtection="0"/>
    <xf numFmtId="0" fontId="131" fillId="0" borderId="0"/>
    <xf numFmtId="0" fontId="17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22" fillId="0" borderId="0"/>
    <xf numFmtId="0" fontId="15" fillId="0" borderId="0"/>
    <xf numFmtId="0" fontId="31" fillId="0" borderId="0"/>
    <xf numFmtId="179" fontId="31" fillId="0" borderId="0"/>
    <xf numFmtId="0" fontId="32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38" fontId="29" fillId="0" borderId="0">
      <alignment vertical="top"/>
    </xf>
    <xf numFmtId="38" fontId="29" fillId="0" borderId="0">
      <alignment vertical="top"/>
    </xf>
    <xf numFmtId="0" fontId="31" fillId="0" borderId="0"/>
    <xf numFmtId="0" fontId="31" fillId="0" borderId="0"/>
    <xf numFmtId="0" fontId="32" fillId="0" borderId="0"/>
    <xf numFmtId="38" fontId="29" fillId="0" borderId="0">
      <alignment vertical="top"/>
    </xf>
    <xf numFmtId="38" fontId="29" fillId="0" borderId="0">
      <alignment vertical="top"/>
    </xf>
    <xf numFmtId="0" fontId="32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32" fillId="0" borderId="0"/>
    <xf numFmtId="0" fontId="32" fillId="0" borderId="0"/>
    <xf numFmtId="0" fontId="32" fillId="0" borderId="0"/>
    <xf numFmtId="0" fontId="134" fillId="0" borderId="33" applyNumberFormat="0" applyAlignment="0">
      <protection locked="0"/>
    </xf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68" fontId="77" fillId="27" borderId="0">
      <protection locked="0"/>
    </xf>
    <xf numFmtId="0" fontId="135" fillId="0" borderId="0" applyFill="0" applyBorder="0" applyProtection="0">
      <alignment vertical="center"/>
    </xf>
    <xf numFmtId="165" fontId="77" fillId="27" borderId="0">
      <protection locked="0"/>
    </xf>
    <xf numFmtId="226" fontId="77" fillId="27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34" fillId="22" borderId="33" applyNumberFormat="0" applyAlignment="0"/>
    <xf numFmtId="0" fontId="9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135" fillId="0" borderId="0" applyFill="0" applyBorder="0" applyProtection="0">
      <alignment vertical="center"/>
    </xf>
    <xf numFmtId="0" fontId="31" fillId="0" borderId="0"/>
    <xf numFmtId="0" fontId="135" fillId="0" borderId="0" applyFill="0" applyBorder="0" applyProtection="0">
      <alignment vertical="center"/>
    </xf>
    <xf numFmtId="0" fontId="31" fillId="0" borderId="0"/>
    <xf numFmtId="49" fontId="136" fillId="42" borderId="34" applyNumberFormat="0">
      <alignment horizontal="center" vertical="center"/>
    </xf>
    <xf numFmtId="0" fontId="13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/>
    <xf numFmtId="0" fontId="82" fillId="0" borderId="30" applyNumberFormat="0" applyFill="0" applyAlignment="0" applyProtection="0"/>
    <xf numFmtId="0" fontId="82" fillId="3" borderId="0" applyFill="0">
      <alignment wrapText="1"/>
    </xf>
    <xf numFmtId="0" fontId="82" fillId="3" borderId="0" applyFill="0">
      <alignment wrapText="1"/>
    </xf>
    <xf numFmtId="0" fontId="82" fillId="3" borderId="0" applyFill="0">
      <alignment wrapText="1"/>
    </xf>
    <xf numFmtId="0" fontId="82" fillId="3" borderId="0" applyFill="0">
      <alignment wrapText="1"/>
    </xf>
    <xf numFmtId="0" fontId="82" fillId="3" borderId="0" applyFill="0">
      <alignment wrapText="1"/>
    </xf>
    <xf numFmtId="165" fontId="129" fillId="3" borderId="26">
      <alignment wrapText="1"/>
    </xf>
    <xf numFmtId="49" fontId="77" fillId="0" borderId="0" applyBorder="0">
      <alignment vertical="top"/>
    </xf>
    <xf numFmtId="0" fontId="14" fillId="0" borderId="0"/>
    <xf numFmtId="0" fontId="139" fillId="37" borderId="0" applyNumberFormat="0" applyBorder="0" applyAlignment="0">
      <alignment horizontal="left" vertical="center"/>
    </xf>
    <xf numFmtId="0" fontId="22" fillId="0" borderId="0"/>
    <xf numFmtId="49" fontId="77" fillId="37" borderId="0" applyBorder="0">
      <alignment vertical="top"/>
    </xf>
    <xf numFmtId="0" fontId="22" fillId="26" borderId="35" applyNumberFormat="0" applyFont="0" applyAlignment="0" applyProtection="0"/>
    <xf numFmtId="0" fontId="22" fillId="26" borderId="35" applyNumberFormat="0" applyFont="0" applyAlignment="0" applyProtection="0"/>
    <xf numFmtId="0" fontId="22" fillId="26" borderId="35" applyNumberFormat="0" applyFont="0" applyAlignment="0" applyProtection="0"/>
    <xf numFmtId="0" fontId="31" fillId="0" borderId="0"/>
    <xf numFmtId="2" fontId="82" fillId="0" borderId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94" fillId="0" borderId="39">
      <alignment horizontal="left" vertical="center"/>
    </xf>
    <xf numFmtId="0" fontId="94" fillId="0" borderId="39">
      <alignment horizontal="left" vertical="center"/>
    </xf>
    <xf numFmtId="0" fontId="94" fillId="0" borderId="39">
      <alignment horizontal="left" vertical="center"/>
    </xf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3" fontId="101" fillId="27" borderId="40">
      <protection locked="0"/>
    </xf>
    <xf numFmtId="3" fontId="101" fillId="27" borderId="40">
      <protection locked="0"/>
    </xf>
    <xf numFmtId="168" fontId="102" fillId="46" borderId="40">
      <alignment horizontal="left"/>
      <protection locked="0"/>
    </xf>
    <xf numFmtId="168" fontId="102" fillId="46" borderId="40">
      <alignment horizontal="left"/>
      <protection locked="0"/>
    </xf>
    <xf numFmtId="199" fontId="102" fillId="46" borderId="40">
      <protection locked="0"/>
    </xf>
    <xf numFmtId="199" fontId="102" fillId="46" borderId="40">
      <protection locked="0"/>
    </xf>
    <xf numFmtId="0" fontId="102" fillId="46" borderId="40">
      <alignment horizontal="center"/>
      <protection locked="0"/>
    </xf>
    <xf numFmtId="0" fontId="102" fillId="46" borderId="40">
      <alignment horizontal="center"/>
      <protection locked="0"/>
    </xf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2" fillId="39" borderId="43" applyNumberFormat="0" applyProtection="0">
      <alignment horizontal="left" vertical="center" indent="1"/>
    </xf>
    <xf numFmtId="4" fontId="62" fillId="39" borderId="43" applyNumberFormat="0" applyProtection="0">
      <alignment horizontal="left" vertical="center" indent="1"/>
    </xf>
    <xf numFmtId="4" fontId="62" fillId="39" borderId="43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4" fontId="66" fillId="39" borderId="42" applyNumberFormat="0" applyProtection="0">
      <alignment horizontal="left" vertical="center" indent="1"/>
    </xf>
    <xf numFmtId="4" fontId="66" fillId="39" borderId="42" applyNumberFormat="0" applyProtection="0">
      <alignment horizontal="left" vertical="center" indent="1"/>
    </xf>
    <xf numFmtId="4" fontId="66" fillId="39" borderId="42" applyNumberFormat="0" applyProtection="0">
      <alignment horizontal="left" vertical="center" indent="1"/>
    </xf>
    <xf numFmtId="4" fontId="66" fillId="41" borderId="42" applyNumberFormat="0" applyProtection="0">
      <alignment horizontal="left" vertical="center" indent="1"/>
    </xf>
    <xf numFmtId="4" fontId="66" fillId="41" borderId="42" applyNumberFormat="0" applyProtection="0">
      <alignment horizontal="left" vertical="center" indent="1"/>
    </xf>
    <xf numFmtId="4" fontId="66" fillId="41" borderId="42" applyNumberFormat="0" applyProtection="0">
      <alignment horizontal="left" vertical="center" indent="1"/>
    </xf>
    <xf numFmtId="0" fontId="22" fillId="41" borderId="42" applyNumberFormat="0" applyProtection="0">
      <alignment horizontal="left" vertical="center" indent="1"/>
    </xf>
    <xf numFmtId="0" fontId="22" fillId="41" borderId="42" applyNumberFormat="0" applyProtection="0">
      <alignment horizontal="left" vertical="center" indent="1"/>
    </xf>
    <xf numFmtId="0" fontId="22" fillId="41" borderId="42" applyNumberFormat="0" applyProtection="0">
      <alignment horizontal="left" vertical="center" indent="1"/>
    </xf>
    <xf numFmtId="0" fontId="22" fillId="41" borderId="42" applyNumberFormat="0" applyProtection="0">
      <alignment horizontal="left" vertical="center" indent="1"/>
    </xf>
    <xf numFmtId="0" fontId="22" fillId="41" borderId="42" applyNumberFormat="0" applyProtection="0">
      <alignment horizontal="left" vertical="center" indent="1"/>
    </xf>
    <xf numFmtId="0" fontId="22" fillId="41" borderId="42" applyNumberFormat="0" applyProtection="0">
      <alignment horizontal="left" vertical="center" indent="1"/>
    </xf>
    <xf numFmtId="0" fontId="22" fillId="42" borderId="42" applyNumberFormat="0" applyProtection="0">
      <alignment horizontal="left" vertical="center" indent="1"/>
    </xf>
    <xf numFmtId="0" fontId="22" fillId="42" borderId="42" applyNumberFormat="0" applyProtection="0">
      <alignment horizontal="left" vertical="center" indent="1"/>
    </xf>
    <xf numFmtId="0" fontId="22" fillId="42" borderId="42" applyNumberFormat="0" applyProtection="0">
      <alignment horizontal="left" vertical="center" indent="1"/>
    </xf>
    <xf numFmtId="0" fontId="22" fillId="42" borderId="42" applyNumberFormat="0" applyProtection="0">
      <alignment horizontal="left" vertical="center" indent="1"/>
    </xf>
    <xf numFmtId="0" fontId="22" fillId="42" borderId="42" applyNumberFormat="0" applyProtection="0">
      <alignment horizontal="left" vertical="center" indent="1"/>
    </xf>
    <xf numFmtId="0" fontId="22" fillId="42" borderId="42" applyNumberFormat="0" applyProtection="0">
      <alignment horizontal="left" vertical="center" indent="1"/>
    </xf>
    <xf numFmtId="0" fontId="22" fillId="2" borderId="42" applyNumberFormat="0" applyProtection="0">
      <alignment horizontal="left" vertical="center" indent="1"/>
    </xf>
    <xf numFmtId="0" fontId="22" fillId="2" borderId="42" applyNumberFormat="0" applyProtection="0">
      <alignment horizontal="left" vertical="center" indent="1"/>
    </xf>
    <xf numFmtId="0" fontId="22" fillId="2" borderId="42" applyNumberFormat="0" applyProtection="0">
      <alignment horizontal="left" vertical="center" indent="1"/>
    </xf>
    <xf numFmtId="0" fontId="22" fillId="2" borderId="42" applyNumberFormat="0" applyProtection="0">
      <alignment horizontal="left" vertical="center" indent="1"/>
    </xf>
    <xf numFmtId="0" fontId="22" fillId="2" borderId="42" applyNumberFormat="0" applyProtection="0">
      <alignment horizontal="left" vertical="center" indent="1"/>
    </xf>
    <xf numFmtId="0" fontId="22" fillId="2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4" fontId="62" fillId="43" borderId="42" applyNumberFormat="0" applyProtection="0">
      <alignment vertical="center"/>
    </xf>
    <xf numFmtId="4" fontId="62" fillId="43" borderId="42" applyNumberFormat="0" applyProtection="0">
      <alignment vertical="center"/>
    </xf>
    <xf numFmtId="4" fontId="62" fillId="43" borderId="42" applyNumberFormat="0" applyProtection="0">
      <alignment vertical="center"/>
    </xf>
    <xf numFmtId="4" fontId="63" fillId="43" borderId="42" applyNumberFormat="0" applyProtection="0">
      <alignment vertical="center"/>
    </xf>
    <xf numFmtId="4" fontId="63" fillId="43" borderId="42" applyNumberFormat="0" applyProtection="0">
      <alignment vertical="center"/>
    </xf>
    <xf numFmtId="4" fontId="63" fillId="43" borderId="42" applyNumberFormat="0" applyProtection="0">
      <alignment vertical="center"/>
    </xf>
    <xf numFmtId="4" fontId="62" fillId="43" borderId="42" applyNumberFormat="0" applyProtection="0">
      <alignment horizontal="left" vertical="center" indent="1"/>
    </xf>
    <xf numFmtId="4" fontId="62" fillId="43" borderId="42" applyNumberFormat="0" applyProtection="0">
      <alignment horizontal="left" vertical="center" indent="1"/>
    </xf>
    <xf numFmtId="4" fontId="62" fillId="43" borderId="42" applyNumberFormat="0" applyProtection="0">
      <alignment horizontal="left" vertical="center" indent="1"/>
    </xf>
    <xf numFmtId="4" fontId="62" fillId="43" borderId="42" applyNumberFormat="0" applyProtection="0">
      <alignment horizontal="left" vertical="center" indent="1"/>
    </xf>
    <xf numFmtId="4" fontId="62" fillId="43" borderId="42" applyNumberFormat="0" applyProtection="0">
      <alignment horizontal="left" vertical="center" indent="1"/>
    </xf>
    <xf numFmtId="4" fontId="62" fillId="43" borderId="42" applyNumberFormat="0" applyProtection="0">
      <alignment horizontal="left" vertical="center" indent="1"/>
    </xf>
    <xf numFmtId="4" fontId="62" fillId="39" borderId="42" applyNumberFormat="0" applyProtection="0">
      <alignment horizontal="right" vertical="center"/>
    </xf>
    <xf numFmtId="4" fontId="62" fillId="39" borderId="42" applyNumberFormat="0" applyProtection="0">
      <alignment horizontal="right" vertical="center"/>
    </xf>
    <xf numFmtId="4" fontId="62" fillId="39" borderId="42" applyNumberFormat="0" applyProtection="0">
      <alignment horizontal="right" vertical="center"/>
    </xf>
    <xf numFmtId="4" fontId="63" fillId="39" borderId="42" applyNumberFormat="0" applyProtection="0">
      <alignment horizontal="right" vertical="center"/>
    </xf>
    <xf numFmtId="4" fontId="63" fillId="39" borderId="42" applyNumberFormat="0" applyProtection="0">
      <alignment horizontal="right" vertical="center"/>
    </xf>
    <xf numFmtId="4" fontId="63" fillId="39" borderId="42" applyNumberFormat="0" applyProtection="0">
      <alignment horizontal="right" vertical="center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4" fontId="68" fillId="39" borderId="42" applyNumberFormat="0" applyProtection="0">
      <alignment horizontal="right" vertical="center"/>
    </xf>
    <xf numFmtId="4" fontId="68" fillId="39" borderId="42" applyNumberFormat="0" applyProtection="0">
      <alignment horizontal="right" vertical="center"/>
    </xf>
    <xf numFmtId="4" fontId="68" fillId="39" borderId="42" applyNumberFormat="0" applyProtection="0">
      <alignment horizontal="right" vertical="center"/>
    </xf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4" fontId="112" fillId="0" borderId="40">
      <alignment horizontal="left" vertical="center"/>
    </xf>
    <xf numFmtId="4" fontId="112" fillId="0" borderId="40">
      <alignment horizontal="left" vertical="center"/>
    </xf>
    <xf numFmtId="4" fontId="112" fillId="0" borderId="40"/>
    <xf numFmtId="4" fontId="112" fillId="0" borderId="40"/>
    <xf numFmtId="4" fontId="112" fillId="47" borderId="40"/>
    <xf numFmtId="4" fontId="112" fillId="47" borderId="40"/>
    <xf numFmtId="4" fontId="112" fillId="48" borderId="40"/>
    <xf numFmtId="4" fontId="112" fillId="48" borderId="40"/>
    <xf numFmtId="4" fontId="113" fillId="49" borderId="40"/>
    <xf numFmtId="4" fontId="113" fillId="49" borderId="40"/>
    <xf numFmtId="217" fontId="111" fillId="0" borderId="40">
      <alignment vertical="top" wrapText="1"/>
    </xf>
    <xf numFmtId="217" fontId="111" fillId="0" borderId="40">
      <alignment vertical="top" wrapText="1"/>
    </xf>
    <xf numFmtId="219" fontId="116" fillId="0" borderId="40" applyNumberFormat="0" applyBorder="0" applyAlignment="0">
      <alignment horizontal="centerContinuous" vertical="center" wrapText="1"/>
    </xf>
    <xf numFmtId="219" fontId="116" fillId="0" borderId="40" applyNumberFormat="0" applyBorder="0" applyAlignment="0">
      <alignment horizontal="centerContinuous" vertical="center" wrapText="1"/>
    </xf>
    <xf numFmtId="3" fontId="117" fillId="0" borderId="36" applyAlignment="0" applyProtection="0">
      <alignment vertical="justify"/>
      <protection locked="0"/>
    </xf>
    <xf numFmtId="3" fontId="117" fillId="0" borderId="36" applyAlignment="0" applyProtection="0">
      <alignment vertical="justify"/>
      <protection locked="0"/>
    </xf>
    <xf numFmtId="4" fontId="77" fillId="27" borderId="40" applyBorder="0">
      <alignment horizontal="right"/>
    </xf>
    <xf numFmtId="4" fontId="77" fillId="27" borderId="40" applyBorder="0">
      <alignment horizontal="right"/>
    </xf>
    <xf numFmtId="4" fontId="77" fillId="27" borderId="40" applyBorder="0">
      <alignment horizontal="right"/>
    </xf>
    <xf numFmtId="4" fontId="77" fillId="27" borderId="40" applyBorder="0">
      <alignment horizontal="right"/>
    </xf>
    <xf numFmtId="4" fontId="77" fillId="27" borderId="40" applyBorder="0">
      <alignment horizontal="right"/>
    </xf>
    <xf numFmtId="4" fontId="77" fillId="27" borderId="40" applyBorder="0">
      <alignment horizontal="right"/>
    </xf>
    <xf numFmtId="0" fontId="79" fillId="0" borderId="44" applyNumberFormat="0" applyFill="0" applyAlignment="0" applyProtection="0"/>
    <xf numFmtId="0" fontId="79" fillId="0" borderId="44" applyNumberFormat="0" applyFill="0" applyAlignment="0" applyProtection="0"/>
    <xf numFmtId="0" fontId="79" fillId="0" borderId="44" applyNumberFormat="0" applyFill="0" applyAlignment="0" applyProtection="0"/>
    <xf numFmtId="167" fontId="146" fillId="0" borderId="40"/>
    <xf numFmtId="167" fontId="146" fillId="0" borderId="40"/>
    <xf numFmtId="49" fontId="109" fillId="0" borderId="40">
      <alignment horizontal="right" vertical="top" wrapText="1"/>
    </xf>
    <xf numFmtId="49" fontId="109" fillId="0" borderId="40">
      <alignment horizontal="right" vertical="top" wrapText="1"/>
    </xf>
    <xf numFmtId="0" fontId="22" fillId="0" borderId="0"/>
    <xf numFmtId="0" fontId="22" fillId="0" borderId="0"/>
    <xf numFmtId="0" fontId="2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7" fontId="122" fillId="0" borderId="40">
      <alignment vertical="top"/>
    </xf>
    <xf numFmtId="217" fontId="122" fillId="0" borderId="40">
      <alignment vertical="top"/>
    </xf>
    <xf numFmtId="0" fontId="26" fillId="26" borderId="41" applyNumberFormat="0" applyFont="0" applyAlignment="0" applyProtection="0"/>
    <xf numFmtId="0" fontId="26" fillId="26" borderId="41" applyNumberFormat="0" applyFont="0" applyAlignment="0" applyProtection="0"/>
    <xf numFmtId="0" fontId="26" fillId="26" borderId="41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2" fillId="0" borderId="0" applyFont="0" applyFill="0" applyBorder="0" applyAlignment="0" applyProtection="0"/>
    <xf numFmtId="167" fontId="125" fillId="0" borderId="40"/>
    <xf numFmtId="167" fontId="125" fillId="0" borderId="40"/>
    <xf numFmtId="219" fontId="129" fillId="0" borderId="45" applyFont="0" applyFill="0" applyBorder="0" applyAlignment="0" applyProtection="0">
      <alignment horizontal="center"/>
    </xf>
    <xf numFmtId="219" fontId="129" fillId="0" borderId="45" applyFont="0" applyFill="0" applyBorder="0" applyAlignment="0" applyProtection="0">
      <alignment horizontal="center"/>
    </xf>
    <xf numFmtId="187" fontId="113" fillId="0" borderId="40" applyFont="0" applyFill="0" applyBorder="0" applyAlignment="0" applyProtection="0">
      <alignment wrapText="1"/>
    </xf>
    <xf numFmtId="187" fontId="113" fillId="0" borderId="40" applyFont="0" applyFill="0" applyBorder="0" applyAlignment="0" applyProtection="0">
      <alignment wrapText="1"/>
    </xf>
    <xf numFmtId="223" fontId="128" fillId="2" borderId="40" applyFont="0" applyFill="0" applyBorder="0" applyAlignment="0" applyProtection="0"/>
    <xf numFmtId="223" fontId="128" fillId="2" borderId="40" applyFont="0" applyFill="0" applyBorder="0" applyAlignment="0" applyProtection="0"/>
    <xf numFmtId="186" fontId="26" fillId="0" borderId="0" applyFont="0" applyFill="0" applyBorder="0" applyAlignment="0" applyProtection="0"/>
    <xf numFmtId="186" fontId="26" fillId="0" borderId="0" applyFont="0" applyFill="0" applyBorder="0" applyAlignment="0" applyProtection="0"/>
    <xf numFmtId="186" fontId="26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6" fontId="2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77" fillId="3" borderId="40" applyFont="0" applyBorder="0">
      <alignment horizontal="right"/>
    </xf>
    <xf numFmtId="4" fontId="77" fillId="3" borderId="40" applyFont="0" applyBorder="0">
      <alignment horizontal="right"/>
    </xf>
    <xf numFmtId="168" fontId="26" fillId="0" borderId="40" applyFont="0" applyFill="0" applyBorder="0" applyProtection="0">
      <alignment horizontal="center" vertical="center"/>
    </xf>
    <xf numFmtId="168" fontId="26" fillId="0" borderId="40" applyFont="0" applyFill="0" applyBorder="0" applyProtection="0">
      <alignment horizontal="center" vertical="center"/>
    </xf>
    <xf numFmtId="49" fontId="111" fillId="0" borderId="40">
      <alignment horizontal="center" vertical="center" wrapText="1"/>
    </xf>
    <xf numFmtId="49" fontId="111" fillId="0" borderId="40">
      <alignment horizontal="center" vertical="center" wrapText="1"/>
    </xf>
    <xf numFmtId="0" fontId="38" fillId="0" borderId="40" applyBorder="0">
      <alignment horizontal="center" vertical="center" wrapText="1"/>
    </xf>
    <xf numFmtId="0" fontId="38" fillId="0" borderId="40" applyBorder="0">
      <alignment horizontal="center" vertical="center" wrapText="1"/>
    </xf>
    <xf numFmtId="49" fontId="130" fillId="0" borderId="40" applyNumberFormat="0" applyFill="0" applyAlignment="0" applyProtection="0"/>
    <xf numFmtId="49" fontId="130" fillId="0" borderId="40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34" fillId="0" borderId="47" applyNumberFormat="0" applyAlignment="0">
      <protection locked="0"/>
    </xf>
    <xf numFmtId="0" fontId="41" fillId="23" borderId="13" applyNumberFormat="0" applyAlignment="0" applyProtection="0"/>
    <xf numFmtId="0" fontId="134" fillId="22" borderId="47" applyNumberFormat="0" applyAlignment="0"/>
    <xf numFmtId="0" fontId="53" fillId="0" borderId="14" applyNumberFormat="0" applyFill="0" applyAlignment="0" applyProtection="0"/>
    <xf numFmtId="0" fontId="35" fillId="26" borderId="48" applyNumberFormat="0" applyFont="0" applyAlignment="0" applyProtection="0"/>
    <xf numFmtId="0" fontId="35" fillId="26" borderId="48" applyNumberFormat="0" applyFont="0" applyAlignment="0" applyProtection="0"/>
    <xf numFmtId="49" fontId="160" fillId="0" borderId="0" applyNumberFormat="0" applyFill="0" applyBorder="0" applyAlignment="0" applyProtection="0">
      <alignment vertical="top"/>
    </xf>
    <xf numFmtId="0" fontId="53" fillId="0" borderId="14" applyNumberFormat="0" applyFill="0" applyAlignment="0" applyProtection="0"/>
    <xf numFmtId="49" fontId="77" fillId="0" borderId="0" applyFill="0" applyBorder="0">
      <alignment vertical="top"/>
    </xf>
    <xf numFmtId="0" fontId="10" fillId="0" borderId="0"/>
    <xf numFmtId="0" fontId="77" fillId="0" borderId="0">
      <alignment horizontal="left" vertical="center"/>
    </xf>
    <xf numFmtId="0" fontId="10" fillId="0" borderId="0" applyFill="0" applyBorder="0"/>
    <xf numFmtId="0" fontId="77" fillId="0" borderId="0">
      <alignment horizontal="left" vertical="center"/>
    </xf>
    <xf numFmtId="0" fontId="9" fillId="0" borderId="0"/>
    <xf numFmtId="9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5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162" fillId="0" borderId="30">
      <protection locked="0"/>
    </xf>
    <xf numFmtId="0" fontId="162" fillId="0" borderId="30">
      <protection locked="0"/>
    </xf>
    <xf numFmtId="0" fontId="162" fillId="0" borderId="30">
      <protection locked="0"/>
    </xf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0" fontId="40" fillId="22" borderId="38" applyNumberFormat="0" applyAlignment="0" applyProtection="0"/>
    <xf numFmtId="14" fontId="163" fillId="0" borderId="0" applyFont="0" applyBorder="0">
      <alignment vertical="top"/>
    </xf>
    <xf numFmtId="14" fontId="163" fillId="0" borderId="0" applyFont="0" applyBorder="0">
      <alignment vertical="top"/>
    </xf>
    <xf numFmtId="14" fontId="163" fillId="0" borderId="0" applyFont="0" applyBorder="0">
      <alignment vertical="top"/>
    </xf>
    <xf numFmtId="38" fontId="46" fillId="0" borderId="0">
      <alignment vertical="top"/>
    </xf>
    <xf numFmtId="227" fontId="152" fillId="0" borderId="0" applyFont="0" applyFill="0" applyBorder="0" applyAlignment="0" applyProtection="0"/>
    <xf numFmtId="227" fontId="152" fillId="0" borderId="0" applyFont="0" applyFill="0" applyBorder="0" applyAlignment="0" applyProtection="0"/>
    <xf numFmtId="227" fontId="152" fillId="0" borderId="0" applyFont="0" applyFill="0" applyBorder="0" applyAlignment="0" applyProtection="0"/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5" fillId="0" borderId="0">
      <alignment horizontal="center"/>
    </xf>
    <xf numFmtId="0" fontId="165" fillId="0" borderId="0">
      <alignment horizontal="center"/>
    </xf>
    <xf numFmtId="0" fontId="165" fillId="0" borderId="0">
      <alignment horizontal="center"/>
    </xf>
    <xf numFmtId="0" fontId="80" fillId="0" borderId="0"/>
    <xf numFmtId="0" fontId="80" fillId="0" borderId="0"/>
    <xf numFmtId="0" fontId="80" fillId="0" borderId="0"/>
    <xf numFmtId="38" fontId="54" fillId="0" borderId="0">
      <alignment vertical="top"/>
    </xf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0" fontId="57" fillId="9" borderId="38" applyNumberFormat="0" applyAlignment="0" applyProtection="0"/>
    <xf numFmtId="38" fontId="30" fillId="2" borderId="0">
      <alignment vertical="top"/>
    </xf>
    <xf numFmtId="38" fontId="30" fillId="0" borderId="0">
      <alignment vertical="top"/>
    </xf>
    <xf numFmtId="38" fontId="30" fillId="0" borderId="0">
      <alignment vertical="top"/>
    </xf>
    <xf numFmtId="38" fontId="30" fillId="0" borderId="0">
      <alignment vertical="top"/>
    </xf>
    <xf numFmtId="38" fontId="30" fillId="0" borderId="0">
      <alignment vertical="top"/>
    </xf>
    <xf numFmtId="38" fontId="30" fillId="0" borderId="0">
      <alignment vertical="top"/>
    </xf>
    <xf numFmtId="38" fontId="30" fillId="0" borderId="0">
      <alignment vertical="top"/>
    </xf>
    <xf numFmtId="38" fontId="30" fillId="0" borderId="0">
      <alignment vertical="top"/>
    </xf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22" fillId="0" borderId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35" fillId="26" borderId="41" applyNumberFormat="0" applyFon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0" fontId="61" fillId="22" borderId="42" applyNumberFormat="0" applyAlignment="0" applyProtection="0"/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2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3" fillId="27" borderId="42" applyNumberFormat="0" applyProtection="0">
      <alignment vertical="center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4" fontId="62" fillId="27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0" fontId="22" fillId="28" borderId="42" applyNumberFormat="0" applyProtection="0">
      <alignment horizontal="left" vertical="center" indent="1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29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0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1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2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3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4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5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6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2" fillId="37" borderId="42" applyNumberFormat="0" applyProtection="0">
      <alignment horizontal="right" vertical="center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4" fillId="38" borderId="42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38" fontId="69" fillId="44" borderId="0">
      <alignment horizontal="right" vertical="top"/>
    </xf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3" fillId="0" borderId="0" applyBorder="0">
      <alignment horizontal="center" vertical="center" wrapText="1"/>
    </xf>
    <xf numFmtId="0" fontId="73" fillId="0" borderId="0" applyBorder="0">
      <alignment horizontal="center" vertical="center" wrapText="1"/>
    </xf>
    <xf numFmtId="0" fontId="73" fillId="0" borderId="0" applyBorder="0">
      <alignment horizontal="center" vertical="center" wrapText="1"/>
    </xf>
    <xf numFmtId="0" fontId="78" fillId="49" borderId="0" applyNumberFormat="0"/>
    <xf numFmtId="0" fontId="78" fillId="49" borderId="0" applyNumberFormat="0"/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167" fontId="146" fillId="0" borderId="50"/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3" fontId="43" fillId="0" borderId="50" applyBorder="0">
      <alignment vertical="center"/>
    </xf>
    <xf numFmtId="0" fontId="7" fillId="0" borderId="0"/>
    <xf numFmtId="0" fontId="7" fillId="0" borderId="0"/>
    <xf numFmtId="0" fontId="22" fillId="0" borderId="0"/>
    <xf numFmtId="0" fontId="22" fillId="0" borderId="0"/>
    <xf numFmtId="0" fontId="7" fillId="0" borderId="0"/>
    <xf numFmtId="0" fontId="26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121" fillId="0" borderId="0"/>
    <xf numFmtId="0" fontId="121" fillId="0" borderId="0"/>
    <xf numFmtId="0" fontId="22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>
      <alignment horizontal="left"/>
    </xf>
    <xf numFmtId="0" fontId="22" fillId="0" borderId="0"/>
    <xf numFmtId="0" fontId="29" fillId="0" borderId="0">
      <alignment horizontal="left"/>
    </xf>
    <xf numFmtId="0" fontId="29" fillId="0" borderId="0">
      <alignment horizontal="left"/>
    </xf>
    <xf numFmtId="0" fontId="152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6" fillId="0" borderId="0"/>
    <xf numFmtId="0" fontId="166" fillId="0" borderId="0"/>
    <xf numFmtId="0" fontId="16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0" fontId="26" fillId="26" borderId="61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38" fontId="29" fillId="0" borderId="0">
      <alignment vertical="top"/>
    </xf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228" fontId="22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6" fillId="0" borderId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3" fontId="101" fillId="27" borderId="59">
      <protection locked="0"/>
    </xf>
    <xf numFmtId="3" fontId="101" fillId="27" borderId="59">
      <protection locked="0"/>
    </xf>
    <xf numFmtId="3" fontId="101" fillId="27" borderId="59">
      <protection locked="0"/>
    </xf>
    <xf numFmtId="3" fontId="101" fillId="27" borderId="59">
      <protection locked="0"/>
    </xf>
    <xf numFmtId="3" fontId="101" fillId="27" borderId="59">
      <protection locked="0"/>
    </xf>
    <xf numFmtId="3" fontId="101" fillId="27" borderId="59">
      <protection locked="0"/>
    </xf>
    <xf numFmtId="3" fontId="101" fillId="27" borderId="59">
      <protection locked="0"/>
    </xf>
    <xf numFmtId="3" fontId="101" fillId="27" borderId="59">
      <protection locked="0"/>
    </xf>
    <xf numFmtId="3" fontId="101" fillId="27" borderId="59">
      <protection locked="0"/>
    </xf>
    <xf numFmtId="168" fontId="102" fillId="46" borderId="59">
      <alignment horizontal="left"/>
      <protection locked="0"/>
    </xf>
    <xf numFmtId="168" fontId="102" fillId="46" borderId="59">
      <alignment horizontal="left"/>
      <protection locked="0"/>
    </xf>
    <xf numFmtId="168" fontId="102" fillId="46" borderId="59">
      <alignment horizontal="left"/>
      <protection locked="0"/>
    </xf>
    <xf numFmtId="168" fontId="102" fillId="46" borderId="59">
      <alignment horizontal="left"/>
      <protection locked="0"/>
    </xf>
    <xf numFmtId="168" fontId="102" fillId="46" borderId="59">
      <alignment horizontal="left"/>
      <protection locked="0"/>
    </xf>
    <xf numFmtId="168" fontId="102" fillId="46" borderId="59">
      <alignment horizontal="left"/>
      <protection locked="0"/>
    </xf>
    <xf numFmtId="168" fontId="102" fillId="46" borderId="59">
      <alignment horizontal="left"/>
      <protection locked="0"/>
    </xf>
    <xf numFmtId="168" fontId="102" fillId="46" borderId="59">
      <alignment horizontal="left"/>
      <protection locked="0"/>
    </xf>
    <xf numFmtId="168" fontId="102" fillId="46" borderId="59">
      <alignment horizontal="left"/>
      <protection locked="0"/>
    </xf>
    <xf numFmtId="199" fontId="102" fillId="46" borderId="59">
      <protection locked="0"/>
    </xf>
    <xf numFmtId="199" fontId="102" fillId="46" borderId="59">
      <protection locked="0"/>
    </xf>
    <xf numFmtId="199" fontId="102" fillId="46" borderId="59">
      <protection locked="0"/>
    </xf>
    <xf numFmtId="199" fontId="102" fillId="46" borderId="59">
      <protection locked="0"/>
    </xf>
    <xf numFmtId="199" fontId="102" fillId="46" borderId="59">
      <protection locked="0"/>
    </xf>
    <xf numFmtId="199" fontId="102" fillId="46" borderId="59">
      <protection locked="0"/>
    </xf>
    <xf numFmtId="199" fontId="102" fillId="46" borderId="59">
      <protection locked="0"/>
    </xf>
    <xf numFmtId="199" fontId="102" fillId="46" borderId="59">
      <protection locked="0"/>
    </xf>
    <xf numFmtId="199" fontId="102" fillId="46" borderId="59">
      <protection locked="0"/>
    </xf>
    <xf numFmtId="0" fontId="102" fillId="46" borderId="59">
      <alignment horizontal="center"/>
      <protection locked="0"/>
    </xf>
    <xf numFmtId="0" fontId="102" fillId="46" borderId="59">
      <alignment horizontal="center"/>
      <protection locked="0"/>
    </xf>
    <xf numFmtId="0" fontId="102" fillId="46" borderId="59">
      <alignment horizontal="center"/>
      <protection locked="0"/>
    </xf>
    <xf numFmtId="0" fontId="102" fillId="46" borderId="59">
      <alignment horizontal="center"/>
      <protection locked="0"/>
    </xf>
    <xf numFmtId="0" fontId="102" fillId="46" borderId="59">
      <alignment horizontal="center"/>
      <protection locked="0"/>
    </xf>
    <xf numFmtId="0" fontId="102" fillId="46" borderId="59">
      <alignment horizontal="center"/>
      <protection locked="0"/>
    </xf>
    <xf numFmtId="0" fontId="102" fillId="46" borderId="59">
      <alignment horizontal="center"/>
      <protection locked="0"/>
    </xf>
    <xf numFmtId="0" fontId="102" fillId="46" borderId="59">
      <alignment horizontal="center"/>
      <protection locked="0"/>
    </xf>
    <xf numFmtId="0" fontId="102" fillId="46" borderId="59">
      <alignment horizontal="center"/>
      <protection locked="0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5" fillId="26" borderId="61" applyNumberFormat="0" applyFont="0" applyAlignment="0" applyProtection="0"/>
    <xf numFmtId="0" fontId="35" fillId="26" borderId="61" applyNumberFormat="0" applyFont="0" applyAlignment="0" applyProtection="0"/>
    <xf numFmtId="0" fontId="35" fillId="26" borderId="61" applyNumberFormat="0" applyFont="0" applyAlignment="0" applyProtection="0"/>
    <xf numFmtId="0" fontId="35" fillId="26" borderId="61" applyNumberFormat="0" applyFon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4" fontId="62" fillId="27" borderId="57" applyNumberFormat="0" applyProtection="0">
      <alignment vertical="center"/>
    </xf>
    <xf numFmtId="4" fontId="62" fillId="27" borderId="57" applyNumberFormat="0" applyProtection="0">
      <alignment vertical="center"/>
    </xf>
    <xf numFmtId="4" fontId="62" fillId="27" borderId="57" applyNumberFormat="0" applyProtection="0">
      <alignment vertical="center"/>
    </xf>
    <xf numFmtId="4" fontId="63" fillId="27" borderId="57" applyNumberFormat="0" applyProtection="0">
      <alignment vertical="center"/>
    </xf>
    <xf numFmtId="4" fontId="63" fillId="27" borderId="57" applyNumberFormat="0" applyProtection="0">
      <alignment vertical="center"/>
    </xf>
    <xf numFmtId="4" fontId="63" fillId="27" borderId="57" applyNumberFormat="0" applyProtection="0">
      <alignment vertical="center"/>
    </xf>
    <xf numFmtId="4" fontId="62" fillId="27" borderId="57" applyNumberFormat="0" applyProtection="0">
      <alignment horizontal="left" vertical="center" indent="1"/>
    </xf>
    <xf numFmtId="4" fontId="62" fillId="27" borderId="57" applyNumberFormat="0" applyProtection="0">
      <alignment horizontal="left" vertical="center" indent="1"/>
    </xf>
    <xf numFmtId="4" fontId="62" fillId="27" borderId="57" applyNumberFormat="0" applyProtection="0">
      <alignment horizontal="left" vertical="center" indent="1"/>
    </xf>
    <xf numFmtId="4" fontId="62" fillId="27" borderId="57" applyNumberFormat="0" applyProtection="0">
      <alignment horizontal="left" vertical="center" indent="1"/>
    </xf>
    <xf numFmtId="4" fontId="62" fillId="27" borderId="57" applyNumberFormat="0" applyProtection="0">
      <alignment horizontal="left" vertical="center" indent="1"/>
    </xf>
    <xf numFmtId="4" fontId="62" fillId="27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4" fontId="62" fillId="29" borderId="57" applyNumberFormat="0" applyProtection="0">
      <alignment horizontal="right" vertical="center"/>
    </xf>
    <xf numFmtId="4" fontId="62" fillId="29" borderId="57" applyNumberFormat="0" applyProtection="0">
      <alignment horizontal="right" vertical="center"/>
    </xf>
    <xf numFmtId="4" fontId="62" fillId="29" borderId="57" applyNumberFormat="0" applyProtection="0">
      <alignment horizontal="right" vertical="center"/>
    </xf>
    <xf numFmtId="4" fontId="62" fillId="30" borderId="57" applyNumberFormat="0" applyProtection="0">
      <alignment horizontal="right" vertical="center"/>
    </xf>
    <xf numFmtId="4" fontId="62" fillId="30" borderId="57" applyNumberFormat="0" applyProtection="0">
      <alignment horizontal="right" vertical="center"/>
    </xf>
    <xf numFmtId="4" fontId="62" fillId="30" borderId="57" applyNumberFormat="0" applyProtection="0">
      <alignment horizontal="right" vertical="center"/>
    </xf>
    <xf numFmtId="4" fontId="62" fillId="31" borderId="57" applyNumberFormat="0" applyProtection="0">
      <alignment horizontal="right" vertical="center"/>
    </xf>
    <xf numFmtId="4" fontId="62" fillId="31" borderId="57" applyNumberFormat="0" applyProtection="0">
      <alignment horizontal="right" vertical="center"/>
    </xf>
    <xf numFmtId="4" fontId="62" fillId="31" borderId="57" applyNumberFormat="0" applyProtection="0">
      <alignment horizontal="right" vertical="center"/>
    </xf>
    <xf numFmtId="4" fontId="62" fillId="32" borderId="57" applyNumberFormat="0" applyProtection="0">
      <alignment horizontal="right" vertical="center"/>
    </xf>
    <xf numFmtId="4" fontId="62" fillId="32" borderId="57" applyNumberFormat="0" applyProtection="0">
      <alignment horizontal="right" vertical="center"/>
    </xf>
    <xf numFmtId="4" fontId="62" fillId="32" borderId="57" applyNumberFormat="0" applyProtection="0">
      <alignment horizontal="right" vertical="center"/>
    </xf>
    <xf numFmtId="4" fontId="62" fillId="33" borderId="57" applyNumberFormat="0" applyProtection="0">
      <alignment horizontal="right" vertical="center"/>
    </xf>
    <xf numFmtId="4" fontId="62" fillId="33" borderId="57" applyNumberFormat="0" applyProtection="0">
      <alignment horizontal="right" vertical="center"/>
    </xf>
    <xf numFmtId="4" fontId="62" fillId="33" borderId="57" applyNumberFormat="0" applyProtection="0">
      <alignment horizontal="right" vertical="center"/>
    </xf>
    <xf numFmtId="4" fontId="62" fillId="34" borderId="57" applyNumberFormat="0" applyProtection="0">
      <alignment horizontal="right" vertical="center"/>
    </xf>
    <xf numFmtId="4" fontId="62" fillId="34" borderId="57" applyNumberFormat="0" applyProtection="0">
      <alignment horizontal="right" vertical="center"/>
    </xf>
    <xf numFmtId="4" fontId="62" fillId="34" borderId="57" applyNumberFormat="0" applyProtection="0">
      <alignment horizontal="right" vertical="center"/>
    </xf>
    <xf numFmtId="4" fontId="62" fillId="35" borderId="57" applyNumberFormat="0" applyProtection="0">
      <alignment horizontal="right" vertical="center"/>
    </xf>
    <xf numFmtId="4" fontId="62" fillId="35" borderId="57" applyNumberFormat="0" applyProtection="0">
      <alignment horizontal="right" vertical="center"/>
    </xf>
    <xf numFmtId="4" fontId="62" fillId="35" borderId="57" applyNumberFormat="0" applyProtection="0">
      <alignment horizontal="right" vertical="center"/>
    </xf>
    <xf numFmtId="4" fontId="62" fillId="36" borderId="57" applyNumberFormat="0" applyProtection="0">
      <alignment horizontal="right" vertical="center"/>
    </xf>
    <xf numFmtId="4" fontId="62" fillId="36" borderId="57" applyNumberFormat="0" applyProtection="0">
      <alignment horizontal="right" vertical="center"/>
    </xf>
    <xf numFmtId="4" fontId="62" fillId="36" borderId="57" applyNumberFormat="0" applyProtection="0">
      <alignment horizontal="right" vertical="center"/>
    </xf>
    <xf numFmtId="4" fontId="62" fillId="37" borderId="57" applyNumberFormat="0" applyProtection="0">
      <alignment horizontal="right" vertical="center"/>
    </xf>
    <xf numFmtId="4" fontId="62" fillId="37" borderId="57" applyNumberFormat="0" applyProtection="0">
      <alignment horizontal="right" vertical="center"/>
    </xf>
    <xf numFmtId="4" fontId="62" fillId="37" borderId="57" applyNumberFormat="0" applyProtection="0">
      <alignment horizontal="right" vertical="center"/>
    </xf>
    <xf numFmtId="4" fontId="64" fillId="38" borderId="57" applyNumberFormat="0" applyProtection="0">
      <alignment horizontal="left" vertical="center" indent="1"/>
    </xf>
    <xf numFmtId="4" fontId="64" fillId="38" borderId="57" applyNumberFormat="0" applyProtection="0">
      <alignment horizontal="left" vertical="center" indent="1"/>
    </xf>
    <xf numFmtId="4" fontId="64" fillId="38" borderId="57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4" fontId="62" fillId="39" borderId="56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39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4" fontId="66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1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4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2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3" fillId="43" borderId="57" applyNumberFormat="0" applyProtection="0">
      <alignment vertical="center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43" borderId="57" applyNumberFormat="0" applyProtection="0">
      <alignment horizontal="left" vertical="center" indent="1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2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4" fontId="63" fillId="39" borderId="57" applyNumberFormat="0" applyProtection="0">
      <alignment horizontal="right" vertical="center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0" fontId="22" fillId="28" borderId="57" applyNumberFormat="0" applyProtection="0">
      <alignment horizontal="left" vertical="center" indent="1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4" fontId="68" fillId="39" borderId="57" applyNumberFormat="0" applyProtection="0">
      <alignment horizontal="right" vertical="center"/>
    </xf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61" fillId="22" borderId="57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4" fontId="112" fillId="0" borderId="59">
      <alignment horizontal="left" vertical="center"/>
    </xf>
    <xf numFmtId="4" fontId="112" fillId="0" borderId="59">
      <alignment horizontal="left" vertical="center"/>
    </xf>
    <xf numFmtId="4" fontId="112" fillId="0" borderId="59">
      <alignment horizontal="left" vertical="center"/>
    </xf>
    <xf numFmtId="4" fontId="112" fillId="0" borderId="59">
      <alignment horizontal="left" vertical="center"/>
    </xf>
    <xf numFmtId="4" fontId="112" fillId="0" borderId="59">
      <alignment horizontal="left" vertical="center"/>
    </xf>
    <xf numFmtId="4" fontId="112" fillId="0" borderId="59">
      <alignment horizontal="left" vertical="center"/>
    </xf>
    <xf numFmtId="4" fontId="112" fillId="0" borderId="59">
      <alignment horizontal="left" vertical="center"/>
    </xf>
    <xf numFmtId="4" fontId="112" fillId="0" borderId="59">
      <alignment horizontal="left" vertical="center"/>
    </xf>
    <xf numFmtId="4" fontId="112" fillId="0" borderId="59">
      <alignment horizontal="left" vertical="center"/>
    </xf>
    <xf numFmtId="4" fontId="112" fillId="0" borderId="59"/>
    <xf numFmtId="4" fontId="112" fillId="0" borderId="59"/>
    <xf numFmtId="4" fontId="112" fillId="0" borderId="59"/>
    <xf numFmtId="4" fontId="112" fillId="0" borderId="59"/>
    <xf numFmtId="4" fontId="112" fillId="0" borderId="59"/>
    <xf numFmtId="4" fontId="112" fillId="0" borderId="59"/>
    <xf numFmtId="4" fontId="112" fillId="0" borderId="59"/>
    <xf numFmtId="4" fontId="112" fillId="0" borderId="59"/>
    <xf numFmtId="4" fontId="112" fillId="0" borderId="59"/>
    <xf numFmtId="4" fontId="112" fillId="47" borderId="59"/>
    <xf numFmtId="4" fontId="112" fillId="47" borderId="59"/>
    <xf numFmtId="4" fontId="112" fillId="47" borderId="59"/>
    <xf numFmtId="4" fontId="112" fillId="47" borderId="59"/>
    <xf numFmtId="4" fontId="112" fillId="47" borderId="59"/>
    <xf numFmtId="4" fontId="112" fillId="47" borderId="59"/>
    <xf numFmtId="4" fontId="112" fillId="47" borderId="59"/>
    <xf numFmtId="4" fontId="112" fillId="47" borderId="59"/>
    <xf numFmtId="4" fontId="112" fillId="47" borderId="59"/>
    <xf numFmtId="4" fontId="112" fillId="48" borderId="59"/>
    <xf numFmtId="4" fontId="112" fillId="48" borderId="59"/>
    <xf numFmtId="4" fontId="112" fillId="48" borderId="59"/>
    <xf numFmtId="4" fontId="112" fillId="48" borderId="59"/>
    <xf numFmtId="4" fontId="112" fillId="48" borderId="59"/>
    <xf numFmtId="4" fontId="112" fillId="48" borderId="59"/>
    <xf numFmtId="4" fontId="112" fillId="48" borderId="59"/>
    <xf numFmtId="4" fontId="112" fillId="48" borderId="59"/>
    <xf numFmtId="4" fontId="112" fillId="48" borderId="59"/>
    <xf numFmtId="4" fontId="113" fillId="49" borderId="59"/>
    <xf numFmtId="4" fontId="113" fillId="49" borderId="59"/>
    <xf numFmtId="4" fontId="113" fillId="49" borderId="59"/>
    <xf numFmtId="4" fontId="113" fillId="49" borderId="59"/>
    <xf numFmtId="4" fontId="113" fillId="49" borderId="59"/>
    <xf numFmtId="4" fontId="113" fillId="49" borderId="59"/>
    <xf numFmtId="4" fontId="113" fillId="49" borderId="59"/>
    <xf numFmtId="4" fontId="113" fillId="49" borderId="59"/>
    <xf numFmtId="4" fontId="113" fillId="49" borderId="59"/>
    <xf numFmtId="217" fontId="111" fillId="0" borderId="59">
      <alignment vertical="top" wrapText="1"/>
    </xf>
    <xf numFmtId="217" fontId="111" fillId="0" borderId="59">
      <alignment vertical="top" wrapText="1"/>
    </xf>
    <xf numFmtId="217" fontId="111" fillId="0" borderId="59">
      <alignment vertical="top" wrapText="1"/>
    </xf>
    <xf numFmtId="217" fontId="111" fillId="0" borderId="59">
      <alignment vertical="top" wrapText="1"/>
    </xf>
    <xf numFmtId="217" fontId="111" fillId="0" borderId="59">
      <alignment vertical="top" wrapText="1"/>
    </xf>
    <xf numFmtId="217" fontId="111" fillId="0" borderId="59">
      <alignment vertical="top" wrapText="1"/>
    </xf>
    <xf numFmtId="217" fontId="111" fillId="0" borderId="59">
      <alignment vertical="top" wrapText="1"/>
    </xf>
    <xf numFmtId="217" fontId="111" fillId="0" borderId="59">
      <alignment vertical="top" wrapText="1"/>
    </xf>
    <xf numFmtId="217" fontId="111" fillId="0" borderId="59">
      <alignment vertical="top" wrapText="1"/>
    </xf>
    <xf numFmtId="219" fontId="116" fillId="0" borderId="59" applyNumberFormat="0" applyBorder="0" applyAlignment="0">
      <alignment horizontal="centerContinuous" vertical="center" wrapText="1"/>
    </xf>
    <xf numFmtId="219" fontId="116" fillId="0" borderId="59" applyNumberFormat="0" applyBorder="0" applyAlignment="0">
      <alignment horizontal="centerContinuous" vertical="center" wrapText="1"/>
    </xf>
    <xf numFmtId="219" fontId="116" fillId="0" borderId="59" applyNumberFormat="0" applyBorder="0" applyAlignment="0">
      <alignment horizontal="centerContinuous" vertical="center" wrapText="1"/>
    </xf>
    <xf numFmtId="219" fontId="116" fillId="0" borderId="59" applyNumberFormat="0" applyBorder="0" applyAlignment="0">
      <alignment horizontal="centerContinuous" vertical="center" wrapText="1"/>
    </xf>
    <xf numFmtId="219" fontId="116" fillId="0" borderId="59" applyNumberFormat="0" applyBorder="0" applyAlignment="0">
      <alignment horizontal="centerContinuous" vertical="center" wrapText="1"/>
    </xf>
    <xf numFmtId="219" fontId="116" fillId="0" borderId="59" applyNumberFormat="0" applyBorder="0" applyAlignment="0">
      <alignment horizontal="centerContinuous" vertical="center" wrapText="1"/>
    </xf>
    <xf numFmtId="219" fontId="116" fillId="0" borderId="59" applyNumberFormat="0" applyBorder="0" applyAlignment="0">
      <alignment horizontal="centerContinuous" vertical="center" wrapText="1"/>
    </xf>
    <xf numFmtId="219" fontId="116" fillId="0" borderId="59" applyNumberFormat="0" applyBorder="0" applyAlignment="0">
      <alignment horizontal="centerContinuous" vertical="center" wrapText="1"/>
    </xf>
    <xf numFmtId="219" fontId="116" fillId="0" borderId="59" applyNumberFormat="0" applyBorder="0" applyAlignment="0">
      <alignment horizontal="centerContinuous" vertical="center" wrapText="1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4" fontId="77" fillId="27" borderId="59" applyBorder="0">
      <alignment horizontal="right"/>
    </xf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0" fontId="79" fillId="0" borderId="60" applyNumberFormat="0" applyFill="0" applyAlignment="0" applyProtection="0"/>
    <xf numFmtId="167" fontId="146" fillId="0" borderId="50"/>
    <xf numFmtId="3" fontId="43" fillId="0" borderId="50" applyBorder="0">
      <alignment vertical="center"/>
    </xf>
    <xf numFmtId="165" fontId="129" fillId="3" borderId="50">
      <alignment wrapText="1"/>
    </xf>
    <xf numFmtId="165" fontId="129" fillId="3" borderId="50">
      <alignment wrapText="1"/>
    </xf>
    <xf numFmtId="165" fontId="129" fillId="3" borderId="50">
      <alignment wrapText="1"/>
    </xf>
    <xf numFmtId="49" fontId="109" fillId="0" borderId="50">
      <alignment horizontal="right" vertical="top" wrapText="1"/>
    </xf>
    <xf numFmtId="49" fontId="109" fillId="0" borderId="50">
      <alignment horizontal="right" vertical="top" wrapText="1"/>
    </xf>
    <xf numFmtId="49" fontId="109" fillId="0" borderId="50">
      <alignment horizontal="right" vertical="top" wrapText="1"/>
    </xf>
    <xf numFmtId="49" fontId="109" fillId="0" borderId="50">
      <alignment horizontal="right" vertical="top" wrapText="1"/>
    </xf>
    <xf numFmtId="49" fontId="109" fillId="0" borderId="50">
      <alignment horizontal="right" vertical="top" wrapText="1"/>
    </xf>
    <xf numFmtId="49" fontId="109" fillId="0" borderId="50">
      <alignment horizontal="right" vertical="top" wrapText="1"/>
    </xf>
    <xf numFmtId="49" fontId="109" fillId="0" borderId="50">
      <alignment horizontal="right" vertical="top" wrapText="1"/>
    </xf>
    <xf numFmtId="49" fontId="109" fillId="0" borderId="50">
      <alignment horizontal="right" vertical="top" wrapText="1"/>
    </xf>
    <xf numFmtId="49" fontId="109" fillId="0" borderId="50">
      <alignment horizontal="righ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7" fontId="122" fillId="0" borderId="50">
      <alignment vertical="top"/>
    </xf>
    <xf numFmtId="217" fontId="122" fillId="0" borderId="50">
      <alignment vertical="top"/>
    </xf>
    <xf numFmtId="217" fontId="122" fillId="0" borderId="50">
      <alignment vertical="top"/>
    </xf>
    <xf numFmtId="217" fontId="122" fillId="0" borderId="50">
      <alignment vertical="top"/>
    </xf>
    <xf numFmtId="217" fontId="122" fillId="0" borderId="50">
      <alignment vertical="top"/>
    </xf>
    <xf numFmtId="217" fontId="122" fillId="0" borderId="50">
      <alignment vertical="top"/>
    </xf>
    <xf numFmtId="217" fontId="122" fillId="0" borderId="50">
      <alignment vertical="top"/>
    </xf>
    <xf numFmtId="217" fontId="122" fillId="0" borderId="50">
      <alignment vertical="top"/>
    </xf>
    <xf numFmtId="217" fontId="122" fillId="0" borderId="50">
      <alignment vertical="top"/>
    </xf>
    <xf numFmtId="0" fontId="26" fillId="26" borderId="63" applyNumberFormat="0" applyFont="0" applyAlignment="0" applyProtection="0"/>
    <xf numFmtId="0" fontId="26" fillId="26" borderId="63" applyNumberFormat="0" applyFont="0" applyAlignment="0" applyProtection="0"/>
    <xf numFmtId="0" fontId="26" fillId="26" borderId="63" applyNumberFormat="0" applyFont="0" applyAlignment="0" applyProtection="0"/>
    <xf numFmtId="0" fontId="26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0" fontId="22" fillId="26" borderId="63" applyNumberFormat="0" applyFont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167" fontId="125" fillId="0" borderId="59"/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219" fontId="129" fillId="0" borderId="64" applyFont="0" applyFill="0" applyBorder="0" applyAlignment="0" applyProtection="0">
      <alignment horizontal="center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187" fontId="113" fillId="0" borderId="59" applyFont="0" applyFill="0" applyBorder="0" applyAlignment="0" applyProtection="0">
      <alignment wrapText="1"/>
    </xf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223" fontId="128" fillId="2" borderId="59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5" fontId="25" fillId="0" borderId="0" applyFont="0" applyFill="0" applyBorder="0" applyAlignment="0" applyProtection="0"/>
    <xf numFmtId="43" fontId="6" fillId="0" borderId="0" applyFont="0" applyFill="0" applyBorder="0" applyAlignment="0" applyProtection="0"/>
    <xf numFmtId="185" fontId="120" fillId="0" borderId="0" applyFont="0" applyFill="0" applyBorder="0" applyAlignment="0" applyProtection="0"/>
    <xf numFmtId="185" fontId="120" fillId="0" borderId="0" applyFont="0" applyFill="0" applyBorder="0" applyAlignment="0" applyProtection="0"/>
    <xf numFmtId="185" fontId="120" fillId="0" borderId="0" applyFont="0" applyFill="0" applyBorder="0" applyAlignment="0" applyProtection="0"/>
    <xf numFmtId="185" fontId="120" fillId="0" borderId="0" applyFont="0" applyFill="0" applyBorder="0" applyAlignment="0" applyProtection="0"/>
    <xf numFmtId="185" fontId="120" fillId="0" borderId="0" applyFont="0" applyFill="0" applyBorder="0" applyAlignment="0" applyProtection="0"/>
    <xf numFmtId="185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4" fontId="77" fillId="3" borderId="59" applyFont="0" applyBorder="0">
      <alignment horizontal="right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168" fontId="26" fillId="0" borderId="59" applyFont="0" applyFill="0" applyBorder="0" applyProtection="0">
      <alignment horizontal="center" vertical="center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49" fontId="111" fillId="0" borderId="59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0" fontId="38" fillId="0" borderId="59" applyBorder="0">
      <alignment horizontal="center" vertical="center" wrapText="1"/>
    </xf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49" fontId="130" fillId="0" borderId="59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57" fillId="9" borderId="47" applyNumberFormat="0" applyAlignment="0" applyProtection="0"/>
    <xf numFmtId="0" fontId="40" fillId="22" borderId="47" applyNumberFormat="0" applyAlignment="0" applyProtection="0"/>
    <xf numFmtId="0" fontId="79" fillId="0" borderId="66" applyNumberFormat="0" applyFill="0" applyAlignment="0" applyProtection="0"/>
    <xf numFmtId="0" fontId="61" fillId="22" borderId="65" applyNumberFormat="0" applyAlignment="0" applyProtection="0"/>
    <xf numFmtId="0" fontId="21" fillId="0" borderId="0"/>
    <xf numFmtId="0" fontId="22" fillId="0" borderId="0"/>
    <xf numFmtId="0" fontId="22" fillId="0" borderId="0" applyNumberFormat="0" applyFont="0" applyFill="0" applyBorder="0" applyAlignment="0" applyProtection="0">
      <alignment vertical="top"/>
    </xf>
    <xf numFmtId="0" fontId="169" fillId="26" borderId="48" applyNumberFormat="0" applyFont="0" applyAlignment="0" applyProtection="0"/>
    <xf numFmtId="9" fontId="169" fillId="0" borderId="0" applyFont="0" applyFill="0" applyBorder="0" applyAlignment="0" applyProtection="0"/>
    <xf numFmtId="0" fontId="169" fillId="0" borderId="0"/>
    <xf numFmtId="0" fontId="169" fillId="26" borderId="67" applyNumberFormat="0" applyFont="0" applyAlignment="0" applyProtection="0"/>
    <xf numFmtId="0" fontId="169" fillId="0" borderId="0"/>
    <xf numFmtId="0" fontId="169" fillId="0" borderId="0"/>
    <xf numFmtId="0" fontId="57" fillId="9" borderId="68" applyNumberFormat="0" applyAlignment="0" applyProtection="0"/>
    <xf numFmtId="0" fontId="61" fillId="22" borderId="69" applyNumberFormat="0" applyAlignment="0" applyProtection="0"/>
    <xf numFmtId="0" fontId="40" fillId="22" borderId="68" applyNumberFormat="0" applyAlignment="0" applyProtection="0"/>
    <xf numFmtId="0" fontId="79" fillId="0" borderId="70" applyNumberFormat="0" applyFill="0" applyAlignment="0" applyProtection="0"/>
    <xf numFmtId="0" fontId="22" fillId="26" borderId="71" applyNumberFormat="0" applyFont="0" applyAlignment="0" applyProtection="0"/>
    <xf numFmtId="0" fontId="4" fillId="0" borderId="0"/>
    <xf numFmtId="172" fontId="22" fillId="0" borderId="0" applyFont="0" applyFill="0" applyBorder="0" applyAlignment="0" applyProtection="0"/>
    <xf numFmtId="0" fontId="4" fillId="0" borderId="0"/>
    <xf numFmtId="0" fontId="32" fillId="0" borderId="0"/>
    <xf numFmtId="0" fontId="35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40" fillId="22" borderId="58" applyNumberFormat="0" applyAlignment="0" applyProtection="0"/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0" borderId="58" applyNumberFormat="0" applyAlignment="0">
      <protection locked="0"/>
    </xf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134" fillId="22" borderId="58" applyNumberFormat="0" applyAlignment="0"/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94" fillId="0" borderId="62">
      <alignment horizontal="left" vertical="center"/>
    </xf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0" fontId="57" fillId="9" borderId="58" applyNumberFormat="0" applyAlignment="0" applyProtection="0"/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3" fontId="101" fillId="27" borderId="50"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68" fontId="102" fillId="46" borderId="50">
      <alignment horizontal="left"/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199" fontId="102" fillId="46" borderId="50"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102" fillId="46" borderId="50">
      <alignment horizontal="center"/>
      <protection locked="0"/>
    </xf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35" fillId="26" borderId="73" applyNumberFormat="0" applyFon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2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3" fillId="27" borderId="74" applyNumberFormat="0" applyProtection="0">
      <alignment vertical="center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4" fontId="62" fillId="27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29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0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1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2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3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4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5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6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2" fillId="37" borderId="74" applyNumberFormat="0" applyProtection="0">
      <alignment horizontal="right" vertical="center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4" fillId="38" borderId="74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4" fontId="62" fillId="39" borderId="75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39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4" fontId="66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1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4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2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3" fillId="43" borderId="74" applyNumberFormat="0" applyProtection="0">
      <alignment vertical="center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43" borderId="74" applyNumberFormat="0" applyProtection="0">
      <alignment horizontal="left" vertical="center" indent="1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4" fontId="63" fillId="39" borderId="74" applyNumberFormat="0" applyProtection="0">
      <alignment horizontal="right" vertical="center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0" fontId="22" fillId="28" borderId="74" applyNumberFormat="0" applyProtection="0">
      <alignment horizontal="left" vertical="center" indent="1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4" fontId="68" fillId="39" borderId="74" applyNumberFormat="0" applyProtection="0">
      <alignment horizontal="right" vertical="center"/>
    </xf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57" fillId="9" borderId="76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61" fillId="22" borderId="74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0" fontId="40" fillId="22" borderId="76" applyNumberFormat="0" applyAlignment="0" applyProtection="0"/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>
      <alignment horizontal="left" vertical="center"/>
    </xf>
    <xf numFmtId="4" fontId="112" fillId="0" borderId="77"/>
    <xf numFmtId="4" fontId="112" fillId="0" borderId="77"/>
    <xf numFmtId="4" fontId="112" fillId="0" borderId="77"/>
    <xf numFmtId="4" fontId="112" fillId="0" borderId="77"/>
    <xf numFmtId="4" fontId="112" fillId="0" borderId="77"/>
    <xf numFmtId="4" fontId="112" fillId="0" borderId="77"/>
    <xf numFmtId="4" fontId="112" fillId="0" borderId="77"/>
    <xf numFmtId="4" fontId="112" fillId="0" borderId="77"/>
    <xf numFmtId="4" fontId="112" fillId="0" borderId="77"/>
    <xf numFmtId="4" fontId="112" fillId="0" borderId="77"/>
    <xf numFmtId="4" fontId="112" fillId="0" borderId="77"/>
    <xf numFmtId="4" fontId="112" fillId="0" borderId="77"/>
    <xf numFmtId="217" fontId="111" fillId="0" borderId="77">
      <alignment vertical="top" wrapText="1"/>
    </xf>
    <xf numFmtId="4" fontId="112" fillId="47" borderId="77"/>
    <xf numFmtId="4" fontId="112" fillId="47" borderId="77"/>
    <xf numFmtId="4" fontId="112" fillId="47" borderId="77"/>
    <xf numFmtId="4" fontId="112" fillId="47" borderId="77"/>
    <xf numFmtId="4" fontId="112" fillId="47" borderId="77"/>
    <xf numFmtId="4" fontId="112" fillId="47" borderId="77"/>
    <xf numFmtId="4" fontId="112" fillId="47" borderId="77"/>
    <xf numFmtId="4" fontId="112" fillId="47" borderId="77"/>
    <xf numFmtId="4" fontId="112" fillId="47" borderId="77"/>
    <xf numFmtId="4" fontId="112" fillId="47" borderId="77"/>
    <xf numFmtId="4" fontId="112" fillId="47" borderId="77"/>
    <xf numFmtId="4" fontId="112" fillId="47" borderId="77"/>
    <xf numFmtId="4" fontId="112" fillId="48" borderId="77"/>
    <xf numFmtId="4" fontId="112" fillId="48" borderId="77"/>
    <xf numFmtId="4" fontId="112" fillId="48" borderId="77"/>
    <xf numFmtId="4" fontId="112" fillId="48" borderId="77"/>
    <xf numFmtId="4" fontId="112" fillId="48" borderId="77"/>
    <xf numFmtId="4" fontId="112" fillId="48" borderId="77"/>
    <xf numFmtId="4" fontId="112" fillId="48" borderId="77"/>
    <xf numFmtId="4" fontId="112" fillId="48" borderId="77"/>
    <xf numFmtId="4" fontId="112" fillId="48" borderId="77"/>
    <xf numFmtId="4" fontId="112" fillId="48" borderId="77"/>
    <xf numFmtId="4" fontId="112" fillId="48" borderId="77"/>
    <xf numFmtId="4" fontId="112" fillId="48" borderId="77"/>
    <xf numFmtId="4" fontId="113" fillId="49" borderId="77"/>
    <xf numFmtId="4" fontId="113" fillId="49" borderId="77"/>
    <xf numFmtId="4" fontId="113" fillId="49" borderId="77"/>
    <xf numFmtId="4" fontId="113" fillId="49" borderId="77"/>
    <xf numFmtId="4" fontId="113" fillId="49" borderId="77"/>
    <xf numFmtId="4" fontId="113" fillId="49" borderId="77"/>
    <xf numFmtId="4" fontId="113" fillId="49" borderId="77"/>
    <xf numFmtId="4" fontId="113" fillId="49" borderId="77"/>
    <xf numFmtId="4" fontId="113" fillId="49" borderId="77"/>
    <xf numFmtId="4" fontId="113" fillId="49" borderId="77"/>
    <xf numFmtId="4" fontId="113" fillId="49" borderId="77"/>
    <xf numFmtId="4" fontId="113" fillId="49" borderId="77"/>
    <xf numFmtId="217" fontId="111" fillId="0" borderId="77">
      <alignment vertical="top" wrapText="1"/>
    </xf>
    <xf numFmtId="217" fontId="111" fillId="0" borderId="77">
      <alignment vertical="top" wrapText="1"/>
    </xf>
    <xf numFmtId="217" fontId="111" fillId="0" borderId="77">
      <alignment vertical="top" wrapText="1"/>
    </xf>
    <xf numFmtId="217" fontId="111" fillId="0" borderId="77">
      <alignment vertical="top" wrapText="1"/>
    </xf>
    <xf numFmtId="217" fontId="111" fillId="0" borderId="77">
      <alignment vertical="top" wrapText="1"/>
    </xf>
    <xf numFmtId="217" fontId="111" fillId="0" borderId="77">
      <alignment vertical="top" wrapText="1"/>
    </xf>
    <xf numFmtId="217" fontId="111" fillId="0" borderId="77">
      <alignment vertical="top" wrapText="1"/>
    </xf>
    <xf numFmtId="217" fontId="111" fillId="0" borderId="77">
      <alignment vertical="top" wrapText="1"/>
    </xf>
    <xf numFmtId="217" fontId="111" fillId="0" borderId="77">
      <alignment vertical="top" wrapText="1"/>
    </xf>
    <xf numFmtId="217" fontId="111" fillId="0" borderId="77">
      <alignment vertical="top" wrapText="1"/>
    </xf>
    <xf numFmtId="217" fontId="111" fillId="0" borderId="77">
      <alignment vertical="top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219" fontId="116" fillId="0" borderId="77" applyNumberFormat="0" applyBorder="0" applyAlignment="0">
      <alignment horizontal="centerContinuous" vertical="center" wrapText="1"/>
    </xf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3" fontId="117" fillId="0" borderId="36" applyAlignment="0" applyProtection="0">
      <alignment vertical="justify"/>
      <protection locked="0"/>
    </xf>
    <xf numFmtId="3" fontId="117" fillId="0" borderId="36" applyAlignment="0" applyProtection="0">
      <alignment vertical="justify"/>
      <protection locked="0"/>
    </xf>
    <xf numFmtId="3" fontId="117" fillId="0" borderId="36" applyAlignment="0" applyProtection="0">
      <alignment vertical="justify"/>
      <protection locked="0"/>
    </xf>
    <xf numFmtId="3" fontId="117" fillId="0" borderId="36" applyAlignment="0" applyProtection="0">
      <alignment vertical="justify"/>
      <protection locked="0"/>
    </xf>
    <xf numFmtId="3" fontId="117" fillId="0" borderId="36" applyAlignment="0" applyProtection="0">
      <alignment vertical="justify"/>
      <protection locked="0"/>
    </xf>
    <xf numFmtId="3" fontId="117" fillId="0" borderId="36" applyAlignment="0" applyProtection="0">
      <alignment vertical="justify"/>
      <protection locked="0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4" fontId="77" fillId="27" borderId="77" applyBorder="0">
      <alignment horizontal="right"/>
    </xf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0" fontId="79" fillId="0" borderId="78" applyNumberFormat="0" applyFill="0" applyAlignment="0" applyProtection="0"/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167" fontId="146" fillId="0" borderId="77"/>
    <xf numFmtId="167" fontId="146" fillId="0" borderId="77"/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3" fontId="43" fillId="0" borderId="77" applyBorder="0">
      <alignment vertical="center"/>
    </xf>
    <xf numFmtId="167" fontId="146" fillId="0" borderId="77"/>
    <xf numFmtId="167" fontId="146" fillId="0" borderId="77"/>
    <xf numFmtId="3" fontId="43" fillId="0" borderId="77" applyBorder="0">
      <alignment vertical="center"/>
    </xf>
    <xf numFmtId="3" fontId="43" fillId="0" borderId="77" applyBorder="0">
      <alignment vertical="center"/>
    </xf>
    <xf numFmtId="165" fontId="129" fillId="3" borderId="77">
      <alignment wrapText="1"/>
    </xf>
    <xf numFmtId="165" fontId="129" fillId="3" borderId="77">
      <alignment wrapText="1"/>
    </xf>
    <xf numFmtId="165" fontId="129" fillId="3" borderId="77">
      <alignment wrapText="1"/>
    </xf>
    <xf numFmtId="165" fontId="129" fillId="3" borderId="77">
      <alignment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49" fontId="109" fillId="0" borderId="77">
      <alignment horizontal="right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217" fontId="122" fillId="0" borderId="77">
      <alignment vertical="top"/>
    </xf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6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0" fontId="22" fillId="26" borderId="73" applyNumberFormat="0" applyFont="0" applyAlignment="0" applyProtection="0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167" fontId="125" fillId="0" borderId="77"/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219" fontId="129" fillId="0" borderId="72" applyFont="0" applyFill="0" applyBorder="0" applyAlignment="0" applyProtection="0">
      <alignment horizontal="center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187" fontId="113" fillId="0" borderId="77" applyFont="0" applyFill="0" applyBorder="0" applyAlignment="0" applyProtection="0">
      <alignment wrapText="1"/>
    </xf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223" fontId="128" fillId="2" borderId="77" applyFont="0" applyFill="0" applyBorder="0" applyAlignment="0" applyProtection="0"/>
    <xf numFmtId="43" fontId="3" fillId="0" borderId="0" applyFont="0" applyFill="0" applyBorder="0" applyAlignment="0" applyProtection="0"/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4" fontId="77" fillId="3" borderId="77" applyFont="0" applyBorder="0">
      <alignment horizontal="right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168" fontId="26" fillId="0" borderId="77" applyFont="0" applyFill="0" applyBorder="0" applyProtection="0">
      <alignment horizontal="center" vertical="center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49" fontId="111" fillId="0" borderId="77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0" fontId="38" fillId="0" borderId="77" applyBorder="0">
      <alignment horizontal="center" vertical="center" wrapText="1"/>
    </xf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49" fontId="130" fillId="0" borderId="77" applyNumberFormat="0" applyFill="0" applyAlignment="0" applyProtection="0"/>
    <xf numFmtId="0" fontId="170" fillId="0" borderId="0" applyNumberForma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0" fontId="1" fillId="0" borderId="0"/>
    <xf numFmtId="0" fontId="1" fillId="0" borderId="0"/>
  </cellStyleXfs>
  <cellXfs count="255">
    <xf numFmtId="0" fontId="0" fillId="0" borderId="0" xfId="0"/>
    <xf numFmtId="0" fontId="142" fillId="0" borderId="0" xfId="722" applyFont="1" applyFill="1" applyAlignment="1">
      <alignment horizontal="center" vertical="center" wrapText="1"/>
    </xf>
    <xf numFmtId="0" fontId="147" fillId="0" borderId="0" xfId="722" applyFont="1" applyFill="1" applyAlignment="1">
      <alignment horizontal="center" vertical="center" wrapText="1"/>
    </xf>
    <xf numFmtId="0" fontId="147" fillId="0" borderId="0" xfId="722" applyFont="1" applyFill="1" applyAlignment="1">
      <alignment vertical="center" wrapText="1"/>
    </xf>
    <xf numFmtId="49" fontId="142" fillId="0" borderId="40" xfId="722" applyNumberFormat="1" applyFont="1" applyFill="1" applyBorder="1" applyAlignment="1">
      <alignment horizontal="center" vertical="center" wrapText="1"/>
    </xf>
    <xf numFmtId="0" fontId="142" fillId="0" borderId="40" xfId="722" applyFont="1" applyFill="1" applyBorder="1" applyAlignment="1">
      <alignment horizontal="left" vertical="center" wrapText="1"/>
    </xf>
    <xf numFmtId="0" fontId="142" fillId="0" borderId="40" xfId="722" applyFont="1" applyFill="1" applyBorder="1" applyAlignment="1">
      <alignment horizontal="center" vertical="center" wrapText="1"/>
    </xf>
    <xf numFmtId="225" fontId="142" fillId="0" borderId="40" xfId="722" applyNumberFormat="1" applyFont="1" applyFill="1" applyBorder="1" applyAlignment="1">
      <alignment horizontal="center" vertical="center" wrapText="1"/>
    </xf>
    <xf numFmtId="49" fontId="148" fillId="0" borderId="40" xfId="722" applyNumberFormat="1" applyFont="1" applyFill="1" applyBorder="1" applyAlignment="1">
      <alignment horizontal="center" vertical="center" wrapText="1"/>
    </xf>
    <xf numFmtId="0" fontId="148" fillId="0" borderId="40" xfId="722" applyFont="1" applyFill="1" applyBorder="1" applyAlignment="1">
      <alignment horizontal="left" vertical="center" wrapText="1"/>
    </xf>
    <xf numFmtId="225" fontId="148" fillId="0" borderId="40" xfId="722" applyNumberFormat="1" applyFont="1" applyFill="1" applyBorder="1" applyAlignment="1">
      <alignment horizontal="center" vertical="center" wrapText="1"/>
    </xf>
    <xf numFmtId="217" fontId="142" fillId="0" borderId="0" xfId="722" applyNumberFormat="1" applyFont="1" applyFill="1" applyAlignment="1">
      <alignment horizontal="center" vertical="center" wrapText="1"/>
    </xf>
    <xf numFmtId="0" fontId="142" fillId="0" borderId="0" xfId="722" applyFont="1" applyFill="1" applyAlignment="1">
      <alignment horizontal="left" vertical="center" wrapText="1"/>
    </xf>
    <xf numFmtId="0" fontId="147" fillId="0" borderId="0" xfId="722" applyFont="1" applyFill="1" applyAlignment="1">
      <alignment horizontal="left" vertical="center" wrapText="1"/>
    </xf>
    <xf numFmtId="0" fontId="148" fillId="0" borderId="40" xfId="722" applyFont="1" applyFill="1" applyBorder="1" applyAlignment="1">
      <alignment horizontal="center" vertical="center" wrapText="1"/>
    </xf>
    <xf numFmtId="0" fontId="11" fillId="0" borderId="0" xfId="796" applyAlignment="1">
      <alignment horizontal="center" vertical="center" wrapText="1"/>
    </xf>
    <xf numFmtId="0" fontId="143" fillId="0" borderId="1" xfId="796" applyFont="1" applyBorder="1" applyAlignment="1">
      <alignment horizontal="center" vertical="center" wrapText="1"/>
    </xf>
    <xf numFmtId="0" fontId="143" fillId="52" borderId="3" xfId="796" applyFont="1" applyFill="1" applyBorder="1" applyAlignment="1">
      <alignment horizontal="center" vertical="center" wrapText="1"/>
    </xf>
    <xf numFmtId="0" fontId="143" fillId="52" borderId="3" xfId="796" applyFont="1" applyFill="1" applyBorder="1" applyAlignment="1">
      <alignment horizontal="left" vertical="center" wrapText="1"/>
    </xf>
    <xf numFmtId="4" fontId="143" fillId="52" borderId="3" xfId="796" applyNumberFormat="1" applyFont="1" applyFill="1" applyBorder="1" applyAlignment="1">
      <alignment horizontal="center" vertical="center" wrapText="1"/>
    </xf>
    <xf numFmtId="225" fontId="143" fillId="52" borderId="40" xfId="796" applyNumberFormat="1" applyFont="1" applyFill="1" applyBorder="1" applyAlignment="1">
      <alignment horizontal="center" vertical="center" wrapText="1"/>
    </xf>
    <xf numFmtId="49" fontId="11" fillId="0" borderId="40" xfId="796" applyNumberFormat="1" applyBorder="1" applyAlignment="1">
      <alignment horizontal="center" vertical="center" wrapText="1"/>
    </xf>
    <xf numFmtId="0" fontId="11" fillId="0" borderId="40" xfId="796" applyBorder="1" applyAlignment="1">
      <alignment horizontal="left" vertical="center" wrapText="1"/>
    </xf>
    <xf numFmtId="0" fontId="11" fillId="0" borderId="40" xfId="796" applyBorder="1" applyAlignment="1">
      <alignment horizontal="center" vertical="center" wrapText="1"/>
    </xf>
    <xf numFmtId="225" fontId="11" fillId="0" borderId="40" xfId="796" applyNumberFormat="1" applyBorder="1" applyAlignment="1">
      <alignment horizontal="center" vertical="center" wrapText="1"/>
    </xf>
    <xf numFmtId="0" fontId="143" fillId="52" borderId="40" xfId="796" applyFont="1" applyFill="1" applyBorder="1" applyAlignment="1">
      <alignment horizontal="left" vertical="center" wrapText="1"/>
    </xf>
    <xf numFmtId="0" fontId="143" fillId="52" borderId="40" xfId="796" applyFont="1" applyFill="1" applyBorder="1" applyAlignment="1">
      <alignment horizontal="center" vertical="center" wrapText="1"/>
    </xf>
    <xf numFmtId="49" fontId="143" fillId="0" borderId="40" xfId="796" applyNumberFormat="1" applyFont="1" applyBorder="1" applyAlignment="1">
      <alignment horizontal="center" vertical="center" wrapText="1"/>
    </xf>
    <xf numFmtId="0" fontId="143" fillId="0" borderId="40" xfId="796" applyFont="1" applyBorder="1" applyAlignment="1">
      <alignment horizontal="left" vertical="center" wrapText="1"/>
    </xf>
    <xf numFmtId="0" fontId="143" fillId="0" borderId="40" xfId="796" applyFont="1" applyBorder="1" applyAlignment="1">
      <alignment horizontal="center" vertical="center" wrapText="1"/>
    </xf>
    <xf numFmtId="225" fontId="143" fillId="0" borderId="40" xfId="796" applyNumberFormat="1" applyFont="1" applyBorder="1" applyAlignment="1">
      <alignment horizontal="center" vertical="center" wrapText="1"/>
    </xf>
    <xf numFmtId="217" fontId="11" fillId="0" borderId="0" xfId="796" applyNumberFormat="1" applyAlignment="1">
      <alignment horizontal="center" vertical="center" wrapText="1"/>
    </xf>
    <xf numFmtId="49" fontId="11" fillId="0" borderId="3" xfId="796" applyNumberFormat="1" applyBorder="1" applyAlignment="1">
      <alignment horizontal="center" vertical="center" wrapText="1"/>
    </xf>
    <xf numFmtId="0" fontId="11" fillId="0" borderId="3" xfId="796" applyBorder="1" applyAlignment="1">
      <alignment horizontal="left" vertical="center" wrapText="1"/>
    </xf>
    <xf numFmtId="0" fontId="11" fillId="0" borderId="40" xfId="796" applyBorder="1" applyAlignment="1">
      <alignment horizontal="right" vertical="center" wrapText="1"/>
    </xf>
    <xf numFmtId="0" fontId="157" fillId="0" borderId="40" xfId="796" applyFont="1" applyBorder="1" applyAlignment="1">
      <alignment horizontal="right" vertical="center" wrapText="1"/>
    </xf>
    <xf numFmtId="0" fontId="157" fillId="0" borderId="40" xfId="796" applyFont="1" applyBorder="1" applyAlignment="1">
      <alignment horizontal="center" vertical="center" wrapText="1"/>
    </xf>
    <xf numFmtId="49" fontId="159" fillId="0" borderId="40" xfId="796" applyNumberFormat="1" applyFont="1" applyBorder="1" applyAlignment="1">
      <alignment horizontal="center" vertical="center" wrapText="1"/>
    </xf>
    <xf numFmtId="0" fontId="157" fillId="0" borderId="0" xfId="796" applyFont="1" applyAlignment="1">
      <alignment horizontal="center" vertical="center" wrapText="1"/>
    </xf>
    <xf numFmtId="225" fontId="11" fillId="0" borderId="40" xfId="796" applyNumberFormat="1" applyFill="1" applyBorder="1" applyAlignment="1">
      <alignment horizontal="center" vertical="center" wrapText="1"/>
    </xf>
    <xf numFmtId="225" fontId="143" fillId="0" borderId="40" xfId="796" applyNumberFormat="1" applyFont="1" applyFill="1" applyBorder="1" applyAlignment="1">
      <alignment horizontal="center" vertical="center" wrapText="1"/>
    </xf>
    <xf numFmtId="4" fontId="11" fillId="0" borderId="40" xfId="796" applyNumberFormat="1" applyFill="1" applyBorder="1" applyAlignment="1">
      <alignment horizontal="center" vertical="center" wrapText="1"/>
    </xf>
    <xf numFmtId="10" fontId="0" fillId="0" borderId="40" xfId="797" applyNumberFormat="1" applyFont="1" applyFill="1" applyBorder="1" applyAlignment="1">
      <alignment horizontal="center" vertical="center" wrapText="1"/>
    </xf>
    <xf numFmtId="168" fontId="11" fillId="0" borderId="40" xfId="796" applyNumberFormat="1" applyFill="1" applyBorder="1" applyAlignment="1">
      <alignment horizontal="center" vertical="center" wrapText="1"/>
    </xf>
    <xf numFmtId="225" fontId="11" fillId="51" borderId="40" xfId="796" applyNumberFormat="1" applyFill="1" applyBorder="1" applyAlignment="1">
      <alignment horizontal="center" vertical="center" wrapText="1"/>
    </xf>
    <xf numFmtId="166" fontId="0" fillId="0" borderId="40" xfId="797" applyNumberFormat="1" applyFont="1" applyFill="1" applyBorder="1" applyAlignment="1">
      <alignment horizontal="center" vertical="center" wrapText="1"/>
    </xf>
    <xf numFmtId="225" fontId="157" fillId="0" borderId="40" xfId="796" applyNumberFormat="1" applyFont="1" applyFill="1" applyBorder="1" applyAlignment="1">
      <alignment horizontal="center" vertical="center" wrapText="1"/>
    </xf>
    <xf numFmtId="225" fontId="141" fillId="0" borderId="40" xfId="796" applyNumberFormat="1" applyFont="1" applyFill="1" applyBorder="1" applyAlignment="1">
      <alignment horizontal="center" vertical="center" wrapText="1"/>
    </xf>
    <xf numFmtId="0" fontId="143" fillId="0" borderId="40" xfId="796" applyFont="1" applyFill="1" applyBorder="1" applyAlignment="1">
      <alignment horizontal="left" vertical="center" wrapText="1"/>
    </xf>
    <xf numFmtId="0" fontId="143" fillId="0" borderId="40" xfId="796" applyFont="1" applyFill="1" applyBorder="1" applyAlignment="1">
      <alignment horizontal="center" vertical="center" wrapText="1"/>
    </xf>
    <xf numFmtId="0" fontId="157" fillId="0" borderId="40" xfId="796" applyFont="1" applyFill="1" applyBorder="1" applyAlignment="1">
      <alignment horizontal="left" vertical="center" wrapText="1" indent="2"/>
    </xf>
    <xf numFmtId="0" fontId="157" fillId="0" borderId="40" xfId="796" applyFont="1" applyFill="1" applyBorder="1" applyAlignment="1">
      <alignment horizontal="center" vertical="center" wrapText="1"/>
    </xf>
    <xf numFmtId="0" fontId="157" fillId="0" borderId="40" xfId="796" applyFont="1" applyFill="1" applyBorder="1" applyAlignment="1">
      <alignment horizontal="left" vertical="center" wrapText="1" indent="5"/>
    </xf>
    <xf numFmtId="0" fontId="157" fillId="0" borderId="40" xfId="796" applyFont="1" applyFill="1" applyBorder="1" applyAlignment="1">
      <alignment horizontal="left" vertical="center" wrapText="1" indent="9"/>
    </xf>
    <xf numFmtId="186" fontId="157" fillId="0" borderId="40" xfId="796" applyNumberFormat="1" applyFont="1" applyFill="1" applyBorder="1" applyAlignment="1">
      <alignment horizontal="center" vertical="center" wrapText="1"/>
    </xf>
    <xf numFmtId="225" fontId="144" fillId="0" borderId="40" xfId="796" applyNumberFormat="1" applyFont="1" applyFill="1" applyBorder="1" applyAlignment="1">
      <alignment horizontal="center" vertical="center" wrapText="1"/>
    </xf>
    <xf numFmtId="186" fontId="144" fillId="0" borderId="40" xfId="796" applyNumberFormat="1" applyFont="1" applyFill="1" applyBorder="1" applyAlignment="1">
      <alignment horizontal="center" vertical="center" wrapText="1"/>
    </xf>
    <xf numFmtId="225" fontId="143" fillId="50" borderId="40" xfId="796" applyNumberFormat="1" applyFont="1" applyFill="1" applyBorder="1" applyAlignment="1">
      <alignment horizontal="center" vertical="center" wrapText="1"/>
    </xf>
    <xf numFmtId="225" fontId="142" fillId="0" borderId="0" xfId="722" applyNumberFormat="1" applyFont="1" applyFill="1" applyAlignment="1">
      <alignment horizontal="center" vertical="center" wrapText="1"/>
    </xf>
    <xf numFmtId="49" fontId="142" fillId="0" borderId="3" xfId="722" applyNumberFormat="1" applyFont="1" applyFill="1" applyBorder="1" applyAlignment="1">
      <alignment horizontal="center" vertical="center" wrapText="1"/>
    </xf>
    <xf numFmtId="0" fontId="142" fillId="0" borderId="3" xfId="722" applyFont="1" applyFill="1" applyBorder="1" applyAlignment="1">
      <alignment horizontal="left" vertical="center" wrapText="1"/>
    </xf>
    <xf numFmtId="0" fontId="142" fillId="0" borderId="3" xfId="722" applyFont="1" applyFill="1" applyBorder="1" applyAlignment="1">
      <alignment horizontal="center" vertical="center" wrapText="1"/>
    </xf>
    <xf numFmtId="225" fontId="142" fillId="0" borderId="3" xfId="722" applyNumberFormat="1" applyFont="1" applyFill="1" applyBorder="1" applyAlignment="1">
      <alignment horizontal="center" vertical="center" wrapText="1"/>
    </xf>
    <xf numFmtId="0" fontId="148" fillId="0" borderId="1" xfId="722" applyFont="1" applyFill="1" applyBorder="1" applyAlignment="1">
      <alignment horizontal="center" vertical="center" wrapText="1"/>
    </xf>
    <xf numFmtId="0" fontId="21" fillId="0" borderId="0" xfId="0" applyNumberFormat="1" applyFont="1" applyBorder="1" applyAlignment="1">
      <alignment horizontal="left"/>
    </xf>
    <xf numFmtId="0" fontId="152" fillId="0" borderId="0" xfId="0" applyNumberFormat="1" applyFont="1" applyBorder="1" applyAlignment="1">
      <alignment horizontal="left"/>
    </xf>
    <xf numFmtId="0" fontId="140" fillId="0" borderId="0" xfId="0" applyNumberFormat="1" applyFont="1" applyBorder="1" applyAlignment="1">
      <alignment horizontal="left"/>
    </xf>
    <xf numFmtId="0" fontId="152" fillId="0" borderId="0" xfId="0" applyNumberFormat="1" applyFont="1" applyBorder="1" applyAlignment="1">
      <alignment horizontal="right"/>
    </xf>
    <xf numFmtId="0" fontId="28" fillId="0" borderId="0" xfId="0" applyNumberFormat="1" applyFont="1" applyBorder="1" applyAlignment="1">
      <alignment horizontal="left"/>
    </xf>
    <xf numFmtId="0" fontId="153" fillId="0" borderId="0" xfId="0" applyNumberFormat="1" applyFont="1" applyBorder="1" applyAlignment="1">
      <alignment horizontal="center"/>
    </xf>
    <xf numFmtId="0" fontId="27" fillId="0" borderId="0" xfId="0" applyNumberFormat="1" applyFont="1" applyBorder="1" applyAlignment="1">
      <alignment horizontal="left"/>
    </xf>
    <xf numFmtId="0" fontId="152" fillId="0" borderId="0" xfId="0" applyNumberFormat="1" applyFont="1" applyBorder="1" applyAlignment="1">
      <alignment horizontal="center"/>
    </xf>
    <xf numFmtId="0" fontId="155" fillId="0" borderId="0" xfId="0" applyNumberFormat="1" applyFont="1" applyBorder="1" applyAlignment="1">
      <alignment horizontal="left"/>
    </xf>
    <xf numFmtId="0" fontId="24" fillId="0" borderId="0" xfId="0" applyNumberFormat="1" applyFont="1" applyBorder="1" applyAlignment="1">
      <alignment horizontal="left"/>
    </xf>
    <xf numFmtId="0" fontId="152" fillId="0" borderId="0" xfId="0" applyNumberFormat="1" applyFont="1" applyBorder="1" applyAlignment="1">
      <alignment horizontal="left" vertical="top"/>
    </xf>
    <xf numFmtId="0" fontId="9" fillId="0" borderId="0" xfId="814" applyAlignment="1">
      <alignment horizontal="center" vertical="center" wrapText="1"/>
    </xf>
    <xf numFmtId="0" fontId="143" fillId="0" borderId="1" xfId="814" applyFont="1" applyBorder="1" applyAlignment="1">
      <alignment horizontal="center" vertical="center" wrapText="1"/>
    </xf>
    <xf numFmtId="0" fontId="143" fillId="52" borderId="3" xfId="814" applyFont="1" applyFill="1" applyBorder="1" applyAlignment="1">
      <alignment horizontal="center" vertical="center" wrapText="1"/>
    </xf>
    <xf numFmtId="0" fontId="143" fillId="52" borderId="3" xfId="814" applyFont="1" applyFill="1" applyBorder="1" applyAlignment="1">
      <alignment horizontal="left" vertical="center" wrapText="1"/>
    </xf>
    <xf numFmtId="4" fontId="143" fillId="52" borderId="3" xfId="814" applyNumberFormat="1" applyFont="1" applyFill="1" applyBorder="1" applyAlignment="1">
      <alignment horizontal="center" vertical="center" wrapText="1"/>
    </xf>
    <xf numFmtId="225" fontId="143" fillId="52" borderId="40" xfId="814" applyNumberFormat="1" applyFont="1" applyFill="1" applyBorder="1" applyAlignment="1">
      <alignment horizontal="center" vertical="center" wrapText="1"/>
    </xf>
    <xf numFmtId="49" fontId="9" fillId="0" borderId="40" xfId="814" applyNumberFormat="1" applyBorder="1" applyAlignment="1">
      <alignment horizontal="center" vertical="center" wrapText="1"/>
    </xf>
    <xf numFmtId="0" fontId="9" fillId="0" borderId="40" xfId="814" applyBorder="1" applyAlignment="1">
      <alignment horizontal="left" vertical="center" wrapText="1"/>
    </xf>
    <xf numFmtId="0" fontId="9" fillId="0" borderId="40" xfId="814" applyBorder="1" applyAlignment="1">
      <alignment horizontal="center" vertical="center" wrapText="1"/>
    </xf>
    <xf numFmtId="4" fontId="9" fillId="0" borderId="40" xfId="814" applyNumberFormat="1" applyBorder="1" applyAlignment="1">
      <alignment horizontal="center" vertical="center" wrapText="1"/>
    </xf>
    <xf numFmtId="225" fontId="9" fillId="0" borderId="40" xfId="814" applyNumberFormat="1" applyBorder="1" applyAlignment="1">
      <alignment horizontal="center" vertical="center" wrapText="1"/>
    </xf>
    <xf numFmtId="0" fontId="143" fillId="52" borderId="40" xfId="814" applyFont="1" applyFill="1" applyBorder="1" applyAlignment="1">
      <alignment horizontal="left" vertical="center" wrapText="1"/>
    </xf>
    <xf numFmtId="0" fontId="143" fillId="52" borderId="40" xfId="814" applyFont="1" applyFill="1" applyBorder="1" applyAlignment="1">
      <alignment horizontal="center" vertical="center" wrapText="1"/>
    </xf>
    <xf numFmtId="49" fontId="143" fillId="0" borderId="40" xfId="814" applyNumberFormat="1" applyFont="1" applyBorder="1" applyAlignment="1">
      <alignment horizontal="center" vertical="center" wrapText="1"/>
    </xf>
    <xf numFmtId="0" fontId="143" fillId="0" borderId="40" xfId="814" applyFont="1" applyBorder="1" applyAlignment="1">
      <alignment horizontal="left" vertical="center" wrapText="1"/>
    </xf>
    <xf numFmtId="0" fontId="143" fillId="0" borderId="40" xfId="814" applyFont="1" applyBorder="1" applyAlignment="1">
      <alignment horizontal="center" vertical="center" wrapText="1"/>
    </xf>
    <xf numFmtId="225" fontId="143" fillId="0" borderId="40" xfId="814" applyNumberFormat="1" applyFont="1" applyBorder="1" applyAlignment="1">
      <alignment horizontal="center" vertical="center" wrapText="1"/>
    </xf>
    <xf numFmtId="217" fontId="9" fillId="0" borderId="0" xfId="814" applyNumberFormat="1" applyAlignment="1">
      <alignment horizontal="center" vertical="center" wrapText="1"/>
    </xf>
    <xf numFmtId="49" fontId="9" fillId="0" borderId="3" xfId="814" applyNumberFormat="1" applyBorder="1" applyAlignment="1">
      <alignment horizontal="center" vertical="center" wrapText="1"/>
    </xf>
    <xf numFmtId="0" fontId="9" fillId="0" borderId="3" xfId="814" applyBorder="1" applyAlignment="1">
      <alignment horizontal="left" vertical="center" wrapText="1"/>
    </xf>
    <xf numFmtId="0" fontId="9" fillId="0" borderId="40" xfId="814" applyBorder="1" applyAlignment="1">
      <alignment horizontal="right" vertical="center" wrapText="1"/>
    </xf>
    <xf numFmtId="0" fontId="157" fillId="0" borderId="40" xfId="814" applyFont="1" applyBorder="1" applyAlignment="1">
      <alignment horizontal="right" vertical="center" wrapText="1"/>
    </xf>
    <xf numFmtId="0" fontId="157" fillId="0" borderId="40" xfId="814" applyFont="1" applyBorder="1" applyAlignment="1">
      <alignment horizontal="center" vertical="center" wrapText="1"/>
    </xf>
    <xf numFmtId="225" fontId="157" fillId="0" borderId="40" xfId="814" applyNumberFormat="1" applyFont="1" applyBorder="1" applyAlignment="1">
      <alignment horizontal="center" vertical="center" wrapText="1"/>
    </xf>
    <xf numFmtId="225" fontId="141" fillId="0" borderId="40" xfId="814" applyNumberFormat="1" applyFont="1" applyFill="1" applyBorder="1" applyAlignment="1">
      <alignment horizontal="center" vertical="center" wrapText="1"/>
    </xf>
    <xf numFmtId="49" fontId="159" fillId="0" borderId="40" xfId="814" applyNumberFormat="1" applyFont="1" applyBorder="1" applyAlignment="1">
      <alignment horizontal="center" vertical="center" wrapText="1"/>
    </xf>
    <xf numFmtId="0" fontId="157" fillId="0" borderId="40" xfId="814" applyFont="1" applyBorder="1" applyAlignment="1">
      <alignment horizontal="left" vertical="center" wrapText="1" indent="2"/>
    </xf>
    <xf numFmtId="0" fontId="157" fillId="0" borderId="0" xfId="814" applyFont="1" applyAlignment="1">
      <alignment horizontal="center" vertical="center" wrapText="1"/>
    </xf>
    <xf numFmtId="0" fontId="157" fillId="0" borderId="40" xfId="814" applyFont="1" applyBorder="1" applyAlignment="1">
      <alignment horizontal="left" vertical="center" wrapText="1" indent="5"/>
    </xf>
    <xf numFmtId="0" fontId="157" fillId="0" borderId="40" xfId="814" applyFont="1" applyBorder="1" applyAlignment="1">
      <alignment horizontal="left" vertical="center" wrapText="1" indent="9"/>
    </xf>
    <xf numFmtId="186" fontId="157" fillId="0" borderId="40" xfId="814" applyNumberFormat="1" applyFont="1" applyBorder="1" applyAlignment="1">
      <alignment horizontal="center" vertical="center" wrapText="1"/>
    </xf>
    <xf numFmtId="4" fontId="143" fillId="52" borderId="3" xfId="0" applyNumberFormat="1" applyFont="1" applyFill="1" applyBorder="1" applyAlignment="1">
      <alignment horizontal="center" vertical="center" wrapText="1"/>
    </xf>
    <xf numFmtId="4" fontId="9" fillId="0" borderId="40" xfId="814" applyNumberFormat="1" applyFill="1" applyBorder="1" applyAlignment="1">
      <alignment horizontal="center" vertical="center" wrapText="1"/>
    </xf>
    <xf numFmtId="0" fontId="143" fillId="52" borderId="9" xfId="814" applyFont="1" applyFill="1" applyBorder="1" applyAlignment="1">
      <alignment horizontal="center" vertical="center" wrapText="1"/>
    </xf>
    <xf numFmtId="225" fontId="161" fillId="53" borderId="40" xfId="814" applyNumberFormat="1" applyFont="1" applyFill="1" applyBorder="1" applyAlignment="1">
      <alignment horizontal="center" vertical="center" wrapText="1"/>
    </xf>
    <xf numFmtId="10" fontId="0" fillId="0" borderId="40" xfId="815" applyNumberFormat="1" applyFont="1" applyFill="1" applyBorder="1" applyAlignment="1">
      <alignment horizontal="center" vertical="center" wrapText="1"/>
    </xf>
    <xf numFmtId="3" fontId="9" fillId="0" borderId="40" xfId="814" applyNumberFormat="1" applyFill="1" applyBorder="1" applyAlignment="1">
      <alignment horizontal="center" vertical="center" wrapText="1"/>
    </xf>
    <xf numFmtId="225" fontId="9" fillId="0" borderId="40" xfId="814" applyNumberFormat="1" applyFill="1" applyBorder="1" applyAlignment="1">
      <alignment horizontal="center" vertical="center" wrapText="1"/>
    </xf>
    <xf numFmtId="225" fontId="143" fillId="0" borderId="40" xfId="814" applyNumberFormat="1" applyFont="1" applyFill="1" applyBorder="1" applyAlignment="1">
      <alignment horizontal="center" vertical="center" wrapText="1"/>
    </xf>
    <xf numFmtId="166" fontId="0" fillId="0" borderId="40" xfId="815" applyNumberFormat="1" applyFont="1" applyFill="1" applyBorder="1" applyAlignment="1">
      <alignment horizontal="center" vertical="center" wrapText="1"/>
    </xf>
    <xf numFmtId="225" fontId="157" fillId="0" borderId="40" xfId="814" applyNumberFormat="1" applyFont="1" applyFill="1" applyBorder="1" applyAlignment="1">
      <alignment horizontal="center" vertical="center" wrapText="1"/>
    </xf>
    <xf numFmtId="0" fontId="143" fillId="0" borderId="40" xfId="814" applyFont="1" applyFill="1" applyBorder="1" applyAlignment="1">
      <alignment horizontal="left" vertical="center" wrapText="1"/>
    </xf>
    <xf numFmtId="186" fontId="157" fillId="0" borderId="40" xfId="814" applyNumberFormat="1" applyFont="1" applyFill="1" applyBorder="1" applyAlignment="1">
      <alignment horizontal="center" vertical="center" wrapText="1"/>
    </xf>
    <xf numFmtId="43" fontId="9" fillId="0" borderId="0" xfId="817" applyFont="1" applyAlignment="1">
      <alignment horizontal="center" vertical="center" wrapText="1"/>
    </xf>
    <xf numFmtId="43" fontId="9" fillId="0" borderId="0" xfId="814" applyNumberFormat="1" applyAlignment="1">
      <alignment horizontal="center" vertical="center" wrapText="1"/>
    </xf>
    <xf numFmtId="0" fontId="141" fillId="0" borderId="0" xfId="818" applyFont="1"/>
    <xf numFmtId="0" fontId="133" fillId="0" borderId="1" xfId="818" applyFont="1" applyFill="1" applyBorder="1" applyAlignment="1">
      <alignment horizontal="center" vertical="center" wrapText="1"/>
    </xf>
    <xf numFmtId="167" fontId="141" fillId="0" borderId="0" xfId="818" applyNumberFormat="1" applyFont="1"/>
    <xf numFmtId="0" fontId="21" fillId="0" borderId="0" xfId="818" applyFont="1" applyFill="1" applyBorder="1"/>
    <xf numFmtId="0" fontId="152" fillId="0" borderId="0" xfId="818" applyFont="1" applyFill="1" applyBorder="1"/>
    <xf numFmtId="0" fontId="152" fillId="0" borderId="0" xfId="818" applyFont="1"/>
    <xf numFmtId="43" fontId="141" fillId="0" borderId="0" xfId="817" applyFont="1"/>
    <xf numFmtId="0" fontId="23" fillId="0" borderId="1" xfId="818" applyFont="1" applyFill="1" applyBorder="1" applyAlignment="1">
      <alignment horizontal="center" vertical="center" wrapText="1"/>
    </xf>
    <xf numFmtId="0" fontId="21" fillId="0" borderId="3" xfId="818" applyFont="1" applyFill="1" applyBorder="1" applyAlignment="1">
      <alignment horizontal="center" vertical="center" wrapText="1"/>
    </xf>
    <xf numFmtId="0" fontId="21" fillId="0" borderId="40" xfId="818" applyFont="1" applyFill="1" applyBorder="1" applyAlignment="1">
      <alignment horizontal="center" vertical="center" wrapText="1"/>
    </xf>
    <xf numFmtId="0" fontId="21" fillId="0" borderId="53" xfId="818" applyFont="1" applyFill="1" applyBorder="1" applyAlignment="1">
      <alignment horizontal="center" vertical="center" wrapText="1"/>
    </xf>
    <xf numFmtId="0" fontId="23" fillId="0" borderId="3" xfId="818" applyFont="1" applyFill="1" applyBorder="1" applyAlignment="1">
      <alignment horizontal="center" vertical="center" wrapText="1"/>
    </xf>
    <xf numFmtId="187" fontId="21" fillId="0" borderId="3" xfId="818" applyNumberFormat="1" applyFont="1" applyFill="1" applyBorder="1" applyAlignment="1">
      <alignment horizontal="center" vertical="center" wrapText="1"/>
    </xf>
    <xf numFmtId="187" fontId="21" fillId="0" borderId="3" xfId="819" applyNumberFormat="1" applyFont="1" applyFill="1" applyBorder="1" applyAlignment="1">
      <alignment horizontal="center" vertical="center" wrapText="1"/>
    </xf>
    <xf numFmtId="187" fontId="21" fillId="0" borderId="40" xfId="818" applyNumberFormat="1" applyFont="1" applyFill="1" applyBorder="1" applyAlignment="1">
      <alignment horizontal="center" vertical="center" wrapText="1"/>
    </xf>
    <xf numFmtId="187" fontId="21" fillId="0" borderId="40" xfId="819" applyNumberFormat="1" applyFont="1" applyFill="1" applyBorder="1" applyAlignment="1">
      <alignment horizontal="center" vertical="center" wrapText="1"/>
    </xf>
    <xf numFmtId="187" fontId="21" fillId="0" borderId="53" xfId="818" applyNumberFormat="1" applyFont="1" applyFill="1" applyBorder="1" applyAlignment="1">
      <alignment horizontal="center" vertical="center" wrapText="1"/>
    </xf>
    <xf numFmtId="187" fontId="21" fillId="0" borderId="53" xfId="819" applyNumberFormat="1" applyFont="1" applyFill="1" applyBorder="1" applyAlignment="1">
      <alignment horizontal="center" vertical="center" wrapText="1"/>
    </xf>
    <xf numFmtId="187" fontId="23" fillId="0" borderId="3" xfId="818" applyNumberFormat="1" applyFont="1" applyFill="1" applyBorder="1" applyAlignment="1">
      <alignment horizontal="center" vertical="center" wrapText="1"/>
    </xf>
    <xf numFmtId="187" fontId="23" fillId="0" borderId="3" xfId="819" applyNumberFormat="1" applyFont="1" applyFill="1" applyBorder="1" applyAlignment="1">
      <alignment horizontal="center" vertical="center" wrapText="1"/>
    </xf>
    <xf numFmtId="0" fontId="152" fillId="0" borderId="0" xfId="0" applyNumberFormat="1" applyFont="1" applyBorder="1" applyAlignment="1">
      <alignment horizontal="center"/>
    </xf>
    <xf numFmtId="0" fontId="152" fillId="0" borderId="0" xfId="0" applyNumberFormat="1" applyFont="1" applyBorder="1" applyAlignment="1">
      <alignment horizontal="left"/>
    </xf>
    <xf numFmtId="0" fontId="28" fillId="0" borderId="0" xfId="0" applyNumberFormat="1" applyFont="1" applyBorder="1" applyAlignment="1">
      <alignment horizontal="left"/>
    </xf>
    <xf numFmtId="49" fontId="21" fillId="0" borderId="39" xfId="0" applyNumberFormat="1" applyFont="1" applyBorder="1" applyAlignment="1">
      <alignment horizontal="center" vertical="top"/>
    </xf>
    <xf numFmtId="0" fontId="21" fillId="0" borderId="39" xfId="0" applyNumberFormat="1" applyFont="1" applyBorder="1" applyAlignment="1">
      <alignment horizontal="left" vertical="top" wrapText="1"/>
    </xf>
    <xf numFmtId="0" fontId="21" fillId="0" borderId="45" xfId="0" applyNumberFormat="1" applyFont="1" applyBorder="1" applyAlignment="1">
      <alignment horizontal="center" vertical="top" wrapText="1"/>
    </xf>
    <xf numFmtId="0" fontId="21" fillId="0" borderId="39" xfId="0" applyNumberFormat="1" applyFont="1" applyBorder="1" applyAlignment="1">
      <alignment horizontal="center" vertical="top" wrapText="1"/>
    </xf>
    <xf numFmtId="0" fontId="21" fillId="0" borderId="46" xfId="0" applyNumberFormat="1" applyFont="1" applyBorder="1" applyAlignment="1">
      <alignment horizontal="center" vertical="top" wrapText="1"/>
    </xf>
    <xf numFmtId="0" fontId="21" fillId="0" borderId="39" xfId="0" applyNumberFormat="1" applyFont="1" applyFill="1" applyBorder="1" applyAlignment="1">
      <alignment horizontal="left" vertical="top" wrapText="1"/>
    </xf>
    <xf numFmtId="0" fontId="27" fillId="0" borderId="39" xfId="0" applyNumberFormat="1" applyFont="1" applyBorder="1" applyAlignment="1">
      <alignment horizontal="center" wrapText="1"/>
    </xf>
    <xf numFmtId="0" fontId="152" fillId="0" borderId="0" xfId="0" applyNumberFormat="1" applyFont="1" applyBorder="1" applyAlignment="1">
      <alignment horizontal="center"/>
    </xf>
    <xf numFmtId="0" fontId="21" fillId="0" borderId="39" xfId="0" applyNumberFormat="1" applyFont="1" applyBorder="1" applyAlignment="1">
      <alignment horizontal="center" vertical="center" wrapText="1"/>
    </xf>
    <xf numFmtId="0" fontId="21" fillId="0" borderId="46" xfId="0" applyNumberFormat="1" applyFont="1" applyBorder="1" applyAlignment="1">
      <alignment horizontal="center" vertical="center" wrapText="1"/>
    </xf>
    <xf numFmtId="0" fontId="21" fillId="0" borderId="45" xfId="0" applyNumberFormat="1" applyFont="1" applyBorder="1" applyAlignment="1">
      <alignment horizontal="center" vertical="center" wrapText="1"/>
    </xf>
    <xf numFmtId="0" fontId="152" fillId="0" borderId="0" xfId="0" applyNumberFormat="1" applyFont="1" applyBorder="1" applyAlignment="1">
      <alignment horizontal="left"/>
    </xf>
    <xf numFmtId="0" fontId="152" fillId="0" borderId="0" xfId="0" applyFont="1"/>
    <xf numFmtId="49" fontId="152" fillId="0" borderId="5" xfId="0" applyNumberFormat="1" applyFont="1" applyBorder="1" applyAlignment="1">
      <alignment horizontal="left"/>
    </xf>
    <xf numFmtId="0" fontId="152" fillId="0" borderId="39" xfId="0" applyNumberFormat="1" applyFont="1" applyBorder="1" applyAlignment="1">
      <alignment horizontal="left"/>
    </xf>
    <xf numFmtId="49" fontId="152" fillId="0" borderId="5" xfId="0" applyNumberFormat="1" applyFont="1" applyBorder="1" applyAlignment="1">
      <alignment horizontal="left" wrapText="1"/>
    </xf>
    <xf numFmtId="49" fontId="152" fillId="0" borderId="39" xfId="0" applyNumberFormat="1" applyFont="1" applyBorder="1" applyAlignment="1">
      <alignment horizontal="left" wrapText="1"/>
    </xf>
    <xf numFmtId="0" fontId="28" fillId="0" borderId="0" xfId="0" applyNumberFormat="1" applyFont="1" applyBorder="1" applyAlignment="1">
      <alignment horizontal="center"/>
    </xf>
    <xf numFmtId="0" fontId="152" fillId="0" borderId="5" xfId="0" applyNumberFormat="1" applyFont="1" applyBorder="1" applyAlignment="1">
      <alignment horizontal="center"/>
    </xf>
    <xf numFmtId="0" fontId="21" fillId="0" borderId="37" xfId="0" applyNumberFormat="1" applyFont="1" applyBorder="1" applyAlignment="1">
      <alignment horizontal="center" vertical="top"/>
    </xf>
    <xf numFmtId="0" fontId="152" fillId="0" borderId="5" xfId="0" applyNumberFormat="1" applyFont="1" applyBorder="1" applyAlignment="1">
      <alignment horizontal="left"/>
    </xf>
    <xf numFmtId="0" fontId="21" fillId="0" borderId="0" xfId="0" applyNumberFormat="1" applyFont="1" applyBorder="1" applyAlignment="1">
      <alignment horizontal="left" vertical="top" wrapText="1"/>
    </xf>
    <xf numFmtId="0" fontId="140" fillId="0" borderId="0" xfId="0" applyNumberFormat="1" applyFont="1" applyFill="1" applyBorder="1" applyAlignment="1">
      <alignment horizontal="left" wrapText="1"/>
    </xf>
    <xf numFmtId="0" fontId="28" fillId="0" borderId="0" xfId="0" applyNumberFormat="1" applyFont="1" applyBorder="1" applyAlignment="1">
      <alignment horizontal="right"/>
    </xf>
    <xf numFmtId="49" fontId="28" fillId="0" borderId="5" xfId="0" applyNumberFormat="1" applyFont="1" applyBorder="1" applyAlignment="1">
      <alignment horizontal="center"/>
    </xf>
    <xf numFmtId="0" fontId="28" fillId="0" borderId="0" xfId="0" applyNumberFormat="1" applyFont="1" applyBorder="1" applyAlignment="1">
      <alignment horizontal="left"/>
    </xf>
    <xf numFmtId="0" fontId="152" fillId="0" borderId="0" xfId="0" applyNumberFormat="1" applyFont="1" applyBorder="1" applyAlignment="1">
      <alignment horizontal="justify" vertical="top" wrapText="1"/>
    </xf>
    <xf numFmtId="0" fontId="152" fillId="0" borderId="0" xfId="0" applyNumberFormat="1" applyFont="1" applyFill="1" applyBorder="1" applyAlignment="1">
      <alignment horizontal="justify" vertical="top" wrapText="1"/>
    </xf>
    <xf numFmtId="0" fontId="21" fillId="0" borderId="39" xfId="0" applyNumberFormat="1" applyFont="1" applyBorder="1" applyAlignment="1">
      <alignment horizontal="left" vertical="top" wrapText="1" indent="1"/>
    </xf>
    <xf numFmtId="0" fontId="21" fillId="0" borderId="46" xfId="0" applyNumberFormat="1" applyFont="1" applyBorder="1" applyAlignment="1">
      <alignment horizontal="left" vertical="top" wrapText="1" indent="1"/>
    </xf>
    <xf numFmtId="0" fontId="21" fillId="0" borderId="46" xfId="0" applyNumberFormat="1" applyFont="1" applyBorder="1" applyAlignment="1">
      <alignment horizontal="left" vertical="top" wrapText="1"/>
    </xf>
    <xf numFmtId="0" fontId="21" fillId="0" borderId="39" xfId="0" applyNumberFormat="1" applyFont="1" applyBorder="1" applyAlignment="1">
      <alignment horizontal="left" vertical="top"/>
    </xf>
    <xf numFmtId="0" fontId="21" fillId="0" borderId="46" xfId="0" applyNumberFormat="1" applyFont="1" applyBorder="1" applyAlignment="1">
      <alignment horizontal="left" vertical="top"/>
    </xf>
    <xf numFmtId="217" fontId="21" fillId="0" borderId="45" xfId="0" applyNumberFormat="1" applyFont="1" applyBorder="1" applyAlignment="1">
      <alignment horizontal="center" vertical="top" wrapText="1"/>
    </xf>
    <xf numFmtId="217" fontId="21" fillId="0" borderId="39" xfId="0" applyNumberFormat="1" applyFont="1" applyBorder="1" applyAlignment="1">
      <alignment horizontal="center" vertical="top" wrapText="1"/>
    </xf>
    <xf numFmtId="217" fontId="21" fillId="0" borderId="46" xfId="0" applyNumberFormat="1" applyFont="1" applyBorder="1" applyAlignment="1">
      <alignment horizontal="center" vertical="top" wrapText="1"/>
    </xf>
    <xf numFmtId="0" fontId="21" fillId="0" borderId="46" xfId="0" applyNumberFormat="1" applyFont="1" applyFill="1" applyBorder="1" applyAlignment="1">
      <alignment horizontal="left" vertical="top" wrapText="1"/>
    </xf>
    <xf numFmtId="0" fontId="21" fillId="0" borderId="37" xfId="0" applyNumberFormat="1" applyFont="1" applyBorder="1" applyAlignment="1">
      <alignment horizontal="center" vertical="center" wrapText="1"/>
    </xf>
    <xf numFmtId="0" fontId="21" fillId="0" borderId="51" xfId="0" applyNumberFormat="1" applyFont="1" applyBorder="1" applyAlignment="1">
      <alignment horizontal="center" vertical="center" wrapText="1"/>
    </xf>
    <xf numFmtId="0" fontId="21" fillId="0" borderId="5" xfId="0" applyNumberFormat="1" applyFont="1" applyBorder="1" applyAlignment="1">
      <alignment horizontal="center" vertical="center" wrapText="1"/>
    </xf>
    <xf numFmtId="0" fontId="21" fillId="0" borderId="4" xfId="0" applyNumberFormat="1" applyFont="1" applyBorder="1" applyAlignment="1">
      <alignment horizontal="center" vertical="center" wrapText="1"/>
    </xf>
    <xf numFmtId="0" fontId="21" fillId="0" borderId="52" xfId="0" applyNumberFormat="1" applyFont="1" applyBorder="1" applyAlignment="1">
      <alignment horizontal="center" vertical="center" wrapText="1"/>
    </xf>
    <xf numFmtId="0" fontId="21" fillId="0" borderId="2" xfId="0" applyNumberFormat="1" applyFont="1" applyBorder="1" applyAlignment="1">
      <alignment horizontal="center" vertical="center" wrapText="1"/>
    </xf>
    <xf numFmtId="49" fontId="21" fillId="0" borderId="54" xfId="0" applyNumberFormat="1" applyFont="1" applyBorder="1" applyAlignment="1">
      <alignment horizontal="center" vertical="top"/>
    </xf>
    <xf numFmtId="0" fontId="21" fillId="0" borderId="54" xfId="0" applyNumberFormat="1" applyFont="1" applyBorder="1" applyAlignment="1">
      <alignment horizontal="left" vertical="top" wrapText="1"/>
    </xf>
    <xf numFmtId="0" fontId="21" fillId="0" borderId="49" xfId="0" applyNumberFormat="1" applyFont="1" applyBorder="1" applyAlignment="1">
      <alignment horizontal="center" vertical="top" wrapText="1"/>
    </xf>
    <xf numFmtId="0" fontId="21" fillId="0" borderId="54" xfId="0" applyNumberFormat="1" applyFont="1" applyBorder="1" applyAlignment="1">
      <alignment horizontal="center" vertical="top" wrapText="1"/>
    </xf>
    <xf numFmtId="0" fontId="21" fillId="0" borderId="55" xfId="0" applyNumberFormat="1" applyFont="1" applyBorder="1" applyAlignment="1">
      <alignment horizontal="center" vertical="top" wrapText="1"/>
    </xf>
    <xf numFmtId="0" fontId="21" fillId="0" borderId="62" xfId="0" applyNumberFormat="1" applyFont="1" applyBorder="1" applyAlignment="1">
      <alignment horizontal="center" vertical="top" wrapText="1"/>
    </xf>
    <xf numFmtId="0" fontId="21" fillId="0" borderId="54" xfId="0" applyNumberFormat="1" applyFont="1" applyFill="1" applyBorder="1" applyAlignment="1">
      <alignment horizontal="left" vertical="top" wrapText="1"/>
    </xf>
    <xf numFmtId="0" fontId="27" fillId="0" borderId="54" xfId="0" applyNumberFormat="1" applyFont="1" applyBorder="1" applyAlignment="1">
      <alignment horizontal="center" wrapText="1"/>
    </xf>
    <xf numFmtId="0" fontId="27" fillId="0" borderId="62" xfId="0" applyNumberFormat="1" applyFont="1" applyBorder="1" applyAlignment="1">
      <alignment horizontal="center" wrapText="1"/>
    </xf>
    <xf numFmtId="167" fontId="21" fillId="0" borderId="49" xfId="0" applyNumberFormat="1" applyFont="1" applyBorder="1" applyAlignment="1">
      <alignment horizontal="center" vertical="top" wrapText="1"/>
    </xf>
    <xf numFmtId="167" fontId="21" fillId="0" borderId="54" xfId="0" applyNumberFormat="1" applyFont="1" applyBorder="1" applyAlignment="1">
      <alignment horizontal="center" vertical="top" wrapText="1"/>
    </xf>
    <xf numFmtId="167" fontId="21" fillId="0" borderId="55" xfId="0" applyNumberFormat="1" applyFont="1" applyBorder="1" applyAlignment="1">
      <alignment horizontal="center" vertical="top" wrapText="1"/>
    </xf>
    <xf numFmtId="167" fontId="21" fillId="0" borderId="62" xfId="0" applyNumberFormat="1" applyFont="1" applyBorder="1" applyAlignment="1">
      <alignment horizontal="center" vertical="top" wrapText="1"/>
    </xf>
    <xf numFmtId="4" fontId="21" fillId="0" borderId="49" xfId="0" applyNumberFormat="1" applyFont="1" applyBorder="1" applyAlignment="1">
      <alignment horizontal="center" vertical="top" wrapText="1"/>
    </xf>
    <xf numFmtId="4" fontId="21" fillId="0" borderId="54" xfId="0" applyNumberFormat="1" applyFont="1" applyBorder="1" applyAlignment="1">
      <alignment horizontal="center" vertical="top" wrapText="1"/>
    </xf>
    <xf numFmtId="4" fontId="21" fillId="0" borderId="55" xfId="0" applyNumberFormat="1" applyFont="1" applyBorder="1" applyAlignment="1">
      <alignment horizontal="center" vertical="top" wrapText="1"/>
    </xf>
    <xf numFmtId="4" fontId="21" fillId="0" borderId="62" xfId="0" applyNumberFormat="1" applyFont="1" applyBorder="1" applyAlignment="1">
      <alignment horizontal="center" vertical="top" wrapText="1"/>
    </xf>
    <xf numFmtId="165" fontId="21" fillId="0" borderId="49" xfId="0" applyNumberFormat="1" applyFont="1" applyBorder="1" applyAlignment="1">
      <alignment horizontal="center" vertical="top" wrapText="1"/>
    </xf>
    <xf numFmtId="165" fontId="21" fillId="0" borderId="54" xfId="0" applyNumberFormat="1" applyFont="1" applyBorder="1" applyAlignment="1">
      <alignment horizontal="center" vertical="top" wrapText="1"/>
    </xf>
    <xf numFmtId="165" fontId="21" fillId="0" borderId="55" xfId="0" applyNumberFormat="1" applyFont="1" applyBorder="1" applyAlignment="1">
      <alignment horizontal="center" vertical="top" wrapText="1"/>
    </xf>
    <xf numFmtId="165" fontId="21" fillId="0" borderId="62" xfId="0" applyNumberFormat="1" applyFont="1" applyBorder="1" applyAlignment="1">
      <alignment horizontal="center" vertical="top" wrapText="1"/>
    </xf>
    <xf numFmtId="0" fontId="21" fillId="0" borderId="54" xfId="0" applyNumberFormat="1" applyFont="1" applyBorder="1" applyAlignment="1">
      <alignment horizontal="center" vertical="center" wrapText="1"/>
    </xf>
    <xf numFmtId="0" fontId="21" fillId="0" borderId="55" xfId="0" applyNumberFormat="1" applyFont="1" applyBorder="1" applyAlignment="1">
      <alignment horizontal="center" vertical="center" wrapText="1"/>
    </xf>
    <xf numFmtId="0" fontId="21" fillId="0" borderId="49" xfId="0" applyNumberFormat="1" applyFont="1" applyBorder="1" applyAlignment="1">
      <alignment horizontal="center" vertical="center" wrapText="1"/>
    </xf>
    <xf numFmtId="0" fontId="21" fillId="0" borderId="62" xfId="0" applyNumberFormat="1" applyFont="1" applyBorder="1" applyAlignment="1">
      <alignment horizontal="center" vertical="center" wrapText="1"/>
    </xf>
    <xf numFmtId="49" fontId="152" fillId="0" borderId="0" xfId="23791" applyNumberFormat="1" applyFont="1"/>
    <xf numFmtId="49" fontId="152" fillId="0" borderId="0" xfId="0" applyNumberFormat="1" applyFont="1"/>
    <xf numFmtId="0" fontId="152" fillId="0" borderId="54" xfId="0" applyNumberFormat="1" applyFont="1" applyBorder="1" applyAlignment="1">
      <alignment horizontal="left"/>
    </xf>
    <xf numFmtId="0" fontId="152" fillId="0" borderId="62" xfId="0" applyNumberFormat="1" applyFont="1" applyBorder="1" applyAlignment="1">
      <alignment horizontal="left"/>
    </xf>
    <xf numFmtId="49" fontId="140" fillId="0" borderId="5" xfId="0" applyNumberFormat="1" applyFont="1" applyBorder="1" applyAlignment="1">
      <alignment horizontal="left"/>
    </xf>
    <xf numFmtId="49" fontId="140" fillId="0" borderId="54" xfId="0" applyNumberFormat="1" applyFont="1" applyBorder="1" applyAlignment="1">
      <alignment horizontal="left"/>
    </xf>
    <xf numFmtId="49" fontId="140" fillId="0" borderId="62" xfId="0" applyNumberFormat="1" applyFont="1" applyBorder="1" applyAlignment="1">
      <alignment horizontal="left"/>
    </xf>
    <xf numFmtId="0" fontId="152" fillId="0" borderId="5" xfId="0" applyNumberFormat="1" applyFont="1" applyBorder="1" applyAlignment="1">
      <alignment horizontal="center" wrapText="1"/>
    </xf>
    <xf numFmtId="0" fontId="21" fillId="0" borderId="54" xfId="0" applyNumberFormat="1" applyFont="1" applyBorder="1" applyAlignment="1">
      <alignment horizontal="left" vertical="top" wrapText="1" indent="1"/>
    </xf>
    <xf numFmtId="0" fontId="21" fillId="0" borderId="55" xfId="0" applyNumberFormat="1" applyFont="1" applyBorder="1" applyAlignment="1">
      <alignment horizontal="left" vertical="top" wrapText="1" indent="1"/>
    </xf>
    <xf numFmtId="0" fontId="21" fillId="0" borderId="55" xfId="0" applyNumberFormat="1" applyFont="1" applyBorder="1" applyAlignment="1">
      <alignment horizontal="left" vertical="top" wrapText="1"/>
    </xf>
    <xf numFmtId="0" fontId="21" fillId="0" borderId="54" xfId="0" applyNumberFormat="1" applyFont="1" applyBorder="1" applyAlignment="1">
      <alignment horizontal="left" vertical="top"/>
    </xf>
    <xf numFmtId="0" fontId="21" fillId="0" borderId="55" xfId="0" applyNumberFormat="1" applyFont="1" applyBorder="1" applyAlignment="1">
      <alignment horizontal="left" vertical="top"/>
    </xf>
    <xf numFmtId="0" fontId="21" fillId="0" borderId="55" xfId="0" applyNumberFormat="1" applyFont="1" applyFill="1" applyBorder="1" applyAlignment="1">
      <alignment horizontal="left" vertical="top" wrapText="1"/>
    </xf>
    <xf numFmtId="0" fontId="142" fillId="0" borderId="0" xfId="722" applyFont="1" applyFill="1" applyAlignment="1">
      <alignment horizontal="left" vertical="center" wrapText="1"/>
    </xf>
    <xf numFmtId="0" fontId="145" fillId="0" borderId="0" xfId="722" applyFont="1" applyFill="1" applyAlignment="1">
      <alignment horizontal="center" vertical="center" wrapText="1"/>
    </xf>
    <xf numFmtId="0" fontId="147" fillId="0" borderId="0" xfId="722" applyFont="1" applyFill="1" applyAlignment="1">
      <alignment horizontal="left" vertical="center" wrapText="1"/>
    </xf>
    <xf numFmtId="0" fontId="148" fillId="0" borderId="1" xfId="722" applyFont="1" applyFill="1" applyBorder="1" applyAlignment="1">
      <alignment horizontal="center" vertical="center" wrapText="1"/>
    </xf>
    <xf numFmtId="0" fontId="151" fillId="0" borderId="0" xfId="722" applyFont="1" applyFill="1" applyAlignment="1">
      <alignment horizontal="left" vertical="center" wrapText="1"/>
    </xf>
    <xf numFmtId="0" fontId="141" fillId="0" borderId="36" xfId="818" applyFont="1" applyBorder="1" applyAlignment="1">
      <alignment horizontal="center"/>
    </xf>
    <xf numFmtId="0" fontId="133" fillId="0" borderId="1" xfId="818" applyFont="1" applyFill="1" applyBorder="1" applyAlignment="1">
      <alignment horizontal="center" vertical="center" wrapText="1"/>
    </xf>
    <xf numFmtId="186" fontId="157" fillId="0" borderId="45" xfId="814" applyNumberFormat="1" applyFont="1" applyBorder="1" applyAlignment="1">
      <alignment horizontal="center" vertical="center" wrapText="1"/>
    </xf>
    <xf numFmtId="186" fontId="157" fillId="0" borderId="39" xfId="814" applyNumberFormat="1" applyFont="1" applyBorder="1" applyAlignment="1">
      <alignment horizontal="center" vertical="center" wrapText="1"/>
    </xf>
    <xf numFmtId="186" fontId="157" fillId="0" borderId="46" xfId="814" applyNumberFormat="1" applyFont="1" applyBorder="1" applyAlignment="1">
      <alignment horizontal="center" vertical="center" wrapText="1"/>
    </xf>
    <xf numFmtId="0" fontId="158" fillId="0" borderId="36" xfId="814" applyFont="1" applyBorder="1" applyAlignment="1">
      <alignment horizontal="center" vertical="center" wrapText="1"/>
    </xf>
    <xf numFmtId="0" fontId="143" fillId="0" borderId="1" xfId="814" applyFont="1" applyBorder="1" applyAlignment="1">
      <alignment horizontal="center" vertical="center" wrapText="1"/>
    </xf>
    <xf numFmtId="49" fontId="9" fillId="0" borderId="9" xfId="814" applyNumberFormat="1" applyBorder="1" applyAlignment="1">
      <alignment horizontal="center" vertical="center" wrapText="1"/>
    </xf>
    <xf numFmtId="49" fontId="9" fillId="0" borderId="3" xfId="814" applyNumberFormat="1" applyBorder="1" applyAlignment="1">
      <alignment horizontal="center" vertical="center" wrapText="1"/>
    </xf>
    <xf numFmtId="0" fontId="9" fillId="0" borderId="9" xfId="814" applyBorder="1" applyAlignment="1">
      <alignment horizontal="left" vertical="center" wrapText="1"/>
    </xf>
    <xf numFmtId="0" fontId="9" fillId="0" borderId="3" xfId="814" applyBorder="1" applyAlignment="1">
      <alignment horizontal="left" vertical="center" wrapText="1"/>
    </xf>
    <xf numFmtId="186" fontId="157" fillId="0" borderId="45" xfId="796" applyNumberFormat="1" applyFont="1" applyBorder="1" applyAlignment="1">
      <alignment horizontal="center" vertical="center" wrapText="1"/>
    </xf>
    <xf numFmtId="186" fontId="157" fillId="0" borderId="39" xfId="796" applyNumberFormat="1" applyFont="1" applyBorder="1" applyAlignment="1">
      <alignment horizontal="center" vertical="center" wrapText="1"/>
    </xf>
    <xf numFmtId="186" fontId="157" fillId="0" borderId="46" xfId="796" applyNumberFormat="1" applyFont="1" applyBorder="1" applyAlignment="1">
      <alignment horizontal="center" vertical="center" wrapText="1"/>
    </xf>
    <xf numFmtId="0" fontId="158" fillId="0" borderId="36" xfId="796" applyFont="1" applyBorder="1" applyAlignment="1">
      <alignment horizontal="center" vertical="center" wrapText="1"/>
    </xf>
    <xf numFmtId="0" fontId="143" fillId="0" borderId="1" xfId="796" applyFont="1" applyBorder="1" applyAlignment="1">
      <alignment horizontal="center" vertical="center" wrapText="1"/>
    </xf>
    <xf numFmtId="0" fontId="143" fillId="52" borderId="9" xfId="796" applyFont="1" applyFill="1" applyBorder="1" applyAlignment="1">
      <alignment horizontal="center" vertical="center" wrapText="1"/>
    </xf>
    <xf numFmtId="0" fontId="143" fillId="52" borderId="3" xfId="796" applyFont="1" applyFill="1" applyBorder="1" applyAlignment="1">
      <alignment horizontal="center" vertical="center" wrapText="1"/>
    </xf>
    <xf numFmtId="49" fontId="11" fillId="0" borderId="9" xfId="796" applyNumberFormat="1" applyBorder="1" applyAlignment="1">
      <alignment horizontal="center" vertical="center" wrapText="1"/>
    </xf>
    <xf numFmtId="49" fontId="11" fillId="0" borderId="3" xfId="796" applyNumberFormat="1" applyBorder="1" applyAlignment="1">
      <alignment horizontal="center" vertical="center" wrapText="1"/>
    </xf>
    <xf numFmtId="0" fontId="11" fillId="0" borderId="9" xfId="796" applyBorder="1" applyAlignment="1">
      <alignment horizontal="left" vertical="center" wrapText="1"/>
    </xf>
    <xf numFmtId="0" fontId="11" fillId="0" borderId="3" xfId="796" applyBorder="1" applyAlignment="1">
      <alignment horizontal="left" vertical="center" wrapText="1"/>
    </xf>
    <xf numFmtId="3" fontId="21" fillId="0" borderId="49" xfId="0" applyNumberFormat="1" applyFont="1" applyBorder="1" applyAlignment="1">
      <alignment horizontal="center" vertical="top" wrapText="1"/>
    </xf>
    <xf numFmtId="3" fontId="21" fillId="0" borderId="54" xfId="0" applyNumberFormat="1" applyFont="1" applyBorder="1" applyAlignment="1">
      <alignment horizontal="center" vertical="top" wrapText="1"/>
    </xf>
    <xf numFmtId="3" fontId="21" fillId="0" borderId="55" xfId="0" applyNumberFormat="1" applyFont="1" applyBorder="1" applyAlignment="1">
      <alignment horizontal="center" vertical="top" wrapText="1"/>
    </xf>
  </cellXfs>
  <cellStyles count="23799">
    <cellStyle name="_x0013_" xfId="304"/>
    <cellStyle name=" 1" xfId="477"/>
    <cellStyle name=" 1 2" xfId="478"/>
    <cellStyle name=" 1_Stage1" xfId="479"/>
    <cellStyle name="_x000a_bidires=100_x000d_" xfId="305"/>
    <cellStyle name="%" xfId="7"/>
    <cellStyle name="%_Inputs" xfId="8"/>
    <cellStyle name="%_Inputs (const)" xfId="9"/>
    <cellStyle name="%_Inputs Co" xfId="10"/>
    <cellStyle name="_Model_RAB Мой" xfId="11"/>
    <cellStyle name="_Model_RAB Мой 2" xfId="821"/>
    <cellStyle name="_Model_RAB Мой_PR.PROG.WARM.NOTCOMBI.2012.2.16_v1.4(04.04.11) " xfId="480"/>
    <cellStyle name="_Model_RAB Мой_Книга2_PR.PROG.WARM.NOTCOMBI.2012.2.16_v1.4(04.04.11) " xfId="481"/>
    <cellStyle name="_Model_RAB_MRSK_svod" xfId="12"/>
    <cellStyle name="_Model_RAB_MRSK_svod 2" xfId="822"/>
    <cellStyle name="_Model_RAB_MRSK_svod_PR.PROG.WARM.NOTCOMBI.2012.2.16_v1.4(04.04.11) " xfId="482"/>
    <cellStyle name="_Model_RAB_MRSK_svod_Книга2_PR.PROG.WARM.NOTCOMBI.2012.2.16_v1.4(04.04.11) " xfId="483"/>
    <cellStyle name="_Plug" xfId="306"/>
    <cellStyle name="_Анализ" xfId="484"/>
    <cellStyle name="_АРМ_БП_АО Сахэнерго 1" xfId="13"/>
    <cellStyle name="_АТЦ-Тепловик1-2010" xfId="14"/>
    <cellStyle name="_Баланс  прогнозный 2 квартал" xfId="15"/>
    <cellStyle name="_Баланс 2005г прогнозный 2 квартал" xfId="16"/>
    <cellStyle name="_ВО ОП ТЭС-ОТ- 2007" xfId="485"/>
    <cellStyle name="_ВФ ОАО ТЭС-ОТ- 2009" xfId="486"/>
    <cellStyle name="_выручка по присоединениям2" xfId="17"/>
    <cellStyle name="_Добыча нефти и жидкости  по способам- 2007" xfId="307"/>
    <cellStyle name="_Договор аренды ЯЭ с разбивкой" xfId="487"/>
    <cellStyle name="_Долинский район т.эн. с 2007 г." xfId="18"/>
    <cellStyle name="_Жилсервис-2" xfId="19"/>
    <cellStyle name="_Закл  ЖКХ Тихменево на 2013" xfId="488"/>
    <cellStyle name="_Закл ОТЭ Теплоград на 2012 год" xfId="489"/>
    <cellStyle name="_Заключение Энергетик 2013" xfId="490"/>
    <cellStyle name="_Исходные данные для модели" xfId="20"/>
    <cellStyle name="_к РЭК_2009" xfId="308"/>
    <cellStyle name="_к РЭК_2009 (транспорт)" xfId="309"/>
    <cellStyle name="_Калькуляция" xfId="21"/>
    <cellStyle name="_ЛеснаяПоляна" xfId="310"/>
    <cellStyle name="_МОДЕЛЬ_1 (2)" xfId="22"/>
    <cellStyle name="_МОДЕЛЬ_1 (2) 2" xfId="823"/>
    <cellStyle name="_МОДЕЛЬ_1 (2)_PR.PROG.WARM.NOTCOMBI.2012.2.16_v1.4(04.04.11) " xfId="491"/>
    <cellStyle name="_МОДЕЛЬ_1 (2)_Книга2_PR.PROG.WARM.NOTCOMBI.2012.2.16_v1.4(04.04.11) " xfId="492"/>
    <cellStyle name="_НВВ 2009 постатейно свод по филиалам_09_02_09" xfId="23"/>
    <cellStyle name="_НВВ 2009 постатейно свод по филиалам_для Валентина" xfId="24"/>
    <cellStyle name="_Омск" xfId="25"/>
    <cellStyle name="_ООО ИСКРА расч.табл.2012-нов.инд." xfId="493"/>
    <cellStyle name="_ООО ИСКРА расч.табл.2012-нов.инд.оконч." xfId="494"/>
    <cellStyle name="_ООО ИСКРА расч.табл2011." xfId="26"/>
    <cellStyle name="_ООО Тепло расч.табл." xfId="27"/>
    <cellStyle name="_ОООЗавод ЖБИ расч.табл2011." xfId="28"/>
    <cellStyle name="_ОТ ИД 2009" xfId="495"/>
    <cellStyle name="_План закачки воды-пара и прироста на 2007" xfId="311"/>
    <cellStyle name="_пр 5 тариф RAB" xfId="29"/>
    <cellStyle name="_пр 5 тариф RAB 2" xfId="824"/>
    <cellStyle name="_пр 5 тариф RAB_PR.PROG.WARM.NOTCOMBI.2012.2.16_v1.4(04.04.11) " xfId="496"/>
    <cellStyle name="_пр 5 тариф RAB_Книга2_PR.PROG.WARM.NOTCOMBI.2012.2.16_v1.4(04.04.11) " xfId="497"/>
    <cellStyle name="_Предожение _ДБП_2009 г ( согласованные БП)  (2)" xfId="30"/>
    <cellStyle name="_Приложение МТС-3-КС" xfId="31"/>
    <cellStyle name="_Приложение-МТС--2-1" xfId="32"/>
    <cellStyle name="_ПФР 2005г" xfId="33"/>
    <cellStyle name="_расч.табл. Т-1 на 2012" xfId="34"/>
    <cellStyle name="_Расч.таблицы на 2012" xfId="498"/>
    <cellStyle name="_Расчет RAB_22072008" xfId="35"/>
    <cellStyle name="_Расчет RAB_22072008 2" xfId="825"/>
    <cellStyle name="_Расчет RAB_22072008_PR.PROG.WARM.NOTCOMBI.2012.2.16_v1.4(04.04.11) " xfId="499"/>
    <cellStyle name="_Расчет RAB_22072008_Книга2_PR.PROG.WARM.NOTCOMBI.2012.2.16_v1.4(04.04.11) " xfId="500"/>
    <cellStyle name="_Расчет RAB_Лен и МОЭСК_с 2010 года_14.04.2009_со сглаж_version 3.0_без ФСК" xfId="36"/>
    <cellStyle name="_Расчет RAB_Лен и МОЭСК_с 2010 года_14.04.2009_со сглаж_version 3.0_без ФСК 2" xfId="826"/>
    <cellStyle name="_Расчет RAB_Лен и МОЭСК_с 2010 года_14.04.2009_со сглаж_version 3.0_без ФСК_PR.PROG.WARM.NOTCOMBI.2012.2.16_v1.4(04.04.11) " xfId="501"/>
    <cellStyle name="_Расчет RAB_Лен и МОЭСК_с 2010 года_14.04.2009_со сглаж_version 3.0_без ФСК_Книга2_PR.PROG.WARM.NOTCOMBI.2012.2.16_v1.4(04.04.11) " xfId="502"/>
    <cellStyle name="_Сахалинский ПРС (большой перечень)" xfId="312"/>
    <cellStyle name="_Сведения о расходах на 2004г" xfId="313"/>
    <cellStyle name="_Свод по ИПР (2)" xfId="37"/>
    <cellStyle name="_Смета общехозяйственных расходов-26 на 2012" xfId="38"/>
    <cellStyle name="_Таблицы 1.7-1.29 (2012)" xfId="39"/>
    <cellStyle name="_Таблицы 2012 Энергетик с.Хоэ" xfId="503"/>
    <cellStyle name="_таблицы для расчетов28-04-08_2006-2009_прибыль корр_по ИА" xfId="40"/>
    <cellStyle name="_таблицы для расчетов28-04-08_2006-2009с ИА" xfId="41"/>
    <cellStyle name="_Тар05НовМетУТВ 1" xfId="42"/>
    <cellStyle name="_Усл.ед 2007г. (контроль)" xfId="43"/>
    <cellStyle name="_Форма 6  РТК.xls(отчет по Адр пр. ЛО)" xfId="44"/>
    <cellStyle name="_Формат разбивки по МРСК_РСК" xfId="45"/>
    <cellStyle name="_Формат_для Согласования" xfId="46"/>
    <cellStyle name="_Шаблон  меню 2011" xfId="47"/>
    <cellStyle name="_экон.форм-т ВО 1 с разбивкой" xfId="504"/>
    <cellStyle name="_Энергетик Хоэ на 2012 разбить" xfId="505"/>
    <cellStyle name="”€ќђќ‘ћ‚›‰" xfId="48"/>
    <cellStyle name="”€ЌЂЌ‘Ћ‚›‰ 2" xfId="827"/>
    <cellStyle name="”€ЌЂЌ‘Ћ‚›‰ 3" xfId="828"/>
    <cellStyle name="”€ЌЂЌ‘Ћ‚›‰ 4" xfId="829"/>
    <cellStyle name="”€љ‘€ђћ‚ђќќ›‰" xfId="49"/>
    <cellStyle name="”€Љ‘€ђЋ‚ЂЌЌ›‰ 2" xfId="830"/>
    <cellStyle name="”€Љ‘€ђЋ‚ЂЌЌ›‰ 3" xfId="831"/>
    <cellStyle name="”€Љ‘€ђЋ‚ЂЌЌ›‰ 4" xfId="832"/>
    <cellStyle name="”ќђќ‘ћ‚›‰" xfId="50"/>
    <cellStyle name="”ќђќ‘ћ‚›‰ 2" xfId="833"/>
    <cellStyle name="”ќђќ‘ћ‚›‰ 3" xfId="834"/>
    <cellStyle name="”ќђќ‘ћ‚›‰ 4" xfId="835"/>
    <cellStyle name="”љ‘ђћ‚ђќќ›‰" xfId="51"/>
    <cellStyle name="”љ‘ђћ‚ђќќ›‰ 2" xfId="836"/>
    <cellStyle name="”љ‘ђћ‚ђќќ›‰ 3" xfId="837"/>
    <cellStyle name="”љ‘ђћ‚ђќќ›‰ 4" xfId="838"/>
    <cellStyle name="„…ќ…†ќ›‰" xfId="52"/>
    <cellStyle name="„…Ќ…†Ќ›‰ 2" xfId="839"/>
    <cellStyle name="„…Ќ…†Ќ›‰ 3" xfId="840"/>
    <cellStyle name="„…Ќ…†Ќ›‰ 4" xfId="841"/>
    <cellStyle name="„ђ’ђ" xfId="53"/>
    <cellStyle name="„Ђ’Ђ 2" xfId="842"/>
    <cellStyle name="„Ђ’Ђ 3" xfId="843"/>
    <cellStyle name="„Ђ’Ђ 4" xfId="844"/>
    <cellStyle name="€’ћѓћ‚›‰" xfId="54"/>
    <cellStyle name="‡ђѓћ‹ћ‚ћљ1" xfId="55"/>
    <cellStyle name="‡ђѓћ‹ћ‚ћљ2" xfId="56"/>
    <cellStyle name="’ћѓћ‚›‰" xfId="57"/>
    <cellStyle name="’ћѓћ‚›‰ 2" xfId="845"/>
    <cellStyle name="’ћѓћ‚›‰ 3" xfId="846"/>
    <cellStyle name="’ћѓћ‚›‰ 4" xfId="847"/>
    <cellStyle name="" xfId="314"/>
    <cellStyle name="" xfId="315"/>
    <cellStyle name="" xfId="316"/>
    <cellStyle name="" xfId="317"/>
    <cellStyle name="" xfId="318"/>
    <cellStyle name="" xfId="319"/>
    <cellStyle name="1" xfId="320"/>
    <cellStyle name="2" xfId="321"/>
    <cellStyle name="20% - Accent1" xfId="58"/>
    <cellStyle name="20% - Accent1 2" xfId="59"/>
    <cellStyle name="20% - Accent2" xfId="60"/>
    <cellStyle name="20% - Accent2 2" xfId="61"/>
    <cellStyle name="20% - Accent3" xfId="62"/>
    <cellStyle name="20% - Accent3 2" xfId="63"/>
    <cellStyle name="20% - Accent4" xfId="64"/>
    <cellStyle name="20% - Accent4 2" xfId="65"/>
    <cellStyle name="20% - Accent5" xfId="66"/>
    <cellStyle name="20% - Accent5 2" xfId="67"/>
    <cellStyle name="20% - Accent6" xfId="68"/>
    <cellStyle name="20% - Accent6 2" xfId="69"/>
    <cellStyle name="20% - Акцент1 2" xfId="70"/>
    <cellStyle name="20% - Акцент2 2" xfId="71"/>
    <cellStyle name="20% - Акцент3 2" xfId="72"/>
    <cellStyle name="20% - Акцент4 2" xfId="73"/>
    <cellStyle name="20% - Акцент5 2" xfId="74"/>
    <cellStyle name="20% - Акцент6 2" xfId="75"/>
    <cellStyle name="40% - Accent1" xfId="76"/>
    <cellStyle name="40% - Accent1 2" xfId="77"/>
    <cellStyle name="40% - Accent2" xfId="78"/>
    <cellStyle name="40% - Accent2 2" xfId="79"/>
    <cellStyle name="40% - Accent3" xfId="80"/>
    <cellStyle name="40% - Accent3 2" xfId="81"/>
    <cellStyle name="40% - Accent4" xfId="82"/>
    <cellStyle name="40% - Accent4 2" xfId="83"/>
    <cellStyle name="40% - Accent5" xfId="84"/>
    <cellStyle name="40% - Accent5 2" xfId="85"/>
    <cellStyle name="40% - Accent6" xfId="86"/>
    <cellStyle name="40% - Accent6 2" xfId="87"/>
    <cellStyle name="40% - Акцент1 2" xfId="88"/>
    <cellStyle name="40% - Акцент2 2" xfId="89"/>
    <cellStyle name="40% - Акцент3 2" xfId="90"/>
    <cellStyle name="40% - Акцент4 2" xfId="91"/>
    <cellStyle name="40% - Акцент5 2" xfId="92"/>
    <cellStyle name="40% - Акцент6 2" xfId="93"/>
    <cellStyle name="60% - Accent1" xfId="94"/>
    <cellStyle name="60% - Accent2" xfId="95"/>
    <cellStyle name="60% - Accent3" xfId="96"/>
    <cellStyle name="60% - Accent4" xfId="97"/>
    <cellStyle name="60% - Accent5" xfId="98"/>
    <cellStyle name="60% - Accent6" xfId="99"/>
    <cellStyle name="60% - Акцент1 2" xfId="100"/>
    <cellStyle name="60% - Акцент2 2" xfId="101"/>
    <cellStyle name="60% - Акцент3 2" xfId="102"/>
    <cellStyle name="60% - Акцент4 2" xfId="103"/>
    <cellStyle name="60% - Акцент5 2" xfId="104"/>
    <cellStyle name="60% - Акцент6 2" xfId="105"/>
    <cellStyle name="8pt" xfId="322"/>
    <cellStyle name="Äåíåæíûé" xfId="323"/>
    <cellStyle name="Äåíåæíûé [0]" xfId="324"/>
    <cellStyle name="Accent1" xfId="106"/>
    <cellStyle name="Accent2" xfId="107"/>
    <cellStyle name="Accent3" xfId="108"/>
    <cellStyle name="Accent4" xfId="109"/>
    <cellStyle name="Accent5" xfId="110"/>
    <cellStyle name="Accent6" xfId="111"/>
    <cellStyle name="Ăčďĺđńńűëęŕ" xfId="112"/>
    <cellStyle name="Áĺççŕůčňíűé" xfId="113"/>
    <cellStyle name="Alilciue [0]" xfId="325"/>
    <cellStyle name="Äĺíĺćíűé [0]_(ňŕá 3č)" xfId="114"/>
    <cellStyle name="Äĺíĺćíűé_(ňŕá 3č)" xfId="115"/>
    <cellStyle name="Bad" xfId="116"/>
    <cellStyle name="Big" xfId="326"/>
    <cellStyle name="Calc Currency (0)" xfId="327"/>
    <cellStyle name="Calc Currency (2)" xfId="328"/>
    <cellStyle name="Calc Percent (0)" xfId="329"/>
    <cellStyle name="Calc Percent (1)" xfId="330"/>
    <cellStyle name="Calc Percent (2)" xfId="331"/>
    <cellStyle name="Calc Units (0)" xfId="332"/>
    <cellStyle name="Calc Units (1)" xfId="333"/>
    <cellStyle name="Calc Units (2)" xfId="334"/>
    <cellStyle name="Calculation" xfId="117"/>
    <cellStyle name="Calculation 10" xfId="848"/>
    <cellStyle name="Calculation 10 2" xfId="849"/>
    <cellStyle name="Calculation 10 2 2" xfId="12034"/>
    <cellStyle name="Calculation 10 3" xfId="850"/>
    <cellStyle name="Calculation 10 3 2" xfId="12035"/>
    <cellStyle name="Calculation 10 4" xfId="12036"/>
    <cellStyle name="Calculation 11" xfId="851"/>
    <cellStyle name="Calculation 11 2" xfId="12037"/>
    <cellStyle name="Calculation 12" xfId="11337"/>
    <cellStyle name="Calculation 12 2" xfId="12038"/>
    <cellStyle name="Calculation 13" xfId="11338"/>
    <cellStyle name="Calculation 13 2" xfId="12039"/>
    <cellStyle name="Calculation 14" xfId="11339"/>
    <cellStyle name="Calculation 14 2" xfId="12040"/>
    <cellStyle name="Calculation 15" xfId="11340"/>
    <cellStyle name="Calculation 15 2" xfId="12041"/>
    <cellStyle name="Calculation 2" xfId="551"/>
    <cellStyle name="Calculation 2 10" xfId="852"/>
    <cellStyle name="Calculation 2 10 2" xfId="853"/>
    <cellStyle name="Calculation 2 10 2 2" xfId="12042"/>
    <cellStyle name="Calculation 2 10 3" xfId="854"/>
    <cellStyle name="Calculation 2 10 3 2" xfId="12043"/>
    <cellStyle name="Calculation 2 10 4" xfId="12044"/>
    <cellStyle name="Calculation 2 11" xfId="855"/>
    <cellStyle name="Calculation 2 11 2" xfId="856"/>
    <cellStyle name="Calculation 2 11 2 2" xfId="12045"/>
    <cellStyle name="Calculation 2 11 3" xfId="857"/>
    <cellStyle name="Calculation 2 11 3 2" xfId="12046"/>
    <cellStyle name="Calculation 2 11 4" xfId="12047"/>
    <cellStyle name="Calculation 2 12" xfId="858"/>
    <cellStyle name="Calculation 2 12 2" xfId="859"/>
    <cellStyle name="Calculation 2 12 2 2" xfId="12048"/>
    <cellStyle name="Calculation 2 12 3" xfId="860"/>
    <cellStyle name="Calculation 2 12 3 2" xfId="12049"/>
    <cellStyle name="Calculation 2 12 4" xfId="12050"/>
    <cellStyle name="Calculation 2 13" xfId="861"/>
    <cellStyle name="Calculation 2 13 2" xfId="12051"/>
    <cellStyle name="Calculation 2 14" xfId="862"/>
    <cellStyle name="Calculation 2 14 2" xfId="12052"/>
    <cellStyle name="Calculation 2 15" xfId="12053"/>
    <cellStyle name="Calculation 2 2" xfId="863"/>
    <cellStyle name="Calculation 2 2 2" xfId="864"/>
    <cellStyle name="Calculation 2 2 2 2" xfId="12054"/>
    <cellStyle name="Calculation 2 2 3" xfId="865"/>
    <cellStyle name="Calculation 2 2 3 2" xfId="12055"/>
    <cellStyle name="Calculation 2 2 4" xfId="12056"/>
    <cellStyle name="Calculation 2 3" xfId="866"/>
    <cellStyle name="Calculation 2 3 2" xfId="867"/>
    <cellStyle name="Calculation 2 3 2 2" xfId="12057"/>
    <cellStyle name="Calculation 2 3 3" xfId="868"/>
    <cellStyle name="Calculation 2 3 3 2" xfId="12058"/>
    <cellStyle name="Calculation 2 3 4" xfId="12059"/>
    <cellStyle name="Calculation 2 4" xfId="869"/>
    <cellStyle name="Calculation 2 4 2" xfId="870"/>
    <cellStyle name="Calculation 2 4 2 2" xfId="12060"/>
    <cellStyle name="Calculation 2 4 3" xfId="871"/>
    <cellStyle name="Calculation 2 4 3 2" xfId="12061"/>
    <cellStyle name="Calculation 2 4 4" xfId="12062"/>
    <cellStyle name="Calculation 2 5" xfId="872"/>
    <cellStyle name="Calculation 2 5 2" xfId="873"/>
    <cellStyle name="Calculation 2 5 2 2" xfId="12063"/>
    <cellStyle name="Calculation 2 5 3" xfId="874"/>
    <cellStyle name="Calculation 2 5 3 2" xfId="12064"/>
    <cellStyle name="Calculation 2 5 4" xfId="12065"/>
    <cellStyle name="Calculation 2 6" xfId="875"/>
    <cellStyle name="Calculation 2 6 2" xfId="876"/>
    <cellStyle name="Calculation 2 6 2 2" xfId="12066"/>
    <cellStyle name="Calculation 2 6 3" xfId="877"/>
    <cellStyle name="Calculation 2 6 3 2" xfId="12067"/>
    <cellStyle name="Calculation 2 6 4" xfId="12068"/>
    <cellStyle name="Calculation 2 7" xfId="878"/>
    <cellStyle name="Calculation 2 7 2" xfId="879"/>
    <cellStyle name="Calculation 2 7 2 2" xfId="12069"/>
    <cellStyle name="Calculation 2 7 3" xfId="880"/>
    <cellStyle name="Calculation 2 7 3 2" xfId="12070"/>
    <cellStyle name="Calculation 2 7 4" xfId="12071"/>
    <cellStyle name="Calculation 2 8" xfId="881"/>
    <cellStyle name="Calculation 2 8 2" xfId="882"/>
    <cellStyle name="Calculation 2 8 2 2" xfId="12072"/>
    <cellStyle name="Calculation 2 8 3" xfId="883"/>
    <cellStyle name="Calculation 2 8 3 2" xfId="12073"/>
    <cellStyle name="Calculation 2 8 4" xfId="12074"/>
    <cellStyle name="Calculation 2 9" xfId="884"/>
    <cellStyle name="Calculation 2 9 2" xfId="885"/>
    <cellStyle name="Calculation 2 9 2 2" xfId="12075"/>
    <cellStyle name="Calculation 2 9 3" xfId="886"/>
    <cellStyle name="Calculation 2 9 3 2" xfId="12076"/>
    <cellStyle name="Calculation 2 9 4" xfId="12077"/>
    <cellStyle name="Calculation 3" xfId="552"/>
    <cellStyle name="Calculation 3 10" xfId="887"/>
    <cellStyle name="Calculation 3 10 2" xfId="888"/>
    <cellStyle name="Calculation 3 10 2 2" xfId="12078"/>
    <cellStyle name="Calculation 3 10 3" xfId="889"/>
    <cellStyle name="Calculation 3 10 3 2" xfId="12079"/>
    <cellStyle name="Calculation 3 10 4" xfId="12080"/>
    <cellStyle name="Calculation 3 11" xfId="890"/>
    <cellStyle name="Calculation 3 11 2" xfId="891"/>
    <cellStyle name="Calculation 3 11 2 2" xfId="12081"/>
    <cellStyle name="Calculation 3 11 3" xfId="892"/>
    <cellStyle name="Calculation 3 11 3 2" xfId="12082"/>
    <cellStyle name="Calculation 3 11 4" xfId="12083"/>
    <cellStyle name="Calculation 3 12" xfId="893"/>
    <cellStyle name="Calculation 3 12 2" xfId="894"/>
    <cellStyle name="Calculation 3 12 2 2" xfId="12084"/>
    <cellStyle name="Calculation 3 12 3" xfId="895"/>
    <cellStyle name="Calculation 3 12 3 2" xfId="12085"/>
    <cellStyle name="Calculation 3 12 4" xfId="12086"/>
    <cellStyle name="Calculation 3 13" xfId="896"/>
    <cellStyle name="Calculation 3 13 2" xfId="12087"/>
    <cellStyle name="Calculation 3 14" xfId="897"/>
    <cellStyle name="Calculation 3 14 2" xfId="12088"/>
    <cellStyle name="Calculation 3 15" xfId="12089"/>
    <cellStyle name="Calculation 3 2" xfId="898"/>
    <cellStyle name="Calculation 3 2 2" xfId="899"/>
    <cellStyle name="Calculation 3 2 2 2" xfId="12090"/>
    <cellStyle name="Calculation 3 2 3" xfId="900"/>
    <cellStyle name="Calculation 3 2 3 2" xfId="12091"/>
    <cellStyle name="Calculation 3 2 4" xfId="12092"/>
    <cellStyle name="Calculation 3 3" xfId="901"/>
    <cellStyle name="Calculation 3 3 2" xfId="902"/>
    <cellStyle name="Calculation 3 3 2 2" xfId="12093"/>
    <cellStyle name="Calculation 3 3 3" xfId="903"/>
    <cellStyle name="Calculation 3 3 3 2" xfId="12094"/>
    <cellStyle name="Calculation 3 3 4" xfId="12095"/>
    <cellStyle name="Calculation 3 4" xfId="904"/>
    <cellStyle name="Calculation 3 4 2" xfId="905"/>
    <cellStyle name="Calculation 3 4 2 2" xfId="12096"/>
    <cellStyle name="Calculation 3 4 3" xfId="906"/>
    <cellStyle name="Calculation 3 4 3 2" xfId="12097"/>
    <cellStyle name="Calculation 3 4 4" xfId="12098"/>
    <cellStyle name="Calculation 3 5" xfId="907"/>
    <cellStyle name="Calculation 3 5 2" xfId="908"/>
    <cellStyle name="Calculation 3 5 2 2" xfId="12099"/>
    <cellStyle name="Calculation 3 5 3" xfId="909"/>
    <cellStyle name="Calculation 3 5 3 2" xfId="12100"/>
    <cellStyle name="Calculation 3 5 4" xfId="12101"/>
    <cellStyle name="Calculation 3 6" xfId="910"/>
    <cellStyle name="Calculation 3 6 2" xfId="911"/>
    <cellStyle name="Calculation 3 6 2 2" xfId="12102"/>
    <cellStyle name="Calculation 3 6 3" xfId="912"/>
    <cellStyle name="Calculation 3 6 3 2" xfId="12103"/>
    <cellStyle name="Calculation 3 6 4" xfId="12104"/>
    <cellStyle name="Calculation 3 7" xfId="913"/>
    <cellStyle name="Calculation 3 7 2" xfId="914"/>
    <cellStyle name="Calculation 3 7 2 2" xfId="12105"/>
    <cellStyle name="Calculation 3 7 3" xfId="915"/>
    <cellStyle name="Calculation 3 7 3 2" xfId="12106"/>
    <cellStyle name="Calculation 3 7 4" xfId="12107"/>
    <cellStyle name="Calculation 3 8" xfId="916"/>
    <cellStyle name="Calculation 3 8 2" xfId="917"/>
    <cellStyle name="Calculation 3 8 2 2" xfId="12108"/>
    <cellStyle name="Calculation 3 8 3" xfId="918"/>
    <cellStyle name="Calculation 3 8 3 2" xfId="12109"/>
    <cellStyle name="Calculation 3 8 4" xfId="12110"/>
    <cellStyle name="Calculation 3 9" xfId="919"/>
    <cellStyle name="Calculation 3 9 2" xfId="920"/>
    <cellStyle name="Calculation 3 9 2 2" xfId="12111"/>
    <cellStyle name="Calculation 3 9 3" xfId="921"/>
    <cellStyle name="Calculation 3 9 3 2" xfId="12112"/>
    <cellStyle name="Calculation 3 9 4" xfId="12113"/>
    <cellStyle name="Calculation 4" xfId="553"/>
    <cellStyle name="Calculation 4 10" xfId="922"/>
    <cellStyle name="Calculation 4 10 2" xfId="923"/>
    <cellStyle name="Calculation 4 10 2 2" xfId="12114"/>
    <cellStyle name="Calculation 4 10 3" xfId="924"/>
    <cellStyle name="Calculation 4 10 3 2" xfId="12115"/>
    <cellStyle name="Calculation 4 10 4" xfId="12116"/>
    <cellStyle name="Calculation 4 11" xfId="925"/>
    <cellStyle name="Calculation 4 11 2" xfId="926"/>
    <cellStyle name="Calculation 4 11 2 2" xfId="12117"/>
    <cellStyle name="Calculation 4 11 3" xfId="927"/>
    <cellStyle name="Calculation 4 11 3 2" xfId="12118"/>
    <cellStyle name="Calculation 4 11 4" xfId="12119"/>
    <cellStyle name="Calculation 4 12" xfId="928"/>
    <cellStyle name="Calculation 4 12 2" xfId="929"/>
    <cellStyle name="Calculation 4 12 2 2" xfId="12120"/>
    <cellStyle name="Calculation 4 12 3" xfId="930"/>
    <cellStyle name="Calculation 4 12 3 2" xfId="12121"/>
    <cellStyle name="Calculation 4 12 4" xfId="12122"/>
    <cellStyle name="Calculation 4 13" xfId="931"/>
    <cellStyle name="Calculation 4 13 2" xfId="12123"/>
    <cellStyle name="Calculation 4 14" xfId="932"/>
    <cellStyle name="Calculation 4 14 2" xfId="12124"/>
    <cellStyle name="Calculation 4 15" xfId="12125"/>
    <cellStyle name="Calculation 4 2" xfId="933"/>
    <cellStyle name="Calculation 4 2 2" xfId="934"/>
    <cellStyle name="Calculation 4 2 2 2" xfId="12126"/>
    <cellStyle name="Calculation 4 2 3" xfId="935"/>
    <cellStyle name="Calculation 4 2 3 2" xfId="12127"/>
    <cellStyle name="Calculation 4 2 4" xfId="12128"/>
    <cellStyle name="Calculation 4 3" xfId="936"/>
    <cellStyle name="Calculation 4 3 2" xfId="937"/>
    <cellStyle name="Calculation 4 3 2 2" xfId="12129"/>
    <cellStyle name="Calculation 4 3 3" xfId="938"/>
    <cellStyle name="Calculation 4 3 3 2" xfId="12130"/>
    <cellStyle name="Calculation 4 3 4" xfId="12131"/>
    <cellStyle name="Calculation 4 4" xfId="939"/>
    <cellStyle name="Calculation 4 4 2" xfId="940"/>
    <cellStyle name="Calculation 4 4 2 2" xfId="12132"/>
    <cellStyle name="Calculation 4 4 3" xfId="941"/>
    <cellStyle name="Calculation 4 4 3 2" xfId="12133"/>
    <cellStyle name="Calculation 4 4 4" xfId="12134"/>
    <cellStyle name="Calculation 4 5" xfId="942"/>
    <cellStyle name="Calculation 4 5 2" xfId="943"/>
    <cellStyle name="Calculation 4 5 2 2" xfId="12135"/>
    <cellStyle name="Calculation 4 5 3" xfId="944"/>
    <cellStyle name="Calculation 4 5 3 2" xfId="12136"/>
    <cellStyle name="Calculation 4 5 4" xfId="12137"/>
    <cellStyle name="Calculation 4 6" xfId="945"/>
    <cellStyle name="Calculation 4 6 2" xfId="946"/>
    <cellStyle name="Calculation 4 6 2 2" xfId="12138"/>
    <cellStyle name="Calculation 4 6 3" xfId="947"/>
    <cellStyle name="Calculation 4 6 3 2" xfId="12139"/>
    <cellStyle name="Calculation 4 6 4" xfId="12140"/>
    <cellStyle name="Calculation 4 7" xfId="948"/>
    <cellStyle name="Calculation 4 7 2" xfId="949"/>
    <cellStyle name="Calculation 4 7 2 2" xfId="12141"/>
    <cellStyle name="Calculation 4 7 3" xfId="950"/>
    <cellStyle name="Calculation 4 7 3 2" xfId="12142"/>
    <cellStyle name="Calculation 4 7 4" xfId="12143"/>
    <cellStyle name="Calculation 4 8" xfId="951"/>
    <cellStyle name="Calculation 4 8 2" xfId="952"/>
    <cellStyle name="Calculation 4 8 2 2" xfId="12144"/>
    <cellStyle name="Calculation 4 8 3" xfId="953"/>
    <cellStyle name="Calculation 4 8 3 2" xfId="12145"/>
    <cellStyle name="Calculation 4 8 4" xfId="12146"/>
    <cellStyle name="Calculation 4 9" xfId="954"/>
    <cellStyle name="Calculation 4 9 2" xfId="955"/>
    <cellStyle name="Calculation 4 9 2 2" xfId="12147"/>
    <cellStyle name="Calculation 4 9 3" xfId="956"/>
    <cellStyle name="Calculation 4 9 3 2" xfId="12148"/>
    <cellStyle name="Calculation 4 9 4" xfId="12149"/>
    <cellStyle name="Calculation 5" xfId="957"/>
    <cellStyle name="Calculation 5 10" xfId="958"/>
    <cellStyle name="Calculation 5 10 2" xfId="959"/>
    <cellStyle name="Calculation 5 10 2 2" xfId="12150"/>
    <cellStyle name="Calculation 5 10 3" xfId="960"/>
    <cellStyle name="Calculation 5 10 3 2" xfId="12151"/>
    <cellStyle name="Calculation 5 10 4" xfId="12152"/>
    <cellStyle name="Calculation 5 11" xfId="961"/>
    <cellStyle name="Calculation 5 11 2" xfId="962"/>
    <cellStyle name="Calculation 5 11 2 2" xfId="12153"/>
    <cellStyle name="Calculation 5 11 3" xfId="963"/>
    <cellStyle name="Calculation 5 11 3 2" xfId="12154"/>
    <cellStyle name="Calculation 5 11 4" xfId="12155"/>
    <cellStyle name="Calculation 5 12" xfId="964"/>
    <cellStyle name="Calculation 5 12 2" xfId="965"/>
    <cellStyle name="Calculation 5 12 2 2" xfId="12156"/>
    <cellStyle name="Calculation 5 12 3" xfId="966"/>
    <cellStyle name="Calculation 5 12 3 2" xfId="12157"/>
    <cellStyle name="Calculation 5 12 4" xfId="12158"/>
    <cellStyle name="Calculation 5 13" xfId="967"/>
    <cellStyle name="Calculation 5 13 2" xfId="12159"/>
    <cellStyle name="Calculation 5 14" xfId="968"/>
    <cellStyle name="Calculation 5 14 2" xfId="12160"/>
    <cellStyle name="Calculation 5 15" xfId="12161"/>
    <cellStyle name="Calculation 5 2" xfId="969"/>
    <cellStyle name="Calculation 5 2 2" xfId="970"/>
    <cellStyle name="Calculation 5 2 2 2" xfId="12162"/>
    <cellStyle name="Calculation 5 2 3" xfId="971"/>
    <cellStyle name="Calculation 5 2 3 2" xfId="12163"/>
    <cellStyle name="Calculation 5 2 4" xfId="12164"/>
    <cellStyle name="Calculation 5 3" xfId="972"/>
    <cellStyle name="Calculation 5 3 2" xfId="973"/>
    <cellStyle name="Calculation 5 3 2 2" xfId="12165"/>
    <cellStyle name="Calculation 5 3 3" xfId="974"/>
    <cellStyle name="Calculation 5 3 3 2" xfId="12166"/>
    <cellStyle name="Calculation 5 3 4" xfId="12167"/>
    <cellStyle name="Calculation 5 4" xfId="975"/>
    <cellStyle name="Calculation 5 4 2" xfId="976"/>
    <cellStyle name="Calculation 5 4 2 2" xfId="12168"/>
    <cellStyle name="Calculation 5 4 3" xfId="977"/>
    <cellStyle name="Calculation 5 4 3 2" xfId="12169"/>
    <cellStyle name="Calculation 5 4 4" xfId="12170"/>
    <cellStyle name="Calculation 5 5" xfId="978"/>
    <cellStyle name="Calculation 5 5 2" xfId="979"/>
    <cellStyle name="Calculation 5 5 2 2" xfId="12171"/>
    <cellStyle name="Calculation 5 5 3" xfId="980"/>
    <cellStyle name="Calculation 5 5 3 2" xfId="12172"/>
    <cellStyle name="Calculation 5 5 4" xfId="12173"/>
    <cellStyle name="Calculation 5 6" xfId="981"/>
    <cellStyle name="Calculation 5 6 2" xfId="982"/>
    <cellStyle name="Calculation 5 6 2 2" xfId="12174"/>
    <cellStyle name="Calculation 5 6 3" xfId="983"/>
    <cellStyle name="Calculation 5 6 3 2" xfId="12175"/>
    <cellStyle name="Calculation 5 6 4" xfId="12176"/>
    <cellStyle name="Calculation 5 7" xfId="984"/>
    <cellStyle name="Calculation 5 7 2" xfId="985"/>
    <cellStyle name="Calculation 5 7 2 2" xfId="12177"/>
    <cellStyle name="Calculation 5 7 3" xfId="986"/>
    <cellStyle name="Calculation 5 7 3 2" xfId="12178"/>
    <cellStyle name="Calculation 5 7 4" xfId="12179"/>
    <cellStyle name="Calculation 5 8" xfId="987"/>
    <cellStyle name="Calculation 5 8 2" xfId="988"/>
    <cellStyle name="Calculation 5 8 2 2" xfId="12180"/>
    <cellStyle name="Calculation 5 8 3" xfId="989"/>
    <cellStyle name="Calculation 5 8 3 2" xfId="12181"/>
    <cellStyle name="Calculation 5 8 4" xfId="12182"/>
    <cellStyle name="Calculation 5 9" xfId="990"/>
    <cellStyle name="Calculation 5 9 2" xfId="991"/>
    <cellStyle name="Calculation 5 9 2 2" xfId="12183"/>
    <cellStyle name="Calculation 5 9 3" xfId="992"/>
    <cellStyle name="Calculation 5 9 3 2" xfId="12184"/>
    <cellStyle name="Calculation 5 9 4" xfId="12185"/>
    <cellStyle name="Calculation 6" xfId="993"/>
    <cellStyle name="Calculation 6 10" xfId="994"/>
    <cellStyle name="Calculation 6 10 2" xfId="995"/>
    <cellStyle name="Calculation 6 10 2 2" xfId="12186"/>
    <cellStyle name="Calculation 6 10 3" xfId="996"/>
    <cellStyle name="Calculation 6 10 3 2" xfId="12187"/>
    <cellStyle name="Calculation 6 10 4" xfId="12188"/>
    <cellStyle name="Calculation 6 11" xfId="997"/>
    <cellStyle name="Calculation 6 11 2" xfId="998"/>
    <cellStyle name="Calculation 6 11 2 2" xfId="12189"/>
    <cellStyle name="Calculation 6 11 3" xfId="999"/>
    <cellStyle name="Calculation 6 11 3 2" xfId="12190"/>
    <cellStyle name="Calculation 6 11 4" xfId="12191"/>
    <cellStyle name="Calculation 6 12" xfId="1000"/>
    <cellStyle name="Calculation 6 12 2" xfId="1001"/>
    <cellStyle name="Calculation 6 12 2 2" xfId="12192"/>
    <cellStyle name="Calculation 6 12 3" xfId="1002"/>
    <cellStyle name="Calculation 6 12 3 2" xfId="12193"/>
    <cellStyle name="Calculation 6 12 4" xfId="12194"/>
    <cellStyle name="Calculation 6 13" xfId="1003"/>
    <cellStyle name="Calculation 6 13 2" xfId="12195"/>
    <cellStyle name="Calculation 6 14" xfId="1004"/>
    <cellStyle name="Calculation 6 14 2" xfId="12196"/>
    <cellStyle name="Calculation 6 15" xfId="12197"/>
    <cellStyle name="Calculation 6 2" xfId="1005"/>
    <cellStyle name="Calculation 6 2 2" xfId="1006"/>
    <cellStyle name="Calculation 6 2 2 2" xfId="12198"/>
    <cellStyle name="Calculation 6 2 3" xfId="1007"/>
    <cellStyle name="Calculation 6 2 3 2" xfId="12199"/>
    <cellStyle name="Calculation 6 2 4" xfId="12200"/>
    <cellStyle name="Calculation 6 3" xfId="1008"/>
    <cellStyle name="Calculation 6 3 2" xfId="1009"/>
    <cellStyle name="Calculation 6 3 2 2" xfId="12201"/>
    <cellStyle name="Calculation 6 3 3" xfId="1010"/>
    <cellStyle name="Calculation 6 3 3 2" xfId="12202"/>
    <cellStyle name="Calculation 6 3 4" xfId="12203"/>
    <cellStyle name="Calculation 6 4" xfId="1011"/>
    <cellStyle name="Calculation 6 4 2" xfId="1012"/>
    <cellStyle name="Calculation 6 4 2 2" xfId="12204"/>
    <cellStyle name="Calculation 6 4 3" xfId="1013"/>
    <cellStyle name="Calculation 6 4 3 2" xfId="12205"/>
    <cellStyle name="Calculation 6 4 4" xfId="12206"/>
    <cellStyle name="Calculation 6 5" xfId="1014"/>
    <cellStyle name="Calculation 6 5 2" xfId="1015"/>
    <cellStyle name="Calculation 6 5 2 2" xfId="12207"/>
    <cellStyle name="Calculation 6 5 3" xfId="1016"/>
    <cellStyle name="Calculation 6 5 3 2" xfId="12208"/>
    <cellStyle name="Calculation 6 5 4" xfId="12209"/>
    <cellStyle name="Calculation 6 6" xfId="1017"/>
    <cellStyle name="Calculation 6 6 2" xfId="1018"/>
    <cellStyle name="Calculation 6 6 2 2" xfId="12210"/>
    <cellStyle name="Calculation 6 6 3" xfId="1019"/>
    <cellStyle name="Calculation 6 6 3 2" xfId="12211"/>
    <cellStyle name="Calculation 6 6 4" xfId="12212"/>
    <cellStyle name="Calculation 6 7" xfId="1020"/>
    <cellStyle name="Calculation 6 7 2" xfId="1021"/>
    <cellStyle name="Calculation 6 7 2 2" xfId="12213"/>
    <cellStyle name="Calculation 6 7 3" xfId="1022"/>
    <cellStyle name="Calculation 6 7 3 2" xfId="12214"/>
    <cellStyle name="Calculation 6 7 4" xfId="12215"/>
    <cellStyle name="Calculation 6 8" xfId="1023"/>
    <cellStyle name="Calculation 6 8 2" xfId="1024"/>
    <cellStyle name="Calculation 6 8 2 2" xfId="12216"/>
    <cellStyle name="Calculation 6 8 3" xfId="1025"/>
    <cellStyle name="Calculation 6 8 3 2" xfId="12217"/>
    <cellStyle name="Calculation 6 8 4" xfId="12218"/>
    <cellStyle name="Calculation 6 9" xfId="1026"/>
    <cellStyle name="Calculation 6 9 2" xfId="1027"/>
    <cellStyle name="Calculation 6 9 2 2" xfId="12219"/>
    <cellStyle name="Calculation 6 9 3" xfId="1028"/>
    <cellStyle name="Calculation 6 9 3 2" xfId="12220"/>
    <cellStyle name="Calculation 6 9 4" xfId="12221"/>
    <cellStyle name="Calculation 7" xfId="1029"/>
    <cellStyle name="Calculation 7 2" xfId="1030"/>
    <cellStyle name="Calculation 7 2 2" xfId="1031"/>
    <cellStyle name="Calculation 7 2 2 2" xfId="12222"/>
    <cellStyle name="Calculation 7 2 3" xfId="1032"/>
    <cellStyle name="Calculation 7 2 3 2" xfId="12223"/>
    <cellStyle name="Calculation 7 2 4" xfId="12224"/>
    <cellStyle name="Calculation 7 3" xfId="1033"/>
    <cellStyle name="Calculation 7 3 2" xfId="1034"/>
    <cellStyle name="Calculation 7 3 2 2" xfId="12225"/>
    <cellStyle name="Calculation 7 3 3" xfId="1035"/>
    <cellStyle name="Calculation 7 3 3 2" xfId="12226"/>
    <cellStyle name="Calculation 7 3 4" xfId="12227"/>
    <cellStyle name="Calculation 7 4" xfId="1036"/>
    <cellStyle name="Calculation 7 4 2" xfId="12228"/>
    <cellStyle name="Calculation 7 5" xfId="1037"/>
    <cellStyle name="Calculation 7 5 2" xfId="12229"/>
    <cellStyle name="Calculation 7 6" xfId="12230"/>
    <cellStyle name="Calculation 8" xfId="1038"/>
    <cellStyle name="Calculation 8 2" xfId="1039"/>
    <cellStyle name="Calculation 8 2 2" xfId="12231"/>
    <cellStyle name="Calculation 8 3" xfId="1040"/>
    <cellStyle name="Calculation 8 3 2" xfId="12232"/>
    <cellStyle name="Calculation 8 4" xfId="12233"/>
    <cellStyle name="Calculation 9" xfId="1041"/>
    <cellStyle name="Calculation 9 2" xfId="1042"/>
    <cellStyle name="Calculation 9 2 2" xfId="12234"/>
    <cellStyle name="Calculation 9 3" xfId="1043"/>
    <cellStyle name="Calculation 9 3 2" xfId="12235"/>
    <cellStyle name="Calculation 9 4" xfId="12236"/>
    <cellStyle name="Cells 2" xfId="506"/>
    <cellStyle name="Cells 2 10" xfId="11341"/>
    <cellStyle name="Cells 2 10 2" xfId="12237"/>
    <cellStyle name="Cells 2 11" xfId="11342"/>
    <cellStyle name="Cells 2 11 2" xfId="12238"/>
    <cellStyle name="Cells 2 12" xfId="11343"/>
    <cellStyle name="Cells 2 12 2" xfId="12239"/>
    <cellStyle name="Cells 2 13" xfId="12240"/>
    <cellStyle name="Cells 2 2" xfId="801"/>
    <cellStyle name="Cells 2 2 2" xfId="12241"/>
    <cellStyle name="Cells 2 2 3" xfId="12242"/>
    <cellStyle name="Cells 2 3" xfId="11344"/>
    <cellStyle name="Cells 2 3 2" xfId="12243"/>
    <cellStyle name="Cells 2 4" xfId="11345"/>
    <cellStyle name="Cells 2 4 2" xfId="12244"/>
    <cellStyle name="Cells 2 5" xfId="11346"/>
    <cellStyle name="Cells 2 5 2" xfId="12245"/>
    <cellStyle name="Cells 2 6" xfId="11347"/>
    <cellStyle name="Cells 2 6 2" xfId="12246"/>
    <cellStyle name="Cells 2 7" xfId="11348"/>
    <cellStyle name="Cells 2 7 2" xfId="12247"/>
    <cellStyle name="Cells 2 8" xfId="11349"/>
    <cellStyle name="Cells 2 8 2" xfId="12248"/>
    <cellStyle name="Cells 2 9" xfId="11350"/>
    <cellStyle name="Cells 2 9 2" xfId="12249"/>
    <cellStyle name="Check Cell" xfId="118"/>
    <cellStyle name="Check Cell 2" xfId="802"/>
    <cellStyle name="Comma [0]" xfId="335"/>
    <cellStyle name="Comma [00]" xfId="336"/>
    <cellStyle name="Comma [000]" xfId="337"/>
    <cellStyle name="Comma_#6 Temps &amp; Contractors" xfId="338"/>
    <cellStyle name="Comma0" xfId="119"/>
    <cellStyle name="Çŕůčňíűé" xfId="120"/>
    <cellStyle name="Currency [0]" xfId="121"/>
    <cellStyle name="Currency [0] 2" xfId="507"/>
    <cellStyle name="Currency [0] 3" xfId="508"/>
    <cellStyle name="Currency [0] 4" xfId="509"/>
    <cellStyle name="Currency [0] 5" xfId="510"/>
    <cellStyle name="Currency [00]" xfId="339"/>
    <cellStyle name="Currency RU" xfId="340"/>
    <cellStyle name="Currency_#6 Temps &amp; Contractors" xfId="341"/>
    <cellStyle name="Currency0" xfId="122"/>
    <cellStyle name="currency1" xfId="511"/>
    <cellStyle name="Currency2" xfId="512"/>
    <cellStyle name="currency3" xfId="513"/>
    <cellStyle name="currency4" xfId="514"/>
    <cellStyle name="Date" xfId="123"/>
    <cellStyle name="date 2" xfId="1044"/>
    <cellStyle name="date 3" xfId="1045"/>
    <cellStyle name="date 4" xfId="1046"/>
    <cellStyle name="Date Short" xfId="342"/>
    <cellStyle name="Dates" xfId="124"/>
    <cellStyle name="DELTA" xfId="343"/>
    <cellStyle name="E&amp;Y House" xfId="344"/>
    <cellStyle name="E-mail" xfId="125"/>
    <cellStyle name="E-mail 2" xfId="1047"/>
    <cellStyle name="Enter Currency (0)" xfId="345"/>
    <cellStyle name="Enter Currency (2)" xfId="346"/>
    <cellStyle name="Enter Units (0)" xfId="347"/>
    <cellStyle name="Enter Units (1)" xfId="348"/>
    <cellStyle name="Enter Units (2)" xfId="349"/>
    <cellStyle name="Euro" xfId="126"/>
    <cellStyle name="Euro 2" xfId="1048"/>
    <cellStyle name="Euro 3" xfId="1049"/>
    <cellStyle name="Euro 4" xfId="1050"/>
    <cellStyle name="Excel Built-in Normal" xfId="127"/>
    <cellStyle name="Excel_BuiltIn_Comma" xfId="350"/>
    <cellStyle name="Explanatory Text" xfId="128"/>
    <cellStyle name="F2" xfId="129"/>
    <cellStyle name="F2 2" xfId="1051"/>
    <cellStyle name="F2 3" xfId="1052"/>
    <cellStyle name="F2 4" xfId="1053"/>
    <cellStyle name="F3" xfId="130"/>
    <cellStyle name="F3 2" xfId="1054"/>
    <cellStyle name="F3 3" xfId="1055"/>
    <cellStyle name="F3 4" xfId="1056"/>
    <cellStyle name="F4" xfId="131"/>
    <cellStyle name="F4 2" xfId="1057"/>
    <cellStyle name="F4 3" xfId="1058"/>
    <cellStyle name="F4 4" xfId="1059"/>
    <cellStyle name="F5" xfId="132"/>
    <cellStyle name="F5 2" xfId="1060"/>
    <cellStyle name="F5 3" xfId="1061"/>
    <cellStyle name="F5 4" xfId="1062"/>
    <cellStyle name="F6" xfId="133"/>
    <cellStyle name="F6 2" xfId="1063"/>
    <cellStyle name="F6 3" xfId="1064"/>
    <cellStyle name="F6 4" xfId="1065"/>
    <cellStyle name="F7" xfId="134"/>
    <cellStyle name="F7 2" xfId="1066"/>
    <cellStyle name="F7 3" xfId="1067"/>
    <cellStyle name="F7 4" xfId="1068"/>
    <cellStyle name="F8" xfId="135"/>
    <cellStyle name="F8 2" xfId="1069"/>
    <cellStyle name="F8 3" xfId="1070"/>
    <cellStyle name="F8 4" xfId="1071"/>
    <cellStyle name="Fixed" xfId="136"/>
    <cellStyle name="Flag" xfId="351"/>
    <cellStyle name="Followed Hyperlink" xfId="515"/>
    <cellStyle name="Good" xfId="137"/>
    <cellStyle name="Header 3" xfId="516"/>
    <cellStyle name="Header 3 10" xfId="11351"/>
    <cellStyle name="Header 3 10 2" xfId="12250"/>
    <cellStyle name="Header 3 11" xfId="11352"/>
    <cellStyle name="Header 3 11 2" xfId="12251"/>
    <cellStyle name="Header 3 12" xfId="11353"/>
    <cellStyle name="Header 3 12 2" xfId="12252"/>
    <cellStyle name="Header 3 13" xfId="12253"/>
    <cellStyle name="Header 3 2" xfId="803"/>
    <cellStyle name="Header 3 2 2" xfId="12254"/>
    <cellStyle name="Header 3 2 3" xfId="12255"/>
    <cellStyle name="Header 3 3" xfId="11354"/>
    <cellStyle name="Header 3 3 2" xfId="12256"/>
    <cellStyle name="Header 3 4" xfId="11355"/>
    <cellStyle name="Header 3 4 2" xfId="12257"/>
    <cellStyle name="Header 3 5" xfId="11356"/>
    <cellStyle name="Header 3 5 2" xfId="12258"/>
    <cellStyle name="Header 3 6" xfId="11357"/>
    <cellStyle name="Header 3 6 2" xfId="12259"/>
    <cellStyle name="Header 3 7" xfId="11358"/>
    <cellStyle name="Header 3 7 2" xfId="12260"/>
    <cellStyle name="Header 3 8" xfId="11359"/>
    <cellStyle name="Header 3 8 2" xfId="12261"/>
    <cellStyle name="Header 3 9" xfId="11360"/>
    <cellStyle name="Header 3 9 2" xfId="12262"/>
    <cellStyle name="Header1" xfId="352"/>
    <cellStyle name="Header2" xfId="353"/>
    <cellStyle name="Header2 10" xfId="11361"/>
    <cellStyle name="Header2 10 2" xfId="12263"/>
    <cellStyle name="Header2 11" xfId="11362"/>
    <cellStyle name="Header2 11 2" xfId="12264"/>
    <cellStyle name="Header2 12" xfId="11363"/>
    <cellStyle name="Header2 12 2" xfId="12265"/>
    <cellStyle name="Header2 13" xfId="11364"/>
    <cellStyle name="Header2 13 2" xfId="12266"/>
    <cellStyle name="Header2 14" xfId="11365"/>
    <cellStyle name="Header2 14 2" xfId="12267"/>
    <cellStyle name="Header2 15" xfId="11366"/>
    <cellStyle name="Header2 15 2" xfId="12268"/>
    <cellStyle name="Header2 16" xfId="12269"/>
    <cellStyle name="Header2 2" xfId="554"/>
    <cellStyle name="Header2 2 10" xfId="11367"/>
    <cellStyle name="Header2 2 10 2" xfId="12270"/>
    <cellStyle name="Header2 2 11" xfId="11368"/>
    <cellStyle name="Header2 2 11 2" xfId="12271"/>
    <cellStyle name="Header2 2 12" xfId="11369"/>
    <cellStyle name="Header2 2 12 2" xfId="12272"/>
    <cellStyle name="Header2 2 13" xfId="12273"/>
    <cellStyle name="Header2 2 2" xfId="11370"/>
    <cellStyle name="Header2 2 2 2" xfId="12274"/>
    <cellStyle name="Header2 2 3" xfId="11371"/>
    <cellStyle name="Header2 2 3 2" xfId="12275"/>
    <cellStyle name="Header2 2 4" xfId="11372"/>
    <cellStyle name="Header2 2 4 2" xfId="12276"/>
    <cellStyle name="Header2 2 5" xfId="11373"/>
    <cellStyle name="Header2 2 5 2" xfId="12277"/>
    <cellStyle name="Header2 2 6" xfId="11374"/>
    <cellStyle name="Header2 2 6 2" xfId="12278"/>
    <cellStyle name="Header2 2 7" xfId="11375"/>
    <cellStyle name="Header2 2 7 2" xfId="12279"/>
    <cellStyle name="Header2 2 8" xfId="11376"/>
    <cellStyle name="Header2 2 8 2" xfId="12280"/>
    <cellStyle name="Header2 2 9" xfId="11377"/>
    <cellStyle name="Header2 2 9 2" xfId="12281"/>
    <cellStyle name="Header2 3" xfId="555"/>
    <cellStyle name="Header2 3 10" xfId="11378"/>
    <cellStyle name="Header2 3 10 2" xfId="12282"/>
    <cellStyle name="Header2 3 11" xfId="11379"/>
    <cellStyle name="Header2 3 11 2" xfId="12283"/>
    <cellStyle name="Header2 3 12" xfId="11380"/>
    <cellStyle name="Header2 3 12 2" xfId="12284"/>
    <cellStyle name="Header2 3 13" xfId="12285"/>
    <cellStyle name="Header2 3 2" xfId="11381"/>
    <cellStyle name="Header2 3 2 2" xfId="12286"/>
    <cellStyle name="Header2 3 3" xfId="11382"/>
    <cellStyle name="Header2 3 3 2" xfId="12287"/>
    <cellStyle name="Header2 3 4" xfId="11383"/>
    <cellStyle name="Header2 3 4 2" xfId="12288"/>
    <cellStyle name="Header2 3 5" xfId="11384"/>
    <cellStyle name="Header2 3 5 2" xfId="12289"/>
    <cellStyle name="Header2 3 6" xfId="11385"/>
    <cellStyle name="Header2 3 6 2" xfId="12290"/>
    <cellStyle name="Header2 3 7" xfId="11386"/>
    <cellStyle name="Header2 3 7 2" xfId="12291"/>
    <cellStyle name="Header2 3 8" xfId="11387"/>
    <cellStyle name="Header2 3 8 2" xfId="12292"/>
    <cellStyle name="Header2 3 9" xfId="11388"/>
    <cellStyle name="Header2 3 9 2" xfId="12293"/>
    <cellStyle name="Header2 4" xfId="556"/>
    <cellStyle name="Header2 4 10" xfId="11389"/>
    <cellStyle name="Header2 4 10 2" xfId="12294"/>
    <cellStyle name="Header2 4 11" xfId="11390"/>
    <cellStyle name="Header2 4 11 2" xfId="12295"/>
    <cellStyle name="Header2 4 12" xfId="11391"/>
    <cellStyle name="Header2 4 12 2" xfId="12296"/>
    <cellStyle name="Header2 4 13" xfId="12297"/>
    <cellStyle name="Header2 4 2" xfId="11392"/>
    <cellStyle name="Header2 4 2 2" xfId="12298"/>
    <cellStyle name="Header2 4 3" xfId="11393"/>
    <cellStyle name="Header2 4 3 2" xfId="12299"/>
    <cellStyle name="Header2 4 4" xfId="11394"/>
    <cellStyle name="Header2 4 4 2" xfId="12300"/>
    <cellStyle name="Header2 4 5" xfId="11395"/>
    <cellStyle name="Header2 4 5 2" xfId="12301"/>
    <cellStyle name="Header2 4 6" xfId="11396"/>
    <cellStyle name="Header2 4 6 2" xfId="12302"/>
    <cellStyle name="Header2 4 7" xfId="11397"/>
    <cellStyle name="Header2 4 7 2" xfId="12303"/>
    <cellStyle name="Header2 4 8" xfId="11398"/>
    <cellStyle name="Header2 4 8 2" xfId="12304"/>
    <cellStyle name="Header2 4 9" xfId="11399"/>
    <cellStyle name="Header2 4 9 2" xfId="12305"/>
    <cellStyle name="Header2 5" xfId="11400"/>
    <cellStyle name="Header2 5 2" xfId="12306"/>
    <cellStyle name="Header2 6" xfId="11401"/>
    <cellStyle name="Header2 6 2" xfId="12307"/>
    <cellStyle name="Header2 7" xfId="11402"/>
    <cellStyle name="Header2 7 2" xfId="12308"/>
    <cellStyle name="Header2 8" xfId="11403"/>
    <cellStyle name="Header2 8 2" xfId="12309"/>
    <cellStyle name="Header2 9" xfId="11404"/>
    <cellStyle name="Header2 9 2" xfId="12310"/>
    <cellStyle name="Heading" xfId="138"/>
    <cellStyle name="Heading 1" xfId="139"/>
    <cellStyle name="Heading 2" xfId="140"/>
    <cellStyle name="Heading 3" xfId="141"/>
    <cellStyle name="Heading 3 2" xfId="804"/>
    <cellStyle name="Heading 3 2 2" xfId="12311"/>
    <cellStyle name="Heading 3 2 3" xfId="12312"/>
    <cellStyle name="Heading 3 3" xfId="12313"/>
    <cellStyle name="Heading 3 4" xfId="12314"/>
    <cellStyle name="Heading 4" xfId="142"/>
    <cellStyle name="Heading 5" xfId="1072"/>
    <cellStyle name="Heading 6" xfId="1073"/>
    <cellStyle name="Heading 7" xfId="1074"/>
    <cellStyle name="Heading1" xfId="354"/>
    <cellStyle name="Heading2" xfId="143"/>
    <cellStyle name="Heading2 2" xfId="1075"/>
    <cellStyle name="Heading2 3" xfId="1076"/>
    <cellStyle name="Heading2 4" xfId="1077"/>
    <cellStyle name="Heading2 5" xfId="1078"/>
    <cellStyle name="Heading3" xfId="355"/>
    <cellStyle name="Heading4" xfId="356"/>
    <cellStyle name="Heading5" xfId="357"/>
    <cellStyle name="Heading6" xfId="358"/>
    <cellStyle name="Horizontal" xfId="359"/>
    <cellStyle name="Hyperlink" xfId="517"/>
    <cellStyle name="Iau?iue_NotesFA" xfId="360"/>
    <cellStyle name="Îáû÷íûé" xfId="361"/>
    <cellStyle name="Îáű÷íűé__FES" xfId="144"/>
    <cellStyle name="Ïðîöåíòíûé" xfId="362"/>
    <cellStyle name="Index" xfId="363"/>
    <cellStyle name="Îňęđűâŕâřŕ˙ń˙ ăčďĺđńńűëęŕ" xfId="145"/>
    <cellStyle name="Input" xfId="146"/>
    <cellStyle name="Input 10" xfId="1079"/>
    <cellStyle name="Input 10 2" xfId="1080"/>
    <cellStyle name="Input 10 2 2" xfId="12315"/>
    <cellStyle name="Input 10 3" xfId="1081"/>
    <cellStyle name="Input 10 3 2" xfId="12316"/>
    <cellStyle name="Input 10 4" xfId="12317"/>
    <cellStyle name="Input 11" xfId="1082"/>
    <cellStyle name="Input 11 2" xfId="12318"/>
    <cellStyle name="Input 12" xfId="11405"/>
    <cellStyle name="Input 12 2" xfId="12319"/>
    <cellStyle name="Input 13" xfId="11406"/>
    <cellStyle name="Input 13 2" xfId="12320"/>
    <cellStyle name="Input 14" xfId="11407"/>
    <cellStyle name="Input 14 2" xfId="12321"/>
    <cellStyle name="Input 15" xfId="11408"/>
    <cellStyle name="Input 15 2" xfId="12322"/>
    <cellStyle name="Input 2" xfId="557"/>
    <cellStyle name="Input 2 10" xfId="1083"/>
    <cellStyle name="Input 2 10 2" xfId="1084"/>
    <cellStyle name="Input 2 10 2 2" xfId="12323"/>
    <cellStyle name="Input 2 10 3" xfId="1085"/>
    <cellStyle name="Input 2 10 3 2" xfId="12324"/>
    <cellStyle name="Input 2 10 4" xfId="12325"/>
    <cellStyle name="Input 2 11" xfId="1086"/>
    <cellStyle name="Input 2 11 2" xfId="1087"/>
    <cellStyle name="Input 2 11 2 2" xfId="12326"/>
    <cellStyle name="Input 2 11 3" xfId="1088"/>
    <cellStyle name="Input 2 11 3 2" xfId="12327"/>
    <cellStyle name="Input 2 11 4" xfId="12328"/>
    <cellStyle name="Input 2 12" xfId="1089"/>
    <cellStyle name="Input 2 12 2" xfId="1090"/>
    <cellStyle name="Input 2 12 2 2" xfId="12329"/>
    <cellStyle name="Input 2 12 3" xfId="1091"/>
    <cellStyle name="Input 2 12 3 2" xfId="12330"/>
    <cellStyle name="Input 2 12 4" xfId="12331"/>
    <cellStyle name="Input 2 13" xfId="1092"/>
    <cellStyle name="Input 2 13 2" xfId="12332"/>
    <cellStyle name="Input 2 14" xfId="1093"/>
    <cellStyle name="Input 2 14 2" xfId="12333"/>
    <cellStyle name="Input 2 15" xfId="12334"/>
    <cellStyle name="Input 2 2" xfId="1094"/>
    <cellStyle name="Input 2 2 2" xfId="1095"/>
    <cellStyle name="Input 2 2 2 2" xfId="12335"/>
    <cellStyle name="Input 2 2 3" xfId="1096"/>
    <cellStyle name="Input 2 2 3 2" xfId="12336"/>
    <cellStyle name="Input 2 2 4" xfId="12337"/>
    <cellStyle name="Input 2 3" xfId="1097"/>
    <cellStyle name="Input 2 3 2" xfId="1098"/>
    <cellStyle name="Input 2 3 2 2" xfId="12338"/>
    <cellStyle name="Input 2 3 3" xfId="1099"/>
    <cellStyle name="Input 2 3 3 2" xfId="12339"/>
    <cellStyle name="Input 2 3 4" xfId="12340"/>
    <cellStyle name="Input 2 4" xfId="1100"/>
    <cellStyle name="Input 2 4 2" xfId="1101"/>
    <cellStyle name="Input 2 4 2 2" xfId="12341"/>
    <cellStyle name="Input 2 4 3" xfId="1102"/>
    <cellStyle name="Input 2 4 3 2" xfId="12342"/>
    <cellStyle name="Input 2 4 4" xfId="12343"/>
    <cellStyle name="Input 2 5" xfId="1103"/>
    <cellStyle name="Input 2 5 2" xfId="1104"/>
    <cellStyle name="Input 2 5 2 2" xfId="12344"/>
    <cellStyle name="Input 2 5 3" xfId="1105"/>
    <cellStyle name="Input 2 5 3 2" xfId="12345"/>
    <cellStyle name="Input 2 5 4" xfId="12346"/>
    <cellStyle name="Input 2 6" xfId="1106"/>
    <cellStyle name="Input 2 6 2" xfId="1107"/>
    <cellStyle name="Input 2 6 2 2" xfId="12347"/>
    <cellStyle name="Input 2 6 3" xfId="1108"/>
    <cellStyle name="Input 2 6 3 2" xfId="12348"/>
    <cellStyle name="Input 2 6 4" xfId="12349"/>
    <cellStyle name="Input 2 7" xfId="1109"/>
    <cellStyle name="Input 2 7 2" xfId="1110"/>
    <cellStyle name="Input 2 7 2 2" xfId="12350"/>
    <cellStyle name="Input 2 7 3" xfId="1111"/>
    <cellStyle name="Input 2 7 3 2" xfId="12351"/>
    <cellStyle name="Input 2 7 4" xfId="12352"/>
    <cellStyle name="Input 2 8" xfId="1112"/>
    <cellStyle name="Input 2 8 2" xfId="1113"/>
    <cellStyle name="Input 2 8 2 2" xfId="12353"/>
    <cellStyle name="Input 2 8 3" xfId="1114"/>
    <cellStyle name="Input 2 8 3 2" xfId="12354"/>
    <cellStyle name="Input 2 8 4" xfId="12355"/>
    <cellStyle name="Input 2 9" xfId="1115"/>
    <cellStyle name="Input 2 9 2" xfId="1116"/>
    <cellStyle name="Input 2 9 2 2" xfId="12356"/>
    <cellStyle name="Input 2 9 3" xfId="1117"/>
    <cellStyle name="Input 2 9 3 2" xfId="12357"/>
    <cellStyle name="Input 2 9 4" xfId="12358"/>
    <cellStyle name="Input 3" xfId="558"/>
    <cellStyle name="Input 3 10" xfId="1118"/>
    <cellStyle name="Input 3 10 2" xfId="1119"/>
    <cellStyle name="Input 3 10 2 2" xfId="12359"/>
    <cellStyle name="Input 3 10 3" xfId="1120"/>
    <cellStyle name="Input 3 10 3 2" xfId="12360"/>
    <cellStyle name="Input 3 10 4" xfId="12361"/>
    <cellStyle name="Input 3 11" xfId="1121"/>
    <cellStyle name="Input 3 11 2" xfId="1122"/>
    <cellStyle name="Input 3 11 2 2" xfId="12362"/>
    <cellStyle name="Input 3 11 3" xfId="1123"/>
    <cellStyle name="Input 3 11 3 2" xfId="12363"/>
    <cellStyle name="Input 3 11 4" xfId="12364"/>
    <cellStyle name="Input 3 12" xfId="1124"/>
    <cellStyle name="Input 3 12 2" xfId="1125"/>
    <cellStyle name="Input 3 12 2 2" xfId="12365"/>
    <cellStyle name="Input 3 12 3" xfId="1126"/>
    <cellStyle name="Input 3 12 3 2" xfId="12366"/>
    <cellStyle name="Input 3 12 4" xfId="12367"/>
    <cellStyle name="Input 3 13" xfId="1127"/>
    <cellStyle name="Input 3 13 2" xfId="12368"/>
    <cellStyle name="Input 3 14" xfId="1128"/>
    <cellStyle name="Input 3 14 2" xfId="12369"/>
    <cellStyle name="Input 3 15" xfId="12370"/>
    <cellStyle name="Input 3 2" xfId="1129"/>
    <cellStyle name="Input 3 2 2" xfId="1130"/>
    <cellStyle name="Input 3 2 2 2" xfId="12371"/>
    <cellStyle name="Input 3 2 3" xfId="1131"/>
    <cellStyle name="Input 3 2 3 2" xfId="12372"/>
    <cellStyle name="Input 3 2 4" xfId="12373"/>
    <cellStyle name="Input 3 3" xfId="1132"/>
    <cellStyle name="Input 3 3 2" xfId="1133"/>
    <cellStyle name="Input 3 3 2 2" xfId="12374"/>
    <cellStyle name="Input 3 3 3" xfId="1134"/>
    <cellStyle name="Input 3 3 3 2" xfId="12375"/>
    <cellStyle name="Input 3 3 4" xfId="12376"/>
    <cellStyle name="Input 3 4" xfId="1135"/>
    <cellStyle name="Input 3 4 2" xfId="1136"/>
    <cellStyle name="Input 3 4 2 2" xfId="12377"/>
    <cellStyle name="Input 3 4 3" xfId="1137"/>
    <cellStyle name="Input 3 4 3 2" xfId="12378"/>
    <cellStyle name="Input 3 4 4" xfId="12379"/>
    <cellStyle name="Input 3 5" xfId="1138"/>
    <cellStyle name="Input 3 5 2" xfId="1139"/>
    <cellStyle name="Input 3 5 2 2" xfId="12380"/>
    <cellStyle name="Input 3 5 3" xfId="1140"/>
    <cellStyle name="Input 3 5 3 2" xfId="12381"/>
    <cellStyle name="Input 3 5 4" xfId="12382"/>
    <cellStyle name="Input 3 6" xfId="1141"/>
    <cellStyle name="Input 3 6 2" xfId="1142"/>
    <cellStyle name="Input 3 6 2 2" xfId="12383"/>
    <cellStyle name="Input 3 6 3" xfId="1143"/>
    <cellStyle name="Input 3 6 3 2" xfId="12384"/>
    <cellStyle name="Input 3 6 4" xfId="12385"/>
    <cellStyle name="Input 3 7" xfId="1144"/>
    <cellStyle name="Input 3 7 2" xfId="1145"/>
    <cellStyle name="Input 3 7 2 2" xfId="12386"/>
    <cellStyle name="Input 3 7 3" xfId="1146"/>
    <cellStyle name="Input 3 7 3 2" xfId="12387"/>
    <cellStyle name="Input 3 7 4" xfId="12388"/>
    <cellStyle name="Input 3 8" xfId="1147"/>
    <cellStyle name="Input 3 8 2" xfId="1148"/>
    <cellStyle name="Input 3 8 2 2" xfId="12389"/>
    <cellStyle name="Input 3 8 3" xfId="1149"/>
    <cellStyle name="Input 3 8 3 2" xfId="12390"/>
    <cellStyle name="Input 3 8 4" xfId="12391"/>
    <cellStyle name="Input 3 9" xfId="1150"/>
    <cellStyle name="Input 3 9 2" xfId="1151"/>
    <cellStyle name="Input 3 9 2 2" xfId="12392"/>
    <cellStyle name="Input 3 9 3" xfId="1152"/>
    <cellStyle name="Input 3 9 3 2" xfId="12393"/>
    <cellStyle name="Input 3 9 4" xfId="12394"/>
    <cellStyle name="Input 4" xfId="559"/>
    <cellStyle name="Input 4 10" xfId="1153"/>
    <cellStyle name="Input 4 10 2" xfId="1154"/>
    <cellStyle name="Input 4 10 2 2" xfId="12395"/>
    <cellStyle name="Input 4 10 3" xfId="1155"/>
    <cellStyle name="Input 4 10 3 2" xfId="12396"/>
    <cellStyle name="Input 4 10 4" xfId="12397"/>
    <cellStyle name="Input 4 11" xfId="1156"/>
    <cellStyle name="Input 4 11 2" xfId="1157"/>
    <cellStyle name="Input 4 11 2 2" xfId="12398"/>
    <cellStyle name="Input 4 11 3" xfId="1158"/>
    <cellStyle name="Input 4 11 3 2" xfId="12399"/>
    <cellStyle name="Input 4 11 4" xfId="12400"/>
    <cellStyle name="Input 4 12" xfId="1159"/>
    <cellStyle name="Input 4 12 2" xfId="1160"/>
    <cellStyle name="Input 4 12 2 2" xfId="12401"/>
    <cellStyle name="Input 4 12 3" xfId="1161"/>
    <cellStyle name="Input 4 12 3 2" xfId="12402"/>
    <cellStyle name="Input 4 12 4" xfId="12403"/>
    <cellStyle name="Input 4 13" xfId="1162"/>
    <cellStyle name="Input 4 13 2" xfId="12404"/>
    <cellStyle name="Input 4 14" xfId="1163"/>
    <cellStyle name="Input 4 14 2" xfId="12405"/>
    <cellStyle name="Input 4 15" xfId="12406"/>
    <cellStyle name="Input 4 2" xfId="1164"/>
    <cellStyle name="Input 4 2 2" xfId="1165"/>
    <cellStyle name="Input 4 2 2 2" xfId="12407"/>
    <cellStyle name="Input 4 2 3" xfId="1166"/>
    <cellStyle name="Input 4 2 3 2" xfId="12408"/>
    <cellStyle name="Input 4 2 4" xfId="12409"/>
    <cellStyle name="Input 4 3" xfId="1167"/>
    <cellStyle name="Input 4 3 2" xfId="1168"/>
    <cellStyle name="Input 4 3 2 2" xfId="12410"/>
    <cellStyle name="Input 4 3 3" xfId="1169"/>
    <cellStyle name="Input 4 3 3 2" xfId="12411"/>
    <cellStyle name="Input 4 3 4" xfId="12412"/>
    <cellStyle name="Input 4 4" xfId="1170"/>
    <cellStyle name="Input 4 4 2" xfId="1171"/>
    <cellStyle name="Input 4 4 2 2" xfId="12413"/>
    <cellStyle name="Input 4 4 3" xfId="1172"/>
    <cellStyle name="Input 4 4 3 2" xfId="12414"/>
    <cellStyle name="Input 4 4 4" xfId="12415"/>
    <cellStyle name="Input 4 5" xfId="1173"/>
    <cellStyle name="Input 4 5 2" xfId="1174"/>
    <cellStyle name="Input 4 5 2 2" xfId="12416"/>
    <cellStyle name="Input 4 5 3" xfId="1175"/>
    <cellStyle name="Input 4 5 3 2" xfId="12417"/>
    <cellStyle name="Input 4 5 4" xfId="12418"/>
    <cellStyle name="Input 4 6" xfId="1176"/>
    <cellStyle name="Input 4 6 2" xfId="1177"/>
    <cellStyle name="Input 4 6 2 2" xfId="12419"/>
    <cellStyle name="Input 4 6 3" xfId="1178"/>
    <cellStyle name="Input 4 6 3 2" xfId="12420"/>
    <cellStyle name="Input 4 6 4" xfId="12421"/>
    <cellStyle name="Input 4 7" xfId="1179"/>
    <cellStyle name="Input 4 7 2" xfId="1180"/>
    <cellStyle name="Input 4 7 2 2" xfId="12422"/>
    <cellStyle name="Input 4 7 3" xfId="1181"/>
    <cellStyle name="Input 4 7 3 2" xfId="12423"/>
    <cellStyle name="Input 4 7 4" xfId="12424"/>
    <cellStyle name="Input 4 8" xfId="1182"/>
    <cellStyle name="Input 4 8 2" xfId="1183"/>
    <cellStyle name="Input 4 8 2 2" xfId="12425"/>
    <cellStyle name="Input 4 8 3" xfId="1184"/>
    <cellStyle name="Input 4 8 3 2" xfId="12426"/>
    <cellStyle name="Input 4 8 4" xfId="12427"/>
    <cellStyle name="Input 4 9" xfId="1185"/>
    <cellStyle name="Input 4 9 2" xfId="1186"/>
    <cellStyle name="Input 4 9 2 2" xfId="12428"/>
    <cellStyle name="Input 4 9 3" xfId="1187"/>
    <cellStyle name="Input 4 9 3 2" xfId="12429"/>
    <cellStyle name="Input 4 9 4" xfId="12430"/>
    <cellStyle name="Input 5" xfId="1188"/>
    <cellStyle name="Input 5 10" xfId="1189"/>
    <cellStyle name="Input 5 10 2" xfId="1190"/>
    <cellStyle name="Input 5 10 2 2" xfId="12431"/>
    <cellStyle name="Input 5 10 3" xfId="1191"/>
    <cellStyle name="Input 5 10 3 2" xfId="12432"/>
    <cellStyle name="Input 5 10 4" xfId="12433"/>
    <cellStyle name="Input 5 11" xfId="1192"/>
    <cellStyle name="Input 5 11 2" xfId="1193"/>
    <cellStyle name="Input 5 11 2 2" xfId="12434"/>
    <cellStyle name="Input 5 11 3" xfId="1194"/>
    <cellStyle name="Input 5 11 3 2" xfId="12435"/>
    <cellStyle name="Input 5 11 4" xfId="12436"/>
    <cellStyle name="Input 5 12" xfId="1195"/>
    <cellStyle name="Input 5 12 2" xfId="1196"/>
    <cellStyle name="Input 5 12 2 2" xfId="12437"/>
    <cellStyle name="Input 5 12 3" xfId="1197"/>
    <cellStyle name="Input 5 12 3 2" xfId="12438"/>
    <cellStyle name="Input 5 12 4" xfId="12439"/>
    <cellStyle name="Input 5 13" xfId="1198"/>
    <cellStyle name="Input 5 13 2" xfId="12440"/>
    <cellStyle name="Input 5 14" xfId="1199"/>
    <cellStyle name="Input 5 14 2" xfId="12441"/>
    <cellStyle name="Input 5 15" xfId="12442"/>
    <cellStyle name="Input 5 2" xfId="1200"/>
    <cellStyle name="Input 5 2 2" xfId="1201"/>
    <cellStyle name="Input 5 2 2 2" xfId="12443"/>
    <cellStyle name="Input 5 2 3" xfId="1202"/>
    <cellStyle name="Input 5 2 3 2" xfId="12444"/>
    <cellStyle name="Input 5 2 4" xfId="12445"/>
    <cellStyle name="Input 5 3" xfId="1203"/>
    <cellStyle name="Input 5 3 2" xfId="1204"/>
    <cellStyle name="Input 5 3 2 2" xfId="12446"/>
    <cellStyle name="Input 5 3 3" xfId="1205"/>
    <cellStyle name="Input 5 3 3 2" xfId="12447"/>
    <cellStyle name="Input 5 3 4" xfId="12448"/>
    <cellStyle name="Input 5 4" xfId="1206"/>
    <cellStyle name="Input 5 4 2" xfId="1207"/>
    <cellStyle name="Input 5 4 2 2" xfId="12449"/>
    <cellStyle name="Input 5 4 3" xfId="1208"/>
    <cellStyle name="Input 5 4 3 2" xfId="12450"/>
    <cellStyle name="Input 5 4 4" xfId="12451"/>
    <cellStyle name="Input 5 5" xfId="1209"/>
    <cellStyle name="Input 5 5 2" xfId="1210"/>
    <cellStyle name="Input 5 5 2 2" xfId="12452"/>
    <cellStyle name="Input 5 5 3" xfId="1211"/>
    <cellStyle name="Input 5 5 3 2" xfId="12453"/>
    <cellStyle name="Input 5 5 4" xfId="12454"/>
    <cellStyle name="Input 5 6" xfId="1212"/>
    <cellStyle name="Input 5 6 2" xfId="1213"/>
    <cellStyle name="Input 5 6 2 2" xfId="12455"/>
    <cellStyle name="Input 5 6 3" xfId="1214"/>
    <cellStyle name="Input 5 6 3 2" xfId="12456"/>
    <cellStyle name="Input 5 6 4" xfId="12457"/>
    <cellStyle name="Input 5 7" xfId="1215"/>
    <cellStyle name="Input 5 7 2" xfId="1216"/>
    <cellStyle name="Input 5 7 2 2" xfId="12458"/>
    <cellStyle name="Input 5 7 3" xfId="1217"/>
    <cellStyle name="Input 5 7 3 2" xfId="12459"/>
    <cellStyle name="Input 5 7 4" xfId="12460"/>
    <cellStyle name="Input 5 8" xfId="1218"/>
    <cellStyle name="Input 5 8 2" xfId="1219"/>
    <cellStyle name="Input 5 8 2 2" xfId="12461"/>
    <cellStyle name="Input 5 8 3" xfId="1220"/>
    <cellStyle name="Input 5 8 3 2" xfId="12462"/>
    <cellStyle name="Input 5 8 4" xfId="12463"/>
    <cellStyle name="Input 5 9" xfId="1221"/>
    <cellStyle name="Input 5 9 2" xfId="1222"/>
    <cellStyle name="Input 5 9 2 2" xfId="12464"/>
    <cellStyle name="Input 5 9 3" xfId="1223"/>
    <cellStyle name="Input 5 9 3 2" xfId="12465"/>
    <cellStyle name="Input 5 9 4" xfId="12466"/>
    <cellStyle name="Input 6" xfId="1224"/>
    <cellStyle name="Input 6 10" xfId="1225"/>
    <cellStyle name="Input 6 10 2" xfId="1226"/>
    <cellStyle name="Input 6 10 2 2" xfId="12467"/>
    <cellStyle name="Input 6 10 3" xfId="1227"/>
    <cellStyle name="Input 6 10 3 2" xfId="12468"/>
    <cellStyle name="Input 6 10 4" xfId="12469"/>
    <cellStyle name="Input 6 11" xfId="1228"/>
    <cellStyle name="Input 6 11 2" xfId="1229"/>
    <cellStyle name="Input 6 11 2 2" xfId="12470"/>
    <cellStyle name="Input 6 11 3" xfId="1230"/>
    <cellStyle name="Input 6 11 3 2" xfId="12471"/>
    <cellStyle name="Input 6 11 4" xfId="12472"/>
    <cellStyle name="Input 6 12" xfId="1231"/>
    <cellStyle name="Input 6 12 2" xfId="1232"/>
    <cellStyle name="Input 6 12 2 2" xfId="12473"/>
    <cellStyle name="Input 6 12 3" xfId="1233"/>
    <cellStyle name="Input 6 12 3 2" xfId="12474"/>
    <cellStyle name="Input 6 12 4" xfId="12475"/>
    <cellStyle name="Input 6 13" xfId="1234"/>
    <cellStyle name="Input 6 13 2" xfId="12476"/>
    <cellStyle name="Input 6 14" xfId="1235"/>
    <cellStyle name="Input 6 14 2" xfId="12477"/>
    <cellStyle name="Input 6 15" xfId="12478"/>
    <cellStyle name="Input 6 2" xfId="1236"/>
    <cellStyle name="Input 6 2 2" xfId="1237"/>
    <cellStyle name="Input 6 2 2 2" xfId="12479"/>
    <cellStyle name="Input 6 2 3" xfId="1238"/>
    <cellStyle name="Input 6 2 3 2" xfId="12480"/>
    <cellStyle name="Input 6 2 4" xfId="12481"/>
    <cellStyle name="Input 6 3" xfId="1239"/>
    <cellStyle name="Input 6 3 2" xfId="1240"/>
    <cellStyle name="Input 6 3 2 2" xfId="12482"/>
    <cellStyle name="Input 6 3 3" xfId="1241"/>
    <cellStyle name="Input 6 3 3 2" xfId="12483"/>
    <cellStyle name="Input 6 3 4" xfId="12484"/>
    <cellStyle name="Input 6 4" xfId="1242"/>
    <cellStyle name="Input 6 4 2" xfId="1243"/>
    <cellStyle name="Input 6 4 2 2" xfId="12485"/>
    <cellStyle name="Input 6 4 3" xfId="1244"/>
    <cellStyle name="Input 6 4 3 2" xfId="12486"/>
    <cellStyle name="Input 6 4 4" xfId="12487"/>
    <cellStyle name="Input 6 5" xfId="1245"/>
    <cellStyle name="Input 6 5 2" xfId="1246"/>
    <cellStyle name="Input 6 5 2 2" xfId="12488"/>
    <cellStyle name="Input 6 5 3" xfId="1247"/>
    <cellStyle name="Input 6 5 3 2" xfId="12489"/>
    <cellStyle name="Input 6 5 4" xfId="12490"/>
    <cellStyle name="Input 6 6" xfId="1248"/>
    <cellStyle name="Input 6 6 2" xfId="1249"/>
    <cellStyle name="Input 6 6 2 2" xfId="12491"/>
    <cellStyle name="Input 6 6 3" xfId="1250"/>
    <cellStyle name="Input 6 6 3 2" xfId="12492"/>
    <cellStyle name="Input 6 6 4" xfId="12493"/>
    <cellStyle name="Input 6 7" xfId="1251"/>
    <cellStyle name="Input 6 7 2" xfId="1252"/>
    <cellStyle name="Input 6 7 2 2" xfId="12494"/>
    <cellStyle name="Input 6 7 3" xfId="1253"/>
    <cellStyle name="Input 6 7 3 2" xfId="12495"/>
    <cellStyle name="Input 6 7 4" xfId="12496"/>
    <cellStyle name="Input 6 8" xfId="1254"/>
    <cellStyle name="Input 6 8 2" xfId="1255"/>
    <cellStyle name="Input 6 8 2 2" xfId="12497"/>
    <cellStyle name="Input 6 8 3" xfId="1256"/>
    <cellStyle name="Input 6 8 3 2" xfId="12498"/>
    <cellStyle name="Input 6 8 4" xfId="12499"/>
    <cellStyle name="Input 6 9" xfId="1257"/>
    <cellStyle name="Input 6 9 2" xfId="1258"/>
    <cellStyle name="Input 6 9 2 2" xfId="12500"/>
    <cellStyle name="Input 6 9 3" xfId="1259"/>
    <cellStyle name="Input 6 9 3 2" xfId="12501"/>
    <cellStyle name="Input 6 9 4" xfId="12502"/>
    <cellStyle name="Input 7" xfId="1260"/>
    <cellStyle name="Input 7 2" xfId="1261"/>
    <cellStyle name="Input 7 2 2" xfId="1262"/>
    <cellStyle name="Input 7 2 2 2" xfId="12503"/>
    <cellStyle name="Input 7 2 3" xfId="1263"/>
    <cellStyle name="Input 7 2 3 2" xfId="12504"/>
    <cellStyle name="Input 7 2 4" xfId="12505"/>
    <cellStyle name="Input 7 3" xfId="1264"/>
    <cellStyle name="Input 7 3 2" xfId="1265"/>
    <cellStyle name="Input 7 3 2 2" xfId="12506"/>
    <cellStyle name="Input 7 3 3" xfId="1266"/>
    <cellStyle name="Input 7 3 3 2" xfId="12507"/>
    <cellStyle name="Input 7 3 4" xfId="12508"/>
    <cellStyle name="Input 7 4" xfId="1267"/>
    <cellStyle name="Input 7 4 2" xfId="12509"/>
    <cellStyle name="Input 7 5" xfId="1268"/>
    <cellStyle name="Input 7 5 2" xfId="12510"/>
    <cellStyle name="Input 7 6" xfId="12511"/>
    <cellStyle name="Input 8" xfId="1269"/>
    <cellStyle name="Input 8 2" xfId="1270"/>
    <cellStyle name="Input 8 2 2" xfId="12512"/>
    <cellStyle name="Input 8 3" xfId="1271"/>
    <cellStyle name="Input 8 3 2" xfId="12513"/>
    <cellStyle name="Input 8 4" xfId="12514"/>
    <cellStyle name="Input 9" xfId="1272"/>
    <cellStyle name="Input 9 2" xfId="1273"/>
    <cellStyle name="Input 9 2 2" xfId="12515"/>
    <cellStyle name="Input 9 3" xfId="1274"/>
    <cellStyle name="Input 9 3 2" xfId="12516"/>
    <cellStyle name="Input 9 4" xfId="12517"/>
    <cellStyle name="Inputs" xfId="147"/>
    <cellStyle name="Inputs (const)" xfId="148"/>
    <cellStyle name="Inputs (const) 2" xfId="1275"/>
    <cellStyle name="Inputs 2" xfId="1276"/>
    <cellStyle name="Inputs 3" xfId="1277"/>
    <cellStyle name="Inputs 4" xfId="1278"/>
    <cellStyle name="Inputs 5" xfId="1279"/>
    <cellStyle name="Inputs 6" xfId="1280"/>
    <cellStyle name="Inputs 7" xfId="1281"/>
    <cellStyle name="Inputs 8" xfId="1282"/>
    <cellStyle name="Inputs Co" xfId="149"/>
    <cellStyle name="Ivedimas" xfId="364"/>
    <cellStyle name="Ivedimas 2" xfId="560"/>
    <cellStyle name="Ivedimas 2 2" xfId="11409"/>
    <cellStyle name="Ivedimas 2 2 2" xfId="12518"/>
    <cellStyle name="Ivedimas 2 3" xfId="11410"/>
    <cellStyle name="Ivedimas 2 3 2" xfId="12519"/>
    <cellStyle name="Ivedimas 2 4" xfId="11411"/>
    <cellStyle name="Ivedimas 2 4 2" xfId="12520"/>
    <cellStyle name="Ivedimas 2 5" xfId="12521"/>
    <cellStyle name="Ivedimas 3" xfId="561"/>
    <cellStyle name="Ivedimas 3 2" xfId="11412"/>
    <cellStyle name="Ivedimas 3 2 2" xfId="12522"/>
    <cellStyle name="Ivedimas 3 3" xfId="11413"/>
    <cellStyle name="Ivedimas 3 3 2" xfId="12523"/>
    <cellStyle name="Ivedimas 3 4" xfId="11414"/>
    <cellStyle name="Ivedimas 3 4 2" xfId="12524"/>
    <cellStyle name="Ivedimas 3 5" xfId="12525"/>
    <cellStyle name="Ivedimas 4" xfId="11415"/>
    <cellStyle name="Ivedimas 4 2" xfId="12526"/>
    <cellStyle name="Ivedimas 5" xfId="11416"/>
    <cellStyle name="Ivedimas 5 2" xfId="12527"/>
    <cellStyle name="Ivedimas 6" xfId="11417"/>
    <cellStyle name="Ivedimas 6 2" xfId="12528"/>
    <cellStyle name="Ivedimas 7" xfId="12529"/>
    <cellStyle name="Ivedimo1" xfId="365"/>
    <cellStyle name="Ivedimo1 2" xfId="562"/>
    <cellStyle name="Ivedimo1 2 2" xfId="11418"/>
    <cellStyle name="Ivedimo1 2 2 2" xfId="12530"/>
    <cellStyle name="Ivedimo1 2 3" xfId="11419"/>
    <cellStyle name="Ivedimo1 2 3 2" xfId="12531"/>
    <cellStyle name="Ivedimo1 2 4" xfId="11420"/>
    <cellStyle name="Ivedimo1 2 4 2" xfId="12532"/>
    <cellStyle name="Ivedimo1 2 5" xfId="12533"/>
    <cellStyle name="Ivedimo1 3" xfId="563"/>
    <cellStyle name="Ivedimo1 3 2" xfId="11421"/>
    <cellStyle name="Ivedimo1 3 2 2" xfId="12534"/>
    <cellStyle name="Ivedimo1 3 3" xfId="11422"/>
    <cellStyle name="Ivedimo1 3 3 2" xfId="12535"/>
    <cellStyle name="Ivedimo1 3 4" xfId="11423"/>
    <cellStyle name="Ivedimo1 3 4 2" xfId="12536"/>
    <cellStyle name="Ivedimo1 3 5" xfId="12537"/>
    <cellStyle name="Ivedimo1 4" xfId="11424"/>
    <cellStyle name="Ivedimo1 4 2" xfId="12538"/>
    <cellStyle name="Ivedimo1 5" xfId="11425"/>
    <cellStyle name="Ivedimo1 5 2" xfId="12539"/>
    <cellStyle name="Ivedimo1 6" xfId="11426"/>
    <cellStyle name="Ivedimo1 6 2" xfId="12540"/>
    <cellStyle name="Ivedimo1 7" xfId="12541"/>
    <cellStyle name="Ivedimo2" xfId="366"/>
    <cellStyle name="Ivedimo2 2" xfId="564"/>
    <cellStyle name="Ivedimo2 2 2" xfId="11427"/>
    <cellStyle name="Ivedimo2 2 2 2" xfId="12542"/>
    <cellStyle name="Ivedimo2 2 3" xfId="11428"/>
    <cellStyle name="Ivedimo2 2 3 2" xfId="12543"/>
    <cellStyle name="Ivedimo2 2 4" xfId="11429"/>
    <cellStyle name="Ivedimo2 2 4 2" xfId="12544"/>
    <cellStyle name="Ivedimo2 2 5" xfId="12545"/>
    <cellStyle name="Ivedimo2 3" xfId="565"/>
    <cellStyle name="Ivedimo2 3 2" xfId="11430"/>
    <cellStyle name="Ivedimo2 3 2 2" xfId="12546"/>
    <cellStyle name="Ivedimo2 3 3" xfId="11431"/>
    <cellStyle name="Ivedimo2 3 3 2" xfId="12547"/>
    <cellStyle name="Ivedimo2 3 4" xfId="11432"/>
    <cellStyle name="Ivedimo2 3 4 2" xfId="12548"/>
    <cellStyle name="Ivedimo2 3 5" xfId="12549"/>
    <cellStyle name="Ivedimo2 4" xfId="11433"/>
    <cellStyle name="Ivedimo2 4 2" xfId="12550"/>
    <cellStyle name="Ivedimo2 5" xfId="11434"/>
    <cellStyle name="Ivedimo2 5 2" xfId="12551"/>
    <cellStyle name="Ivedimo2 6" xfId="11435"/>
    <cellStyle name="Ivedimo2 6 2" xfId="12552"/>
    <cellStyle name="Ivedimo2 7" xfId="12553"/>
    <cellStyle name="Ivedimo5" xfId="367"/>
    <cellStyle name="Ivedimo5 2" xfId="566"/>
    <cellStyle name="Ivedimo5 2 2" xfId="11436"/>
    <cellStyle name="Ivedimo5 2 2 2" xfId="12554"/>
    <cellStyle name="Ivedimo5 2 3" xfId="11437"/>
    <cellStyle name="Ivedimo5 2 3 2" xfId="12555"/>
    <cellStyle name="Ivedimo5 2 4" xfId="11438"/>
    <cellStyle name="Ivedimo5 2 4 2" xfId="12556"/>
    <cellStyle name="Ivedimo5 2 5" xfId="12557"/>
    <cellStyle name="Ivedimo5 3" xfId="567"/>
    <cellStyle name="Ivedimo5 3 2" xfId="11439"/>
    <cellStyle name="Ivedimo5 3 2 2" xfId="12558"/>
    <cellStyle name="Ivedimo5 3 3" xfId="11440"/>
    <cellStyle name="Ivedimo5 3 3 2" xfId="12559"/>
    <cellStyle name="Ivedimo5 3 4" xfId="11441"/>
    <cellStyle name="Ivedimo5 3 4 2" xfId="12560"/>
    <cellStyle name="Ivedimo5 3 5" xfId="12561"/>
    <cellStyle name="Ivedimo5 4" xfId="11442"/>
    <cellStyle name="Ivedimo5 4 2" xfId="12562"/>
    <cellStyle name="Ivedimo5 5" xfId="11443"/>
    <cellStyle name="Ivedimo5 5 2" xfId="12563"/>
    <cellStyle name="Ivedimo5 6" xfId="11444"/>
    <cellStyle name="Ivedimo5 6 2" xfId="12564"/>
    <cellStyle name="Ivedimo5 7" xfId="12565"/>
    <cellStyle name="Link Currency (0)" xfId="368"/>
    <cellStyle name="Link Currency (2)" xfId="369"/>
    <cellStyle name="Link Units (0)" xfId="370"/>
    <cellStyle name="Link Units (1)" xfId="371"/>
    <cellStyle name="Link Units (2)" xfId="372"/>
    <cellStyle name="Linked Cell" xfId="150"/>
    <cellStyle name="Matrix" xfId="373"/>
    <cellStyle name="Millares [0]_FINAL-10" xfId="374"/>
    <cellStyle name="Millares_FINAL-10" xfId="375"/>
    <cellStyle name="Milliers [0]_B.S.96" xfId="376"/>
    <cellStyle name="Milliers_B.S.96" xfId="377"/>
    <cellStyle name="millions" xfId="378"/>
    <cellStyle name="Moneda [0]_FINAL-10" xfId="379"/>
    <cellStyle name="Moneda_FINAL-10" xfId="380"/>
    <cellStyle name="Monйtaire [0]_B.S.96" xfId="381"/>
    <cellStyle name="Monйtaire_B.S.96" xfId="382"/>
    <cellStyle name="Neutral" xfId="151"/>
    <cellStyle name="normal" xfId="383"/>
    <cellStyle name="normal 10" xfId="11445"/>
    <cellStyle name="Normal 2" xfId="518"/>
    <cellStyle name="normal 3" xfId="11446"/>
    <cellStyle name="normal 4" xfId="11447"/>
    <cellStyle name="normal 5" xfId="11448"/>
    <cellStyle name="normal 6" xfId="11449"/>
    <cellStyle name="normal 7" xfId="11450"/>
    <cellStyle name="normal 8" xfId="11451"/>
    <cellStyle name="normal 9" xfId="11452"/>
    <cellStyle name="Normal_38" xfId="519"/>
    <cellStyle name="Normal1" xfId="152"/>
    <cellStyle name="Normal2" xfId="520"/>
    <cellStyle name="normбlnм_laroux" xfId="521"/>
    <cellStyle name="Note" xfId="153"/>
    <cellStyle name="Note 10" xfId="1283"/>
    <cellStyle name="Note 10 2" xfId="1284"/>
    <cellStyle name="Note 10 2 2" xfId="12566"/>
    <cellStyle name="Note 10 3" xfId="1285"/>
    <cellStyle name="Note 10 3 2" xfId="12567"/>
    <cellStyle name="Note 10 4" xfId="12568"/>
    <cellStyle name="Note 11" xfId="1286"/>
    <cellStyle name="Note 11 2" xfId="1287"/>
    <cellStyle name="Note 11 2 2" xfId="12569"/>
    <cellStyle name="Note 11 3" xfId="1288"/>
    <cellStyle name="Note 11 3 2" xfId="12570"/>
    <cellStyle name="Note 11 4" xfId="12571"/>
    <cellStyle name="Note 12" xfId="1289"/>
    <cellStyle name="Note 12 2" xfId="12572"/>
    <cellStyle name="Note 2" xfId="154"/>
    <cellStyle name="Note 2 10" xfId="1290"/>
    <cellStyle name="Note 2 10 2" xfId="1291"/>
    <cellStyle name="Note 2 10 2 2" xfId="12573"/>
    <cellStyle name="Note 2 10 3" xfId="1292"/>
    <cellStyle name="Note 2 10 3 2" xfId="12574"/>
    <cellStyle name="Note 2 10 4" xfId="12575"/>
    <cellStyle name="Note 2 11" xfId="1293"/>
    <cellStyle name="Note 2 11 2" xfId="12576"/>
    <cellStyle name="Note 2 12" xfId="11453"/>
    <cellStyle name="Note 2 12 2" xfId="12577"/>
    <cellStyle name="Note 2 13" xfId="11454"/>
    <cellStyle name="Note 2 13 2" xfId="12578"/>
    <cellStyle name="Note 2 14" xfId="11455"/>
    <cellStyle name="Note 2 14 2" xfId="12579"/>
    <cellStyle name="Note 2 15" xfId="11456"/>
    <cellStyle name="Note 2 15 2" xfId="12580"/>
    <cellStyle name="Note 2 2" xfId="568"/>
    <cellStyle name="Note 2 2 10" xfId="1294"/>
    <cellStyle name="Note 2 2 10 2" xfId="1295"/>
    <cellStyle name="Note 2 2 10 2 2" xfId="12581"/>
    <cellStyle name="Note 2 2 10 3" xfId="1296"/>
    <cellStyle name="Note 2 2 10 3 2" xfId="12582"/>
    <cellStyle name="Note 2 2 10 4" xfId="12583"/>
    <cellStyle name="Note 2 2 11" xfId="1297"/>
    <cellStyle name="Note 2 2 11 2" xfId="1298"/>
    <cellStyle name="Note 2 2 11 2 2" xfId="12584"/>
    <cellStyle name="Note 2 2 11 3" xfId="1299"/>
    <cellStyle name="Note 2 2 11 3 2" xfId="12585"/>
    <cellStyle name="Note 2 2 11 4" xfId="12586"/>
    <cellStyle name="Note 2 2 12" xfId="1300"/>
    <cellStyle name="Note 2 2 12 2" xfId="12587"/>
    <cellStyle name="Note 2 2 13" xfId="1301"/>
    <cellStyle name="Note 2 2 13 2" xfId="12588"/>
    <cellStyle name="Note 2 2 14" xfId="12589"/>
    <cellStyle name="Note 2 2 2" xfId="1302"/>
    <cellStyle name="Note 2 2 2 2" xfId="1303"/>
    <cellStyle name="Note 2 2 2 2 2" xfId="12590"/>
    <cellStyle name="Note 2 2 2 3" xfId="1304"/>
    <cellStyle name="Note 2 2 2 3 2" xfId="12591"/>
    <cellStyle name="Note 2 2 2 4" xfId="12592"/>
    <cellStyle name="Note 2 2 3" xfId="1305"/>
    <cellStyle name="Note 2 2 3 2" xfId="1306"/>
    <cellStyle name="Note 2 2 3 2 2" xfId="12593"/>
    <cellStyle name="Note 2 2 3 3" xfId="1307"/>
    <cellStyle name="Note 2 2 3 3 2" xfId="12594"/>
    <cellStyle name="Note 2 2 3 4" xfId="12595"/>
    <cellStyle name="Note 2 2 4" xfId="1308"/>
    <cellStyle name="Note 2 2 4 2" xfId="1309"/>
    <cellStyle name="Note 2 2 4 2 2" xfId="12596"/>
    <cellStyle name="Note 2 2 4 3" xfId="1310"/>
    <cellStyle name="Note 2 2 4 3 2" xfId="12597"/>
    <cellStyle name="Note 2 2 4 4" xfId="12598"/>
    <cellStyle name="Note 2 2 5" xfId="1311"/>
    <cellStyle name="Note 2 2 5 2" xfId="1312"/>
    <cellStyle name="Note 2 2 5 2 2" xfId="12599"/>
    <cellStyle name="Note 2 2 5 3" xfId="1313"/>
    <cellStyle name="Note 2 2 5 3 2" xfId="12600"/>
    <cellStyle name="Note 2 2 5 4" xfId="12601"/>
    <cellStyle name="Note 2 2 6" xfId="1314"/>
    <cellStyle name="Note 2 2 6 2" xfId="1315"/>
    <cellStyle name="Note 2 2 6 2 2" xfId="12602"/>
    <cellStyle name="Note 2 2 6 3" xfId="1316"/>
    <cellStyle name="Note 2 2 6 3 2" xfId="12603"/>
    <cellStyle name="Note 2 2 6 4" xfId="12604"/>
    <cellStyle name="Note 2 2 7" xfId="1317"/>
    <cellStyle name="Note 2 2 7 2" xfId="1318"/>
    <cellStyle name="Note 2 2 7 2 2" xfId="12605"/>
    <cellStyle name="Note 2 2 7 3" xfId="1319"/>
    <cellStyle name="Note 2 2 7 3 2" xfId="12606"/>
    <cellStyle name="Note 2 2 7 4" xfId="12607"/>
    <cellStyle name="Note 2 2 8" xfId="1320"/>
    <cellStyle name="Note 2 2 8 2" xfId="1321"/>
    <cellStyle name="Note 2 2 8 2 2" xfId="12608"/>
    <cellStyle name="Note 2 2 8 3" xfId="1322"/>
    <cellStyle name="Note 2 2 8 3 2" xfId="12609"/>
    <cellStyle name="Note 2 2 8 4" xfId="12610"/>
    <cellStyle name="Note 2 2 9" xfId="1323"/>
    <cellStyle name="Note 2 2 9 2" xfId="1324"/>
    <cellStyle name="Note 2 2 9 2 2" xfId="12611"/>
    <cellStyle name="Note 2 2 9 3" xfId="1325"/>
    <cellStyle name="Note 2 2 9 3 2" xfId="12612"/>
    <cellStyle name="Note 2 2 9 4" xfId="12613"/>
    <cellStyle name="Note 2 3" xfId="569"/>
    <cellStyle name="Note 2 3 10" xfId="1326"/>
    <cellStyle name="Note 2 3 10 2" xfId="1327"/>
    <cellStyle name="Note 2 3 10 2 2" xfId="12614"/>
    <cellStyle name="Note 2 3 10 3" xfId="1328"/>
    <cellStyle name="Note 2 3 10 3 2" xfId="12615"/>
    <cellStyle name="Note 2 3 10 4" xfId="12616"/>
    <cellStyle name="Note 2 3 11" xfId="1329"/>
    <cellStyle name="Note 2 3 11 2" xfId="1330"/>
    <cellStyle name="Note 2 3 11 2 2" xfId="12617"/>
    <cellStyle name="Note 2 3 11 3" xfId="1331"/>
    <cellStyle name="Note 2 3 11 3 2" xfId="12618"/>
    <cellStyle name="Note 2 3 11 4" xfId="12619"/>
    <cellStyle name="Note 2 3 12" xfId="1332"/>
    <cellStyle name="Note 2 3 12 2" xfId="12620"/>
    <cellStyle name="Note 2 3 13" xfId="1333"/>
    <cellStyle name="Note 2 3 13 2" xfId="12621"/>
    <cellStyle name="Note 2 3 14" xfId="12622"/>
    <cellStyle name="Note 2 3 2" xfId="1334"/>
    <cellStyle name="Note 2 3 2 2" xfId="1335"/>
    <cellStyle name="Note 2 3 2 2 2" xfId="12623"/>
    <cellStyle name="Note 2 3 2 3" xfId="1336"/>
    <cellStyle name="Note 2 3 2 3 2" xfId="12624"/>
    <cellStyle name="Note 2 3 2 4" xfId="12625"/>
    <cellStyle name="Note 2 3 3" xfId="1337"/>
    <cellStyle name="Note 2 3 3 2" xfId="1338"/>
    <cellStyle name="Note 2 3 3 2 2" xfId="12626"/>
    <cellStyle name="Note 2 3 3 3" xfId="1339"/>
    <cellStyle name="Note 2 3 3 3 2" xfId="12627"/>
    <cellStyle name="Note 2 3 3 4" xfId="12628"/>
    <cellStyle name="Note 2 3 4" xfId="1340"/>
    <cellStyle name="Note 2 3 4 2" xfId="1341"/>
    <cellStyle name="Note 2 3 4 2 2" xfId="12629"/>
    <cellStyle name="Note 2 3 4 3" xfId="1342"/>
    <cellStyle name="Note 2 3 4 3 2" xfId="12630"/>
    <cellStyle name="Note 2 3 4 4" xfId="12631"/>
    <cellStyle name="Note 2 3 5" xfId="1343"/>
    <cellStyle name="Note 2 3 5 2" xfId="1344"/>
    <cellStyle name="Note 2 3 5 2 2" xfId="12632"/>
    <cellStyle name="Note 2 3 5 3" xfId="1345"/>
    <cellStyle name="Note 2 3 5 3 2" xfId="12633"/>
    <cellStyle name="Note 2 3 5 4" xfId="12634"/>
    <cellStyle name="Note 2 3 6" xfId="1346"/>
    <cellStyle name="Note 2 3 6 2" xfId="1347"/>
    <cellStyle name="Note 2 3 6 2 2" xfId="12635"/>
    <cellStyle name="Note 2 3 6 3" xfId="1348"/>
    <cellStyle name="Note 2 3 6 3 2" xfId="12636"/>
    <cellStyle name="Note 2 3 6 4" xfId="12637"/>
    <cellStyle name="Note 2 3 7" xfId="1349"/>
    <cellStyle name="Note 2 3 7 2" xfId="1350"/>
    <cellStyle name="Note 2 3 7 2 2" xfId="12638"/>
    <cellStyle name="Note 2 3 7 3" xfId="1351"/>
    <cellStyle name="Note 2 3 7 3 2" xfId="12639"/>
    <cellStyle name="Note 2 3 7 4" xfId="12640"/>
    <cellStyle name="Note 2 3 8" xfId="1352"/>
    <cellStyle name="Note 2 3 8 2" xfId="1353"/>
    <cellStyle name="Note 2 3 8 2 2" xfId="12641"/>
    <cellStyle name="Note 2 3 8 3" xfId="1354"/>
    <cellStyle name="Note 2 3 8 3 2" xfId="12642"/>
    <cellStyle name="Note 2 3 8 4" xfId="12643"/>
    <cellStyle name="Note 2 3 9" xfId="1355"/>
    <cellStyle name="Note 2 3 9 2" xfId="1356"/>
    <cellStyle name="Note 2 3 9 2 2" xfId="12644"/>
    <cellStyle name="Note 2 3 9 3" xfId="1357"/>
    <cellStyle name="Note 2 3 9 3 2" xfId="12645"/>
    <cellStyle name="Note 2 3 9 4" xfId="12646"/>
    <cellStyle name="Note 2 4" xfId="570"/>
    <cellStyle name="Note 2 4 10" xfId="1358"/>
    <cellStyle name="Note 2 4 10 2" xfId="1359"/>
    <cellStyle name="Note 2 4 10 2 2" xfId="12647"/>
    <cellStyle name="Note 2 4 10 3" xfId="1360"/>
    <cellStyle name="Note 2 4 10 3 2" xfId="12648"/>
    <cellStyle name="Note 2 4 10 4" xfId="12649"/>
    <cellStyle name="Note 2 4 11" xfId="1361"/>
    <cellStyle name="Note 2 4 11 2" xfId="1362"/>
    <cellStyle name="Note 2 4 11 2 2" xfId="12650"/>
    <cellStyle name="Note 2 4 11 3" xfId="1363"/>
    <cellStyle name="Note 2 4 11 3 2" xfId="12651"/>
    <cellStyle name="Note 2 4 11 4" xfId="12652"/>
    <cellStyle name="Note 2 4 12" xfId="1364"/>
    <cellStyle name="Note 2 4 12 2" xfId="12653"/>
    <cellStyle name="Note 2 4 13" xfId="1365"/>
    <cellStyle name="Note 2 4 13 2" xfId="12654"/>
    <cellStyle name="Note 2 4 14" xfId="12655"/>
    <cellStyle name="Note 2 4 2" xfId="1366"/>
    <cellStyle name="Note 2 4 2 2" xfId="1367"/>
    <cellStyle name="Note 2 4 2 2 2" xfId="12656"/>
    <cellStyle name="Note 2 4 2 3" xfId="1368"/>
    <cellStyle name="Note 2 4 2 3 2" xfId="12657"/>
    <cellStyle name="Note 2 4 2 4" xfId="12658"/>
    <cellStyle name="Note 2 4 3" xfId="1369"/>
    <cellStyle name="Note 2 4 3 2" xfId="1370"/>
    <cellStyle name="Note 2 4 3 2 2" xfId="12659"/>
    <cellStyle name="Note 2 4 3 3" xfId="1371"/>
    <cellStyle name="Note 2 4 3 3 2" xfId="12660"/>
    <cellStyle name="Note 2 4 3 4" xfId="12661"/>
    <cellStyle name="Note 2 4 4" xfId="1372"/>
    <cellStyle name="Note 2 4 4 2" xfId="1373"/>
    <cellStyle name="Note 2 4 4 2 2" xfId="12662"/>
    <cellStyle name="Note 2 4 4 3" xfId="1374"/>
    <cellStyle name="Note 2 4 4 3 2" xfId="12663"/>
    <cellStyle name="Note 2 4 4 4" xfId="12664"/>
    <cellStyle name="Note 2 4 5" xfId="1375"/>
    <cellStyle name="Note 2 4 5 2" xfId="1376"/>
    <cellStyle name="Note 2 4 5 2 2" xfId="12665"/>
    <cellStyle name="Note 2 4 5 3" xfId="1377"/>
    <cellStyle name="Note 2 4 5 3 2" xfId="12666"/>
    <cellStyle name="Note 2 4 5 4" xfId="12667"/>
    <cellStyle name="Note 2 4 6" xfId="1378"/>
    <cellStyle name="Note 2 4 6 2" xfId="1379"/>
    <cellStyle name="Note 2 4 6 2 2" xfId="12668"/>
    <cellStyle name="Note 2 4 6 3" xfId="1380"/>
    <cellStyle name="Note 2 4 6 3 2" xfId="12669"/>
    <cellStyle name="Note 2 4 6 4" xfId="12670"/>
    <cellStyle name="Note 2 4 7" xfId="1381"/>
    <cellStyle name="Note 2 4 7 2" xfId="1382"/>
    <cellStyle name="Note 2 4 7 2 2" xfId="12671"/>
    <cellStyle name="Note 2 4 7 3" xfId="1383"/>
    <cellStyle name="Note 2 4 7 3 2" xfId="12672"/>
    <cellStyle name="Note 2 4 7 4" xfId="12673"/>
    <cellStyle name="Note 2 4 8" xfId="1384"/>
    <cellStyle name="Note 2 4 8 2" xfId="1385"/>
    <cellStyle name="Note 2 4 8 2 2" xfId="12674"/>
    <cellStyle name="Note 2 4 8 3" xfId="1386"/>
    <cellStyle name="Note 2 4 8 3 2" xfId="12675"/>
    <cellStyle name="Note 2 4 8 4" xfId="12676"/>
    <cellStyle name="Note 2 4 9" xfId="1387"/>
    <cellStyle name="Note 2 4 9 2" xfId="1388"/>
    <cellStyle name="Note 2 4 9 2 2" xfId="12677"/>
    <cellStyle name="Note 2 4 9 3" xfId="1389"/>
    <cellStyle name="Note 2 4 9 3 2" xfId="12678"/>
    <cellStyle name="Note 2 4 9 4" xfId="12679"/>
    <cellStyle name="Note 2 5" xfId="1390"/>
    <cellStyle name="Note 2 5 10" xfId="1391"/>
    <cellStyle name="Note 2 5 10 2" xfId="1392"/>
    <cellStyle name="Note 2 5 10 2 2" xfId="12680"/>
    <cellStyle name="Note 2 5 10 3" xfId="1393"/>
    <cellStyle name="Note 2 5 10 3 2" xfId="12681"/>
    <cellStyle name="Note 2 5 10 4" xfId="12682"/>
    <cellStyle name="Note 2 5 11" xfId="1394"/>
    <cellStyle name="Note 2 5 11 2" xfId="1395"/>
    <cellStyle name="Note 2 5 11 2 2" xfId="12683"/>
    <cellStyle name="Note 2 5 11 3" xfId="1396"/>
    <cellStyle name="Note 2 5 11 3 2" xfId="12684"/>
    <cellStyle name="Note 2 5 11 4" xfId="12685"/>
    <cellStyle name="Note 2 5 12" xfId="1397"/>
    <cellStyle name="Note 2 5 12 2" xfId="12686"/>
    <cellStyle name="Note 2 5 13" xfId="1398"/>
    <cellStyle name="Note 2 5 13 2" xfId="12687"/>
    <cellStyle name="Note 2 5 14" xfId="12688"/>
    <cellStyle name="Note 2 5 2" xfId="1399"/>
    <cellStyle name="Note 2 5 2 2" xfId="1400"/>
    <cellStyle name="Note 2 5 2 2 2" xfId="12689"/>
    <cellStyle name="Note 2 5 2 3" xfId="1401"/>
    <cellStyle name="Note 2 5 2 3 2" xfId="12690"/>
    <cellStyle name="Note 2 5 2 4" xfId="12691"/>
    <cellStyle name="Note 2 5 3" xfId="1402"/>
    <cellStyle name="Note 2 5 3 2" xfId="1403"/>
    <cellStyle name="Note 2 5 3 2 2" xfId="12692"/>
    <cellStyle name="Note 2 5 3 3" xfId="1404"/>
    <cellStyle name="Note 2 5 3 3 2" xfId="12693"/>
    <cellStyle name="Note 2 5 3 4" xfId="12694"/>
    <cellStyle name="Note 2 5 4" xfId="1405"/>
    <cellStyle name="Note 2 5 4 2" xfId="1406"/>
    <cellStyle name="Note 2 5 4 2 2" xfId="12695"/>
    <cellStyle name="Note 2 5 4 3" xfId="1407"/>
    <cellStyle name="Note 2 5 4 3 2" xfId="12696"/>
    <cellStyle name="Note 2 5 4 4" xfId="12697"/>
    <cellStyle name="Note 2 5 5" xfId="1408"/>
    <cellStyle name="Note 2 5 5 2" xfId="1409"/>
    <cellStyle name="Note 2 5 5 2 2" xfId="12698"/>
    <cellStyle name="Note 2 5 5 3" xfId="1410"/>
    <cellStyle name="Note 2 5 5 3 2" xfId="12699"/>
    <cellStyle name="Note 2 5 5 4" xfId="12700"/>
    <cellStyle name="Note 2 5 6" xfId="1411"/>
    <cellStyle name="Note 2 5 6 2" xfId="1412"/>
    <cellStyle name="Note 2 5 6 2 2" xfId="12701"/>
    <cellStyle name="Note 2 5 6 3" xfId="1413"/>
    <cellStyle name="Note 2 5 6 3 2" xfId="12702"/>
    <cellStyle name="Note 2 5 6 4" xfId="12703"/>
    <cellStyle name="Note 2 5 7" xfId="1414"/>
    <cellStyle name="Note 2 5 7 2" xfId="1415"/>
    <cellStyle name="Note 2 5 7 2 2" xfId="12704"/>
    <cellStyle name="Note 2 5 7 3" xfId="1416"/>
    <cellStyle name="Note 2 5 7 3 2" xfId="12705"/>
    <cellStyle name="Note 2 5 7 4" xfId="12706"/>
    <cellStyle name="Note 2 5 8" xfId="1417"/>
    <cellStyle name="Note 2 5 8 2" xfId="1418"/>
    <cellStyle name="Note 2 5 8 2 2" xfId="12707"/>
    <cellStyle name="Note 2 5 8 3" xfId="1419"/>
    <cellStyle name="Note 2 5 8 3 2" xfId="12708"/>
    <cellStyle name="Note 2 5 8 4" xfId="12709"/>
    <cellStyle name="Note 2 5 9" xfId="1420"/>
    <cellStyle name="Note 2 5 9 2" xfId="1421"/>
    <cellStyle name="Note 2 5 9 2 2" xfId="12710"/>
    <cellStyle name="Note 2 5 9 3" xfId="1422"/>
    <cellStyle name="Note 2 5 9 3 2" xfId="12711"/>
    <cellStyle name="Note 2 5 9 4" xfId="12712"/>
    <cellStyle name="Note 2 6" xfId="1423"/>
    <cellStyle name="Note 2 6 10" xfId="1424"/>
    <cellStyle name="Note 2 6 10 2" xfId="1425"/>
    <cellStyle name="Note 2 6 10 2 2" xfId="12713"/>
    <cellStyle name="Note 2 6 10 3" xfId="1426"/>
    <cellStyle name="Note 2 6 10 3 2" xfId="12714"/>
    <cellStyle name="Note 2 6 10 4" xfId="12715"/>
    <cellStyle name="Note 2 6 11" xfId="1427"/>
    <cellStyle name="Note 2 6 11 2" xfId="1428"/>
    <cellStyle name="Note 2 6 11 2 2" xfId="12716"/>
    <cellStyle name="Note 2 6 11 3" xfId="1429"/>
    <cellStyle name="Note 2 6 11 3 2" xfId="12717"/>
    <cellStyle name="Note 2 6 11 4" xfId="12718"/>
    <cellStyle name="Note 2 6 12" xfId="1430"/>
    <cellStyle name="Note 2 6 12 2" xfId="12719"/>
    <cellStyle name="Note 2 6 13" xfId="1431"/>
    <cellStyle name="Note 2 6 13 2" xfId="12720"/>
    <cellStyle name="Note 2 6 14" xfId="12721"/>
    <cellStyle name="Note 2 6 2" xfId="1432"/>
    <cellStyle name="Note 2 6 2 2" xfId="1433"/>
    <cellStyle name="Note 2 6 2 2 2" xfId="12722"/>
    <cellStyle name="Note 2 6 2 3" xfId="1434"/>
    <cellStyle name="Note 2 6 2 3 2" xfId="12723"/>
    <cellStyle name="Note 2 6 2 4" xfId="12724"/>
    <cellStyle name="Note 2 6 3" xfId="1435"/>
    <cellStyle name="Note 2 6 3 2" xfId="1436"/>
    <cellStyle name="Note 2 6 3 2 2" xfId="12725"/>
    <cellStyle name="Note 2 6 3 3" xfId="1437"/>
    <cellStyle name="Note 2 6 3 3 2" xfId="12726"/>
    <cellStyle name="Note 2 6 3 4" xfId="12727"/>
    <cellStyle name="Note 2 6 4" xfId="1438"/>
    <cellStyle name="Note 2 6 4 2" xfId="1439"/>
    <cellStyle name="Note 2 6 4 2 2" xfId="12728"/>
    <cellStyle name="Note 2 6 4 3" xfId="1440"/>
    <cellStyle name="Note 2 6 4 3 2" xfId="12729"/>
    <cellStyle name="Note 2 6 4 4" xfId="12730"/>
    <cellStyle name="Note 2 6 5" xfId="1441"/>
    <cellStyle name="Note 2 6 5 2" xfId="1442"/>
    <cellStyle name="Note 2 6 5 2 2" xfId="12731"/>
    <cellStyle name="Note 2 6 5 3" xfId="1443"/>
    <cellStyle name="Note 2 6 5 3 2" xfId="12732"/>
    <cellStyle name="Note 2 6 5 4" xfId="12733"/>
    <cellStyle name="Note 2 6 6" xfId="1444"/>
    <cellStyle name="Note 2 6 6 2" xfId="1445"/>
    <cellStyle name="Note 2 6 6 2 2" xfId="12734"/>
    <cellStyle name="Note 2 6 6 3" xfId="1446"/>
    <cellStyle name="Note 2 6 6 3 2" xfId="12735"/>
    <cellStyle name="Note 2 6 6 4" xfId="12736"/>
    <cellStyle name="Note 2 6 7" xfId="1447"/>
    <cellStyle name="Note 2 6 7 2" xfId="1448"/>
    <cellStyle name="Note 2 6 7 2 2" xfId="12737"/>
    <cellStyle name="Note 2 6 7 3" xfId="1449"/>
    <cellStyle name="Note 2 6 7 3 2" xfId="12738"/>
    <cellStyle name="Note 2 6 7 4" xfId="12739"/>
    <cellStyle name="Note 2 6 8" xfId="1450"/>
    <cellStyle name="Note 2 6 8 2" xfId="1451"/>
    <cellStyle name="Note 2 6 8 2 2" xfId="12740"/>
    <cellStyle name="Note 2 6 8 3" xfId="1452"/>
    <cellStyle name="Note 2 6 8 3 2" xfId="12741"/>
    <cellStyle name="Note 2 6 8 4" xfId="12742"/>
    <cellStyle name="Note 2 6 9" xfId="1453"/>
    <cellStyle name="Note 2 6 9 2" xfId="1454"/>
    <cellStyle name="Note 2 6 9 2 2" xfId="12743"/>
    <cellStyle name="Note 2 6 9 3" xfId="1455"/>
    <cellStyle name="Note 2 6 9 3 2" xfId="12744"/>
    <cellStyle name="Note 2 6 9 4" xfId="12745"/>
    <cellStyle name="Note 2 7" xfId="1456"/>
    <cellStyle name="Note 2 7 2" xfId="1457"/>
    <cellStyle name="Note 2 7 2 2" xfId="1458"/>
    <cellStyle name="Note 2 7 2 2 2" xfId="12746"/>
    <cellStyle name="Note 2 7 2 3" xfId="1459"/>
    <cellStyle name="Note 2 7 2 3 2" xfId="12747"/>
    <cellStyle name="Note 2 7 2 4" xfId="12748"/>
    <cellStyle name="Note 2 7 3" xfId="1460"/>
    <cellStyle name="Note 2 7 3 2" xfId="12749"/>
    <cellStyle name="Note 2 7 4" xfId="1461"/>
    <cellStyle name="Note 2 7 4 2" xfId="12750"/>
    <cellStyle name="Note 2 7 5" xfId="12751"/>
    <cellStyle name="Note 2 8" xfId="1462"/>
    <cellStyle name="Note 2 8 2" xfId="1463"/>
    <cellStyle name="Note 2 8 2 2" xfId="1464"/>
    <cellStyle name="Note 2 8 2 2 2" xfId="12752"/>
    <cellStyle name="Note 2 8 2 3" xfId="1465"/>
    <cellStyle name="Note 2 8 2 3 2" xfId="12753"/>
    <cellStyle name="Note 2 8 2 4" xfId="12754"/>
    <cellStyle name="Note 2 8 3" xfId="1466"/>
    <cellStyle name="Note 2 8 3 2" xfId="12755"/>
    <cellStyle name="Note 2 8 4" xfId="1467"/>
    <cellStyle name="Note 2 8 4 2" xfId="12756"/>
    <cellStyle name="Note 2 8 5" xfId="12757"/>
    <cellStyle name="Note 2 9" xfId="1468"/>
    <cellStyle name="Note 2 9 2" xfId="1469"/>
    <cellStyle name="Note 2 9 2 2" xfId="12758"/>
    <cellStyle name="Note 2 9 3" xfId="1470"/>
    <cellStyle name="Note 2 9 3 2" xfId="12759"/>
    <cellStyle name="Note 2 9 4" xfId="12760"/>
    <cellStyle name="Note 3" xfId="805"/>
    <cellStyle name="Note 3 10" xfId="1471"/>
    <cellStyle name="Note 3 10 2" xfId="1472"/>
    <cellStyle name="Note 3 10 2 2" xfId="12761"/>
    <cellStyle name="Note 3 10 3" xfId="1473"/>
    <cellStyle name="Note 3 10 3 2" xfId="12762"/>
    <cellStyle name="Note 3 10 4" xfId="12763"/>
    <cellStyle name="Note 3 11" xfId="1474"/>
    <cellStyle name="Note 3 11 2" xfId="1475"/>
    <cellStyle name="Note 3 11 2 2" xfId="12764"/>
    <cellStyle name="Note 3 11 3" xfId="1476"/>
    <cellStyle name="Note 3 11 3 2" xfId="12765"/>
    <cellStyle name="Note 3 11 4" xfId="12766"/>
    <cellStyle name="Note 3 12" xfId="1477"/>
    <cellStyle name="Note 3 12 2" xfId="12767"/>
    <cellStyle name="Note 3 13" xfId="1478"/>
    <cellStyle name="Note 3 13 2" xfId="12768"/>
    <cellStyle name="Note 3 14" xfId="12769"/>
    <cellStyle name="Note 3 2" xfId="1479"/>
    <cellStyle name="Note 3 2 2" xfId="1480"/>
    <cellStyle name="Note 3 2 2 2" xfId="12770"/>
    <cellStyle name="Note 3 2 3" xfId="1481"/>
    <cellStyle name="Note 3 2 3 2" xfId="12771"/>
    <cellStyle name="Note 3 2 4" xfId="12772"/>
    <cellStyle name="Note 3 3" xfId="1482"/>
    <cellStyle name="Note 3 3 2" xfId="1483"/>
    <cellStyle name="Note 3 3 2 2" xfId="12773"/>
    <cellStyle name="Note 3 3 3" xfId="1484"/>
    <cellStyle name="Note 3 3 3 2" xfId="12774"/>
    <cellStyle name="Note 3 3 4" xfId="12775"/>
    <cellStyle name="Note 3 4" xfId="1485"/>
    <cellStyle name="Note 3 4 2" xfId="1486"/>
    <cellStyle name="Note 3 4 2 2" xfId="12776"/>
    <cellStyle name="Note 3 4 3" xfId="1487"/>
    <cellStyle name="Note 3 4 3 2" xfId="12777"/>
    <cellStyle name="Note 3 4 4" xfId="12778"/>
    <cellStyle name="Note 3 5" xfId="1488"/>
    <cellStyle name="Note 3 5 2" xfId="1489"/>
    <cellStyle name="Note 3 5 2 2" xfId="12779"/>
    <cellStyle name="Note 3 5 3" xfId="1490"/>
    <cellStyle name="Note 3 5 3 2" xfId="12780"/>
    <cellStyle name="Note 3 5 4" xfId="12781"/>
    <cellStyle name="Note 3 6" xfId="1491"/>
    <cellStyle name="Note 3 6 2" xfId="1492"/>
    <cellStyle name="Note 3 6 2 2" xfId="12782"/>
    <cellStyle name="Note 3 6 3" xfId="1493"/>
    <cellStyle name="Note 3 6 3 2" xfId="12783"/>
    <cellStyle name="Note 3 6 4" xfId="12784"/>
    <cellStyle name="Note 3 7" xfId="1494"/>
    <cellStyle name="Note 3 7 2" xfId="1495"/>
    <cellStyle name="Note 3 7 2 2" xfId="12785"/>
    <cellStyle name="Note 3 7 3" xfId="1496"/>
    <cellStyle name="Note 3 7 3 2" xfId="12786"/>
    <cellStyle name="Note 3 7 4" xfId="12787"/>
    <cellStyle name="Note 3 8" xfId="1497"/>
    <cellStyle name="Note 3 8 2" xfId="1498"/>
    <cellStyle name="Note 3 8 2 2" xfId="12788"/>
    <cellStyle name="Note 3 8 3" xfId="1499"/>
    <cellStyle name="Note 3 8 3 2" xfId="12789"/>
    <cellStyle name="Note 3 8 4" xfId="12790"/>
    <cellStyle name="Note 3 9" xfId="1500"/>
    <cellStyle name="Note 3 9 2" xfId="1501"/>
    <cellStyle name="Note 3 9 2 2" xfId="12791"/>
    <cellStyle name="Note 3 9 3" xfId="1502"/>
    <cellStyle name="Note 3 9 3 2" xfId="12792"/>
    <cellStyle name="Note 3 9 4" xfId="12793"/>
    <cellStyle name="Note 4" xfId="806"/>
    <cellStyle name="Note 4 10" xfId="1503"/>
    <cellStyle name="Note 4 10 2" xfId="1504"/>
    <cellStyle name="Note 4 10 2 2" xfId="12794"/>
    <cellStyle name="Note 4 10 3" xfId="1505"/>
    <cellStyle name="Note 4 10 3 2" xfId="12795"/>
    <cellStyle name="Note 4 10 4" xfId="12796"/>
    <cellStyle name="Note 4 11" xfId="1506"/>
    <cellStyle name="Note 4 11 2" xfId="1507"/>
    <cellStyle name="Note 4 11 2 2" xfId="12797"/>
    <cellStyle name="Note 4 11 3" xfId="1508"/>
    <cellStyle name="Note 4 11 3 2" xfId="12798"/>
    <cellStyle name="Note 4 11 4" xfId="12799"/>
    <cellStyle name="Note 4 12" xfId="1509"/>
    <cellStyle name="Note 4 12 2" xfId="12800"/>
    <cellStyle name="Note 4 13" xfId="1510"/>
    <cellStyle name="Note 4 13 2" xfId="12801"/>
    <cellStyle name="Note 4 14" xfId="12802"/>
    <cellStyle name="Note 4 2" xfId="1511"/>
    <cellStyle name="Note 4 2 2" xfId="1512"/>
    <cellStyle name="Note 4 2 2 2" xfId="12803"/>
    <cellStyle name="Note 4 2 3" xfId="1513"/>
    <cellStyle name="Note 4 2 3 2" xfId="12804"/>
    <cellStyle name="Note 4 2 4" xfId="12805"/>
    <cellStyle name="Note 4 3" xfId="1514"/>
    <cellStyle name="Note 4 3 2" xfId="1515"/>
    <cellStyle name="Note 4 3 2 2" xfId="12806"/>
    <cellStyle name="Note 4 3 3" xfId="1516"/>
    <cellStyle name="Note 4 3 3 2" xfId="12807"/>
    <cellStyle name="Note 4 3 4" xfId="12808"/>
    <cellStyle name="Note 4 4" xfId="1517"/>
    <cellStyle name="Note 4 4 2" xfId="1518"/>
    <cellStyle name="Note 4 4 2 2" xfId="12809"/>
    <cellStyle name="Note 4 4 3" xfId="1519"/>
    <cellStyle name="Note 4 4 3 2" xfId="12810"/>
    <cellStyle name="Note 4 4 4" xfId="12811"/>
    <cellStyle name="Note 4 5" xfId="1520"/>
    <cellStyle name="Note 4 5 2" xfId="1521"/>
    <cellStyle name="Note 4 5 2 2" xfId="12812"/>
    <cellStyle name="Note 4 5 3" xfId="1522"/>
    <cellStyle name="Note 4 5 3 2" xfId="12813"/>
    <cellStyle name="Note 4 5 4" xfId="12814"/>
    <cellStyle name="Note 4 6" xfId="1523"/>
    <cellStyle name="Note 4 6 2" xfId="1524"/>
    <cellStyle name="Note 4 6 2 2" xfId="12815"/>
    <cellStyle name="Note 4 6 3" xfId="1525"/>
    <cellStyle name="Note 4 6 3 2" xfId="12816"/>
    <cellStyle name="Note 4 6 4" xfId="12817"/>
    <cellStyle name="Note 4 7" xfId="1526"/>
    <cellStyle name="Note 4 7 2" xfId="1527"/>
    <cellStyle name="Note 4 7 2 2" xfId="12818"/>
    <cellStyle name="Note 4 7 3" xfId="1528"/>
    <cellStyle name="Note 4 7 3 2" xfId="12819"/>
    <cellStyle name="Note 4 7 4" xfId="12820"/>
    <cellStyle name="Note 4 8" xfId="1529"/>
    <cellStyle name="Note 4 8 2" xfId="1530"/>
    <cellStyle name="Note 4 8 2 2" xfId="12821"/>
    <cellStyle name="Note 4 8 3" xfId="1531"/>
    <cellStyle name="Note 4 8 3 2" xfId="12822"/>
    <cellStyle name="Note 4 8 4" xfId="12823"/>
    <cellStyle name="Note 4 9" xfId="1532"/>
    <cellStyle name="Note 4 9 2" xfId="1533"/>
    <cellStyle name="Note 4 9 2 2" xfId="12824"/>
    <cellStyle name="Note 4 9 3" xfId="1534"/>
    <cellStyle name="Note 4 9 3 2" xfId="12825"/>
    <cellStyle name="Note 4 9 4" xfId="12826"/>
    <cellStyle name="Note 5" xfId="1535"/>
    <cellStyle name="Note 5 10" xfId="1536"/>
    <cellStyle name="Note 5 10 2" xfId="1537"/>
    <cellStyle name="Note 5 10 2 2" xfId="12827"/>
    <cellStyle name="Note 5 10 3" xfId="1538"/>
    <cellStyle name="Note 5 10 3 2" xfId="12828"/>
    <cellStyle name="Note 5 10 4" xfId="12829"/>
    <cellStyle name="Note 5 11" xfId="1539"/>
    <cellStyle name="Note 5 11 2" xfId="1540"/>
    <cellStyle name="Note 5 11 2 2" xfId="12830"/>
    <cellStyle name="Note 5 11 3" xfId="1541"/>
    <cellStyle name="Note 5 11 3 2" xfId="12831"/>
    <cellStyle name="Note 5 11 4" xfId="12832"/>
    <cellStyle name="Note 5 12" xfId="1542"/>
    <cellStyle name="Note 5 12 2" xfId="12833"/>
    <cellStyle name="Note 5 13" xfId="1543"/>
    <cellStyle name="Note 5 13 2" xfId="12834"/>
    <cellStyle name="Note 5 2" xfId="1544"/>
    <cellStyle name="Note 5 2 2" xfId="1545"/>
    <cellStyle name="Note 5 2 2 2" xfId="12835"/>
    <cellStyle name="Note 5 2 3" xfId="1546"/>
    <cellStyle name="Note 5 2 3 2" xfId="12836"/>
    <cellStyle name="Note 5 2 4" xfId="12837"/>
    <cellStyle name="Note 5 3" xfId="1547"/>
    <cellStyle name="Note 5 3 2" xfId="1548"/>
    <cellStyle name="Note 5 3 2 2" xfId="12838"/>
    <cellStyle name="Note 5 3 3" xfId="1549"/>
    <cellStyle name="Note 5 3 3 2" xfId="12839"/>
    <cellStyle name="Note 5 3 4" xfId="12840"/>
    <cellStyle name="Note 5 4" xfId="1550"/>
    <cellStyle name="Note 5 4 2" xfId="1551"/>
    <cellStyle name="Note 5 4 2 2" xfId="12841"/>
    <cellStyle name="Note 5 4 3" xfId="1552"/>
    <cellStyle name="Note 5 4 3 2" xfId="12842"/>
    <cellStyle name="Note 5 4 4" xfId="12843"/>
    <cellStyle name="Note 5 5" xfId="1553"/>
    <cellStyle name="Note 5 5 2" xfId="1554"/>
    <cellStyle name="Note 5 5 2 2" xfId="12844"/>
    <cellStyle name="Note 5 5 3" xfId="1555"/>
    <cellStyle name="Note 5 5 3 2" xfId="12845"/>
    <cellStyle name="Note 5 5 4" xfId="12846"/>
    <cellStyle name="Note 5 6" xfId="1556"/>
    <cellStyle name="Note 5 6 2" xfId="1557"/>
    <cellStyle name="Note 5 6 2 2" xfId="12847"/>
    <cellStyle name="Note 5 6 3" xfId="1558"/>
    <cellStyle name="Note 5 6 3 2" xfId="12848"/>
    <cellStyle name="Note 5 6 4" xfId="12849"/>
    <cellStyle name="Note 5 7" xfId="1559"/>
    <cellStyle name="Note 5 7 2" xfId="1560"/>
    <cellStyle name="Note 5 7 2 2" xfId="12850"/>
    <cellStyle name="Note 5 7 3" xfId="1561"/>
    <cellStyle name="Note 5 7 3 2" xfId="12851"/>
    <cellStyle name="Note 5 7 4" xfId="12852"/>
    <cellStyle name="Note 5 8" xfId="1562"/>
    <cellStyle name="Note 5 8 2" xfId="1563"/>
    <cellStyle name="Note 5 8 2 2" xfId="12853"/>
    <cellStyle name="Note 5 8 3" xfId="1564"/>
    <cellStyle name="Note 5 8 3 2" xfId="12854"/>
    <cellStyle name="Note 5 8 4" xfId="12855"/>
    <cellStyle name="Note 5 9" xfId="1565"/>
    <cellStyle name="Note 5 9 2" xfId="1566"/>
    <cellStyle name="Note 5 9 2 2" xfId="12856"/>
    <cellStyle name="Note 5 9 3" xfId="1567"/>
    <cellStyle name="Note 5 9 3 2" xfId="12857"/>
    <cellStyle name="Note 5 9 4" xfId="12858"/>
    <cellStyle name="Note 6" xfId="1568"/>
    <cellStyle name="Note 6 10" xfId="1569"/>
    <cellStyle name="Note 6 10 2" xfId="1570"/>
    <cellStyle name="Note 6 10 2 2" xfId="12859"/>
    <cellStyle name="Note 6 10 3" xfId="1571"/>
    <cellStyle name="Note 6 10 3 2" xfId="12860"/>
    <cellStyle name="Note 6 10 4" xfId="12861"/>
    <cellStyle name="Note 6 11" xfId="1572"/>
    <cellStyle name="Note 6 11 2" xfId="1573"/>
    <cellStyle name="Note 6 11 2 2" xfId="12862"/>
    <cellStyle name="Note 6 11 3" xfId="1574"/>
    <cellStyle name="Note 6 11 3 2" xfId="12863"/>
    <cellStyle name="Note 6 11 4" xfId="12864"/>
    <cellStyle name="Note 6 12" xfId="1575"/>
    <cellStyle name="Note 6 12 2" xfId="12865"/>
    <cellStyle name="Note 6 13" xfId="1576"/>
    <cellStyle name="Note 6 13 2" xfId="12866"/>
    <cellStyle name="Note 6 14" xfId="12867"/>
    <cellStyle name="Note 6 2" xfId="1577"/>
    <cellStyle name="Note 6 2 2" xfId="1578"/>
    <cellStyle name="Note 6 2 2 2" xfId="12868"/>
    <cellStyle name="Note 6 2 3" xfId="1579"/>
    <cellStyle name="Note 6 2 3 2" xfId="12869"/>
    <cellStyle name="Note 6 2 4" xfId="12870"/>
    <cellStyle name="Note 6 3" xfId="1580"/>
    <cellStyle name="Note 6 3 2" xfId="1581"/>
    <cellStyle name="Note 6 3 2 2" xfId="12871"/>
    <cellStyle name="Note 6 3 3" xfId="1582"/>
    <cellStyle name="Note 6 3 3 2" xfId="12872"/>
    <cellStyle name="Note 6 3 4" xfId="12873"/>
    <cellStyle name="Note 6 4" xfId="1583"/>
    <cellStyle name="Note 6 4 2" xfId="1584"/>
    <cellStyle name="Note 6 4 2 2" xfId="12874"/>
    <cellStyle name="Note 6 4 3" xfId="1585"/>
    <cellStyle name="Note 6 4 3 2" xfId="12875"/>
    <cellStyle name="Note 6 4 4" xfId="12876"/>
    <cellStyle name="Note 6 5" xfId="1586"/>
    <cellStyle name="Note 6 5 2" xfId="1587"/>
    <cellStyle name="Note 6 5 2 2" xfId="12877"/>
    <cellStyle name="Note 6 5 3" xfId="1588"/>
    <cellStyle name="Note 6 5 3 2" xfId="12878"/>
    <cellStyle name="Note 6 5 4" xfId="12879"/>
    <cellStyle name="Note 6 6" xfId="1589"/>
    <cellStyle name="Note 6 6 2" xfId="1590"/>
    <cellStyle name="Note 6 6 2 2" xfId="12880"/>
    <cellStyle name="Note 6 6 3" xfId="1591"/>
    <cellStyle name="Note 6 6 3 2" xfId="12881"/>
    <cellStyle name="Note 6 6 4" xfId="12882"/>
    <cellStyle name="Note 6 7" xfId="1592"/>
    <cellStyle name="Note 6 7 2" xfId="1593"/>
    <cellStyle name="Note 6 7 2 2" xfId="12883"/>
    <cellStyle name="Note 6 7 3" xfId="1594"/>
    <cellStyle name="Note 6 7 3 2" xfId="12884"/>
    <cellStyle name="Note 6 7 4" xfId="12885"/>
    <cellStyle name="Note 6 8" xfId="1595"/>
    <cellStyle name="Note 6 8 2" xfId="1596"/>
    <cellStyle name="Note 6 8 2 2" xfId="12886"/>
    <cellStyle name="Note 6 8 3" xfId="1597"/>
    <cellStyle name="Note 6 8 3 2" xfId="12887"/>
    <cellStyle name="Note 6 8 4" xfId="12888"/>
    <cellStyle name="Note 6 9" xfId="1598"/>
    <cellStyle name="Note 6 9 2" xfId="1599"/>
    <cellStyle name="Note 6 9 2 2" xfId="12889"/>
    <cellStyle name="Note 6 9 3" xfId="1600"/>
    <cellStyle name="Note 6 9 3 2" xfId="12890"/>
    <cellStyle name="Note 6 9 4" xfId="12891"/>
    <cellStyle name="Note 7" xfId="1601"/>
    <cellStyle name="Note 7 10" xfId="1602"/>
    <cellStyle name="Note 7 10 2" xfId="1603"/>
    <cellStyle name="Note 7 10 2 2" xfId="12892"/>
    <cellStyle name="Note 7 10 3" xfId="1604"/>
    <cellStyle name="Note 7 10 3 2" xfId="12893"/>
    <cellStyle name="Note 7 10 4" xfId="12894"/>
    <cellStyle name="Note 7 11" xfId="1605"/>
    <cellStyle name="Note 7 11 2" xfId="1606"/>
    <cellStyle name="Note 7 11 2 2" xfId="12895"/>
    <cellStyle name="Note 7 11 3" xfId="1607"/>
    <cellStyle name="Note 7 11 3 2" xfId="12896"/>
    <cellStyle name="Note 7 11 4" xfId="12897"/>
    <cellStyle name="Note 7 12" xfId="1608"/>
    <cellStyle name="Note 7 12 2" xfId="12898"/>
    <cellStyle name="Note 7 13" xfId="1609"/>
    <cellStyle name="Note 7 13 2" xfId="12899"/>
    <cellStyle name="Note 7 14" xfId="12900"/>
    <cellStyle name="Note 7 2" xfId="1610"/>
    <cellStyle name="Note 7 2 2" xfId="1611"/>
    <cellStyle name="Note 7 2 2 2" xfId="12901"/>
    <cellStyle name="Note 7 2 3" xfId="1612"/>
    <cellStyle name="Note 7 2 3 2" xfId="12902"/>
    <cellStyle name="Note 7 2 4" xfId="12903"/>
    <cellStyle name="Note 7 3" xfId="1613"/>
    <cellStyle name="Note 7 3 2" xfId="1614"/>
    <cellStyle name="Note 7 3 2 2" xfId="12904"/>
    <cellStyle name="Note 7 3 3" xfId="1615"/>
    <cellStyle name="Note 7 3 3 2" xfId="12905"/>
    <cellStyle name="Note 7 3 4" xfId="12906"/>
    <cellStyle name="Note 7 4" xfId="1616"/>
    <cellStyle name="Note 7 4 2" xfId="1617"/>
    <cellStyle name="Note 7 4 2 2" xfId="12907"/>
    <cellStyle name="Note 7 4 3" xfId="1618"/>
    <cellStyle name="Note 7 4 3 2" xfId="12908"/>
    <cellStyle name="Note 7 4 4" xfId="12909"/>
    <cellStyle name="Note 7 5" xfId="1619"/>
    <cellStyle name="Note 7 5 2" xfId="1620"/>
    <cellStyle name="Note 7 5 2 2" xfId="12910"/>
    <cellStyle name="Note 7 5 3" xfId="1621"/>
    <cellStyle name="Note 7 5 3 2" xfId="12911"/>
    <cellStyle name="Note 7 5 4" xfId="12912"/>
    <cellStyle name="Note 7 6" xfId="1622"/>
    <cellStyle name="Note 7 6 2" xfId="1623"/>
    <cellStyle name="Note 7 6 2 2" xfId="12913"/>
    <cellStyle name="Note 7 6 3" xfId="1624"/>
    <cellStyle name="Note 7 6 3 2" xfId="12914"/>
    <cellStyle name="Note 7 6 4" xfId="12915"/>
    <cellStyle name="Note 7 7" xfId="1625"/>
    <cellStyle name="Note 7 7 2" xfId="1626"/>
    <cellStyle name="Note 7 7 2 2" xfId="12916"/>
    <cellStyle name="Note 7 7 3" xfId="1627"/>
    <cellStyle name="Note 7 7 3 2" xfId="12917"/>
    <cellStyle name="Note 7 7 4" xfId="12918"/>
    <cellStyle name="Note 7 8" xfId="1628"/>
    <cellStyle name="Note 7 8 2" xfId="1629"/>
    <cellStyle name="Note 7 8 2 2" xfId="12919"/>
    <cellStyle name="Note 7 8 3" xfId="1630"/>
    <cellStyle name="Note 7 8 3 2" xfId="12920"/>
    <cellStyle name="Note 7 8 4" xfId="12921"/>
    <cellStyle name="Note 7 9" xfId="1631"/>
    <cellStyle name="Note 7 9 2" xfId="1632"/>
    <cellStyle name="Note 7 9 2 2" xfId="12922"/>
    <cellStyle name="Note 7 9 3" xfId="1633"/>
    <cellStyle name="Note 7 9 3 2" xfId="12923"/>
    <cellStyle name="Note 7 9 4" xfId="12924"/>
    <cellStyle name="Note 8" xfId="1634"/>
    <cellStyle name="Note 8 2" xfId="1635"/>
    <cellStyle name="Note 8 2 2" xfId="1636"/>
    <cellStyle name="Note 8 2 2 2" xfId="12925"/>
    <cellStyle name="Note 8 2 3" xfId="1637"/>
    <cellStyle name="Note 8 2 3 2" xfId="12926"/>
    <cellStyle name="Note 8 2 4" xfId="12927"/>
    <cellStyle name="Note 8 3" xfId="1638"/>
    <cellStyle name="Note 8 3 2" xfId="12928"/>
    <cellStyle name="Note 8 4" xfId="1639"/>
    <cellStyle name="Note 8 4 2" xfId="12929"/>
    <cellStyle name="Note 8 5" xfId="12930"/>
    <cellStyle name="Note 9" xfId="1640"/>
    <cellStyle name="Note 9 2" xfId="1641"/>
    <cellStyle name="Note 9 2 2" xfId="1642"/>
    <cellStyle name="Note 9 2 2 2" xfId="12931"/>
    <cellStyle name="Note 9 2 3" xfId="1643"/>
    <cellStyle name="Note 9 2 3 2" xfId="12932"/>
    <cellStyle name="Note 9 2 4" xfId="12933"/>
    <cellStyle name="Note 9 3" xfId="1644"/>
    <cellStyle name="Note 9 3 2" xfId="12934"/>
    <cellStyle name="Note 9 4" xfId="1645"/>
    <cellStyle name="Note 9 4 2" xfId="12935"/>
    <cellStyle name="Note 9 5" xfId="12936"/>
    <cellStyle name="Ociriniaue [0]" xfId="384"/>
    <cellStyle name="Ôčíŕíńîâűé [0]_(ňŕá 3č)" xfId="155"/>
    <cellStyle name="Ôčíŕíńîâűé_(ňŕá 3č)" xfId="156"/>
    <cellStyle name="Ôèíàíñîâûé" xfId="385"/>
    <cellStyle name="Ôèíàíñîâûé [0]" xfId="386"/>
    <cellStyle name="Oeiainiaue [0]_NotesFA" xfId="387"/>
    <cellStyle name="Oeiainiaue_NotesFA" xfId="388"/>
    <cellStyle name="Option" xfId="389"/>
    <cellStyle name="OptionHeading" xfId="390"/>
    <cellStyle name="Ouny?e [0]_Oi?a IAIE" xfId="391"/>
    <cellStyle name="Ouny?e_Oi?a IAIE" xfId="392"/>
    <cellStyle name="Output" xfId="157"/>
    <cellStyle name="Output 10" xfId="1646"/>
    <cellStyle name="Output 10 2" xfId="1647"/>
    <cellStyle name="Output 10 2 2" xfId="12937"/>
    <cellStyle name="Output 10 3" xfId="1648"/>
    <cellStyle name="Output 10 3 2" xfId="12938"/>
    <cellStyle name="Output 10 4" xfId="12939"/>
    <cellStyle name="Output 11" xfId="1649"/>
    <cellStyle name="Output 11 2" xfId="1650"/>
    <cellStyle name="Output 11 2 2" xfId="12940"/>
    <cellStyle name="Output 11 3" xfId="1651"/>
    <cellStyle name="Output 11 3 2" xfId="12941"/>
    <cellStyle name="Output 11 4" xfId="12942"/>
    <cellStyle name="Output 12" xfId="1652"/>
    <cellStyle name="Output 12 2" xfId="12943"/>
    <cellStyle name="Output 13" xfId="11457"/>
    <cellStyle name="Output 13 2" xfId="12944"/>
    <cellStyle name="Output 14" xfId="11458"/>
    <cellStyle name="Output 14 2" xfId="12945"/>
    <cellStyle name="Output 15" xfId="11459"/>
    <cellStyle name="Output 15 2" xfId="12946"/>
    <cellStyle name="Output 2" xfId="571"/>
    <cellStyle name="Output 2 10" xfId="1653"/>
    <cellStyle name="Output 2 10 2" xfId="1654"/>
    <cellStyle name="Output 2 10 2 2" xfId="12947"/>
    <cellStyle name="Output 2 10 3" xfId="1655"/>
    <cellStyle name="Output 2 10 3 2" xfId="12948"/>
    <cellStyle name="Output 2 10 4" xfId="12949"/>
    <cellStyle name="Output 2 11" xfId="1656"/>
    <cellStyle name="Output 2 11 2" xfId="1657"/>
    <cellStyle name="Output 2 11 2 2" xfId="12950"/>
    <cellStyle name="Output 2 11 3" xfId="1658"/>
    <cellStyle name="Output 2 11 3 2" xfId="12951"/>
    <cellStyle name="Output 2 11 4" xfId="12952"/>
    <cellStyle name="Output 2 12" xfId="1659"/>
    <cellStyle name="Output 2 12 2" xfId="1660"/>
    <cellStyle name="Output 2 12 2 2" xfId="12953"/>
    <cellStyle name="Output 2 12 3" xfId="1661"/>
    <cellStyle name="Output 2 12 3 2" xfId="12954"/>
    <cellStyle name="Output 2 12 4" xfId="12955"/>
    <cellStyle name="Output 2 13" xfId="1662"/>
    <cellStyle name="Output 2 13 2" xfId="12956"/>
    <cellStyle name="Output 2 14" xfId="1663"/>
    <cellStyle name="Output 2 14 2" xfId="12957"/>
    <cellStyle name="Output 2 15" xfId="12958"/>
    <cellStyle name="Output 2 2" xfId="1664"/>
    <cellStyle name="Output 2 2 2" xfId="1665"/>
    <cellStyle name="Output 2 2 2 2" xfId="12959"/>
    <cellStyle name="Output 2 2 3" xfId="1666"/>
    <cellStyle name="Output 2 2 3 2" xfId="12960"/>
    <cellStyle name="Output 2 2 4" xfId="12961"/>
    <cellStyle name="Output 2 3" xfId="1667"/>
    <cellStyle name="Output 2 3 2" xfId="1668"/>
    <cellStyle name="Output 2 3 2 2" xfId="12962"/>
    <cellStyle name="Output 2 3 3" xfId="1669"/>
    <cellStyle name="Output 2 3 3 2" xfId="12963"/>
    <cellStyle name="Output 2 3 4" xfId="12964"/>
    <cellStyle name="Output 2 4" xfId="1670"/>
    <cellStyle name="Output 2 4 2" xfId="1671"/>
    <cellStyle name="Output 2 4 2 2" xfId="12965"/>
    <cellStyle name="Output 2 4 3" xfId="1672"/>
    <cellStyle name="Output 2 4 3 2" xfId="12966"/>
    <cellStyle name="Output 2 4 4" xfId="12967"/>
    <cellStyle name="Output 2 5" xfId="1673"/>
    <cellStyle name="Output 2 5 2" xfId="1674"/>
    <cellStyle name="Output 2 5 2 2" xfId="12968"/>
    <cellStyle name="Output 2 5 3" xfId="1675"/>
    <cellStyle name="Output 2 5 3 2" xfId="12969"/>
    <cellStyle name="Output 2 5 4" xfId="12970"/>
    <cellStyle name="Output 2 6" xfId="1676"/>
    <cellStyle name="Output 2 6 2" xfId="1677"/>
    <cellStyle name="Output 2 6 2 2" xfId="12971"/>
    <cellStyle name="Output 2 6 3" xfId="1678"/>
    <cellStyle name="Output 2 6 3 2" xfId="12972"/>
    <cellStyle name="Output 2 6 4" xfId="12973"/>
    <cellStyle name="Output 2 7" xfId="1679"/>
    <cellStyle name="Output 2 7 2" xfId="1680"/>
    <cellStyle name="Output 2 7 2 2" xfId="12974"/>
    <cellStyle name="Output 2 7 3" xfId="1681"/>
    <cellStyle name="Output 2 7 3 2" xfId="12975"/>
    <cellStyle name="Output 2 7 4" xfId="12976"/>
    <cellStyle name="Output 2 8" xfId="1682"/>
    <cellStyle name="Output 2 8 2" xfId="1683"/>
    <cellStyle name="Output 2 8 2 2" xfId="12977"/>
    <cellStyle name="Output 2 8 3" xfId="1684"/>
    <cellStyle name="Output 2 8 3 2" xfId="12978"/>
    <cellStyle name="Output 2 8 4" xfId="12979"/>
    <cellStyle name="Output 2 9" xfId="1685"/>
    <cellStyle name="Output 2 9 2" xfId="1686"/>
    <cellStyle name="Output 2 9 2 2" xfId="12980"/>
    <cellStyle name="Output 2 9 3" xfId="1687"/>
    <cellStyle name="Output 2 9 3 2" xfId="12981"/>
    <cellStyle name="Output 2 9 4" xfId="12982"/>
    <cellStyle name="Output 3" xfId="572"/>
    <cellStyle name="Output 3 10" xfId="1688"/>
    <cellStyle name="Output 3 10 2" xfId="1689"/>
    <cellStyle name="Output 3 10 2 2" xfId="12983"/>
    <cellStyle name="Output 3 10 3" xfId="1690"/>
    <cellStyle name="Output 3 10 3 2" xfId="12984"/>
    <cellStyle name="Output 3 10 4" xfId="12985"/>
    <cellStyle name="Output 3 11" xfId="1691"/>
    <cellStyle name="Output 3 11 2" xfId="1692"/>
    <cellStyle name="Output 3 11 2 2" xfId="12986"/>
    <cellStyle name="Output 3 11 3" xfId="1693"/>
    <cellStyle name="Output 3 11 3 2" xfId="12987"/>
    <cellStyle name="Output 3 11 4" xfId="12988"/>
    <cellStyle name="Output 3 12" xfId="1694"/>
    <cellStyle name="Output 3 12 2" xfId="1695"/>
    <cellStyle name="Output 3 12 2 2" xfId="12989"/>
    <cellStyle name="Output 3 12 3" xfId="1696"/>
    <cellStyle name="Output 3 12 3 2" xfId="12990"/>
    <cellStyle name="Output 3 12 4" xfId="12991"/>
    <cellStyle name="Output 3 13" xfId="1697"/>
    <cellStyle name="Output 3 13 2" xfId="12992"/>
    <cellStyle name="Output 3 14" xfId="1698"/>
    <cellStyle name="Output 3 14 2" xfId="12993"/>
    <cellStyle name="Output 3 15" xfId="12994"/>
    <cellStyle name="Output 3 2" xfId="1699"/>
    <cellStyle name="Output 3 2 2" xfId="1700"/>
    <cellStyle name="Output 3 2 2 2" xfId="12995"/>
    <cellStyle name="Output 3 2 3" xfId="1701"/>
    <cellStyle name="Output 3 2 3 2" xfId="12996"/>
    <cellStyle name="Output 3 2 4" xfId="12997"/>
    <cellStyle name="Output 3 3" xfId="1702"/>
    <cellStyle name="Output 3 3 2" xfId="1703"/>
    <cellStyle name="Output 3 3 2 2" xfId="12998"/>
    <cellStyle name="Output 3 3 3" xfId="1704"/>
    <cellStyle name="Output 3 3 3 2" xfId="12999"/>
    <cellStyle name="Output 3 3 4" xfId="13000"/>
    <cellStyle name="Output 3 4" xfId="1705"/>
    <cellStyle name="Output 3 4 2" xfId="1706"/>
    <cellStyle name="Output 3 4 2 2" xfId="13001"/>
    <cellStyle name="Output 3 4 3" xfId="1707"/>
    <cellStyle name="Output 3 4 3 2" xfId="13002"/>
    <cellStyle name="Output 3 4 4" xfId="13003"/>
    <cellStyle name="Output 3 5" xfId="1708"/>
    <cellStyle name="Output 3 5 2" xfId="1709"/>
    <cellStyle name="Output 3 5 2 2" xfId="13004"/>
    <cellStyle name="Output 3 5 3" xfId="1710"/>
    <cellStyle name="Output 3 5 3 2" xfId="13005"/>
    <cellStyle name="Output 3 5 4" xfId="13006"/>
    <cellStyle name="Output 3 6" xfId="1711"/>
    <cellStyle name="Output 3 6 2" xfId="1712"/>
    <cellStyle name="Output 3 6 2 2" xfId="13007"/>
    <cellStyle name="Output 3 6 3" xfId="1713"/>
    <cellStyle name="Output 3 6 3 2" xfId="13008"/>
    <cellStyle name="Output 3 6 4" xfId="13009"/>
    <cellStyle name="Output 3 7" xfId="1714"/>
    <cellStyle name="Output 3 7 2" xfId="1715"/>
    <cellStyle name="Output 3 7 2 2" xfId="13010"/>
    <cellStyle name="Output 3 7 3" xfId="1716"/>
    <cellStyle name="Output 3 7 3 2" xfId="13011"/>
    <cellStyle name="Output 3 7 4" xfId="13012"/>
    <cellStyle name="Output 3 8" xfId="1717"/>
    <cellStyle name="Output 3 8 2" xfId="1718"/>
    <cellStyle name="Output 3 8 2 2" xfId="13013"/>
    <cellStyle name="Output 3 8 3" xfId="1719"/>
    <cellStyle name="Output 3 8 3 2" xfId="13014"/>
    <cellStyle name="Output 3 8 4" xfId="13015"/>
    <cellStyle name="Output 3 9" xfId="1720"/>
    <cellStyle name="Output 3 9 2" xfId="1721"/>
    <cellStyle name="Output 3 9 2 2" xfId="13016"/>
    <cellStyle name="Output 3 9 3" xfId="1722"/>
    <cellStyle name="Output 3 9 3 2" xfId="13017"/>
    <cellStyle name="Output 3 9 4" xfId="13018"/>
    <cellStyle name="Output 4" xfId="573"/>
    <cellStyle name="Output 4 10" xfId="1723"/>
    <cellStyle name="Output 4 10 2" xfId="1724"/>
    <cellStyle name="Output 4 10 2 2" xfId="13019"/>
    <cellStyle name="Output 4 10 3" xfId="1725"/>
    <cellStyle name="Output 4 10 3 2" xfId="13020"/>
    <cellStyle name="Output 4 10 4" xfId="13021"/>
    <cellStyle name="Output 4 11" xfId="1726"/>
    <cellStyle name="Output 4 11 2" xfId="1727"/>
    <cellStyle name="Output 4 11 2 2" xfId="13022"/>
    <cellStyle name="Output 4 11 3" xfId="1728"/>
    <cellStyle name="Output 4 11 3 2" xfId="13023"/>
    <cellStyle name="Output 4 11 4" xfId="13024"/>
    <cellStyle name="Output 4 12" xfId="1729"/>
    <cellStyle name="Output 4 12 2" xfId="1730"/>
    <cellStyle name="Output 4 12 2 2" xfId="13025"/>
    <cellStyle name="Output 4 12 3" xfId="1731"/>
    <cellStyle name="Output 4 12 3 2" xfId="13026"/>
    <cellStyle name="Output 4 12 4" xfId="13027"/>
    <cellStyle name="Output 4 13" xfId="1732"/>
    <cellStyle name="Output 4 13 2" xfId="13028"/>
    <cellStyle name="Output 4 14" xfId="1733"/>
    <cellStyle name="Output 4 14 2" xfId="13029"/>
    <cellStyle name="Output 4 15" xfId="13030"/>
    <cellStyle name="Output 4 2" xfId="1734"/>
    <cellStyle name="Output 4 2 2" xfId="1735"/>
    <cellStyle name="Output 4 2 2 2" xfId="13031"/>
    <cellStyle name="Output 4 2 3" xfId="1736"/>
    <cellStyle name="Output 4 2 3 2" xfId="13032"/>
    <cellStyle name="Output 4 2 4" xfId="13033"/>
    <cellStyle name="Output 4 3" xfId="1737"/>
    <cellStyle name="Output 4 3 2" xfId="1738"/>
    <cellStyle name="Output 4 3 2 2" xfId="13034"/>
    <cellStyle name="Output 4 3 3" xfId="1739"/>
    <cellStyle name="Output 4 3 3 2" xfId="13035"/>
    <cellStyle name="Output 4 3 4" xfId="13036"/>
    <cellStyle name="Output 4 4" xfId="1740"/>
    <cellStyle name="Output 4 4 2" xfId="1741"/>
    <cellStyle name="Output 4 4 2 2" xfId="13037"/>
    <cellStyle name="Output 4 4 3" xfId="1742"/>
    <cellStyle name="Output 4 4 3 2" xfId="13038"/>
    <cellStyle name="Output 4 4 4" xfId="13039"/>
    <cellStyle name="Output 4 5" xfId="1743"/>
    <cellStyle name="Output 4 5 2" xfId="1744"/>
    <cellStyle name="Output 4 5 2 2" xfId="13040"/>
    <cellStyle name="Output 4 5 3" xfId="1745"/>
    <cellStyle name="Output 4 5 3 2" xfId="13041"/>
    <cellStyle name="Output 4 5 4" xfId="13042"/>
    <cellStyle name="Output 4 6" xfId="1746"/>
    <cellStyle name="Output 4 6 2" xfId="1747"/>
    <cellStyle name="Output 4 6 2 2" xfId="13043"/>
    <cellStyle name="Output 4 6 3" xfId="1748"/>
    <cellStyle name="Output 4 6 3 2" xfId="13044"/>
    <cellStyle name="Output 4 6 4" xfId="13045"/>
    <cellStyle name="Output 4 7" xfId="1749"/>
    <cellStyle name="Output 4 7 2" xfId="1750"/>
    <cellStyle name="Output 4 7 2 2" xfId="13046"/>
    <cellStyle name="Output 4 7 3" xfId="1751"/>
    <cellStyle name="Output 4 7 3 2" xfId="13047"/>
    <cellStyle name="Output 4 7 4" xfId="13048"/>
    <cellStyle name="Output 4 8" xfId="1752"/>
    <cellStyle name="Output 4 8 2" xfId="1753"/>
    <cellStyle name="Output 4 8 2 2" xfId="13049"/>
    <cellStyle name="Output 4 8 3" xfId="1754"/>
    <cellStyle name="Output 4 8 3 2" xfId="13050"/>
    <cellStyle name="Output 4 8 4" xfId="13051"/>
    <cellStyle name="Output 4 9" xfId="1755"/>
    <cellStyle name="Output 4 9 2" xfId="1756"/>
    <cellStyle name="Output 4 9 2 2" xfId="13052"/>
    <cellStyle name="Output 4 9 3" xfId="1757"/>
    <cellStyle name="Output 4 9 3 2" xfId="13053"/>
    <cellStyle name="Output 4 9 4" xfId="13054"/>
    <cellStyle name="Output 5" xfId="1758"/>
    <cellStyle name="Output 5 10" xfId="1759"/>
    <cellStyle name="Output 5 10 2" xfId="1760"/>
    <cellStyle name="Output 5 10 2 2" xfId="13055"/>
    <cellStyle name="Output 5 10 3" xfId="1761"/>
    <cellStyle name="Output 5 10 3 2" xfId="13056"/>
    <cellStyle name="Output 5 10 4" xfId="13057"/>
    <cellStyle name="Output 5 11" xfId="1762"/>
    <cellStyle name="Output 5 11 2" xfId="1763"/>
    <cellStyle name="Output 5 11 2 2" xfId="13058"/>
    <cellStyle name="Output 5 11 3" xfId="1764"/>
    <cellStyle name="Output 5 11 3 2" xfId="13059"/>
    <cellStyle name="Output 5 11 4" xfId="13060"/>
    <cellStyle name="Output 5 12" xfId="1765"/>
    <cellStyle name="Output 5 12 2" xfId="1766"/>
    <cellStyle name="Output 5 12 2 2" xfId="13061"/>
    <cellStyle name="Output 5 12 3" xfId="1767"/>
    <cellStyle name="Output 5 12 3 2" xfId="13062"/>
    <cellStyle name="Output 5 12 4" xfId="13063"/>
    <cellStyle name="Output 5 13" xfId="1768"/>
    <cellStyle name="Output 5 13 2" xfId="13064"/>
    <cellStyle name="Output 5 14" xfId="1769"/>
    <cellStyle name="Output 5 14 2" xfId="13065"/>
    <cellStyle name="Output 5 15" xfId="13066"/>
    <cellStyle name="Output 5 2" xfId="1770"/>
    <cellStyle name="Output 5 2 2" xfId="1771"/>
    <cellStyle name="Output 5 2 2 2" xfId="13067"/>
    <cellStyle name="Output 5 2 3" xfId="1772"/>
    <cellStyle name="Output 5 2 3 2" xfId="13068"/>
    <cellStyle name="Output 5 2 4" xfId="13069"/>
    <cellStyle name="Output 5 3" xfId="1773"/>
    <cellStyle name="Output 5 3 2" xfId="1774"/>
    <cellStyle name="Output 5 3 2 2" xfId="13070"/>
    <cellStyle name="Output 5 3 3" xfId="1775"/>
    <cellStyle name="Output 5 3 3 2" xfId="13071"/>
    <cellStyle name="Output 5 3 4" xfId="13072"/>
    <cellStyle name="Output 5 4" xfId="1776"/>
    <cellStyle name="Output 5 4 2" xfId="1777"/>
    <cellStyle name="Output 5 4 2 2" xfId="13073"/>
    <cellStyle name="Output 5 4 3" xfId="1778"/>
    <cellStyle name="Output 5 4 3 2" xfId="13074"/>
    <cellStyle name="Output 5 4 4" xfId="13075"/>
    <cellStyle name="Output 5 5" xfId="1779"/>
    <cellStyle name="Output 5 5 2" xfId="1780"/>
    <cellStyle name="Output 5 5 2 2" xfId="13076"/>
    <cellStyle name="Output 5 5 3" xfId="1781"/>
    <cellStyle name="Output 5 5 3 2" xfId="13077"/>
    <cellStyle name="Output 5 5 4" xfId="13078"/>
    <cellStyle name="Output 5 6" xfId="1782"/>
    <cellStyle name="Output 5 6 2" xfId="1783"/>
    <cellStyle name="Output 5 6 2 2" xfId="13079"/>
    <cellStyle name="Output 5 6 3" xfId="1784"/>
    <cellStyle name="Output 5 6 3 2" xfId="13080"/>
    <cellStyle name="Output 5 6 4" xfId="13081"/>
    <cellStyle name="Output 5 7" xfId="1785"/>
    <cellStyle name="Output 5 7 2" xfId="1786"/>
    <cellStyle name="Output 5 7 2 2" xfId="13082"/>
    <cellStyle name="Output 5 7 3" xfId="1787"/>
    <cellStyle name="Output 5 7 3 2" xfId="13083"/>
    <cellStyle name="Output 5 7 4" xfId="13084"/>
    <cellStyle name="Output 5 8" xfId="1788"/>
    <cellStyle name="Output 5 8 2" xfId="1789"/>
    <cellStyle name="Output 5 8 2 2" xfId="13085"/>
    <cellStyle name="Output 5 8 3" xfId="1790"/>
    <cellStyle name="Output 5 8 3 2" xfId="13086"/>
    <cellStyle name="Output 5 8 4" xfId="13087"/>
    <cellStyle name="Output 5 9" xfId="1791"/>
    <cellStyle name="Output 5 9 2" xfId="1792"/>
    <cellStyle name="Output 5 9 2 2" xfId="13088"/>
    <cellStyle name="Output 5 9 3" xfId="1793"/>
    <cellStyle name="Output 5 9 3 2" xfId="13089"/>
    <cellStyle name="Output 5 9 4" xfId="13090"/>
    <cellStyle name="Output 6" xfId="1794"/>
    <cellStyle name="Output 6 10" xfId="1795"/>
    <cellStyle name="Output 6 10 2" xfId="1796"/>
    <cellStyle name="Output 6 10 2 2" xfId="13091"/>
    <cellStyle name="Output 6 10 3" xfId="1797"/>
    <cellStyle name="Output 6 10 3 2" xfId="13092"/>
    <cellStyle name="Output 6 10 4" xfId="13093"/>
    <cellStyle name="Output 6 11" xfId="1798"/>
    <cellStyle name="Output 6 11 2" xfId="1799"/>
    <cellStyle name="Output 6 11 2 2" xfId="13094"/>
    <cellStyle name="Output 6 11 3" xfId="1800"/>
    <cellStyle name="Output 6 11 3 2" xfId="13095"/>
    <cellStyle name="Output 6 11 4" xfId="13096"/>
    <cellStyle name="Output 6 12" xfId="1801"/>
    <cellStyle name="Output 6 12 2" xfId="1802"/>
    <cellStyle name="Output 6 12 2 2" xfId="13097"/>
    <cellStyle name="Output 6 12 3" xfId="1803"/>
    <cellStyle name="Output 6 12 3 2" xfId="13098"/>
    <cellStyle name="Output 6 12 4" xfId="13099"/>
    <cellStyle name="Output 6 13" xfId="1804"/>
    <cellStyle name="Output 6 13 2" xfId="13100"/>
    <cellStyle name="Output 6 14" xfId="1805"/>
    <cellStyle name="Output 6 14 2" xfId="13101"/>
    <cellStyle name="Output 6 15" xfId="13102"/>
    <cellStyle name="Output 6 2" xfId="1806"/>
    <cellStyle name="Output 6 2 2" xfId="1807"/>
    <cellStyle name="Output 6 2 2 2" xfId="13103"/>
    <cellStyle name="Output 6 2 3" xfId="1808"/>
    <cellStyle name="Output 6 2 3 2" xfId="13104"/>
    <cellStyle name="Output 6 2 4" xfId="13105"/>
    <cellStyle name="Output 6 3" xfId="1809"/>
    <cellStyle name="Output 6 3 2" xfId="1810"/>
    <cellStyle name="Output 6 3 2 2" xfId="13106"/>
    <cellStyle name="Output 6 3 3" xfId="1811"/>
    <cellStyle name="Output 6 3 3 2" xfId="13107"/>
    <cellStyle name="Output 6 3 4" xfId="13108"/>
    <cellStyle name="Output 6 4" xfId="1812"/>
    <cellStyle name="Output 6 4 2" xfId="1813"/>
    <cellStyle name="Output 6 4 2 2" xfId="13109"/>
    <cellStyle name="Output 6 4 3" xfId="1814"/>
    <cellStyle name="Output 6 4 3 2" xfId="13110"/>
    <cellStyle name="Output 6 4 4" xfId="13111"/>
    <cellStyle name="Output 6 5" xfId="1815"/>
    <cellStyle name="Output 6 5 2" xfId="1816"/>
    <cellStyle name="Output 6 5 2 2" xfId="13112"/>
    <cellStyle name="Output 6 5 3" xfId="1817"/>
    <cellStyle name="Output 6 5 3 2" xfId="13113"/>
    <cellStyle name="Output 6 5 4" xfId="13114"/>
    <cellStyle name="Output 6 6" xfId="1818"/>
    <cellStyle name="Output 6 6 2" xfId="1819"/>
    <cellStyle name="Output 6 6 2 2" xfId="13115"/>
    <cellStyle name="Output 6 6 3" xfId="1820"/>
    <cellStyle name="Output 6 6 3 2" xfId="13116"/>
    <cellStyle name="Output 6 6 4" xfId="13117"/>
    <cellStyle name="Output 6 7" xfId="1821"/>
    <cellStyle name="Output 6 7 2" xfId="1822"/>
    <cellStyle name="Output 6 7 2 2" xfId="13118"/>
    <cellStyle name="Output 6 7 3" xfId="1823"/>
    <cellStyle name="Output 6 7 3 2" xfId="13119"/>
    <cellStyle name="Output 6 7 4" xfId="13120"/>
    <cellStyle name="Output 6 8" xfId="1824"/>
    <cellStyle name="Output 6 8 2" xfId="1825"/>
    <cellStyle name="Output 6 8 2 2" xfId="13121"/>
    <cellStyle name="Output 6 8 3" xfId="1826"/>
    <cellStyle name="Output 6 8 3 2" xfId="13122"/>
    <cellStyle name="Output 6 8 4" xfId="13123"/>
    <cellStyle name="Output 6 9" xfId="1827"/>
    <cellStyle name="Output 6 9 2" xfId="1828"/>
    <cellStyle name="Output 6 9 2 2" xfId="13124"/>
    <cellStyle name="Output 6 9 3" xfId="1829"/>
    <cellStyle name="Output 6 9 3 2" xfId="13125"/>
    <cellStyle name="Output 6 9 4" xfId="13126"/>
    <cellStyle name="Output 7" xfId="1830"/>
    <cellStyle name="Output 7 2" xfId="1831"/>
    <cellStyle name="Output 7 2 2" xfId="1832"/>
    <cellStyle name="Output 7 2 2 2" xfId="13127"/>
    <cellStyle name="Output 7 2 3" xfId="1833"/>
    <cellStyle name="Output 7 2 3 2" xfId="13128"/>
    <cellStyle name="Output 7 2 4" xfId="13129"/>
    <cellStyle name="Output 7 3" xfId="1834"/>
    <cellStyle name="Output 7 3 2" xfId="1835"/>
    <cellStyle name="Output 7 3 2 2" xfId="13130"/>
    <cellStyle name="Output 7 3 3" xfId="1836"/>
    <cellStyle name="Output 7 3 3 2" xfId="13131"/>
    <cellStyle name="Output 7 3 4" xfId="13132"/>
    <cellStyle name="Output 7 4" xfId="1837"/>
    <cellStyle name="Output 7 4 2" xfId="13133"/>
    <cellStyle name="Output 7 5" xfId="1838"/>
    <cellStyle name="Output 7 5 2" xfId="13134"/>
    <cellStyle name="Output 7 6" xfId="13135"/>
    <cellStyle name="Output 8" xfId="1839"/>
    <cellStyle name="Output 8 2" xfId="1840"/>
    <cellStyle name="Output 8 2 2" xfId="1841"/>
    <cellStyle name="Output 8 2 2 2" xfId="13136"/>
    <cellStyle name="Output 8 2 3" xfId="1842"/>
    <cellStyle name="Output 8 2 3 2" xfId="13137"/>
    <cellStyle name="Output 8 2 4" xfId="13138"/>
    <cellStyle name="Output 8 3" xfId="1843"/>
    <cellStyle name="Output 8 3 2" xfId="1844"/>
    <cellStyle name="Output 8 3 2 2" xfId="13139"/>
    <cellStyle name="Output 8 3 3" xfId="1845"/>
    <cellStyle name="Output 8 3 3 2" xfId="13140"/>
    <cellStyle name="Output 8 3 4" xfId="13141"/>
    <cellStyle name="Output 8 4" xfId="1846"/>
    <cellStyle name="Output 8 4 2" xfId="13142"/>
    <cellStyle name="Output 8 5" xfId="1847"/>
    <cellStyle name="Output 8 5 2" xfId="13143"/>
    <cellStyle name="Output 8 6" xfId="13144"/>
    <cellStyle name="Output 9" xfId="1848"/>
    <cellStyle name="Output 9 2" xfId="1849"/>
    <cellStyle name="Output 9 2 2" xfId="13145"/>
    <cellStyle name="Output 9 3" xfId="1850"/>
    <cellStyle name="Output 9 3 2" xfId="13146"/>
    <cellStyle name="Output 9 4" xfId="13147"/>
    <cellStyle name="Percent [0]" xfId="393"/>
    <cellStyle name="Percent [00]" xfId="394"/>
    <cellStyle name="Percent 0%" xfId="395"/>
    <cellStyle name="Percent 0.00%" xfId="396"/>
    <cellStyle name="Percent_#6 Temps &amp; Contractors" xfId="397"/>
    <cellStyle name="Percent1" xfId="522"/>
    <cellStyle name="Piug" xfId="398"/>
    <cellStyle name="Plug" xfId="399"/>
    <cellStyle name="Pourcentage_Profit &amp; Loss" xfId="400"/>
    <cellStyle name="PrePop Currency (0)" xfId="401"/>
    <cellStyle name="PrePop Currency (2)" xfId="402"/>
    <cellStyle name="PrePop Units (0)" xfId="403"/>
    <cellStyle name="PrePop Units (1)" xfId="404"/>
    <cellStyle name="PrePop Units (2)" xfId="405"/>
    <cellStyle name="Price" xfId="406"/>
    <cellStyle name="Puslapis1" xfId="407"/>
    <cellStyle name="Puslapis2" xfId="408"/>
    <cellStyle name="Result" xfId="409"/>
    <cellStyle name="Result2" xfId="410"/>
    <cellStyle name="SAPBEXaggData" xfId="158"/>
    <cellStyle name="SAPBEXaggData 10" xfId="1851"/>
    <cellStyle name="SAPBEXaggData 10 2" xfId="1852"/>
    <cellStyle name="SAPBEXaggData 10 2 2" xfId="13148"/>
    <cellStyle name="SAPBEXaggData 10 3" xfId="1853"/>
    <cellStyle name="SAPBEXaggData 10 3 2" xfId="13149"/>
    <cellStyle name="SAPBEXaggData 10 4" xfId="13150"/>
    <cellStyle name="SAPBEXaggData 11" xfId="1854"/>
    <cellStyle name="SAPBEXaggData 11 2" xfId="1855"/>
    <cellStyle name="SAPBEXaggData 11 2 2" xfId="13151"/>
    <cellStyle name="SAPBEXaggData 11 3" xfId="1856"/>
    <cellStyle name="SAPBEXaggData 11 3 2" xfId="13152"/>
    <cellStyle name="SAPBEXaggData 11 4" xfId="13153"/>
    <cellStyle name="SAPBEXaggData 12" xfId="1857"/>
    <cellStyle name="SAPBEXaggData 12 2" xfId="13154"/>
    <cellStyle name="SAPBEXaggData 13" xfId="11460"/>
    <cellStyle name="SAPBEXaggData 13 2" xfId="13155"/>
    <cellStyle name="SAPBEXaggData 14" xfId="11461"/>
    <cellStyle name="SAPBEXaggData 14 2" xfId="13156"/>
    <cellStyle name="SAPBEXaggData 15" xfId="11462"/>
    <cellStyle name="SAPBEXaggData 15 2" xfId="13157"/>
    <cellStyle name="SAPBEXaggData 2" xfId="574"/>
    <cellStyle name="SAPBEXaggData 2 10" xfId="1858"/>
    <cellStyle name="SAPBEXaggData 2 10 2" xfId="1859"/>
    <cellStyle name="SAPBEXaggData 2 10 2 2" xfId="13158"/>
    <cellStyle name="SAPBEXaggData 2 10 3" xfId="1860"/>
    <cellStyle name="SAPBEXaggData 2 10 3 2" xfId="13159"/>
    <cellStyle name="SAPBEXaggData 2 10 4" xfId="13160"/>
    <cellStyle name="SAPBEXaggData 2 11" xfId="1861"/>
    <cellStyle name="SAPBEXaggData 2 11 2" xfId="1862"/>
    <cellStyle name="SAPBEXaggData 2 11 2 2" xfId="13161"/>
    <cellStyle name="SAPBEXaggData 2 11 3" xfId="1863"/>
    <cellStyle name="SAPBEXaggData 2 11 3 2" xfId="13162"/>
    <cellStyle name="SAPBEXaggData 2 11 4" xfId="13163"/>
    <cellStyle name="SAPBEXaggData 2 12" xfId="1864"/>
    <cellStyle name="SAPBEXaggData 2 12 2" xfId="1865"/>
    <cellStyle name="SAPBEXaggData 2 12 2 2" xfId="13164"/>
    <cellStyle name="SAPBEXaggData 2 12 3" xfId="1866"/>
    <cellStyle name="SAPBEXaggData 2 12 3 2" xfId="13165"/>
    <cellStyle name="SAPBEXaggData 2 12 4" xfId="13166"/>
    <cellStyle name="SAPBEXaggData 2 13" xfId="1867"/>
    <cellStyle name="SAPBEXaggData 2 13 2" xfId="13167"/>
    <cellStyle name="SAPBEXaggData 2 14" xfId="1868"/>
    <cellStyle name="SAPBEXaggData 2 14 2" xfId="13168"/>
    <cellStyle name="SAPBEXaggData 2 15" xfId="13169"/>
    <cellStyle name="SAPBEXaggData 2 2" xfId="1869"/>
    <cellStyle name="SAPBEXaggData 2 2 2" xfId="1870"/>
    <cellStyle name="SAPBEXaggData 2 2 2 2" xfId="13170"/>
    <cellStyle name="SAPBEXaggData 2 2 3" xfId="1871"/>
    <cellStyle name="SAPBEXaggData 2 2 3 2" xfId="13171"/>
    <cellStyle name="SAPBEXaggData 2 2 4" xfId="13172"/>
    <cellStyle name="SAPBEXaggData 2 3" xfId="1872"/>
    <cellStyle name="SAPBEXaggData 2 3 2" xfId="1873"/>
    <cellStyle name="SAPBEXaggData 2 3 2 2" xfId="13173"/>
    <cellStyle name="SAPBEXaggData 2 3 3" xfId="1874"/>
    <cellStyle name="SAPBEXaggData 2 3 3 2" xfId="13174"/>
    <cellStyle name="SAPBEXaggData 2 3 4" xfId="13175"/>
    <cellStyle name="SAPBEXaggData 2 4" xfId="1875"/>
    <cellStyle name="SAPBEXaggData 2 4 2" xfId="1876"/>
    <cellStyle name="SAPBEXaggData 2 4 2 2" xfId="13176"/>
    <cellStyle name="SAPBEXaggData 2 4 3" xfId="1877"/>
    <cellStyle name="SAPBEXaggData 2 4 3 2" xfId="13177"/>
    <cellStyle name="SAPBEXaggData 2 4 4" xfId="13178"/>
    <cellStyle name="SAPBEXaggData 2 5" xfId="1878"/>
    <cellStyle name="SAPBEXaggData 2 5 2" xfId="1879"/>
    <cellStyle name="SAPBEXaggData 2 5 2 2" xfId="13179"/>
    <cellStyle name="SAPBEXaggData 2 5 3" xfId="1880"/>
    <cellStyle name="SAPBEXaggData 2 5 3 2" xfId="13180"/>
    <cellStyle name="SAPBEXaggData 2 5 4" xfId="13181"/>
    <cellStyle name="SAPBEXaggData 2 6" xfId="1881"/>
    <cellStyle name="SAPBEXaggData 2 6 2" xfId="1882"/>
    <cellStyle name="SAPBEXaggData 2 6 2 2" xfId="13182"/>
    <cellStyle name="SAPBEXaggData 2 6 3" xfId="1883"/>
    <cellStyle name="SAPBEXaggData 2 6 3 2" xfId="13183"/>
    <cellStyle name="SAPBEXaggData 2 6 4" xfId="13184"/>
    <cellStyle name="SAPBEXaggData 2 7" xfId="1884"/>
    <cellStyle name="SAPBEXaggData 2 7 2" xfId="1885"/>
    <cellStyle name="SAPBEXaggData 2 7 2 2" xfId="13185"/>
    <cellStyle name="SAPBEXaggData 2 7 3" xfId="1886"/>
    <cellStyle name="SAPBEXaggData 2 7 3 2" xfId="13186"/>
    <cellStyle name="SAPBEXaggData 2 7 4" xfId="13187"/>
    <cellStyle name="SAPBEXaggData 2 8" xfId="1887"/>
    <cellStyle name="SAPBEXaggData 2 8 2" xfId="1888"/>
    <cellStyle name="SAPBEXaggData 2 8 2 2" xfId="13188"/>
    <cellStyle name="SAPBEXaggData 2 8 3" xfId="1889"/>
    <cellStyle name="SAPBEXaggData 2 8 3 2" xfId="13189"/>
    <cellStyle name="SAPBEXaggData 2 8 4" xfId="13190"/>
    <cellStyle name="SAPBEXaggData 2 9" xfId="1890"/>
    <cellStyle name="SAPBEXaggData 2 9 2" xfId="1891"/>
    <cellStyle name="SAPBEXaggData 2 9 2 2" xfId="13191"/>
    <cellStyle name="SAPBEXaggData 2 9 3" xfId="1892"/>
    <cellStyle name="SAPBEXaggData 2 9 3 2" xfId="13192"/>
    <cellStyle name="SAPBEXaggData 2 9 4" xfId="13193"/>
    <cellStyle name="SAPBEXaggData 3" xfId="575"/>
    <cellStyle name="SAPBEXaggData 3 10" xfId="1893"/>
    <cellStyle name="SAPBEXaggData 3 10 2" xfId="1894"/>
    <cellStyle name="SAPBEXaggData 3 10 2 2" xfId="13194"/>
    <cellStyle name="SAPBEXaggData 3 10 3" xfId="1895"/>
    <cellStyle name="SAPBEXaggData 3 10 3 2" xfId="13195"/>
    <cellStyle name="SAPBEXaggData 3 10 4" xfId="13196"/>
    <cellStyle name="SAPBEXaggData 3 11" xfId="1896"/>
    <cellStyle name="SAPBEXaggData 3 11 2" xfId="1897"/>
    <cellStyle name="SAPBEXaggData 3 11 2 2" xfId="13197"/>
    <cellStyle name="SAPBEXaggData 3 11 3" xfId="1898"/>
    <cellStyle name="SAPBEXaggData 3 11 3 2" xfId="13198"/>
    <cellStyle name="SAPBEXaggData 3 11 4" xfId="13199"/>
    <cellStyle name="SAPBEXaggData 3 12" xfId="1899"/>
    <cellStyle name="SAPBEXaggData 3 12 2" xfId="1900"/>
    <cellStyle name="SAPBEXaggData 3 12 2 2" xfId="13200"/>
    <cellStyle name="SAPBEXaggData 3 12 3" xfId="1901"/>
    <cellStyle name="SAPBEXaggData 3 12 3 2" xfId="13201"/>
    <cellStyle name="SAPBEXaggData 3 12 4" xfId="13202"/>
    <cellStyle name="SAPBEXaggData 3 13" xfId="1902"/>
    <cellStyle name="SAPBEXaggData 3 13 2" xfId="13203"/>
    <cellStyle name="SAPBEXaggData 3 14" xfId="1903"/>
    <cellStyle name="SAPBEXaggData 3 14 2" xfId="13204"/>
    <cellStyle name="SAPBEXaggData 3 15" xfId="13205"/>
    <cellStyle name="SAPBEXaggData 3 2" xfId="1904"/>
    <cellStyle name="SAPBEXaggData 3 2 2" xfId="1905"/>
    <cellStyle name="SAPBEXaggData 3 2 2 2" xfId="13206"/>
    <cellStyle name="SAPBEXaggData 3 2 3" xfId="1906"/>
    <cellStyle name="SAPBEXaggData 3 2 3 2" xfId="13207"/>
    <cellStyle name="SAPBEXaggData 3 2 4" xfId="13208"/>
    <cellStyle name="SAPBEXaggData 3 3" xfId="1907"/>
    <cellStyle name="SAPBEXaggData 3 3 2" xfId="1908"/>
    <cellStyle name="SAPBEXaggData 3 3 2 2" xfId="13209"/>
    <cellStyle name="SAPBEXaggData 3 3 3" xfId="1909"/>
    <cellStyle name="SAPBEXaggData 3 3 3 2" xfId="13210"/>
    <cellStyle name="SAPBEXaggData 3 3 4" xfId="13211"/>
    <cellStyle name="SAPBEXaggData 3 4" xfId="1910"/>
    <cellStyle name="SAPBEXaggData 3 4 2" xfId="1911"/>
    <cellStyle name="SAPBEXaggData 3 4 2 2" xfId="13212"/>
    <cellStyle name="SAPBEXaggData 3 4 3" xfId="1912"/>
    <cellStyle name="SAPBEXaggData 3 4 3 2" xfId="13213"/>
    <cellStyle name="SAPBEXaggData 3 4 4" xfId="13214"/>
    <cellStyle name="SAPBEXaggData 3 5" xfId="1913"/>
    <cellStyle name="SAPBEXaggData 3 5 2" xfId="1914"/>
    <cellStyle name="SAPBEXaggData 3 5 2 2" xfId="13215"/>
    <cellStyle name="SAPBEXaggData 3 5 3" xfId="1915"/>
    <cellStyle name="SAPBEXaggData 3 5 3 2" xfId="13216"/>
    <cellStyle name="SAPBEXaggData 3 5 4" xfId="13217"/>
    <cellStyle name="SAPBEXaggData 3 6" xfId="1916"/>
    <cellStyle name="SAPBEXaggData 3 6 2" xfId="1917"/>
    <cellStyle name="SAPBEXaggData 3 6 2 2" xfId="13218"/>
    <cellStyle name="SAPBEXaggData 3 6 3" xfId="1918"/>
    <cellStyle name="SAPBEXaggData 3 6 3 2" xfId="13219"/>
    <cellStyle name="SAPBEXaggData 3 6 4" xfId="13220"/>
    <cellStyle name="SAPBEXaggData 3 7" xfId="1919"/>
    <cellStyle name="SAPBEXaggData 3 7 2" xfId="1920"/>
    <cellStyle name="SAPBEXaggData 3 7 2 2" xfId="13221"/>
    <cellStyle name="SAPBEXaggData 3 7 3" xfId="1921"/>
    <cellStyle name="SAPBEXaggData 3 7 3 2" xfId="13222"/>
    <cellStyle name="SAPBEXaggData 3 7 4" xfId="13223"/>
    <cellStyle name="SAPBEXaggData 3 8" xfId="1922"/>
    <cellStyle name="SAPBEXaggData 3 8 2" xfId="1923"/>
    <cellStyle name="SAPBEXaggData 3 8 2 2" xfId="13224"/>
    <cellStyle name="SAPBEXaggData 3 8 3" xfId="1924"/>
    <cellStyle name="SAPBEXaggData 3 8 3 2" xfId="13225"/>
    <cellStyle name="SAPBEXaggData 3 8 4" xfId="13226"/>
    <cellStyle name="SAPBEXaggData 3 9" xfId="1925"/>
    <cellStyle name="SAPBEXaggData 3 9 2" xfId="1926"/>
    <cellStyle name="SAPBEXaggData 3 9 2 2" xfId="13227"/>
    <cellStyle name="SAPBEXaggData 3 9 3" xfId="1927"/>
    <cellStyle name="SAPBEXaggData 3 9 3 2" xfId="13228"/>
    <cellStyle name="SAPBEXaggData 3 9 4" xfId="13229"/>
    <cellStyle name="SAPBEXaggData 4" xfId="576"/>
    <cellStyle name="SAPBEXaggData 4 10" xfId="1928"/>
    <cellStyle name="SAPBEXaggData 4 10 2" xfId="1929"/>
    <cellStyle name="SAPBEXaggData 4 10 2 2" xfId="13230"/>
    <cellStyle name="SAPBEXaggData 4 10 3" xfId="1930"/>
    <cellStyle name="SAPBEXaggData 4 10 3 2" xfId="13231"/>
    <cellStyle name="SAPBEXaggData 4 10 4" xfId="13232"/>
    <cellStyle name="SAPBEXaggData 4 11" xfId="1931"/>
    <cellStyle name="SAPBEXaggData 4 11 2" xfId="1932"/>
    <cellStyle name="SAPBEXaggData 4 11 2 2" xfId="13233"/>
    <cellStyle name="SAPBEXaggData 4 11 3" xfId="1933"/>
    <cellStyle name="SAPBEXaggData 4 11 3 2" xfId="13234"/>
    <cellStyle name="SAPBEXaggData 4 11 4" xfId="13235"/>
    <cellStyle name="SAPBEXaggData 4 12" xfId="1934"/>
    <cellStyle name="SAPBEXaggData 4 12 2" xfId="1935"/>
    <cellStyle name="SAPBEXaggData 4 12 2 2" xfId="13236"/>
    <cellStyle name="SAPBEXaggData 4 12 3" xfId="1936"/>
    <cellStyle name="SAPBEXaggData 4 12 3 2" xfId="13237"/>
    <cellStyle name="SAPBEXaggData 4 12 4" xfId="13238"/>
    <cellStyle name="SAPBEXaggData 4 13" xfId="1937"/>
    <cellStyle name="SAPBEXaggData 4 13 2" xfId="13239"/>
    <cellStyle name="SAPBEXaggData 4 14" xfId="1938"/>
    <cellStyle name="SAPBEXaggData 4 14 2" xfId="13240"/>
    <cellStyle name="SAPBEXaggData 4 15" xfId="13241"/>
    <cellStyle name="SAPBEXaggData 4 2" xfId="1939"/>
    <cellStyle name="SAPBEXaggData 4 2 2" xfId="1940"/>
    <cellStyle name="SAPBEXaggData 4 2 2 2" xfId="13242"/>
    <cellStyle name="SAPBEXaggData 4 2 3" xfId="1941"/>
    <cellStyle name="SAPBEXaggData 4 2 3 2" xfId="13243"/>
    <cellStyle name="SAPBEXaggData 4 2 4" xfId="13244"/>
    <cellStyle name="SAPBEXaggData 4 3" xfId="1942"/>
    <cellStyle name="SAPBEXaggData 4 3 2" xfId="1943"/>
    <cellStyle name="SAPBEXaggData 4 3 2 2" xfId="13245"/>
    <cellStyle name="SAPBEXaggData 4 3 3" xfId="1944"/>
    <cellStyle name="SAPBEXaggData 4 3 3 2" xfId="13246"/>
    <cellStyle name="SAPBEXaggData 4 3 4" xfId="13247"/>
    <cellStyle name="SAPBEXaggData 4 4" xfId="1945"/>
    <cellStyle name="SAPBEXaggData 4 4 2" xfId="1946"/>
    <cellStyle name="SAPBEXaggData 4 4 2 2" xfId="13248"/>
    <cellStyle name="SAPBEXaggData 4 4 3" xfId="1947"/>
    <cellStyle name="SAPBEXaggData 4 4 3 2" xfId="13249"/>
    <cellStyle name="SAPBEXaggData 4 4 4" xfId="13250"/>
    <cellStyle name="SAPBEXaggData 4 5" xfId="1948"/>
    <cellStyle name="SAPBEXaggData 4 5 2" xfId="1949"/>
    <cellStyle name="SAPBEXaggData 4 5 2 2" xfId="13251"/>
    <cellStyle name="SAPBEXaggData 4 5 3" xfId="1950"/>
    <cellStyle name="SAPBEXaggData 4 5 3 2" xfId="13252"/>
    <cellStyle name="SAPBEXaggData 4 5 4" xfId="13253"/>
    <cellStyle name="SAPBEXaggData 4 6" xfId="1951"/>
    <cellStyle name="SAPBEXaggData 4 6 2" xfId="1952"/>
    <cellStyle name="SAPBEXaggData 4 6 2 2" xfId="13254"/>
    <cellStyle name="SAPBEXaggData 4 6 3" xfId="1953"/>
    <cellStyle name="SAPBEXaggData 4 6 3 2" xfId="13255"/>
    <cellStyle name="SAPBEXaggData 4 6 4" xfId="13256"/>
    <cellStyle name="SAPBEXaggData 4 7" xfId="1954"/>
    <cellStyle name="SAPBEXaggData 4 7 2" xfId="1955"/>
    <cellStyle name="SAPBEXaggData 4 7 2 2" xfId="13257"/>
    <cellStyle name="SAPBEXaggData 4 7 3" xfId="1956"/>
    <cellStyle name="SAPBEXaggData 4 7 3 2" xfId="13258"/>
    <cellStyle name="SAPBEXaggData 4 7 4" xfId="13259"/>
    <cellStyle name="SAPBEXaggData 4 8" xfId="1957"/>
    <cellStyle name="SAPBEXaggData 4 8 2" xfId="1958"/>
    <cellStyle name="SAPBEXaggData 4 8 2 2" xfId="13260"/>
    <cellStyle name="SAPBEXaggData 4 8 3" xfId="1959"/>
    <cellStyle name="SAPBEXaggData 4 8 3 2" xfId="13261"/>
    <cellStyle name="SAPBEXaggData 4 8 4" xfId="13262"/>
    <cellStyle name="SAPBEXaggData 4 9" xfId="1960"/>
    <cellStyle name="SAPBEXaggData 4 9 2" xfId="1961"/>
    <cellStyle name="SAPBEXaggData 4 9 2 2" xfId="13263"/>
    <cellStyle name="SAPBEXaggData 4 9 3" xfId="1962"/>
    <cellStyle name="SAPBEXaggData 4 9 3 2" xfId="13264"/>
    <cellStyle name="SAPBEXaggData 4 9 4" xfId="13265"/>
    <cellStyle name="SAPBEXaggData 5" xfId="1963"/>
    <cellStyle name="SAPBEXaggData 5 10" xfId="1964"/>
    <cellStyle name="SAPBEXaggData 5 10 2" xfId="1965"/>
    <cellStyle name="SAPBEXaggData 5 10 2 2" xfId="13266"/>
    <cellStyle name="SAPBEXaggData 5 10 3" xfId="1966"/>
    <cellStyle name="SAPBEXaggData 5 10 3 2" xfId="13267"/>
    <cellStyle name="SAPBEXaggData 5 10 4" xfId="13268"/>
    <cellStyle name="SAPBEXaggData 5 11" xfId="1967"/>
    <cellStyle name="SAPBEXaggData 5 11 2" xfId="1968"/>
    <cellStyle name="SAPBEXaggData 5 11 2 2" xfId="13269"/>
    <cellStyle name="SAPBEXaggData 5 11 3" xfId="1969"/>
    <cellStyle name="SAPBEXaggData 5 11 3 2" xfId="13270"/>
    <cellStyle name="SAPBEXaggData 5 11 4" xfId="13271"/>
    <cellStyle name="SAPBEXaggData 5 12" xfId="1970"/>
    <cellStyle name="SAPBEXaggData 5 12 2" xfId="1971"/>
    <cellStyle name="SAPBEXaggData 5 12 2 2" xfId="13272"/>
    <cellStyle name="SAPBEXaggData 5 12 3" xfId="1972"/>
    <cellStyle name="SAPBEXaggData 5 12 3 2" xfId="13273"/>
    <cellStyle name="SAPBEXaggData 5 12 4" xfId="13274"/>
    <cellStyle name="SAPBEXaggData 5 13" xfId="1973"/>
    <cellStyle name="SAPBEXaggData 5 13 2" xfId="13275"/>
    <cellStyle name="SAPBEXaggData 5 14" xfId="1974"/>
    <cellStyle name="SAPBEXaggData 5 14 2" xfId="13276"/>
    <cellStyle name="SAPBEXaggData 5 15" xfId="13277"/>
    <cellStyle name="SAPBEXaggData 5 2" xfId="1975"/>
    <cellStyle name="SAPBEXaggData 5 2 2" xfId="1976"/>
    <cellStyle name="SAPBEXaggData 5 2 2 2" xfId="13278"/>
    <cellStyle name="SAPBEXaggData 5 2 3" xfId="1977"/>
    <cellStyle name="SAPBEXaggData 5 2 3 2" xfId="13279"/>
    <cellStyle name="SAPBEXaggData 5 2 4" xfId="13280"/>
    <cellStyle name="SAPBEXaggData 5 3" xfId="1978"/>
    <cellStyle name="SAPBEXaggData 5 3 2" xfId="1979"/>
    <cellStyle name="SAPBEXaggData 5 3 2 2" xfId="13281"/>
    <cellStyle name="SAPBEXaggData 5 3 3" xfId="1980"/>
    <cellStyle name="SAPBEXaggData 5 3 3 2" xfId="13282"/>
    <cellStyle name="SAPBEXaggData 5 3 4" xfId="13283"/>
    <cellStyle name="SAPBEXaggData 5 4" xfId="1981"/>
    <cellStyle name="SAPBEXaggData 5 4 2" xfId="1982"/>
    <cellStyle name="SAPBEXaggData 5 4 2 2" xfId="13284"/>
    <cellStyle name="SAPBEXaggData 5 4 3" xfId="1983"/>
    <cellStyle name="SAPBEXaggData 5 4 3 2" xfId="13285"/>
    <cellStyle name="SAPBEXaggData 5 4 4" xfId="13286"/>
    <cellStyle name="SAPBEXaggData 5 5" xfId="1984"/>
    <cellStyle name="SAPBEXaggData 5 5 2" xfId="1985"/>
    <cellStyle name="SAPBEXaggData 5 5 2 2" xfId="13287"/>
    <cellStyle name="SAPBEXaggData 5 5 3" xfId="1986"/>
    <cellStyle name="SAPBEXaggData 5 5 3 2" xfId="13288"/>
    <cellStyle name="SAPBEXaggData 5 5 4" xfId="13289"/>
    <cellStyle name="SAPBEXaggData 5 6" xfId="1987"/>
    <cellStyle name="SAPBEXaggData 5 6 2" xfId="1988"/>
    <cellStyle name="SAPBEXaggData 5 6 2 2" xfId="13290"/>
    <cellStyle name="SAPBEXaggData 5 6 3" xfId="1989"/>
    <cellStyle name="SAPBEXaggData 5 6 3 2" xfId="13291"/>
    <cellStyle name="SAPBEXaggData 5 6 4" xfId="13292"/>
    <cellStyle name="SAPBEXaggData 5 7" xfId="1990"/>
    <cellStyle name="SAPBEXaggData 5 7 2" xfId="1991"/>
    <cellStyle name="SAPBEXaggData 5 7 2 2" xfId="13293"/>
    <cellStyle name="SAPBEXaggData 5 7 3" xfId="1992"/>
    <cellStyle name="SAPBEXaggData 5 7 3 2" xfId="13294"/>
    <cellStyle name="SAPBEXaggData 5 7 4" xfId="13295"/>
    <cellStyle name="SAPBEXaggData 5 8" xfId="1993"/>
    <cellStyle name="SAPBEXaggData 5 8 2" xfId="1994"/>
    <cellStyle name="SAPBEXaggData 5 8 2 2" xfId="13296"/>
    <cellStyle name="SAPBEXaggData 5 8 3" xfId="1995"/>
    <cellStyle name="SAPBEXaggData 5 8 3 2" xfId="13297"/>
    <cellStyle name="SAPBEXaggData 5 8 4" xfId="13298"/>
    <cellStyle name="SAPBEXaggData 5 9" xfId="1996"/>
    <cellStyle name="SAPBEXaggData 5 9 2" xfId="1997"/>
    <cellStyle name="SAPBEXaggData 5 9 2 2" xfId="13299"/>
    <cellStyle name="SAPBEXaggData 5 9 3" xfId="1998"/>
    <cellStyle name="SAPBEXaggData 5 9 3 2" xfId="13300"/>
    <cellStyle name="SAPBEXaggData 5 9 4" xfId="13301"/>
    <cellStyle name="SAPBEXaggData 6" xfId="1999"/>
    <cellStyle name="SAPBEXaggData 6 10" xfId="2000"/>
    <cellStyle name="SAPBEXaggData 6 10 2" xfId="2001"/>
    <cellStyle name="SAPBEXaggData 6 10 2 2" xfId="13302"/>
    <cellStyle name="SAPBEXaggData 6 10 3" xfId="2002"/>
    <cellStyle name="SAPBEXaggData 6 10 3 2" xfId="13303"/>
    <cellStyle name="SAPBEXaggData 6 10 4" xfId="13304"/>
    <cellStyle name="SAPBEXaggData 6 11" xfId="2003"/>
    <cellStyle name="SAPBEXaggData 6 11 2" xfId="2004"/>
    <cellStyle name="SAPBEXaggData 6 11 2 2" xfId="13305"/>
    <cellStyle name="SAPBEXaggData 6 11 3" xfId="2005"/>
    <cellStyle name="SAPBEXaggData 6 11 3 2" xfId="13306"/>
    <cellStyle name="SAPBEXaggData 6 11 4" xfId="13307"/>
    <cellStyle name="SAPBEXaggData 6 12" xfId="2006"/>
    <cellStyle name="SAPBEXaggData 6 12 2" xfId="2007"/>
    <cellStyle name="SAPBEXaggData 6 12 2 2" xfId="13308"/>
    <cellStyle name="SAPBEXaggData 6 12 3" xfId="2008"/>
    <cellStyle name="SAPBEXaggData 6 12 3 2" xfId="13309"/>
    <cellStyle name="SAPBEXaggData 6 12 4" xfId="13310"/>
    <cellStyle name="SAPBEXaggData 6 13" xfId="2009"/>
    <cellStyle name="SAPBEXaggData 6 13 2" xfId="13311"/>
    <cellStyle name="SAPBEXaggData 6 14" xfId="2010"/>
    <cellStyle name="SAPBEXaggData 6 14 2" xfId="13312"/>
    <cellStyle name="SAPBEXaggData 6 15" xfId="13313"/>
    <cellStyle name="SAPBEXaggData 6 2" xfId="2011"/>
    <cellStyle name="SAPBEXaggData 6 2 2" xfId="2012"/>
    <cellStyle name="SAPBEXaggData 6 2 2 2" xfId="13314"/>
    <cellStyle name="SAPBEXaggData 6 2 3" xfId="2013"/>
    <cellStyle name="SAPBEXaggData 6 2 3 2" xfId="13315"/>
    <cellStyle name="SAPBEXaggData 6 2 4" xfId="13316"/>
    <cellStyle name="SAPBEXaggData 6 3" xfId="2014"/>
    <cellStyle name="SAPBEXaggData 6 3 2" xfId="2015"/>
    <cellStyle name="SAPBEXaggData 6 3 2 2" xfId="13317"/>
    <cellStyle name="SAPBEXaggData 6 3 3" xfId="2016"/>
    <cellStyle name="SAPBEXaggData 6 3 3 2" xfId="13318"/>
    <cellStyle name="SAPBEXaggData 6 3 4" xfId="13319"/>
    <cellStyle name="SAPBEXaggData 6 4" xfId="2017"/>
    <cellStyle name="SAPBEXaggData 6 4 2" xfId="2018"/>
    <cellStyle name="SAPBEXaggData 6 4 2 2" xfId="13320"/>
    <cellStyle name="SAPBEXaggData 6 4 3" xfId="2019"/>
    <cellStyle name="SAPBEXaggData 6 4 3 2" xfId="13321"/>
    <cellStyle name="SAPBEXaggData 6 4 4" xfId="13322"/>
    <cellStyle name="SAPBEXaggData 6 5" xfId="2020"/>
    <cellStyle name="SAPBEXaggData 6 5 2" xfId="2021"/>
    <cellStyle name="SAPBEXaggData 6 5 2 2" xfId="13323"/>
    <cellStyle name="SAPBEXaggData 6 5 3" xfId="2022"/>
    <cellStyle name="SAPBEXaggData 6 5 3 2" xfId="13324"/>
    <cellStyle name="SAPBEXaggData 6 5 4" xfId="13325"/>
    <cellStyle name="SAPBEXaggData 6 6" xfId="2023"/>
    <cellStyle name="SAPBEXaggData 6 6 2" xfId="2024"/>
    <cellStyle name="SAPBEXaggData 6 6 2 2" xfId="13326"/>
    <cellStyle name="SAPBEXaggData 6 6 3" xfId="2025"/>
    <cellStyle name="SAPBEXaggData 6 6 3 2" xfId="13327"/>
    <cellStyle name="SAPBEXaggData 6 6 4" xfId="13328"/>
    <cellStyle name="SAPBEXaggData 6 7" xfId="2026"/>
    <cellStyle name="SAPBEXaggData 6 7 2" xfId="2027"/>
    <cellStyle name="SAPBEXaggData 6 7 2 2" xfId="13329"/>
    <cellStyle name="SAPBEXaggData 6 7 3" xfId="2028"/>
    <cellStyle name="SAPBEXaggData 6 7 3 2" xfId="13330"/>
    <cellStyle name="SAPBEXaggData 6 7 4" xfId="13331"/>
    <cellStyle name="SAPBEXaggData 6 8" xfId="2029"/>
    <cellStyle name="SAPBEXaggData 6 8 2" xfId="2030"/>
    <cellStyle name="SAPBEXaggData 6 8 2 2" xfId="13332"/>
    <cellStyle name="SAPBEXaggData 6 8 3" xfId="2031"/>
    <cellStyle name="SAPBEXaggData 6 8 3 2" xfId="13333"/>
    <cellStyle name="SAPBEXaggData 6 8 4" xfId="13334"/>
    <cellStyle name="SAPBEXaggData 6 9" xfId="2032"/>
    <cellStyle name="SAPBEXaggData 6 9 2" xfId="2033"/>
    <cellStyle name="SAPBEXaggData 6 9 2 2" xfId="13335"/>
    <cellStyle name="SAPBEXaggData 6 9 3" xfId="2034"/>
    <cellStyle name="SAPBEXaggData 6 9 3 2" xfId="13336"/>
    <cellStyle name="SAPBEXaggData 6 9 4" xfId="13337"/>
    <cellStyle name="SAPBEXaggData 7" xfId="2035"/>
    <cellStyle name="SAPBEXaggData 7 2" xfId="2036"/>
    <cellStyle name="SAPBEXaggData 7 2 2" xfId="2037"/>
    <cellStyle name="SAPBEXaggData 7 2 2 2" xfId="13338"/>
    <cellStyle name="SAPBEXaggData 7 2 3" xfId="2038"/>
    <cellStyle name="SAPBEXaggData 7 2 3 2" xfId="13339"/>
    <cellStyle name="SAPBEXaggData 7 2 4" xfId="13340"/>
    <cellStyle name="SAPBEXaggData 7 3" xfId="2039"/>
    <cellStyle name="SAPBEXaggData 7 3 2" xfId="2040"/>
    <cellStyle name="SAPBEXaggData 7 3 2 2" xfId="13341"/>
    <cellStyle name="SAPBEXaggData 7 3 3" xfId="2041"/>
    <cellStyle name="SAPBEXaggData 7 3 3 2" xfId="13342"/>
    <cellStyle name="SAPBEXaggData 7 3 4" xfId="13343"/>
    <cellStyle name="SAPBEXaggData 7 4" xfId="2042"/>
    <cellStyle name="SAPBEXaggData 7 4 2" xfId="13344"/>
    <cellStyle name="SAPBEXaggData 7 5" xfId="2043"/>
    <cellStyle name="SAPBEXaggData 7 5 2" xfId="13345"/>
    <cellStyle name="SAPBEXaggData 7 6" xfId="13346"/>
    <cellStyle name="SAPBEXaggData 8" xfId="2044"/>
    <cellStyle name="SAPBEXaggData 8 2" xfId="2045"/>
    <cellStyle name="SAPBEXaggData 8 2 2" xfId="2046"/>
    <cellStyle name="SAPBEXaggData 8 2 2 2" xfId="13347"/>
    <cellStyle name="SAPBEXaggData 8 2 3" xfId="2047"/>
    <cellStyle name="SAPBEXaggData 8 2 3 2" xfId="13348"/>
    <cellStyle name="SAPBEXaggData 8 2 4" xfId="13349"/>
    <cellStyle name="SAPBEXaggData 8 3" xfId="2048"/>
    <cellStyle name="SAPBEXaggData 8 3 2" xfId="2049"/>
    <cellStyle name="SAPBEXaggData 8 3 2 2" xfId="13350"/>
    <cellStyle name="SAPBEXaggData 8 3 3" xfId="2050"/>
    <cellStyle name="SAPBEXaggData 8 3 3 2" xfId="13351"/>
    <cellStyle name="SAPBEXaggData 8 3 4" xfId="13352"/>
    <cellStyle name="SAPBEXaggData 8 4" xfId="2051"/>
    <cellStyle name="SAPBEXaggData 8 4 2" xfId="13353"/>
    <cellStyle name="SAPBEXaggData 8 5" xfId="2052"/>
    <cellStyle name="SAPBEXaggData 8 5 2" xfId="13354"/>
    <cellStyle name="SAPBEXaggData 8 6" xfId="13355"/>
    <cellStyle name="SAPBEXaggData 9" xfId="2053"/>
    <cellStyle name="SAPBEXaggData 9 2" xfId="2054"/>
    <cellStyle name="SAPBEXaggData 9 2 2" xfId="13356"/>
    <cellStyle name="SAPBEXaggData 9 3" xfId="2055"/>
    <cellStyle name="SAPBEXaggData 9 3 2" xfId="13357"/>
    <cellStyle name="SAPBEXaggData 9 4" xfId="13358"/>
    <cellStyle name="SAPBEXaggDataEmph" xfId="159"/>
    <cellStyle name="SAPBEXaggDataEmph 10" xfId="2056"/>
    <cellStyle name="SAPBEXaggDataEmph 10 2" xfId="2057"/>
    <cellStyle name="SAPBEXaggDataEmph 10 2 2" xfId="13359"/>
    <cellStyle name="SAPBEXaggDataEmph 10 3" xfId="2058"/>
    <cellStyle name="SAPBEXaggDataEmph 10 3 2" xfId="13360"/>
    <cellStyle name="SAPBEXaggDataEmph 10 4" xfId="13361"/>
    <cellStyle name="SAPBEXaggDataEmph 11" xfId="2059"/>
    <cellStyle name="SAPBEXaggDataEmph 11 2" xfId="2060"/>
    <cellStyle name="SAPBEXaggDataEmph 11 2 2" xfId="13362"/>
    <cellStyle name="SAPBEXaggDataEmph 11 3" xfId="2061"/>
    <cellStyle name="SAPBEXaggDataEmph 11 3 2" xfId="13363"/>
    <cellStyle name="SAPBEXaggDataEmph 11 4" xfId="13364"/>
    <cellStyle name="SAPBEXaggDataEmph 12" xfId="2062"/>
    <cellStyle name="SAPBEXaggDataEmph 12 2" xfId="13365"/>
    <cellStyle name="SAPBEXaggDataEmph 13" xfId="11463"/>
    <cellStyle name="SAPBEXaggDataEmph 13 2" xfId="13366"/>
    <cellStyle name="SAPBEXaggDataEmph 14" xfId="11464"/>
    <cellStyle name="SAPBEXaggDataEmph 14 2" xfId="13367"/>
    <cellStyle name="SAPBEXaggDataEmph 15" xfId="11465"/>
    <cellStyle name="SAPBEXaggDataEmph 15 2" xfId="13368"/>
    <cellStyle name="SAPBEXaggDataEmph 2" xfId="577"/>
    <cellStyle name="SAPBEXaggDataEmph 2 10" xfId="2063"/>
    <cellStyle name="SAPBEXaggDataEmph 2 10 2" xfId="2064"/>
    <cellStyle name="SAPBEXaggDataEmph 2 10 2 2" xfId="13369"/>
    <cellStyle name="SAPBEXaggDataEmph 2 10 3" xfId="2065"/>
    <cellStyle name="SAPBEXaggDataEmph 2 10 3 2" xfId="13370"/>
    <cellStyle name="SAPBEXaggDataEmph 2 10 4" xfId="13371"/>
    <cellStyle name="SAPBEXaggDataEmph 2 11" xfId="2066"/>
    <cellStyle name="SAPBEXaggDataEmph 2 11 2" xfId="2067"/>
    <cellStyle name="SAPBEXaggDataEmph 2 11 2 2" xfId="13372"/>
    <cellStyle name="SAPBEXaggDataEmph 2 11 3" xfId="2068"/>
    <cellStyle name="SAPBEXaggDataEmph 2 11 3 2" xfId="13373"/>
    <cellStyle name="SAPBEXaggDataEmph 2 11 4" xfId="13374"/>
    <cellStyle name="SAPBEXaggDataEmph 2 12" xfId="2069"/>
    <cellStyle name="SAPBEXaggDataEmph 2 12 2" xfId="2070"/>
    <cellStyle name="SAPBEXaggDataEmph 2 12 2 2" xfId="13375"/>
    <cellStyle name="SAPBEXaggDataEmph 2 12 3" xfId="2071"/>
    <cellStyle name="SAPBEXaggDataEmph 2 12 3 2" xfId="13376"/>
    <cellStyle name="SAPBEXaggDataEmph 2 12 4" xfId="13377"/>
    <cellStyle name="SAPBEXaggDataEmph 2 13" xfId="2072"/>
    <cellStyle name="SAPBEXaggDataEmph 2 13 2" xfId="13378"/>
    <cellStyle name="SAPBEXaggDataEmph 2 14" xfId="2073"/>
    <cellStyle name="SAPBEXaggDataEmph 2 14 2" xfId="13379"/>
    <cellStyle name="SAPBEXaggDataEmph 2 15" xfId="13380"/>
    <cellStyle name="SAPBEXaggDataEmph 2 2" xfId="2074"/>
    <cellStyle name="SAPBEXaggDataEmph 2 2 2" xfId="2075"/>
    <cellStyle name="SAPBEXaggDataEmph 2 2 2 2" xfId="13381"/>
    <cellStyle name="SAPBEXaggDataEmph 2 2 3" xfId="2076"/>
    <cellStyle name="SAPBEXaggDataEmph 2 2 3 2" xfId="13382"/>
    <cellStyle name="SAPBEXaggDataEmph 2 2 4" xfId="13383"/>
    <cellStyle name="SAPBEXaggDataEmph 2 3" xfId="2077"/>
    <cellStyle name="SAPBEXaggDataEmph 2 3 2" xfId="2078"/>
    <cellStyle name="SAPBEXaggDataEmph 2 3 2 2" xfId="13384"/>
    <cellStyle name="SAPBEXaggDataEmph 2 3 3" xfId="2079"/>
    <cellStyle name="SAPBEXaggDataEmph 2 3 3 2" xfId="13385"/>
    <cellStyle name="SAPBEXaggDataEmph 2 3 4" xfId="13386"/>
    <cellStyle name="SAPBEXaggDataEmph 2 4" xfId="2080"/>
    <cellStyle name="SAPBEXaggDataEmph 2 4 2" xfId="2081"/>
    <cellStyle name="SAPBEXaggDataEmph 2 4 2 2" xfId="13387"/>
    <cellStyle name="SAPBEXaggDataEmph 2 4 3" xfId="2082"/>
    <cellStyle name="SAPBEXaggDataEmph 2 4 3 2" xfId="13388"/>
    <cellStyle name="SAPBEXaggDataEmph 2 4 4" xfId="13389"/>
    <cellStyle name="SAPBEXaggDataEmph 2 5" xfId="2083"/>
    <cellStyle name="SAPBEXaggDataEmph 2 5 2" xfId="2084"/>
    <cellStyle name="SAPBEXaggDataEmph 2 5 2 2" xfId="13390"/>
    <cellStyle name="SAPBEXaggDataEmph 2 5 3" xfId="2085"/>
    <cellStyle name="SAPBEXaggDataEmph 2 5 3 2" xfId="13391"/>
    <cellStyle name="SAPBEXaggDataEmph 2 5 4" xfId="13392"/>
    <cellStyle name="SAPBEXaggDataEmph 2 6" xfId="2086"/>
    <cellStyle name="SAPBEXaggDataEmph 2 6 2" xfId="2087"/>
    <cellStyle name="SAPBEXaggDataEmph 2 6 2 2" xfId="13393"/>
    <cellStyle name="SAPBEXaggDataEmph 2 6 3" xfId="2088"/>
    <cellStyle name="SAPBEXaggDataEmph 2 6 3 2" xfId="13394"/>
    <cellStyle name="SAPBEXaggDataEmph 2 6 4" xfId="13395"/>
    <cellStyle name="SAPBEXaggDataEmph 2 7" xfId="2089"/>
    <cellStyle name="SAPBEXaggDataEmph 2 7 2" xfId="2090"/>
    <cellStyle name="SAPBEXaggDataEmph 2 7 2 2" xfId="13396"/>
    <cellStyle name="SAPBEXaggDataEmph 2 7 3" xfId="2091"/>
    <cellStyle name="SAPBEXaggDataEmph 2 7 3 2" xfId="13397"/>
    <cellStyle name="SAPBEXaggDataEmph 2 7 4" xfId="13398"/>
    <cellStyle name="SAPBEXaggDataEmph 2 8" xfId="2092"/>
    <cellStyle name="SAPBEXaggDataEmph 2 8 2" xfId="2093"/>
    <cellStyle name="SAPBEXaggDataEmph 2 8 2 2" xfId="13399"/>
    <cellStyle name="SAPBEXaggDataEmph 2 8 3" xfId="2094"/>
    <cellStyle name="SAPBEXaggDataEmph 2 8 3 2" xfId="13400"/>
    <cellStyle name="SAPBEXaggDataEmph 2 8 4" xfId="13401"/>
    <cellStyle name="SAPBEXaggDataEmph 2 9" xfId="2095"/>
    <cellStyle name="SAPBEXaggDataEmph 2 9 2" xfId="2096"/>
    <cellStyle name="SAPBEXaggDataEmph 2 9 2 2" xfId="13402"/>
    <cellStyle name="SAPBEXaggDataEmph 2 9 3" xfId="2097"/>
    <cellStyle name="SAPBEXaggDataEmph 2 9 3 2" xfId="13403"/>
    <cellStyle name="SAPBEXaggDataEmph 2 9 4" xfId="13404"/>
    <cellStyle name="SAPBEXaggDataEmph 3" xfId="578"/>
    <cellStyle name="SAPBEXaggDataEmph 3 10" xfId="2098"/>
    <cellStyle name="SAPBEXaggDataEmph 3 10 2" xfId="2099"/>
    <cellStyle name="SAPBEXaggDataEmph 3 10 2 2" xfId="13405"/>
    <cellStyle name="SAPBEXaggDataEmph 3 10 3" xfId="2100"/>
    <cellStyle name="SAPBEXaggDataEmph 3 10 3 2" xfId="13406"/>
    <cellStyle name="SAPBEXaggDataEmph 3 10 4" xfId="13407"/>
    <cellStyle name="SAPBEXaggDataEmph 3 11" xfId="2101"/>
    <cellStyle name="SAPBEXaggDataEmph 3 11 2" xfId="2102"/>
    <cellStyle name="SAPBEXaggDataEmph 3 11 2 2" xfId="13408"/>
    <cellStyle name="SAPBEXaggDataEmph 3 11 3" xfId="2103"/>
    <cellStyle name="SAPBEXaggDataEmph 3 11 3 2" xfId="13409"/>
    <cellStyle name="SAPBEXaggDataEmph 3 11 4" xfId="13410"/>
    <cellStyle name="SAPBEXaggDataEmph 3 12" xfId="2104"/>
    <cellStyle name="SAPBEXaggDataEmph 3 12 2" xfId="2105"/>
    <cellStyle name="SAPBEXaggDataEmph 3 12 2 2" xfId="13411"/>
    <cellStyle name="SAPBEXaggDataEmph 3 12 3" xfId="2106"/>
    <cellStyle name="SAPBEXaggDataEmph 3 12 3 2" xfId="13412"/>
    <cellStyle name="SAPBEXaggDataEmph 3 12 4" xfId="13413"/>
    <cellStyle name="SAPBEXaggDataEmph 3 13" xfId="2107"/>
    <cellStyle name="SAPBEXaggDataEmph 3 13 2" xfId="13414"/>
    <cellStyle name="SAPBEXaggDataEmph 3 14" xfId="2108"/>
    <cellStyle name="SAPBEXaggDataEmph 3 14 2" xfId="13415"/>
    <cellStyle name="SAPBEXaggDataEmph 3 15" xfId="13416"/>
    <cellStyle name="SAPBEXaggDataEmph 3 2" xfId="2109"/>
    <cellStyle name="SAPBEXaggDataEmph 3 2 2" xfId="2110"/>
    <cellStyle name="SAPBEXaggDataEmph 3 2 2 2" xfId="13417"/>
    <cellStyle name="SAPBEXaggDataEmph 3 2 3" xfId="2111"/>
    <cellStyle name="SAPBEXaggDataEmph 3 2 3 2" xfId="13418"/>
    <cellStyle name="SAPBEXaggDataEmph 3 2 4" xfId="13419"/>
    <cellStyle name="SAPBEXaggDataEmph 3 3" xfId="2112"/>
    <cellStyle name="SAPBEXaggDataEmph 3 3 2" xfId="2113"/>
    <cellStyle name="SAPBEXaggDataEmph 3 3 2 2" xfId="13420"/>
    <cellStyle name="SAPBEXaggDataEmph 3 3 3" xfId="2114"/>
    <cellStyle name="SAPBEXaggDataEmph 3 3 3 2" xfId="13421"/>
    <cellStyle name="SAPBEXaggDataEmph 3 3 4" xfId="13422"/>
    <cellStyle name="SAPBEXaggDataEmph 3 4" xfId="2115"/>
    <cellStyle name="SAPBEXaggDataEmph 3 4 2" xfId="2116"/>
    <cellStyle name="SAPBEXaggDataEmph 3 4 2 2" xfId="13423"/>
    <cellStyle name="SAPBEXaggDataEmph 3 4 3" xfId="2117"/>
    <cellStyle name="SAPBEXaggDataEmph 3 4 3 2" xfId="13424"/>
    <cellStyle name="SAPBEXaggDataEmph 3 4 4" xfId="13425"/>
    <cellStyle name="SAPBEXaggDataEmph 3 5" xfId="2118"/>
    <cellStyle name="SAPBEXaggDataEmph 3 5 2" xfId="2119"/>
    <cellStyle name="SAPBEXaggDataEmph 3 5 2 2" xfId="13426"/>
    <cellStyle name="SAPBEXaggDataEmph 3 5 3" xfId="2120"/>
    <cellStyle name="SAPBEXaggDataEmph 3 5 3 2" xfId="13427"/>
    <cellStyle name="SAPBEXaggDataEmph 3 5 4" xfId="13428"/>
    <cellStyle name="SAPBEXaggDataEmph 3 6" xfId="2121"/>
    <cellStyle name="SAPBEXaggDataEmph 3 6 2" xfId="2122"/>
    <cellStyle name="SAPBEXaggDataEmph 3 6 2 2" xfId="13429"/>
    <cellStyle name="SAPBEXaggDataEmph 3 6 3" xfId="2123"/>
    <cellStyle name="SAPBEXaggDataEmph 3 6 3 2" xfId="13430"/>
    <cellStyle name="SAPBEXaggDataEmph 3 6 4" xfId="13431"/>
    <cellStyle name="SAPBEXaggDataEmph 3 7" xfId="2124"/>
    <cellStyle name="SAPBEXaggDataEmph 3 7 2" xfId="2125"/>
    <cellStyle name="SAPBEXaggDataEmph 3 7 2 2" xfId="13432"/>
    <cellStyle name="SAPBEXaggDataEmph 3 7 3" xfId="2126"/>
    <cellStyle name="SAPBEXaggDataEmph 3 7 3 2" xfId="13433"/>
    <cellStyle name="SAPBEXaggDataEmph 3 7 4" xfId="13434"/>
    <cellStyle name="SAPBEXaggDataEmph 3 8" xfId="2127"/>
    <cellStyle name="SAPBEXaggDataEmph 3 8 2" xfId="2128"/>
    <cellStyle name="SAPBEXaggDataEmph 3 8 2 2" xfId="13435"/>
    <cellStyle name="SAPBEXaggDataEmph 3 8 3" xfId="2129"/>
    <cellStyle name="SAPBEXaggDataEmph 3 8 3 2" xfId="13436"/>
    <cellStyle name="SAPBEXaggDataEmph 3 8 4" xfId="13437"/>
    <cellStyle name="SAPBEXaggDataEmph 3 9" xfId="2130"/>
    <cellStyle name="SAPBEXaggDataEmph 3 9 2" xfId="2131"/>
    <cellStyle name="SAPBEXaggDataEmph 3 9 2 2" xfId="13438"/>
    <cellStyle name="SAPBEXaggDataEmph 3 9 3" xfId="2132"/>
    <cellStyle name="SAPBEXaggDataEmph 3 9 3 2" xfId="13439"/>
    <cellStyle name="SAPBEXaggDataEmph 3 9 4" xfId="13440"/>
    <cellStyle name="SAPBEXaggDataEmph 4" xfId="579"/>
    <cellStyle name="SAPBEXaggDataEmph 4 10" xfId="2133"/>
    <cellStyle name="SAPBEXaggDataEmph 4 10 2" xfId="2134"/>
    <cellStyle name="SAPBEXaggDataEmph 4 10 2 2" xfId="13441"/>
    <cellStyle name="SAPBEXaggDataEmph 4 10 3" xfId="2135"/>
    <cellStyle name="SAPBEXaggDataEmph 4 10 3 2" xfId="13442"/>
    <cellStyle name="SAPBEXaggDataEmph 4 10 4" xfId="13443"/>
    <cellStyle name="SAPBEXaggDataEmph 4 11" xfId="2136"/>
    <cellStyle name="SAPBEXaggDataEmph 4 11 2" xfId="2137"/>
    <cellStyle name="SAPBEXaggDataEmph 4 11 2 2" xfId="13444"/>
    <cellStyle name="SAPBEXaggDataEmph 4 11 3" xfId="2138"/>
    <cellStyle name="SAPBEXaggDataEmph 4 11 3 2" xfId="13445"/>
    <cellStyle name="SAPBEXaggDataEmph 4 11 4" xfId="13446"/>
    <cellStyle name="SAPBEXaggDataEmph 4 12" xfId="2139"/>
    <cellStyle name="SAPBEXaggDataEmph 4 12 2" xfId="2140"/>
    <cellStyle name="SAPBEXaggDataEmph 4 12 2 2" xfId="13447"/>
    <cellStyle name="SAPBEXaggDataEmph 4 12 3" xfId="2141"/>
    <cellStyle name="SAPBEXaggDataEmph 4 12 3 2" xfId="13448"/>
    <cellStyle name="SAPBEXaggDataEmph 4 12 4" xfId="13449"/>
    <cellStyle name="SAPBEXaggDataEmph 4 13" xfId="2142"/>
    <cellStyle name="SAPBEXaggDataEmph 4 13 2" xfId="13450"/>
    <cellStyle name="SAPBEXaggDataEmph 4 14" xfId="2143"/>
    <cellStyle name="SAPBEXaggDataEmph 4 14 2" xfId="13451"/>
    <cellStyle name="SAPBEXaggDataEmph 4 15" xfId="13452"/>
    <cellStyle name="SAPBEXaggDataEmph 4 2" xfId="2144"/>
    <cellStyle name="SAPBEXaggDataEmph 4 2 2" xfId="2145"/>
    <cellStyle name="SAPBEXaggDataEmph 4 2 2 2" xfId="13453"/>
    <cellStyle name="SAPBEXaggDataEmph 4 2 3" xfId="2146"/>
    <cellStyle name="SAPBEXaggDataEmph 4 2 3 2" xfId="13454"/>
    <cellStyle name="SAPBEXaggDataEmph 4 2 4" xfId="13455"/>
    <cellStyle name="SAPBEXaggDataEmph 4 3" xfId="2147"/>
    <cellStyle name="SAPBEXaggDataEmph 4 3 2" xfId="2148"/>
    <cellStyle name="SAPBEXaggDataEmph 4 3 2 2" xfId="13456"/>
    <cellStyle name="SAPBEXaggDataEmph 4 3 3" xfId="2149"/>
    <cellStyle name="SAPBEXaggDataEmph 4 3 3 2" xfId="13457"/>
    <cellStyle name="SAPBEXaggDataEmph 4 3 4" xfId="13458"/>
    <cellStyle name="SAPBEXaggDataEmph 4 4" xfId="2150"/>
    <cellStyle name="SAPBEXaggDataEmph 4 4 2" xfId="2151"/>
    <cellStyle name="SAPBEXaggDataEmph 4 4 2 2" xfId="13459"/>
    <cellStyle name="SAPBEXaggDataEmph 4 4 3" xfId="2152"/>
    <cellStyle name="SAPBEXaggDataEmph 4 4 3 2" xfId="13460"/>
    <cellStyle name="SAPBEXaggDataEmph 4 4 4" xfId="13461"/>
    <cellStyle name="SAPBEXaggDataEmph 4 5" xfId="2153"/>
    <cellStyle name="SAPBEXaggDataEmph 4 5 2" xfId="2154"/>
    <cellStyle name="SAPBEXaggDataEmph 4 5 2 2" xfId="13462"/>
    <cellStyle name="SAPBEXaggDataEmph 4 5 3" xfId="2155"/>
    <cellStyle name="SAPBEXaggDataEmph 4 5 3 2" xfId="13463"/>
    <cellStyle name="SAPBEXaggDataEmph 4 5 4" xfId="13464"/>
    <cellStyle name="SAPBEXaggDataEmph 4 6" xfId="2156"/>
    <cellStyle name="SAPBEXaggDataEmph 4 6 2" xfId="2157"/>
    <cellStyle name="SAPBEXaggDataEmph 4 6 2 2" xfId="13465"/>
    <cellStyle name="SAPBEXaggDataEmph 4 6 3" xfId="2158"/>
    <cellStyle name="SAPBEXaggDataEmph 4 6 3 2" xfId="13466"/>
    <cellStyle name="SAPBEXaggDataEmph 4 6 4" xfId="13467"/>
    <cellStyle name="SAPBEXaggDataEmph 4 7" xfId="2159"/>
    <cellStyle name="SAPBEXaggDataEmph 4 7 2" xfId="2160"/>
    <cellStyle name="SAPBEXaggDataEmph 4 7 2 2" xfId="13468"/>
    <cellStyle name="SAPBEXaggDataEmph 4 7 3" xfId="2161"/>
    <cellStyle name="SAPBEXaggDataEmph 4 7 3 2" xfId="13469"/>
    <cellStyle name="SAPBEXaggDataEmph 4 7 4" xfId="13470"/>
    <cellStyle name="SAPBEXaggDataEmph 4 8" xfId="2162"/>
    <cellStyle name="SAPBEXaggDataEmph 4 8 2" xfId="2163"/>
    <cellStyle name="SAPBEXaggDataEmph 4 8 2 2" xfId="13471"/>
    <cellStyle name="SAPBEXaggDataEmph 4 8 3" xfId="2164"/>
    <cellStyle name="SAPBEXaggDataEmph 4 8 3 2" xfId="13472"/>
    <cellStyle name="SAPBEXaggDataEmph 4 8 4" xfId="13473"/>
    <cellStyle name="SAPBEXaggDataEmph 4 9" xfId="2165"/>
    <cellStyle name="SAPBEXaggDataEmph 4 9 2" xfId="2166"/>
    <cellStyle name="SAPBEXaggDataEmph 4 9 2 2" xfId="13474"/>
    <cellStyle name="SAPBEXaggDataEmph 4 9 3" xfId="2167"/>
    <cellStyle name="SAPBEXaggDataEmph 4 9 3 2" xfId="13475"/>
    <cellStyle name="SAPBEXaggDataEmph 4 9 4" xfId="13476"/>
    <cellStyle name="SAPBEXaggDataEmph 5" xfId="2168"/>
    <cellStyle name="SAPBEXaggDataEmph 5 10" xfId="2169"/>
    <cellStyle name="SAPBEXaggDataEmph 5 10 2" xfId="2170"/>
    <cellStyle name="SAPBEXaggDataEmph 5 10 2 2" xfId="13477"/>
    <cellStyle name="SAPBEXaggDataEmph 5 10 3" xfId="2171"/>
    <cellStyle name="SAPBEXaggDataEmph 5 10 3 2" xfId="13478"/>
    <cellStyle name="SAPBEXaggDataEmph 5 10 4" xfId="13479"/>
    <cellStyle name="SAPBEXaggDataEmph 5 11" xfId="2172"/>
    <cellStyle name="SAPBEXaggDataEmph 5 11 2" xfId="2173"/>
    <cellStyle name="SAPBEXaggDataEmph 5 11 2 2" xfId="13480"/>
    <cellStyle name="SAPBEXaggDataEmph 5 11 3" xfId="2174"/>
    <cellStyle name="SAPBEXaggDataEmph 5 11 3 2" xfId="13481"/>
    <cellStyle name="SAPBEXaggDataEmph 5 11 4" xfId="13482"/>
    <cellStyle name="SAPBEXaggDataEmph 5 12" xfId="2175"/>
    <cellStyle name="SAPBEXaggDataEmph 5 12 2" xfId="2176"/>
    <cellStyle name="SAPBEXaggDataEmph 5 12 2 2" xfId="13483"/>
    <cellStyle name="SAPBEXaggDataEmph 5 12 3" xfId="2177"/>
    <cellStyle name="SAPBEXaggDataEmph 5 12 3 2" xfId="13484"/>
    <cellStyle name="SAPBEXaggDataEmph 5 12 4" xfId="13485"/>
    <cellStyle name="SAPBEXaggDataEmph 5 13" xfId="2178"/>
    <cellStyle name="SAPBEXaggDataEmph 5 13 2" xfId="13486"/>
    <cellStyle name="SAPBEXaggDataEmph 5 14" xfId="2179"/>
    <cellStyle name="SAPBEXaggDataEmph 5 14 2" xfId="13487"/>
    <cellStyle name="SAPBEXaggDataEmph 5 15" xfId="13488"/>
    <cellStyle name="SAPBEXaggDataEmph 5 2" xfId="2180"/>
    <cellStyle name="SAPBEXaggDataEmph 5 2 2" xfId="2181"/>
    <cellStyle name="SAPBEXaggDataEmph 5 2 2 2" xfId="13489"/>
    <cellStyle name="SAPBEXaggDataEmph 5 2 3" xfId="2182"/>
    <cellStyle name="SAPBEXaggDataEmph 5 2 3 2" xfId="13490"/>
    <cellStyle name="SAPBEXaggDataEmph 5 2 4" xfId="13491"/>
    <cellStyle name="SAPBEXaggDataEmph 5 3" xfId="2183"/>
    <cellStyle name="SAPBEXaggDataEmph 5 3 2" xfId="2184"/>
    <cellStyle name="SAPBEXaggDataEmph 5 3 2 2" xfId="13492"/>
    <cellStyle name="SAPBEXaggDataEmph 5 3 3" xfId="2185"/>
    <cellStyle name="SAPBEXaggDataEmph 5 3 3 2" xfId="13493"/>
    <cellStyle name="SAPBEXaggDataEmph 5 3 4" xfId="13494"/>
    <cellStyle name="SAPBEXaggDataEmph 5 4" xfId="2186"/>
    <cellStyle name="SAPBEXaggDataEmph 5 4 2" xfId="2187"/>
    <cellStyle name="SAPBEXaggDataEmph 5 4 2 2" xfId="13495"/>
    <cellStyle name="SAPBEXaggDataEmph 5 4 3" xfId="2188"/>
    <cellStyle name="SAPBEXaggDataEmph 5 4 3 2" xfId="13496"/>
    <cellStyle name="SAPBEXaggDataEmph 5 4 4" xfId="13497"/>
    <cellStyle name="SAPBEXaggDataEmph 5 5" xfId="2189"/>
    <cellStyle name="SAPBEXaggDataEmph 5 5 2" xfId="2190"/>
    <cellStyle name="SAPBEXaggDataEmph 5 5 2 2" xfId="13498"/>
    <cellStyle name="SAPBEXaggDataEmph 5 5 3" xfId="2191"/>
    <cellStyle name="SAPBEXaggDataEmph 5 5 3 2" xfId="13499"/>
    <cellStyle name="SAPBEXaggDataEmph 5 5 4" xfId="13500"/>
    <cellStyle name="SAPBEXaggDataEmph 5 6" xfId="2192"/>
    <cellStyle name="SAPBEXaggDataEmph 5 6 2" xfId="2193"/>
    <cellStyle name="SAPBEXaggDataEmph 5 6 2 2" xfId="13501"/>
    <cellStyle name="SAPBEXaggDataEmph 5 6 3" xfId="2194"/>
    <cellStyle name="SAPBEXaggDataEmph 5 6 3 2" xfId="13502"/>
    <cellStyle name="SAPBEXaggDataEmph 5 6 4" xfId="13503"/>
    <cellStyle name="SAPBEXaggDataEmph 5 7" xfId="2195"/>
    <cellStyle name="SAPBEXaggDataEmph 5 7 2" xfId="2196"/>
    <cellStyle name="SAPBEXaggDataEmph 5 7 2 2" xfId="13504"/>
    <cellStyle name="SAPBEXaggDataEmph 5 7 3" xfId="2197"/>
    <cellStyle name="SAPBEXaggDataEmph 5 7 3 2" xfId="13505"/>
    <cellStyle name="SAPBEXaggDataEmph 5 7 4" xfId="13506"/>
    <cellStyle name="SAPBEXaggDataEmph 5 8" xfId="2198"/>
    <cellStyle name="SAPBEXaggDataEmph 5 8 2" xfId="2199"/>
    <cellStyle name="SAPBEXaggDataEmph 5 8 2 2" xfId="13507"/>
    <cellStyle name="SAPBEXaggDataEmph 5 8 3" xfId="2200"/>
    <cellStyle name="SAPBEXaggDataEmph 5 8 3 2" xfId="13508"/>
    <cellStyle name="SAPBEXaggDataEmph 5 8 4" xfId="13509"/>
    <cellStyle name="SAPBEXaggDataEmph 5 9" xfId="2201"/>
    <cellStyle name="SAPBEXaggDataEmph 5 9 2" xfId="2202"/>
    <cellStyle name="SAPBEXaggDataEmph 5 9 2 2" xfId="13510"/>
    <cellStyle name="SAPBEXaggDataEmph 5 9 3" xfId="2203"/>
    <cellStyle name="SAPBEXaggDataEmph 5 9 3 2" xfId="13511"/>
    <cellStyle name="SAPBEXaggDataEmph 5 9 4" xfId="13512"/>
    <cellStyle name="SAPBEXaggDataEmph 6" xfId="2204"/>
    <cellStyle name="SAPBEXaggDataEmph 6 10" xfId="2205"/>
    <cellStyle name="SAPBEXaggDataEmph 6 10 2" xfId="2206"/>
    <cellStyle name="SAPBEXaggDataEmph 6 10 2 2" xfId="13513"/>
    <cellStyle name="SAPBEXaggDataEmph 6 10 3" xfId="2207"/>
    <cellStyle name="SAPBEXaggDataEmph 6 10 3 2" xfId="13514"/>
    <cellStyle name="SAPBEXaggDataEmph 6 10 4" xfId="13515"/>
    <cellStyle name="SAPBEXaggDataEmph 6 11" xfId="2208"/>
    <cellStyle name="SAPBEXaggDataEmph 6 11 2" xfId="2209"/>
    <cellStyle name="SAPBEXaggDataEmph 6 11 2 2" xfId="13516"/>
    <cellStyle name="SAPBEXaggDataEmph 6 11 3" xfId="2210"/>
    <cellStyle name="SAPBEXaggDataEmph 6 11 3 2" xfId="13517"/>
    <cellStyle name="SAPBEXaggDataEmph 6 11 4" xfId="13518"/>
    <cellStyle name="SAPBEXaggDataEmph 6 12" xfId="2211"/>
    <cellStyle name="SAPBEXaggDataEmph 6 12 2" xfId="2212"/>
    <cellStyle name="SAPBEXaggDataEmph 6 12 2 2" xfId="13519"/>
    <cellStyle name="SAPBEXaggDataEmph 6 12 3" xfId="2213"/>
    <cellStyle name="SAPBEXaggDataEmph 6 12 3 2" xfId="13520"/>
    <cellStyle name="SAPBEXaggDataEmph 6 12 4" xfId="13521"/>
    <cellStyle name="SAPBEXaggDataEmph 6 13" xfId="2214"/>
    <cellStyle name="SAPBEXaggDataEmph 6 13 2" xfId="13522"/>
    <cellStyle name="SAPBEXaggDataEmph 6 14" xfId="2215"/>
    <cellStyle name="SAPBEXaggDataEmph 6 14 2" xfId="13523"/>
    <cellStyle name="SAPBEXaggDataEmph 6 15" xfId="13524"/>
    <cellStyle name="SAPBEXaggDataEmph 6 2" xfId="2216"/>
    <cellStyle name="SAPBEXaggDataEmph 6 2 2" xfId="2217"/>
    <cellStyle name="SAPBEXaggDataEmph 6 2 2 2" xfId="13525"/>
    <cellStyle name="SAPBEXaggDataEmph 6 2 3" xfId="2218"/>
    <cellStyle name="SAPBEXaggDataEmph 6 2 3 2" xfId="13526"/>
    <cellStyle name="SAPBEXaggDataEmph 6 2 4" xfId="13527"/>
    <cellStyle name="SAPBEXaggDataEmph 6 3" xfId="2219"/>
    <cellStyle name="SAPBEXaggDataEmph 6 3 2" xfId="2220"/>
    <cellStyle name="SAPBEXaggDataEmph 6 3 2 2" xfId="13528"/>
    <cellStyle name="SAPBEXaggDataEmph 6 3 3" xfId="2221"/>
    <cellStyle name="SAPBEXaggDataEmph 6 3 3 2" xfId="13529"/>
    <cellStyle name="SAPBEXaggDataEmph 6 3 4" xfId="13530"/>
    <cellStyle name="SAPBEXaggDataEmph 6 4" xfId="2222"/>
    <cellStyle name="SAPBEXaggDataEmph 6 4 2" xfId="2223"/>
    <cellStyle name="SAPBEXaggDataEmph 6 4 2 2" xfId="13531"/>
    <cellStyle name="SAPBEXaggDataEmph 6 4 3" xfId="2224"/>
    <cellStyle name="SAPBEXaggDataEmph 6 4 3 2" xfId="13532"/>
    <cellStyle name="SAPBEXaggDataEmph 6 4 4" xfId="13533"/>
    <cellStyle name="SAPBEXaggDataEmph 6 5" xfId="2225"/>
    <cellStyle name="SAPBEXaggDataEmph 6 5 2" xfId="2226"/>
    <cellStyle name="SAPBEXaggDataEmph 6 5 2 2" xfId="13534"/>
    <cellStyle name="SAPBEXaggDataEmph 6 5 3" xfId="2227"/>
    <cellStyle name="SAPBEXaggDataEmph 6 5 3 2" xfId="13535"/>
    <cellStyle name="SAPBEXaggDataEmph 6 5 4" xfId="13536"/>
    <cellStyle name="SAPBEXaggDataEmph 6 6" xfId="2228"/>
    <cellStyle name="SAPBEXaggDataEmph 6 6 2" xfId="2229"/>
    <cellStyle name="SAPBEXaggDataEmph 6 6 2 2" xfId="13537"/>
    <cellStyle name="SAPBEXaggDataEmph 6 6 3" xfId="2230"/>
    <cellStyle name="SAPBEXaggDataEmph 6 6 3 2" xfId="13538"/>
    <cellStyle name="SAPBEXaggDataEmph 6 6 4" xfId="13539"/>
    <cellStyle name="SAPBEXaggDataEmph 6 7" xfId="2231"/>
    <cellStyle name="SAPBEXaggDataEmph 6 7 2" xfId="2232"/>
    <cellStyle name="SAPBEXaggDataEmph 6 7 2 2" xfId="13540"/>
    <cellStyle name="SAPBEXaggDataEmph 6 7 3" xfId="2233"/>
    <cellStyle name="SAPBEXaggDataEmph 6 7 3 2" xfId="13541"/>
    <cellStyle name="SAPBEXaggDataEmph 6 7 4" xfId="13542"/>
    <cellStyle name="SAPBEXaggDataEmph 6 8" xfId="2234"/>
    <cellStyle name="SAPBEXaggDataEmph 6 8 2" xfId="2235"/>
    <cellStyle name="SAPBEXaggDataEmph 6 8 2 2" xfId="13543"/>
    <cellStyle name="SAPBEXaggDataEmph 6 8 3" xfId="2236"/>
    <cellStyle name="SAPBEXaggDataEmph 6 8 3 2" xfId="13544"/>
    <cellStyle name="SAPBEXaggDataEmph 6 8 4" xfId="13545"/>
    <cellStyle name="SAPBEXaggDataEmph 6 9" xfId="2237"/>
    <cellStyle name="SAPBEXaggDataEmph 6 9 2" xfId="2238"/>
    <cellStyle name="SAPBEXaggDataEmph 6 9 2 2" xfId="13546"/>
    <cellStyle name="SAPBEXaggDataEmph 6 9 3" xfId="2239"/>
    <cellStyle name="SAPBEXaggDataEmph 6 9 3 2" xfId="13547"/>
    <cellStyle name="SAPBEXaggDataEmph 6 9 4" xfId="13548"/>
    <cellStyle name="SAPBEXaggDataEmph 7" xfId="2240"/>
    <cellStyle name="SAPBEXaggDataEmph 7 2" xfId="2241"/>
    <cellStyle name="SAPBEXaggDataEmph 7 2 2" xfId="2242"/>
    <cellStyle name="SAPBEXaggDataEmph 7 2 2 2" xfId="13549"/>
    <cellStyle name="SAPBEXaggDataEmph 7 2 3" xfId="2243"/>
    <cellStyle name="SAPBEXaggDataEmph 7 2 3 2" xfId="13550"/>
    <cellStyle name="SAPBEXaggDataEmph 7 2 4" xfId="13551"/>
    <cellStyle name="SAPBEXaggDataEmph 7 3" xfId="2244"/>
    <cellStyle name="SAPBEXaggDataEmph 7 3 2" xfId="2245"/>
    <cellStyle name="SAPBEXaggDataEmph 7 3 2 2" xfId="13552"/>
    <cellStyle name="SAPBEXaggDataEmph 7 3 3" xfId="2246"/>
    <cellStyle name="SAPBEXaggDataEmph 7 3 3 2" xfId="13553"/>
    <cellStyle name="SAPBEXaggDataEmph 7 3 4" xfId="13554"/>
    <cellStyle name="SAPBEXaggDataEmph 7 4" xfId="2247"/>
    <cellStyle name="SAPBEXaggDataEmph 7 4 2" xfId="13555"/>
    <cellStyle name="SAPBEXaggDataEmph 7 5" xfId="2248"/>
    <cellStyle name="SAPBEXaggDataEmph 7 5 2" xfId="13556"/>
    <cellStyle name="SAPBEXaggDataEmph 7 6" xfId="13557"/>
    <cellStyle name="SAPBEXaggDataEmph 8" xfId="2249"/>
    <cellStyle name="SAPBEXaggDataEmph 8 2" xfId="2250"/>
    <cellStyle name="SAPBEXaggDataEmph 8 2 2" xfId="2251"/>
    <cellStyle name="SAPBEXaggDataEmph 8 2 2 2" xfId="13558"/>
    <cellStyle name="SAPBEXaggDataEmph 8 2 3" xfId="2252"/>
    <cellStyle name="SAPBEXaggDataEmph 8 2 3 2" xfId="13559"/>
    <cellStyle name="SAPBEXaggDataEmph 8 2 4" xfId="13560"/>
    <cellStyle name="SAPBEXaggDataEmph 8 3" xfId="2253"/>
    <cellStyle name="SAPBEXaggDataEmph 8 3 2" xfId="2254"/>
    <cellStyle name="SAPBEXaggDataEmph 8 3 2 2" xfId="13561"/>
    <cellStyle name="SAPBEXaggDataEmph 8 3 3" xfId="2255"/>
    <cellStyle name="SAPBEXaggDataEmph 8 3 3 2" xfId="13562"/>
    <cellStyle name="SAPBEXaggDataEmph 8 3 4" xfId="13563"/>
    <cellStyle name="SAPBEXaggDataEmph 8 4" xfId="2256"/>
    <cellStyle name="SAPBEXaggDataEmph 8 4 2" xfId="13564"/>
    <cellStyle name="SAPBEXaggDataEmph 8 5" xfId="2257"/>
    <cellStyle name="SAPBEXaggDataEmph 8 5 2" xfId="13565"/>
    <cellStyle name="SAPBEXaggDataEmph 8 6" xfId="13566"/>
    <cellStyle name="SAPBEXaggDataEmph 9" xfId="2258"/>
    <cellStyle name="SAPBEXaggDataEmph 9 2" xfId="2259"/>
    <cellStyle name="SAPBEXaggDataEmph 9 2 2" xfId="13567"/>
    <cellStyle name="SAPBEXaggDataEmph 9 3" xfId="2260"/>
    <cellStyle name="SAPBEXaggDataEmph 9 3 2" xfId="13568"/>
    <cellStyle name="SAPBEXaggDataEmph 9 4" xfId="13569"/>
    <cellStyle name="SAPBEXaggItem" xfId="160"/>
    <cellStyle name="SAPBEXaggItem 10" xfId="2261"/>
    <cellStyle name="SAPBEXaggItem 10 2" xfId="2262"/>
    <cellStyle name="SAPBEXaggItem 10 2 2" xfId="13570"/>
    <cellStyle name="SAPBEXaggItem 10 3" xfId="2263"/>
    <cellStyle name="SAPBEXaggItem 10 3 2" xfId="13571"/>
    <cellStyle name="SAPBEXaggItem 10 4" xfId="13572"/>
    <cellStyle name="SAPBEXaggItem 11" xfId="2264"/>
    <cellStyle name="SAPBEXaggItem 11 2" xfId="2265"/>
    <cellStyle name="SAPBEXaggItem 11 2 2" xfId="13573"/>
    <cellStyle name="SAPBEXaggItem 11 3" xfId="2266"/>
    <cellStyle name="SAPBEXaggItem 11 3 2" xfId="13574"/>
    <cellStyle name="SAPBEXaggItem 11 4" xfId="13575"/>
    <cellStyle name="SAPBEXaggItem 12" xfId="2267"/>
    <cellStyle name="SAPBEXaggItem 12 2" xfId="13576"/>
    <cellStyle name="SAPBEXaggItem 13" xfId="11466"/>
    <cellStyle name="SAPBEXaggItem 13 2" xfId="13577"/>
    <cellStyle name="SAPBEXaggItem 14" xfId="11467"/>
    <cellStyle name="SAPBEXaggItem 14 2" xfId="13578"/>
    <cellStyle name="SAPBEXaggItem 15" xfId="11468"/>
    <cellStyle name="SAPBEXaggItem 15 2" xfId="13579"/>
    <cellStyle name="SAPBEXaggItem 2" xfId="580"/>
    <cellStyle name="SAPBEXaggItem 2 10" xfId="2268"/>
    <cellStyle name="SAPBEXaggItem 2 10 2" xfId="2269"/>
    <cellStyle name="SAPBEXaggItem 2 10 2 2" xfId="13580"/>
    <cellStyle name="SAPBEXaggItem 2 10 3" xfId="2270"/>
    <cellStyle name="SAPBEXaggItem 2 10 3 2" xfId="13581"/>
    <cellStyle name="SAPBEXaggItem 2 10 4" xfId="13582"/>
    <cellStyle name="SAPBEXaggItem 2 11" xfId="2271"/>
    <cellStyle name="SAPBEXaggItem 2 11 2" xfId="2272"/>
    <cellStyle name="SAPBEXaggItem 2 11 2 2" xfId="13583"/>
    <cellStyle name="SAPBEXaggItem 2 11 3" xfId="2273"/>
    <cellStyle name="SAPBEXaggItem 2 11 3 2" xfId="13584"/>
    <cellStyle name="SAPBEXaggItem 2 11 4" xfId="13585"/>
    <cellStyle name="SAPBEXaggItem 2 12" xfId="2274"/>
    <cellStyle name="SAPBEXaggItem 2 12 2" xfId="2275"/>
    <cellStyle name="SAPBEXaggItem 2 12 2 2" xfId="13586"/>
    <cellStyle name="SAPBEXaggItem 2 12 3" xfId="2276"/>
    <cellStyle name="SAPBEXaggItem 2 12 3 2" xfId="13587"/>
    <cellStyle name="SAPBEXaggItem 2 12 4" xfId="13588"/>
    <cellStyle name="SAPBEXaggItem 2 13" xfId="2277"/>
    <cellStyle name="SAPBEXaggItem 2 13 2" xfId="13589"/>
    <cellStyle name="SAPBEXaggItem 2 14" xfId="2278"/>
    <cellStyle name="SAPBEXaggItem 2 14 2" xfId="13590"/>
    <cellStyle name="SAPBEXaggItem 2 15" xfId="13591"/>
    <cellStyle name="SAPBEXaggItem 2 2" xfId="2279"/>
    <cellStyle name="SAPBEXaggItem 2 2 2" xfId="2280"/>
    <cellStyle name="SAPBEXaggItem 2 2 2 2" xfId="13592"/>
    <cellStyle name="SAPBEXaggItem 2 2 3" xfId="2281"/>
    <cellStyle name="SAPBEXaggItem 2 2 3 2" xfId="13593"/>
    <cellStyle name="SAPBEXaggItem 2 2 4" xfId="13594"/>
    <cellStyle name="SAPBEXaggItem 2 3" xfId="2282"/>
    <cellStyle name="SAPBEXaggItem 2 3 2" xfId="2283"/>
    <cellStyle name="SAPBEXaggItem 2 3 2 2" xfId="13595"/>
    <cellStyle name="SAPBEXaggItem 2 3 3" xfId="2284"/>
    <cellStyle name="SAPBEXaggItem 2 3 3 2" xfId="13596"/>
    <cellStyle name="SAPBEXaggItem 2 3 4" xfId="13597"/>
    <cellStyle name="SAPBEXaggItem 2 4" xfId="2285"/>
    <cellStyle name="SAPBEXaggItem 2 4 2" xfId="2286"/>
    <cellStyle name="SAPBEXaggItem 2 4 2 2" xfId="13598"/>
    <cellStyle name="SAPBEXaggItem 2 4 3" xfId="2287"/>
    <cellStyle name="SAPBEXaggItem 2 4 3 2" xfId="13599"/>
    <cellStyle name="SAPBEXaggItem 2 4 4" xfId="13600"/>
    <cellStyle name="SAPBEXaggItem 2 5" xfId="2288"/>
    <cellStyle name="SAPBEXaggItem 2 5 2" xfId="2289"/>
    <cellStyle name="SAPBEXaggItem 2 5 2 2" xfId="13601"/>
    <cellStyle name="SAPBEXaggItem 2 5 3" xfId="2290"/>
    <cellStyle name="SAPBEXaggItem 2 5 3 2" xfId="13602"/>
    <cellStyle name="SAPBEXaggItem 2 5 4" xfId="13603"/>
    <cellStyle name="SAPBEXaggItem 2 6" xfId="2291"/>
    <cellStyle name="SAPBEXaggItem 2 6 2" xfId="2292"/>
    <cellStyle name="SAPBEXaggItem 2 6 2 2" xfId="13604"/>
    <cellStyle name="SAPBEXaggItem 2 6 3" xfId="2293"/>
    <cellStyle name="SAPBEXaggItem 2 6 3 2" xfId="13605"/>
    <cellStyle name="SAPBEXaggItem 2 6 4" xfId="13606"/>
    <cellStyle name="SAPBEXaggItem 2 7" xfId="2294"/>
    <cellStyle name="SAPBEXaggItem 2 7 2" xfId="2295"/>
    <cellStyle name="SAPBEXaggItem 2 7 2 2" xfId="13607"/>
    <cellStyle name="SAPBEXaggItem 2 7 3" xfId="2296"/>
    <cellStyle name="SAPBEXaggItem 2 7 3 2" xfId="13608"/>
    <cellStyle name="SAPBEXaggItem 2 7 4" xfId="13609"/>
    <cellStyle name="SAPBEXaggItem 2 8" xfId="2297"/>
    <cellStyle name="SAPBEXaggItem 2 8 2" xfId="2298"/>
    <cellStyle name="SAPBEXaggItem 2 8 2 2" xfId="13610"/>
    <cellStyle name="SAPBEXaggItem 2 8 3" xfId="2299"/>
    <cellStyle name="SAPBEXaggItem 2 8 3 2" xfId="13611"/>
    <cellStyle name="SAPBEXaggItem 2 8 4" xfId="13612"/>
    <cellStyle name="SAPBEXaggItem 2 9" xfId="2300"/>
    <cellStyle name="SAPBEXaggItem 2 9 2" xfId="2301"/>
    <cellStyle name="SAPBEXaggItem 2 9 2 2" xfId="13613"/>
    <cellStyle name="SAPBEXaggItem 2 9 3" xfId="2302"/>
    <cellStyle name="SAPBEXaggItem 2 9 3 2" xfId="13614"/>
    <cellStyle name="SAPBEXaggItem 2 9 4" xfId="13615"/>
    <cellStyle name="SAPBEXaggItem 3" xfId="581"/>
    <cellStyle name="SAPBEXaggItem 3 10" xfId="2303"/>
    <cellStyle name="SAPBEXaggItem 3 10 2" xfId="2304"/>
    <cellStyle name="SAPBEXaggItem 3 10 2 2" xfId="13616"/>
    <cellStyle name="SAPBEXaggItem 3 10 3" xfId="2305"/>
    <cellStyle name="SAPBEXaggItem 3 10 3 2" xfId="13617"/>
    <cellStyle name="SAPBEXaggItem 3 10 4" xfId="13618"/>
    <cellStyle name="SAPBEXaggItem 3 11" xfId="2306"/>
    <cellStyle name="SAPBEXaggItem 3 11 2" xfId="2307"/>
    <cellStyle name="SAPBEXaggItem 3 11 2 2" xfId="13619"/>
    <cellStyle name="SAPBEXaggItem 3 11 3" xfId="2308"/>
    <cellStyle name="SAPBEXaggItem 3 11 3 2" xfId="13620"/>
    <cellStyle name="SAPBEXaggItem 3 11 4" xfId="13621"/>
    <cellStyle name="SAPBEXaggItem 3 12" xfId="2309"/>
    <cellStyle name="SAPBEXaggItem 3 12 2" xfId="2310"/>
    <cellStyle name="SAPBEXaggItem 3 12 2 2" xfId="13622"/>
    <cellStyle name="SAPBEXaggItem 3 12 3" xfId="2311"/>
    <cellStyle name="SAPBEXaggItem 3 12 3 2" xfId="13623"/>
    <cellStyle name="SAPBEXaggItem 3 12 4" xfId="13624"/>
    <cellStyle name="SAPBEXaggItem 3 13" xfId="2312"/>
    <cellStyle name="SAPBEXaggItem 3 13 2" xfId="13625"/>
    <cellStyle name="SAPBEXaggItem 3 14" xfId="2313"/>
    <cellStyle name="SAPBEXaggItem 3 14 2" xfId="13626"/>
    <cellStyle name="SAPBEXaggItem 3 15" xfId="13627"/>
    <cellStyle name="SAPBEXaggItem 3 2" xfId="2314"/>
    <cellStyle name="SAPBEXaggItem 3 2 2" xfId="2315"/>
    <cellStyle name="SAPBEXaggItem 3 2 2 2" xfId="13628"/>
    <cellStyle name="SAPBEXaggItem 3 2 3" xfId="2316"/>
    <cellStyle name="SAPBEXaggItem 3 2 3 2" xfId="13629"/>
    <cellStyle name="SAPBEXaggItem 3 2 4" xfId="13630"/>
    <cellStyle name="SAPBEXaggItem 3 3" xfId="2317"/>
    <cellStyle name="SAPBEXaggItem 3 3 2" xfId="2318"/>
    <cellStyle name="SAPBEXaggItem 3 3 2 2" xfId="13631"/>
    <cellStyle name="SAPBEXaggItem 3 3 3" xfId="2319"/>
    <cellStyle name="SAPBEXaggItem 3 3 3 2" xfId="13632"/>
    <cellStyle name="SAPBEXaggItem 3 3 4" xfId="13633"/>
    <cellStyle name="SAPBEXaggItem 3 4" xfId="2320"/>
    <cellStyle name="SAPBEXaggItem 3 4 2" xfId="2321"/>
    <cellStyle name="SAPBEXaggItem 3 4 2 2" xfId="13634"/>
    <cellStyle name="SAPBEXaggItem 3 4 3" xfId="2322"/>
    <cellStyle name="SAPBEXaggItem 3 4 3 2" xfId="13635"/>
    <cellStyle name="SAPBEXaggItem 3 4 4" xfId="13636"/>
    <cellStyle name="SAPBEXaggItem 3 5" xfId="2323"/>
    <cellStyle name="SAPBEXaggItem 3 5 2" xfId="2324"/>
    <cellStyle name="SAPBEXaggItem 3 5 2 2" xfId="13637"/>
    <cellStyle name="SAPBEXaggItem 3 5 3" xfId="2325"/>
    <cellStyle name="SAPBEXaggItem 3 5 3 2" xfId="13638"/>
    <cellStyle name="SAPBEXaggItem 3 5 4" xfId="13639"/>
    <cellStyle name="SAPBEXaggItem 3 6" xfId="2326"/>
    <cellStyle name="SAPBEXaggItem 3 6 2" xfId="2327"/>
    <cellStyle name="SAPBEXaggItem 3 6 2 2" xfId="13640"/>
    <cellStyle name="SAPBEXaggItem 3 6 3" xfId="2328"/>
    <cellStyle name="SAPBEXaggItem 3 6 3 2" xfId="13641"/>
    <cellStyle name="SAPBEXaggItem 3 6 4" xfId="13642"/>
    <cellStyle name="SAPBEXaggItem 3 7" xfId="2329"/>
    <cellStyle name="SAPBEXaggItem 3 7 2" xfId="2330"/>
    <cellStyle name="SAPBEXaggItem 3 7 2 2" xfId="13643"/>
    <cellStyle name="SAPBEXaggItem 3 7 3" xfId="2331"/>
    <cellStyle name="SAPBEXaggItem 3 7 3 2" xfId="13644"/>
    <cellStyle name="SAPBEXaggItem 3 7 4" xfId="13645"/>
    <cellStyle name="SAPBEXaggItem 3 8" xfId="2332"/>
    <cellStyle name="SAPBEXaggItem 3 8 2" xfId="2333"/>
    <cellStyle name="SAPBEXaggItem 3 8 2 2" xfId="13646"/>
    <cellStyle name="SAPBEXaggItem 3 8 3" xfId="2334"/>
    <cellStyle name="SAPBEXaggItem 3 8 3 2" xfId="13647"/>
    <cellStyle name="SAPBEXaggItem 3 8 4" xfId="13648"/>
    <cellStyle name="SAPBEXaggItem 3 9" xfId="2335"/>
    <cellStyle name="SAPBEXaggItem 3 9 2" xfId="2336"/>
    <cellStyle name="SAPBEXaggItem 3 9 2 2" xfId="13649"/>
    <cellStyle name="SAPBEXaggItem 3 9 3" xfId="2337"/>
    <cellStyle name="SAPBEXaggItem 3 9 3 2" xfId="13650"/>
    <cellStyle name="SAPBEXaggItem 3 9 4" xfId="13651"/>
    <cellStyle name="SAPBEXaggItem 4" xfId="582"/>
    <cellStyle name="SAPBEXaggItem 4 10" xfId="2338"/>
    <cellStyle name="SAPBEXaggItem 4 10 2" xfId="2339"/>
    <cellStyle name="SAPBEXaggItem 4 10 2 2" xfId="13652"/>
    <cellStyle name="SAPBEXaggItem 4 10 3" xfId="2340"/>
    <cellStyle name="SAPBEXaggItem 4 10 3 2" xfId="13653"/>
    <cellStyle name="SAPBEXaggItem 4 10 4" xfId="13654"/>
    <cellStyle name="SAPBEXaggItem 4 11" xfId="2341"/>
    <cellStyle name="SAPBEXaggItem 4 11 2" xfId="2342"/>
    <cellStyle name="SAPBEXaggItem 4 11 2 2" xfId="13655"/>
    <cellStyle name="SAPBEXaggItem 4 11 3" xfId="2343"/>
    <cellStyle name="SAPBEXaggItem 4 11 3 2" xfId="13656"/>
    <cellStyle name="SAPBEXaggItem 4 11 4" xfId="13657"/>
    <cellStyle name="SAPBEXaggItem 4 12" xfId="2344"/>
    <cellStyle name="SAPBEXaggItem 4 12 2" xfId="2345"/>
    <cellStyle name="SAPBEXaggItem 4 12 2 2" xfId="13658"/>
    <cellStyle name="SAPBEXaggItem 4 12 3" xfId="2346"/>
    <cellStyle name="SAPBEXaggItem 4 12 3 2" xfId="13659"/>
    <cellStyle name="SAPBEXaggItem 4 12 4" xfId="13660"/>
    <cellStyle name="SAPBEXaggItem 4 13" xfId="2347"/>
    <cellStyle name="SAPBEXaggItem 4 13 2" xfId="13661"/>
    <cellStyle name="SAPBEXaggItem 4 14" xfId="2348"/>
    <cellStyle name="SAPBEXaggItem 4 14 2" xfId="13662"/>
    <cellStyle name="SAPBEXaggItem 4 15" xfId="13663"/>
    <cellStyle name="SAPBEXaggItem 4 2" xfId="2349"/>
    <cellStyle name="SAPBEXaggItem 4 2 2" xfId="2350"/>
    <cellStyle name="SAPBEXaggItem 4 2 2 2" xfId="13664"/>
    <cellStyle name="SAPBEXaggItem 4 2 3" xfId="2351"/>
    <cellStyle name="SAPBEXaggItem 4 2 3 2" xfId="13665"/>
    <cellStyle name="SAPBEXaggItem 4 2 4" xfId="13666"/>
    <cellStyle name="SAPBEXaggItem 4 3" xfId="2352"/>
    <cellStyle name="SAPBEXaggItem 4 3 2" xfId="2353"/>
    <cellStyle name="SAPBEXaggItem 4 3 2 2" xfId="13667"/>
    <cellStyle name="SAPBEXaggItem 4 3 3" xfId="2354"/>
    <cellStyle name="SAPBEXaggItem 4 3 3 2" xfId="13668"/>
    <cellStyle name="SAPBEXaggItem 4 3 4" xfId="13669"/>
    <cellStyle name="SAPBEXaggItem 4 4" xfId="2355"/>
    <cellStyle name="SAPBEXaggItem 4 4 2" xfId="2356"/>
    <cellStyle name="SAPBEXaggItem 4 4 2 2" xfId="13670"/>
    <cellStyle name="SAPBEXaggItem 4 4 3" xfId="2357"/>
    <cellStyle name="SAPBEXaggItem 4 4 3 2" xfId="13671"/>
    <cellStyle name="SAPBEXaggItem 4 4 4" xfId="13672"/>
    <cellStyle name="SAPBEXaggItem 4 5" xfId="2358"/>
    <cellStyle name="SAPBEXaggItem 4 5 2" xfId="2359"/>
    <cellStyle name="SAPBEXaggItem 4 5 2 2" xfId="13673"/>
    <cellStyle name="SAPBEXaggItem 4 5 3" xfId="2360"/>
    <cellStyle name="SAPBEXaggItem 4 5 3 2" xfId="13674"/>
    <cellStyle name="SAPBEXaggItem 4 5 4" xfId="13675"/>
    <cellStyle name="SAPBEXaggItem 4 6" xfId="2361"/>
    <cellStyle name="SAPBEXaggItem 4 6 2" xfId="2362"/>
    <cellStyle name="SAPBEXaggItem 4 6 2 2" xfId="13676"/>
    <cellStyle name="SAPBEXaggItem 4 6 3" xfId="2363"/>
    <cellStyle name="SAPBEXaggItem 4 6 3 2" xfId="13677"/>
    <cellStyle name="SAPBEXaggItem 4 6 4" xfId="13678"/>
    <cellStyle name="SAPBEXaggItem 4 7" xfId="2364"/>
    <cellStyle name="SAPBEXaggItem 4 7 2" xfId="2365"/>
    <cellStyle name="SAPBEXaggItem 4 7 2 2" xfId="13679"/>
    <cellStyle name="SAPBEXaggItem 4 7 3" xfId="2366"/>
    <cellStyle name="SAPBEXaggItem 4 7 3 2" xfId="13680"/>
    <cellStyle name="SAPBEXaggItem 4 7 4" xfId="13681"/>
    <cellStyle name="SAPBEXaggItem 4 8" xfId="2367"/>
    <cellStyle name="SAPBEXaggItem 4 8 2" xfId="2368"/>
    <cellStyle name="SAPBEXaggItem 4 8 2 2" xfId="13682"/>
    <cellStyle name="SAPBEXaggItem 4 8 3" xfId="2369"/>
    <cellStyle name="SAPBEXaggItem 4 8 3 2" xfId="13683"/>
    <cellStyle name="SAPBEXaggItem 4 8 4" xfId="13684"/>
    <cellStyle name="SAPBEXaggItem 4 9" xfId="2370"/>
    <cellStyle name="SAPBEXaggItem 4 9 2" xfId="2371"/>
    <cellStyle name="SAPBEXaggItem 4 9 2 2" xfId="13685"/>
    <cellStyle name="SAPBEXaggItem 4 9 3" xfId="2372"/>
    <cellStyle name="SAPBEXaggItem 4 9 3 2" xfId="13686"/>
    <cellStyle name="SAPBEXaggItem 4 9 4" xfId="13687"/>
    <cellStyle name="SAPBEXaggItem 5" xfId="2373"/>
    <cellStyle name="SAPBEXaggItem 5 10" xfId="2374"/>
    <cellStyle name="SAPBEXaggItem 5 10 2" xfId="2375"/>
    <cellStyle name="SAPBEXaggItem 5 10 2 2" xfId="13688"/>
    <cellStyle name="SAPBEXaggItem 5 10 3" xfId="2376"/>
    <cellStyle name="SAPBEXaggItem 5 10 3 2" xfId="13689"/>
    <cellStyle name="SAPBEXaggItem 5 10 4" xfId="13690"/>
    <cellStyle name="SAPBEXaggItem 5 11" xfId="2377"/>
    <cellStyle name="SAPBEXaggItem 5 11 2" xfId="2378"/>
    <cellStyle name="SAPBEXaggItem 5 11 2 2" xfId="13691"/>
    <cellStyle name="SAPBEXaggItem 5 11 3" xfId="2379"/>
    <cellStyle name="SAPBEXaggItem 5 11 3 2" xfId="13692"/>
    <cellStyle name="SAPBEXaggItem 5 11 4" xfId="13693"/>
    <cellStyle name="SAPBEXaggItem 5 12" xfId="2380"/>
    <cellStyle name="SAPBEXaggItem 5 12 2" xfId="2381"/>
    <cellStyle name="SAPBEXaggItem 5 12 2 2" xfId="13694"/>
    <cellStyle name="SAPBEXaggItem 5 12 3" xfId="2382"/>
    <cellStyle name="SAPBEXaggItem 5 12 3 2" xfId="13695"/>
    <cellStyle name="SAPBEXaggItem 5 12 4" xfId="13696"/>
    <cellStyle name="SAPBEXaggItem 5 13" xfId="2383"/>
    <cellStyle name="SAPBEXaggItem 5 13 2" xfId="13697"/>
    <cellStyle name="SAPBEXaggItem 5 14" xfId="2384"/>
    <cellStyle name="SAPBEXaggItem 5 14 2" xfId="13698"/>
    <cellStyle name="SAPBEXaggItem 5 15" xfId="13699"/>
    <cellStyle name="SAPBEXaggItem 5 2" xfId="2385"/>
    <cellStyle name="SAPBEXaggItem 5 2 2" xfId="2386"/>
    <cellStyle name="SAPBEXaggItem 5 2 2 2" xfId="13700"/>
    <cellStyle name="SAPBEXaggItem 5 2 3" xfId="2387"/>
    <cellStyle name="SAPBEXaggItem 5 2 3 2" xfId="13701"/>
    <cellStyle name="SAPBEXaggItem 5 2 4" xfId="13702"/>
    <cellStyle name="SAPBEXaggItem 5 3" xfId="2388"/>
    <cellStyle name="SAPBEXaggItem 5 3 2" xfId="2389"/>
    <cellStyle name="SAPBEXaggItem 5 3 2 2" xfId="13703"/>
    <cellStyle name="SAPBEXaggItem 5 3 3" xfId="2390"/>
    <cellStyle name="SAPBEXaggItem 5 3 3 2" xfId="13704"/>
    <cellStyle name="SAPBEXaggItem 5 3 4" xfId="13705"/>
    <cellStyle name="SAPBEXaggItem 5 4" xfId="2391"/>
    <cellStyle name="SAPBEXaggItem 5 4 2" xfId="2392"/>
    <cellStyle name="SAPBEXaggItem 5 4 2 2" xfId="13706"/>
    <cellStyle name="SAPBEXaggItem 5 4 3" xfId="2393"/>
    <cellStyle name="SAPBEXaggItem 5 4 3 2" xfId="13707"/>
    <cellStyle name="SAPBEXaggItem 5 4 4" xfId="13708"/>
    <cellStyle name="SAPBEXaggItem 5 5" xfId="2394"/>
    <cellStyle name="SAPBEXaggItem 5 5 2" xfId="2395"/>
    <cellStyle name="SAPBEXaggItem 5 5 2 2" xfId="13709"/>
    <cellStyle name="SAPBEXaggItem 5 5 3" xfId="2396"/>
    <cellStyle name="SAPBEXaggItem 5 5 3 2" xfId="13710"/>
    <cellStyle name="SAPBEXaggItem 5 5 4" xfId="13711"/>
    <cellStyle name="SAPBEXaggItem 5 6" xfId="2397"/>
    <cellStyle name="SAPBEXaggItem 5 6 2" xfId="2398"/>
    <cellStyle name="SAPBEXaggItem 5 6 2 2" xfId="13712"/>
    <cellStyle name="SAPBEXaggItem 5 6 3" xfId="2399"/>
    <cellStyle name="SAPBEXaggItem 5 6 3 2" xfId="13713"/>
    <cellStyle name="SAPBEXaggItem 5 6 4" xfId="13714"/>
    <cellStyle name="SAPBEXaggItem 5 7" xfId="2400"/>
    <cellStyle name="SAPBEXaggItem 5 7 2" xfId="2401"/>
    <cellStyle name="SAPBEXaggItem 5 7 2 2" xfId="13715"/>
    <cellStyle name="SAPBEXaggItem 5 7 3" xfId="2402"/>
    <cellStyle name="SAPBEXaggItem 5 7 3 2" xfId="13716"/>
    <cellStyle name="SAPBEXaggItem 5 7 4" xfId="13717"/>
    <cellStyle name="SAPBEXaggItem 5 8" xfId="2403"/>
    <cellStyle name="SAPBEXaggItem 5 8 2" xfId="2404"/>
    <cellStyle name="SAPBEXaggItem 5 8 2 2" xfId="13718"/>
    <cellStyle name="SAPBEXaggItem 5 8 3" xfId="2405"/>
    <cellStyle name="SAPBEXaggItem 5 8 3 2" xfId="13719"/>
    <cellStyle name="SAPBEXaggItem 5 8 4" xfId="13720"/>
    <cellStyle name="SAPBEXaggItem 5 9" xfId="2406"/>
    <cellStyle name="SAPBEXaggItem 5 9 2" xfId="2407"/>
    <cellStyle name="SAPBEXaggItem 5 9 2 2" xfId="13721"/>
    <cellStyle name="SAPBEXaggItem 5 9 3" xfId="2408"/>
    <cellStyle name="SAPBEXaggItem 5 9 3 2" xfId="13722"/>
    <cellStyle name="SAPBEXaggItem 5 9 4" xfId="13723"/>
    <cellStyle name="SAPBEXaggItem 6" xfId="2409"/>
    <cellStyle name="SAPBEXaggItem 6 10" xfId="2410"/>
    <cellStyle name="SAPBEXaggItem 6 10 2" xfId="2411"/>
    <cellStyle name="SAPBEXaggItem 6 10 2 2" xfId="13724"/>
    <cellStyle name="SAPBEXaggItem 6 10 3" xfId="2412"/>
    <cellStyle name="SAPBEXaggItem 6 10 3 2" xfId="13725"/>
    <cellStyle name="SAPBEXaggItem 6 10 4" xfId="13726"/>
    <cellStyle name="SAPBEXaggItem 6 11" xfId="2413"/>
    <cellStyle name="SAPBEXaggItem 6 11 2" xfId="2414"/>
    <cellStyle name="SAPBEXaggItem 6 11 2 2" xfId="13727"/>
    <cellStyle name="SAPBEXaggItem 6 11 3" xfId="2415"/>
    <cellStyle name="SAPBEXaggItem 6 11 3 2" xfId="13728"/>
    <cellStyle name="SAPBEXaggItem 6 11 4" xfId="13729"/>
    <cellStyle name="SAPBEXaggItem 6 12" xfId="2416"/>
    <cellStyle name="SAPBEXaggItem 6 12 2" xfId="2417"/>
    <cellStyle name="SAPBEXaggItem 6 12 2 2" xfId="13730"/>
    <cellStyle name="SAPBEXaggItem 6 12 3" xfId="2418"/>
    <cellStyle name="SAPBEXaggItem 6 12 3 2" xfId="13731"/>
    <cellStyle name="SAPBEXaggItem 6 12 4" xfId="13732"/>
    <cellStyle name="SAPBEXaggItem 6 13" xfId="2419"/>
    <cellStyle name="SAPBEXaggItem 6 13 2" xfId="13733"/>
    <cellStyle name="SAPBEXaggItem 6 14" xfId="2420"/>
    <cellStyle name="SAPBEXaggItem 6 14 2" xfId="13734"/>
    <cellStyle name="SAPBEXaggItem 6 15" xfId="13735"/>
    <cellStyle name="SAPBEXaggItem 6 2" xfId="2421"/>
    <cellStyle name="SAPBEXaggItem 6 2 2" xfId="2422"/>
    <cellStyle name="SAPBEXaggItem 6 2 2 2" xfId="13736"/>
    <cellStyle name="SAPBEXaggItem 6 2 3" xfId="2423"/>
    <cellStyle name="SAPBEXaggItem 6 2 3 2" xfId="13737"/>
    <cellStyle name="SAPBEXaggItem 6 2 4" xfId="13738"/>
    <cellStyle name="SAPBEXaggItem 6 3" xfId="2424"/>
    <cellStyle name="SAPBEXaggItem 6 3 2" xfId="2425"/>
    <cellStyle name="SAPBEXaggItem 6 3 2 2" xfId="13739"/>
    <cellStyle name="SAPBEXaggItem 6 3 3" xfId="2426"/>
    <cellStyle name="SAPBEXaggItem 6 3 3 2" xfId="13740"/>
    <cellStyle name="SAPBEXaggItem 6 3 4" xfId="13741"/>
    <cellStyle name="SAPBEXaggItem 6 4" xfId="2427"/>
    <cellStyle name="SAPBEXaggItem 6 4 2" xfId="2428"/>
    <cellStyle name="SAPBEXaggItem 6 4 2 2" xfId="13742"/>
    <cellStyle name="SAPBEXaggItem 6 4 3" xfId="2429"/>
    <cellStyle name="SAPBEXaggItem 6 4 3 2" xfId="13743"/>
    <cellStyle name="SAPBEXaggItem 6 4 4" xfId="13744"/>
    <cellStyle name="SAPBEXaggItem 6 5" xfId="2430"/>
    <cellStyle name="SAPBEXaggItem 6 5 2" xfId="2431"/>
    <cellStyle name="SAPBEXaggItem 6 5 2 2" xfId="13745"/>
    <cellStyle name="SAPBEXaggItem 6 5 3" xfId="2432"/>
    <cellStyle name="SAPBEXaggItem 6 5 3 2" xfId="13746"/>
    <cellStyle name="SAPBEXaggItem 6 5 4" xfId="13747"/>
    <cellStyle name="SAPBEXaggItem 6 6" xfId="2433"/>
    <cellStyle name="SAPBEXaggItem 6 6 2" xfId="2434"/>
    <cellStyle name="SAPBEXaggItem 6 6 2 2" xfId="13748"/>
    <cellStyle name="SAPBEXaggItem 6 6 3" xfId="2435"/>
    <cellStyle name="SAPBEXaggItem 6 6 3 2" xfId="13749"/>
    <cellStyle name="SAPBEXaggItem 6 6 4" xfId="13750"/>
    <cellStyle name="SAPBEXaggItem 6 7" xfId="2436"/>
    <cellStyle name="SAPBEXaggItem 6 7 2" xfId="2437"/>
    <cellStyle name="SAPBEXaggItem 6 7 2 2" xfId="13751"/>
    <cellStyle name="SAPBEXaggItem 6 7 3" xfId="2438"/>
    <cellStyle name="SAPBEXaggItem 6 7 3 2" xfId="13752"/>
    <cellStyle name="SAPBEXaggItem 6 7 4" xfId="13753"/>
    <cellStyle name="SAPBEXaggItem 6 8" xfId="2439"/>
    <cellStyle name="SAPBEXaggItem 6 8 2" xfId="2440"/>
    <cellStyle name="SAPBEXaggItem 6 8 2 2" xfId="13754"/>
    <cellStyle name="SAPBEXaggItem 6 8 3" xfId="2441"/>
    <cellStyle name="SAPBEXaggItem 6 8 3 2" xfId="13755"/>
    <cellStyle name="SAPBEXaggItem 6 8 4" xfId="13756"/>
    <cellStyle name="SAPBEXaggItem 6 9" xfId="2442"/>
    <cellStyle name="SAPBEXaggItem 6 9 2" xfId="2443"/>
    <cellStyle name="SAPBEXaggItem 6 9 2 2" xfId="13757"/>
    <cellStyle name="SAPBEXaggItem 6 9 3" xfId="2444"/>
    <cellStyle name="SAPBEXaggItem 6 9 3 2" xfId="13758"/>
    <cellStyle name="SAPBEXaggItem 6 9 4" xfId="13759"/>
    <cellStyle name="SAPBEXaggItem 7" xfId="2445"/>
    <cellStyle name="SAPBEXaggItem 7 2" xfId="2446"/>
    <cellStyle name="SAPBEXaggItem 7 2 2" xfId="2447"/>
    <cellStyle name="SAPBEXaggItem 7 2 2 2" xfId="13760"/>
    <cellStyle name="SAPBEXaggItem 7 2 3" xfId="2448"/>
    <cellStyle name="SAPBEXaggItem 7 2 3 2" xfId="13761"/>
    <cellStyle name="SAPBEXaggItem 7 2 4" xfId="13762"/>
    <cellStyle name="SAPBEXaggItem 7 3" xfId="2449"/>
    <cellStyle name="SAPBEXaggItem 7 3 2" xfId="2450"/>
    <cellStyle name="SAPBEXaggItem 7 3 2 2" xfId="13763"/>
    <cellStyle name="SAPBEXaggItem 7 3 3" xfId="2451"/>
    <cellStyle name="SAPBEXaggItem 7 3 3 2" xfId="13764"/>
    <cellStyle name="SAPBEXaggItem 7 3 4" xfId="13765"/>
    <cellStyle name="SAPBEXaggItem 7 4" xfId="2452"/>
    <cellStyle name="SAPBEXaggItem 7 4 2" xfId="13766"/>
    <cellStyle name="SAPBEXaggItem 7 5" xfId="2453"/>
    <cellStyle name="SAPBEXaggItem 7 5 2" xfId="13767"/>
    <cellStyle name="SAPBEXaggItem 7 6" xfId="13768"/>
    <cellStyle name="SAPBEXaggItem 8" xfId="2454"/>
    <cellStyle name="SAPBEXaggItem 8 2" xfId="2455"/>
    <cellStyle name="SAPBEXaggItem 8 2 2" xfId="2456"/>
    <cellStyle name="SAPBEXaggItem 8 2 2 2" xfId="13769"/>
    <cellStyle name="SAPBEXaggItem 8 2 3" xfId="2457"/>
    <cellStyle name="SAPBEXaggItem 8 2 3 2" xfId="13770"/>
    <cellStyle name="SAPBEXaggItem 8 2 4" xfId="13771"/>
    <cellStyle name="SAPBEXaggItem 8 3" xfId="2458"/>
    <cellStyle name="SAPBEXaggItem 8 3 2" xfId="2459"/>
    <cellStyle name="SAPBEXaggItem 8 3 2 2" xfId="13772"/>
    <cellStyle name="SAPBEXaggItem 8 3 3" xfId="2460"/>
    <cellStyle name="SAPBEXaggItem 8 3 3 2" xfId="13773"/>
    <cellStyle name="SAPBEXaggItem 8 3 4" xfId="13774"/>
    <cellStyle name="SAPBEXaggItem 8 4" xfId="2461"/>
    <cellStyle name="SAPBEXaggItem 8 4 2" xfId="13775"/>
    <cellStyle name="SAPBEXaggItem 8 5" xfId="2462"/>
    <cellStyle name="SAPBEXaggItem 8 5 2" xfId="13776"/>
    <cellStyle name="SAPBEXaggItem 8 6" xfId="13777"/>
    <cellStyle name="SAPBEXaggItem 9" xfId="2463"/>
    <cellStyle name="SAPBEXaggItem 9 2" xfId="2464"/>
    <cellStyle name="SAPBEXaggItem 9 2 2" xfId="13778"/>
    <cellStyle name="SAPBEXaggItem 9 3" xfId="2465"/>
    <cellStyle name="SAPBEXaggItem 9 3 2" xfId="13779"/>
    <cellStyle name="SAPBEXaggItem 9 4" xfId="13780"/>
    <cellStyle name="SAPBEXaggItemX" xfId="161"/>
    <cellStyle name="SAPBEXaggItemX 10" xfId="2466"/>
    <cellStyle name="SAPBEXaggItemX 10 2" xfId="2467"/>
    <cellStyle name="SAPBEXaggItemX 10 2 2" xfId="13781"/>
    <cellStyle name="SAPBEXaggItemX 10 3" xfId="2468"/>
    <cellStyle name="SAPBEXaggItemX 10 3 2" xfId="13782"/>
    <cellStyle name="SAPBEXaggItemX 10 4" xfId="13783"/>
    <cellStyle name="SAPBEXaggItemX 11" xfId="2469"/>
    <cellStyle name="SAPBEXaggItemX 11 2" xfId="2470"/>
    <cellStyle name="SAPBEXaggItemX 11 2 2" xfId="13784"/>
    <cellStyle name="SAPBEXaggItemX 11 3" xfId="2471"/>
    <cellStyle name="SAPBEXaggItemX 11 3 2" xfId="13785"/>
    <cellStyle name="SAPBEXaggItemX 11 4" xfId="13786"/>
    <cellStyle name="SAPBEXaggItemX 12" xfId="2472"/>
    <cellStyle name="SAPBEXaggItemX 12 2" xfId="13787"/>
    <cellStyle name="SAPBEXaggItemX 13" xfId="11469"/>
    <cellStyle name="SAPBEXaggItemX 13 2" xfId="13788"/>
    <cellStyle name="SAPBEXaggItemX 14" xfId="11470"/>
    <cellStyle name="SAPBEXaggItemX 14 2" xfId="13789"/>
    <cellStyle name="SAPBEXaggItemX 15" xfId="11471"/>
    <cellStyle name="SAPBEXaggItemX 15 2" xfId="13790"/>
    <cellStyle name="SAPBEXaggItemX 2" xfId="583"/>
    <cellStyle name="SAPBEXaggItemX 2 10" xfId="2473"/>
    <cellStyle name="SAPBEXaggItemX 2 10 2" xfId="2474"/>
    <cellStyle name="SAPBEXaggItemX 2 10 2 2" xfId="13791"/>
    <cellStyle name="SAPBEXaggItemX 2 10 3" xfId="2475"/>
    <cellStyle name="SAPBEXaggItemX 2 10 3 2" xfId="13792"/>
    <cellStyle name="SAPBEXaggItemX 2 10 4" xfId="13793"/>
    <cellStyle name="SAPBEXaggItemX 2 11" xfId="2476"/>
    <cellStyle name="SAPBEXaggItemX 2 11 2" xfId="2477"/>
    <cellStyle name="SAPBEXaggItemX 2 11 2 2" xfId="13794"/>
    <cellStyle name="SAPBEXaggItemX 2 11 3" xfId="2478"/>
    <cellStyle name="SAPBEXaggItemX 2 11 3 2" xfId="13795"/>
    <cellStyle name="SAPBEXaggItemX 2 11 4" xfId="13796"/>
    <cellStyle name="SAPBEXaggItemX 2 12" xfId="2479"/>
    <cellStyle name="SAPBEXaggItemX 2 12 2" xfId="2480"/>
    <cellStyle name="SAPBEXaggItemX 2 12 2 2" xfId="13797"/>
    <cellStyle name="SAPBEXaggItemX 2 12 3" xfId="2481"/>
    <cellStyle name="SAPBEXaggItemX 2 12 3 2" xfId="13798"/>
    <cellStyle name="SAPBEXaggItemX 2 12 4" xfId="13799"/>
    <cellStyle name="SAPBEXaggItemX 2 13" xfId="2482"/>
    <cellStyle name="SAPBEXaggItemX 2 13 2" xfId="13800"/>
    <cellStyle name="SAPBEXaggItemX 2 14" xfId="2483"/>
    <cellStyle name="SAPBEXaggItemX 2 14 2" xfId="13801"/>
    <cellStyle name="SAPBEXaggItemX 2 15" xfId="13802"/>
    <cellStyle name="SAPBEXaggItemX 2 2" xfId="2484"/>
    <cellStyle name="SAPBEXaggItemX 2 2 2" xfId="2485"/>
    <cellStyle name="SAPBEXaggItemX 2 2 2 2" xfId="13803"/>
    <cellStyle name="SAPBEXaggItemX 2 2 3" xfId="2486"/>
    <cellStyle name="SAPBEXaggItemX 2 2 3 2" xfId="13804"/>
    <cellStyle name="SAPBEXaggItemX 2 2 4" xfId="13805"/>
    <cellStyle name="SAPBEXaggItemX 2 3" xfId="2487"/>
    <cellStyle name="SAPBEXaggItemX 2 3 2" xfId="2488"/>
    <cellStyle name="SAPBEXaggItemX 2 3 2 2" xfId="13806"/>
    <cellStyle name="SAPBEXaggItemX 2 3 3" xfId="2489"/>
    <cellStyle name="SAPBEXaggItemX 2 3 3 2" xfId="13807"/>
    <cellStyle name="SAPBEXaggItemX 2 3 4" xfId="13808"/>
    <cellStyle name="SAPBEXaggItemX 2 4" xfId="2490"/>
    <cellStyle name="SAPBEXaggItemX 2 4 2" xfId="2491"/>
    <cellStyle name="SAPBEXaggItemX 2 4 2 2" xfId="13809"/>
    <cellStyle name="SAPBEXaggItemX 2 4 3" xfId="2492"/>
    <cellStyle name="SAPBEXaggItemX 2 4 3 2" xfId="13810"/>
    <cellStyle name="SAPBEXaggItemX 2 4 4" xfId="13811"/>
    <cellStyle name="SAPBEXaggItemX 2 5" xfId="2493"/>
    <cellStyle name="SAPBEXaggItemX 2 5 2" xfId="2494"/>
    <cellStyle name="SAPBEXaggItemX 2 5 2 2" xfId="13812"/>
    <cellStyle name="SAPBEXaggItemX 2 5 3" xfId="2495"/>
    <cellStyle name="SAPBEXaggItemX 2 5 3 2" xfId="13813"/>
    <cellStyle name="SAPBEXaggItemX 2 5 4" xfId="13814"/>
    <cellStyle name="SAPBEXaggItemX 2 6" xfId="2496"/>
    <cellStyle name="SAPBEXaggItemX 2 6 2" xfId="2497"/>
    <cellStyle name="SAPBEXaggItemX 2 6 2 2" xfId="13815"/>
    <cellStyle name="SAPBEXaggItemX 2 6 3" xfId="2498"/>
    <cellStyle name="SAPBEXaggItemX 2 6 3 2" xfId="13816"/>
    <cellStyle name="SAPBEXaggItemX 2 6 4" xfId="13817"/>
    <cellStyle name="SAPBEXaggItemX 2 7" xfId="2499"/>
    <cellStyle name="SAPBEXaggItemX 2 7 2" xfId="2500"/>
    <cellStyle name="SAPBEXaggItemX 2 7 2 2" xfId="13818"/>
    <cellStyle name="SAPBEXaggItemX 2 7 3" xfId="2501"/>
    <cellStyle name="SAPBEXaggItemX 2 7 3 2" xfId="13819"/>
    <cellStyle name="SAPBEXaggItemX 2 7 4" xfId="13820"/>
    <cellStyle name="SAPBEXaggItemX 2 8" xfId="2502"/>
    <cellStyle name="SAPBEXaggItemX 2 8 2" xfId="2503"/>
    <cellStyle name="SAPBEXaggItemX 2 8 2 2" xfId="13821"/>
    <cellStyle name="SAPBEXaggItemX 2 8 3" xfId="2504"/>
    <cellStyle name="SAPBEXaggItemX 2 8 3 2" xfId="13822"/>
    <cellStyle name="SAPBEXaggItemX 2 8 4" xfId="13823"/>
    <cellStyle name="SAPBEXaggItemX 2 9" xfId="2505"/>
    <cellStyle name="SAPBEXaggItemX 2 9 2" xfId="2506"/>
    <cellStyle name="SAPBEXaggItemX 2 9 2 2" xfId="13824"/>
    <cellStyle name="SAPBEXaggItemX 2 9 3" xfId="2507"/>
    <cellStyle name="SAPBEXaggItemX 2 9 3 2" xfId="13825"/>
    <cellStyle name="SAPBEXaggItemX 2 9 4" xfId="13826"/>
    <cellStyle name="SAPBEXaggItemX 3" xfId="584"/>
    <cellStyle name="SAPBEXaggItemX 3 10" xfId="2508"/>
    <cellStyle name="SAPBEXaggItemX 3 10 2" xfId="2509"/>
    <cellStyle name="SAPBEXaggItemX 3 10 2 2" xfId="13827"/>
    <cellStyle name="SAPBEXaggItemX 3 10 3" xfId="2510"/>
    <cellStyle name="SAPBEXaggItemX 3 10 3 2" xfId="13828"/>
    <cellStyle name="SAPBEXaggItemX 3 10 4" xfId="13829"/>
    <cellStyle name="SAPBEXaggItemX 3 11" xfId="2511"/>
    <cellStyle name="SAPBEXaggItemX 3 11 2" xfId="2512"/>
    <cellStyle name="SAPBEXaggItemX 3 11 2 2" xfId="13830"/>
    <cellStyle name="SAPBEXaggItemX 3 11 3" xfId="2513"/>
    <cellStyle name="SAPBEXaggItemX 3 11 3 2" xfId="13831"/>
    <cellStyle name="SAPBEXaggItemX 3 11 4" xfId="13832"/>
    <cellStyle name="SAPBEXaggItemX 3 12" xfId="2514"/>
    <cellStyle name="SAPBEXaggItemX 3 12 2" xfId="2515"/>
    <cellStyle name="SAPBEXaggItemX 3 12 2 2" xfId="13833"/>
    <cellStyle name="SAPBEXaggItemX 3 12 3" xfId="2516"/>
    <cellStyle name="SAPBEXaggItemX 3 12 3 2" xfId="13834"/>
    <cellStyle name="SAPBEXaggItemX 3 12 4" xfId="13835"/>
    <cellStyle name="SAPBEXaggItemX 3 13" xfId="2517"/>
    <cellStyle name="SAPBEXaggItemX 3 13 2" xfId="13836"/>
    <cellStyle name="SAPBEXaggItemX 3 14" xfId="2518"/>
    <cellStyle name="SAPBEXaggItemX 3 14 2" xfId="13837"/>
    <cellStyle name="SAPBEXaggItemX 3 15" xfId="13838"/>
    <cellStyle name="SAPBEXaggItemX 3 2" xfId="2519"/>
    <cellStyle name="SAPBEXaggItemX 3 2 2" xfId="2520"/>
    <cellStyle name="SAPBEXaggItemX 3 2 2 2" xfId="13839"/>
    <cellStyle name="SAPBEXaggItemX 3 2 3" xfId="2521"/>
    <cellStyle name="SAPBEXaggItemX 3 2 3 2" xfId="13840"/>
    <cellStyle name="SAPBEXaggItemX 3 2 4" xfId="13841"/>
    <cellStyle name="SAPBEXaggItemX 3 3" xfId="2522"/>
    <cellStyle name="SAPBEXaggItemX 3 3 2" xfId="2523"/>
    <cellStyle name="SAPBEXaggItemX 3 3 2 2" xfId="13842"/>
    <cellStyle name="SAPBEXaggItemX 3 3 3" xfId="2524"/>
    <cellStyle name="SAPBEXaggItemX 3 3 3 2" xfId="13843"/>
    <cellStyle name="SAPBEXaggItemX 3 3 4" xfId="13844"/>
    <cellStyle name="SAPBEXaggItemX 3 4" xfId="2525"/>
    <cellStyle name="SAPBEXaggItemX 3 4 2" xfId="2526"/>
    <cellStyle name="SAPBEXaggItemX 3 4 2 2" xfId="13845"/>
    <cellStyle name="SAPBEXaggItemX 3 4 3" xfId="2527"/>
    <cellStyle name="SAPBEXaggItemX 3 4 3 2" xfId="13846"/>
    <cellStyle name="SAPBEXaggItemX 3 4 4" xfId="13847"/>
    <cellStyle name="SAPBEXaggItemX 3 5" xfId="2528"/>
    <cellStyle name="SAPBEXaggItemX 3 5 2" xfId="2529"/>
    <cellStyle name="SAPBEXaggItemX 3 5 2 2" xfId="13848"/>
    <cellStyle name="SAPBEXaggItemX 3 5 3" xfId="2530"/>
    <cellStyle name="SAPBEXaggItemX 3 5 3 2" xfId="13849"/>
    <cellStyle name="SAPBEXaggItemX 3 5 4" xfId="13850"/>
    <cellStyle name="SAPBEXaggItemX 3 6" xfId="2531"/>
    <cellStyle name="SAPBEXaggItemX 3 6 2" xfId="2532"/>
    <cellStyle name="SAPBEXaggItemX 3 6 2 2" xfId="13851"/>
    <cellStyle name="SAPBEXaggItemX 3 6 3" xfId="2533"/>
    <cellStyle name="SAPBEXaggItemX 3 6 3 2" xfId="13852"/>
    <cellStyle name="SAPBEXaggItemX 3 6 4" xfId="13853"/>
    <cellStyle name="SAPBEXaggItemX 3 7" xfId="2534"/>
    <cellStyle name="SAPBEXaggItemX 3 7 2" xfId="2535"/>
    <cellStyle name="SAPBEXaggItemX 3 7 2 2" xfId="13854"/>
    <cellStyle name="SAPBEXaggItemX 3 7 3" xfId="2536"/>
    <cellStyle name="SAPBEXaggItemX 3 7 3 2" xfId="13855"/>
    <cellStyle name="SAPBEXaggItemX 3 7 4" xfId="13856"/>
    <cellStyle name="SAPBEXaggItemX 3 8" xfId="2537"/>
    <cellStyle name="SAPBEXaggItemX 3 8 2" xfId="2538"/>
    <cellStyle name="SAPBEXaggItemX 3 8 2 2" xfId="13857"/>
    <cellStyle name="SAPBEXaggItemX 3 8 3" xfId="2539"/>
    <cellStyle name="SAPBEXaggItemX 3 8 3 2" xfId="13858"/>
    <cellStyle name="SAPBEXaggItemX 3 8 4" xfId="13859"/>
    <cellStyle name="SAPBEXaggItemX 3 9" xfId="2540"/>
    <cellStyle name="SAPBEXaggItemX 3 9 2" xfId="2541"/>
    <cellStyle name="SAPBEXaggItemX 3 9 2 2" xfId="13860"/>
    <cellStyle name="SAPBEXaggItemX 3 9 3" xfId="2542"/>
    <cellStyle name="SAPBEXaggItemX 3 9 3 2" xfId="13861"/>
    <cellStyle name="SAPBEXaggItemX 3 9 4" xfId="13862"/>
    <cellStyle name="SAPBEXaggItemX 4" xfId="585"/>
    <cellStyle name="SAPBEXaggItemX 4 10" xfId="2543"/>
    <cellStyle name="SAPBEXaggItemX 4 10 2" xfId="2544"/>
    <cellStyle name="SAPBEXaggItemX 4 10 2 2" xfId="13863"/>
    <cellStyle name="SAPBEXaggItemX 4 10 3" xfId="2545"/>
    <cellStyle name="SAPBEXaggItemX 4 10 3 2" xfId="13864"/>
    <cellStyle name="SAPBEXaggItemX 4 10 4" xfId="13865"/>
    <cellStyle name="SAPBEXaggItemX 4 11" xfId="2546"/>
    <cellStyle name="SAPBEXaggItemX 4 11 2" xfId="2547"/>
    <cellStyle name="SAPBEXaggItemX 4 11 2 2" xfId="13866"/>
    <cellStyle name="SAPBEXaggItemX 4 11 3" xfId="2548"/>
    <cellStyle name="SAPBEXaggItemX 4 11 3 2" xfId="13867"/>
    <cellStyle name="SAPBEXaggItemX 4 11 4" xfId="13868"/>
    <cellStyle name="SAPBEXaggItemX 4 12" xfId="2549"/>
    <cellStyle name="SAPBEXaggItemX 4 12 2" xfId="2550"/>
    <cellStyle name="SAPBEXaggItemX 4 12 2 2" xfId="13869"/>
    <cellStyle name="SAPBEXaggItemX 4 12 3" xfId="2551"/>
    <cellStyle name="SAPBEXaggItemX 4 12 3 2" xfId="13870"/>
    <cellStyle name="SAPBEXaggItemX 4 12 4" xfId="13871"/>
    <cellStyle name="SAPBEXaggItemX 4 13" xfId="2552"/>
    <cellStyle name="SAPBEXaggItemX 4 13 2" xfId="13872"/>
    <cellStyle name="SAPBEXaggItemX 4 14" xfId="2553"/>
    <cellStyle name="SAPBEXaggItemX 4 14 2" xfId="13873"/>
    <cellStyle name="SAPBEXaggItemX 4 15" xfId="13874"/>
    <cellStyle name="SAPBEXaggItemX 4 2" xfId="2554"/>
    <cellStyle name="SAPBEXaggItemX 4 2 2" xfId="2555"/>
    <cellStyle name="SAPBEXaggItemX 4 2 2 2" xfId="13875"/>
    <cellStyle name="SAPBEXaggItemX 4 2 3" xfId="2556"/>
    <cellStyle name="SAPBEXaggItemX 4 2 3 2" xfId="13876"/>
    <cellStyle name="SAPBEXaggItemX 4 2 4" xfId="13877"/>
    <cellStyle name="SAPBEXaggItemX 4 3" xfId="2557"/>
    <cellStyle name="SAPBEXaggItemX 4 3 2" xfId="2558"/>
    <cellStyle name="SAPBEXaggItemX 4 3 2 2" xfId="13878"/>
    <cellStyle name="SAPBEXaggItemX 4 3 3" xfId="2559"/>
    <cellStyle name="SAPBEXaggItemX 4 3 3 2" xfId="13879"/>
    <cellStyle name="SAPBEXaggItemX 4 3 4" xfId="13880"/>
    <cellStyle name="SAPBEXaggItemX 4 4" xfId="2560"/>
    <cellStyle name="SAPBEXaggItemX 4 4 2" xfId="2561"/>
    <cellStyle name="SAPBEXaggItemX 4 4 2 2" xfId="13881"/>
    <cellStyle name="SAPBEXaggItemX 4 4 3" xfId="2562"/>
    <cellStyle name="SAPBEXaggItemX 4 4 3 2" xfId="13882"/>
    <cellStyle name="SAPBEXaggItemX 4 4 4" xfId="13883"/>
    <cellStyle name="SAPBEXaggItemX 4 5" xfId="2563"/>
    <cellStyle name="SAPBEXaggItemX 4 5 2" xfId="2564"/>
    <cellStyle name="SAPBEXaggItemX 4 5 2 2" xfId="13884"/>
    <cellStyle name="SAPBEXaggItemX 4 5 3" xfId="2565"/>
    <cellStyle name="SAPBEXaggItemX 4 5 3 2" xfId="13885"/>
    <cellStyle name="SAPBEXaggItemX 4 5 4" xfId="13886"/>
    <cellStyle name="SAPBEXaggItemX 4 6" xfId="2566"/>
    <cellStyle name="SAPBEXaggItemX 4 6 2" xfId="2567"/>
    <cellStyle name="SAPBEXaggItemX 4 6 2 2" xfId="13887"/>
    <cellStyle name="SAPBEXaggItemX 4 6 3" xfId="2568"/>
    <cellStyle name="SAPBEXaggItemX 4 6 3 2" xfId="13888"/>
    <cellStyle name="SAPBEXaggItemX 4 6 4" xfId="13889"/>
    <cellStyle name="SAPBEXaggItemX 4 7" xfId="2569"/>
    <cellStyle name="SAPBEXaggItemX 4 7 2" xfId="2570"/>
    <cellStyle name="SAPBEXaggItemX 4 7 2 2" xfId="13890"/>
    <cellStyle name="SAPBEXaggItemX 4 7 3" xfId="2571"/>
    <cellStyle name="SAPBEXaggItemX 4 7 3 2" xfId="13891"/>
    <cellStyle name="SAPBEXaggItemX 4 7 4" xfId="13892"/>
    <cellStyle name="SAPBEXaggItemX 4 8" xfId="2572"/>
    <cellStyle name="SAPBEXaggItemX 4 8 2" xfId="2573"/>
    <cellStyle name="SAPBEXaggItemX 4 8 2 2" xfId="13893"/>
    <cellStyle name="SAPBEXaggItemX 4 8 3" xfId="2574"/>
    <cellStyle name="SAPBEXaggItemX 4 8 3 2" xfId="13894"/>
    <cellStyle name="SAPBEXaggItemX 4 8 4" xfId="13895"/>
    <cellStyle name="SAPBEXaggItemX 4 9" xfId="2575"/>
    <cellStyle name="SAPBEXaggItemX 4 9 2" xfId="2576"/>
    <cellStyle name="SAPBEXaggItemX 4 9 2 2" xfId="13896"/>
    <cellStyle name="SAPBEXaggItemX 4 9 3" xfId="2577"/>
    <cellStyle name="SAPBEXaggItemX 4 9 3 2" xfId="13897"/>
    <cellStyle name="SAPBEXaggItemX 4 9 4" xfId="13898"/>
    <cellStyle name="SAPBEXaggItemX 5" xfId="2578"/>
    <cellStyle name="SAPBEXaggItemX 5 10" xfId="2579"/>
    <cellStyle name="SAPBEXaggItemX 5 10 2" xfId="2580"/>
    <cellStyle name="SAPBEXaggItemX 5 10 2 2" xfId="13899"/>
    <cellStyle name="SAPBEXaggItemX 5 10 3" xfId="2581"/>
    <cellStyle name="SAPBEXaggItemX 5 10 3 2" xfId="13900"/>
    <cellStyle name="SAPBEXaggItemX 5 10 4" xfId="13901"/>
    <cellStyle name="SAPBEXaggItemX 5 11" xfId="2582"/>
    <cellStyle name="SAPBEXaggItemX 5 11 2" xfId="2583"/>
    <cellStyle name="SAPBEXaggItemX 5 11 2 2" xfId="13902"/>
    <cellStyle name="SAPBEXaggItemX 5 11 3" xfId="2584"/>
    <cellStyle name="SAPBEXaggItemX 5 11 3 2" xfId="13903"/>
    <cellStyle name="SAPBEXaggItemX 5 11 4" xfId="13904"/>
    <cellStyle name="SAPBEXaggItemX 5 12" xfId="2585"/>
    <cellStyle name="SAPBEXaggItemX 5 12 2" xfId="2586"/>
    <cellStyle name="SAPBEXaggItemX 5 12 2 2" xfId="13905"/>
    <cellStyle name="SAPBEXaggItemX 5 12 3" xfId="2587"/>
    <cellStyle name="SAPBEXaggItemX 5 12 3 2" xfId="13906"/>
    <cellStyle name="SAPBEXaggItemX 5 12 4" xfId="13907"/>
    <cellStyle name="SAPBEXaggItemX 5 13" xfId="2588"/>
    <cellStyle name="SAPBEXaggItemX 5 13 2" xfId="13908"/>
    <cellStyle name="SAPBEXaggItemX 5 14" xfId="2589"/>
    <cellStyle name="SAPBEXaggItemX 5 14 2" xfId="13909"/>
    <cellStyle name="SAPBEXaggItemX 5 15" xfId="13910"/>
    <cellStyle name="SAPBEXaggItemX 5 2" xfId="2590"/>
    <cellStyle name="SAPBEXaggItemX 5 2 2" xfId="2591"/>
    <cellStyle name="SAPBEXaggItemX 5 2 2 2" xfId="13911"/>
    <cellStyle name="SAPBEXaggItemX 5 2 3" xfId="2592"/>
    <cellStyle name="SAPBEXaggItemX 5 2 3 2" xfId="13912"/>
    <cellStyle name="SAPBEXaggItemX 5 2 4" xfId="13913"/>
    <cellStyle name="SAPBEXaggItemX 5 3" xfId="2593"/>
    <cellStyle name="SAPBEXaggItemX 5 3 2" xfId="2594"/>
    <cellStyle name="SAPBEXaggItemX 5 3 2 2" xfId="13914"/>
    <cellStyle name="SAPBEXaggItemX 5 3 3" xfId="2595"/>
    <cellStyle name="SAPBEXaggItemX 5 3 3 2" xfId="13915"/>
    <cellStyle name="SAPBEXaggItemX 5 3 4" xfId="13916"/>
    <cellStyle name="SAPBEXaggItemX 5 4" xfId="2596"/>
    <cellStyle name="SAPBEXaggItemX 5 4 2" xfId="2597"/>
    <cellStyle name="SAPBEXaggItemX 5 4 2 2" xfId="13917"/>
    <cellStyle name="SAPBEXaggItemX 5 4 3" xfId="2598"/>
    <cellStyle name="SAPBEXaggItemX 5 4 3 2" xfId="13918"/>
    <cellStyle name="SAPBEXaggItemX 5 4 4" xfId="13919"/>
    <cellStyle name="SAPBEXaggItemX 5 5" xfId="2599"/>
    <cellStyle name="SAPBEXaggItemX 5 5 2" xfId="2600"/>
    <cellStyle name="SAPBEXaggItemX 5 5 2 2" xfId="13920"/>
    <cellStyle name="SAPBEXaggItemX 5 5 3" xfId="2601"/>
    <cellStyle name="SAPBEXaggItemX 5 5 3 2" xfId="13921"/>
    <cellStyle name="SAPBEXaggItemX 5 5 4" xfId="13922"/>
    <cellStyle name="SAPBEXaggItemX 5 6" xfId="2602"/>
    <cellStyle name="SAPBEXaggItemX 5 6 2" xfId="2603"/>
    <cellStyle name="SAPBEXaggItemX 5 6 2 2" xfId="13923"/>
    <cellStyle name="SAPBEXaggItemX 5 6 3" xfId="2604"/>
    <cellStyle name="SAPBEXaggItemX 5 6 3 2" xfId="13924"/>
    <cellStyle name="SAPBEXaggItemX 5 6 4" xfId="13925"/>
    <cellStyle name="SAPBEXaggItemX 5 7" xfId="2605"/>
    <cellStyle name="SAPBEXaggItemX 5 7 2" xfId="2606"/>
    <cellStyle name="SAPBEXaggItemX 5 7 2 2" xfId="13926"/>
    <cellStyle name="SAPBEXaggItemX 5 7 3" xfId="2607"/>
    <cellStyle name="SAPBEXaggItemX 5 7 3 2" xfId="13927"/>
    <cellStyle name="SAPBEXaggItemX 5 7 4" xfId="13928"/>
    <cellStyle name="SAPBEXaggItemX 5 8" xfId="2608"/>
    <cellStyle name="SAPBEXaggItemX 5 8 2" xfId="2609"/>
    <cellStyle name="SAPBEXaggItemX 5 8 2 2" xfId="13929"/>
    <cellStyle name="SAPBEXaggItemX 5 8 3" xfId="2610"/>
    <cellStyle name="SAPBEXaggItemX 5 8 3 2" xfId="13930"/>
    <cellStyle name="SAPBEXaggItemX 5 8 4" xfId="13931"/>
    <cellStyle name="SAPBEXaggItemX 5 9" xfId="2611"/>
    <cellStyle name="SAPBEXaggItemX 5 9 2" xfId="2612"/>
    <cellStyle name="SAPBEXaggItemX 5 9 2 2" xfId="13932"/>
    <cellStyle name="SAPBEXaggItemX 5 9 3" xfId="2613"/>
    <cellStyle name="SAPBEXaggItemX 5 9 3 2" xfId="13933"/>
    <cellStyle name="SAPBEXaggItemX 5 9 4" xfId="13934"/>
    <cellStyle name="SAPBEXaggItemX 6" xfId="2614"/>
    <cellStyle name="SAPBEXaggItemX 6 10" xfId="2615"/>
    <cellStyle name="SAPBEXaggItemX 6 10 2" xfId="2616"/>
    <cellStyle name="SAPBEXaggItemX 6 10 2 2" xfId="13935"/>
    <cellStyle name="SAPBEXaggItemX 6 10 3" xfId="2617"/>
    <cellStyle name="SAPBEXaggItemX 6 10 3 2" xfId="13936"/>
    <cellStyle name="SAPBEXaggItemX 6 10 4" xfId="13937"/>
    <cellStyle name="SAPBEXaggItemX 6 11" xfId="2618"/>
    <cellStyle name="SAPBEXaggItemX 6 11 2" xfId="2619"/>
    <cellStyle name="SAPBEXaggItemX 6 11 2 2" xfId="13938"/>
    <cellStyle name="SAPBEXaggItemX 6 11 3" xfId="2620"/>
    <cellStyle name="SAPBEXaggItemX 6 11 3 2" xfId="13939"/>
    <cellStyle name="SAPBEXaggItemX 6 11 4" xfId="13940"/>
    <cellStyle name="SAPBEXaggItemX 6 12" xfId="2621"/>
    <cellStyle name="SAPBEXaggItemX 6 12 2" xfId="2622"/>
    <cellStyle name="SAPBEXaggItemX 6 12 2 2" xfId="13941"/>
    <cellStyle name="SAPBEXaggItemX 6 12 3" xfId="2623"/>
    <cellStyle name="SAPBEXaggItemX 6 12 3 2" xfId="13942"/>
    <cellStyle name="SAPBEXaggItemX 6 12 4" xfId="13943"/>
    <cellStyle name="SAPBEXaggItemX 6 13" xfId="2624"/>
    <cellStyle name="SAPBEXaggItemX 6 13 2" xfId="13944"/>
    <cellStyle name="SAPBEXaggItemX 6 14" xfId="2625"/>
    <cellStyle name="SAPBEXaggItemX 6 14 2" xfId="13945"/>
    <cellStyle name="SAPBEXaggItemX 6 15" xfId="13946"/>
    <cellStyle name="SAPBEXaggItemX 6 2" xfId="2626"/>
    <cellStyle name="SAPBEXaggItemX 6 2 2" xfId="2627"/>
    <cellStyle name="SAPBEXaggItemX 6 2 2 2" xfId="13947"/>
    <cellStyle name="SAPBEXaggItemX 6 2 3" xfId="2628"/>
    <cellStyle name="SAPBEXaggItemX 6 2 3 2" xfId="13948"/>
    <cellStyle name="SAPBEXaggItemX 6 2 4" xfId="13949"/>
    <cellStyle name="SAPBEXaggItemX 6 3" xfId="2629"/>
    <cellStyle name="SAPBEXaggItemX 6 3 2" xfId="2630"/>
    <cellStyle name="SAPBEXaggItemX 6 3 2 2" xfId="13950"/>
    <cellStyle name="SAPBEXaggItemX 6 3 3" xfId="2631"/>
    <cellStyle name="SAPBEXaggItemX 6 3 3 2" xfId="13951"/>
    <cellStyle name="SAPBEXaggItemX 6 3 4" xfId="13952"/>
    <cellStyle name="SAPBEXaggItemX 6 4" xfId="2632"/>
    <cellStyle name="SAPBEXaggItemX 6 4 2" xfId="2633"/>
    <cellStyle name="SAPBEXaggItemX 6 4 2 2" xfId="13953"/>
    <cellStyle name="SAPBEXaggItemX 6 4 3" xfId="2634"/>
    <cellStyle name="SAPBEXaggItemX 6 4 3 2" xfId="13954"/>
    <cellStyle name="SAPBEXaggItemX 6 4 4" xfId="13955"/>
    <cellStyle name="SAPBEXaggItemX 6 5" xfId="2635"/>
    <cellStyle name="SAPBEXaggItemX 6 5 2" xfId="2636"/>
    <cellStyle name="SAPBEXaggItemX 6 5 2 2" xfId="13956"/>
    <cellStyle name="SAPBEXaggItemX 6 5 3" xfId="2637"/>
    <cellStyle name="SAPBEXaggItemX 6 5 3 2" xfId="13957"/>
    <cellStyle name="SAPBEXaggItemX 6 5 4" xfId="13958"/>
    <cellStyle name="SAPBEXaggItemX 6 6" xfId="2638"/>
    <cellStyle name="SAPBEXaggItemX 6 6 2" xfId="2639"/>
    <cellStyle name="SAPBEXaggItemX 6 6 2 2" xfId="13959"/>
    <cellStyle name="SAPBEXaggItemX 6 6 3" xfId="2640"/>
    <cellStyle name="SAPBEXaggItemX 6 6 3 2" xfId="13960"/>
    <cellStyle name="SAPBEXaggItemX 6 6 4" xfId="13961"/>
    <cellStyle name="SAPBEXaggItemX 6 7" xfId="2641"/>
    <cellStyle name="SAPBEXaggItemX 6 7 2" xfId="2642"/>
    <cellStyle name="SAPBEXaggItemX 6 7 2 2" xfId="13962"/>
    <cellStyle name="SAPBEXaggItemX 6 7 3" xfId="2643"/>
    <cellStyle name="SAPBEXaggItemX 6 7 3 2" xfId="13963"/>
    <cellStyle name="SAPBEXaggItemX 6 7 4" xfId="13964"/>
    <cellStyle name="SAPBEXaggItemX 6 8" xfId="2644"/>
    <cellStyle name="SAPBEXaggItemX 6 8 2" xfId="2645"/>
    <cellStyle name="SAPBEXaggItemX 6 8 2 2" xfId="13965"/>
    <cellStyle name="SAPBEXaggItemX 6 8 3" xfId="2646"/>
    <cellStyle name="SAPBEXaggItemX 6 8 3 2" xfId="13966"/>
    <cellStyle name="SAPBEXaggItemX 6 8 4" xfId="13967"/>
    <cellStyle name="SAPBEXaggItemX 6 9" xfId="2647"/>
    <cellStyle name="SAPBEXaggItemX 6 9 2" xfId="2648"/>
    <cellStyle name="SAPBEXaggItemX 6 9 2 2" xfId="13968"/>
    <cellStyle name="SAPBEXaggItemX 6 9 3" xfId="2649"/>
    <cellStyle name="SAPBEXaggItemX 6 9 3 2" xfId="13969"/>
    <cellStyle name="SAPBEXaggItemX 6 9 4" xfId="13970"/>
    <cellStyle name="SAPBEXaggItemX 7" xfId="2650"/>
    <cellStyle name="SAPBEXaggItemX 7 2" xfId="2651"/>
    <cellStyle name="SAPBEXaggItemX 7 2 2" xfId="2652"/>
    <cellStyle name="SAPBEXaggItemX 7 2 2 2" xfId="13971"/>
    <cellStyle name="SAPBEXaggItemX 7 2 3" xfId="2653"/>
    <cellStyle name="SAPBEXaggItemX 7 2 3 2" xfId="13972"/>
    <cellStyle name="SAPBEXaggItemX 7 2 4" xfId="13973"/>
    <cellStyle name="SAPBEXaggItemX 7 3" xfId="2654"/>
    <cellStyle name="SAPBEXaggItemX 7 3 2" xfId="2655"/>
    <cellStyle name="SAPBEXaggItemX 7 3 2 2" xfId="13974"/>
    <cellStyle name="SAPBEXaggItemX 7 3 3" xfId="2656"/>
    <cellStyle name="SAPBEXaggItemX 7 3 3 2" xfId="13975"/>
    <cellStyle name="SAPBEXaggItemX 7 3 4" xfId="13976"/>
    <cellStyle name="SAPBEXaggItemX 7 4" xfId="2657"/>
    <cellStyle name="SAPBEXaggItemX 7 4 2" xfId="13977"/>
    <cellStyle name="SAPBEXaggItemX 7 5" xfId="2658"/>
    <cellStyle name="SAPBEXaggItemX 7 5 2" xfId="13978"/>
    <cellStyle name="SAPBEXaggItemX 7 6" xfId="13979"/>
    <cellStyle name="SAPBEXaggItemX 8" xfId="2659"/>
    <cellStyle name="SAPBEXaggItemX 8 2" xfId="2660"/>
    <cellStyle name="SAPBEXaggItemX 8 2 2" xfId="2661"/>
    <cellStyle name="SAPBEXaggItemX 8 2 2 2" xfId="13980"/>
    <cellStyle name="SAPBEXaggItemX 8 2 3" xfId="2662"/>
    <cellStyle name="SAPBEXaggItemX 8 2 3 2" xfId="13981"/>
    <cellStyle name="SAPBEXaggItemX 8 2 4" xfId="13982"/>
    <cellStyle name="SAPBEXaggItemX 8 3" xfId="2663"/>
    <cellStyle name="SAPBEXaggItemX 8 3 2" xfId="2664"/>
    <cellStyle name="SAPBEXaggItemX 8 3 2 2" xfId="13983"/>
    <cellStyle name="SAPBEXaggItemX 8 3 3" xfId="2665"/>
    <cellStyle name="SAPBEXaggItemX 8 3 3 2" xfId="13984"/>
    <cellStyle name="SAPBEXaggItemX 8 3 4" xfId="13985"/>
    <cellStyle name="SAPBEXaggItemX 8 4" xfId="2666"/>
    <cellStyle name="SAPBEXaggItemX 8 4 2" xfId="13986"/>
    <cellStyle name="SAPBEXaggItemX 8 5" xfId="2667"/>
    <cellStyle name="SAPBEXaggItemX 8 5 2" xfId="13987"/>
    <cellStyle name="SAPBEXaggItemX 8 6" xfId="13988"/>
    <cellStyle name="SAPBEXaggItemX 9" xfId="2668"/>
    <cellStyle name="SAPBEXaggItemX 9 2" xfId="2669"/>
    <cellStyle name="SAPBEXaggItemX 9 2 2" xfId="13989"/>
    <cellStyle name="SAPBEXaggItemX 9 3" xfId="2670"/>
    <cellStyle name="SAPBEXaggItemX 9 3 2" xfId="13990"/>
    <cellStyle name="SAPBEXaggItemX 9 4" xfId="13991"/>
    <cellStyle name="SAPBEXchaText" xfId="162"/>
    <cellStyle name="SAPBEXchaText 10" xfId="2671"/>
    <cellStyle name="SAPBEXchaText 10 2" xfId="2672"/>
    <cellStyle name="SAPBEXchaText 10 2 2" xfId="13992"/>
    <cellStyle name="SAPBEXchaText 10 3" xfId="2673"/>
    <cellStyle name="SAPBEXchaText 10 3 2" xfId="13993"/>
    <cellStyle name="SAPBEXchaText 10 4" xfId="13994"/>
    <cellStyle name="SAPBEXchaText 11" xfId="2674"/>
    <cellStyle name="SAPBEXchaText 11 2" xfId="2675"/>
    <cellStyle name="SAPBEXchaText 11 2 2" xfId="13995"/>
    <cellStyle name="SAPBEXchaText 11 3" xfId="2676"/>
    <cellStyle name="SAPBEXchaText 11 3 2" xfId="13996"/>
    <cellStyle name="SAPBEXchaText 11 4" xfId="13997"/>
    <cellStyle name="SAPBEXchaText 12" xfId="2677"/>
    <cellStyle name="SAPBEXchaText 12 2" xfId="13998"/>
    <cellStyle name="SAPBEXchaText 13" xfId="11472"/>
    <cellStyle name="SAPBEXchaText 13 2" xfId="13999"/>
    <cellStyle name="SAPBEXchaText 14" xfId="11473"/>
    <cellStyle name="SAPBEXchaText 14 2" xfId="14000"/>
    <cellStyle name="SAPBEXchaText 15" xfId="11474"/>
    <cellStyle name="SAPBEXchaText 15 2" xfId="14001"/>
    <cellStyle name="SAPBEXchaText 2" xfId="586"/>
    <cellStyle name="SAPBEXchaText 2 10" xfId="2678"/>
    <cellStyle name="SAPBEXchaText 2 10 2" xfId="2679"/>
    <cellStyle name="SAPBEXchaText 2 10 2 2" xfId="14002"/>
    <cellStyle name="SAPBEXchaText 2 10 3" xfId="2680"/>
    <cellStyle name="SAPBEXchaText 2 10 3 2" xfId="14003"/>
    <cellStyle name="SAPBEXchaText 2 10 4" xfId="14004"/>
    <cellStyle name="SAPBEXchaText 2 11" xfId="2681"/>
    <cellStyle name="SAPBEXchaText 2 11 2" xfId="2682"/>
    <cellStyle name="SAPBEXchaText 2 11 2 2" xfId="14005"/>
    <cellStyle name="SAPBEXchaText 2 11 3" xfId="2683"/>
    <cellStyle name="SAPBEXchaText 2 11 3 2" xfId="14006"/>
    <cellStyle name="SAPBEXchaText 2 11 4" xfId="14007"/>
    <cellStyle name="SAPBEXchaText 2 12" xfId="2684"/>
    <cellStyle name="SAPBEXchaText 2 12 2" xfId="2685"/>
    <cellStyle name="SAPBEXchaText 2 12 2 2" xfId="14008"/>
    <cellStyle name="SAPBEXchaText 2 12 3" xfId="2686"/>
    <cellStyle name="SAPBEXchaText 2 12 3 2" xfId="14009"/>
    <cellStyle name="SAPBEXchaText 2 12 4" xfId="14010"/>
    <cellStyle name="SAPBEXchaText 2 13" xfId="2687"/>
    <cellStyle name="SAPBEXchaText 2 13 2" xfId="14011"/>
    <cellStyle name="SAPBEXchaText 2 14" xfId="2688"/>
    <cellStyle name="SAPBEXchaText 2 14 2" xfId="14012"/>
    <cellStyle name="SAPBEXchaText 2 15" xfId="14013"/>
    <cellStyle name="SAPBEXchaText 2 2" xfId="2689"/>
    <cellStyle name="SAPBEXchaText 2 2 2" xfId="2690"/>
    <cellStyle name="SAPBEXchaText 2 2 2 2" xfId="14014"/>
    <cellStyle name="SAPBEXchaText 2 2 3" xfId="2691"/>
    <cellStyle name="SAPBEXchaText 2 2 3 2" xfId="14015"/>
    <cellStyle name="SAPBEXchaText 2 2 4" xfId="14016"/>
    <cellStyle name="SAPBEXchaText 2 3" xfId="2692"/>
    <cellStyle name="SAPBEXchaText 2 3 2" xfId="2693"/>
    <cellStyle name="SAPBEXchaText 2 3 2 2" xfId="14017"/>
    <cellStyle name="SAPBEXchaText 2 3 3" xfId="2694"/>
    <cellStyle name="SAPBEXchaText 2 3 3 2" xfId="14018"/>
    <cellStyle name="SAPBEXchaText 2 3 4" xfId="14019"/>
    <cellStyle name="SAPBEXchaText 2 4" xfId="2695"/>
    <cellStyle name="SAPBEXchaText 2 4 2" xfId="2696"/>
    <cellStyle name="SAPBEXchaText 2 4 2 2" xfId="14020"/>
    <cellStyle name="SAPBEXchaText 2 4 3" xfId="2697"/>
    <cellStyle name="SAPBEXchaText 2 4 3 2" xfId="14021"/>
    <cellStyle name="SAPBEXchaText 2 4 4" xfId="14022"/>
    <cellStyle name="SAPBEXchaText 2 5" xfId="2698"/>
    <cellStyle name="SAPBEXchaText 2 5 2" xfId="2699"/>
    <cellStyle name="SAPBEXchaText 2 5 2 2" xfId="14023"/>
    <cellStyle name="SAPBEXchaText 2 5 3" xfId="2700"/>
    <cellStyle name="SAPBEXchaText 2 5 3 2" xfId="14024"/>
    <cellStyle name="SAPBEXchaText 2 5 4" xfId="14025"/>
    <cellStyle name="SAPBEXchaText 2 6" xfId="2701"/>
    <cellStyle name="SAPBEXchaText 2 6 2" xfId="2702"/>
    <cellStyle name="SAPBEXchaText 2 6 2 2" xfId="14026"/>
    <cellStyle name="SAPBEXchaText 2 6 3" xfId="2703"/>
    <cellStyle name="SAPBEXchaText 2 6 3 2" xfId="14027"/>
    <cellStyle name="SAPBEXchaText 2 6 4" xfId="14028"/>
    <cellStyle name="SAPBEXchaText 2 7" xfId="2704"/>
    <cellStyle name="SAPBEXchaText 2 7 2" xfId="2705"/>
    <cellStyle name="SAPBEXchaText 2 7 2 2" xfId="14029"/>
    <cellStyle name="SAPBEXchaText 2 7 3" xfId="2706"/>
    <cellStyle name="SAPBEXchaText 2 7 3 2" xfId="14030"/>
    <cellStyle name="SAPBEXchaText 2 7 4" xfId="14031"/>
    <cellStyle name="SAPBEXchaText 2 8" xfId="2707"/>
    <cellStyle name="SAPBEXchaText 2 8 2" xfId="2708"/>
    <cellStyle name="SAPBEXchaText 2 8 2 2" xfId="14032"/>
    <cellStyle name="SAPBEXchaText 2 8 3" xfId="2709"/>
    <cellStyle name="SAPBEXchaText 2 8 3 2" xfId="14033"/>
    <cellStyle name="SAPBEXchaText 2 8 4" xfId="14034"/>
    <cellStyle name="SAPBEXchaText 2 9" xfId="2710"/>
    <cellStyle name="SAPBEXchaText 2 9 2" xfId="2711"/>
    <cellStyle name="SAPBEXchaText 2 9 2 2" xfId="14035"/>
    <cellStyle name="SAPBEXchaText 2 9 3" xfId="2712"/>
    <cellStyle name="SAPBEXchaText 2 9 3 2" xfId="14036"/>
    <cellStyle name="SAPBEXchaText 2 9 4" xfId="14037"/>
    <cellStyle name="SAPBEXchaText 3" xfId="587"/>
    <cellStyle name="SAPBEXchaText 3 10" xfId="2713"/>
    <cellStyle name="SAPBEXchaText 3 10 2" xfId="2714"/>
    <cellStyle name="SAPBEXchaText 3 10 2 2" xfId="14038"/>
    <cellStyle name="SAPBEXchaText 3 10 3" xfId="2715"/>
    <cellStyle name="SAPBEXchaText 3 10 3 2" xfId="14039"/>
    <cellStyle name="SAPBEXchaText 3 10 4" xfId="14040"/>
    <cellStyle name="SAPBEXchaText 3 11" xfId="2716"/>
    <cellStyle name="SAPBEXchaText 3 11 2" xfId="2717"/>
    <cellStyle name="SAPBEXchaText 3 11 2 2" xfId="14041"/>
    <cellStyle name="SAPBEXchaText 3 11 3" xfId="2718"/>
    <cellStyle name="SAPBEXchaText 3 11 3 2" xfId="14042"/>
    <cellStyle name="SAPBEXchaText 3 11 4" xfId="14043"/>
    <cellStyle name="SAPBEXchaText 3 12" xfId="2719"/>
    <cellStyle name="SAPBEXchaText 3 12 2" xfId="2720"/>
    <cellStyle name="SAPBEXchaText 3 12 2 2" xfId="14044"/>
    <cellStyle name="SAPBEXchaText 3 12 3" xfId="2721"/>
    <cellStyle name="SAPBEXchaText 3 12 3 2" xfId="14045"/>
    <cellStyle name="SAPBEXchaText 3 12 4" xfId="14046"/>
    <cellStyle name="SAPBEXchaText 3 13" xfId="2722"/>
    <cellStyle name="SAPBEXchaText 3 13 2" xfId="14047"/>
    <cellStyle name="SAPBEXchaText 3 14" xfId="2723"/>
    <cellStyle name="SAPBEXchaText 3 14 2" xfId="14048"/>
    <cellStyle name="SAPBEXchaText 3 15" xfId="14049"/>
    <cellStyle name="SAPBEXchaText 3 2" xfId="2724"/>
    <cellStyle name="SAPBEXchaText 3 2 2" xfId="2725"/>
    <cellStyle name="SAPBEXchaText 3 2 2 2" xfId="14050"/>
    <cellStyle name="SAPBEXchaText 3 2 3" xfId="2726"/>
    <cellStyle name="SAPBEXchaText 3 2 3 2" xfId="14051"/>
    <cellStyle name="SAPBEXchaText 3 2 4" xfId="14052"/>
    <cellStyle name="SAPBEXchaText 3 3" xfId="2727"/>
    <cellStyle name="SAPBEXchaText 3 3 2" xfId="2728"/>
    <cellStyle name="SAPBEXchaText 3 3 2 2" xfId="14053"/>
    <cellStyle name="SAPBEXchaText 3 3 3" xfId="2729"/>
    <cellStyle name="SAPBEXchaText 3 3 3 2" xfId="14054"/>
    <cellStyle name="SAPBEXchaText 3 3 4" xfId="14055"/>
    <cellStyle name="SAPBEXchaText 3 4" xfId="2730"/>
    <cellStyle name="SAPBEXchaText 3 4 2" xfId="2731"/>
    <cellStyle name="SAPBEXchaText 3 4 2 2" xfId="14056"/>
    <cellStyle name="SAPBEXchaText 3 4 3" xfId="2732"/>
    <cellStyle name="SAPBEXchaText 3 4 3 2" xfId="14057"/>
    <cellStyle name="SAPBEXchaText 3 4 4" xfId="14058"/>
    <cellStyle name="SAPBEXchaText 3 5" xfId="2733"/>
    <cellStyle name="SAPBEXchaText 3 5 2" xfId="2734"/>
    <cellStyle name="SAPBEXchaText 3 5 2 2" xfId="14059"/>
    <cellStyle name="SAPBEXchaText 3 5 3" xfId="2735"/>
    <cellStyle name="SAPBEXchaText 3 5 3 2" xfId="14060"/>
    <cellStyle name="SAPBEXchaText 3 5 4" xfId="14061"/>
    <cellStyle name="SAPBEXchaText 3 6" xfId="2736"/>
    <cellStyle name="SAPBEXchaText 3 6 2" xfId="2737"/>
    <cellStyle name="SAPBEXchaText 3 6 2 2" xfId="14062"/>
    <cellStyle name="SAPBEXchaText 3 6 3" xfId="2738"/>
    <cellStyle name="SAPBEXchaText 3 6 3 2" xfId="14063"/>
    <cellStyle name="SAPBEXchaText 3 6 4" xfId="14064"/>
    <cellStyle name="SAPBEXchaText 3 7" xfId="2739"/>
    <cellStyle name="SAPBEXchaText 3 7 2" xfId="2740"/>
    <cellStyle name="SAPBEXchaText 3 7 2 2" xfId="14065"/>
    <cellStyle name="SAPBEXchaText 3 7 3" xfId="2741"/>
    <cellStyle name="SAPBEXchaText 3 7 3 2" xfId="14066"/>
    <cellStyle name="SAPBEXchaText 3 7 4" xfId="14067"/>
    <cellStyle name="SAPBEXchaText 3 8" xfId="2742"/>
    <cellStyle name="SAPBEXchaText 3 8 2" xfId="2743"/>
    <cellStyle name="SAPBEXchaText 3 8 2 2" xfId="14068"/>
    <cellStyle name="SAPBEXchaText 3 8 3" xfId="2744"/>
    <cellStyle name="SAPBEXchaText 3 8 3 2" xfId="14069"/>
    <cellStyle name="SAPBEXchaText 3 8 4" xfId="14070"/>
    <cellStyle name="SAPBEXchaText 3 9" xfId="2745"/>
    <cellStyle name="SAPBEXchaText 3 9 2" xfId="2746"/>
    <cellStyle name="SAPBEXchaText 3 9 2 2" xfId="14071"/>
    <cellStyle name="SAPBEXchaText 3 9 3" xfId="2747"/>
    <cellStyle name="SAPBEXchaText 3 9 3 2" xfId="14072"/>
    <cellStyle name="SAPBEXchaText 3 9 4" xfId="14073"/>
    <cellStyle name="SAPBEXchaText 4" xfId="588"/>
    <cellStyle name="SAPBEXchaText 4 10" xfId="2748"/>
    <cellStyle name="SAPBEXchaText 4 10 2" xfId="2749"/>
    <cellStyle name="SAPBEXchaText 4 10 2 2" xfId="14074"/>
    <cellStyle name="SAPBEXchaText 4 10 3" xfId="2750"/>
    <cellStyle name="SAPBEXchaText 4 10 3 2" xfId="14075"/>
    <cellStyle name="SAPBEXchaText 4 10 4" xfId="14076"/>
    <cellStyle name="SAPBEXchaText 4 11" xfId="2751"/>
    <cellStyle name="SAPBEXchaText 4 11 2" xfId="2752"/>
    <cellStyle name="SAPBEXchaText 4 11 2 2" xfId="14077"/>
    <cellStyle name="SAPBEXchaText 4 11 3" xfId="2753"/>
    <cellStyle name="SAPBEXchaText 4 11 3 2" xfId="14078"/>
    <cellStyle name="SAPBEXchaText 4 11 4" xfId="14079"/>
    <cellStyle name="SAPBEXchaText 4 12" xfId="2754"/>
    <cellStyle name="SAPBEXchaText 4 12 2" xfId="2755"/>
    <cellStyle name="SAPBEXchaText 4 12 2 2" xfId="14080"/>
    <cellStyle name="SAPBEXchaText 4 12 3" xfId="2756"/>
    <cellStyle name="SAPBEXchaText 4 12 3 2" xfId="14081"/>
    <cellStyle name="SAPBEXchaText 4 12 4" xfId="14082"/>
    <cellStyle name="SAPBEXchaText 4 13" xfId="2757"/>
    <cellStyle name="SAPBEXchaText 4 13 2" xfId="14083"/>
    <cellStyle name="SAPBEXchaText 4 14" xfId="2758"/>
    <cellStyle name="SAPBEXchaText 4 14 2" xfId="14084"/>
    <cellStyle name="SAPBEXchaText 4 15" xfId="14085"/>
    <cellStyle name="SAPBEXchaText 4 2" xfId="2759"/>
    <cellStyle name="SAPBEXchaText 4 2 2" xfId="2760"/>
    <cellStyle name="SAPBEXchaText 4 2 2 2" xfId="14086"/>
    <cellStyle name="SAPBEXchaText 4 2 3" xfId="2761"/>
    <cellStyle name="SAPBEXchaText 4 2 3 2" xfId="14087"/>
    <cellStyle name="SAPBEXchaText 4 2 4" xfId="14088"/>
    <cellStyle name="SAPBEXchaText 4 3" xfId="2762"/>
    <cellStyle name="SAPBEXchaText 4 3 2" xfId="2763"/>
    <cellStyle name="SAPBEXchaText 4 3 2 2" xfId="14089"/>
    <cellStyle name="SAPBEXchaText 4 3 3" xfId="2764"/>
    <cellStyle name="SAPBEXchaText 4 3 3 2" xfId="14090"/>
    <cellStyle name="SAPBEXchaText 4 3 4" xfId="14091"/>
    <cellStyle name="SAPBEXchaText 4 4" xfId="2765"/>
    <cellStyle name="SAPBEXchaText 4 4 2" xfId="2766"/>
    <cellStyle name="SAPBEXchaText 4 4 2 2" xfId="14092"/>
    <cellStyle name="SAPBEXchaText 4 4 3" xfId="2767"/>
    <cellStyle name="SAPBEXchaText 4 4 3 2" xfId="14093"/>
    <cellStyle name="SAPBEXchaText 4 4 4" xfId="14094"/>
    <cellStyle name="SAPBEXchaText 4 5" xfId="2768"/>
    <cellStyle name="SAPBEXchaText 4 5 2" xfId="2769"/>
    <cellStyle name="SAPBEXchaText 4 5 2 2" xfId="14095"/>
    <cellStyle name="SAPBEXchaText 4 5 3" xfId="2770"/>
    <cellStyle name="SAPBEXchaText 4 5 3 2" xfId="14096"/>
    <cellStyle name="SAPBEXchaText 4 5 4" xfId="14097"/>
    <cellStyle name="SAPBEXchaText 4 6" xfId="2771"/>
    <cellStyle name="SAPBEXchaText 4 6 2" xfId="2772"/>
    <cellStyle name="SAPBEXchaText 4 6 2 2" xfId="14098"/>
    <cellStyle name="SAPBEXchaText 4 6 3" xfId="2773"/>
    <cellStyle name="SAPBEXchaText 4 6 3 2" xfId="14099"/>
    <cellStyle name="SAPBEXchaText 4 6 4" xfId="14100"/>
    <cellStyle name="SAPBEXchaText 4 7" xfId="2774"/>
    <cellStyle name="SAPBEXchaText 4 7 2" xfId="2775"/>
    <cellStyle name="SAPBEXchaText 4 7 2 2" xfId="14101"/>
    <cellStyle name="SAPBEXchaText 4 7 3" xfId="2776"/>
    <cellStyle name="SAPBEXchaText 4 7 3 2" xfId="14102"/>
    <cellStyle name="SAPBEXchaText 4 7 4" xfId="14103"/>
    <cellStyle name="SAPBEXchaText 4 8" xfId="2777"/>
    <cellStyle name="SAPBEXchaText 4 8 2" xfId="2778"/>
    <cellStyle name="SAPBEXchaText 4 8 2 2" xfId="14104"/>
    <cellStyle name="SAPBEXchaText 4 8 3" xfId="2779"/>
    <cellStyle name="SAPBEXchaText 4 8 3 2" xfId="14105"/>
    <cellStyle name="SAPBEXchaText 4 8 4" xfId="14106"/>
    <cellStyle name="SAPBEXchaText 4 9" xfId="2780"/>
    <cellStyle name="SAPBEXchaText 4 9 2" xfId="2781"/>
    <cellStyle name="SAPBEXchaText 4 9 2 2" xfId="14107"/>
    <cellStyle name="SAPBEXchaText 4 9 3" xfId="2782"/>
    <cellStyle name="SAPBEXchaText 4 9 3 2" xfId="14108"/>
    <cellStyle name="SAPBEXchaText 4 9 4" xfId="14109"/>
    <cellStyle name="SAPBEXchaText 5" xfId="2783"/>
    <cellStyle name="SAPBEXchaText 5 10" xfId="2784"/>
    <cellStyle name="SAPBEXchaText 5 10 2" xfId="2785"/>
    <cellStyle name="SAPBEXchaText 5 10 2 2" xfId="14110"/>
    <cellStyle name="SAPBEXchaText 5 10 3" xfId="2786"/>
    <cellStyle name="SAPBEXchaText 5 10 3 2" xfId="14111"/>
    <cellStyle name="SAPBEXchaText 5 10 4" xfId="14112"/>
    <cellStyle name="SAPBEXchaText 5 11" xfId="2787"/>
    <cellStyle name="SAPBEXchaText 5 11 2" xfId="2788"/>
    <cellStyle name="SAPBEXchaText 5 11 2 2" xfId="14113"/>
    <cellStyle name="SAPBEXchaText 5 11 3" xfId="2789"/>
    <cellStyle name="SAPBEXchaText 5 11 3 2" xfId="14114"/>
    <cellStyle name="SAPBEXchaText 5 11 4" xfId="14115"/>
    <cellStyle name="SAPBEXchaText 5 12" xfId="2790"/>
    <cellStyle name="SAPBEXchaText 5 12 2" xfId="2791"/>
    <cellStyle name="SAPBEXchaText 5 12 2 2" xfId="14116"/>
    <cellStyle name="SAPBEXchaText 5 12 3" xfId="2792"/>
    <cellStyle name="SAPBEXchaText 5 12 3 2" xfId="14117"/>
    <cellStyle name="SAPBEXchaText 5 12 4" xfId="14118"/>
    <cellStyle name="SAPBEXchaText 5 13" xfId="2793"/>
    <cellStyle name="SAPBEXchaText 5 13 2" xfId="14119"/>
    <cellStyle name="SAPBEXchaText 5 14" xfId="2794"/>
    <cellStyle name="SAPBEXchaText 5 14 2" xfId="14120"/>
    <cellStyle name="SAPBEXchaText 5 15" xfId="14121"/>
    <cellStyle name="SAPBEXchaText 5 2" xfId="2795"/>
    <cellStyle name="SAPBEXchaText 5 2 2" xfId="2796"/>
    <cellStyle name="SAPBEXchaText 5 2 2 2" xfId="14122"/>
    <cellStyle name="SAPBEXchaText 5 2 3" xfId="2797"/>
    <cellStyle name="SAPBEXchaText 5 2 3 2" xfId="14123"/>
    <cellStyle name="SAPBEXchaText 5 2 4" xfId="14124"/>
    <cellStyle name="SAPBEXchaText 5 3" xfId="2798"/>
    <cellStyle name="SAPBEXchaText 5 3 2" xfId="2799"/>
    <cellStyle name="SAPBEXchaText 5 3 2 2" xfId="14125"/>
    <cellStyle name="SAPBEXchaText 5 3 3" xfId="2800"/>
    <cellStyle name="SAPBEXchaText 5 3 3 2" xfId="14126"/>
    <cellStyle name="SAPBEXchaText 5 3 4" xfId="14127"/>
    <cellStyle name="SAPBEXchaText 5 4" xfId="2801"/>
    <cellStyle name="SAPBEXchaText 5 4 2" xfId="2802"/>
    <cellStyle name="SAPBEXchaText 5 4 2 2" xfId="14128"/>
    <cellStyle name="SAPBEXchaText 5 4 3" xfId="2803"/>
    <cellStyle name="SAPBEXchaText 5 4 3 2" xfId="14129"/>
    <cellStyle name="SAPBEXchaText 5 4 4" xfId="14130"/>
    <cellStyle name="SAPBEXchaText 5 5" xfId="2804"/>
    <cellStyle name="SAPBEXchaText 5 5 2" xfId="2805"/>
    <cellStyle name="SAPBEXchaText 5 5 2 2" xfId="14131"/>
    <cellStyle name="SAPBEXchaText 5 5 3" xfId="2806"/>
    <cellStyle name="SAPBEXchaText 5 5 3 2" xfId="14132"/>
    <cellStyle name="SAPBEXchaText 5 5 4" xfId="14133"/>
    <cellStyle name="SAPBEXchaText 5 6" xfId="2807"/>
    <cellStyle name="SAPBEXchaText 5 6 2" xfId="2808"/>
    <cellStyle name="SAPBEXchaText 5 6 2 2" xfId="14134"/>
    <cellStyle name="SAPBEXchaText 5 6 3" xfId="2809"/>
    <cellStyle name="SAPBEXchaText 5 6 3 2" xfId="14135"/>
    <cellStyle name="SAPBEXchaText 5 6 4" xfId="14136"/>
    <cellStyle name="SAPBEXchaText 5 7" xfId="2810"/>
    <cellStyle name="SAPBEXchaText 5 7 2" xfId="2811"/>
    <cellStyle name="SAPBEXchaText 5 7 2 2" xfId="14137"/>
    <cellStyle name="SAPBEXchaText 5 7 3" xfId="2812"/>
    <cellStyle name="SAPBEXchaText 5 7 3 2" xfId="14138"/>
    <cellStyle name="SAPBEXchaText 5 7 4" xfId="14139"/>
    <cellStyle name="SAPBEXchaText 5 8" xfId="2813"/>
    <cellStyle name="SAPBEXchaText 5 8 2" xfId="2814"/>
    <cellStyle name="SAPBEXchaText 5 8 2 2" xfId="14140"/>
    <cellStyle name="SAPBEXchaText 5 8 3" xfId="2815"/>
    <cellStyle name="SAPBEXchaText 5 8 3 2" xfId="14141"/>
    <cellStyle name="SAPBEXchaText 5 8 4" xfId="14142"/>
    <cellStyle name="SAPBEXchaText 5 9" xfId="2816"/>
    <cellStyle name="SAPBEXchaText 5 9 2" xfId="2817"/>
    <cellStyle name="SAPBEXchaText 5 9 2 2" xfId="14143"/>
    <cellStyle name="SAPBEXchaText 5 9 3" xfId="2818"/>
    <cellStyle name="SAPBEXchaText 5 9 3 2" xfId="14144"/>
    <cellStyle name="SAPBEXchaText 5 9 4" xfId="14145"/>
    <cellStyle name="SAPBEXchaText 6" xfId="2819"/>
    <cellStyle name="SAPBEXchaText 6 10" xfId="2820"/>
    <cellStyle name="SAPBEXchaText 6 10 2" xfId="2821"/>
    <cellStyle name="SAPBEXchaText 6 10 2 2" xfId="14146"/>
    <cellStyle name="SAPBEXchaText 6 10 3" xfId="2822"/>
    <cellStyle name="SAPBEXchaText 6 10 3 2" xfId="14147"/>
    <cellStyle name="SAPBEXchaText 6 10 4" xfId="14148"/>
    <cellStyle name="SAPBEXchaText 6 11" xfId="2823"/>
    <cellStyle name="SAPBEXchaText 6 11 2" xfId="2824"/>
    <cellStyle name="SAPBEXchaText 6 11 2 2" xfId="14149"/>
    <cellStyle name="SAPBEXchaText 6 11 3" xfId="2825"/>
    <cellStyle name="SAPBEXchaText 6 11 3 2" xfId="14150"/>
    <cellStyle name="SAPBEXchaText 6 11 4" xfId="14151"/>
    <cellStyle name="SAPBEXchaText 6 12" xfId="2826"/>
    <cellStyle name="SAPBEXchaText 6 12 2" xfId="2827"/>
    <cellStyle name="SAPBEXchaText 6 12 2 2" xfId="14152"/>
    <cellStyle name="SAPBEXchaText 6 12 3" xfId="2828"/>
    <cellStyle name="SAPBEXchaText 6 12 3 2" xfId="14153"/>
    <cellStyle name="SAPBEXchaText 6 12 4" xfId="14154"/>
    <cellStyle name="SAPBEXchaText 6 13" xfId="2829"/>
    <cellStyle name="SAPBEXchaText 6 13 2" xfId="14155"/>
    <cellStyle name="SAPBEXchaText 6 14" xfId="2830"/>
    <cellStyle name="SAPBEXchaText 6 14 2" xfId="14156"/>
    <cellStyle name="SAPBEXchaText 6 15" xfId="14157"/>
    <cellStyle name="SAPBEXchaText 6 2" xfId="2831"/>
    <cellStyle name="SAPBEXchaText 6 2 2" xfId="2832"/>
    <cellStyle name="SAPBEXchaText 6 2 2 2" xfId="14158"/>
    <cellStyle name="SAPBEXchaText 6 2 3" xfId="2833"/>
    <cellStyle name="SAPBEXchaText 6 2 3 2" xfId="14159"/>
    <cellStyle name="SAPBEXchaText 6 2 4" xfId="14160"/>
    <cellStyle name="SAPBEXchaText 6 3" xfId="2834"/>
    <cellStyle name="SAPBEXchaText 6 3 2" xfId="2835"/>
    <cellStyle name="SAPBEXchaText 6 3 2 2" xfId="14161"/>
    <cellStyle name="SAPBEXchaText 6 3 3" xfId="2836"/>
    <cellStyle name="SAPBEXchaText 6 3 3 2" xfId="14162"/>
    <cellStyle name="SAPBEXchaText 6 3 4" xfId="14163"/>
    <cellStyle name="SAPBEXchaText 6 4" xfId="2837"/>
    <cellStyle name="SAPBEXchaText 6 4 2" xfId="2838"/>
    <cellStyle name="SAPBEXchaText 6 4 2 2" xfId="14164"/>
    <cellStyle name="SAPBEXchaText 6 4 3" xfId="2839"/>
    <cellStyle name="SAPBEXchaText 6 4 3 2" xfId="14165"/>
    <cellStyle name="SAPBEXchaText 6 4 4" xfId="14166"/>
    <cellStyle name="SAPBEXchaText 6 5" xfId="2840"/>
    <cellStyle name="SAPBEXchaText 6 5 2" xfId="2841"/>
    <cellStyle name="SAPBEXchaText 6 5 2 2" xfId="14167"/>
    <cellStyle name="SAPBEXchaText 6 5 3" xfId="2842"/>
    <cellStyle name="SAPBEXchaText 6 5 3 2" xfId="14168"/>
    <cellStyle name="SAPBEXchaText 6 5 4" xfId="14169"/>
    <cellStyle name="SAPBEXchaText 6 6" xfId="2843"/>
    <cellStyle name="SAPBEXchaText 6 6 2" xfId="2844"/>
    <cellStyle name="SAPBEXchaText 6 6 2 2" xfId="14170"/>
    <cellStyle name="SAPBEXchaText 6 6 3" xfId="2845"/>
    <cellStyle name="SAPBEXchaText 6 6 3 2" xfId="14171"/>
    <cellStyle name="SAPBEXchaText 6 6 4" xfId="14172"/>
    <cellStyle name="SAPBEXchaText 6 7" xfId="2846"/>
    <cellStyle name="SAPBEXchaText 6 7 2" xfId="2847"/>
    <cellStyle name="SAPBEXchaText 6 7 2 2" xfId="14173"/>
    <cellStyle name="SAPBEXchaText 6 7 3" xfId="2848"/>
    <cellStyle name="SAPBEXchaText 6 7 3 2" xfId="14174"/>
    <cellStyle name="SAPBEXchaText 6 7 4" xfId="14175"/>
    <cellStyle name="SAPBEXchaText 6 8" xfId="2849"/>
    <cellStyle name="SAPBEXchaText 6 8 2" xfId="2850"/>
    <cellStyle name="SAPBEXchaText 6 8 2 2" xfId="14176"/>
    <cellStyle name="SAPBEXchaText 6 8 3" xfId="2851"/>
    <cellStyle name="SAPBEXchaText 6 8 3 2" xfId="14177"/>
    <cellStyle name="SAPBEXchaText 6 8 4" xfId="14178"/>
    <cellStyle name="SAPBEXchaText 6 9" xfId="2852"/>
    <cellStyle name="SAPBEXchaText 6 9 2" xfId="2853"/>
    <cellStyle name="SAPBEXchaText 6 9 2 2" xfId="14179"/>
    <cellStyle name="SAPBEXchaText 6 9 3" xfId="2854"/>
    <cellStyle name="SAPBEXchaText 6 9 3 2" xfId="14180"/>
    <cellStyle name="SAPBEXchaText 6 9 4" xfId="14181"/>
    <cellStyle name="SAPBEXchaText 7" xfId="2855"/>
    <cellStyle name="SAPBEXchaText 7 2" xfId="2856"/>
    <cellStyle name="SAPBEXchaText 7 2 2" xfId="2857"/>
    <cellStyle name="SAPBEXchaText 7 2 2 2" xfId="14182"/>
    <cellStyle name="SAPBEXchaText 7 2 3" xfId="2858"/>
    <cellStyle name="SAPBEXchaText 7 2 3 2" xfId="14183"/>
    <cellStyle name="SAPBEXchaText 7 2 4" xfId="14184"/>
    <cellStyle name="SAPBEXchaText 7 3" xfId="2859"/>
    <cellStyle name="SAPBEXchaText 7 3 2" xfId="2860"/>
    <cellStyle name="SAPBEXchaText 7 3 2 2" xfId="14185"/>
    <cellStyle name="SAPBEXchaText 7 3 3" xfId="2861"/>
    <cellStyle name="SAPBEXchaText 7 3 3 2" xfId="14186"/>
    <cellStyle name="SAPBEXchaText 7 3 4" xfId="14187"/>
    <cellStyle name="SAPBEXchaText 7 4" xfId="2862"/>
    <cellStyle name="SAPBEXchaText 7 4 2" xfId="14188"/>
    <cellStyle name="SAPBEXchaText 7 5" xfId="2863"/>
    <cellStyle name="SAPBEXchaText 7 5 2" xfId="14189"/>
    <cellStyle name="SAPBEXchaText 7 6" xfId="14190"/>
    <cellStyle name="SAPBEXchaText 8" xfId="2864"/>
    <cellStyle name="SAPBEXchaText 8 2" xfId="2865"/>
    <cellStyle name="SAPBEXchaText 8 2 2" xfId="2866"/>
    <cellStyle name="SAPBEXchaText 8 2 2 2" xfId="14191"/>
    <cellStyle name="SAPBEXchaText 8 2 3" xfId="2867"/>
    <cellStyle name="SAPBEXchaText 8 2 3 2" xfId="14192"/>
    <cellStyle name="SAPBEXchaText 8 2 4" xfId="14193"/>
    <cellStyle name="SAPBEXchaText 8 3" xfId="2868"/>
    <cellStyle name="SAPBEXchaText 8 3 2" xfId="2869"/>
    <cellStyle name="SAPBEXchaText 8 3 2 2" xfId="14194"/>
    <cellStyle name="SAPBEXchaText 8 3 3" xfId="2870"/>
    <cellStyle name="SAPBEXchaText 8 3 3 2" xfId="14195"/>
    <cellStyle name="SAPBEXchaText 8 3 4" xfId="14196"/>
    <cellStyle name="SAPBEXchaText 8 4" xfId="2871"/>
    <cellStyle name="SAPBEXchaText 8 4 2" xfId="14197"/>
    <cellStyle name="SAPBEXchaText 8 5" xfId="2872"/>
    <cellStyle name="SAPBEXchaText 8 5 2" xfId="14198"/>
    <cellStyle name="SAPBEXchaText 8 6" xfId="14199"/>
    <cellStyle name="SAPBEXchaText 9" xfId="2873"/>
    <cellStyle name="SAPBEXchaText 9 2" xfId="2874"/>
    <cellStyle name="SAPBEXchaText 9 2 2" xfId="14200"/>
    <cellStyle name="SAPBEXchaText 9 3" xfId="2875"/>
    <cellStyle name="SAPBEXchaText 9 3 2" xfId="14201"/>
    <cellStyle name="SAPBEXchaText 9 4" xfId="14202"/>
    <cellStyle name="SAPBEXexcBad7" xfId="163"/>
    <cellStyle name="SAPBEXexcBad7 10" xfId="2876"/>
    <cellStyle name="SAPBEXexcBad7 10 2" xfId="2877"/>
    <cellStyle name="SAPBEXexcBad7 10 2 2" xfId="14203"/>
    <cellStyle name="SAPBEXexcBad7 10 3" xfId="2878"/>
    <cellStyle name="SAPBEXexcBad7 10 3 2" xfId="14204"/>
    <cellStyle name="SAPBEXexcBad7 10 4" xfId="14205"/>
    <cellStyle name="SAPBEXexcBad7 11" xfId="2879"/>
    <cellStyle name="SAPBEXexcBad7 11 2" xfId="2880"/>
    <cellStyle name="SAPBEXexcBad7 11 2 2" xfId="14206"/>
    <cellStyle name="SAPBEXexcBad7 11 3" xfId="2881"/>
    <cellStyle name="SAPBEXexcBad7 11 3 2" xfId="14207"/>
    <cellStyle name="SAPBEXexcBad7 11 4" xfId="14208"/>
    <cellStyle name="SAPBEXexcBad7 12" xfId="2882"/>
    <cellStyle name="SAPBEXexcBad7 12 2" xfId="14209"/>
    <cellStyle name="SAPBEXexcBad7 13" xfId="11475"/>
    <cellStyle name="SAPBEXexcBad7 13 2" xfId="14210"/>
    <cellStyle name="SAPBEXexcBad7 14" xfId="11476"/>
    <cellStyle name="SAPBEXexcBad7 14 2" xfId="14211"/>
    <cellStyle name="SAPBEXexcBad7 15" xfId="11477"/>
    <cellStyle name="SAPBEXexcBad7 15 2" xfId="14212"/>
    <cellStyle name="SAPBEXexcBad7 2" xfId="589"/>
    <cellStyle name="SAPBEXexcBad7 2 10" xfId="2883"/>
    <cellStyle name="SAPBEXexcBad7 2 10 2" xfId="2884"/>
    <cellStyle name="SAPBEXexcBad7 2 10 2 2" xfId="14213"/>
    <cellStyle name="SAPBEXexcBad7 2 10 3" xfId="2885"/>
    <cellStyle name="SAPBEXexcBad7 2 10 3 2" xfId="14214"/>
    <cellStyle name="SAPBEXexcBad7 2 10 4" xfId="14215"/>
    <cellStyle name="SAPBEXexcBad7 2 11" xfId="2886"/>
    <cellStyle name="SAPBEXexcBad7 2 11 2" xfId="2887"/>
    <cellStyle name="SAPBEXexcBad7 2 11 2 2" xfId="14216"/>
    <cellStyle name="SAPBEXexcBad7 2 11 3" xfId="2888"/>
    <cellStyle name="SAPBEXexcBad7 2 11 3 2" xfId="14217"/>
    <cellStyle name="SAPBEXexcBad7 2 11 4" xfId="14218"/>
    <cellStyle name="SAPBEXexcBad7 2 12" xfId="2889"/>
    <cellStyle name="SAPBEXexcBad7 2 12 2" xfId="2890"/>
    <cellStyle name="SAPBEXexcBad7 2 12 2 2" xfId="14219"/>
    <cellStyle name="SAPBEXexcBad7 2 12 3" xfId="2891"/>
    <cellStyle name="SAPBEXexcBad7 2 12 3 2" xfId="14220"/>
    <cellStyle name="SAPBEXexcBad7 2 12 4" xfId="14221"/>
    <cellStyle name="SAPBEXexcBad7 2 13" xfId="2892"/>
    <cellStyle name="SAPBEXexcBad7 2 13 2" xfId="14222"/>
    <cellStyle name="SAPBEXexcBad7 2 14" xfId="2893"/>
    <cellStyle name="SAPBEXexcBad7 2 14 2" xfId="14223"/>
    <cellStyle name="SAPBEXexcBad7 2 15" xfId="14224"/>
    <cellStyle name="SAPBEXexcBad7 2 2" xfId="2894"/>
    <cellStyle name="SAPBEXexcBad7 2 2 2" xfId="2895"/>
    <cellStyle name="SAPBEXexcBad7 2 2 2 2" xfId="14225"/>
    <cellStyle name="SAPBEXexcBad7 2 2 3" xfId="2896"/>
    <cellStyle name="SAPBEXexcBad7 2 2 3 2" xfId="14226"/>
    <cellStyle name="SAPBEXexcBad7 2 2 4" xfId="14227"/>
    <cellStyle name="SAPBEXexcBad7 2 3" xfId="2897"/>
    <cellStyle name="SAPBEXexcBad7 2 3 2" xfId="2898"/>
    <cellStyle name="SAPBEXexcBad7 2 3 2 2" xfId="14228"/>
    <cellStyle name="SAPBEXexcBad7 2 3 3" xfId="2899"/>
    <cellStyle name="SAPBEXexcBad7 2 3 3 2" xfId="14229"/>
    <cellStyle name="SAPBEXexcBad7 2 3 4" xfId="14230"/>
    <cellStyle name="SAPBEXexcBad7 2 4" xfId="2900"/>
    <cellStyle name="SAPBEXexcBad7 2 4 2" xfId="2901"/>
    <cellStyle name="SAPBEXexcBad7 2 4 2 2" xfId="14231"/>
    <cellStyle name="SAPBEXexcBad7 2 4 3" xfId="2902"/>
    <cellStyle name="SAPBEXexcBad7 2 4 3 2" xfId="14232"/>
    <cellStyle name="SAPBEXexcBad7 2 4 4" xfId="14233"/>
    <cellStyle name="SAPBEXexcBad7 2 5" xfId="2903"/>
    <cellStyle name="SAPBEXexcBad7 2 5 2" xfId="2904"/>
    <cellStyle name="SAPBEXexcBad7 2 5 2 2" xfId="14234"/>
    <cellStyle name="SAPBEXexcBad7 2 5 3" xfId="2905"/>
    <cellStyle name="SAPBEXexcBad7 2 5 3 2" xfId="14235"/>
    <cellStyle name="SAPBEXexcBad7 2 5 4" xfId="14236"/>
    <cellStyle name="SAPBEXexcBad7 2 6" xfId="2906"/>
    <cellStyle name="SAPBEXexcBad7 2 6 2" xfId="2907"/>
    <cellStyle name="SAPBEXexcBad7 2 6 2 2" xfId="14237"/>
    <cellStyle name="SAPBEXexcBad7 2 6 3" xfId="2908"/>
    <cellStyle name="SAPBEXexcBad7 2 6 3 2" xfId="14238"/>
    <cellStyle name="SAPBEXexcBad7 2 6 4" xfId="14239"/>
    <cellStyle name="SAPBEXexcBad7 2 7" xfId="2909"/>
    <cellStyle name="SAPBEXexcBad7 2 7 2" xfId="2910"/>
    <cellStyle name="SAPBEXexcBad7 2 7 2 2" xfId="14240"/>
    <cellStyle name="SAPBEXexcBad7 2 7 3" xfId="2911"/>
    <cellStyle name="SAPBEXexcBad7 2 7 3 2" xfId="14241"/>
    <cellStyle name="SAPBEXexcBad7 2 7 4" xfId="14242"/>
    <cellStyle name="SAPBEXexcBad7 2 8" xfId="2912"/>
    <cellStyle name="SAPBEXexcBad7 2 8 2" xfId="2913"/>
    <cellStyle name="SAPBEXexcBad7 2 8 2 2" xfId="14243"/>
    <cellStyle name="SAPBEXexcBad7 2 8 3" xfId="2914"/>
    <cellStyle name="SAPBEXexcBad7 2 8 3 2" xfId="14244"/>
    <cellStyle name="SAPBEXexcBad7 2 8 4" xfId="14245"/>
    <cellStyle name="SAPBEXexcBad7 2 9" xfId="2915"/>
    <cellStyle name="SAPBEXexcBad7 2 9 2" xfId="2916"/>
    <cellStyle name="SAPBEXexcBad7 2 9 2 2" xfId="14246"/>
    <cellStyle name="SAPBEXexcBad7 2 9 3" xfId="2917"/>
    <cellStyle name="SAPBEXexcBad7 2 9 3 2" xfId="14247"/>
    <cellStyle name="SAPBEXexcBad7 2 9 4" xfId="14248"/>
    <cellStyle name="SAPBEXexcBad7 3" xfId="590"/>
    <cellStyle name="SAPBEXexcBad7 3 10" xfId="2918"/>
    <cellStyle name="SAPBEXexcBad7 3 10 2" xfId="2919"/>
    <cellStyle name="SAPBEXexcBad7 3 10 2 2" xfId="14249"/>
    <cellStyle name="SAPBEXexcBad7 3 10 3" xfId="2920"/>
    <cellStyle name="SAPBEXexcBad7 3 10 3 2" xfId="14250"/>
    <cellStyle name="SAPBEXexcBad7 3 10 4" xfId="14251"/>
    <cellStyle name="SAPBEXexcBad7 3 11" xfId="2921"/>
    <cellStyle name="SAPBEXexcBad7 3 11 2" xfId="2922"/>
    <cellStyle name="SAPBEXexcBad7 3 11 2 2" xfId="14252"/>
    <cellStyle name="SAPBEXexcBad7 3 11 3" xfId="2923"/>
    <cellStyle name="SAPBEXexcBad7 3 11 3 2" xfId="14253"/>
    <cellStyle name="SAPBEXexcBad7 3 11 4" xfId="14254"/>
    <cellStyle name="SAPBEXexcBad7 3 12" xfId="2924"/>
    <cellStyle name="SAPBEXexcBad7 3 12 2" xfId="2925"/>
    <cellStyle name="SAPBEXexcBad7 3 12 2 2" xfId="14255"/>
    <cellStyle name="SAPBEXexcBad7 3 12 3" xfId="2926"/>
    <cellStyle name="SAPBEXexcBad7 3 12 3 2" xfId="14256"/>
    <cellStyle name="SAPBEXexcBad7 3 12 4" xfId="14257"/>
    <cellStyle name="SAPBEXexcBad7 3 13" xfId="2927"/>
    <cellStyle name="SAPBEXexcBad7 3 13 2" xfId="14258"/>
    <cellStyle name="SAPBEXexcBad7 3 14" xfId="2928"/>
    <cellStyle name="SAPBEXexcBad7 3 14 2" xfId="14259"/>
    <cellStyle name="SAPBEXexcBad7 3 15" xfId="14260"/>
    <cellStyle name="SAPBEXexcBad7 3 2" xfId="2929"/>
    <cellStyle name="SAPBEXexcBad7 3 2 2" xfId="2930"/>
    <cellStyle name="SAPBEXexcBad7 3 2 2 2" xfId="14261"/>
    <cellStyle name="SAPBEXexcBad7 3 2 3" xfId="2931"/>
    <cellStyle name="SAPBEXexcBad7 3 2 3 2" xfId="14262"/>
    <cellStyle name="SAPBEXexcBad7 3 2 4" xfId="14263"/>
    <cellStyle name="SAPBEXexcBad7 3 3" xfId="2932"/>
    <cellStyle name="SAPBEXexcBad7 3 3 2" xfId="2933"/>
    <cellStyle name="SAPBEXexcBad7 3 3 2 2" xfId="14264"/>
    <cellStyle name="SAPBEXexcBad7 3 3 3" xfId="2934"/>
    <cellStyle name="SAPBEXexcBad7 3 3 3 2" xfId="14265"/>
    <cellStyle name="SAPBEXexcBad7 3 3 4" xfId="14266"/>
    <cellStyle name="SAPBEXexcBad7 3 4" xfId="2935"/>
    <cellStyle name="SAPBEXexcBad7 3 4 2" xfId="2936"/>
    <cellStyle name="SAPBEXexcBad7 3 4 2 2" xfId="14267"/>
    <cellStyle name="SAPBEXexcBad7 3 4 3" xfId="2937"/>
    <cellStyle name="SAPBEXexcBad7 3 4 3 2" xfId="14268"/>
    <cellStyle name="SAPBEXexcBad7 3 4 4" xfId="14269"/>
    <cellStyle name="SAPBEXexcBad7 3 5" xfId="2938"/>
    <cellStyle name="SAPBEXexcBad7 3 5 2" xfId="2939"/>
    <cellStyle name="SAPBEXexcBad7 3 5 2 2" xfId="14270"/>
    <cellStyle name="SAPBEXexcBad7 3 5 3" xfId="2940"/>
    <cellStyle name="SAPBEXexcBad7 3 5 3 2" xfId="14271"/>
    <cellStyle name="SAPBEXexcBad7 3 5 4" xfId="14272"/>
    <cellStyle name="SAPBEXexcBad7 3 6" xfId="2941"/>
    <cellStyle name="SAPBEXexcBad7 3 6 2" xfId="2942"/>
    <cellStyle name="SAPBEXexcBad7 3 6 2 2" xfId="14273"/>
    <cellStyle name="SAPBEXexcBad7 3 6 3" xfId="2943"/>
    <cellStyle name="SAPBEXexcBad7 3 6 3 2" xfId="14274"/>
    <cellStyle name="SAPBEXexcBad7 3 6 4" xfId="14275"/>
    <cellStyle name="SAPBEXexcBad7 3 7" xfId="2944"/>
    <cellStyle name="SAPBEXexcBad7 3 7 2" xfId="2945"/>
    <cellStyle name="SAPBEXexcBad7 3 7 2 2" xfId="14276"/>
    <cellStyle name="SAPBEXexcBad7 3 7 3" xfId="2946"/>
    <cellStyle name="SAPBEXexcBad7 3 7 3 2" xfId="14277"/>
    <cellStyle name="SAPBEXexcBad7 3 7 4" xfId="14278"/>
    <cellStyle name="SAPBEXexcBad7 3 8" xfId="2947"/>
    <cellStyle name="SAPBEXexcBad7 3 8 2" xfId="2948"/>
    <cellStyle name="SAPBEXexcBad7 3 8 2 2" xfId="14279"/>
    <cellStyle name="SAPBEXexcBad7 3 8 3" xfId="2949"/>
    <cellStyle name="SAPBEXexcBad7 3 8 3 2" xfId="14280"/>
    <cellStyle name="SAPBEXexcBad7 3 8 4" xfId="14281"/>
    <cellStyle name="SAPBEXexcBad7 3 9" xfId="2950"/>
    <cellStyle name="SAPBEXexcBad7 3 9 2" xfId="2951"/>
    <cellStyle name="SAPBEXexcBad7 3 9 2 2" xfId="14282"/>
    <cellStyle name="SAPBEXexcBad7 3 9 3" xfId="2952"/>
    <cellStyle name="SAPBEXexcBad7 3 9 3 2" xfId="14283"/>
    <cellStyle name="SAPBEXexcBad7 3 9 4" xfId="14284"/>
    <cellStyle name="SAPBEXexcBad7 4" xfId="591"/>
    <cellStyle name="SAPBEXexcBad7 4 10" xfId="2953"/>
    <cellStyle name="SAPBEXexcBad7 4 10 2" xfId="2954"/>
    <cellStyle name="SAPBEXexcBad7 4 10 2 2" xfId="14285"/>
    <cellStyle name="SAPBEXexcBad7 4 10 3" xfId="2955"/>
    <cellStyle name="SAPBEXexcBad7 4 10 3 2" xfId="14286"/>
    <cellStyle name="SAPBEXexcBad7 4 10 4" xfId="14287"/>
    <cellStyle name="SAPBEXexcBad7 4 11" xfId="2956"/>
    <cellStyle name="SAPBEXexcBad7 4 11 2" xfId="2957"/>
    <cellStyle name="SAPBEXexcBad7 4 11 2 2" xfId="14288"/>
    <cellStyle name="SAPBEXexcBad7 4 11 3" xfId="2958"/>
    <cellStyle name="SAPBEXexcBad7 4 11 3 2" xfId="14289"/>
    <cellStyle name="SAPBEXexcBad7 4 11 4" xfId="14290"/>
    <cellStyle name="SAPBEXexcBad7 4 12" xfId="2959"/>
    <cellStyle name="SAPBEXexcBad7 4 12 2" xfId="2960"/>
    <cellStyle name="SAPBEXexcBad7 4 12 2 2" xfId="14291"/>
    <cellStyle name="SAPBEXexcBad7 4 12 3" xfId="2961"/>
    <cellStyle name="SAPBEXexcBad7 4 12 3 2" xfId="14292"/>
    <cellStyle name="SAPBEXexcBad7 4 12 4" xfId="14293"/>
    <cellStyle name="SAPBEXexcBad7 4 13" xfId="2962"/>
    <cellStyle name="SAPBEXexcBad7 4 13 2" xfId="14294"/>
    <cellStyle name="SAPBEXexcBad7 4 14" xfId="2963"/>
    <cellStyle name="SAPBEXexcBad7 4 14 2" xfId="14295"/>
    <cellStyle name="SAPBEXexcBad7 4 15" xfId="14296"/>
    <cellStyle name="SAPBEXexcBad7 4 2" xfId="2964"/>
    <cellStyle name="SAPBEXexcBad7 4 2 2" xfId="2965"/>
    <cellStyle name="SAPBEXexcBad7 4 2 2 2" xfId="14297"/>
    <cellStyle name="SAPBEXexcBad7 4 2 3" xfId="2966"/>
    <cellStyle name="SAPBEXexcBad7 4 2 3 2" xfId="14298"/>
    <cellStyle name="SAPBEXexcBad7 4 2 4" xfId="14299"/>
    <cellStyle name="SAPBEXexcBad7 4 3" xfId="2967"/>
    <cellStyle name="SAPBEXexcBad7 4 3 2" xfId="2968"/>
    <cellStyle name="SAPBEXexcBad7 4 3 2 2" xfId="14300"/>
    <cellStyle name="SAPBEXexcBad7 4 3 3" xfId="2969"/>
    <cellStyle name="SAPBEXexcBad7 4 3 3 2" xfId="14301"/>
    <cellStyle name="SAPBEXexcBad7 4 3 4" xfId="14302"/>
    <cellStyle name="SAPBEXexcBad7 4 4" xfId="2970"/>
    <cellStyle name="SAPBEXexcBad7 4 4 2" xfId="2971"/>
    <cellStyle name="SAPBEXexcBad7 4 4 2 2" xfId="14303"/>
    <cellStyle name="SAPBEXexcBad7 4 4 3" xfId="2972"/>
    <cellStyle name="SAPBEXexcBad7 4 4 3 2" xfId="14304"/>
    <cellStyle name="SAPBEXexcBad7 4 4 4" xfId="14305"/>
    <cellStyle name="SAPBEXexcBad7 4 5" xfId="2973"/>
    <cellStyle name="SAPBEXexcBad7 4 5 2" xfId="2974"/>
    <cellStyle name="SAPBEXexcBad7 4 5 2 2" xfId="14306"/>
    <cellStyle name="SAPBEXexcBad7 4 5 3" xfId="2975"/>
    <cellStyle name="SAPBEXexcBad7 4 5 3 2" xfId="14307"/>
    <cellStyle name="SAPBEXexcBad7 4 5 4" xfId="14308"/>
    <cellStyle name="SAPBEXexcBad7 4 6" xfId="2976"/>
    <cellStyle name="SAPBEXexcBad7 4 6 2" xfId="2977"/>
    <cellStyle name="SAPBEXexcBad7 4 6 2 2" xfId="14309"/>
    <cellStyle name="SAPBEXexcBad7 4 6 3" xfId="2978"/>
    <cellStyle name="SAPBEXexcBad7 4 6 3 2" xfId="14310"/>
    <cellStyle name="SAPBEXexcBad7 4 6 4" xfId="14311"/>
    <cellStyle name="SAPBEXexcBad7 4 7" xfId="2979"/>
    <cellStyle name="SAPBEXexcBad7 4 7 2" xfId="2980"/>
    <cellStyle name="SAPBEXexcBad7 4 7 2 2" xfId="14312"/>
    <cellStyle name="SAPBEXexcBad7 4 7 3" xfId="2981"/>
    <cellStyle name="SAPBEXexcBad7 4 7 3 2" xfId="14313"/>
    <cellStyle name="SAPBEXexcBad7 4 7 4" xfId="14314"/>
    <cellStyle name="SAPBEXexcBad7 4 8" xfId="2982"/>
    <cellStyle name="SAPBEXexcBad7 4 8 2" xfId="2983"/>
    <cellStyle name="SAPBEXexcBad7 4 8 2 2" xfId="14315"/>
    <cellStyle name="SAPBEXexcBad7 4 8 3" xfId="2984"/>
    <cellStyle name="SAPBEXexcBad7 4 8 3 2" xfId="14316"/>
    <cellStyle name="SAPBEXexcBad7 4 8 4" xfId="14317"/>
    <cellStyle name="SAPBEXexcBad7 4 9" xfId="2985"/>
    <cellStyle name="SAPBEXexcBad7 4 9 2" xfId="2986"/>
    <cellStyle name="SAPBEXexcBad7 4 9 2 2" xfId="14318"/>
    <cellStyle name="SAPBEXexcBad7 4 9 3" xfId="2987"/>
    <cellStyle name="SAPBEXexcBad7 4 9 3 2" xfId="14319"/>
    <cellStyle name="SAPBEXexcBad7 4 9 4" xfId="14320"/>
    <cellStyle name="SAPBEXexcBad7 5" xfId="2988"/>
    <cellStyle name="SAPBEXexcBad7 5 10" xfId="2989"/>
    <cellStyle name="SAPBEXexcBad7 5 10 2" xfId="2990"/>
    <cellStyle name="SAPBEXexcBad7 5 10 2 2" xfId="14321"/>
    <cellStyle name="SAPBEXexcBad7 5 10 3" xfId="2991"/>
    <cellStyle name="SAPBEXexcBad7 5 10 3 2" xfId="14322"/>
    <cellStyle name="SAPBEXexcBad7 5 10 4" xfId="14323"/>
    <cellStyle name="SAPBEXexcBad7 5 11" xfId="2992"/>
    <cellStyle name="SAPBEXexcBad7 5 11 2" xfId="2993"/>
    <cellStyle name="SAPBEXexcBad7 5 11 2 2" xfId="14324"/>
    <cellStyle name="SAPBEXexcBad7 5 11 3" xfId="2994"/>
    <cellStyle name="SAPBEXexcBad7 5 11 3 2" xfId="14325"/>
    <cellStyle name="SAPBEXexcBad7 5 11 4" xfId="14326"/>
    <cellStyle name="SAPBEXexcBad7 5 12" xfId="2995"/>
    <cellStyle name="SAPBEXexcBad7 5 12 2" xfId="2996"/>
    <cellStyle name="SAPBEXexcBad7 5 12 2 2" xfId="14327"/>
    <cellStyle name="SAPBEXexcBad7 5 12 3" xfId="2997"/>
    <cellStyle name="SAPBEXexcBad7 5 12 3 2" xfId="14328"/>
    <cellStyle name="SAPBEXexcBad7 5 12 4" xfId="14329"/>
    <cellStyle name="SAPBEXexcBad7 5 13" xfId="2998"/>
    <cellStyle name="SAPBEXexcBad7 5 13 2" xfId="14330"/>
    <cellStyle name="SAPBEXexcBad7 5 14" xfId="2999"/>
    <cellStyle name="SAPBEXexcBad7 5 14 2" xfId="14331"/>
    <cellStyle name="SAPBEXexcBad7 5 15" xfId="14332"/>
    <cellStyle name="SAPBEXexcBad7 5 2" xfId="3000"/>
    <cellStyle name="SAPBEXexcBad7 5 2 2" xfId="3001"/>
    <cellStyle name="SAPBEXexcBad7 5 2 2 2" xfId="14333"/>
    <cellStyle name="SAPBEXexcBad7 5 2 3" xfId="3002"/>
    <cellStyle name="SAPBEXexcBad7 5 2 3 2" xfId="14334"/>
    <cellStyle name="SAPBEXexcBad7 5 2 4" xfId="14335"/>
    <cellStyle name="SAPBEXexcBad7 5 3" xfId="3003"/>
    <cellStyle name="SAPBEXexcBad7 5 3 2" xfId="3004"/>
    <cellStyle name="SAPBEXexcBad7 5 3 2 2" xfId="14336"/>
    <cellStyle name="SAPBEXexcBad7 5 3 3" xfId="3005"/>
    <cellStyle name="SAPBEXexcBad7 5 3 3 2" xfId="14337"/>
    <cellStyle name="SAPBEXexcBad7 5 3 4" xfId="14338"/>
    <cellStyle name="SAPBEXexcBad7 5 4" xfId="3006"/>
    <cellStyle name="SAPBEXexcBad7 5 4 2" xfId="3007"/>
    <cellStyle name="SAPBEXexcBad7 5 4 2 2" xfId="14339"/>
    <cellStyle name="SAPBEXexcBad7 5 4 3" xfId="3008"/>
    <cellStyle name="SAPBEXexcBad7 5 4 3 2" xfId="14340"/>
    <cellStyle name="SAPBEXexcBad7 5 4 4" xfId="14341"/>
    <cellStyle name="SAPBEXexcBad7 5 5" xfId="3009"/>
    <cellStyle name="SAPBEXexcBad7 5 5 2" xfId="3010"/>
    <cellStyle name="SAPBEXexcBad7 5 5 2 2" xfId="14342"/>
    <cellStyle name="SAPBEXexcBad7 5 5 3" xfId="3011"/>
    <cellStyle name="SAPBEXexcBad7 5 5 3 2" xfId="14343"/>
    <cellStyle name="SAPBEXexcBad7 5 5 4" xfId="14344"/>
    <cellStyle name="SAPBEXexcBad7 5 6" xfId="3012"/>
    <cellStyle name="SAPBEXexcBad7 5 6 2" xfId="3013"/>
    <cellStyle name="SAPBEXexcBad7 5 6 2 2" xfId="14345"/>
    <cellStyle name="SAPBEXexcBad7 5 6 3" xfId="3014"/>
    <cellStyle name="SAPBEXexcBad7 5 6 3 2" xfId="14346"/>
    <cellStyle name="SAPBEXexcBad7 5 6 4" xfId="14347"/>
    <cellStyle name="SAPBEXexcBad7 5 7" xfId="3015"/>
    <cellStyle name="SAPBEXexcBad7 5 7 2" xfId="3016"/>
    <cellStyle name="SAPBEXexcBad7 5 7 2 2" xfId="14348"/>
    <cellStyle name="SAPBEXexcBad7 5 7 3" xfId="3017"/>
    <cellStyle name="SAPBEXexcBad7 5 7 3 2" xfId="14349"/>
    <cellStyle name="SAPBEXexcBad7 5 7 4" xfId="14350"/>
    <cellStyle name="SAPBEXexcBad7 5 8" xfId="3018"/>
    <cellStyle name="SAPBEXexcBad7 5 8 2" xfId="3019"/>
    <cellStyle name="SAPBEXexcBad7 5 8 2 2" xfId="14351"/>
    <cellStyle name="SAPBEXexcBad7 5 8 3" xfId="3020"/>
    <cellStyle name="SAPBEXexcBad7 5 8 3 2" xfId="14352"/>
    <cellStyle name="SAPBEXexcBad7 5 8 4" xfId="14353"/>
    <cellStyle name="SAPBEXexcBad7 5 9" xfId="3021"/>
    <cellStyle name="SAPBEXexcBad7 5 9 2" xfId="3022"/>
    <cellStyle name="SAPBEXexcBad7 5 9 2 2" xfId="14354"/>
    <cellStyle name="SAPBEXexcBad7 5 9 3" xfId="3023"/>
    <cellStyle name="SAPBEXexcBad7 5 9 3 2" xfId="14355"/>
    <cellStyle name="SAPBEXexcBad7 5 9 4" xfId="14356"/>
    <cellStyle name="SAPBEXexcBad7 6" xfId="3024"/>
    <cellStyle name="SAPBEXexcBad7 6 10" xfId="3025"/>
    <cellStyle name="SAPBEXexcBad7 6 10 2" xfId="3026"/>
    <cellStyle name="SAPBEXexcBad7 6 10 2 2" xfId="14357"/>
    <cellStyle name="SAPBEXexcBad7 6 10 3" xfId="3027"/>
    <cellStyle name="SAPBEXexcBad7 6 10 3 2" xfId="14358"/>
    <cellStyle name="SAPBEXexcBad7 6 10 4" xfId="14359"/>
    <cellStyle name="SAPBEXexcBad7 6 11" xfId="3028"/>
    <cellStyle name="SAPBEXexcBad7 6 11 2" xfId="3029"/>
    <cellStyle name="SAPBEXexcBad7 6 11 2 2" xfId="14360"/>
    <cellStyle name="SAPBEXexcBad7 6 11 3" xfId="3030"/>
    <cellStyle name="SAPBEXexcBad7 6 11 3 2" xfId="14361"/>
    <cellStyle name="SAPBEXexcBad7 6 11 4" xfId="14362"/>
    <cellStyle name="SAPBEXexcBad7 6 12" xfId="3031"/>
    <cellStyle name="SAPBEXexcBad7 6 12 2" xfId="3032"/>
    <cellStyle name="SAPBEXexcBad7 6 12 2 2" xfId="14363"/>
    <cellStyle name="SAPBEXexcBad7 6 12 3" xfId="3033"/>
    <cellStyle name="SAPBEXexcBad7 6 12 3 2" xfId="14364"/>
    <cellStyle name="SAPBEXexcBad7 6 12 4" xfId="14365"/>
    <cellStyle name="SAPBEXexcBad7 6 13" xfId="3034"/>
    <cellStyle name="SAPBEXexcBad7 6 13 2" xfId="14366"/>
    <cellStyle name="SAPBEXexcBad7 6 14" xfId="3035"/>
    <cellStyle name="SAPBEXexcBad7 6 14 2" xfId="14367"/>
    <cellStyle name="SAPBEXexcBad7 6 15" xfId="14368"/>
    <cellStyle name="SAPBEXexcBad7 6 2" xfId="3036"/>
    <cellStyle name="SAPBEXexcBad7 6 2 2" xfId="3037"/>
    <cellStyle name="SAPBEXexcBad7 6 2 2 2" xfId="14369"/>
    <cellStyle name="SAPBEXexcBad7 6 2 3" xfId="3038"/>
    <cellStyle name="SAPBEXexcBad7 6 2 3 2" xfId="14370"/>
    <cellStyle name="SAPBEXexcBad7 6 2 4" xfId="14371"/>
    <cellStyle name="SAPBEXexcBad7 6 3" xfId="3039"/>
    <cellStyle name="SAPBEXexcBad7 6 3 2" xfId="3040"/>
    <cellStyle name="SAPBEXexcBad7 6 3 2 2" xfId="14372"/>
    <cellStyle name="SAPBEXexcBad7 6 3 3" xfId="3041"/>
    <cellStyle name="SAPBEXexcBad7 6 3 3 2" xfId="14373"/>
    <cellStyle name="SAPBEXexcBad7 6 3 4" xfId="14374"/>
    <cellStyle name="SAPBEXexcBad7 6 4" xfId="3042"/>
    <cellStyle name="SAPBEXexcBad7 6 4 2" xfId="3043"/>
    <cellStyle name="SAPBEXexcBad7 6 4 2 2" xfId="14375"/>
    <cellStyle name="SAPBEXexcBad7 6 4 3" xfId="3044"/>
    <cellStyle name="SAPBEXexcBad7 6 4 3 2" xfId="14376"/>
    <cellStyle name="SAPBEXexcBad7 6 4 4" xfId="14377"/>
    <cellStyle name="SAPBEXexcBad7 6 5" xfId="3045"/>
    <cellStyle name="SAPBEXexcBad7 6 5 2" xfId="3046"/>
    <cellStyle name="SAPBEXexcBad7 6 5 2 2" xfId="14378"/>
    <cellStyle name="SAPBEXexcBad7 6 5 3" xfId="3047"/>
    <cellStyle name="SAPBEXexcBad7 6 5 3 2" xfId="14379"/>
    <cellStyle name="SAPBEXexcBad7 6 5 4" xfId="14380"/>
    <cellStyle name="SAPBEXexcBad7 6 6" xfId="3048"/>
    <cellStyle name="SAPBEXexcBad7 6 6 2" xfId="3049"/>
    <cellStyle name="SAPBEXexcBad7 6 6 2 2" xfId="14381"/>
    <cellStyle name="SAPBEXexcBad7 6 6 3" xfId="3050"/>
    <cellStyle name="SAPBEXexcBad7 6 6 3 2" xfId="14382"/>
    <cellStyle name="SAPBEXexcBad7 6 6 4" xfId="14383"/>
    <cellStyle name="SAPBEXexcBad7 6 7" xfId="3051"/>
    <cellStyle name="SAPBEXexcBad7 6 7 2" xfId="3052"/>
    <cellStyle name="SAPBEXexcBad7 6 7 2 2" xfId="14384"/>
    <cellStyle name="SAPBEXexcBad7 6 7 3" xfId="3053"/>
    <cellStyle name="SAPBEXexcBad7 6 7 3 2" xfId="14385"/>
    <cellStyle name="SAPBEXexcBad7 6 7 4" xfId="14386"/>
    <cellStyle name="SAPBEXexcBad7 6 8" xfId="3054"/>
    <cellStyle name="SAPBEXexcBad7 6 8 2" xfId="3055"/>
    <cellStyle name="SAPBEXexcBad7 6 8 2 2" xfId="14387"/>
    <cellStyle name="SAPBEXexcBad7 6 8 3" xfId="3056"/>
    <cellStyle name="SAPBEXexcBad7 6 8 3 2" xfId="14388"/>
    <cellStyle name="SAPBEXexcBad7 6 8 4" xfId="14389"/>
    <cellStyle name="SAPBEXexcBad7 6 9" xfId="3057"/>
    <cellStyle name="SAPBEXexcBad7 6 9 2" xfId="3058"/>
    <cellStyle name="SAPBEXexcBad7 6 9 2 2" xfId="14390"/>
    <cellStyle name="SAPBEXexcBad7 6 9 3" xfId="3059"/>
    <cellStyle name="SAPBEXexcBad7 6 9 3 2" xfId="14391"/>
    <cellStyle name="SAPBEXexcBad7 6 9 4" xfId="14392"/>
    <cellStyle name="SAPBEXexcBad7 7" xfId="3060"/>
    <cellStyle name="SAPBEXexcBad7 7 2" xfId="3061"/>
    <cellStyle name="SAPBEXexcBad7 7 2 2" xfId="3062"/>
    <cellStyle name="SAPBEXexcBad7 7 2 2 2" xfId="14393"/>
    <cellStyle name="SAPBEXexcBad7 7 2 3" xfId="3063"/>
    <cellStyle name="SAPBEXexcBad7 7 2 3 2" xfId="14394"/>
    <cellStyle name="SAPBEXexcBad7 7 2 4" xfId="14395"/>
    <cellStyle name="SAPBEXexcBad7 7 3" xfId="3064"/>
    <cellStyle name="SAPBEXexcBad7 7 3 2" xfId="3065"/>
    <cellStyle name="SAPBEXexcBad7 7 3 2 2" xfId="14396"/>
    <cellStyle name="SAPBEXexcBad7 7 3 3" xfId="3066"/>
    <cellStyle name="SAPBEXexcBad7 7 3 3 2" xfId="14397"/>
    <cellStyle name="SAPBEXexcBad7 7 3 4" xfId="14398"/>
    <cellStyle name="SAPBEXexcBad7 7 4" xfId="3067"/>
    <cellStyle name="SAPBEXexcBad7 7 4 2" xfId="14399"/>
    <cellStyle name="SAPBEXexcBad7 7 5" xfId="3068"/>
    <cellStyle name="SAPBEXexcBad7 7 5 2" xfId="14400"/>
    <cellStyle name="SAPBEXexcBad7 7 6" xfId="14401"/>
    <cellStyle name="SAPBEXexcBad7 8" xfId="3069"/>
    <cellStyle name="SAPBEXexcBad7 8 2" xfId="3070"/>
    <cellStyle name="SAPBEXexcBad7 8 2 2" xfId="3071"/>
    <cellStyle name="SAPBEXexcBad7 8 2 2 2" xfId="14402"/>
    <cellStyle name="SAPBEXexcBad7 8 2 3" xfId="3072"/>
    <cellStyle name="SAPBEXexcBad7 8 2 3 2" xfId="14403"/>
    <cellStyle name="SAPBEXexcBad7 8 2 4" xfId="14404"/>
    <cellStyle name="SAPBEXexcBad7 8 3" xfId="3073"/>
    <cellStyle name="SAPBEXexcBad7 8 3 2" xfId="3074"/>
    <cellStyle name="SAPBEXexcBad7 8 3 2 2" xfId="14405"/>
    <cellStyle name="SAPBEXexcBad7 8 3 3" xfId="3075"/>
    <cellStyle name="SAPBEXexcBad7 8 3 3 2" xfId="14406"/>
    <cellStyle name="SAPBEXexcBad7 8 3 4" xfId="14407"/>
    <cellStyle name="SAPBEXexcBad7 8 4" xfId="3076"/>
    <cellStyle name="SAPBEXexcBad7 8 4 2" xfId="14408"/>
    <cellStyle name="SAPBEXexcBad7 8 5" xfId="3077"/>
    <cellStyle name="SAPBEXexcBad7 8 5 2" xfId="14409"/>
    <cellStyle name="SAPBEXexcBad7 8 6" xfId="14410"/>
    <cellStyle name="SAPBEXexcBad7 9" xfId="3078"/>
    <cellStyle name="SAPBEXexcBad7 9 2" xfId="3079"/>
    <cellStyle name="SAPBEXexcBad7 9 2 2" xfId="14411"/>
    <cellStyle name="SAPBEXexcBad7 9 3" xfId="3080"/>
    <cellStyle name="SAPBEXexcBad7 9 3 2" xfId="14412"/>
    <cellStyle name="SAPBEXexcBad7 9 4" xfId="14413"/>
    <cellStyle name="SAPBEXexcBad8" xfId="164"/>
    <cellStyle name="SAPBEXexcBad8 10" xfId="3081"/>
    <cellStyle name="SAPBEXexcBad8 10 2" xfId="3082"/>
    <cellStyle name="SAPBEXexcBad8 10 2 2" xfId="14414"/>
    <cellStyle name="SAPBEXexcBad8 10 3" xfId="3083"/>
    <cellStyle name="SAPBEXexcBad8 10 3 2" xfId="14415"/>
    <cellStyle name="SAPBEXexcBad8 10 4" xfId="14416"/>
    <cellStyle name="SAPBEXexcBad8 11" xfId="3084"/>
    <cellStyle name="SAPBEXexcBad8 11 2" xfId="3085"/>
    <cellStyle name="SAPBEXexcBad8 11 2 2" xfId="14417"/>
    <cellStyle name="SAPBEXexcBad8 11 3" xfId="3086"/>
    <cellStyle name="SAPBEXexcBad8 11 3 2" xfId="14418"/>
    <cellStyle name="SAPBEXexcBad8 11 4" xfId="14419"/>
    <cellStyle name="SAPBEXexcBad8 12" xfId="3087"/>
    <cellStyle name="SAPBEXexcBad8 12 2" xfId="14420"/>
    <cellStyle name="SAPBEXexcBad8 13" xfId="11478"/>
    <cellStyle name="SAPBEXexcBad8 13 2" xfId="14421"/>
    <cellStyle name="SAPBEXexcBad8 14" xfId="11479"/>
    <cellStyle name="SAPBEXexcBad8 14 2" xfId="14422"/>
    <cellStyle name="SAPBEXexcBad8 15" xfId="11480"/>
    <cellStyle name="SAPBEXexcBad8 15 2" xfId="14423"/>
    <cellStyle name="SAPBEXexcBad8 2" xfId="592"/>
    <cellStyle name="SAPBEXexcBad8 2 10" xfId="3088"/>
    <cellStyle name="SAPBEXexcBad8 2 10 2" xfId="3089"/>
    <cellStyle name="SAPBEXexcBad8 2 10 2 2" xfId="14424"/>
    <cellStyle name="SAPBEXexcBad8 2 10 3" xfId="3090"/>
    <cellStyle name="SAPBEXexcBad8 2 10 3 2" xfId="14425"/>
    <cellStyle name="SAPBEXexcBad8 2 10 4" xfId="14426"/>
    <cellStyle name="SAPBEXexcBad8 2 11" xfId="3091"/>
    <cellStyle name="SAPBEXexcBad8 2 11 2" xfId="3092"/>
    <cellStyle name="SAPBEXexcBad8 2 11 2 2" xfId="14427"/>
    <cellStyle name="SAPBEXexcBad8 2 11 3" xfId="3093"/>
    <cellStyle name="SAPBEXexcBad8 2 11 3 2" xfId="14428"/>
    <cellStyle name="SAPBEXexcBad8 2 11 4" xfId="14429"/>
    <cellStyle name="SAPBEXexcBad8 2 12" xfId="3094"/>
    <cellStyle name="SAPBEXexcBad8 2 12 2" xfId="3095"/>
    <cellStyle name="SAPBEXexcBad8 2 12 2 2" xfId="14430"/>
    <cellStyle name="SAPBEXexcBad8 2 12 3" xfId="3096"/>
    <cellStyle name="SAPBEXexcBad8 2 12 3 2" xfId="14431"/>
    <cellStyle name="SAPBEXexcBad8 2 12 4" xfId="14432"/>
    <cellStyle name="SAPBEXexcBad8 2 13" xfId="3097"/>
    <cellStyle name="SAPBEXexcBad8 2 13 2" xfId="14433"/>
    <cellStyle name="SAPBEXexcBad8 2 14" xfId="3098"/>
    <cellStyle name="SAPBEXexcBad8 2 14 2" xfId="14434"/>
    <cellStyle name="SAPBEXexcBad8 2 15" xfId="14435"/>
    <cellStyle name="SAPBEXexcBad8 2 2" xfId="3099"/>
    <cellStyle name="SAPBEXexcBad8 2 2 2" xfId="3100"/>
    <cellStyle name="SAPBEXexcBad8 2 2 2 2" xfId="14436"/>
    <cellStyle name="SAPBEXexcBad8 2 2 3" xfId="3101"/>
    <cellStyle name="SAPBEXexcBad8 2 2 3 2" xfId="14437"/>
    <cellStyle name="SAPBEXexcBad8 2 2 4" xfId="14438"/>
    <cellStyle name="SAPBEXexcBad8 2 3" xfId="3102"/>
    <cellStyle name="SAPBEXexcBad8 2 3 2" xfId="3103"/>
    <cellStyle name="SAPBEXexcBad8 2 3 2 2" xfId="14439"/>
    <cellStyle name="SAPBEXexcBad8 2 3 3" xfId="3104"/>
    <cellStyle name="SAPBEXexcBad8 2 3 3 2" xfId="14440"/>
    <cellStyle name="SAPBEXexcBad8 2 3 4" xfId="14441"/>
    <cellStyle name="SAPBEXexcBad8 2 4" xfId="3105"/>
    <cellStyle name="SAPBEXexcBad8 2 4 2" xfId="3106"/>
    <cellStyle name="SAPBEXexcBad8 2 4 2 2" xfId="14442"/>
    <cellStyle name="SAPBEXexcBad8 2 4 3" xfId="3107"/>
    <cellStyle name="SAPBEXexcBad8 2 4 3 2" xfId="14443"/>
    <cellStyle name="SAPBEXexcBad8 2 4 4" xfId="14444"/>
    <cellStyle name="SAPBEXexcBad8 2 5" xfId="3108"/>
    <cellStyle name="SAPBEXexcBad8 2 5 2" xfId="3109"/>
    <cellStyle name="SAPBEXexcBad8 2 5 2 2" xfId="14445"/>
    <cellStyle name="SAPBEXexcBad8 2 5 3" xfId="3110"/>
    <cellStyle name="SAPBEXexcBad8 2 5 3 2" xfId="14446"/>
    <cellStyle name="SAPBEXexcBad8 2 5 4" xfId="14447"/>
    <cellStyle name="SAPBEXexcBad8 2 6" xfId="3111"/>
    <cellStyle name="SAPBEXexcBad8 2 6 2" xfId="3112"/>
    <cellStyle name="SAPBEXexcBad8 2 6 2 2" xfId="14448"/>
    <cellStyle name="SAPBEXexcBad8 2 6 3" xfId="3113"/>
    <cellStyle name="SAPBEXexcBad8 2 6 3 2" xfId="14449"/>
    <cellStyle name="SAPBEXexcBad8 2 6 4" xfId="14450"/>
    <cellStyle name="SAPBEXexcBad8 2 7" xfId="3114"/>
    <cellStyle name="SAPBEXexcBad8 2 7 2" xfId="3115"/>
    <cellStyle name="SAPBEXexcBad8 2 7 2 2" xfId="14451"/>
    <cellStyle name="SAPBEXexcBad8 2 7 3" xfId="3116"/>
    <cellStyle name="SAPBEXexcBad8 2 7 3 2" xfId="14452"/>
    <cellStyle name="SAPBEXexcBad8 2 7 4" xfId="14453"/>
    <cellStyle name="SAPBEXexcBad8 2 8" xfId="3117"/>
    <cellStyle name="SAPBEXexcBad8 2 8 2" xfId="3118"/>
    <cellStyle name="SAPBEXexcBad8 2 8 2 2" xfId="14454"/>
    <cellStyle name="SAPBEXexcBad8 2 8 3" xfId="3119"/>
    <cellStyle name="SAPBEXexcBad8 2 8 3 2" xfId="14455"/>
    <cellStyle name="SAPBEXexcBad8 2 8 4" xfId="14456"/>
    <cellStyle name="SAPBEXexcBad8 2 9" xfId="3120"/>
    <cellStyle name="SAPBEXexcBad8 2 9 2" xfId="3121"/>
    <cellStyle name="SAPBEXexcBad8 2 9 2 2" xfId="14457"/>
    <cellStyle name="SAPBEXexcBad8 2 9 3" xfId="3122"/>
    <cellStyle name="SAPBEXexcBad8 2 9 3 2" xfId="14458"/>
    <cellStyle name="SAPBEXexcBad8 2 9 4" xfId="14459"/>
    <cellStyle name="SAPBEXexcBad8 3" xfId="593"/>
    <cellStyle name="SAPBEXexcBad8 3 10" xfId="3123"/>
    <cellStyle name="SAPBEXexcBad8 3 10 2" xfId="3124"/>
    <cellStyle name="SAPBEXexcBad8 3 10 2 2" xfId="14460"/>
    <cellStyle name="SAPBEXexcBad8 3 10 3" xfId="3125"/>
    <cellStyle name="SAPBEXexcBad8 3 10 3 2" xfId="14461"/>
    <cellStyle name="SAPBEXexcBad8 3 10 4" xfId="14462"/>
    <cellStyle name="SAPBEXexcBad8 3 11" xfId="3126"/>
    <cellStyle name="SAPBEXexcBad8 3 11 2" xfId="3127"/>
    <cellStyle name="SAPBEXexcBad8 3 11 2 2" xfId="14463"/>
    <cellStyle name="SAPBEXexcBad8 3 11 3" xfId="3128"/>
    <cellStyle name="SAPBEXexcBad8 3 11 3 2" xfId="14464"/>
    <cellStyle name="SAPBEXexcBad8 3 11 4" xfId="14465"/>
    <cellStyle name="SAPBEXexcBad8 3 12" xfId="3129"/>
    <cellStyle name="SAPBEXexcBad8 3 12 2" xfId="3130"/>
    <cellStyle name="SAPBEXexcBad8 3 12 2 2" xfId="14466"/>
    <cellStyle name="SAPBEXexcBad8 3 12 3" xfId="3131"/>
    <cellStyle name="SAPBEXexcBad8 3 12 3 2" xfId="14467"/>
    <cellStyle name="SAPBEXexcBad8 3 12 4" xfId="14468"/>
    <cellStyle name="SAPBEXexcBad8 3 13" xfId="3132"/>
    <cellStyle name="SAPBEXexcBad8 3 13 2" xfId="14469"/>
    <cellStyle name="SAPBEXexcBad8 3 14" xfId="3133"/>
    <cellStyle name="SAPBEXexcBad8 3 14 2" xfId="14470"/>
    <cellStyle name="SAPBEXexcBad8 3 15" xfId="14471"/>
    <cellStyle name="SAPBEXexcBad8 3 2" xfId="3134"/>
    <cellStyle name="SAPBEXexcBad8 3 2 2" xfId="3135"/>
    <cellStyle name="SAPBEXexcBad8 3 2 2 2" xfId="14472"/>
    <cellStyle name="SAPBEXexcBad8 3 2 3" xfId="3136"/>
    <cellStyle name="SAPBEXexcBad8 3 2 3 2" xfId="14473"/>
    <cellStyle name="SAPBEXexcBad8 3 2 4" xfId="14474"/>
    <cellStyle name="SAPBEXexcBad8 3 3" xfId="3137"/>
    <cellStyle name="SAPBEXexcBad8 3 3 2" xfId="3138"/>
    <cellStyle name="SAPBEXexcBad8 3 3 2 2" xfId="14475"/>
    <cellStyle name="SAPBEXexcBad8 3 3 3" xfId="3139"/>
    <cellStyle name="SAPBEXexcBad8 3 3 3 2" xfId="14476"/>
    <cellStyle name="SAPBEXexcBad8 3 3 4" xfId="14477"/>
    <cellStyle name="SAPBEXexcBad8 3 4" xfId="3140"/>
    <cellStyle name="SAPBEXexcBad8 3 4 2" xfId="3141"/>
    <cellStyle name="SAPBEXexcBad8 3 4 2 2" xfId="14478"/>
    <cellStyle name="SAPBEXexcBad8 3 4 3" xfId="3142"/>
    <cellStyle name="SAPBEXexcBad8 3 4 3 2" xfId="14479"/>
    <cellStyle name="SAPBEXexcBad8 3 4 4" xfId="14480"/>
    <cellStyle name="SAPBEXexcBad8 3 5" xfId="3143"/>
    <cellStyle name="SAPBEXexcBad8 3 5 2" xfId="3144"/>
    <cellStyle name="SAPBEXexcBad8 3 5 2 2" xfId="14481"/>
    <cellStyle name="SAPBEXexcBad8 3 5 3" xfId="3145"/>
    <cellStyle name="SAPBEXexcBad8 3 5 3 2" xfId="14482"/>
    <cellStyle name="SAPBEXexcBad8 3 5 4" xfId="14483"/>
    <cellStyle name="SAPBEXexcBad8 3 6" xfId="3146"/>
    <cellStyle name="SAPBEXexcBad8 3 6 2" xfId="3147"/>
    <cellStyle name="SAPBEXexcBad8 3 6 2 2" xfId="14484"/>
    <cellStyle name="SAPBEXexcBad8 3 6 3" xfId="3148"/>
    <cellStyle name="SAPBEXexcBad8 3 6 3 2" xfId="14485"/>
    <cellStyle name="SAPBEXexcBad8 3 6 4" xfId="14486"/>
    <cellStyle name="SAPBEXexcBad8 3 7" xfId="3149"/>
    <cellStyle name="SAPBEXexcBad8 3 7 2" xfId="3150"/>
    <cellStyle name="SAPBEXexcBad8 3 7 2 2" xfId="14487"/>
    <cellStyle name="SAPBEXexcBad8 3 7 3" xfId="3151"/>
    <cellStyle name="SAPBEXexcBad8 3 7 3 2" xfId="14488"/>
    <cellStyle name="SAPBEXexcBad8 3 7 4" xfId="14489"/>
    <cellStyle name="SAPBEXexcBad8 3 8" xfId="3152"/>
    <cellStyle name="SAPBEXexcBad8 3 8 2" xfId="3153"/>
    <cellStyle name="SAPBEXexcBad8 3 8 2 2" xfId="14490"/>
    <cellStyle name="SAPBEXexcBad8 3 8 3" xfId="3154"/>
    <cellStyle name="SAPBEXexcBad8 3 8 3 2" xfId="14491"/>
    <cellStyle name="SAPBEXexcBad8 3 8 4" xfId="14492"/>
    <cellStyle name="SAPBEXexcBad8 3 9" xfId="3155"/>
    <cellStyle name="SAPBEXexcBad8 3 9 2" xfId="3156"/>
    <cellStyle name="SAPBEXexcBad8 3 9 2 2" xfId="14493"/>
    <cellStyle name="SAPBEXexcBad8 3 9 3" xfId="3157"/>
    <cellStyle name="SAPBEXexcBad8 3 9 3 2" xfId="14494"/>
    <cellStyle name="SAPBEXexcBad8 3 9 4" xfId="14495"/>
    <cellStyle name="SAPBEXexcBad8 4" xfId="594"/>
    <cellStyle name="SAPBEXexcBad8 4 10" xfId="3158"/>
    <cellStyle name="SAPBEXexcBad8 4 10 2" xfId="3159"/>
    <cellStyle name="SAPBEXexcBad8 4 10 2 2" xfId="14496"/>
    <cellStyle name="SAPBEXexcBad8 4 10 3" xfId="3160"/>
    <cellStyle name="SAPBEXexcBad8 4 10 3 2" xfId="14497"/>
    <cellStyle name="SAPBEXexcBad8 4 10 4" xfId="14498"/>
    <cellStyle name="SAPBEXexcBad8 4 11" xfId="3161"/>
    <cellStyle name="SAPBEXexcBad8 4 11 2" xfId="3162"/>
    <cellStyle name="SAPBEXexcBad8 4 11 2 2" xfId="14499"/>
    <cellStyle name="SAPBEXexcBad8 4 11 3" xfId="3163"/>
    <cellStyle name="SAPBEXexcBad8 4 11 3 2" xfId="14500"/>
    <cellStyle name="SAPBEXexcBad8 4 11 4" xfId="14501"/>
    <cellStyle name="SAPBEXexcBad8 4 12" xfId="3164"/>
    <cellStyle name="SAPBEXexcBad8 4 12 2" xfId="3165"/>
    <cellStyle name="SAPBEXexcBad8 4 12 2 2" xfId="14502"/>
    <cellStyle name="SAPBEXexcBad8 4 12 3" xfId="3166"/>
    <cellStyle name="SAPBEXexcBad8 4 12 3 2" xfId="14503"/>
    <cellStyle name="SAPBEXexcBad8 4 12 4" xfId="14504"/>
    <cellStyle name="SAPBEXexcBad8 4 13" xfId="3167"/>
    <cellStyle name="SAPBEXexcBad8 4 13 2" xfId="14505"/>
    <cellStyle name="SAPBEXexcBad8 4 14" xfId="3168"/>
    <cellStyle name="SAPBEXexcBad8 4 14 2" xfId="14506"/>
    <cellStyle name="SAPBEXexcBad8 4 15" xfId="14507"/>
    <cellStyle name="SAPBEXexcBad8 4 2" xfId="3169"/>
    <cellStyle name="SAPBEXexcBad8 4 2 2" xfId="3170"/>
    <cellStyle name="SAPBEXexcBad8 4 2 2 2" xfId="14508"/>
    <cellStyle name="SAPBEXexcBad8 4 2 3" xfId="3171"/>
    <cellStyle name="SAPBEXexcBad8 4 2 3 2" xfId="14509"/>
    <cellStyle name="SAPBEXexcBad8 4 2 4" xfId="14510"/>
    <cellStyle name="SAPBEXexcBad8 4 3" xfId="3172"/>
    <cellStyle name="SAPBEXexcBad8 4 3 2" xfId="3173"/>
    <cellStyle name="SAPBEXexcBad8 4 3 2 2" xfId="14511"/>
    <cellStyle name="SAPBEXexcBad8 4 3 3" xfId="3174"/>
    <cellStyle name="SAPBEXexcBad8 4 3 3 2" xfId="14512"/>
    <cellStyle name="SAPBEXexcBad8 4 3 4" xfId="14513"/>
    <cellStyle name="SAPBEXexcBad8 4 4" xfId="3175"/>
    <cellStyle name="SAPBEXexcBad8 4 4 2" xfId="3176"/>
    <cellStyle name="SAPBEXexcBad8 4 4 2 2" xfId="14514"/>
    <cellStyle name="SAPBEXexcBad8 4 4 3" xfId="3177"/>
    <cellStyle name="SAPBEXexcBad8 4 4 3 2" xfId="14515"/>
    <cellStyle name="SAPBEXexcBad8 4 4 4" xfId="14516"/>
    <cellStyle name="SAPBEXexcBad8 4 5" xfId="3178"/>
    <cellStyle name="SAPBEXexcBad8 4 5 2" xfId="3179"/>
    <cellStyle name="SAPBEXexcBad8 4 5 2 2" xfId="14517"/>
    <cellStyle name="SAPBEXexcBad8 4 5 3" xfId="3180"/>
    <cellStyle name="SAPBEXexcBad8 4 5 3 2" xfId="14518"/>
    <cellStyle name="SAPBEXexcBad8 4 5 4" xfId="14519"/>
    <cellStyle name="SAPBEXexcBad8 4 6" xfId="3181"/>
    <cellStyle name="SAPBEXexcBad8 4 6 2" xfId="3182"/>
    <cellStyle name="SAPBEXexcBad8 4 6 2 2" xfId="14520"/>
    <cellStyle name="SAPBEXexcBad8 4 6 3" xfId="3183"/>
    <cellStyle name="SAPBEXexcBad8 4 6 3 2" xfId="14521"/>
    <cellStyle name="SAPBEXexcBad8 4 6 4" xfId="14522"/>
    <cellStyle name="SAPBEXexcBad8 4 7" xfId="3184"/>
    <cellStyle name="SAPBEXexcBad8 4 7 2" xfId="3185"/>
    <cellStyle name="SAPBEXexcBad8 4 7 2 2" xfId="14523"/>
    <cellStyle name="SAPBEXexcBad8 4 7 3" xfId="3186"/>
    <cellStyle name="SAPBEXexcBad8 4 7 3 2" xfId="14524"/>
    <cellStyle name="SAPBEXexcBad8 4 7 4" xfId="14525"/>
    <cellStyle name="SAPBEXexcBad8 4 8" xfId="3187"/>
    <cellStyle name="SAPBEXexcBad8 4 8 2" xfId="3188"/>
    <cellStyle name="SAPBEXexcBad8 4 8 2 2" xfId="14526"/>
    <cellStyle name="SAPBEXexcBad8 4 8 3" xfId="3189"/>
    <cellStyle name="SAPBEXexcBad8 4 8 3 2" xfId="14527"/>
    <cellStyle name="SAPBEXexcBad8 4 8 4" xfId="14528"/>
    <cellStyle name="SAPBEXexcBad8 4 9" xfId="3190"/>
    <cellStyle name="SAPBEXexcBad8 4 9 2" xfId="3191"/>
    <cellStyle name="SAPBEXexcBad8 4 9 2 2" xfId="14529"/>
    <cellStyle name="SAPBEXexcBad8 4 9 3" xfId="3192"/>
    <cellStyle name="SAPBEXexcBad8 4 9 3 2" xfId="14530"/>
    <cellStyle name="SAPBEXexcBad8 4 9 4" xfId="14531"/>
    <cellStyle name="SAPBEXexcBad8 5" xfId="3193"/>
    <cellStyle name="SAPBEXexcBad8 5 10" xfId="3194"/>
    <cellStyle name="SAPBEXexcBad8 5 10 2" xfId="3195"/>
    <cellStyle name="SAPBEXexcBad8 5 10 2 2" xfId="14532"/>
    <cellStyle name="SAPBEXexcBad8 5 10 3" xfId="3196"/>
    <cellStyle name="SAPBEXexcBad8 5 10 3 2" xfId="14533"/>
    <cellStyle name="SAPBEXexcBad8 5 10 4" xfId="14534"/>
    <cellStyle name="SAPBEXexcBad8 5 11" xfId="3197"/>
    <cellStyle name="SAPBEXexcBad8 5 11 2" xfId="3198"/>
    <cellStyle name="SAPBEXexcBad8 5 11 2 2" xfId="14535"/>
    <cellStyle name="SAPBEXexcBad8 5 11 3" xfId="3199"/>
    <cellStyle name="SAPBEXexcBad8 5 11 3 2" xfId="14536"/>
    <cellStyle name="SAPBEXexcBad8 5 11 4" xfId="14537"/>
    <cellStyle name="SAPBEXexcBad8 5 12" xfId="3200"/>
    <cellStyle name="SAPBEXexcBad8 5 12 2" xfId="3201"/>
    <cellStyle name="SAPBEXexcBad8 5 12 2 2" xfId="14538"/>
    <cellStyle name="SAPBEXexcBad8 5 12 3" xfId="3202"/>
    <cellStyle name="SAPBEXexcBad8 5 12 3 2" xfId="14539"/>
    <cellStyle name="SAPBEXexcBad8 5 12 4" xfId="14540"/>
    <cellStyle name="SAPBEXexcBad8 5 13" xfId="3203"/>
    <cellStyle name="SAPBEXexcBad8 5 13 2" xfId="14541"/>
    <cellStyle name="SAPBEXexcBad8 5 14" xfId="3204"/>
    <cellStyle name="SAPBEXexcBad8 5 14 2" xfId="14542"/>
    <cellStyle name="SAPBEXexcBad8 5 15" xfId="14543"/>
    <cellStyle name="SAPBEXexcBad8 5 2" xfId="3205"/>
    <cellStyle name="SAPBEXexcBad8 5 2 2" xfId="3206"/>
    <cellStyle name="SAPBEXexcBad8 5 2 2 2" xfId="14544"/>
    <cellStyle name="SAPBEXexcBad8 5 2 3" xfId="3207"/>
    <cellStyle name="SAPBEXexcBad8 5 2 3 2" xfId="14545"/>
    <cellStyle name="SAPBEXexcBad8 5 2 4" xfId="14546"/>
    <cellStyle name="SAPBEXexcBad8 5 3" xfId="3208"/>
    <cellStyle name="SAPBEXexcBad8 5 3 2" xfId="3209"/>
    <cellStyle name="SAPBEXexcBad8 5 3 2 2" xfId="14547"/>
    <cellStyle name="SAPBEXexcBad8 5 3 3" xfId="3210"/>
    <cellStyle name="SAPBEXexcBad8 5 3 3 2" xfId="14548"/>
    <cellStyle name="SAPBEXexcBad8 5 3 4" xfId="14549"/>
    <cellStyle name="SAPBEXexcBad8 5 4" xfId="3211"/>
    <cellStyle name="SAPBEXexcBad8 5 4 2" xfId="3212"/>
    <cellStyle name="SAPBEXexcBad8 5 4 2 2" xfId="14550"/>
    <cellStyle name="SAPBEXexcBad8 5 4 3" xfId="3213"/>
    <cellStyle name="SAPBEXexcBad8 5 4 3 2" xfId="14551"/>
    <cellStyle name="SAPBEXexcBad8 5 4 4" xfId="14552"/>
    <cellStyle name="SAPBEXexcBad8 5 5" xfId="3214"/>
    <cellStyle name="SAPBEXexcBad8 5 5 2" xfId="3215"/>
    <cellStyle name="SAPBEXexcBad8 5 5 2 2" xfId="14553"/>
    <cellStyle name="SAPBEXexcBad8 5 5 3" xfId="3216"/>
    <cellStyle name="SAPBEXexcBad8 5 5 3 2" xfId="14554"/>
    <cellStyle name="SAPBEXexcBad8 5 5 4" xfId="14555"/>
    <cellStyle name="SAPBEXexcBad8 5 6" xfId="3217"/>
    <cellStyle name="SAPBEXexcBad8 5 6 2" xfId="3218"/>
    <cellStyle name="SAPBEXexcBad8 5 6 2 2" xfId="14556"/>
    <cellStyle name="SAPBEXexcBad8 5 6 3" xfId="3219"/>
    <cellStyle name="SAPBEXexcBad8 5 6 3 2" xfId="14557"/>
    <cellStyle name="SAPBEXexcBad8 5 6 4" xfId="14558"/>
    <cellStyle name="SAPBEXexcBad8 5 7" xfId="3220"/>
    <cellStyle name="SAPBEXexcBad8 5 7 2" xfId="3221"/>
    <cellStyle name="SAPBEXexcBad8 5 7 2 2" xfId="14559"/>
    <cellStyle name="SAPBEXexcBad8 5 7 3" xfId="3222"/>
    <cellStyle name="SAPBEXexcBad8 5 7 3 2" xfId="14560"/>
    <cellStyle name="SAPBEXexcBad8 5 7 4" xfId="14561"/>
    <cellStyle name="SAPBEXexcBad8 5 8" xfId="3223"/>
    <cellStyle name="SAPBEXexcBad8 5 8 2" xfId="3224"/>
    <cellStyle name="SAPBEXexcBad8 5 8 2 2" xfId="14562"/>
    <cellStyle name="SAPBEXexcBad8 5 8 3" xfId="3225"/>
    <cellStyle name="SAPBEXexcBad8 5 8 3 2" xfId="14563"/>
    <cellStyle name="SAPBEXexcBad8 5 8 4" xfId="14564"/>
    <cellStyle name="SAPBEXexcBad8 5 9" xfId="3226"/>
    <cellStyle name="SAPBEXexcBad8 5 9 2" xfId="3227"/>
    <cellStyle name="SAPBEXexcBad8 5 9 2 2" xfId="14565"/>
    <cellStyle name="SAPBEXexcBad8 5 9 3" xfId="3228"/>
    <cellStyle name="SAPBEXexcBad8 5 9 3 2" xfId="14566"/>
    <cellStyle name="SAPBEXexcBad8 5 9 4" xfId="14567"/>
    <cellStyle name="SAPBEXexcBad8 6" xfId="3229"/>
    <cellStyle name="SAPBEXexcBad8 6 10" xfId="3230"/>
    <cellStyle name="SAPBEXexcBad8 6 10 2" xfId="3231"/>
    <cellStyle name="SAPBEXexcBad8 6 10 2 2" xfId="14568"/>
    <cellStyle name="SAPBEXexcBad8 6 10 3" xfId="3232"/>
    <cellStyle name="SAPBEXexcBad8 6 10 3 2" xfId="14569"/>
    <cellStyle name="SAPBEXexcBad8 6 10 4" xfId="14570"/>
    <cellStyle name="SAPBEXexcBad8 6 11" xfId="3233"/>
    <cellStyle name="SAPBEXexcBad8 6 11 2" xfId="3234"/>
    <cellStyle name="SAPBEXexcBad8 6 11 2 2" xfId="14571"/>
    <cellStyle name="SAPBEXexcBad8 6 11 3" xfId="3235"/>
    <cellStyle name="SAPBEXexcBad8 6 11 3 2" xfId="14572"/>
    <cellStyle name="SAPBEXexcBad8 6 11 4" xfId="14573"/>
    <cellStyle name="SAPBEXexcBad8 6 12" xfId="3236"/>
    <cellStyle name="SAPBEXexcBad8 6 12 2" xfId="3237"/>
    <cellStyle name="SAPBEXexcBad8 6 12 2 2" xfId="14574"/>
    <cellStyle name="SAPBEXexcBad8 6 12 3" xfId="3238"/>
    <cellStyle name="SAPBEXexcBad8 6 12 3 2" xfId="14575"/>
    <cellStyle name="SAPBEXexcBad8 6 12 4" xfId="14576"/>
    <cellStyle name="SAPBEXexcBad8 6 13" xfId="3239"/>
    <cellStyle name="SAPBEXexcBad8 6 13 2" xfId="14577"/>
    <cellStyle name="SAPBEXexcBad8 6 14" xfId="3240"/>
    <cellStyle name="SAPBEXexcBad8 6 14 2" xfId="14578"/>
    <cellStyle name="SAPBEXexcBad8 6 15" xfId="14579"/>
    <cellStyle name="SAPBEXexcBad8 6 2" xfId="3241"/>
    <cellStyle name="SAPBEXexcBad8 6 2 2" xfId="3242"/>
    <cellStyle name="SAPBEXexcBad8 6 2 2 2" xfId="14580"/>
    <cellStyle name="SAPBEXexcBad8 6 2 3" xfId="3243"/>
    <cellStyle name="SAPBEXexcBad8 6 2 3 2" xfId="14581"/>
    <cellStyle name="SAPBEXexcBad8 6 2 4" xfId="14582"/>
    <cellStyle name="SAPBEXexcBad8 6 3" xfId="3244"/>
    <cellStyle name="SAPBEXexcBad8 6 3 2" xfId="3245"/>
    <cellStyle name="SAPBEXexcBad8 6 3 2 2" xfId="14583"/>
    <cellStyle name="SAPBEXexcBad8 6 3 3" xfId="3246"/>
    <cellStyle name="SAPBEXexcBad8 6 3 3 2" xfId="14584"/>
    <cellStyle name="SAPBEXexcBad8 6 3 4" xfId="14585"/>
    <cellStyle name="SAPBEXexcBad8 6 4" xfId="3247"/>
    <cellStyle name="SAPBEXexcBad8 6 4 2" xfId="3248"/>
    <cellStyle name="SAPBEXexcBad8 6 4 2 2" xfId="14586"/>
    <cellStyle name="SAPBEXexcBad8 6 4 3" xfId="3249"/>
    <cellStyle name="SAPBEXexcBad8 6 4 3 2" xfId="14587"/>
    <cellStyle name="SAPBEXexcBad8 6 4 4" xfId="14588"/>
    <cellStyle name="SAPBEXexcBad8 6 5" xfId="3250"/>
    <cellStyle name="SAPBEXexcBad8 6 5 2" xfId="3251"/>
    <cellStyle name="SAPBEXexcBad8 6 5 2 2" xfId="14589"/>
    <cellStyle name="SAPBEXexcBad8 6 5 3" xfId="3252"/>
    <cellStyle name="SAPBEXexcBad8 6 5 3 2" xfId="14590"/>
    <cellStyle name="SAPBEXexcBad8 6 5 4" xfId="14591"/>
    <cellStyle name="SAPBEXexcBad8 6 6" xfId="3253"/>
    <cellStyle name="SAPBEXexcBad8 6 6 2" xfId="3254"/>
    <cellStyle name="SAPBEXexcBad8 6 6 2 2" xfId="14592"/>
    <cellStyle name="SAPBEXexcBad8 6 6 3" xfId="3255"/>
    <cellStyle name="SAPBEXexcBad8 6 6 3 2" xfId="14593"/>
    <cellStyle name="SAPBEXexcBad8 6 6 4" xfId="14594"/>
    <cellStyle name="SAPBEXexcBad8 6 7" xfId="3256"/>
    <cellStyle name="SAPBEXexcBad8 6 7 2" xfId="3257"/>
    <cellStyle name="SAPBEXexcBad8 6 7 2 2" xfId="14595"/>
    <cellStyle name="SAPBEXexcBad8 6 7 3" xfId="3258"/>
    <cellStyle name="SAPBEXexcBad8 6 7 3 2" xfId="14596"/>
    <cellStyle name="SAPBEXexcBad8 6 7 4" xfId="14597"/>
    <cellStyle name="SAPBEXexcBad8 6 8" xfId="3259"/>
    <cellStyle name="SAPBEXexcBad8 6 8 2" xfId="3260"/>
    <cellStyle name="SAPBEXexcBad8 6 8 2 2" xfId="14598"/>
    <cellStyle name="SAPBEXexcBad8 6 8 3" xfId="3261"/>
    <cellStyle name="SAPBEXexcBad8 6 8 3 2" xfId="14599"/>
    <cellStyle name="SAPBEXexcBad8 6 8 4" xfId="14600"/>
    <cellStyle name="SAPBEXexcBad8 6 9" xfId="3262"/>
    <cellStyle name="SAPBEXexcBad8 6 9 2" xfId="3263"/>
    <cellStyle name="SAPBEXexcBad8 6 9 2 2" xfId="14601"/>
    <cellStyle name="SAPBEXexcBad8 6 9 3" xfId="3264"/>
    <cellStyle name="SAPBEXexcBad8 6 9 3 2" xfId="14602"/>
    <cellStyle name="SAPBEXexcBad8 6 9 4" xfId="14603"/>
    <cellStyle name="SAPBEXexcBad8 7" xfId="3265"/>
    <cellStyle name="SAPBEXexcBad8 7 2" xfId="3266"/>
    <cellStyle name="SAPBEXexcBad8 7 2 2" xfId="3267"/>
    <cellStyle name="SAPBEXexcBad8 7 2 2 2" xfId="14604"/>
    <cellStyle name="SAPBEXexcBad8 7 2 3" xfId="3268"/>
    <cellStyle name="SAPBEXexcBad8 7 2 3 2" xfId="14605"/>
    <cellStyle name="SAPBEXexcBad8 7 2 4" xfId="14606"/>
    <cellStyle name="SAPBEXexcBad8 7 3" xfId="3269"/>
    <cellStyle name="SAPBEXexcBad8 7 3 2" xfId="3270"/>
    <cellStyle name="SAPBEXexcBad8 7 3 2 2" xfId="14607"/>
    <cellStyle name="SAPBEXexcBad8 7 3 3" xfId="3271"/>
    <cellStyle name="SAPBEXexcBad8 7 3 3 2" xfId="14608"/>
    <cellStyle name="SAPBEXexcBad8 7 3 4" xfId="14609"/>
    <cellStyle name="SAPBEXexcBad8 7 4" xfId="3272"/>
    <cellStyle name="SAPBEXexcBad8 7 4 2" xfId="14610"/>
    <cellStyle name="SAPBEXexcBad8 7 5" xfId="3273"/>
    <cellStyle name="SAPBEXexcBad8 7 5 2" xfId="14611"/>
    <cellStyle name="SAPBEXexcBad8 7 6" xfId="14612"/>
    <cellStyle name="SAPBEXexcBad8 8" xfId="3274"/>
    <cellStyle name="SAPBEXexcBad8 8 2" xfId="3275"/>
    <cellStyle name="SAPBEXexcBad8 8 2 2" xfId="3276"/>
    <cellStyle name="SAPBEXexcBad8 8 2 2 2" xfId="14613"/>
    <cellStyle name="SAPBEXexcBad8 8 2 3" xfId="3277"/>
    <cellStyle name="SAPBEXexcBad8 8 2 3 2" xfId="14614"/>
    <cellStyle name="SAPBEXexcBad8 8 2 4" xfId="14615"/>
    <cellStyle name="SAPBEXexcBad8 8 3" xfId="3278"/>
    <cellStyle name="SAPBEXexcBad8 8 3 2" xfId="3279"/>
    <cellStyle name="SAPBEXexcBad8 8 3 2 2" xfId="14616"/>
    <cellStyle name="SAPBEXexcBad8 8 3 3" xfId="3280"/>
    <cellStyle name="SAPBEXexcBad8 8 3 3 2" xfId="14617"/>
    <cellStyle name="SAPBEXexcBad8 8 3 4" xfId="14618"/>
    <cellStyle name="SAPBEXexcBad8 8 4" xfId="3281"/>
    <cellStyle name="SAPBEXexcBad8 8 4 2" xfId="14619"/>
    <cellStyle name="SAPBEXexcBad8 8 5" xfId="3282"/>
    <cellStyle name="SAPBEXexcBad8 8 5 2" xfId="14620"/>
    <cellStyle name="SAPBEXexcBad8 8 6" xfId="14621"/>
    <cellStyle name="SAPBEXexcBad8 9" xfId="3283"/>
    <cellStyle name="SAPBEXexcBad8 9 2" xfId="3284"/>
    <cellStyle name="SAPBEXexcBad8 9 2 2" xfId="14622"/>
    <cellStyle name="SAPBEXexcBad8 9 3" xfId="3285"/>
    <cellStyle name="SAPBEXexcBad8 9 3 2" xfId="14623"/>
    <cellStyle name="SAPBEXexcBad8 9 4" xfId="14624"/>
    <cellStyle name="SAPBEXexcBad9" xfId="165"/>
    <cellStyle name="SAPBEXexcBad9 10" xfId="3286"/>
    <cellStyle name="SAPBEXexcBad9 10 2" xfId="3287"/>
    <cellStyle name="SAPBEXexcBad9 10 2 2" xfId="14625"/>
    <cellStyle name="SAPBEXexcBad9 10 3" xfId="3288"/>
    <cellStyle name="SAPBEXexcBad9 10 3 2" xfId="14626"/>
    <cellStyle name="SAPBEXexcBad9 10 4" xfId="14627"/>
    <cellStyle name="SAPBEXexcBad9 11" xfId="3289"/>
    <cellStyle name="SAPBEXexcBad9 11 2" xfId="3290"/>
    <cellStyle name="SAPBEXexcBad9 11 2 2" xfId="14628"/>
    <cellStyle name="SAPBEXexcBad9 11 3" xfId="3291"/>
    <cellStyle name="SAPBEXexcBad9 11 3 2" xfId="14629"/>
    <cellStyle name="SAPBEXexcBad9 11 4" xfId="14630"/>
    <cellStyle name="SAPBEXexcBad9 12" xfId="3292"/>
    <cellStyle name="SAPBEXexcBad9 12 2" xfId="14631"/>
    <cellStyle name="SAPBEXexcBad9 13" xfId="11481"/>
    <cellStyle name="SAPBEXexcBad9 13 2" xfId="14632"/>
    <cellStyle name="SAPBEXexcBad9 14" xfId="11482"/>
    <cellStyle name="SAPBEXexcBad9 14 2" xfId="14633"/>
    <cellStyle name="SAPBEXexcBad9 15" xfId="11483"/>
    <cellStyle name="SAPBEXexcBad9 15 2" xfId="14634"/>
    <cellStyle name="SAPBEXexcBad9 2" xfId="595"/>
    <cellStyle name="SAPBEXexcBad9 2 10" xfId="3293"/>
    <cellStyle name="SAPBEXexcBad9 2 10 2" xfId="3294"/>
    <cellStyle name="SAPBEXexcBad9 2 10 2 2" xfId="14635"/>
    <cellStyle name="SAPBEXexcBad9 2 10 3" xfId="3295"/>
    <cellStyle name="SAPBEXexcBad9 2 10 3 2" xfId="14636"/>
    <cellStyle name="SAPBEXexcBad9 2 10 4" xfId="14637"/>
    <cellStyle name="SAPBEXexcBad9 2 11" xfId="3296"/>
    <cellStyle name="SAPBEXexcBad9 2 11 2" xfId="3297"/>
    <cellStyle name="SAPBEXexcBad9 2 11 2 2" xfId="14638"/>
    <cellStyle name="SAPBEXexcBad9 2 11 3" xfId="3298"/>
    <cellStyle name="SAPBEXexcBad9 2 11 3 2" xfId="14639"/>
    <cellStyle name="SAPBEXexcBad9 2 11 4" xfId="14640"/>
    <cellStyle name="SAPBEXexcBad9 2 12" xfId="3299"/>
    <cellStyle name="SAPBEXexcBad9 2 12 2" xfId="3300"/>
    <cellStyle name="SAPBEXexcBad9 2 12 2 2" xfId="14641"/>
    <cellStyle name="SAPBEXexcBad9 2 12 3" xfId="3301"/>
    <cellStyle name="SAPBEXexcBad9 2 12 3 2" xfId="14642"/>
    <cellStyle name="SAPBEXexcBad9 2 12 4" xfId="14643"/>
    <cellStyle name="SAPBEXexcBad9 2 13" xfId="3302"/>
    <cellStyle name="SAPBEXexcBad9 2 13 2" xfId="14644"/>
    <cellStyle name="SAPBEXexcBad9 2 14" xfId="3303"/>
    <cellStyle name="SAPBEXexcBad9 2 14 2" xfId="14645"/>
    <cellStyle name="SAPBEXexcBad9 2 15" xfId="14646"/>
    <cellStyle name="SAPBEXexcBad9 2 2" xfId="3304"/>
    <cellStyle name="SAPBEXexcBad9 2 2 2" xfId="3305"/>
    <cellStyle name="SAPBEXexcBad9 2 2 2 2" xfId="14647"/>
    <cellStyle name="SAPBEXexcBad9 2 2 3" xfId="3306"/>
    <cellStyle name="SAPBEXexcBad9 2 2 3 2" xfId="14648"/>
    <cellStyle name="SAPBEXexcBad9 2 2 4" xfId="14649"/>
    <cellStyle name="SAPBEXexcBad9 2 3" xfId="3307"/>
    <cellStyle name="SAPBEXexcBad9 2 3 2" xfId="3308"/>
    <cellStyle name="SAPBEXexcBad9 2 3 2 2" xfId="14650"/>
    <cellStyle name="SAPBEXexcBad9 2 3 3" xfId="3309"/>
    <cellStyle name="SAPBEXexcBad9 2 3 3 2" xfId="14651"/>
    <cellStyle name="SAPBEXexcBad9 2 3 4" xfId="14652"/>
    <cellStyle name="SAPBEXexcBad9 2 4" xfId="3310"/>
    <cellStyle name="SAPBEXexcBad9 2 4 2" xfId="3311"/>
    <cellStyle name="SAPBEXexcBad9 2 4 2 2" xfId="14653"/>
    <cellStyle name="SAPBEXexcBad9 2 4 3" xfId="3312"/>
    <cellStyle name="SAPBEXexcBad9 2 4 3 2" xfId="14654"/>
    <cellStyle name="SAPBEXexcBad9 2 4 4" xfId="14655"/>
    <cellStyle name="SAPBEXexcBad9 2 5" xfId="3313"/>
    <cellStyle name="SAPBEXexcBad9 2 5 2" xfId="3314"/>
    <cellStyle name="SAPBEXexcBad9 2 5 2 2" xfId="14656"/>
    <cellStyle name="SAPBEXexcBad9 2 5 3" xfId="3315"/>
    <cellStyle name="SAPBEXexcBad9 2 5 3 2" xfId="14657"/>
    <cellStyle name="SAPBEXexcBad9 2 5 4" xfId="14658"/>
    <cellStyle name="SAPBEXexcBad9 2 6" xfId="3316"/>
    <cellStyle name="SAPBEXexcBad9 2 6 2" xfId="3317"/>
    <cellStyle name="SAPBEXexcBad9 2 6 2 2" xfId="14659"/>
    <cellStyle name="SAPBEXexcBad9 2 6 3" xfId="3318"/>
    <cellStyle name="SAPBEXexcBad9 2 6 3 2" xfId="14660"/>
    <cellStyle name="SAPBEXexcBad9 2 6 4" xfId="14661"/>
    <cellStyle name="SAPBEXexcBad9 2 7" xfId="3319"/>
    <cellStyle name="SAPBEXexcBad9 2 7 2" xfId="3320"/>
    <cellStyle name="SAPBEXexcBad9 2 7 2 2" xfId="14662"/>
    <cellStyle name="SAPBEXexcBad9 2 7 3" xfId="3321"/>
    <cellStyle name="SAPBEXexcBad9 2 7 3 2" xfId="14663"/>
    <cellStyle name="SAPBEXexcBad9 2 7 4" xfId="14664"/>
    <cellStyle name="SAPBEXexcBad9 2 8" xfId="3322"/>
    <cellStyle name="SAPBEXexcBad9 2 8 2" xfId="3323"/>
    <cellStyle name="SAPBEXexcBad9 2 8 2 2" xfId="14665"/>
    <cellStyle name="SAPBEXexcBad9 2 8 3" xfId="3324"/>
    <cellStyle name="SAPBEXexcBad9 2 8 3 2" xfId="14666"/>
    <cellStyle name="SAPBEXexcBad9 2 8 4" xfId="14667"/>
    <cellStyle name="SAPBEXexcBad9 2 9" xfId="3325"/>
    <cellStyle name="SAPBEXexcBad9 2 9 2" xfId="3326"/>
    <cellStyle name="SAPBEXexcBad9 2 9 2 2" xfId="14668"/>
    <cellStyle name="SAPBEXexcBad9 2 9 3" xfId="3327"/>
    <cellStyle name="SAPBEXexcBad9 2 9 3 2" xfId="14669"/>
    <cellStyle name="SAPBEXexcBad9 2 9 4" xfId="14670"/>
    <cellStyle name="SAPBEXexcBad9 3" xfId="596"/>
    <cellStyle name="SAPBEXexcBad9 3 10" xfId="3328"/>
    <cellStyle name="SAPBEXexcBad9 3 10 2" xfId="3329"/>
    <cellStyle name="SAPBEXexcBad9 3 10 2 2" xfId="14671"/>
    <cellStyle name="SAPBEXexcBad9 3 10 3" xfId="3330"/>
    <cellStyle name="SAPBEXexcBad9 3 10 3 2" xfId="14672"/>
    <cellStyle name="SAPBEXexcBad9 3 10 4" xfId="14673"/>
    <cellStyle name="SAPBEXexcBad9 3 11" xfId="3331"/>
    <cellStyle name="SAPBEXexcBad9 3 11 2" xfId="3332"/>
    <cellStyle name="SAPBEXexcBad9 3 11 2 2" xfId="14674"/>
    <cellStyle name="SAPBEXexcBad9 3 11 3" xfId="3333"/>
    <cellStyle name="SAPBEXexcBad9 3 11 3 2" xfId="14675"/>
    <cellStyle name="SAPBEXexcBad9 3 11 4" xfId="14676"/>
    <cellStyle name="SAPBEXexcBad9 3 12" xfId="3334"/>
    <cellStyle name="SAPBEXexcBad9 3 12 2" xfId="3335"/>
    <cellStyle name="SAPBEXexcBad9 3 12 2 2" xfId="14677"/>
    <cellStyle name="SAPBEXexcBad9 3 12 3" xfId="3336"/>
    <cellStyle name="SAPBEXexcBad9 3 12 3 2" xfId="14678"/>
    <cellStyle name="SAPBEXexcBad9 3 12 4" xfId="14679"/>
    <cellStyle name="SAPBEXexcBad9 3 13" xfId="3337"/>
    <cellStyle name="SAPBEXexcBad9 3 13 2" xfId="14680"/>
    <cellStyle name="SAPBEXexcBad9 3 14" xfId="3338"/>
    <cellStyle name="SAPBEXexcBad9 3 14 2" xfId="14681"/>
    <cellStyle name="SAPBEXexcBad9 3 15" xfId="14682"/>
    <cellStyle name="SAPBEXexcBad9 3 2" xfId="3339"/>
    <cellStyle name="SAPBEXexcBad9 3 2 2" xfId="3340"/>
    <cellStyle name="SAPBEXexcBad9 3 2 2 2" xfId="14683"/>
    <cellStyle name="SAPBEXexcBad9 3 2 3" xfId="3341"/>
    <cellStyle name="SAPBEXexcBad9 3 2 3 2" xfId="14684"/>
    <cellStyle name="SAPBEXexcBad9 3 2 4" xfId="14685"/>
    <cellStyle name="SAPBEXexcBad9 3 3" xfId="3342"/>
    <cellStyle name="SAPBEXexcBad9 3 3 2" xfId="3343"/>
    <cellStyle name="SAPBEXexcBad9 3 3 2 2" xfId="14686"/>
    <cellStyle name="SAPBEXexcBad9 3 3 3" xfId="3344"/>
    <cellStyle name="SAPBEXexcBad9 3 3 3 2" xfId="14687"/>
    <cellStyle name="SAPBEXexcBad9 3 3 4" xfId="14688"/>
    <cellStyle name="SAPBEXexcBad9 3 4" xfId="3345"/>
    <cellStyle name="SAPBEXexcBad9 3 4 2" xfId="3346"/>
    <cellStyle name="SAPBEXexcBad9 3 4 2 2" xfId="14689"/>
    <cellStyle name="SAPBEXexcBad9 3 4 3" xfId="3347"/>
    <cellStyle name="SAPBEXexcBad9 3 4 3 2" xfId="14690"/>
    <cellStyle name="SAPBEXexcBad9 3 4 4" xfId="14691"/>
    <cellStyle name="SAPBEXexcBad9 3 5" xfId="3348"/>
    <cellStyle name="SAPBEXexcBad9 3 5 2" xfId="3349"/>
    <cellStyle name="SAPBEXexcBad9 3 5 2 2" xfId="14692"/>
    <cellStyle name="SAPBEXexcBad9 3 5 3" xfId="3350"/>
    <cellStyle name="SAPBEXexcBad9 3 5 3 2" xfId="14693"/>
    <cellStyle name="SAPBEXexcBad9 3 5 4" xfId="14694"/>
    <cellStyle name="SAPBEXexcBad9 3 6" xfId="3351"/>
    <cellStyle name="SAPBEXexcBad9 3 6 2" xfId="3352"/>
    <cellStyle name="SAPBEXexcBad9 3 6 2 2" xfId="14695"/>
    <cellStyle name="SAPBEXexcBad9 3 6 3" xfId="3353"/>
    <cellStyle name="SAPBEXexcBad9 3 6 3 2" xfId="14696"/>
    <cellStyle name="SAPBEXexcBad9 3 6 4" xfId="14697"/>
    <cellStyle name="SAPBEXexcBad9 3 7" xfId="3354"/>
    <cellStyle name="SAPBEXexcBad9 3 7 2" xfId="3355"/>
    <cellStyle name="SAPBEXexcBad9 3 7 2 2" xfId="14698"/>
    <cellStyle name="SAPBEXexcBad9 3 7 3" xfId="3356"/>
    <cellStyle name="SAPBEXexcBad9 3 7 3 2" xfId="14699"/>
    <cellStyle name="SAPBEXexcBad9 3 7 4" xfId="14700"/>
    <cellStyle name="SAPBEXexcBad9 3 8" xfId="3357"/>
    <cellStyle name="SAPBEXexcBad9 3 8 2" xfId="3358"/>
    <cellStyle name="SAPBEXexcBad9 3 8 2 2" xfId="14701"/>
    <cellStyle name="SAPBEXexcBad9 3 8 3" xfId="3359"/>
    <cellStyle name="SAPBEXexcBad9 3 8 3 2" xfId="14702"/>
    <cellStyle name="SAPBEXexcBad9 3 8 4" xfId="14703"/>
    <cellStyle name="SAPBEXexcBad9 3 9" xfId="3360"/>
    <cellStyle name="SAPBEXexcBad9 3 9 2" xfId="3361"/>
    <cellStyle name="SAPBEXexcBad9 3 9 2 2" xfId="14704"/>
    <cellStyle name="SAPBEXexcBad9 3 9 3" xfId="3362"/>
    <cellStyle name="SAPBEXexcBad9 3 9 3 2" xfId="14705"/>
    <cellStyle name="SAPBEXexcBad9 3 9 4" xfId="14706"/>
    <cellStyle name="SAPBEXexcBad9 4" xfId="597"/>
    <cellStyle name="SAPBEXexcBad9 4 10" xfId="3363"/>
    <cellStyle name="SAPBEXexcBad9 4 10 2" xfId="3364"/>
    <cellStyle name="SAPBEXexcBad9 4 10 2 2" xfId="14707"/>
    <cellStyle name="SAPBEXexcBad9 4 10 3" xfId="3365"/>
    <cellStyle name="SAPBEXexcBad9 4 10 3 2" xfId="14708"/>
    <cellStyle name="SAPBEXexcBad9 4 10 4" xfId="14709"/>
    <cellStyle name="SAPBEXexcBad9 4 11" xfId="3366"/>
    <cellStyle name="SAPBEXexcBad9 4 11 2" xfId="3367"/>
    <cellStyle name="SAPBEXexcBad9 4 11 2 2" xfId="14710"/>
    <cellStyle name="SAPBEXexcBad9 4 11 3" xfId="3368"/>
    <cellStyle name="SAPBEXexcBad9 4 11 3 2" xfId="14711"/>
    <cellStyle name="SAPBEXexcBad9 4 11 4" xfId="14712"/>
    <cellStyle name="SAPBEXexcBad9 4 12" xfId="3369"/>
    <cellStyle name="SAPBEXexcBad9 4 12 2" xfId="3370"/>
    <cellStyle name="SAPBEXexcBad9 4 12 2 2" xfId="14713"/>
    <cellStyle name="SAPBEXexcBad9 4 12 3" xfId="3371"/>
    <cellStyle name="SAPBEXexcBad9 4 12 3 2" xfId="14714"/>
    <cellStyle name="SAPBEXexcBad9 4 12 4" xfId="14715"/>
    <cellStyle name="SAPBEXexcBad9 4 13" xfId="3372"/>
    <cellStyle name="SAPBEXexcBad9 4 13 2" xfId="14716"/>
    <cellStyle name="SAPBEXexcBad9 4 14" xfId="3373"/>
    <cellStyle name="SAPBEXexcBad9 4 14 2" xfId="14717"/>
    <cellStyle name="SAPBEXexcBad9 4 15" xfId="14718"/>
    <cellStyle name="SAPBEXexcBad9 4 2" xfId="3374"/>
    <cellStyle name="SAPBEXexcBad9 4 2 2" xfId="3375"/>
    <cellStyle name="SAPBEXexcBad9 4 2 2 2" xfId="14719"/>
    <cellStyle name="SAPBEXexcBad9 4 2 3" xfId="3376"/>
    <cellStyle name="SAPBEXexcBad9 4 2 3 2" xfId="14720"/>
    <cellStyle name="SAPBEXexcBad9 4 2 4" xfId="14721"/>
    <cellStyle name="SAPBEXexcBad9 4 3" xfId="3377"/>
    <cellStyle name="SAPBEXexcBad9 4 3 2" xfId="3378"/>
    <cellStyle name="SAPBEXexcBad9 4 3 2 2" xfId="14722"/>
    <cellStyle name="SAPBEXexcBad9 4 3 3" xfId="3379"/>
    <cellStyle name="SAPBEXexcBad9 4 3 3 2" xfId="14723"/>
    <cellStyle name="SAPBEXexcBad9 4 3 4" xfId="14724"/>
    <cellStyle name="SAPBEXexcBad9 4 4" xfId="3380"/>
    <cellStyle name="SAPBEXexcBad9 4 4 2" xfId="3381"/>
    <cellStyle name="SAPBEXexcBad9 4 4 2 2" xfId="14725"/>
    <cellStyle name="SAPBEXexcBad9 4 4 3" xfId="3382"/>
    <cellStyle name="SAPBEXexcBad9 4 4 3 2" xfId="14726"/>
    <cellStyle name="SAPBEXexcBad9 4 4 4" xfId="14727"/>
    <cellStyle name="SAPBEXexcBad9 4 5" xfId="3383"/>
    <cellStyle name="SAPBEXexcBad9 4 5 2" xfId="3384"/>
    <cellStyle name="SAPBEXexcBad9 4 5 2 2" xfId="14728"/>
    <cellStyle name="SAPBEXexcBad9 4 5 3" xfId="3385"/>
    <cellStyle name="SAPBEXexcBad9 4 5 3 2" xfId="14729"/>
    <cellStyle name="SAPBEXexcBad9 4 5 4" xfId="14730"/>
    <cellStyle name="SAPBEXexcBad9 4 6" xfId="3386"/>
    <cellStyle name="SAPBEXexcBad9 4 6 2" xfId="3387"/>
    <cellStyle name="SAPBEXexcBad9 4 6 2 2" xfId="14731"/>
    <cellStyle name="SAPBEXexcBad9 4 6 3" xfId="3388"/>
    <cellStyle name="SAPBEXexcBad9 4 6 3 2" xfId="14732"/>
    <cellStyle name="SAPBEXexcBad9 4 6 4" xfId="14733"/>
    <cellStyle name="SAPBEXexcBad9 4 7" xfId="3389"/>
    <cellStyle name="SAPBEXexcBad9 4 7 2" xfId="3390"/>
    <cellStyle name="SAPBEXexcBad9 4 7 2 2" xfId="14734"/>
    <cellStyle name="SAPBEXexcBad9 4 7 3" xfId="3391"/>
    <cellStyle name="SAPBEXexcBad9 4 7 3 2" xfId="14735"/>
    <cellStyle name="SAPBEXexcBad9 4 7 4" xfId="14736"/>
    <cellStyle name="SAPBEXexcBad9 4 8" xfId="3392"/>
    <cellStyle name="SAPBEXexcBad9 4 8 2" xfId="3393"/>
    <cellStyle name="SAPBEXexcBad9 4 8 2 2" xfId="14737"/>
    <cellStyle name="SAPBEXexcBad9 4 8 3" xfId="3394"/>
    <cellStyle name="SAPBEXexcBad9 4 8 3 2" xfId="14738"/>
    <cellStyle name="SAPBEXexcBad9 4 8 4" xfId="14739"/>
    <cellStyle name="SAPBEXexcBad9 4 9" xfId="3395"/>
    <cellStyle name="SAPBEXexcBad9 4 9 2" xfId="3396"/>
    <cellStyle name="SAPBEXexcBad9 4 9 2 2" xfId="14740"/>
    <cellStyle name="SAPBEXexcBad9 4 9 3" xfId="3397"/>
    <cellStyle name="SAPBEXexcBad9 4 9 3 2" xfId="14741"/>
    <cellStyle name="SAPBEXexcBad9 4 9 4" xfId="14742"/>
    <cellStyle name="SAPBEXexcBad9 5" xfId="3398"/>
    <cellStyle name="SAPBEXexcBad9 5 10" xfId="3399"/>
    <cellStyle name="SAPBEXexcBad9 5 10 2" xfId="3400"/>
    <cellStyle name="SAPBEXexcBad9 5 10 2 2" xfId="14743"/>
    <cellStyle name="SAPBEXexcBad9 5 10 3" xfId="3401"/>
    <cellStyle name="SAPBEXexcBad9 5 10 3 2" xfId="14744"/>
    <cellStyle name="SAPBEXexcBad9 5 10 4" xfId="14745"/>
    <cellStyle name="SAPBEXexcBad9 5 11" xfId="3402"/>
    <cellStyle name="SAPBEXexcBad9 5 11 2" xfId="3403"/>
    <cellStyle name="SAPBEXexcBad9 5 11 2 2" xfId="14746"/>
    <cellStyle name="SAPBEXexcBad9 5 11 3" xfId="3404"/>
    <cellStyle name="SAPBEXexcBad9 5 11 3 2" xfId="14747"/>
    <cellStyle name="SAPBEXexcBad9 5 11 4" xfId="14748"/>
    <cellStyle name="SAPBEXexcBad9 5 12" xfId="3405"/>
    <cellStyle name="SAPBEXexcBad9 5 12 2" xfId="3406"/>
    <cellStyle name="SAPBEXexcBad9 5 12 2 2" xfId="14749"/>
    <cellStyle name="SAPBEXexcBad9 5 12 3" xfId="3407"/>
    <cellStyle name="SAPBEXexcBad9 5 12 3 2" xfId="14750"/>
    <cellStyle name="SAPBEXexcBad9 5 12 4" xfId="14751"/>
    <cellStyle name="SAPBEXexcBad9 5 13" xfId="3408"/>
    <cellStyle name="SAPBEXexcBad9 5 13 2" xfId="14752"/>
    <cellStyle name="SAPBEXexcBad9 5 14" xfId="3409"/>
    <cellStyle name="SAPBEXexcBad9 5 14 2" xfId="14753"/>
    <cellStyle name="SAPBEXexcBad9 5 15" xfId="14754"/>
    <cellStyle name="SAPBEXexcBad9 5 2" xfId="3410"/>
    <cellStyle name="SAPBEXexcBad9 5 2 2" xfId="3411"/>
    <cellStyle name="SAPBEXexcBad9 5 2 2 2" xfId="14755"/>
    <cellStyle name="SAPBEXexcBad9 5 2 3" xfId="3412"/>
    <cellStyle name="SAPBEXexcBad9 5 2 3 2" xfId="14756"/>
    <cellStyle name="SAPBEXexcBad9 5 2 4" xfId="14757"/>
    <cellStyle name="SAPBEXexcBad9 5 3" xfId="3413"/>
    <cellStyle name="SAPBEXexcBad9 5 3 2" xfId="3414"/>
    <cellStyle name="SAPBEXexcBad9 5 3 2 2" xfId="14758"/>
    <cellStyle name="SAPBEXexcBad9 5 3 3" xfId="3415"/>
    <cellStyle name="SAPBEXexcBad9 5 3 3 2" xfId="14759"/>
    <cellStyle name="SAPBEXexcBad9 5 3 4" xfId="14760"/>
    <cellStyle name="SAPBEXexcBad9 5 4" xfId="3416"/>
    <cellStyle name="SAPBEXexcBad9 5 4 2" xfId="3417"/>
    <cellStyle name="SAPBEXexcBad9 5 4 2 2" xfId="14761"/>
    <cellStyle name="SAPBEXexcBad9 5 4 3" xfId="3418"/>
    <cellStyle name="SAPBEXexcBad9 5 4 3 2" xfId="14762"/>
    <cellStyle name="SAPBEXexcBad9 5 4 4" xfId="14763"/>
    <cellStyle name="SAPBEXexcBad9 5 5" xfId="3419"/>
    <cellStyle name="SAPBEXexcBad9 5 5 2" xfId="3420"/>
    <cellStyle name="SAPBEXexcBad9 5 5 2 2" xfId="14764"/>
    <cellStyle name="SAPBEXexcBad9 5 5 3" xfId="3421"/>
    <cellStyle name="SAPBEXexcBad9 5 5 3 2" xfId="14765"/>
    <cellStyle name="SAPBEXexcBad9 5 5 4" xfId="14766"/>
    <cellStyle name="SAPBEXexcBad9 5 6" xfId="3422"/>
    <cellStyle name="SAPBEXexcBad9 5 6 2" xfId="3423"/>
    <cellStyle name="SAPBEXexcBad9 5 6 2 2" xfId="14767"/>
    <cellStyle name="SAPBEXexcBad9 5 6 3" xfId="3424"/>
    <cellStyle name="SAPBEXexcBad9 5 6 3 2" xfId="14768"/>
    <cellStyle name="SAPBEXexcBad9 5 6 4" xfId="14769"/>
    <cellStyle name="SAPBEXexcBad9 5 7" xfId="3425"/>
    <cellStyle name="SAPBEXexcBad9 5 7 2" xfId="3426"/>
    <cellStyle name="SAPBEXexcBad9 5 7 2 2" xfId="14770"/>
    <cellStyle name="SAPBEXexcBad9 5 7 3" xfId="3427"/>
    <cellStyle name="SAPBEXexcBad9 5 7 3 2" xfId="14771"/>
    <cellStyle name="SAPBEXexcBad9 5 7 4" xfId="14772"/>
    <cellStyle name="SAPBEXexcBad9 5 8" xfId="3428"/>
    <cellStyle name="SAPBEXexcBad9 5 8 2" xfId="3429"/>
    <cellStyle name="SAPBEXexcBad9 5 8 2 2" xfId="14773"/>
    <cellStyle name="SAPBEXexcBad9 5 8 3" xfId="3430"/>
    <cellStyle name="SAPBEXexcBad9 5 8 3 2" xfId="14774"/>
    <cellStyle name="SAPBEXexcBad9 5 8 4" xfId="14775"/>
    <cellStyle name="SAPBEXexcBad9 5 9" xfId="3431"/>
    <cellStyle name="SAPBEXexcBad9 5 9 2" xfId="3432"/>
    <cellStyle name="SAPBEXexcBad9 5 9 2 2" xfId="14776"/>
    <cellStyle name="SAPBEXexcBad9 5 9 3" xfId="3433"/>
    <cellStyle name="SAPBEXexcBad9 5 9 3 2" xfId="14777"/>
    <cellStyle name="SAPBEXexcBad9 5 9 4" xfId="14778"/>
    <cellStyle name="SAPBEXexcBad9 6" xfId="3434"/>
    <cellStyle name="SAPBEXexcBad9 6 10" xfId="3435"/>
    <cellStyle name="SAPBEXexcBad9 6 10 2" xfId="3436"/>
    <cellStyle name="SAPBEXexcBad9 6 10 2 2" xfId="14779"/>
    <cellStyle name="SAPBEXexcBad9 6 10 3" xfId="3437"/>
    <cellStyle name="SAPBEXexcBad9 6 10 3 2" xfId="14780"/>
    <cellStyle name="SAPBEXexcBad9 6 10 4" xfId="14781"/>
    <cellStyle name="SAPBEXexcBad9 6 11" xfId="3438"/>
    <cellStyle name="SAPBEXexcBad9 6 11 2" xfId="3439"/>
    <cellStyle name="SAPBEXexcBad9 6 11 2 2" xfId="14782"/>
    <cellStyle name="SAPBEXexcBad9 6 11 3" xfId="3440"/>
    <cellStyle name="SAPBEXexcBad9 6 11 3 2" xfId="14783"/>
    <cellStyle name="SAPBEXexcBad9 6 11 4" xfId="14784"/>
    <cellStyle name="SAPBEXexcBad9 6 12" xfId="3441"/>
    <cellStyle name="SAPBEXexcBad9 6 12 2" xfId="3442"/>
    <cellStyle name="SAPBEXexcBad9 6 12 2 2" xfId="14785"/>
    <cellStyle name="SAPBEXexcBad9 6 12 3" xfId="3443"/>
    <cellStyle name="SAPBEXexcBad9 6 12 3 2" xfId="14786"/>
    <cellStyle name="SAPBEXexcBad9 6 12 4" xfId="14787"/>
    <cellStyle name="SAPBEXexcBad9 6 13" xfId="3444"/>
    <cellStyle name="SAPBEXexcBad9 6 13 2" xfId="14788"/>
    <cellStyle name="SAPBEXexcBad9 6 14" xfId="3445"/>
    <cellStyle name="SAPBEXexcBad9 6 14 2" xfId="14789"/>
    <cellStyle name="SAPBEXexcBad9 6 15" xfId="14790"/>
    <cellStyle name="SAPBEXexcBad9 6 2" xfId="3446"/>
    <cellStyle name="SAPBEXexcBad9 6 2 2" xfId="3447"/>
    <cellStyle name="SAPBEXexcBad9 6 2 2 2" xfId="14791"/>
    <cellStyle name="SAPBEXexcBad9 6 2 3" xfId="3448"/>
    <cellStyle name="SAPBEXexcBad9 6 2 3 2" xfId="14792"/>
    <cellStyle name="SAPBEXexcBad9 6 2 4" xfId="14793"/>
    <cellStyle name="SAPBEXexcBad9 6 3" xfId="3449"/>
    <cellStyle name="SAPBEXexcBad9 6 3 2" xfId="3450"/>
    <cellStyle name="SAPBEXexcBad9 6 3 2 2" xfId="14794"/>
    <cellStyle name="SAPBEXexcBad9 6 3 3" xfId="3451"/>
    <cellStyle name="SAPBEXexcBad9 6 3 3 2" xfId="14795"/>
    <cellStyle name="SAPBEXexcBad9 6 3 4" xfId="14796"/>
    <cellStyle name="SAPBEXexcBad9 6 4" xfId="3452"/>
    <cellStyle name="SAPBEXexcBad9 6 4 2" xfId="3453"/>
    <cellStyle name="SAPBEXexcBad9 6 4 2 2" xfId="14797"/>
    <cellStyle name="SAPBEXexcBad9 6 4 3" xfId="3454"/>
    <cellStyle name="SAPBEXexcBad9 6 4 3 2" xfId="14798"/>
    <cellStyle name="SAPBEXexcBad9 6 4 4" xfId="14799"/>
    <cellStyle name="SAPBEXexcBad9 6 5" xfId="3455"/>
    <cellStyle name="SAPBEXexcBad9 6 5 2" xfId="3456"/>
    <cellStyle name="SAPBEXexcBad9 6 5 2 2" xfId="14800"/>
    <cellStyle name="SAPBEXexcBad9 6 5 3" xfId="3457"/>
    <cellStyle name="SAPBEXexcBad9 6 5 3 2" xfId="14801"/>
    <cellStyle name="SAPBEXexcBad9 6 5 4" xfId="14802"/>
    <cellStyle name="SAPBEXexcBad9 6 6" xfId="3458"/>
    <cellStyle name="SAPBEXexcBad9 6 6 2" xfId="3459"/>
    <cellStyle name="SAPBEXexcBad9 6 6 2 2" xfId="14803"/>
    <cellStyle name="SAPBEXexcBad9 6 6 3" xfId="3460"/>
    <cellStyle name="SAPBEXexcBad9 6 6 3 2" xfId="14804"/>
    <cellStyle name="SAPBEXexcBad9 6 6 4" xfId="14805"/>
    <cellStyle name="SAPBEXexcBad9 6 7" xfId="3461"/>
    <cellStyle name="SAPBEXexcBad9 6 7 2" xfId="3462"/>
    <cellStyle name="SAPBEXexcBad9 6 7 2 2" xfId="14806"/>
    <cellStyle name="SAPBEXexcBad9 6 7 3" xfId="3463"/>
    <cellStyle name="SAPBEXexcBad9 6 7 3 2" xfId="14807"/>
    <cellStyle name="SAPBEXexcBad9 6 7 4" xfId="14808"/>
    <cellStyle name="SAPBEXexcBad9 6 8" xfId="3464"/>
    <cellStyle name="SAPBEXexcBad9 6 8 2" xfId="3465"/>
    <cellStyle name="SAPBEXexcBad9 6 8 2 2" xfId="14809"/>
    <cellStyle name="SAPBEXexcBad9 6 8 3" xfId="3466"/>
    <cellStyle name="SAPBEXexcBad9 6 8 3 2" xfId="14810"/>
    <cellStyle name="SAPBEXexcBad9 6 8 4" xfId="14811"/>
    <cellStyle name="SAPBEXexcBad9 6 9" xfId="3467"/>
    <cellStyle name="SAPBEXexcBad9 6 9 2" xfId="3468"/>
    <cellStyle name="SAPBEXexcBad9 6 9 2 2" xfId="14812"/>
    <cellStyle name="SAPBEXexcBad9 6 9 3" xfId="3469"/>
    <cellStyle name="SAPBEXexcBad9 6 9 3 2" xfId="14813"/>
    <cellStyle name="SAPBEXexcBad9 6 9 4" xfId="14814"/>
    <cellStyle name="SAPBEXexcBad9 7" xfId="3470"/>
    <cellStyle name="SAPBEXexcBad9 7 2" xfId="3471"/>
    <cellStyle name="SAPBEXexcBad9 7 2 2" xfId="3472"/>
    <cellStyle name="SAPBEXexcBad9 7 2 2 2" xfId="14815"/>
    <cellStyle name="SAPBEXexcBad9 7 2 3" xfId="3473"/>
    <cellStyle name="SAPBEXexcBad9 7 2 3 2" xfId="14816"/>
    <cellStyle name="SAPBEXexcBad9 7 2 4" xfId="14817"/>
    <cellStyle name="SAPBEXexcBad9 7 3" xfId="3474"/>
    <cellStyle name="SAPBEXexcBad9 7 3 2" xfId="3475"/>
    <cellStyle name="SAPBEXexcBad9 7 3 2 2" xfId="14818"/>
    <cellStyle name="SAPBEXexcBad9 7 3 3" xfId="3476"/>
    <cellStyle name="SAPBEXexcBad9 7 3 3 2" xfId="14819"/>
    <cellStyle name="SAPBEXexcBad9 7 3 4" xfId="14820"/>
    <cellStyle name="SAPBEXexcBad9 7 4" xfId="3477"/>
    <cellStyle name="SAPBEXexcBad9 7 4 2" xfId="14821"/>
    <cellStyle name="SAPBEXexcBad9 7 5" xfId="3478"/>
    <cellStyle name="SAPBEXexcBad9 7 5 2" xfId="14822"/>
    <cellStyle name="SAPBEXexcBad9 7 6" xfId="14823"/>
    <cellStyle name="SAPBEXexcBad9 8" xfId="3479"/>
    <cellStyle name="SAPBEXexcBad9 8 2" xfId="3480"/>
    <cellStyle name="SAPBEXexcBad9 8 2 2" xfId="3481"/>
    <cellStyle name="SAPBEXexcBad9 8 2 2 2" xfId="14824"/>
    <cellStyle name="SAPBEXexcBad9 8 2 3" xfId="3482"/>
    <cellStyle name="SAPBEXexcBad9 8 2 3 2" xfId="14825"/>
    <cellStyle name="SAPBEXexcBad9 8 2 4" xfId="14826"/>
    <cellStyle name="SAPBEXexcBad9 8 3" xfId="3483"/>
    <cellStyle name="SAPBEXexcBad9 8 3 2" xfId="3484"/>
    <cellStyle name="SAPBEXexcBad9 8 3 2 2" xfId="14827"/>
    <cellStyle name="SAPBEXexcBad9 8 3 3" xfId="3485"/>
    <cellStyle name="SAPBEXexcBad9 8 3 3 2" xfId="14828"/>
    <cellStyle name="SAPBEXexcBad9 8 3 4" xfId="14829"/>
    <cellStyle name="SAPBEXexcBad9 8 4" xfId="3486"/>
    <cellStyle name="SAPBEXexcBad9 8 4 2" xfId="14830"/>
    <cellStyle name="SAPBEXexcBad9 8 5" xfId="3487"/>
    <cellStyle name="SAPBEXexcBad9 8 5 2" xfId="14831"/>
    <cellStyle name="SAPBEXexcBad9 8 6" xfId="14832"/>
    <cellStyle name="SAPBEXexcBad9 9" xfId="3488"/>
    <cellStyle name="SAPBEXexcBad9 9 2" xfId="3489"/>
    <cellStyle name="SAPBEXexcBad9 9 2 2" xfId="14833"/>
    <cellStyle name="SAPBEXexcBad9 9 3" xfId="3490"/>
    <cellStyle name="SAPBEXexcBad9 9 3 2" xfId="14834"/>
    <cellStyle name="SAPBEXexcBad9 9 4" xfId="14835"/>
    <cellStyle name="SAPBEXexcCritical4" xfId="166"/>
    <cellStyle name="SAPBEXexcCritical4 10" xfId="3491"/>
    <cellStyle name="SAPBEXexcCritical4 10 2" xfId="3492"/>
    <cellStyle name="SAPBEXexcCritical4 10 2 2" xfId="14836"/>
    <cellStyle name="SAPBEXexcCritical4 10 3" xfId="3493"/>
    <cellStyle name="SAPBEXexcCritical4 10 3 2" xfId="14837"/>
    <cellStyle name="SAPBEXexcCritical4 10 4" xfId="14838"/>
    <cellStyle name="SAPBEXexcCritical4 11" xfId="3494"/>
    <cellStyle name="SAPBEXexcCritical4 11 2" xfId="3495"/>
    <cellStyle name="SAPBEXexcCritical4 11 2 2" xfId="14839"/>
    <cellStyle name="SAPBEXexcCritical4 11 3" xfId="3496"/>
    <cellStyle name="SAPBEXexcCritical4 11 3 2" xfId="14840"/>
    <cellStyle name="SAPBEXexcCritical4 11 4" xfId="14841"/>
    <cellStyle name="SAPBEXexcCritical4 12" xfId="3497"/>
    <cellStyle name="SAPBEXexcCritical4 12 2" xfId="14842"/>
    <cellStyle name="SAPBEXexcCritical4 13" xfId="11484"/>
    <cellStyle name="SAPBEXexcCritical4 13 2" xfId="14843"/>
    <cellStyle name="SAPBEXexcCritical4 14" xfId="11485"/>
    <cellStyle name="SAPBEXexcCritical4 14 2" xfId="14844"/>
    <cellStyle name="SAPBEXexcCritical4 15" xfId="11486"/>
    <cellStyle name="SAPBEXexcCritical4 15 2" xfId="14845"/>
    <cellStyle name="SAPBEXexcCritical4 2" xfId="598"/>
    <cellStyle name="SAPBEXexcCritical4 2 10" xfId="3498"/>
    <cellStyle name="SAPBEXexcCritical4 2 10 2" xfId="3499"/>
    <cellStyle name="SAPBEXexcCritical4 2 10 2 2" xfId="14846"/>
    <cellStyle name="SAPBEXexcCritical4 2 10 3" xfId="3500"/>
    <cellStyle name="SAPBEXexcCritical4 2 10 3 2" xfId="14847"/>
    <cellStyle name="SAPBEXexcCritical4 2 10 4" xfId="14848"/>
    <cellStyle name="SAPBEXexcCritical4 2 11" xfId="3501"/>
    <cellStyle name="SAPBEXexcCritical4 2 11 2" xfId="3502"/>
    <cellStyle name="SAPBEXexcCritical4 2 11 2 2" xfId="14849"/>
    <cellStyle name="SAPBEXexcCritical4 2 11 3" xfId="3503"/>
    <cellStyle name="SAPBEXexcCritical4 2 11 3 2" xfId="14850"/>
    <cellStyle name="SAPBEXexcCritical4 2 11 4" xfId="14851"/>
    <cellStyle name="SAPBEXexcCritical4 2 12" xfId="3504"/>
    <cellStyle name="SAPBEXexcCritical4 2 12 2" xfId="3505"/>
    <cellStyle name="SAPBEXexcCritical4 2 12 2 2" xfId="14852"/>
    <cellStyle name="SAPBEXexcCritical4 2 12 3" xfId="3506"/>
    <cellStyle name="SAPBEXexcCritical4 2 12 3 2" xfId="14853"/>
    <cellStyle name="SAPBEXexcCritical4 2 12 4" xfId="14854"/>
    <cellStyle name="SAPBEXexcCritical4 2 13" xfId="3507"/>
    <cellStyle name="SAPBEXexcCritical4 2 13 2" xfId="14855"/>
    <cellStyle name="SAPBEXexcCritical4 2 14" xfId="3508"/>
    <cellStyle name="SAPBEXexcCritical4 2 14 2" xfId="14856"/>
    <cellStyle name="SAPBEXexcCritical4 2 15" xfId="14857"/>
    <cellStyle name="SAPBEXexcCritical4 2 2" xfId="3509"/>
    <cellStyle name="SAPBEXexcCritical4 2 2 2" xfId="3510"/>
    <cellStyle name="SAPBEXexcCritical4 2 2 2 2" xfId="14858"/>
    <cellStyle name="SAPBEXexcCritical4 2 2 3" xfId="3511"/>
    <cellStyle name="SAPBEXexcCritical4 2 2 3 2" xfId="14859"/>
    <cellStyle name="SAPBEXexcCritical4 2 2 4" xfId="14860"/>
    <cellStyle name="SAPBEXexcCritical4 2 3" xfId="3512"/>
    <cellStyle name="SAPBEXexcCritical4 2 3 2" xfId="3513"/>
    <cellStyle name="SAPBEXexcCritical4 2 3 2 2" xfId="14861"/>
    <cellStyle name="SAPBEXexcCritical4 2 3 3" xfId="3514"/>
    <cellStyle name="SAPBEXexcCritical4 2 3 3 2" xfId="14862"/>
    <cellStyle name="SAPBEXexcCritical4 2 3 4" xfId="14863"/>
    <cellStyle name="SAPBEXexcCritical4 2 4" xfId="3515"/>
    <cellStyle name="SAPBEXexcCritical4 2 4 2" xfId="3516"/>
    <cellStyle name="SAPBEXexcCritical4 2 4 2 2" xfId="14864"/>
    <cellStyle name="SAPBEXexcCritical4 2 4 3" xfId="3517"/>
    <cellStyle name="SAPBEXexcCritical4 2 4 3 2" xfId="14865"/>
    <cellStyle name="SAPBEXexcCritical4 2 4 4" xfId="14866"/>
    <cellStyle name="SAPBEXexcCritical4 2 5" xfId="3518"/>
    <cellStyle name="SAPBEXexcCritical4 2 5 2" xfId="3519"/>
    <cellStyle name="SAPBEXexcCritical4 2 5 2 2" xfId="14867"/>
    <cellStyle name="SAPBEXexcCritical4 2 5 3" xfId="3520"/>
    <cellStyle name="SAPBEXexcCritical4 2 5 3 2" xfId="14868"/>
    <cellStyle name="SAPBEXexcCritical4 2 5 4" xfId="14869"/>
    <cellStyle name="SAPBEXexcCritical4 2 6" xfId="3521"/>
    <cellStyle name="SAPBEXexcCritical4 2 6 2" xfId="3522"/>
    <cellStyle name="SAPBEXexcCritical4 2 6 2 2" xfId="14870"/>
    <cellStyle name="SAPBEXexcCritical4 2 6 3" xfId="3523"/>
    <cellStyle name="SAPBEXexcCritical4 2 6 3 2" xfId="14871"/>
    <cellStyle name="SAPBEXexcCritical4 2 6 4" xfId="14872"/>
    <cellStyle name="SAPBEXexcCritical4 2 7" xfId="3524"/>
    <cellStyle name="SAPBEXexcCritical4 2 7 2" xfId="3525"/>
    <cellStyle name="SAPBEXexcCritical4 2 7 2 2" xfId="14873"/>
    <cellStyle name="SAPBEXexcCritical4 2 7 3" xfId="3526"/>
    <cellStyle name="SAPBEXexcCritical4 2 7 3 2" xfId="14874"/>
    <cellStyle name="SAPBEXexcCritical4 2 7 4" xfId="14875"/>
    <cellStyle name="SAPBEXexcCritical4 2 8" xfId="3527"/>
    <cellStyle name="SAPBEXexcCritical4 2 8 2" xfId="3528"/>
    <cellStyle name="SAPBEXexcCritical4 2 8 2 2" xfId="14876"/>
    <cellStyle name="SAPBEXexcCritical4 2 8 3" xfId="3529"/>
    <cellStyle name="SAPBEXexcCritical4 2 8 3 2" xfId="14877"/>
    <cellStyle name="SAPBEXexcCritical4 2 8 4" xfId="14878"/>
    <cellStyle name="SAPBEXexcCritical4 2 9" xfId="3530"/>
    <cellStyle name="SAPBEXexcCritical4 2 9 2" xfId="3531"/>
    <cellStyle name="SAPBEXexcCritical4 2 9 2 2" xfId="14879"/>
    <cellStyle name="SAPBEXexcCritical4 2 9 3" xfId="3532"/>
    <cellStyle name="SAPBEXexcCritical4 2 9 3 2" xfId="14880"/>
    <cellStyle name="SAPBEXexcCritical4 2 9 4" xfId="14881"/>
    <cellStyle name="SAPBEXexcCritical4 3" xfId="599"/>
    <cellStyle name="SAPBEXexcCritical4 3 10" xfId="3533"/>
    <cellStyle name="SAPBEXexcCritical4 3 10 2" xfId="3534"/>
    <cellStyle name="SAPBEXexcCritical4 3 10 2 2" xfId="14882"/>
    <cellStyle name="SAPBEXexcCritical4 3 10 3" xfId="3535"/>
    <cellStyle name="SAPBEXexcCritical4 3 10 3 2" xfId="14883"/>
    <cellStyle name="SAPBEXexcCritical4 3 10 4" xfId="14884"/>
    <cellStyle name="SAPBEXexcCritical4 3 11" xfId="3536"/>
    <cellStyle name="SAPBEXexcCritical4 3 11 2" xfId="3537"/>
    <cellStyle name="SAPBEXexcCritical4 3 11 2 2" xfId="14885"/>
    <cellStyle name="SAPBEXexcCritical4 3 11 3" xfId="3538"/>
    <cellStyle name="SAPBEXexcCritical4 3 11 3 2" xfId="14886"/>
    <cellStyle name="SAPBEXexcCritical4 3 11 4" xfId="14887"/>
    <cellStyle name="SAPBEXexcCritical4 3 12" xfId="3539"/>
    <cellStyle name="SAPBEXexcCritical4 3 12 2" xfId="3540"/>
    <cellStyle name="SAPBEXexcCritical4 3 12 2 2" xfId="14888"/>
    <cellStyle name="SAPBEXexcCritical4 3 12 3" xfId="3541"/>
    <cellStyle name="SAPBEXexcCritical4 3 12 3 2" xfId="14889"/>
    <cellStyle name="SAPBEXexcCritical4 3 12 4" xfId="14890"/>
    <cellStyle name="SAPBEXexcCritical4 3 13" xfId="3542"/>
    <cellStyle name="SAPBEXexcCritical4 3 13 2" xfId="14891"/>
    <cellStyle name="SAPBEXexcCritical4 3 14" xfId="3543"/>
    <cellStyle name="SAPBEXexcCritical4 3 14 2" xfId="14892"/>
    <cellStyle name="SAPBEXexcCritical4 3 15" xfId="14893"/>
    <cellStyle name="SAPBEXexcCritical4 3 2" xfId="3544"/>
    <cellStyle name="SAPBEXexcCritical4 3 2 2" xfId="3545"/>
    <cellStyle name="SAPBEXexcCritical4 3 2 2 2" xfId="14894"/>
    <cellStyle name="SAPBEXexcCritical4 3 2 3" xfId="3546"/>
    <cellStyle name="SAPBEXexcCritical4 3 2 3 2" xfId="14895"/>
    <cellStyle name="SAPBEXexcCritical4 3 2 4" xfId="14896"/>
    <cellStyle name="SAPBEXexcCritical4 3 3" xfId="3547"/>
    <cellStyle name="SAPBEXexcCritical4 3 3 2" xfId="3548"/>
    <cellStyle name="SAPBEXexcCritical4 3 3 2 2" xfId="14897"/>
    <cellStyle name="SAPBEXexcCritical4 3 3 3" xfId="3549"/>
    <cellStyle name="SAPBEXexcCritical4 3 3 3 2" xfId="14898"/>
    <cellStyle name="SAPBEXexcCritical4 3 3 4" xfId="14899"/>
    <cellStyle name="SAPBEXexcCritical4 3 4" xfId="3550"/>
    <cellStyle name="SAPBEXexcCritical4 3 4 2" xfId="3551"/>
    <cellStyle name="SAPBEXexcCritical4 3 4 2 2" xfId="14900"/>
    <cellStyle name="SAPBEXexcCritical4 3 4 3" xfId="3552"/>
    <cellStyle name="SAPBEXexcCritical4 3 4 3 2" xfId="14901"/>
    <cellStyle name="SAPBEXexcCritical4 3 4 4" xfId="14902"/>
    <cellStyle name="SAPBEXexcCritical4 3 5" xfId="3553"/>
    <cellStyle name="SAPBEXexcCritical4 3 5 2" xfId="3554"/>
    <cellStyle name="SAPBEXexcCritical4 3 5 2 2" xfId="14903"/>
    <cellStyle name="SAPBEXexcCritical4 3 5 3" xfId="3555"/>
    <cellStyle name="SAPBEXexcCritical4 3 5 3 2" xfId="14904"/>
    <cellStyle name="SAPBEXexcCritical4 3 5 4" xfId="14905"/>
    <cellStyle name="SAPBEXexcCritical4 3 6" xfId="3556"/>
    <cellStyle name="SAPBEXexcCritical4 3 6 2" xfId="3557"/>
    <cellStyle name="SAPBEXexcCritical4 3 6 2 2" xfId="14906"/>
    <cellStyle name="SAPBEXexcCritical4 3 6 3" xfId="3558"/>
    <cellStyle name="SAPBEXexcCritical4 3 6 3 2" xfId="14907"/>
    <cellStyle name="SAPBEXexcCritical4 3 6 4" xfId="14908"/>
    <cellStyle name="SAPBEXexcCritical4 3 7" xfId="3559"/>
    <cellStyle name="SAPBEXexcCritical4 3 7 2" xfId="3560"/>
    <cellStyle name="SAPBEXexcCritical4 3 7 2 2" xfId="14909"/>
    <cellStyle name="SAPBEXexcCritical4 3 7 3" xfId="3561"/>
    <cellStyle name="SAPBEXexcCritical4 3 7 3 2" xfId="14910"/>
    <cellStyle name="SAPBEXexcCritical4 3 7 4" xfId="14911"/>
    <cellStyle name="SAPBEXexcCritical4 3 8" xfId="3562"/>
    <cellStyle name="SAPBEXexcCritical4 3 8 2" xfId="3563"/>
    <cellStyle name="SAPBEXexcCritical4 3 8 2 2" xfId="14912"/>
    <cellStyle name="SAPBEXexcCritical4 3 8 3" xfId="3564"/>
    <cellStyle name="SAPBEXexcCritical4 3 8 3 2" xfId="14913"/>
    <cellStyle name="SAPBEXexcCritical4 3 8 4" xfId="14914"/>
    <cellStyle name="SAPBEXexcCritical4 3 9" xfId="3565"/>
    <cellStyle name="SAPBEXexcCritical4 3 9 2" xfId="3566"/>
    <cellStyle name="SAPBEXexcCritical4 3 9 2 2" xfId="14915"/>
    <cellStyle name="SAPBEXexcCritical4 3 9 3" xfId="3567"/>
    <cellStyle name="SAPBEXexcCritical4 3 9 3 2" xfId="14916"/>
    <cellStyle name="SAPBEXexcCritical4 3 9 4" xfId="14917"/>
    <cellStyle name="SAPBEXexcCritical4 4" xfId="600"/>
    <cellStyle name="SAPBEXexcCritical4 4 10" xfId="3568"/>
    <cellStyle name="SAPBEXexcCritical4 4 10 2" xfId="3569"/>
    <cellStyle name="SAPBEXexcCritical4 4 10 2 2" xfId="14918"/>
    <cellStyle name="SAPBEXexcCritical4 4 10 3" xfId="3570"/>
    <cellStyle name="SAPBEXexcCritical4 4 10 3 2" xfId="14919"/>
    <cellStyle name="SAPBEXexcCritical4 4 10 4" xfId="14920"/>
    <cellStyle name="SAPBEXexcCritical4 4 11" xfId="3571"/>
    <cellStyle name="SAPBEXexcCritical4 4 11 2" xfId="3572"/>
    <cellStyle name="SAPBEXexcCritical4 4 11 2 2" xfId="14921"/>
    <cellStyle name="SAPBEXexcCritical4 4 11 3" xfId="3573"/>
    <cellStyle name="SAPBEXexcCritical4 4 11 3 2" xfId="14922"/>
    <cellStyle name="SAPBEXexcCritical4 4 11 4" xfId="14923"/>
    <cellStyle name="SAPBEXexcCritical4 4 12" xfId="3574"/>
    <cellStyle name="SAPBEXexcCritical4 4 12 2" xfId="3575"/>
    <cellStyle name="SAPBEXexcCritical4 4 12 2 2" xfId="14924"/>
    <cellStyle name="SAPBEXexcCritical4 4 12 3" xfId="3576"/>
    <cellStyle name="SAPBEXexcCritical4 4 12 3 2" xfId="14925"/>
    <cellStyle name="SAPBEXexcCritical4 4 12 4" xfId="14926"/>
    <cellStyle name="SAPBEXexcCritical4 4 13" xfId="3577"/>
    <cellStyle name="SAPBEXexcCritical4 4 13 2" xfId="14927"/>
    <cellStyle name="SAPBEXexcCritical4 4 14" xfId="3578"/>
    <cellStyle name="SAPBEXexcCritical4 4 14 2" xfId="14928"/>
    <cellStyle name="SAPBEXexcCritical4 4 15" xfId="14929"/>
    <cellStyle name="SAPBEXexcCritical4 4 2" xfId="3579"/>
    <cellStyle name="SAPBEXexcCritical4 4 2 2" xfId="3580"/>
    <cellStyle name="SAPBEXexcCritical4 4 2 2 2" xfId="14930"/>
    <cellStyle name="SAPBEXexcCritical4 4 2 3" xfId="3581"/>
    <cellStyle name="SAPBEXexcCritical4 4 2 3 2" xfId="14931"/>
    <cellStyle name="SAPBEXexcCritical4 4 2 4" xfId="14932"/>
    <cellStyle name="SAPBEXexcCritical4 4 3" xfId="3582"/>
    <cellStyle name="SAPBEXexcCritical4 4 3 2" xfId="3583"/>
    <cellStyle name="SAPBEXexcCritical4 4 3 2 2" xfId="14933"/>
    <cellStyle name="SAPBEXexcCritical4 4 3 3" xfId="3584"/>
    <cellStyle name="SAPBEXexcCritical4 4 3 3 2" xfId="14934"/>
    <cellStyle name="SAPBEXexcCritical4 4 3 4" xfId="14935"/>
    <cellStyle name="SAPBEXexcCritical4 4 4" xfId="3585"/>
    <cellStyle name="SAPBEXexcCritical4 4 4 2" xfId="3586"/>
    <cellStyle name="SAPBEXexcCritical4 4 4 2 2" xfId="14936"/>
    <cellStyle name="SAPBEXexcCritical4 4 4 3" xfId="3587"/>
    <cellStyle name="SAPBEXexcCritical4 4 4 3 2" xfId="14937"/>
    <cellStyle name="SAPBEXexcCritical4 4 4 4" xfId="14938"/>
    <cellStyle name="SAPBEXexcCritical4 4 5" xfId="3588"/>
    <cellStyle name="SAPBEXexcCritical4 4 5 2" xfId="3589"/>
    <cellStyle name="SAPBEXexcCritical4 4 5 2 2" xfId="14939"/>
    <cellStyle name="SAPBEXexcCritical4 4 5 3" xfId="3590"/>
    <cellStyle name="SAPBEXexcCritical4 4 5 3 2" xfId="14940"/>
    <cellStyle name="SAPBEXexcCritical4 4 5 4" xfId="14941"/>
    <cellStyle name="SAPBEXexcCritical4 4 6" xfId="3591"/>
    <cellStyle name="SAPBEXexcCritical4 4 6 2" xfId="3592"/>
    <cellStyle name="SAPBEXexcCritical4 4 6 2 2" xfId="14942"/>
    <cellStyle name="SAPBEXexcCritical4 4 6 3" xfId="3593"/>
    <cellStyle name="SAPBEXexcCritical4 4 6 3 2" xfId="14943"/>
    <cellStyle name="SAPBEXexcCritical4 4 6 4" xfId="14944"/>
    <cellStyle name="SAPBEXexcCritical4 4 7" xfId="3594"/>
    <cellStyle name="SAPBEXexcCritical4 4 7 2" xfId="3595"/>
    <cellStyle name="SAPBEXexcCritical4 4 7 2 2" xfId="14945"/>
    <cellStyle name="SAPBEXexcCritical4 4 7 3" xfId="3596"/>
    <cellStyle name="SAPBEXexcCritical4 4 7 3 2" xfId="14946"/>
    <cellStyle name="SAPBEXexcCritical4 4 7 4" xfId="14947"/>
    <cellStyle name="SAPBEXexcCritical4 4 8" xfId="3597"/>
    <cellStyle name="SAPBEXexcCritical4 4 8 2" xfId="3598"/>
    <cellStyle name="SAPBEXexcCritical4 4 8 2 2" xfId="14948"/>
    <cellStyle name="SAPBEXexcCritical4 4 8 3" xfId="3599"/>
    <cellStyle name="SAPBEXexcCritical4 4 8 3 2" xfId="14949"/>
    <cellStyle name="SAPBEXexcCritical4 4 8 4" xfId="14950"/>
    <cellStyle name="SAPBEXexcCritical4 4 9" xfId="3600"/>
    <cellStyle name="SAPBEXexcCritical4 4 9 2" xfId="3601"/>
    <cellStyle name="SAPBEXexcCritical4 4 9 2 2" xfId="14951"/>
    <cellStyle name="SAPBEXexcCritical4 4 9 3" xfId="3602"/>
    <cellStyle name="SAPBEXexcCritical4 4 9 3 2" xfId="14952"/>
    <cellStyle name="SAPBEXexcCritical4 4 9 4" xfId="14953"/>
    <cellStyle name="SAPBEXexcCritical4 5" xfId="3603"/>
    <cellStyle name="SAPBEXexcCritical4 5 10" xfId="3604"/>
    <cellStyle name="SAPBEXexcCritical4 5 10 2" xfId="3605"/>
    <cellStyle name="SAPBEXexcCritical4 5 10 2 2" xfId="14954"/>
    <cellStyle name="SAPBEXexcCritical4 5 10 3" xfId="3606"/>
    <cellStyle name="SAPBEXexcCritical4 5 10 3 2" xfId="14955"/>
    <cellStyle name="SAPBEXexcCritical4 5 10 4" xfId="14956"/>
    <cellStyle name="SAPBEXexcCritical4 5 11" xfId="3607"/>
    <cellStyle name="SAPBEXexcCritical4 5 11 2" xfId="3608"/>
    <cellStyle name="SAPBEXexcCritical4 5 11 2 2" xfId="14957"/>
    <cellStyle name="SAPBEXexcCritical4 5 11 3" xfId="3609"/>
    <cellStyle name="SAPBEXexcCritical4 5 11 3 2" xfId="14958"/>
    <cellStyle name="SAPBEXexcCritical4 5 11 4" xfId="14959"/>
    <cellStyle name="SAPBEXexcCritical4 5 12" xfId="3610"/>
    <cellStyle name="SAPBEXexcCritical4 5 12 2" xfId="3611"/>
    <cellStyle name="SAPBEXexcCritical4 5 12 2 2" xfId="14960"/>
    <cellStyle name="SAPBEXexcCritical4 5 12 3" xfId="3612"/>
    <cellStyle name="SAPBEXexcCritical4 5 12 3 2" xfId="14961"/>
    <cellStyle name="SAPBEXexcCritical4 5 12 4" xfId="14962"/>
    <cellStyle name="SAPBEXexcCritical4 5 13" xfId="3613"/>
    <cellStyle name="SAPBEXexcCritical4 5 13 2" xfId="14963"/>
    <cellStyle name="SAPBEXexcCritical4 5 14" xfId="3614"/>
    <cellStyle name="SAPBEXexcCritical4 5 14 2" xfId="14964"/>
    <cellStyle name="SAPBEXexcCritical4 5 15" xfId="14965"/>
    <cellStyle name="SAPBEXexcCritical4 5 2" xfId="3615"/>
    <cellStyle name="SAPBEXexcCritical4 5 2 2" xfId="3616"/>
    <cellStyle name="SAPBEXexcCritical4 5 2 2 2" xfId="14966"/>
    <cellStyle name="SAPBEXexcCritical4 5 2 3" xfId="3617"/>
    <cellStyle name="SAPBEXexcCritical4 5 2 3 2" xfId="14967"/>
    <cellStyle name="SAPBEXexcCritical4 5 2 4" xfId="14968"/>
    <cellStyle name="SAPBEXexcCritical4 5 3" xfId="3618"/>
    <cellStyle name="SAPBEXexcCritical4 5 3 2" xfId="3619"/>
    <cellStyle name="SAPBEXexcCritical4 5 3 2 2" xfId="14969"/>
    <cellStyle name="SAPBEXexcCritical4 5 3 3" xfId="3620"/>
    <cellStyle name="SAPBEXexcCritical4 5 3 3 2" xfId="14970"/>
    <cellStyle name="SAPBEXexcCritical4 5 3 4" xfId="14971"/>
    <cellStyle name="SAPBEXexcCritical4 5 4" xfId="3621"/>
    <cellStyle name="SAPBEXexcCritical4 5 4 2" xfId="3622"/>
    <cellStyle name="SAPBEXexcCritical4 5 4 2 2" xfId="14972"/>
    <cellStyle name="SAPBEXexcCritical4 5 4 3" xfId="3623"/>
    <cellStyle name="SAPBEXexcCritical4 5 4 3 2" xfId="14973"/>
    <cellStyle name="SAPBEXexcCritical4 5 4 4" xfId="14974"/>
    <cellStyle name="SAPBEXexcCritical4 5 5" xfId="3624"/>
    <cellStyle name="SAPBEXexcCritical4 5 5 2" xfId="3625"/>
    <cellStyle name="SAPBEXexcCritical4 5 5 2 2" xfId="14975"/>
    <cellStyle name="SAPBEXexcCritical4 5 5 3" xfId="3626"/>
    <cellStyle name="SAPBEXexcCritical4 5 5 3 2" xfId="14976"/>
    <cellStyle name="SAPBEXexcCritical4 5 5 4" xfId="14977"/>
    <cellStyle name="SAPBEXexcCritical4 5 6" xfId="3627"/>
    <cellStyle name="SAPBEXexcCritical4 5 6 2" xfId="3628"/>
    <cellStyle name="SAPBEXexcCritical4 5 6 2 2" xfId="14978"/>
    <cellStyle name="SAPBEXexcCritical4 5 6 3" xfId="3629"/>
    <cellStyle name="SAPBEXexcCritical4 5 6 3 2" xfId="14979"/>
    <cellStyle name="SAPBEXexcCritical4 5 6 4" xfId="14980"/>
    <cellStyle name="SAPBEXexcCritical4 5 7" xfId="3630"/>
    <cellStyle name="SAPBEXexcCritical4 5 7 2" xfId="3631"/>
    <cellStyle name="SAPBEXexcCritical4 5 7 2 2" xfId="14981"/>
    <cellStyle name="SAPBEXexcCritical4 5 7 3" xfId="3632"/>
    <cellStyle name="SAPBEXexcCritical4 5 7 3 2" xfId="14982"/>
    <cellStyle name="SAPBEXexcCritical4 5 7 4" xfId="14983"/>
    <cellStyle name="SAPBEXexcCritical4 5 8" xfId="3633"/>
    <cellStyle name="SAPBEXexcCritical4 5 8 2" xfId="3634"/>
    <cellStyle name="SAPBEXexcCritical4 5 8 2 2" xfId="14984"/>
    <cellStyle name="SAPBEXexcCritical4 5 8 3" xfId="3635"/>
    <cellStyle name="SAPBEXexcCritical4 5 8 3 2" xfId="14985"/>
    <cellStyle name="SAPBEXexcCritical4 5 8 4" xfId="14986"/>
    <cellStyle name="SAPBEXexcCritical4 5 9" xfId="3636"/>
    <cellStyle name="SAPBEXexcCritical4 5 9 2" xfId="3637"/>
    <cellStyle name="SAPBEXexcCritical4 5 9 2 2" xfId="14987"/>
    <cellStyle name="SAPBEXexcCritical4 5 9 3" xfId="3638"/>
    <cellStyle name="SAPBEXexcCritical4 5 9 3 2" xfId="14988"/>
    <cellStyle name="SAPBEXexcCritical4 5 9 4" xfId="14989"/>
    <cellStyle name="SAPBEXexcCritical4 6" xfId="3639"/>
    <cellStyle name="SAPBEXexcCritical4 6 10" xfId="3640"/>
    <cellStyle name="SAPBEXexcCritical4 6 10 2" xfId="3641"/>
    <cellStyle name="SAPBEXexcCritical4 6 10 2 2" xfId="14990"/>
    <cellStyle name="SAPBEXexcCritical4 6 10 3" xfId="3642"/>
    <cellStyle name="SAPBEXexcCritical4 6 10 3 2" xfId="14991"/>
    <cellStyle name="SAPBEXexcCritical4 6 10 4" xfId="14992"/>
    <cellStyle name="SAPBEXexcCritical4 6 11" xfId="3643"/>
    <cellStyle name="SAPBEXexcCritical4 6 11 2" xfId="3644"/>
    <cellStyle name="SAPBEXexcCritical4 6 11 2 2" xfId="14993"/>
    <cellStyle name="SAPBEXexcCritical4 6 11 3" xfId="3645"/>
    <cellStyle name="SAPBEXexcCritical4 6 11 3 2" xfId="14994"/>
    <cellStyle name="SAPBEXexcCritical4 6 11 4" xfId="14995"/>
    <cellStyle name="SAPBEXexcCritical4 6 12" xfId="3646"/>
    <cellStyle name="SAPBEXexcCritical4 6 12 2" xfId="3647"/>
    <cellStyle name="SAPBEXexcCritical4 6 12 2 2" xfId="14996"/>
    <cellStyle name="SAPBEXexcCritical4 6 12 3" xfId="3648"/>
    <cellStyle name="SAPBEXexcCritical4 6 12 3 2" xfId="14997"/>
    <cellStyle name="SAPBEXexcCritical4 6 12 4" xfId="14998"/>
    <cellStyle name="SAPBEXexcCritical4 6 13" xfId="3649"/>
    <cellStyle name="SAPBEXexcCritical4 6 13 2" xfId="14999"/>
    <cellStyle name="SAPBEXexcCritical4 6 14" xfId="3650"/>
    <cellStyle name="SAPBEXexcCritical4 6 14 2" xfId="15000"/>
    <cellStyle name="SAPBEXexcCritical4 6 15" xfId="15001"/>
    <cellStyle name="SAPBEXexcCritical4 6 2" xfId="3651"/>
    <cellStyle name="SAPBEXexcCritical4 6 2 2" xfId="3652"/>
    <cellStyle name="SAPBEXexcCritical4 6 2 2 2" xfId="15002"/>
    <cellStyle name="SAPBEXexcCritical4 6 2 3" xfId="3653"/>
    <cellStyle name="SAPBEXexcCritical4 6 2 3 2" xfId="15003"/>
    <cellStyle name="SAPBEXexcCritical4 6 2 4" xfId="15004"/>
    <cellStyle name="SAPBEXexcCritical4 6 3" xfId="3654"/>
    <cellStyle name="SAPBEXexcCritical4 6 3 2" xfId="3655"/>
    <cellStyle name="SAPBEXexcCritical4 6 3 2 2" xfId="15005"/>
    <cellStyle name="SAPBEXexcCritical4 6 3 3" xfId="3656"/>
    <cellStyle name="SAPBEXexcCritical4 6 3 3 2" xfId="15006"/>
    <cellStyle name="SAPBEXexcCritical4 6 3 4" xfId="15007"/>
    <cellStyle name="SAPBEXexcCritical4 6 4" xfId="3657"/>
    <cellStyle name="SAPBEXexcCritical4 6 4 2" xfId="3658"/>
    <cellStyle name="SAPBEXexcCritical4 6 4 2 2" xfId="15008"/>
    <cellStyle name="SAPBEXexcCritical4 6 4 3" xfId="3659"/>
    <cellStyle name="SAPBEXexcCritical4 6 4 3 2" xfId="15009"/>
    <cellStyle name="SAPBEXexcCritical4 6 4 4" xfId="15010"/>
    <cellStyle name="SAPBEXexcCritical4 6 5" xfId="3660"/>
    <cellStyle name="SAPBEXexcCritical4 6 5 2" xfId="3661"/>
    <cellStyle name="SAPBEXexcCritical4 6 5 2 2" xfId="15011"/>
    <cellStyle name="SAPBEXexcCritical4 6 5 3" xfId="3662"/>
    <cellStyle name="SAPBEXexcCritical4 6 5 3 2" xfId="15012"/>
    <cellStyle name="SAPBEXexcCritical4 6 5 4" xfId="15013"/>
    <cellStyle name="SAPBEXexcCritical4 6 6" xfId="3663"/>
    <cellStyle name="SAPBEXexcCritical4 6 6 2" xfId="3664"/>
    <cellStyle name="SAPBEXexcCritical4 6 6 2 2" xfId="15014"/>
    <cellStyle name="SAPBEXexcCritical4 6 6 3" xfId="3665"/>
    <cellStyle name="SAPBEXexcCritical4 6 6 3 2" xfId="15015"/>
    <cellStyle name="SAPBEXexcCritical4 6 6 4" xfId="15016"/>
    <cellStyle name="SAPBEXexcCritical4 6 7" xfId="3666"/>
    <cellStyle name="SAPBEXexcCritical4 6 7 2" xfId="3667"/>
    <cellStyle name="SAPBEXexcCritical4 6 7 2 2" xfId="15017"/>
    <cellStyle name="SAPBEXexcCritical4 6 7 3" xfId="3668"/>
    <cellStyle name="SAPBEXexcCritical4 6 7 3 2" xfId="15018"/>
    <cellStyle name="SAPBEXexcCritical4 6 7 4" xfId="15019"/>
    <cellStyle name="SAPBEXexcCritical4 6 8" xfId="3669"/>
    <cellStyle name="SAPBEXexcCritical4 6 8 2" xfId="3670"/>
    <cellStyle name="SAPBEXexcCritical4 6 8 2 2" xfId="15020"/>
    <cellStyle name="SAPBEXexcCritical4 6 8 3" xfId="3671"/>
    <cellStyle name="SAPBEXexcCritical4 6 8 3 2" xfId="15021"/>
    <cellStyle name="SAPBEXexcCritical4 6 8 4" xfId="15022"/>
    <cellStyle name="SAPBEXexcCritical4 6 9" xfId="3672"/>
    <cellStyle name="SAPBEXexcCritical4 6 9 2" xfId="3673"/>
    <cellStyle name="SAPBEXexcCritical4 6 9 2 2" xfId="15023"/>
    <cellStyle name="SAPBEXexcCritical4 6 9 3" xfId="3674"/>
    <cellStyle name="SAPBEXexcCritical4 6 9 3 2" xfId="15024"/>
    <cellStyle name="SAPBEXexcCritical4 6 9 4" xfId="15025"/>
    <cellStyle name="SAPBEXexcCritical4 7" xfId="3675"/>
    <cellStyle name="SAPBEXexcCritical4 7 2" xfId="3676"/>
    <cellStyle name="SAPBEXexcCritical4 7 2 2" xfId="3677"/>
    <cellStyle name="SAPBEXexcCritical4 7 2 2 2" xfId="15026"/>
    <cellStyle name="SAPBEXexcCritical4 7 2 3" xfId="3678"/>
    <cellStyle name="SAPBEXexcCritical4 7 2 3 2" xfId="15027"/>
    <cellStyle name="SAPBEXexcCritical4 7 2 4" xfId="15028"/>
    <cellStyle name="SAPBEXexcCritical4 7 3" xfId="3679"/>
    <cellStyle name="SAPBEXexcCritical4 7 3 2" xfId="3680"/>
    <cellStyle name="SAPBEXexcCritical4 7 3 2 2" xfId="15029"/>
    <cellStyle name="SAPBEXexcCritical4 7 3 3" xfId="3681"/>
    <cellStyle name="SAPBEXexcCritical4 7 3 3 2" xfId="15030"/>
    <cellStyle name="SAPBEXexcCritical4 7 3 4" xfId="15031"/>
    <cellStyle name="SAPBEXexcCritical4 7 4" xfId="3682"/>
    <cellStyle name="SAPBEXexcCritical4 7 4 2" xfId="15032"/>
    <cellStyle name="SAPBEXexcCritical4 7 5" xfId="3683"/>
    <cellStyle name="SAPBEXexcCritical4 7 5 2" xfId="15033"/>
    <cellStyle name="SAPBEXexcCritical4 7 6" xfId="15034"/>
    <cellStyle name="SAPBEXexcCritical4 8" xfId="3684"/>
    <cellStyle name="SAPBEXexcCritical4 8 2" xfId="3685"/>
    <cellStyle name="SAPBEXexcCritical4 8 2 2" xfId="3686"/>
    <cellStyle name="SAPBEXexcCritical4 8 2 2 2" xfId="15035"/>
    <cellStyle name="SAPBEXexcCritical4 8 2 3" xfId="3687"/>
    <cellStyle name="SAPBEXexcCritical4 8 2 3 2" xfId="15036"/>
    <cellStyle name="SAPBEXexcCritical4 8 2 4" xfId="15037"/>
    <cellStyle name="SAPBEXexcCritical4 8 3" xfId="3688"/>
    <cellStyle name="SAPBEXexcCritical4 8 3 2" xfId="3689"/>
    <cellStyle name="SAPBEXexcCritical4 8 3 2 2" xfId="15038"/>
    <cellStyle name="SAPBEXexcCritical4 8 3 3" xfId="3690"/>
    <cellStyle name="SAPBEXexcCritical4 8 3 3 2" xfId="15039"/>
    <cellStyle name="SAPBEXexcCritical4 8 3 4" xfId="15040"/>
    <cellStyle name="SAPBEXexcCritical4 8 4" xfId="3691"/>
    <cellStyle name="SAPBEXexcCritical4 8 4 2" xfId="15041"/>
    <cellStyle name="SAPBEXexcCritical4 8 5" xfId="3692"/>
    <cellStyle name="SAPBEXexcCritical4 8 5 2" xfId="15042"/>
    <cellStyle name="SAPBEXexcCritical4 8 6" xfId="15043"/>
    <cellStyle name="SAPBEXexcCritical4 9" xfId="3693"/>
    <cellStyle name="SAPBEXexcCritical4 9 2" xfId="3694"/>
    <cellStyle name="SAPBEXexcCritical4 9 2 2" xfId="15044"/>
    <cellStyle name="SAPBEXexcCritical4 9 3" xfId="3695"/>
    <cellStyle name="SAPBEXexcCritical4 9 3 2" xfId="15045"/>
    <cellStyle name="SAPBEXexcCritical4 9 4" xfId="15046"/>
    <cellStyle name="SAPBEXexcCritical5" xfId="167"/>
    <cellStyle name="SAPBEXexcCritical5 10" xfId="3696"/>
    <cellStyle name="SAPBEXexcCritical5 10 2" xfId="3697"/>
    <cellStyle name="SAPBEXexcCritical5 10 2 2" xfId="15047"/>
    <cellStyle name="SAPBEXexcCritical5 10 3" xfId="3698"/>
    <cellStyle name="SAPBEXexcCritical5 10 3 2" xfId="15048"/>
    <cellStyle name="SAPBEXexcCritical5 10 4" xfId="15049"/>
    <cellStyle name="SAPBEXexcCritical5 11" xfId="3699"/>
    <cellStyle name="SAPBEXexcCritical5 11 2" xfId="3700"/>
    <cellStyle name="SAPBEXexcCritical5 11 2 2" xfId="15050"/>
    <cellStyle name="SAPBEXexcCritical5 11 3" xfId="3701"/>
    <cellStyle name="SAPBEXexcCritical5 11 3 2" xfId="15051"/>
    <cellStyle name="SAPBEXexcCritical5 11 4" xfId="15052"/>
    <cellStyle name="SAPBEXexcCritical5 12" xfId="3702"/>
    <cellStyle name="SAPBEXexcCritical5 12 2" xfId="15053"/>
    <cellStyle name="SAPBEXexcCritical5 13" xfId="11487"/>
    <cellStyle name="SAPBEXexcCritical5 13 2" xfId="15054"/>
    <cellStyle name="SAPBEXexcCritical5 14" xfId="11488"/>
    <cellStyle name="SAPBEXexcCritical5 14 2" xfId="15055"/>
    <cellStyle name="SAPBEXexcCritical5 15" xfId="11489"/>
    <cellStyle name="SAPBEXexcCritical5 15 2" xfId="15056"/>
    <cellStyle name="SAPBEXexcCritical5 2" xfId="601"/>
    <cellStyle name="SAPBEXexcCritical5 2 10" xfId="3703"/>
    <cellStyle name="SAPBEXexcCritical5 2 10 2" xfId="3704"/>
    <cellStyle name="SAPBEXexcCritical5 2 10 2 2" xfId="15057"/>
    <cellStyle name="SAPBEXexcCritical5 2 10 3" xfId="3705"/>
    <cellStyle name="SAPBEXexcCritical5 2 10 3 2" xfId="15058"/>
    <cellStyle name="SAPBEXexcCritical5 2 10 4" xfId="15059"/>
    <cellStyle name="SAPBEXexcCritical5 2 11" xfId="3706"/>
    <cellStyle name="SAPBEXexcCritical5 2 11 2" xfId="3707"/>
    <cellStyle name="SAPBEXexcCritical5 2 11 2 2" xfId="15060"/>
    <cellStyle name="SAPBEXexcCritical5 2 11 3" xfId="3708"/>
    <cellStyle name="SAPBEXexcCritical5 2 11 3 2" xfId="15061"/>
    <cellStyle name="SAPBEXexcCritical5 2 11 4" xfId="15062"/>
    <cellStyle name="SAPBEXexcCritical5 2 12" xfId="3709"/>
    <cellStyle name="SAPBEXexcCritical5 2 12 2" xfId="3710"/>
    <cellStyle name="SAPBEXexcCritical5 2 12 2 2" xfId="15063"/>
    <cellStyle name="SAPBEXexcCritical5 2 12 3" xfId="3711"/>
    <cellStyle name="SAPBEXexcCritical5 2 12 3 2" xfId="15064"/>
    <cellStyle name="SAPBEXexcCritical5 2 12 4" xfId="15065"/>
    <cellStyle name="SAPBEXexcCritical5 2 13" xfId="3712"/>
    <cellStyle name="SAPBEXexcCritical5 2 13 2" xfId="15066"/>
    <cellStyle name="SAPBEXexcCritical5 2 14" xfId="3713"/>
    <cellStyle name="SAPBEXexcCritical5 2 14 2" xfId="15067"/>
    <cellStyle name="SAPBEXexcCritical5 2 15" xfId="15068"/>
    <cellStyle name="SAPBEXexcCritical5 2 2" xfId="3714"/>
    <cellStyle name="SAPBEXexcCritical5 2 2 2" xfId="3715"/>
    <cellStyle name="SAPBEXexcCritical5 2 2 2 2" xfId="15069"/>
    <cellStyle name="SAPBEXexcCritical5 2 2 3" xfId="3716"/>
    <cellStyle name="SAPBEXexcCritical5 2 2 3 2" xfId="15070"/>
    <cellStyle name="SAPBEXexcCritical5 2 2 4" xfId="15071"/>
    <cellStyle name="SAPBEXexcCritical5 2 3" xfId="3717"/>
    <cellStyle name="SAPBEXexcCritical5 2 3 2" xfId="3718"/>
    <cellStyle name="SAPBEXexcCritical5 2 3 2 2" xfId="15072"/>
    <cellStyle name="SAPBEXexcCritical5 2 3 3" xfId="3719"/>
    <cellStyle name="SAPBEXexcCritical5 2 3 3 2" xfId="15073"/>
    <cellStyle name="SAPBEXexcCritical5 2 3 4" xfId="15074"/>
    <cellStyle name="SAPBEXexcCritical5 2 4" xfId="3720"/>
    <cellStyle name="SAPBEXexcCritical5 2 4 2" xfId="3721"/>
    <cellStyle name="SAPBEXexcCritical5 2 4 2 2" xfId="15075"/>
    <cellStyle name="SAPBEXexcCritical5 2 4 3" xfId="3722"/>
    <cellStyle name="SAPBEXexcCritical5 2 4 3 2" xfId="15076"/>
    <cellStyle name="SAPBEXexcCritical5 2 4 4" xfId="15077"/>
    <cellStyle name="SAPBEXexcCritical5 2 5" xfId="3723"/>
    <cellStyle name="SAPBEXexcCritical5 2 5 2" xfId="3724"/>
    <cellStyle name="SAPBEXexcCritical5 2 5 2 2" xfId="15078"/>
    <cellStyle name="SAPBEXexcCritical5 2 5 3" xfId="3725"/>
    <cellStyle name="SAPBEXexcCritical5 2 5 3 2" xfId="15079"/>
    <cellStyle name="SAPBEXexcCritical5 2 5 4" xfId="15080"/>
    <cellStyle name="SAPBEXexcCritical5 2 6" xfId="3726"/>
    <cellStyle name="SAPBEXexcCritical5 2 6 2" xfId="3727"/>
    <cellStyle name="SAPBEXexcCritical5 2 6 2 2" xfId="15081"/>
    <cellStyle name="SAPBEXexcCritical5 2 6 3" xfId="3728"/>
    <cellStyle name="SAPBEXexcCritical5 2 6 3 2" xfId="15082"/>
    <cellStyle name="SAPBEXexcCritical5 2 6 4" xfId="15083"/>
    <cellStyle name="SAPBEXexcCritical5 2 7" xfId="3729"/>
    <cellStyle name="SAPBEXexcCritical5 2 7 2" xfId="3730"/>
    <cellStyle name="SAPBEXexcCritical5 2 7 2 2" xfId="15084"/>
    <cellStyle name="SAPBEXexcCritical5 2 7 3" xfId="3731"/>
    <cellStyle name="SAPBEXexcCritical5 2 7 3 2" xfId="15085"/>
    <cellStyle name="SAPBEXexcCritical5 2 7 4" xfId="15086"/>
    <cellStyle name="SAPBEXexcCritical5 2 8" xfId="3732"/>
    <cellStyle name="SAPBEXexcCritical5 2 8 2" xfId="3733"/>
    <cellStyle name="SAPBEXexcCritical5 2 8 2 2" xfId="15087"/>
    <cellStyle name="SAPBEXexcCritical5 2 8 3" xfId="3734"/>
    <cellStyle name="SAPBEXexcCritical5 2 8 3 2" xfId="15088"/>
    <cellStyle name="SAPBEXexcCritical5 2 8 4" xfId="15089"/>
    <cellStyle name="SAPBEXexcCritical5 2 9" xfId="3735"/>
    <cellStyle name="SAPBEXexcCritical5 2 9 2" xfId="3736"/>
    <cellStyle name="SAPBEXexcCritical5 2 9 2 2" xfId="15090"/>
    <cellStyle name="SAPBEXexcCritical5 2 9 3" xfId="3737"/>
    <cellStyle name="SAPBEXexcCritical5 2 9 3 2" xfId="15091"/>
    <cellStyle name="SAPBEXexcCritical5 2 9 4" xfId="15092"/>
    <cellStyle name="SAPBEXexcCritical5 3" xfId="602"/>
    <cellStyle name="SAPBEXexcCritical5 3 10" xfId="3738"/>
    <cellStyle name="SAPBEXexcCritical5 3 10 2" xfId="3739"/>
    <cellStyle name="SAPBEXexcCritical5 3 10 2 2" xfId="15093"/>
    <cellStyle name="SAPBEXexcCritical5 3 10 3" xfId="3740"/>
    <cellStyle name="SAPBEXexcCritical5 3 10 3 2" xfId="15094"/>
    <cellStyle name="SAPBEXexcCritical5 3 10 4" xfId="15095"/>
    <cellStyle name="SAPBEXexcCritical5 3 11" xfId="3741"/>
    <cellStyle name="SAPBEXexcCritical5 3 11 2" xfId="3742"/>
    <cellStyle name="SAPBEXexcCritical5 3 11 2 2" xfId="15096"/>
    <cellStyle name="SAPBEXexcCritical5 3 11 3" xfId="3743"/>
    <cellStyle name="SAPBEXexcCritical5 3 11 3 2" xfId="15097"/>
    <cellStyle name="SAPBEXexcCritical5 3 11 4" xfId="15098"/>
    <cellStyle name="SAPBEXexcCritical5 3 12" xfId="3744"/>
    <cellStyle name="SAPBEXexcCritical5 3 12 2" xfId="3745"/>
    <cellStyle name="SAPBEXexcCritical5 3 12 2 2" xfId="15099"/>
    <cellStyle name="SAPBEXexcCritical5 3 12 3" xfId="3746"/>
    <cellStyle name="SAPBEXexcCritical5 3 12 3 2" xfId="15100"/>
    <cellStyle name="SAPBEXexcCritical5 3 12 4" xfId="15101"/>
    <cellStyle name="SAPBEXexcCritical5 3 13" xfId="3747"/>
    <cellStyle name="SAPBEXexcCritical5 3 13 2" xfId="15102"/>
    <cellStyle name="SAPBEXexcCritical5 3 14" xfId="3748"/>
    <cellStyle name="SAPBEXexcCritical5 3 14 2" xfId="15103"/>
    <cellStyle name="SAPBEXexcCritical5 3 15" xfId="15104"/>
    <cellStyle name="SAPBEXexcCritical5 3 2" xfId="3749"/>
    <cellStyle name="SAPBEXexcCritical5 3 2 2" xfId="3750"/>
    <cellStyle name="SAPBEXexcCritical5 3 2 2 2" xfId="15105"/>
    <cellStyle name="SAPBEXexcCritical5 3 2 3" xfId="3751"/>
    <cellStyle name="SAPBEXexcCritical5 3 2 3 2" xfId="15106"/>
    <cellStyle name="SAPBEXexcCritical5 3 2 4" xfId="15107"/>
    <cellStyle name="SAPBEXexcCritical5 3 3" xfId="3752"/>
    <cellStyle name="SAPBEXexcCritical5 3 3 2" xfId="3753"/>
    <cellStyle name="SAPBEXexcCritical5 3 3 2 2" xfId="15108"/>
    <cellStyle name="SAPBEXexcCritical5 3 3 3" xfId="3754"/>
    <cellStyle name="SAPBEXexcCritical5 3 3 3 2" xfId="15109"/>
    <cellStyle name="SAPBEXexcCritical5 3 3 4" xfId="15110"/>
    <cellStyle name="SAPBEXexcCritical5 3 4" xfId="3755"/>
    <cellStyle name="SAPBEXexcCritical5 3 4 2" xfId="3756"/>
    <cellStyle name="SAPBEXexcCritical5 3 4 2 2" xfId="15111"/>
    <cellStyle name="SAPBEXexcCritical5 3 4 3" xfId="3757"/>
    <cellStyle name="SAPBEXexcCritical5 3 4 3 2" xfId="15112"/>
    <cellStyle name="SAPBEXexcCritical5 3 4 4" xfId="15113"/>
    <cellStyle name="SAPBEXexcCritical5 3 5" xfId="3758"/>
    <cellStyle name="SAPBEXexcCritical5 3 5 2" xfId="3759"/>
    <cellStyle name="SAPBEXexcCritical5 3 5 2 2" xfId="15114"/>
    <cellStyle name="SAPBEXexcCritical5 3 5 3" xfId="3760"/>
    <cellStyle name="SAPBEXexcCritical5 3 5 3 2" xfId="15115"/>
    <cellStyle name="SAPBEXexcCritical5 3 5 4" xfId="15116"/>
    <cellStyle name="SAPBEXexcCritical5 3 6" xfId="3761"/>
    <cellStyle name="SAPBEXexcCritical5 3 6 2" xfId="3762"/>
    <cellStyle name="SAPBEXexcCritical5 3 6 2 2" xfId="15117"/>
    <cellStyle name="SAPBEXexcCritical5 3 6 3" xfId="3763"/>
    <cellStyle name="SAPBEXexcCritical5 3 6 3 2" xfId="15118"/>
    <cellStyle name="SAPBEXexcCritical5 3 6 4" xfId="15119"/>
    <cellStyle name="SAPBEXexcCritical5 3 7" xfId="3764"/>
    <cellStyle name="SAPBEXexcCritical5 3 7 2" xfId="3765"/>
    <cellStyle name="SAPBEXexcCritical5 3 7 2 2" xfId="15120"/>
    <cellStyle name="SAPBEXexcCritical5 3 7 3" xfId="3766"/>
    <cellStyle name="SAPBEXexcCritical5 3 7 3 2" xfId="15121"/>
    <cellStyle name="SAPBEXexcCritical5 3 7 4" xfId="15122"/>
    <cellStyle name="SAPBEXexcCritical5 3 8" xfId="3767"/>
    <cellStyle name="SAPBEXexcCritical5 3 8 2" xfId="3768"/>
    <cellStyle name="SAPBEXexcCritical5 3 8 2 2" xfId="15123"/>
    <cellStyle name="SAPBEXexcCritical5 3 8 3" xfId="3769"/>
    <cellStyle name="SAPBEXexcCritical5 3 8 3 2" xfId="15124"/>
    <cellStyle name="SAPBEXexcCritical5 3 8 4" xfId="15125"/>
    <cellStyle name="SAPBEXexcCritical5 3 9" xfId="3770"/>
    <cellStyle name="SAPBEXexcCritical5 3 9 2" xfId="3771"/>
    <cellStyle name="SAPBEXexcCritical5 3 9 2 2" xfId="15126"/>
    <cellStyle name="SAPBEXexcCritical5 3 9 3" xfId="3772"/>
    <cellStyle name="SAPBEXexcCritical5 3 9 3 2" xfId="15127"/>
    <cellStyle name="SAPBEXexcCritical5 3 9 4" xfId="15128"/>
    <cellStyle name="SAPBEXexcCritical5 4" xfId="603"/>
    <cellStyle name="SAPBEXexcCritical5 4 10" xfId="3773"/>
    <cellStyle name="SAPBEXexcCritical5 4 10 2" xfId="3774"/>
    <cellStyle name="SAPBEXexcCritical5 4 10 2 2" xfId="15129"/>
    <cellStyle name="SAPBEXexcCritical5 4 10 3" xfId="3775"/>
    <cellStyle name="SAPBEXexcCritical5 4 10 3 2" xfId="15130"/>
    <cellStyle name="SAPBEXexcCritical5 4 10 4" xfId="15131"/>
    <cellStyle name="SAPBEXexcCritical5 4 11" xfId="3776"/>
    <cellStyle name="SAPBEXexcCritical5 4 11 2" xfId="3777"/>
    <cellStyle name="SAPBEXexcCritical5 4 11 2 2" xfId="15132"/>
    <cellStyle name="SAPBEXexcCritical5 4 11 3" xfId="3778"/>
    <cellStyle name="SAPBEXexcCritical5 4 11 3 2" xfId="15133"/>
    <cellStyle name="SAPBEXexcCritical5 4 11 4" xfId="15134"/>
    <cellStyle name="SAPBEXexcCritical5 4 12" xfId="3779"/>
    <cellStyle name="SAPBEXexcCritical5 4 12 2" xfId="3780"/>
    <cellStyle name="SAPBEXexcCritical5 4 12 2 2" xfId="15135"/>
    <cellStyle name="SAPBEXexcCritical5 4 12 3" xfId="3781"/>
    <cellStyle name="SAPBEXexcCritical5 4 12 3 2" xfId="15136"/>
    <cellStyle name="SAPBEXexcCritical5 4 12 4" xfId="15137"/>
    <cellStyle name="SAPBEXexcCritical5 4 13" xfId="3782"/>
    <cellStyle name="SAPBEXexcCritical5 4 13 2" xfId="15138"/>
    <cellStyle name="SAPBEXexcCritical5 4 14" xfId="3783"/>
    <cellStyle name="SAPBEXexcCritical5 4 14 2" xfId="15139"/>
    <cellStyle name="SAPBEXexcCritical5 4 15" xfId="15140"/>
    <cellStyle name="SAPBEXexcCritical5 4 2" xfId="3784"/>
    <cellStyle name="SAPBEXexcCritical5 4 2 2" xfId="3785"/>
    <cellStyle name="SAPBEXexcCritical5 4 2 2 2" xfId="15141"/>
    <cellStyle name="SAPBEXexcCritical5 4 2 3" xfId="3786"/>
    <cellStyle name="SAPBEXexcCritical5 4 2 3 2" xfId="15142"/>
    <cellStyle name="SAPBEXexcCritical5 4 2 4" xfId="15143"/>
    <cellStyle name="SAPBEXexcCritical5 4 3" xfId="3787"/>
    <cellStyle name="SAPBEXexcCritical5 4 3 2" xfId="3788"/>
    <cellStyle name="SAPBEXexcCritical5 4 3 2 2" xfId="15144"/>
    <cellStyle name="SAPBEXexcCritical5 4 3 3" xfId="3789"/>
    <cellStyle name="SAPBEXexcCritical5 4 3 3 2" xfId="15145"/>
    <cellStyle name="SAPBEXexcCritical5 4 3 4" xfId="15146"/>
    <cellStyle name="SAPBEXexcCritical5 4 4" xfId="3790"/>
    <cellStyle name="SAPBEXexcCritical5 4 4 2" xfId="3791"/>
    <cellStyle name="SAPBEXexcCritical5 4 4 2 2" xfId="15147"/>
    <cellStyle name="SAPBEXexcCritical5 4 4 3" xfId="3792"/>
    <cellStyle name="SAPBEXexcCritical5 4 4 3 2" xfId="15148"/>
    <cellStyle name="SAPBEXexcCritical5 4 4 4" xfId="15149"/>
    <cellStyle name="SAPBEXexcCritical5 4 5" xfId="3793"/>
    <cellStyle name="SAPBEXexcCritical5 4 5 2" xfId="3794"/>
    <cellStyle name="SAPBEXexcCritical5 4 5 2 2" xfId="15150"/>
    <cellStyle name="SAPBEXexcCritical5 4 5 3" xfId="3795"/>
    <cellStyle name="SAPBEXexcCritical5 4 5 3 2" xfId="15151"/>
    <cellStyle name="SAPBEXexcCritical5 4 5 4" xfId="15152"/>
    <cellStyle name="SAPBEXexcCritical5 4 6" xfId="3796"/>
    <cellStyle name="SAPBEXexcCritical5 4 6 2" xfId="3797"/>
    <cellStyle name="SAPBEXexcCritical5 4 6 2 2" xfId="15153"/>
    <cellStyle name="SAPBEXexcCritical5 4 6 3" xfId="3798"/>
    <cellStyle name="SAPBEXexcCritical5 4 6 3 2" xfId="15154"/>
    <cellStyle name="SAPBEXexcCritical5 4 6 4" xfId="15155"/>
    <cellStyle name="SAPBEXexcCritical5 4 7" xfId="3799"/>
    <cellStyle name="SAPBEXexcCritical5 4 7 2" xfId="3800"/>
    <cellStyle name="SAPBEXexcCritical5 4 7 2 2" xfId="15156"/>
    <cellStyle name="SAPBEXexcCritical5 4 7 3" xfId="3801"/>
    <cellStyle name="SAPBEXexcCritical5 4 7 3 2" xfId="15157"/>
    <cellStyle name="SAPBEXexcCritical5 4 7 4" xfId="15158"/>
    <cellStyle name="SAPBEXexcCritical5 4 8" xfId="3802"/>
    <cellStyle name="SAPBEXexcCritical5 4 8 2" xfId="3803"/>
    <cellStyle name="SAPBEXexcCritical5 4 8 2 2" xfId="15159"/>
    <cellStyle name="SAPBEXexcCritical5 4 8 3" xfId="3804"/>
    <cellStyle name="SAPBEXexcCritical5 4 8 3 2" xfId="15160"/>
    <cellStyle name="SAPBEXexcCritical5 4 8 4" xfId="15161"/>
    <cellStyle name="SAPBEXexcCritical5 4 9" xfId="3805"/>
    <cellStyle name="SAPBEXexcCritical5 4 9 2" xfId="3806"/>
    <cellStyle name="SAPBEXexcCritical5 4 9 2 2" xfId="15162"/>
    <cellStyle name="SAPBEXexcCritical5 4 9 3" xfId="3807"/>
    <cellStyle name="SAPBEXexcCritical5 4 9 3 2" xfId="15163"/>
    <cellStyle name="SAPBEXexcCritical5 4 9 4" xfId="15164"/>
    <cellStyle name="SAPBEXexcCritical5 5" xfId="3808"/>
    <cellStyle name="SAPBEXexcCritical5 5 10" xfId="3809"/>
    <cellStyle name="SAPBEXexcCritical5 5 10 2" xfId="3810"/>
    <cellStyle name="SAPBEXexcCritical5 5 10 2 2" xfId="15165"/>
    <cellStyle name="SAPBEXexcCritical5 5 10 3" xfId="3811"/>
    <cellStyle name="SAPBEXexcCritical5 5 10 3 2" xfId="15166"/>
    <cellStyle name="SAPBEXexcCritical5 5 10 4" xfId="15167"/>
    <cellStyle name="SAPBEXexcCritical5 5 11" xfId="3812"/>
    <cellStyle name="SAPBEXexcCritical5 5 11 2" xfId="3813"/>
    <cellStyle name="SAPBEXexcCritical5 5 11 2 2" xfId="15168"/>
    <cellStyle name="SAPBEXexcCritical5 5 11 3" xfId="3814"/>
    <cellStyle name="SAPBEXexcCritical5 5 11 3 2" xfId="15169"/>
    <cellStyle name="SAPBEXexcCritical5 5 11 4" xfId="15170"/>
    <cellStyle name="SAPBEXexcCritical5 5 12" xfId="3815"/>
    <cellStyle name="SAPBEXexcCritical5 5 12 2" xfId="3816"/>
    <cellStyle name="SAPBEXexcCritical5 5 12 2 2" xfId="15171"/>
    <cellStyle name="SAPBEXexcCritical5 5 12 3" xfId="3817"/>
    <cellStyle name="SAPBEXexcCritical5 5 12 3 2" xfId="15172"/>
    <cellStyle name="SAPBEXexcCritical5 5 12 4" xfId="15173"/>
    <cellStyle name="SAPBEXexcCritical5 5 13" xfId="3818"/>
    <cellStyle name="SAPBEXexcCritical5 5 13 2" xfId="15174"/>
    <cellStyle name="SAPBEXexcCritical5 5 14" xfId="3819"/>
    <cellStyle name="SAPBEXexcCritical5 5 14 2" xfId="15175"/>
    <cellStyle name="SAPBEXexcCritical5 5 15" xfId="15176"/>
    <cellStyle name="SAPBEXexcCritical5 5 2" xfId="3820"/>
    <cellStyle name="SAPBEXexcCritical5 5 2 2" xfId="3821"/>
    <cellStyle name="SAPBEXexcCritical5 5 2 2 2" xfId="15177"/>
    <cellStyle name="SAPBEXexcCritical5 5 2 3" xfId="3822"/>
    <cellStyle name="SAPBEXexcCritical5 5 2 3 2" xfId="15178"/>
    <cellStyle name="SAPBEXexcCritical5 5 2 4" xfId="15179"/>
    <cellStyle name="SAPBEXexcCritical5 5 3" xfId="3823"/>
    <cellStyle name="SAPBEXexcCritical5 5 3 2" xfId="3824"/>
    <cellStyle name="SAPBEXexcCritical5 5 3 2 2" xfId="15180"/>
    <cellStyle name="SAPBEXexcCritical5 5 3 3" xfId="3825"/>
    <cellStyle name="SAPBEXexcCritical5 5 3 3 2" xfId="15181"/>
    <cellStyle name="SAPBEXexcCritical5 5 3 4" xfId="15182"/>
    <cellStyle name="SAPBEXexcCritical5 5 4" xfId="3826"/>
    <cellStyle name="SAPBEXexcCritical5 5 4 2" xfId="3827"/>
    <cellStyle name="SAPBEXexcCritical5 5 4 2 2" xfId="15183"/>
    <cellStyle name="SAPBEXexcCritical5 5 4 3" xfId="3828"/>
    <cellStyle name="SAPBEXexcCritical5 5 4 3 2" xfId="15184"/>
    <cellStyle name="SAPBEXexcCritical5 5 4 4" xfId="15185"/>
    <cellStyle name="SAPBEXexcCritical5 5 5" xfId="3829"/>
    <cellStyle name="SAPBEXexcCritical5 5 5 2" xfId="3830"/>
    <cellStyle name="SAPBEXexcCritical5 5 5 2 2" xfId="15186"/>
    <cellStyle name="SAPBEXexcCritical5 5 5 3" xfId="3831"/>
    <cellStyle name="SAPBEXexcCritical5 5 5 3 2" xfId="15187"/>
    <cellStyle name="SAPBEXexcCritical5 5 5 4" xfId="15188"/>
    <cellStyle name="SAPBEXexcCritical5 5 6" xfId="3832"/>
    <cellStyle name="SAPBEXexcCritical5 5 6 2" xfId="3833"/>
    <cellStyle name="SAPBEXexcCritical5 5 6 2 2" xfId="15189"/>
    <cellStyle name="SAPBEXexcCritical5 5 6 3" xfId="3834"/>
    <cellStyle name="SAPBEXexcCritical5 5 6 3 2" xfId="15190"/>
    <cellStyle name="SAPBEXexcCritical5 5 6 4" xfId="15191"/>
    <cellStyle name="SAPBEXexcCritical5 5 7" xfId="3835"/>
    <cellStyle name="SAPBEXexcCritical5 5 7 2" xfId="3836"/>
    <cellStyle name="SAPBEXexcCritical5 5 7 2 2" xfId="15192"/>
    <cellStyle name="SAPBEXexcCritical5 5 7 3" xfId="3837"/>
    <cellStyle name="SAPBEXexcCritical5 5 7 3 2" xfId="15193"/>
    <cellStyle name="SAPBEXexcCritical5 5 7 4" xfId="15194"/>
    <cellStyle name="SAPBEXexcCritical5 5 8" xfId="3838"/>
    <cellStyle name="SAPBEXexcCritical5 5 8 2" xfId="3839"/>
    <cellStyle name="SAPBEXexcCritical5 5 8 2 2" xfId="15195"/>
    <cellStyle name="SAPBEXexcCritical5 5 8 3" xfId="3840"/>
    <cellStyle name="SAPBEXexcCritical5 5 8 3 2" xfId="15196"/>
    <cellStyle name="SAPBEXexcCritical5 5 8 4" xfId="15197"/>
    <cellStyle name="SAPBEXexcCritical5 5 9" xfId="3841"/>
    <cellStyle name="SAPBEXexcCritical5 5 9 2" xfId="3842"/>
    <cellStyle name="SAPBEXexcCritical5 5 9 2 2" xfId="15198"/>
    <cellStyle name="SAPBEXexcCritical5 5 9 3" xfId="3843"/>
    <cellStyle name="SAPBEXexcCritical5 5 9 3 2" xfId="15199"/>
    <cellStyle name="SAPBEXexcCritical5 5 9 4" xfId="15200"/>
    <cellStyle name="SAPBEXexcCritical5 6" xfId="3844"/>
    <cellStyle name="SAPBEXexcCritical5 6 10" xfId="3845"/>
    <cellStyle name="SAPBEXexcCritical5 6 10 2" xfId="3846"/>
    <cellStyle name="SAPBEXexcCritical5 6 10 2 2" xfId="15201"/>
    <cellStyle name="SAPBEXexcCritical5 6 10 3" xfId="3847"/>
    <cellStyle name="SAPBEXexcCritical5 6 10 3 2" xfId="15202"/>
    <cellStyle name="SAPBEXexcCritical5 6 10 4" xfId="15203"/>
    <cellStyle name="SAPBEXexcCritical5 6 11" xfId="3848"/>
    <cellStyle name="SAPBEXexcCritical5 6 11 2" xfId="3849"/>
    <cellStyle name="SAPBEXexcCritical5 6 11 2 2" xfId="15204"/>
    <cellStyle name="SAPBEXexcCritical5 6 11 3" xfId="3850"/>
    <cellStyle name="SAPBEXexcCritical5 6 11 3 2" xfId="15205"/>
    <cellStyle name="SAPBEXexcCritical5 6 11 4" xfId="15206"/>
    <cellStyle name="SAPBEXexcCritical5 6 12" xfId="3851"/>
    <cellStyle name="SAPBEXexcCritical5 6 12 2" xfId="3852"/>
    <cellStyle name="SAPBEXexcCritical5 6 12 2 2" xfId="15207"/>
    <cellStyle name="SAPBEXexcCritical5 6 12 3" xfId="3853"/>
    <cellStyle name="SAPBEXexcCritical5 6 12 3 2" xfId="15208"/>
    <cellStyle name="SAPBEXexcCritical5 6 12 4" xfId="15209"/>
    <cellStyle name="SAPBEXexcCritical5 6 13" xfId="3854"/>
    <cellStyle name="SAPBEXexcCritical5 6 13 2" xfId="15210"/>
    <cellStyle name="SAPBEXexcCritical5 6 14" xfId="3855"/>
    <cellStyle name="SAPBEXexcCritical5 6 14 2" xfId="15211"/>
    <cellStyle name="SAPBEXexcCritical5 6 15" xfId="15212"/>
    <cellStyle name="SAPBEXexcCritical5 6 2" xfId="3856"/>
    <cellStyle name="SAPBEXexcCritical5 6 2 2" xfId="3857"/>
    <cellStyle name="SAPBEXexcCritical5 6 2 2 2" xfId="15213"/>
    <cellStyle name="SAPBEXexcCritical5 6 2 3" xfId="3858"/>
    <cellStyle name="SAPBEXexcCritical5 6 2 3 2" xfId="15214"/>
    <cellStyle name="SAPBEXexcCritical5 6 2 4" xfId="15215"/>
    <cellStyle name="SAPBEXexcCritical5 6 3" xfId="3859"/>
    <cellStyle name="SAPBEXexcCritical5 6 3 2" xfId="3860"/>
    <cellStyle name="SAPBEXexcCritical5 6 3 2 2" xfId="15216"/>
    <cellStyle name="SAPBEXexcCritical5 6 3 3" xfId="3861"/>
    <cellStyle name="SAPBEXexcCritical5 6 3 3 2" xfId="15217"/>
    <cellStyle name="SAPBEXexcCritical5 6 3 4" xfId="15218"/>
    <cellStyle name="SAPBEXexcCritical5 6 4" xfId="3862"/>
    <cellStyle name="SAPBEXexcCritical5 6 4 2" xfId="3863"/>
    <cellStyle name="SAPBEXexcCritical5 6 4 2 2" xfId="15219"/>
    <cellStyle name="SAPBEXexcCritical5 6 4 3" xfId="3864"/>
    <cellStyle name="SAPBEXexcCritical5 6 4 3 2" xfId="15220"/>
    <cellStyle name="SAPBEXexcCritical5 6 4 4" xfId="15221"/>
    <cellStyle name="SAPBEXexcCritical5 6 5" xfId="3865"/>
    <cellStyle name="SAPBEXexcCritical5 6 5 2" xfId="3866"/>
    <cellStyle name="SAPBEXexcCritical5 6 5 2 2" xfId="15222"/>
    <cellStyle name="SAPBEXexcCritical5 6 5 3" xfId="3867"/>
    <cellStyle name="SAPBEXexcCritical5 6 5 3 2" xfId="15223"/>
    <cellStyle name="SAPBEXexcCritical5 6 5 4" xfId="15224"/>
    <cellStyle name="SAPBEXexcCritical5 6 6" xfId="3868"/>
    <cellStyle name="SAPBEXexcCritical5 6 6 2" xfId="3869"/>
    <cellStyle name="SAPBEXexcCritical5 6 6 2 2" xfId="15225"/>
    <cellStyle name="SAPBEXexcCritical5 6 6 3" xfId="3870"/>
    <cellStyle name="SAPBEXexcCritical5 6 6 3 2" xfId="15226"/>
    <cellStyle name="SAPBEXexcCritical5 6 6 4" xfId="15227"/>
    <cellStyle name="SAPBEXexcCritical5 6 7" xfId="3871"/>
    <cellStyle name="SAPBEXexcCritical5 6 7 2" xfId="3872"/>
    <cellStyle name="SAPBEXexcCritical5 6 7 2 2" xfId="15228"/>
    <cellStyle name="SAPBEXexcCritical5 6 7 3" xfId="3873"/>
    <cellStyle name="SAPBEXexcCritical5 6 7 3 2" xfId="15229"/>
    <cellStyle name="SAPBEXexcCritical5 6 7 4" xfId="15230"/>
    <cellStyle name="SAPBEXexcCritical5 6 8" xfId="3874"/>
    <cellStyle name="SAPBEXexcCritical5 6 8 2" xfId="3875"/>
    <cellStyle name="SAPBEXexcCritical5 6 8 2 2" xfId="15231"/>
    <cellStyle name="SAPBEXexcCritical5 6 8 3" xfId="3876"/>
    <cellStyle name="SAPBEXexcCritical5 6 8 3 2" xfId="15232"/>
    <cellStyle name="SAPBEXexcCritical5 6 8 4" xfId="15233"/>
    <cellStyle name="SAPBEXexcCritical5 6 9" xfId="3877"/>
    <cellStyle name="SAPBEXexcCritical5 6 9 2" xfId="3878"/>
    <cellStyle name="SAPBEXexcCritical5 6 9 2 2" xfId="15234"/>
    <cellStyle name="SAPBEXexcCritical5 6 9 3" xfId="3879"/>
    <cellStyle name="SAPBEXexcCritical5 6 9 3 2" xfId="15235"/>
    <cellStyle name="SAPBEXexcCritical5 6 9 4" xfId="15236"/>
    <cellStyle name="SAPBEXexcCritical5 7" xfId="3880"/>
    <cellStyle name="SAPBEXexcCritical5 7 2" xfId="3881"/>
    <cellStyle name="SAPBEXexcCritical5 7 2 2" xfId="3882"/>
    <cellStyle name="SAPBEXexcCritical5 7 2 2 2" xfId="15237"/>
    <cellStyle name="SAPBEXexcCritical5 7 2 3" xfId="3883"/>
    <cellStyle name="SAPBEXexcCritical5 7 2 3 2" xfId="15238"/>
    <cellStyle name="SAPBEXexcCritical5 7 2 4" xfId="15239"/>
    <cellStyle name="SAPBEXexcCritical5 7 3" xfId="3884"/>
    <cellStyle name="SAPBEXexcCritical5 7 3 2" xfId="3885"/>
    <cellStyle name="SAPBEXexcCritical5 7 3 2 2" xfId="15240"/>
    <cellStyle name="SAPBEXexcCritical5 7 3 3" xfId="3886"/>
    <cellStyle name="SAPBEXexcCritical5 7 3 3 2" xfId="15241"/>
    <cellStyle name="SAPBEXexcCritical5 7 3 4" xfId="15242"/>
    <cellStyle name="SAPBEXexcCritical5 7 4" xfId="3887"/>
    <cellStyle name="SAPBEXexcCritical5 7 4 2" xfId="15243"/>
    <cellStyle name="SAPBEXexcCritical5 7 5" xfId="3888"/>
    <cellStyle name="SAPBEXexcCritical5 7 5 2" xfId="15244"/>
    <cellStyle name="SAPBEXexcCritical5 7 6" xfId="15245"/>
    <cellStyle name="SAPBEXexcCritical5 8" xfId="3889"/>
    <cellStyle name="SAPBEXexcCritical5 8 2" xfId="3890"/>
    <cellStyle name="SAPBEXexcCritical5 8 2 2" xfId="3891"/>
    <cellStyle name="SAPBEXexcCritical5 8 2 2 2" xfId="15246"/>
    <cellStyle name="SAPBEXexcCritical5 8 2 3" xfId="3892"/>
    <cellStyle name="SAPBEXexcCritical5 8 2 3 2" xfId="15247"/>
    <cellStyle name="SAPBEXexcCritical5 8 2 4" xfId="15248"/>
    <cellStyle name="SAPBEXexcCritical5 8 3" xfId="3893"/>
    <cellStyle name="SAPBEXexcCritical5 8 3 2" xfId="3894"/>
    <cellStyle name="SAPBEXexcCritical5 8 3 2 2" xfId="15249"/>
    <cellStyle name="SAPBEXexcCritical5 8 3 3" xfId="3895"/>
    <cellStyle name="SAPBEXexcCritical5 8 3 3 2" xfId="15250"/>
    <cellStyle name="SAPBEXexcCritical5 8 3 4" xfId="15251"/>
    <cellStyle name="SAPBEXexcCritical5 8 4" xfId="3896"/>
    <cellStyle name="SAPBEXexcCritical5 8 4 2" xfId="15252"/>
    <cellStyle name="SAPBEXexcCritical5 8 5" xfId="3897"/>
    <cellStyle name="SAPBEXexcCritical5 8 5 2" xfId="15253"/>
    <cellStyle name="SAPBEXexcCritical5 8 6" xfId="15254"/>
    <cellStyle name="SAPBEXexcCritical5 9" xfId="3898"/>
    <cellStyle name="SAPBEXexcCritical5 9 2" xfId="3899"/>
    <cellStyle name="SAPBEXexcCritical5 9 2 2" xfId="15255"/>
    <cellStyle name="SAPBEXexcCritical5 9 3" xfId="3900"/>
    <cellStyle name="SAPBEXexcCritical5 9 3 2" xfId="15256"/>
    <cellStyle name="SAPBEXexcCritical5 9 4" xfId="15257"/>
    <cellStyle name="SAPBEXexcCritical6" xfId="168"/>
    <cellStyle name="SAPBEXexcCritical6 10" xfId="3901"/>
    <cellStyle name="SAPBEXexcCritical6 10 2" xfId="3902"/>
    <cellStyle name="SAPBEXexcCritical6 10 2 2" xfId="15258"/>
    <cellStyle name="SAPBEXexcCritical6 10 3" xfId="3903"/>
    <cellStyle name="SAPBEXexcCritical6 10 3 2" xfId="15259"/>
    <cellStyle name="SAPBEXexcCritical6 10 4" xfId="15260"/>
    <cellStyle name="SAPBEXexcCritical6 11" xfId="3904"/>
    <cellStyle name="SAPBEXexcCritical6 11 2" xfId="3905"/>
    <cellStyle name="SAPBEXexcCritical6 11 2 2" xfId="15261"/>
    <cellStyle name="SAPBEXexcCritical6 11 3" xfId="3906"/>
    <cellStyle name="SAPBEXexcCritical6 11 3 2" xfId="15262"/>
    <cellStyle name="SAPBEXexcCritical6 11 4" xfId="15263"/>
    <cellStyle name="SAPBEXexcCritical6 12" xfId="3907"/>
    <cellStyle name="SAPBEXexcCritical6 12 2" xfId="15264"/>
    <cellStyle name="SAPBEXexcCritical6 13" xfId="11490"/>
    <cellStyle name="SAPBEXexcCritical6 13 2" xfId="15265"/>
    <cellStyle name="SAPBEXexcCritical6 14" xfId="11491"/>
    <cellStyle name="SAPBEXexcCritical6 14 2" xfId="15266"/>
    <cellStyle name="SAPBEXexcCritical6 15" xfId="11492"/>
    <cellStyle name="SAPBEXexcCritical6 15 2" xfId="15267"/>
    <cellStyle name="SAPBEXexcCritical6 2" xfId="604"/>
    <cellStyle name="SAPBEXexcCritical6 2 10" xfId="3908"/>
    <cellStyle name="SAPBEXexcCritical6 2 10 2" xfId="3909"/>
    <cellStyle name="SAPBEXexcCritical6 2 10 2 2" xfId="15268"/>
    <cellStyle name="SAPBEXexcCritical6 2 10 3" xfId="3910"/>
    <cellStyle name="SAPBEXexcCritical6 2 10 3 2" xfId="15269"/>
    <cellStyle name="SAPBEXexcCritical6 2 10 4" xfId="15270"/>
    <cellStyle name="SAPBEXexcCritical6 2 11" xfId="3911"/>
    <cellStyle name="SAPBEXexcCritical6 2 11 2" xfId="3912"/>
    <cellStyle name="SAPBEXexcCritical6 2 11 2 2" xfId="15271"/>
    <cellStyle name="SAPBEXexcCritical6 2 11 3" xfId="3913"/>
    <cellStyle name="SAPBEXexcCritical6 2 11 3 2" xfId="15272"/>
    <cellStyle name="SAPBEXexcCritical6 2 11 4" xfId="15273"/>
    <cellStyle name="SAPBEXexcCritical6 2 12" xfId="3914"/>
    <cellStyle name="SAPBEXexcCritical6 2 12 2" xfId="3915"/>
    <cellStyle name="SAPBEXexcCritical6 2 12 2 2" xfId="15274"/>
    <cellStyle name="SAPBEXexcCritical6 2 12 3" xfId="3916"/>
    <cellStyle name="SAPBEXexcCritical6 2 12 3 2" xfId="15275"/>
    <cellStyle name="SAPBEXexcCritical6 2 12 4" xfId="15276"/>
    <cellStyle name="SAPBEXexcCritical6 2 13" xfId="3917"/>
    <cellStyle name="SAPBEXexcCritical6 2 13 2" xfId="15277"/>
    <cellStyle name="SAPBEXexcCritical6 2 14" xfId="3918"/>
    <cellStyle name="SAPBEXexcCritical6 2 14 2" xfId="15278"/>
    <cellStyle name="SAPBEXexcCritical6 2 15" xfId="15279"/>
    <cellStyle name="SAPBEXexcCritical6 2 2" xfId="3919"/>
    <cellStyle name="SAPBEXexcCritical6 2 2 2" xfId="3920"/>
    <cellStyle name="SAPBEXexcCritical6 2 2 2 2" xfId="15280"/>
    <cellStyle name="SAPBEXexcCritical6 2 2 3" xfId="3921"/>
    <cellStyle name="SAPBEXexcCritical6 2 2 3 2" xfId="15281"/>
    <cellStyle name="SAPBEXexcCritical6 2 2 4" xfId="15282"/>
    <cellStyle name="SAPBEXexcCritical6 2 3" xfId="3922"/>
    <cellStyle name="SAPBEXexcCritical6 2 3 2" xfId="3923"/>
    <cellStyle name="SAPBEXexcCritical6 2 3 2 2" xfId="15283"/>
    <cellStyle name="SAPBEXexcCritical6 2 3 3" xfId="3924"/>
    <cellStyle name="SAPBEXexcCritical6 2 3 3 2" xfId="15284"/>
    <cellStyle name="SAPBEXexcCritical6 2 3 4" xfId="15285"/>
    <cellStyle name="SAPBEXexcCritical6 2 4" xfId="3925"/>
    <cellStyle name="SAPBEXexcCritical6 2 4 2" xfId="3926"/>
    <cellStyle name="SAPBEXexcCritical6 2 4 2 2" xfId="15286"/>
    <cellStyle name="SAPBEXexcCritical6 2 4 3" xfId="3927"/>
    <cellStyle name="SAPBEXexcCritical6 2 4 3 2" xfId="15287"/>
    <cellStyle name="SAPBEXexcCritical6 2 4 4" xfId="15288"/>
    <cellStyle name="SAPBEXexcCritical6 2 5" xfId="3928"/>
    <cellStyle name="SAPBEXexcCritical6 2 5 2" xfId="3929"/>
    <cellStyle name="SAPBEXexcCritical6 2 5 2 2" xfId="15289"/>
    <cellStyle name="SAPBEXexcCritical6 2 5 3" xfId="3930"/>
    <cellStyle name="SAPBEXexcCritical6 2 5 3 2" xfId="15290"/>
    <cellStyle name="SAPBEXexcCritical6 2 5 4" xfId="15291"/>
    <cellStyle name="SAPBEXexcCritical6 2 6" xfId="3931"/>
    <cellStyle name="SAPBEXexcCritical6 2 6 2" xfId="3932"/>
    <cellStyle name="SAPBEXexcCritical6 2 6 2 2" xfId="15292"/>
    <cellStyle name="SAPBEXexcCritical6 2 6 3" xfId="3933"/>
    <cellStyle name="SAPBEXexcCritical6 2 6 3 2" xfId="15293"/>
    <cellStyle name="SAPBEXexcCritical6 2 6 4" xfId="15294"/>
    <cellStyle name="SAPBEXexcCritical6 2 7" xfId="3934"/>
    <cellStyle name="SAPBEXexcCritical6 2 7 2" xfId="3935"/>
    <cellStyle name="SAPBEXexcCritical6 2 7 2 2" xfId="15295"/>
    <cellStyle name="SAPBEXexcCritical6 2 7 3" xfId="3936"/>
    <cellStyle name="SAPBEXexcCritical6 2 7 3 2" xfId="15296"/>
    <cellStyle name="SAPBEXexcCritical6 2 7 4" xfId="15297"/>
    <cellStyle name="SAPBEXexcCritical6 2 8" xfId="3937"/>
    <cellStyle name="SAPBEXexcCritical6 2 8 2" xfId="3938"/>
    <cellStyle name="SAPBEXexcCritical6 2 8 2 2" xfId="15298"/>
    <cellStyle name="SAPBEXexcCritical6 2 8 3" xfId="3939"/>
    <cellStyle name="SAPBEXexcCritical6 2 8 3 2" xfId="15299"/>
    <cellStyle name="SAPBEXexcCritical6 2 8 4" xfId="15300"/>
    <cellStyle name="SAPBEXexcCritical6 2 9" xfId="3940"/>
    <cellStyle name="SAPBEXexcCritical6 2 9 2" xfId="3941"/>
    <cellStyle name="SAPBEXexcCritical6 2 9 2 2" xfId="15301"/>
    <cellStyle name="SAPBEXexcCritical6 2 9 3" xfId="3942"/>
    <cellStyle name="SAPBEXexcCritical6 2 9 3 2" xfId="15302"/>
    <cellStyle name="SAPBEXexcCritical6 2 9 4" xfId="15303"/>
    <cellStyle name="SAPBEXexcCritical6 3" xfId="605"/>
    <cellStyle name="SAPBEXexcCritical6 3 10" xfId="3943"/>
    <cellStyle name="SAPBEXexcCritical6 3 10 2" xfId="3944"/>
    <cellStyle name="SAPBEXexcCritical6 3 10 2 2" xfId="15304"/>
    <cellStyle name="SAPBEXexcCritical6 3 10 3" xfId="3945"/>
    <cellStyle name="SAPBEXexcCritical6 3 10 3 2" xfId="15305"/>
    <cellStyle name="SAPBEXexcCritical6 3 10 4" xfId="15306"/>
    <cellStyle name="SAPBEXexcCritical6 3 11" xfId="3946"/>
    <cellStyle name="SAPBEXexcCritical6 3 11 2" xfId="3947"/>
    <cellStyle name="SAPBEXexcCritical6 3 11 2 2" xfId="15307"/>
    <cellStyle name="SAPBEXexcCritical6 3 11 3" xfId="3948"/>
    <cellStyle name="SAPBEXexcCritical6 3 11 3 2" xfId="15308"/>
    <cellStyle name="SAPBEXexcCritical6 3 11 4" xfId="15309"/>
    <cellStyle name="SAPBEXexcCritical6 3 12" xfId="3949"/>
    <cellStyle name="SAPBEXexcCritical6 3 12 2" xfId="3950"/>
    <cellStyle name="SAPBEXexcCritical6 3 12 2 2" xfId="15310"/>
    <cellStyle name="SAPBEXexcCritical6 3 12 3" xfId="3951"/>
    <cellStyle name="SAPBEXexcCritical6 3 12 3 2" xfId="15311"/>
    <cellStyle name="SAPBEXexcCritical6 3 12 4" xfId="15312"/>
    <cellStyle name="SAPBEXexcCritical6 3 13" xfId="3952"/>
    <cellStyle name="SAPBEXexcCritical6 3 13 2" xfId="15313"/>
    <cellStyle name="SAPBEXexcCritical6 3 14" xfId="3953"/>
    <cellStyle name="SAPBEXexcCritical6 3 14 2" xfId="15314"/>
    <cellStyle name="SAPBEXexcCritical6 3 15" xfId="15315"/>
    <cellStyle name="SAPBEXexcCritical6 3 2" xfId="3954"/>
    <cellStyle name="SAPBEXexcCritical6 3 2 2" xfId="3955"/>
    <cellStyle name="SAPBEXexcCritical6 3 2 2 2" xfId="15316"/>
    <cellStyle name="SAPBEXexcCritical6 3 2 3" xfId="3956"/>
    <cellStyle name="SAPBEXexcCritical6 3 2 3 2" xfId="15317"/>
    <cellStyle name="SAPBEXexcCritical6 3 2 4" xfId="15318"/>
    <cellStyle name="SAPBEXexcCritical6 3 3" xfId="3957"/>
    <cellStyle name="SAPBEXexcCritical6 3 3 2" xfId="3958"/>
    <cellStyle name="SAPBEXexcCritical6 3 3 2 2" xfId="15319"/>
    <cellStyle name="SAPBEXexcCritical6 3 3 3" xfId="3959"/>
    <cellStyle name="SAPBEXexcCritical6 3 3 3 2" xfId="15320"/>
    <cellStyle name="SAPBEXexcCritical6 3 3 4" xfId="15321"/>
    <cellStyle name="SAPBEXexcCritical6 3 4" xfId="3960"/>
    <cellStyle name="SAPBEXexcCritical6 3 4 2" xfId="3961"/>
    <cellStyle name="SAPBEXexcCritical6 3 4 2 2" xfId="15322"/>
    <cellStyle name="SAPBEXexcCritical6 3 4 3" xfId="3962"/>
    <cellStyle name="SAPBEXexcCritical6 3 4 3 2" xfId="15323"/>
    <cellStyle name="SAPBEXexcCritical6 3 4 4" xfId="15324"/>
    <cellStyle name="SAPBEXexcCritical6 3 5" xfId="3963"/>
    <cellStyle name="SAPBEXexcCritical6 3 5 2" xfId="3964"/>
    <cellStyle name="SAPBEXexcCritical6 3 5 2 2" xfId="15325"/>
    <cellStyle name="SAPBEXexcCritical6 3 5 3" xfId="3965"/>
    <cellStyle name="SAPBEXexcCritical6 3 5 3 2" xfId="15326"/>
    <cellStyle name="SAPBEXexcCritical6 3 5 4" xfId="15327"/>
    <cellStyle name="SAPBEXexcCritical6 3 6" xfId="3966"/>
    <cellStyle name="SAPBEXexcCritical6 3 6 2" xfId="3967"/>
    <cellStyle name="SAPBEXexcCritical6 3 6 2 2" xfId="15328"/>
    <cellStyle name="SAPBEXexcCritical6 3 6 3" xfId="3968"/>
    <cellStyle name="SAPBEXexcCritical6 3 6 3 2" xfId="15329"/>
    <cellStyle name="SAPBEXexcCritical6 3 6 4" xfId="15330"/>
    <cellStyle name="SAPBEXexcCritical6 3 7" xfId="3969"/>
    <cellStyle name="SAPBEXexcCritical6 3 7 2" xfId="3970"/>
    <cellStyle name="SAPBEXexcCritical6 3 7 2 2" xfId="15331"/>
    <cellStyle name="SAPBEXexcCritical6 3 7 3" xfId="3971"/>
    <cellStyle name="SAPBEXexcCritical6 3 7 3 2" xfId="15332"/>
    <cellStyle name="SAPBEXexcCritical6 3 7 4" xfId="15333"/>
    <cellStyle name="SAPBEXexcCritical6 3 8" xfId="3972"/>
    <cellStyle name="SAPBEXexcCritical6 3 8 2" xfId="3973"/>
    <cellStyle name="SAPBEXexcCritical6 3 8 2 2" xfId="15334"/>
    <cellStyle name="SAPBEXexcCritical6 3 8 3" xfId="3974"/>
    <cellStyle name="SAPBEXexcCritical6 3 8 3 2" xfId="15335"/>
    <cellStyle name="SAPBEXexcCritical6 3 8 4" xfId="15336"/>
    <cellStyle name="SAPBEXexcCritical6 3 9" xfId="3975"/>
    <cellStyle name="SAPBEXexcCritical6 3 9 2" xfId="3976"/>
    <cellStyle name="SAPBEXexcCritical6 3 9 2 2" xfId="15337"/>
    <cellStyle name="SAPBEXexcCritical6 3 9 3" xfId="3977"/>
    <cellStyle name="SAPBEXexcCritical6 3 9 3 2" xfId="15338"/>
    <cellStyle name="SAPBEXexcCritical6 3 9 4" xfId="15339"/>
    <cellStyle name="SAPBEXexcCritical6 4" xfId="606"/>
    <cellStyle name="SAPBEXexcCritical6 4 10" xfId="3978"/>
    <cellStyle name="SAPBEXexcCritical6 4 10 2" xfId="3979"/>
    <cellStyle name="SAPBEXexcCritical6 4 10 2 2" xfId="15340"/>
    <cellStyle name="SAPBEXexcCritical6 4 10 3" xfId="3980"/>
    <cellStyle name="SAPBEXexcCritical6 4 10 3 2" xfId="15341"/>
    <cellStyle name="SAPBEXexcCritical6 4 10 4" xfId="15342"/>
    <cellStyle name="SAPBEXexcCritical6 4 11" xfId="3981"/>
    <cellStyle name="SAPBEXexcCritical6 4 11 2" xfId="3982"/>
    <cellStyle name="SAPBEXexcCritical6 4 11 2 2" xfId="15343"/>
    <cellStyle name="SAPBEXexcCritical6 4 11 3" xfId="3983"/>
    <cellStyle name="SAPBEXexcCritical6 4 11 3 2" xfId="15344"/>
    <cellStyle name="SAPBEXexcCritical6 4 11 4" xfId="15345"/>
    <cellStyle name="SAPBEXexcCritical6 4 12" xfId="3984"/>
    <cellStyle name="SAPBEXexcCritical6 4 12 2" xfId="3985"/>
    <cellStyle name="SAPBEXexcCritical6 4 12 2 2" xfId="15346"/>
    <cellStyle name="SAPBEXexcCritical6 4 12 3" xfId="3986"/>
    <cellStyle name="SAPBEXexcCritical6 4 12 3 2" xfId="15347"/>
    <cellStyle name="SAPBEXexcCritical6 4 12 4" xfId="15348"/>
    <cellStyle name="SAPBEXexcCritical6 4 13" xfId="3987"/>
    <cellStyle name="SAPBEXexcCritical6 4 13 2" xfId="15349"/>
    <cellStyle name="SAPBEXexcCritical6 4 14" xfId="3988"/>
    <cellStyle name="SAPBEXexcCritical6 4 14 2" xfId="15350"/>
    <cellStyle name="SAPBEXexcCritical6 4 15" xfId="15351"/>
    <cellStyle name="SAPBEXexcCritical6 4 2" xfId="3989"/>
    <cellStyle name="SAPBEXexcCritical6 4 2 2" xfId="3990"/>
    <cellStyle name="SAPBEXexcCritical6 4 2 2 2" xfId="15352"/>
    <cellStyle name="SAPBEXexcCritical6 4 2 3" xfId="3991"/>
    <cellStyle name="SAPBEXexcCritical6 4 2 3 2" xfId="15353"/>
    <cellStyle name="SAPBEXexcCritical6 4 2 4" xfId="15354"/>
    <cellStyle name="SAPBEXexcCritical6 4 3" xfId="3992"/>
    <cellStyle name="SAPBEXexcCritical6 4 3 2" xfId="3993"/>
    <cellStyle name="SAPBEXexcCritical6 4 3 2 2" xfId="15355"/>
    <cellStyle name="SAPBEXexcCritical6 4 3 3" xfId="3994"/>
    <cellStyle name="SAPBEXexcCritical6 4 3 3 2" xfId="15356"/>
    <cellStyle name="SAPBEXexcCritical6 4 3 4" xfId="15357"/>
    <cellStyle name="SAPBEXexcCritical6 4 4" xfId="3995"/>
    <cellStyle name="SAPBEXexcCritical6 4 4 2" xfId="3996"/>
    <cellStyle name="SAPBEXexcCritical6 4 4 2 2" xfId="15358"/>
    <cellStyle name="SAPBEXexcCritical6 4 4 3" xfId="3997"/>
    <cellStyle name="SAPBEXexcCritical6 4 4 3 2" xfId="15359"/>
    <cellStyle name="SAPBEXexcCritical6 4 4 4" xfId="15360"/>
    <cellStyle name="SAPBEXexcCritical6 4 5" xfId="3998"/>
    <cellStyle name="SAPBEXexcCritical6 4 5 2" xfId="3999"/>
    <cellStyle name="SAPBEXexcCritical6 4 5 2 2" xfId="15361"/>
    <cellStyle name="SAPBEXexcCritical6 4 5 3" xfId="4000"/>
    <cellStyle name="SAPBEXexcCritical6 4 5 3 2" xfId="15362"/>
    <cellStyle name="SAPBEXexcCritical6 4 5 4" xfId="15363"/>
    <cellStyle name="SAPBEXexcCritical6 4 6" xfId="4001"/>
    <cellStyle name="SAPBEXexcCritical6 4 6 2" xfId="4002"/>
    <cellStyle name="SAPBEXexcCritical6 4 6 2 2" xfId="15364"/>
    <cellStyle name="SAPBEXexcCritical6 4 6 3" xfId="4003"/>
    <cellStyle name="SAPBEXexcCritical6 4 6 3 2" xfId="15365"/>
    <cellStyle name="SAPBEXexcCritical6 4 6 4" xfId="15366"/>
    <cellStyle name="SAPBEXexcCritical6 4 7" xfId="4004"/>
    <cellStyle name="SAPBEXexcCritical6 4 7 2" xfId="4005"/>
    <cellStyle name="SAPBEXexcCritical6 4 7 2 2" xfId="15367"/>
    <cellStyle name="SAPBEXexcCritical6 4 7 3" xfId="4006"/>
    <cellStyle name="SAPBEXexcCritical6 4 7 3 2" xfId="15368"/>
    <cellStyle name="SAPBEXexcCritical6 4 7 4" xfId="15369"/>
    <cellStyle name="SAPBEXexcCritical6 4 8" xfId="4007"/>
    <cellStyle name="SAPBEXexcCritical6 4 8 2" xfId="4008"/>
    <cellStyle name="SAPBEXexcCritical6 4 8 2 2" xfId="15370"/>
    <cellStyle name="SAPBEXexcCritical6 4 8 3" xfId="4009"/>
    <cellStyle name="SAPBEXexcCritical6 4 8 3 2" xfId="15371"/>
    <cellStyle name="SAPBEXexcCritical6 4 8 4" xfId="15372"/>
    <cellStyle name="SAPBEXexcCritical6 4 9" xfId="4010"/>
    <cellStyle name="SAPBEXexcCritical6 4 9 2" xfId="4011"/>
    <cellStyle name="SAPBEXexcCritical6 4 9 2 2" xfId="15373"/>
    <cellStyle name="SAPBEXexcCritical6 4 9 3" xfId="4012"/>
    <cellStyle name="SAPBEXexcCritical6 4 9 3 2" xfId="15374"/>
    <cellStyle name="SAPBEXexcCritical6 4 9 4" xfId="15375"/>
    <cellStyle name="SAPBEXexcCritical6 5" xfId="4013"/>
    <cellStyle name="SAPBEXexcCritical6 5 10" xfId="4014"/>
    <cellStyle name="SAPBEXexcCritical6 5 10 2" xfId="4015"/>
    <cellStyle name="SAPBEXexcCritical6 5 10 2 2" xfId="15376"/>
    <cellStyle name="SAPBEXexcCritical6 5 10 3" xfId="4016"/>
    <cellStyle name="SAPBEXexcCritical6 5 10 3 2" xfId="15377"/>
    <cellStyle name="SAPBEXexcCritical6 5 10 4" xfId="15378"/>
    <cellStyle name="SAPBEXexcCritical6 5 11" xfId="4017"/>
    <cellStyle name="SAPBEXexcCritical6 5 11 2" xfId="4018"/>
    <cellStyle name="SAPBEXexcCritical6 5 11 2 2" xfId="15379"/>
    <cellStyle name="SAPBEXexcCritical6 5 11 3" xfId="4019"/>
    <cellStyle name="SAPBEXexcCritical6 5 11 3 2" xfId="15380"/>
    <cellStyle name="SAPBEXexcCritical6 5 11 4" xfId="15381"/>
    <cellStyle name="SAPBEXexcCritical6 5 12" xfId="4020"/>
    <cellStyle name="SAPBEXexcCritical6 5 12 2" xfId="4021"/>
    <cellStyle name="SAPBEXexcCritical6 5 12 2 2" xfId="15382"/>
    <cellStyle name="SAPBEXexcCritical6 5 12 3" xfId="4022"/>
    <cellStyle name="SAPBEXexcCritical6 5 12 3 2" xfId="15383"/>
    <cellStyle name="SAPBEXexcCritical6 5 12 4" xfId="15384"/>
    <cellStyle name="SAPBEXexcCritical6 5 13" xfId="4023"/>
    <cellStyle name="SAPBEXexcCritical6 5 13 2" xfId="15385"/>
    <cellStyle name="SAPBEXexcCritical6 5 14" xfId="4024"/>
    <cellStyle name="SAPBEXexcCritical6 5 14 2" xfId="15386"/>
    <cellStyle name="SAPBEXexcCritical6 5 15" xfId="15387"/>
    <cellStyle name="SAPBEXexcCritical6 5 2" xfId="4025"/>
    <cellStyle name="SAPBEXexcCritical6 5 2 2" xfId="4026"/>
    <cellStyle name="SAPBEXexcCritical6 5 2 2 2" xfId="15388"/>
    <cellStyle name="SAPBEXexcCritical6 5 2 3" xfId="4027"/>
    <cellStyle name="SAPBEXexcCritical6 5 2 3 2" xfId="15389"/>
    <cellStyle name="SAPBEXexcCritical6 5 2 4" xfId="15390"/>
    <cellStyle name="SAPBEXexcCritical6 5 3" xfId="4028"/>
    <cellStyle name="SAPBEXexcCritical6 5 3 2" xfId="4029"/>
    <cellStyle name="SAPBEXexcCritical6 5 3 2 2" xfId="15391"/>
    <cellStyle name="SAPBEXexcCritical6 5 3 3" xfId="4030"/>
    <cellStyle name="SAPBEXexcCritical6 5 3 3 2" xfId="15392"/>
    <cellStyle name="SAPBEXexcCritical6 5 3 4" xfId="15393"/>
    <cellStyle name="SAPBEXexcCritical6 5 4" xfId="4031"/>
    <cellStyle name="SAPBEXexcCritical6 5 4 2" xfId="4032"/>
    <cellStyle name="SAPBEXexcCritical6 5 4 2 2" xfId="15394"/>
    <cellStyle name="SAPBEXexcCritical6 5 4 3" xfId="4033"/>
    <cellStyle name="SAPBEXexcCritical6 5 4 3 2" xfId="15395"/>
    <cellStyle name="SAPBEXexcCritical6 5 4 4" xfId="15396"/>
    <cellStyle name="SAPBEXexcCritical6 5 5" xfId="4034"/>
    <cellStyle name="SAPBEXexcCritical6 5 5 2" xfId="4035"/>
    <cellStyle name="SAPBEXexcCritical6 5 5 2 2" xfId="15397"/>
    <cellStyle name="SAPBEXexcCritical6 5 5 3" xfId="4036"/>
    <cellStyle name="SAPBEXexcCritical6 5 5 3 2" xfId="15398"/>
    <cellStyle name="SAPBEXexcCritical6 5 5 4" xfId="15399"/>
    <cellStyle name="SAPBEXexcCritical6 5 6" xfId="4037"/>
    <cellStyle name="SAPBEXexcCritical6 5 6 2" xfId="4038"/>
    <cellStyle name="SAPBEXexcCritical6 5 6 2 2" xfId="15400"/>
    <cellStyle name="SAPBEXexcCritical6 5 6 3" xfId="4039"/>
    <cellStyle name="SAPBEXexcCritical6 5 6 3 2" xfId="15401"/>
    <cellStyle name="SAPBEXexcCritical6 5 6 4" xfId="15402"/>
    <cellStyle name="SAPBEXexcCritical6 5 7" xfId="4040"/>
    <cellStyle name="SAPBEXexcCritical6 5 7 2" xfId="4041"/>
    <cellStyle name="SAPBEXexcCritical6 5 7 2 2" xfId="15403"/>
    <cellStyle name="SAPBEXexcCritical6 5 7 3" xfId="4042"/>
    <cellStyle name="SAPBEXexcCritical6 5 7 3 2" xfId="15404"/>
    <cellStyle name="SAPBEXexcCritical6 5 7 4" xfId="15405"/>
    <cellStyle name="SAPBEXexcCritical6 5 8" xfId="4043"/>
    <cellStyle name="SAPBEXexcCritical6 5 8 2" xfId="4044"/>
    <cellStyle name="SAPBEXexcCritical6 5 8 2 2" xfId="15406"/>
    <cellStyle name="SAPBEXexcCritical6 5 8 3" xfId="4045"/>
    <cellStyle name="SAPBEXexcCritical6 5 8 3 2" xfId="15407"/>
    <cellStyle name="SAPBEXexcCritical6 5 8 4" xfId="15408"/>
    <cellStyle name="SAPBEXexcCritical6 5 9" xfId="4046"/>
    <cellStyle name="SAPBEXexcCritical6 5 9 2" xfId="4047"/>
    <cellStyle name="SAPBEXexcCritical6 5 9 2 2" xfId="15409"/>
    <cellStyle name="SAPBEXexcCritical6 5 9 3" xfId="4048"/>
    <cellStyle name="SAPBEXexcCritical6 5 9 3 2" xfId="15410"/>
    <cellStyle name="SAPBEXexcCritical6 5 9 4" xfId="15411"/>
    <cellStyle name="SAPBEXexcCritical6 6" xfId="4049"/>
    <cellStyle name="SAPBEXexcCritical6 6 10" xfId="4050"/>
    <cellStyle name="SAPBEXexcCritical6 6 10 2" xfId="4051"/>
    <cellStyle name="SAPBEXexcCritical6 6 10 2 2" xfId="15412"/>
    <cellStyle name="SAPBEXexcCritical6 6 10 3" xfId="4052"/>
    <cellStyle name="SAPBEXexcCritical6 6 10 3 2" xfId="15413"/>
    <cellStyle name="SAPBEXexcCritical6 6 10 4" xfId="15414"/>
    <cellStyle name="SAPBEXexcCritical6 6 11" xfId="4053"/>
    <cellStyle name="SAPBEXexcCritical6 6 11 2" xfId="4054"/>
    <cellStyle name="SAPBEXexcCritical6 6 11 2 2" xfId="15415"/>
    <cellStyle name="SAPBEXexcCritical6 6 11 3" xfId="4055"/>
    <cellStyle name="SAPBEXexcCritical6 6 11 3 2" xfId="15416"/>
    <cellStyle name="SAPBEXexcCritical6 6 11 4" xfId="15417"/>
    <cellStyle name="SAPBEXexcCritical6 6 12" xfId="4056"/>
    <cellStyle name="SAPBEXexcCritical6 6 12 2" xfId="4057"/>
    <cellStyle name="SAPBEXexcCritical6 6 12 2 2" xfId="15418"/>
    <cellStyle name="SAPBEXexcCritical6 6 12 3" xfId="4058"/>
    <cellStyle name="SAPBEXexcCritical6 6 12 3 2" xfId="15419"/>
    <cellStyle name="SAPBEXexcCritical6 6 12 4" xfId="15420"/>
    <cellStyle name="SAPBEXexcCritical6 6 13" xfId="4059"/>
    <cellStyle name="SAPBEXexcCritical6 6 13 2" xfId="15421"/>
    <cellStyle name="SAPBEXexcCritical6 6 14" xfId="4060"/>
    <cellStyle name="SAPBEXexcCritical6 6 14 2" xfId="15422"/>
    <cellStyle name="SAPBEXexcCritical6 6 15" xfId="15423"/>
    <cellStyle name="SAPBEXexcCritical6 6 2" xfId="4061"/>
    <cellStyle name="SAPBEXexcCritical6 6 2 2" xfId="4062"/>
    <cellStyle name="SAPBEXexcCritical6 6 2 2 2" xfId="15424"/>
    <cellStyle name="SAPBEXexcCritical6 6 2 3" xfId="4063"/>
    <cellStyle name="SAPBEXexcCritical6 6 2 3 2" xfId="15425"/>
    <cellStyle name="SAPBEXexcCritical6 6 2 4" xfId="15426"/>
    <cellStyle name="SAPBEXexcCritical6 6 3" xfId="4064"/>
    <cellStyle name="SAPBEXexcCritical6 6 3 2" xfId="4065"/>
    <cellStyle name="SAPBEXexcCritical6 6 3 2 2" xfId="15427"/>
    <cellStyle name="SAPBEXexcCritical6 6 3 3" xfId="4066"/>
    <cellStyle name="SAPBEXexcCritical6 6 3 3 2" xfId="15428"/>
    <cellStyle name="SAPBEXexcCritical6 6 3 4" xfId="15429"/>
    <cellStyle name="SAPBEXexcCritical6 6 4" xfId="4067"/>
    <cellStyle name="SAPBEXexcCritical6 6 4 2" xfId="4068"/>
    <cellStyle name="SAPBEXexcCritical6 6 4 2 2" xfId="15430"/>
    <cellStyle name="SAPBEXexcCritical6 6 4 3" xfId="4069"/>
    <cellStyle name="SAPBEXexcCritical6 6 4 3 2" xfId="15431"/>
    <cellStyle name="SAPBEXexcCritical6 6 4 4" xfId="15432"/>
    <cellStyle name="SAPBEXexcCritical6 6 5" xfId="4070"/>
    <cellStyle name="SAPBEXexcCritical6 6 5 2" xfId="4071"/>
    <cellStyle name="SAPBEXexcCritical6 6 5 2 2" xfId="15433"/>
    <cellStyle name="SAPBEXexcCritical6 6 5 3" xfId="4072"/>
    <cellStyle name="SAPBEXexcCritical6 6 5 3 2" xfId="15434"/>
    <cellStyle name="SAPBEXexcCritical6 6 5 4" xfId="15435"/>
    <cellStyle name="SAPBEXexcCritical6 6 6" xfId="4073"/>
    <cellStyle name="SAPBEXexcCritical6 6 6 2" xfId="4074"/>
    <cellStyle name="SAPBEXexcCritical6 6 6 2 2" xfId="15436"/>
    <cellStyle name="SAPBEXexcCritical6 6 6 3" xfId="4075"/>
    <cellStyle name="SAPBEXexcCritical6 6 6 3 2" xfId="15437"/>
    <cellStyle name="SAPBEXexcCritical6 6 6 4" xfId="15438"/>
    <cellStyle name="SAPBEXexcCritical6 6 7" xfId="4076"/>
    <cellStyle name="SAPBEXexcCritical6 6 7 2" xfId="4077"/>
    <cellStyle name="SAPBEXexcCritical6 6 7 2 2" xfId="15439"/>
    <cellStyle name="SAPBEXexcCritical6 6 7 3" xfId="4078"/>
    <cellStyle name="SAPBEXexcCritical6 6 7 3 2" xfId="15440"/>
    <cellStyle name="SAPBEXexcCritical6 6 7 4" xfId="15441"/>
    <cellStyle name="SAPBEXexcCritical6 6 8" xfId="4079"/>
    <cellStyle name="SAPBEXexcCritical6 6 8 2" xfId="4080"/>
    <cellStyle name="SAPBEXexcCritical6 6 8 2 2" xfId="15442"/>
    <cellStyle name="SAPBEXexcCritical6 6 8 3" xfId="4081"/>
    <cellStyle name="SAPBEXexcCritical6 6 8 3 2" xfId="15443"/>
    <cellStyle name="SAPBEXexcCritical6 6 8 4" xfId="15444"/>
    <cellStyle name="SAPBEXexcCritical6 6 9" xfId="4082"/>
    <cellStyle name="SAPBEXexcCritical6 6 9 2" xfId="4083"/>
    <cellStyle name="SAPBEXexcCritical6 6 9 2 2" xfId="15445"/>
    <cellStyle name="SAPBEXexcCritical6 6 9 3" xfId="4084"/>
    <cellStyle name="SAPBEXexcCritical6 6 9 3 2" xfId="15446"/>
    <cellStyle name="SAPBEXexcCritical6 6 9 4" xfId="15447"/>
    <cellStyle name="SAPBEXexcCritical6 7" xfId="4085"/>
    <cellStyle name="SAPBEXexcCritical6 7 2" xfId="4086"/>
    <cellStyle name="SAPBEXexcCritical6 7 2 2" xfId="4087"/>
    <cellStyle name="SAPBEXexcCritical6 7 2 2 2" xfId="15448"/>
    <cellStyle name="SAPBEXexcCritical6 7 2 3" xfId="4088"/>
    <cellStyle name="SAPBEXexcCritical6 7 2 3 2" xfId="15449"/>
    <cellStyle name="SAPBEXexcCritical6 7 2 4" xfId="15450"/>
    <cellStyle name="SAPBEXexcCritical6 7 3" xfId="4089"/>
    <cellStyle name="SAPBEXexcCritical6 7 3 2" xfId="4090"/>
    <cellStyle name="SAPBEXexcCritical6 7 3 2 2" xfId="15451"/>
    <cellStyle name="SAPBEXexcCritical6 7 3 3" xfId="4091"/>
    <cellStyle name="SAPBEXexcCritical6 7 3 3 2" xfId="15452"/>
    <cellStyle name="SAPBEXexcCritical6 7 3 4" xfId="15453"/>
    <cellStyle name="SAPBEXexcCritical6 7 4" xfId="4092"/>
    <cellStyle name="SAPBEXexcCritical6 7 4 2" xfId="15454"/>
    <cellStyle name="SAPBEXexcCritical6 7 5" xfId="4093"/>
    <cellStyle name="SAPBEXexcCritical6 7 5 2" xfId="15455"/>
    <cellStyle name="SAPBEXexcCritical6 7 6" xfId="15456"/>
    <cellStyle name="SAPBEXexcCritical6 8" xfId="4094"/>
    <cellStyle name="SAPBEXexcCritical6 8 2" xfId="4095"/>
    <cellStyle name="SAPBEXexcCritical6 8 2 2" xfId="4096"/>
    <cellStyle name="SAPBEXexcCritical6 8 2 2 2" xfId="15457"/>
    <cellStyle name="SAPBEXexcCritical6 8 2 3" xfId="4097"/>
    <cellStyle name="SAPBEXexcCritical6 8 2 3 2" xfId="15458"/>
    <cellStyle name="SAPBEXexcCritical6 8 2 4" xfId="15459"/>
    <cellStyle name="SAPBEXexcCritical6 8 3" xfId="4098"/>
    <cellStyle name="SAPBEXexcCritical6 8 3 2" xfId="4099"/>
    <cellStyle name="SAPBEXexcCritical6 8 3 2 2" xfId="15460"/>
    <cellStyle name="SAPBEXexcCritical6 8 3 3" xfId="4100"/>
    <cellStyle name="SAPBEXexcCritical6 8 3 3 2" xfId="15461"/>
    <cellStyle name="SAPBEXexcCritical6 8 3 4" xfId="15462"/>
    <cellStyle name="SAPBEXexcCritical6 8 4" xfId="4101"/>
    <cellStyle name="SAPBEXexcCritical6 8 4 2" xfId="15463"/>
    <cellStyle name="SAPBEXexcCritical6 8 5" xfId="4102"/>
    <cellStyle name="SAPBEXexcCritical6 8 5 2" xfId="15464"/>
    <cellStyle name="SAPBEXexcCritical6 8 6" xfId="15465"/>
    <cellStyle name="SAPBEXexcCritical6 9" xfId="4103"/>
    <cellStyle name="SAPBEXexcCritical6 9 2" xfId="4104"/>
    <cellStyle name="SAPBEXexcCritical6 9 2 2" xfId="15466"/>
    <cellStyle name="SAPBEXexcCritical6 9 3" xfId="4105"/>
    <cellStyle name="SAPBEXexcCritical6 9 3 2" xfId="15467"/>
    <cellStyle name="SAPBEXexcCritical6 9 4" xfId="15468"/>
    <cellStyle name="SAPBEXexcGood1" xfId="169"/>
    <cellStyle name="SAPBEXexcGood1 10" xfId="4106"/>
    <cellStyle name="SAPBEXexcGood1 10 2" xfId="4107"/>
    <cellStyle name="SAPBEXexcGood1 10 2 2" xfId="15469"/>
    <cellStyle name="SAPBEXexcGood1 10 3" xfId="4108"/>
    <cellStyle name="SAPBEXexcGood1 10 3 2" xfId="15470"/>
    <cellStyle name="SAPBEXexcGood1 10 4" xfId="15471"/>
    <cellStyle name="SAPBEXexcGood1 11" xfId="4109"/>
    <cellStyle name="SAPBEXexcGood1 11 2" xfId="4110"/>
    <cellStyle name="SAPBEXexcGood1 11 2 2" xfId="15472"/>
    <cellStyle name="SAPBEXexcGood1 11 3" xfId="4111"/>
    <cellStyle name="SAPBEXexcGood1 11 3 2" xfId="15473"/>
    <cellStyle name="SAPBEXexcGood1 11 4" xfId="15474"/>
    <cellStyle name="SAPBEXexcGood1 12" xfId="4112"/>
    <cellStyle name="SAPBEXexcGood1 12 2" xfId="15475"/>
    <cellStyle name="SAPBEXexcGood1 13" xfId="11493"/>
    <cellStyle name="SAPBEXexcGood1 13 2" xfId="15476"/>
    <cellStyle name="SAPBEXexcGood1 14" xfId="11494"/>
    <cellStyle name="SAPBEXexcGood1 14 2" xfId="15477"/>
    <cellStyle name="SAPBEXexcGood1 15" xfId="11495"/>
    <cellStyle name="SAPBEXexcGood1 15 2" xfId="15478"/>
    <cellStyle name="SAPBEXexcGood1 2" xfId="607"/>
    <cellStyle name="SAPBEXexcGood1 2 10" xfId="4113"/>
    <cellStyle name="SAPBEXexcGood1 2 10 2" xfId="4114"/>
    <cellStyle name="SAPBEXexcGood1 2 10 2 2" xfId="15479"/>
    <cellStyle name="SAPBEXexcGood1 2 10 3" xfId="4115"/>
    <cellStyle name="SAPBEXexcGood1 2 10 3 2" xfId="15480"/>
    <cellStyle name="SAPBEXexcGood1 2 10 4" xfId="15481"/>
    <cellStyle name="SAPBEXexcGood1 2 11" xfId="4116"/>
    <cellStyle name="SAPBEXexcGood1 2 11 2" xfId="4117"/>
    <cellStyle name="SAPBEXexcGood1 2 11 2 2" xfId="15482"/>
    <cellStyle name="SAPBEXexcGood1 2 11 3" xfId="4118"/>
    <cellStyle name="SAPBEXexcGood1 2 11 3 2" xfId="15483"/>
    <cellStyle name="SAPBEXexcGood1 2 11 4" xfId="15484"/>
    <cellStyle name="SAPBEXexcGood1 2 12" xfId="4119"/>
    <cellStyle name="SAPBEXexcGood1 2 12 2" xfId="4120"/>
    <cellStyle name="SAPBEXexcGood1 2 12 2 2" xfId="15485"/>
    <cellStyle name="SAPBEXexcGood1 2 12 3" xfId="4121"/>
    <cellStyle name="SAPBEXexcGood1 2 12 3 2" xfId="15486"/>
    <cellStyle name="SAPBEXexcGood1 2 12 4" xfId="15487"/>
    <cellStyle name="SAPBEXexcGood1 2 13" xfId="4122"/>
    <cellStyle name="SAPBEXexcGood1 2 13 2" xfId="15488"/>
    <cellStyle name="SAPBEXexcGood1 2 14" xfId="4123"/>
    <cellStyle name="SAPBEXexcGood1 2 14 2" xfId="15489"/>
    <cellStyle name="SAPBEXexcGood1 2 15" xfId="15490"/>
    <cellStyle name="SAPBEXexcGood1 2 2" xfId="4124"/>
    <cellStyle name="SAPBEXexcGood1 2 2 2" xfId="4125"/>
    <cellStyle name="SAPBEXexcGood1 2 2 2 2" xfId="15491"/>
    <cellStyle name="SAPBEXexcGood1 2 2 3" xfId="4126"/>
    <cellStyle name="SAPBEXexcGood1 2 2 3 2" xfId="15492"/>
    <cellStyle name="SAPBEXexcGood1 2 2 4" xfId="15493"/>
    <cellStyle name="SAPBEXexcGood1 2 3" xfId="4127"/>
    <cellStyle name="SAPBEXexcGood1 2 3 2" xfId="4128"/>
    <cellStyle name="SAPBEXexcGood1 2 3 2 2" xfId="15494"/>
    <cellStyle name="SAPBEXexcGood1 2 3 3" xfId="4129"/>
    <cellStyle name="SAPBEXexcGood1 2 3 3 2" xfId="15495"/>
    <cellStyle name="SAPBEXexcGood1 2 3 4" xfId="15496"/>
    <cellStyle name="SAPBEXexcGood1 2 4" xfId="4130"/>
    <cellStyle name="SAPBEXexcGood1 2 4 2" xfId="4131"/>
    <cellStyle name="SAPBEXexcGood1 2 4 2 2" xfId="15497"/>
    <cellStyle name="SAPBEXexcGood1 2 4 3" xfId="4132"/>
    <cellStyle name="SAPBEXexcGood1 2 4 3 2" xfId="15498"/>
    <cellStyle name="SAPBEXexcGood1 2 4 4" xfId="15499"/>
    <cellStyle name="SAPBEXexcGood1 2 5" xfId="4133"/>
    <cellStyle name="SAPBEXexcGood1 2 5 2" xfId="4134"/>
    <cellStyle name="SAPBEXexcGood1 2 5 2 2" xfId="15500"/>
    <cellStyle name="SAPBEXexcGood1 2 5 3" xfId="4135"/>
    <cellStyle name="SAPBEXexcGood1 2 5 3 2" xfId="15501"/>
    <cellStyle name="SAPBEXexcGood1 2 5 4" xfId="15502"/>
    <cellStyle name="SAPBEXexcGood1 2 6" xfId="4136"/>
    <cellStyle name="SAPBEXexcGood1 2 6 2" xfId="4137"/>
    <cellStyle name="SAPBEXexcGood1 2 6 2 2" xfId="15503"/>
    <cellStyle name="SAPBEXexcGood1 2 6 3" xfId="4138"/>
    <cellStyle name="SAPBEXexcGood1 2 6 3 2" xfId="15504"/>
    <cellStyle name="SAPBEXexcGood1 2 6 4" xfId="15505"/>
    <cellStyle name="SAPBEXexcGood1 2 7" xfId="4139"/>
    <cellStyle name="SAPBEXexcGood1 2 7 2" xfId="4140"/>
    <cellStyle name="SAPBEXexcGood1 2 7 2 2" xfId="15506"/>
    <cellStyle name="SAPBEXexcGood1 2 7 3" xfId="4141"/>
    <cellStyle name="SAPBEXexcGood1 2 7 3 2" xfId="15507"/>
    <cellStyle name="SAPBEXexcGood1 2 7 4" xfId="15508"/>
    <cellStyle name="SAPBEXexcGood1 2 8" xfId="4142"/>
    <cellStyle name="SAPBEXexcGood1 2 8 2" xfId="4143"/>
    <cellStyle name="SAPBEXexcGood1 2 8 2 2" xfId="15509"/>
    <cellStyle name="SAPBEXexcGood1 2 8 3" xfId="4144"/>
    <cellStyle name="SAPBEXexcGood1 2 8 3 2" xfId="15510"/>
    <cellStyle name="SAPBEXexcGood1 2 8 4" xfId="15511"/>
    <cellStyle name="SAPBEXexcGood1 2 9" xfId="4145"/>
    <cellStyle name="SAPBEXexcGood1 2 9 2" xfId="4146"/>
    <cellStyle name="SAPBEXexcGood1 2 9 2 2" xfId="15512"/>
    <cellStyle name="SAPBEXexcGood1 2 9 3" xfId="4147"/>
    <cellStyle name="SAPBEXexcGood1 2 9 3 2" xfId="15513"/>
    <cellStyle name="SAPBEXexcGood1 2 9 4" xfId="15514"/>
    <cellStyle name="SAPBEXexcGood1 3" xfId="608"/>
    <cellStyle name="SAPBEXexcGood1 3 10" xfId="4148"/>
    <cellStyle name="SAPBEXexcGood1 3 10 2" xfId="4149"/>
    <cellStyle name="SAPBEXexcGood1 3 10 2 2" xfId="15515"/>
    <cellStyle name="SAPBEXexcGood1 3 10 3" xfId="4150"/>
    <cellStyle name="SAPBEXexcGood1 3 10 3 2" xfId="15516"/>
    <cellStyle name="SAPBEXexcGood1 3 10 4" xfId="15517"/>
    <cellStyle name="SAPBEXexcGood1 3 11" xfId="4151"/>
    <cellStyle name="SAPBEXexcGood1 3 11 2" xfId="4152"/>
    <cellStyle name="SAPBEXexcGood1 3 11 2 2" xfId="15518"/>
    <cellStyle name="SAPBEXexcGood1 3 11 3" xfId="4153"/>
    <cellStyle name="SAPBEXexcGood1 3 11 3 2" xfId="15519"/>
    <cellStyle name="SAPBEXexcGood1 3 11 4" xfId="15520"/>
    <cellStyle name="SAPBEXexcGood1 3 12" xfId="4154"/>
    <cellStyle name="SAPBEXexcGood1 3 12 2" xfId="4155"/>
    <cellStyle name="SAPBEXexcGood1 3 12 2 2" xfId="15521"/>
    <cellStyle name="SAPBEXexcGood1 3 12 3" xfId="4156"/>
    <cellStyle name="SAPBEXexcGood1 3 12 3 2" xfId="15522"/>
    <cellStyle name="SAPBEXexcGood1 3 12 4" xfId="15523"/>
    <cellStyle name="SAPBEXexcGood1 3 13" xfId="4157"/>
    <cellStyle name="SAPBEXexcGood1 3 13 2" xfId="15524"/>
    <cellStyle name="SAPBEXexcGood1 3 14" xfId="4158"/>
    <cellStyle name="SAPBEXexcGood1 3 14 2" xfId="15525"/>
    <cellStyle name="SAPBEXexcGood1 3 15" xfId="15526"/>
    <cellStyle name="SAPBEXexcGood1 3 2" xfId="4159"/>
    <cellStyle name="SAPBEXexcGood1 3 2 2" xfId="4160"/>
    <cellStyle name="SAPBEXexcGood1 3 2 2 2" xfId="15527"/>
    <cellStyle name="SAPBEXexcGood1 3 2 3" xfId="4161"/>
    <cellStyle name="SAPBEXexcGood1 3 2 3 2" xfId="15528"/>
    <cellStyle name="SAPBEXexcGood1 3 2 4" xfId="15529"/>
    <cellStyle name="SAPBEXexcGood1 3 3" xfId="4162"/>
    <cellStyle name="SAPBEXexcGood1 3 3 2" xfId="4163"/>
    <cellStyle name="SAPBEXexcGood1 3 3 2 2" xfId="15530"/>
    <cellStyle name="SAPBEXexcGood1 3 3 3" xfId="4164"/>
    <cellStyle name="SAPBEXexcGood1 3 3 3 2" xfId="15531"/>
    <cellStyle name="SAPBEXexcGood1 3 3 4" xfId="15532"/>
    <cellStyle name="SAPBEXexcGood1 3 4" xfId="4165"/>
    <cellStyle name="SAPBEXexcGood1 3 4 2" xfId="4166"/>
    <cellStyle name="SAPBEXexcGood1 3 4 2 2" xfId="15533"/>
    <cellStyle name="SAPBEXexcGood1 3 4 3" xfId="4167"/>
    <cellStyle name="SAPBEXexcGood1 3 4 3 2" xfId="15534"/>
    <cellStyle name="SAPBEXexcGood1 3 4 4" xfId="15535"/>
    <cellStyle name="SAPBEXexcGood1 3 5" xfId="4168"/>
    <cellStyle name="SAPBEXexcGood1 3 5 2" xfId="4169"/>
    <cellStyle name="SAPBEXexcGood1 3 5 2 2" xfId="15536"/>
    <cellStyle name="SAPBEXexcGood1 3 5 3" xfId="4170"/>
    <cellStyle name="SAPBEXexcGood1 3 5 3 2" xfId="15537"/>
    <cellStyle name="SAPBEXexcGood1 3 5 4" xfId="15538"/>
    <cellStyle name="SAPBEXexcGood1 3 6" xfId="4171"/>
    <cellStyle name="SAPBEXexcGood1 3 6 2" xfId="4172"/>
    <cellStyle name="SAPBEXexcGood1 3 6 2 2" xfId="15539"/>
    <cellStyle name="SAPBEXexcGood1 3 6 3" xfId="4173"/>
    <cellStyle name="SAPBEXexcGood1 3 6 3 2" xfId="15540"/>
    <cellStyle name="SAPBEXexcGood1 3 6 4" xfId="15541"/>
    <cellStyle name="SAPBEXexcGood1 3 7" xfId="4174"/>
    <cellStyle name="SAPBEXexcGood1 3 7 2" xfId="4175"/>
    <cellStyle name="SAPBEXexcGood1 3 7 2 2" xfId="15542"/>
    <cellStyle name="SAPBEXexcGood1 3 7 3" xfId="4176"/>
    <cellStyle name="SAPBEXexcGood1 3 7 3 2" xfId="15543"/>
    <cellStyle name="SAPBEXexcGood1 3 7 4" xfId="15544"/>
    <cellStyle name="SAPBEXexcGood1 3 8" xfId="4177"/>
    <cellStyle name="SAPBEXexcGood1 3 8 2" xfId="4178"/>
    <cellStyle name="SAPBEXexcGood1 3 8 2 2" xfId="15545"/>
    <cellStyle name="SAPBEXexcGood1 3 8 3" xfId="4179"/>
    <cellStyle name="SAPBEXexcGood1 3 8 3 2" xfId="15546"/>
    <cellStyle name="SAPBEXexcGood1 3 8 4" xfId="15547"/>
    <cellStyle name="SAPBEXexcGood1 3 9" xfId="4180"/>
    <cellStyle name="SAPBEXexcGood1 3 9 2" xfId="4181"/>
    <cellStyle name="SAPBEXexcGood1 3 9 2 2" xfId="15548"/>
    <cellStyle name="SAPBEXexcGood1 3 9 3" xfId="4182"/>
    <cellStyle name="SAPBEXexcGood1 3 9 3 2" xfId="15549"/>
    <cellStyle name="SAPBEXexcGood1 3 9 4" xfId="15550"/>
    <cellStyle name="SAPBEXexcGood1 4" xfId="609"/>
    <cellStyle name="SAPBEXexcGood1 4 10" xfId="4183"/>
    <cellStyle name="SAPBEXexcGood1 4 10 2" xfId="4184"/>
    <cellStyle name="SAPBEXexcGood1 4 10 2 2" xfId="15551"/>
    <cellStyle name="SAPBEXexcGood1 4 10 3" xfId="4185"/>
    <cellStyle name="SAPBEXexcGood1 4 10 3 2" xfId="15552"/>
    <cellStyle name="SAPBEXexcGood1 4 10 4" xfId="15553"/>
    <cellStyle name="SAPBEXexcGood1 4 11" xfId="4186"/>
    <cellStyle name="SAPBEXexcGood1 4 11 2" xfId="4187"/>
    <cellStyle name="SAPBEXexcGood1 4 11 2 2" xfId="15554"/>
    <cellStyle name="SAPBEXexcGood1 4 11 3" xfId="4188"/>
    <cellStyle name="SAPBEXexcGood1 4 11 3 2" xfId="15555"/>
    <cellStyle name="SAPBEXexcGood1 4 11 4" xfId="15556"/>
    <cellStyle name="SAPBEXexcGood1 4 12" xfId="4189"/>
    <cellStyle name="SAPBEXexcGood1 4 12 2" xfId="4190"/>
    <cellStyle name="SAPBEXexcGood1 4 12 2 2" xfId="15557"/>
    <cellStyle name="SAPBEXexcGood1 4 12 3" xfId="4191"/>
    <cellStyle name="SAPBEXexcGood1 4 12 3 2" xfId="15558"/>
    <cellStyle name="SAPBEXexcGood1 4 12 4" xfId="15559"/>
    <cellStyle name="SAPBEXexcGood1 4 13" xfId="4192"/>
    <cellStyle name="SAPBEXexcGood1 4 13 2" xfId="15560"/>
    <cellStyle name="SAPBEXexcGood1 4 14" xfId="4193"/>
    <cellStyle name="SAPBEXexcGood1 4 14 2" xfId="15561"/>
    <cellStyle name="SAPBEXexcGood1 4 15" xfId="15562"/>
    <cellStyle name="SAPBEXexcGood1 4 2" xfId="4194"/>
    <cellStyle name="SAPBEXexcGood1 4 2 2" xfId="4195"/>
    <cellStyle name="SAPBEXexcGood1 4 2 2 2" xfId="15563"/>
    <cellStyle name="SAPBEXexcGood1 4 2 3" xfId="4196"/>
    <cellStyle name="SAPBEXexcGood1 4 2 3 2" xfId="15564"/>
    <cellStyle name="SAPBEXexcGood1 4 2 4" xfId="15565"/>
    <cellStyle name="SAPBEXexcGood1 4 3" xfId="4197"/>
    <cellStyle name="SAPBEXexcGood1 4 3 2" xfId="4198"/>
    <cellStyle name="SAPBEXexcGood1 4 3 2 2" xfId="15566"/>
    <cellStyle name="SAPBEXexcGood1 4 3 3" xfId="4199"/>
    <cellStyle name="SAPBEXexcGood1 4 3 3 2" xfId="15567"/>
    <cellStyle name="SAPBEXexcGood1 4 3 4" xfId="15568"/>
    <cellStyle name="SAPBEXexcGood1 4 4" xfId="4200"/>
    <cellStyle name="SAPBEXexcGood1 4 4 2" xfId="4201"/>
    <cellStyle name="SAPBEXexcGood1 4 4 2 2" xfId="15569"/>
    <cellStyle name="SAPBEXexcGood1 4 4 3" xfId="4202"/>
    <cellStyle name="SAPBEXexcGood1 4 4 3 2" xfId="15570"/>
    <cellStyle name="SAPBEXexcGood1 4 4 4" xfId="15571"/>
    <cellStyle name="SAPBEXexcGood1 4 5" xfId="4203"/>
    <cellStyle name="SAPBEXexcGood1 4 5 2" xfId="4204"/>
    <cellStyle name="SAPBEXexcGood1 4 5 2 2" xfId="15572"/>
    <cellStyle name="SAPBEXexcGood1 4 5 3" xfId="4205"/>
    <cellStyle name="SAPBEXexcGood1 4 5 3 2" xfId="15573"/>
    <cellStyle name="SAPBEXexcGood1 4 5 4" xfId="15574"/>
    <cellStyle name="SAPBEXexcGood1 4 6" xfId="4206"/>
    <cellStyle name="SAPBEXexcGood1 4 6 2" xfId="4207"/>
    <cellStyle name="SAPBEXexcGood1 4 6 2 2" xfId="15575"/>
    <cellStyle name="SAPBEXexcGood1 4 6 3" xfId="4208"/>
    <cellStyle name="SAPBEXexcGood1 4 6 3 2" xfId="15576"/>
    <cellStyle name="SAPBEXexcGood1 4 6 4" xfId="15577"/>
    <cellStyle name="SAPBEXexcGood1 4 7" xfId="4209"/>
    <cellStyle name="SAPBEXexcGood1 4 7 2" xfId="4210"/>
    <cellStyle name="SAPBEXexcGood1 4 7 2 2" xfId="15578"/>
    <cellStyle name="SAPBEXexcGood1 4 7 3" xfId="4211"/>
    <cellStyle name="SAPBEXexcGood1 4 7 3 2" xfId="15579"/>
    <cellStyle name="SAPBEXexcGood1 4 7 4" xfId="15580"/>
    <cellStyle name="SAPBEXexcGood1 4 8" xfId="4212"/>
    <cellStyle name="SAPBEXexcGood1 4 8 2" xfId="4213"/>
    <cellStyle name="SAPBEXexcGood1 4 8 2 2" xfId="15581"/>
    <cellStyle name="SAPBEXexcGood1 4 8 3" xfId="4214"/>
    <cellStyle name="SAPBEXexcGood1 4 8 3 2" xfId="15582"/>
    <cellStyle name="SAPBEXexcGood1 4 8 4" xfId="15583"/>
    <cellStyle name="SAPBEXexcGood1 4 9" xfId="4215"/>
    <cellStyle name="SAPBEXexcGood1 4 9 2" xfId="4216"/>
    <cellStyle name="SAPBEXexcGood1 4 9 2 2" xfId="15584"/>
    <cellStyle name="SAPBEXexcGood1 4 9 3" xfId="4217"/>
    <cellStyle name="SAPBEXexcGood1 4 9 3 2" xfId="15585"/>
    <cellStyle name="SAPBEXexcGood1 4 9 4" xfId="15586"/>
    <cellStyle name="SAPBEXexcGood1 5" xfId="4218"/>
    <cellStyle name="SAPBEXexcGood1 5 10" xfId="4219"/>
    <cellStyle name="SAPBEXexcGood1 5 10 2" xfId="4220"/>
    <cellStyle name="SAPBEXexcGood1 5 10 2 2" xfId="15587"/>
    <cellStyle name="SAPBEXexcGood1 5 10 3" xfId="4221"/>
    <cellStyle name="SAPBEXexcGood1 5 10 3 2" xfId="15588"/>
    <cellStyle name="SAPBEXexcGood1 5 10 4" xfId="15589"/>
    <cellStyle name="SAPBEXexcGood1 5 11" xfId="4222"/>
    <cellStyle name="SAPBEXexcGood1 5 11 2" xfId="4223"/>
    <cellStyle name="SAPBEXexcGood1 5 11 2 2" xfId="15590"/>
    <cellStyle name="SAPBEXexcGood1 5 11 3" xfId="4224"/>
    <cellStyle name="SAPBEXexcGood1 5 11 3 2" xfId="15591"/>
    <cellStyle name="SAPBEXexcGood1 5 11 4" xfId="15592"/>
    <cellStyle name="SAPBEXexcGood1 5 12" xfId="4225"/>
    <cellStyle name="SAPBEXexcGood1 5 12 2" xfId="4226"/>
    <cellStyle name="SAPBEXexcGood1 5 12 2 2" xfId="15593"/>
    <cellStyle name="SAPBEXexcGood1 5 12 3" xfId="4227"/>
    <cellStyle name="SAPBEXexcGood1 5 12 3 2" xfId="15594"/>
    <cellStyle name="SAPBEXexcGood1 5 12 4" xfId="15595"/>
    <cellStyle name="SAPBEXexcGood1 5 13" xfId="4228"/>
    <cellStyle name="SAPBEXexcGood1 5 13 2" xfId="15596"/>
    <cellStyle name="SAPBEXexcGood1 5 14" xfId="4229"/>
    <cellStyle name="SAPBEXexcGood1 5 14 2" xfId="15597"/>
    <cellStyle name="SAPBEXexcGood1 5 15" xfId="15598"/>
    <cellStyle name="SAPBEXexcGood1 5 2" xfId="4230"/>
    <cellStyle name="SAPBEXexcGood1 5 2 2" xfId="4231"/>
    <cellStyle name="SAPBEXexcGood1 5 2 2 2" xfId="15599"/>
    <cellStyle name="SAPBEXexcGood1 5 2 3" xfId="4232"/>
    <cellStyle name="SAPBEXexcGood1 5 2 3 2" xfId="15600"/>
    <cellStyle name="SAPBEXexcGood1 5 2 4" xfId="15601"/>
    <cellStyle name="SAPBEXexcGood1 5 3" xfId="4233"/>
    <cellStyle name="SAPBEXexcGood1 5 3 2" xfId="4234"/>
    <cellStyle name="SAPBEXexcGood1 5 3 2 2" xfId="15602"/>
    <cellStyle name="SAPBEXexcGood1 5 3 3" xfId="4235"/>
    <cellStyle name="SAPBEXexcGood1 5 3 3 2" xfId="15603"/>
    <cellStyle name="SAPBEXexcGood1 5 3 4" xfId="15604"/>
    <cellStyle name="SAPBEXexcGood1 5 4" xfId="4236"/>
    <cellStyle name="SAPBEXexcGood1 5 4 2" xfId="4237"/>
    <cellStyle name="SAPBEXexcGood1 5 4 2 2" xfId="15605"/>
    <cellStyle name="SAPBEXexcGood1 5 4 3" xfId="4238"/>
    <cellStyle name="SAPBEXexcGood1 5 4 3 2" xfId="15606"/>
    <cellStyle name="SAPBEXexcGood1 5 4 4" xfId="15607"/>
    <cellStyle name="SAPBEXexcGood1 5 5" xfId="4239"/>
    <cellStyle name="SAPBEXexcGood1 5 5 2" xfId="4240"/>
    <cellStyle name="SAPBEXexcGood1 5 5 2 2" xfId="15608"/>
    <cellStyle name="SAPBEXexcGood1 5 5 3" xfId="4241"/>
    <cellStyle name="SAPBEXexcGood1 5 5 3 2" xfId="15609"/>
    <cellStyle name="SAPBEXexcGood1 5 5 4" xfId="15610"/>
    <cellStyle name="SAPBEXexcGood1 5 6" xfId="4242"/>
    <cellStyle name="SAPBEXexcGood1 5 6 2" xfId="4243"/>
    <cellStyle name="SAPBEXexcGood1 5 6 2 2" xfId="15611"/>
    <cellStyle name="SAPBEXexcGood1 5 6 3" xfId="4244"/>
    <cellStyle name="SAPBEXexcGood1 5 6 3 2" xfId="15612"/>
    <cellStyle name="SAPBEXexcGood1 5 6 4" xfId="15613"/>
    <cellStyle name="SAPBEXexcGood1 5 7" xfId="4245"/>
    <cellStyle name="SAPBEXexcGood1 5 7 2" xfId="4246"/>
    <cellStyle name="SAPBEXexcGood1 5 7 2 2" xfId="15614"/>
    <cellStyle name="SAPBEXexcGood1 5 7 3" xfId="4247"/>
    <cellStyle name="SAPBEXexcGood1 5 7 3 2" xfId="15615"/>
    <cellStyle name="SAPBEXexcGood1 5 7 4" xfId="15616"/>
    <cellStyle name="SAPBEXexcGood1 5 8" xfId="4248"/>
    <cellStyle name="SAPBEXexcGood1 5 8 2" xfId="4249"/>
    <cellStyle name="SAPBEXexcGood1 5 8 2 2" xfId="15617"/>
    <cellStyle name="SAPBEXexcGood1 5 8 3" xfId="4250"/>
    <cellStyle name="SAPBEXexcGood1 5 8 3 2" xfId="15618"/>
    <cellStyle name="SAPBEXexcGood1 5 8 4" xfId="15619"/>
    <cellStyle name="SAPBEXexcGood1 5 9" xfId="4251"/>
    <cellStyle name="SAPBEXexcGood1 5 9 2" xfId="4252"/>
    <cellStyle name="SAPBEXexcGood1 5 9 2 2" xfId="15620"/>
    <cellStyle name="SAPBEXexcGood1 5 9 3" xfId="4253"/>
    <cellStyle name="SAPBEXexcGood1 5 9 3 2" xfId="15621"/>
    <cellStyle name="SAPBEXexcGood1 5 9 4" xfId="15622"/>
    <cellStyle name="SAPBEXexcGood1 6" xfId="4254"/>
    <cellStyle name="SAPBEXexcGood1 6 10" xfId="4255"/>
    <cellStyle name="SAPBEXexcGood1 6 10 2" xfId="4256"/>
    <cellStyle name="SAPBEXexcGood1 6 10 2 2" xfId="15623"/>
    <cellStyle name="SAPBEXexcGood1 6 10 3" xfId="4257"/>
    <cellStyle name="SAPBEXexcGood1 6 10 3 2" xfId="15624"/>
    <cellStyle name="SAPBEXexcGood1 6 10 4" xfId="15625"/>
    <cellStyle name="SAPBEXexcGood1 6 11" xfId="4258"/>
    <cellStyle name="SAPBEXexcGood1 6 11 2" xfId="4259"/>
    <cellStyle name="SAPBEXexcGood1 6 11 2 2" xfId="15626"/>
    <cellStyle name="SAPBEXexcGood1 6 11 3" xfId="4260"/>
    <cellStyle name="SAPBEXexcGood1 6 11 3 2" xfId="15627"/>
    <cellStyle name="SAPBEXexcGood1 6 11 4" xfId="15628"/>
    <cellStyle name="SAPBEXexcGood1 6 12" xfId="4261"/>
    <cellStyle name="SAPBEXexcGood1 6 12 2" xfId="4262"/>
    <cellStyle name="SAPBEXexcGood1 6 12 2 2" xfId="15629"/>
    <cellStyle name="SAPBEXexcGood1 6 12 3" xfId="4263"/>
    <cellStyle name="SAPBEXexcGood1 6 12 3 2" xfId="15630"/>
    <cellStyle name="SAPBEXexcGood1 6 12 4" xfId="15631"/>
    <cellStyle name="SAPBEXexcGood1 6 13" xfId="4264"/>
    <cellStyle name="SAPBEXexcGood1 6 13 2" xfId="15632"/>
    <cellStyle name="SAPBEXexcGood1 6 14" xfId="4265"/>
    <cellStyle name="SAPBEXexcGood1 6 14 2" xfId="15633"/>
    <cellStyle name="SAPBEXexcGood1 6 15" xfId="15634"/>
    <cellStyle name="SAPBEXexcGood1 6 2" xfId="4266"/>
    <cellStyle name="SAPBEXexcGood1 6 2 2" xfId="4267"/>
    <cellStyle name="SAPBEXexcGood1 6 2 2 2" xfId="15635"/>
    <cellStyle name="SAPBEXexcGood1 6 2 3" xfId="4268"/>
    <cellStyle name="SAPBEXexcGood1 6 2 3 2" xfId="15636"/>
    <cellStyle name="SAPBEXexcGood1 6 2 4" xfId="15637"/>
    <cellStyle name="SAPBEXexcGood1 6 3" xfId="4269"/>
    <cellStyle name="SAPBEXexcGood1 6 3 2" xfId="4270"/>
    <cellStyle name="SAPBEXexcGood1 6 3 2 2" xfId="15638"/>
    <cellStyle name="SAPBEXexcGood1 6 3 3" xfId="4271"/>
    <cellStyle name="SAPBEXexcGood1 6 3 3 2" xfId="15639"/>
    <cellStyle name="SAPBEXexcGood1 6 3 4" xfId="15640"/>
    <cellStyle name="SAPBEXexcGood1 6 4" xfId="4272"/>
    <cellStyle name="SAPBEXexcGood1 6 4 2" xfId="4273"/>
    <cellStyle name="SAPBEXexcGood1 6 4 2 2" xfId="15641"/>
    <cellStyle name="SAPBEXexcGood1 6 4 3" xfId="4274"/>
    <cellStyle name="SAPBEXexcGood1 6 4 3 2" xfId="15642"/>
    <cellStyle name="SAPBEXexcGood1 6 4 4" xfId="15643"/>
    <cellStyle name="SAPBEXexcGood1 6 5" xfId="4275"/>
    <cellStyle name="SAPBEXexcGood1 6 5 2" xfId="4276"/>
    <cellStyle name="SAPBEXexcGood1 6 5 2 2" xfId="15644"/>
    <cellStyle name="SAPBEXexcGood1 6 5 3" xfId="4277"/>
    <cellStyle name="SAPBEXexcGood1 6 5 3 2" xfId="15645"/>
    <cellStyle name="SAPBEXexcGood1 6 5 4" xfId="15646"/>
    <cellStyle name="SAPBEXexcGood1 6 6" xfId="4278"/>
    <cellStyle name="SAPBEXexcGood1 6 6 2" xfId="4279"/>
    <cellStyle name="SAPBEXexcGood1 6 6 2 2" xfId="15647"/>
    <cellStyle name="SAPBEXexcGood1 6 6 3" xfId="4280"/>
    <cellStyle name="SAPBEXexcGood1 6 6 3 2" xfId="15648"/>
    <cellStyle name="SAPBEXexcGood1 6 6 4" xfId="15649"/>
    <cellStyle name="SAPBEXexcGood1 6 7" xfId="4281"/>
    <cellStyle name="SAPBEXexcGood1 6 7 2" xfId="4282"/>
    <cellStyle name="SAPBEXexcGood1 6 7 2 2" xfId="15650"/>
    <cellStyle name="SAPBEXexcGood1 6 7 3" xfId="4283"/>
    <cellStyle name="SAPBEXexcGood1 6 7 3 2" xfId="15651"/>
    <cellStyle name="SAPBEXexcGood1 6 7 4" xfId="15652"/>
    <cellStyle name="SAPBEXexcGood1 6 8" xfId="4284"/>
    <cellStyle name="SAPBEXexcGood1 6 8 2" xfId="4285"/>
    <cellStyle name="SAPBEXexcGood1 6 8 2 2" xfId="15653"/>
    <cellStyle name="SAPBEXexcGood1 6 8 3" xfId="4286"/>
    <cellStyle name="SAPBEXexcGood1 6 8 3 2" xfId="15654"/>
    <cellStyle name="SAPBEXexcGood1 6 8 4" xfId="15655"/>
    <cellStyle name="SAPBEXexcGood1 6 9" xfId="4287"/>
    <cellStyle name="SAPBEXexcGood1 6 9 2" xfId="4288"/>
    <cellStyle name="SAPBEXexcGood1 6 9 2 2" xfId="15656"/>
    <cellStyle name="SAPBEXexcGood1 6 9 3" xfId="4289"/>
    <cellStyle name="SAPBEXexcGood1 6 9 3 2" xfId="15657"/>
    <cellStyle name="SAPBEXexcGood1 6 9 4" xfId="15658"/>
    <cellStyle name="SAPBEXexcGood1 7" xfId="4290"/>
    <cellStyle name="SAPBEXexcGood1 7 2" xfId="4291"/>
    <cellStyle name="SAPBEXexcGood1 7 2 2" xfId="4292"/>
    <cellStyle name="SAPBEXexcGood1 7 2 2 2" xfId="15659"/>
    <cellStyle name="SAPBEXexcGood1 7 2 3" xfId="4293"/>
    <cellStyle name="SAPBEXexcGood1 7 2 3 2" xfId="15660"/>
    <cellStyle name="SAPBEXexcGood1 7 2 4" xfId="15661"/>
    <cellStyle name="SAPBEXexcGood1 7 3" xfId="4294"/>
    <cellStyle name="SAPBEXexcGood1 7 3 2" xfId="4295"/>
    <cellStyle name="SAPBEXexcGood1 7 3 2 2" xfId="15662"/>
    <cellStyle name="SAPBEXexcGood1 7 3 3" xfId="4296"/>
    <cellStyle name="SAPBEXexcGood1 7 3 3 2" xfId="15663"/>
    <cellStyle name="SAPBEXexcGood1 7 3 4" xfId="15664"/>
    <cellStyle name="SAPBEXexcGood1 7 4" xfId="4297"/>
    <cellStyle name="SAPBEXexcGood1 7 4 2" xfId="15665"/>
    <cellStyle name="SAPBEXexcGood1 7 5" xfId="4298"/>
    <cellStyle name="SAPBEXexcGood1 7 5 2" xfId="15666"/>
    <cellStyle name="SAPBEXexcGood1 7 6" xfId="15667"/>
    <cellStyle name="SAPBEXexcGood1 8" xfId="4299"/>
    <cellStyle name="SAPBEXexcGood1 8 2" xfId="4300"/>
    <cellStyle name="SAPBEXexcGood1 8 2 2" xfId="4301"/>
    <cellStyle name="SAPBEXexcGood1 8 2 2 2" xfId="15668"/>
    <cellStyle name="SAPBEXexcGood1 8 2 3" xfId="4302"/>
    <cellStyle name="SAPBEXexcGood1 8 2 3 2" xfId="15669"/>
    <cellStyle name="SAPBEXexcGood1 8 2 4" xfId="15670"/>
    <cellStyle name="SAPBEXexcGood1 8 3" xfId="4303"/>
    <cellStyle name="SAPBEXexcGood1 8 3 2" xfId="4304"/>
    <cellStyle name="SAPBEXexcGood1 8 3 2 2" xfId="15671"/>
    <cellStyle name="SAPBEXexcGood1 8 3 3" xfId="4305"/>
    <cellStyle name="SAPBEXexcGood1 8 3 3 2" xfId="15672"/>
    <cellStyle name="SAPBEXexcGood1 8 3 4" xfId="15673"/>
    <cellStyle name="SAPBEXexcGood1 8 4" xfId="4306"/>
    <cellStyle name="SAPBEXexcGood1 8 4 2" xfId="15674"/>
    <cellStyle name="SAPBEXexcGood1 8 5" xfId="4307"/>
    <cellStyle name="SAPBEXexcGood1 8 5 2" xfId="15675"/>
    <cellStyle name="SAPBEXexcGood1 8 6" xfId="15676"/>
    <cellStyle name="SAPBEXexcGood1 9" xfId="4308"/>
    <cellStyle name="SAPBEXexcGood1 9 2" xfId="4309"/>
    <cellStyle name="SAPBEXexcGood1 9 2 2" xfId="15677"/>
    <cellStyle name="SAPBEXexcGood1 9 3" xfId="4310"/>
    <cellStyle name="SAPBEXexcGood1 9 3 2" xfId="15678"/>
    <cellStyle name="SAPBEXexcGood1 9 4" xfId="15679"/>
    <cellStyle name="SAPBEXexcGood2" xfId="170"/>
    <cellStyle name="SAPBEXexcGood2 10" xfId="4311"/>
    <cellStyle name="SAPBEXexcGood2 10 2" xfId="4312"/>
    <cellStyle name="SAPBEXexcGood2 10 2 2" xfId="15680"/>
    <cellStyle name="SAPBEXexcGood2 10 3" xfId="4313"/>
    <cellStyle name="SAPBEXexcGood2 10 3 2" xfId="15681"/>
    <cellStyle name="SAPBEXexcGood2 10 4" xfId="15682"/>
    <cellStyle name="SAPBEXexcGood2 11" xfId="4314"/>
    <cellStyle name="SAPBEXexcGood2 11 2" xfId="4315"/>
    <cellStyle name="SAPBEXexcGood2 11 2 2" xfId="15683"/>
    <cellStyle name="SAPBEXexcGood2 11 3" xfId="4316"/>
    <cellStyle name="SAPBEXexcGood2 11 3 2" xfId="15684"/>
    <cellStyle name="SAPBEXexcGood2 11 4" xfId="15685"/>
    <cellStyle name="SAPBEXexcGood2 12" xfId="4317"/>
    <cellStyle name="SAPBEXexcGood2 12 2" xfId="15686"/>
    <cellStyle name="SAPBEXexcGood2 13" xfId="11496"/>
    <cellStyle name="SAPBEXexcGood2 13 2" xfId="15687"/>
    <cellStyle name="SAPBEXexcGood2 14" xfId="11497"/>
    <cellStyle name="SAPBEXexcGood2 14 2" xfId="15688"/>
    <cellStyle name="SAPBEXexcGood2 15" xfId="11498"/>
    <cellStyle name="SAPBEXexcGood2 15 2" xfId="15689"/>
    <cellStyle name="SAPBEXexcGood2 2" xfId="610"/>
    <cellStyle name="SAPBEXexcGood2 2 10" xfId="4318"/>
    <cellStyle name="SAPBEXexcGood2 2 10 2" xfId="4319"/>
    <cellStyle name="SAPBEXexcGood2 2 10 2 2" xfId="15690"/>
    <cellStyle name="SAPBEXexcGood2 2 10 3" xfId="4320"/>
    <cellStyle name="SAPBEXexcGood2 2 10 3 2" xfId="15691"/>
    <cellStyle name="SAPBEXexcGood2 2 10 4" xfId="15692"/>
    <cellStyle name="SAPBEXexcGood2 2 11" xfId="4321"/>
    <cellStyle name="SAPBEXexcGood2 2 11 2" xfId="4322"/>
    <cellStyle name="SAPBEXexcGood2 2 11 2 2" xfId="15693"/>
    <cellStyle name="SAPBEXexcGood2 2 11 3" xfId="4323"/>
    <cellStyle name="SAPBEXexcGood2 2 11 3 2" xfId="15694"/>
    <cellStyle name="SAPBEXexcGood2 2 11 4" xfId="15695"/>
    <cellStyle name="SAPBEXexcGood2 2 12" xfId="4324"/>
    <cellStyle name="SAPBEXexcGood2 2 12 2" xfId="4325"/>
    <cellStyle name="SAPBEXexcGood2 2 12 2 2" xfId="15696"/>
    <cellStyle name="SAPBEXexcGood2 2 12 3" xfId="4326"/>
    <cellStyle name="SAPBEXexcGood2 2 12 3 2" xfId="15697"/>
    <cellStyle name="SAPBEXexcGood2 2 12 4" xfId="15698"/>
    <cellStyle name="SAPBEXexcGood2 2 13" xfId="4327"/>
    <cellStyle name="SAPBEXexcGood2 2 13 2" xfId="15699"/>
    <cellStyle name="SAPBEXexcGood2 2 14" xfId="4328"/>
    <cellStyle name="SAPBEXexcGood2 2 14 2" xfId="15700"/>
    <cellStyle name="SAPBEXexcGood2 2 15" xfId="15701"/>
    <cellStyle name="SAPBEXexcGood2 2 2" xfId="4329"/>
    <cellStyle name="SAPBEXexcGood2 2 2 2" xfId="4330"/>
    <cellStyle name="SAPBEXexcGood2 2 2 2 2" xfId="15702"/>
    <cellStyle name="SAPBEXexcGood2 2 2 3" xfId="4331"/>
    <cellStyle name="SAPBEXexcGood2 2 2 3 2" xfId="15703"/>
    <cellStyle name="SAPBEXexcGood2 2 2 4" xfId="15704"/>
    <cellStyle name="SAPBEXexcGood2 2 3" xfId="4332"/>
    <cellStyle name="SAPBEXexcGood2 2 3 2" xfId="4333"/>
    <cellStyle name="SAPBEXexcGood2 2 3 2 2" xfId="15705"/>
    <cellStyle name="SAPBEXexcGood2 2 3 3" xfId="4334"/>
    <cellStyle name="SAPBEXexcGood2 2 3 3 2" xfId="15706"/>
    <cellStyle name="SAPBEXexcGood2 2 3 4" xfId="15707"/>
    <cellStyle name="SAPBEXexcGood2 2 4" xfId="4335"/>
    <cellStyle name="SAPBEXexcGood2 2 4 2" xfId="4336"/>
    <cellStyle name="SAPBEXexcGood2 2 4 2 2" xfId="15708"/>
    <cellStyle name="SAPBEXexcGood2 2 4 3" xfId="4337"/>
    <cellStyle name="SAPBEXexcGood2 2 4 3 2" xfId="15709"/>
    <cellStyle name="SAPBEXexcGood2 2 4 4" xfId="15710"/>
    <cellStyle name="SAPBEXexcGood2 2 5" xfId="4338"/>
    <cellStyle name="SAPBEXexcGood2 2 5 2" xfId="4339"/>
    <cellStyle name="SAPBEXexcGood2 2 5 2 2" xfId="15711"/>
    <cellStyle name="SAPBEXexcGood2 2 5 3" xfId="4340"/>
    <cellStyle name="SAPBEXexcGood2 2 5 3 2" xfId="15712"/>
    <cellStyle name="SAPBEXexcGood2 2 5 4" xfId="15713"/>
    <cellStyle name="SAPBEXexcGood2 2 6" xfId="4341"/>
    <cellStyle name="SAPBEXexcGood2 2 6 2" xfId="4342"/>
    <cellStyle name="SAPBEXexcGood2 2 6 2 2" xfId="15714"/>
    <cellStyle name="SAPBEXexcGood2 2 6 3" xfId="4343"/>
    <cellStyle name="SAPBEXexcGood2 2 6 3 2" xfId="15715"/>
    <cellStyle name="SAPBEXexcGood2 2 6 4" xfId="15716"/>
    <cellStyle name="SAPBEXexcGood2 2 7" xfId="4344"/>
    <cellStyle name="SAPBEXexcGood2 2 7 2" xfId="4345"/>
    <cellStyle name="SAPBEXexcGood2 2 7 2 2" xfId="15717"/>
    <cellStyle name="SAPBEXexcGood2 2 7 3" xfId="4346"/>
    <cellStyle name="SAPBEXexcGood2 2 7 3 2" xfId="15718"/>
    <cellStyle name="SAPBEXexcGood2 2 7 4" xfId="15719"/>
    <cellStyle name="SAPBEXexcGood2 2 8" xfId="4347"/>
    <cellStyle name="SAPBEXexcGood2 2 8 2" xfId="4348"/>
    <cellStyle name="SAPBEXexcGood2 2 8 2 2" xfId="15720"/>
    <cellStyle name="SAPBEXexcGood2 2 8 3" xfId="4349"/>
    <cellStyle name="SAPBEXexcGood2 2 8 3 2" xfId="15721"/>
    <cellStyle name="SAPBEXexcGood2 2 8 4" xfId="15722"/>
    <cellStyle name="SAPBEXexcGood2 2 9" xfId="4350"/>
    <cellStyle name="SAPBEXexcGood2 2 9 2" xfId="4351"/>
    <cellStyle name="SAPBEXexcGood2 2 9 2 2" xfId="15723"/>
    <cellStyle name="SAPBEXexcGood2 2 9 3" xfId="4352"/>
    <cellStyle name="SAPBEXexcGood2 2 9 3 2" xfId="15724"/>
    <cellStyle name="SAPBEXexcGood2 2 9 4" xfId="15725"/>
    <cellStyle name="SAPBEXexcGood2 3" xfId="611"/>
    <cellStyle name="SAPBEXexcGood2 3 10" xfId="4353"/>
    <cellStyle name="SAPBEXexcGood2 3 10 2" xfId="4354"/>
    <cellStyle name="SAPBEXexcGood2 3 10 2 2" xfId="15726"/>
    <cellStyle name="SAPBEXexcGood2 3 10 3" xfId="4355"/>
    <cellStyle name="SAPBEXexcGood2 3 10 3 2" xfId="15727"/>
    <cellStyle name="SAPBEXexcGood2 3 10 4" xfId="15728"/>
    <cellStyle name="SAPBEXexcGood2 3 11" xfId="4356"/>
    <cellStyle name="SAPBEXexcGood2 3 11 2" xfId="4357"/>
    <cellStyle name="SAPBEXexcGood2 3 11 2 2" xfId="15729"/>
    <cellStyle name="SAPBEXexcGood2 3 11 3" xfId="4358"/>
    <cellStyle name="SAPBEXexcGood2 3 11 3 2" xfId="15730"/>
    <cellStyle name="SAPBEXexcGood2 3 11 4" xfId="15731"/>
    <cellStyle name="SAPBEXexcGood2 3 12" xfId="4359"/>
    <cellStyle name="SAPBEXexcGood2 3 12 2" xfId="4360"/>
    <cellStyle name="SAPBEXexcGood2 3 12 2 2" xfId="15732"/>
    <cellStyle name="SAPBEXexcGood2 3 12 3" xfId="4361"/>
    <cellStyle name="SAPBEXexcGood2 3 12 3 2" xfId="15733"/>
    <cellStyle name="SAPBEXexcGood2 3 12 4" xfId="15734"/>
    <cellStyle name="SAPBEXexcGood2 3 13" xfId="4362"/>
    <cellStyle name="SAPBEXexcGood2 3 13 2" xfId="15735"/>
    <cellStyle name="SAPBEXexcGood2 3 14" xfId="4363"/>
    <cellStyle name="SAPBEXexcGood2 3 14 2" xfId="15736"/>
    <cellStyle name="SAPBEXexcGood2 3 15" xfId="15737"/>
    <cellStyle name="SAPBEXexcGood2 3 2" xfId="4364"/>
    <cellStyle name="SAPBEXexcGood2 3 2 2" xfId="4365"/>
    <cellStyle name="SAPBEXexcGood2 3 2 2 2" xfId="15738"/>
    <cellStyle name="SAPBEXexcGood2 3 2 3" xfId="4366"/>
    <cellStyle name="SAPBEXexcGood2 3 2 3 2" xfId="15739"/>
    <cellStyle name="SAPBEXexcGood2 3 2 4" xfId="15740"/>
    <cellStyle name="SAPBEXexcGood2 3 3" xfId="4367"/>
    <cellStyle name="SAPBEXexcGood2 3 3 2" xfId="4368"/>
    <cellStyle name="SAPBEXexcGood2 3 3 2 2" xfId="15741"/>
    <cellStyle name="SAPBEXexcGood2 3 3 3" xfId="4369"/>
    <cellStyle name="SAPBEXexcGood2 3 3 3 2" xfId="15742"/>
    <cellStyle name="SAPBEXexcGood2 3 3 4" xfId="15743"/>
    <cellStyle name="SAPBEXexcGood2 3 4" xfId="4370"/>
    <cellStyle name="SAPBEXexcGood2 3 4 2" xfId="4371"/>
    <cellStyle name="SAPBEXexcGood2 3 4 2 2" xfId="15744"/>
    <cellStyle name="SAPBEXexcGood2 3 4 3" xfId="4372"/>
    <cellStyle name="SAPBEXexcGood2 3 4 3 2" xfId="15745"/>
    <cellStyle name="SAPBEXexcGood2 3 4 4" xfId="15746"/>
    <cellStyle name="SAPBEXexcGood2 3 5" xfId="4373"/>
    <cellStyle name="SAPBEXexcGood2 3 5 2" xfId="4374"/>
    <cellStyle name="SAPBEXexcGood2 3 5 2 2" xfId="15747"/>
    <cellStyle name="SAPBEXexcGood2 3 5 3" xfId="4375"/>
    <cellStyle name="SAPBEXexcGood2 3 5 3 2" xfId="15748"/>
    <cellStyle name="SAPBEXexcGood2 3 5 4" xfId="15749"/>
    <cellStyle name="SAPBEXexcGood2 3 6" xfId="4376"/>
    <cellStyle name="SAPBEXexcGood2 3 6 2" xfId="4377"/>
    <cellStyle name="SAPBEXexcGood2 3 6 2 2" xfId="15750"/>
    <cellStyle name="SAPBEXexcGood2 3 6 3" xfId="4378"/>
    <cellStyle name="SAPBEXexcGood2 3 6 3 2" xfId="15751"/>
    <cellStyle name="SAPBEXexcGood2 3 6 4" xfId="15752"/>
    <cellStyle name="SAPBEXexcGood2 3 7" xfId="4379"/>
    <cellStyle name="SAPBEXexcGood2 3 7 2" xfId="4380"/>
    <cellStyle name="SAPBEXexcGood2 3 7 2 2" xfId="15753"/>
    <cellStyle name="SAPBEXexcGood2 3 7 3" xfId="4381"/>
    <cellStyle name="SAPBEXexcGood2 3 7 3 2" xfId="15754"/>
    <cellStyle name="SAPBEXexcGood2 3 7 4" xfId="15755"/>
    <cellStyle name="SAPBEXexcGood2 3 8" xfId="4382"/>
    <cellStyle name="SAPBEXexcGood2 3 8 2" xfId="4383"/>
    <cellStyle name="SAPBEXexcGood2 3 8 2 2" xfId="15756"/>
    <cellStyle name="SAPBEXexcGood2 3 8 3" xfId="4384"/>
    <cellStyle name="SAPBEXexcGood2 3 8 3 2" xfId="15757"/>
    <cellStyle name="SAPBEXexcGood2 3 8 4" xfId="15758"/>
    <cellStyle name="SAPBEXexcGood2 3 9" xfId="4385"/>
    <cellStyle name="SAPBEXexcGood2 3 9 2" xfId="4386"/>
    <cellStyle name="SAPBEXexcGood2 3 9 2 2" xfId="15759"/>
    <cellStyle name="SAPBEXexcGood2 3 9 3" xfId="4387"/>
    <cellStyle name="SAPBEXexcGood2 3 9 3 2" xfId="15760"/>
    <cellStyle name="SAPBEXexcGood2 3 9 4" xfId="15761"/>
    <cellStyle name="SAPBEXexcGood2 4" xfId="612"/>
    <cellStyle name="SAPBEXexcGood2 4 10" xfId="4388"/>
    <cellStyle name="SAPBEXexcGood2 4 10 2" xfId="4389"/>
    <cellStyle name="SAPBEXexcGood2 4 10 2 2" xfId="15762"/>
    <cellStyle name="SAPBEXexcGood2 4 10 3" xfId="4390"/>
    <cellStyle name="SAPBEXexcGood2 4 10 3 2" xfId="15763"/>
    <cellStyle name="SAPBEXexcGood2 4 10 4" xfId="15764"/>
    <cellStyle name="SAPBEXexcGood2 4 11" xfId="4391"/>
    <cellStyle name="SAPBEXexcGood2 4 11 2" xfId="4392"/>
    <cellStyle name="SAPBEXexcGood2 4 11 2 2" xfId="15765"/>
    <cellStyle name="SAPBEXexcGood2 4 11 3" xfId="4393"/>
    <cellStyle name="SAPBEXexcGood2 4 11 3 2" xfId="15766"/>
    <cellStyle name="SAPBEXexcGood2 4 11 4" xfId="15767"/>
    <cellStyle name="SAPBEXexcGood2 4 12" xfId="4394"/>
    <cellStyle name="SAPBEXexcGood2 4 12 2" xfId="4395"/>
    <cellStyle name="SAPBEXexcGood2 4 12 2 2" xfId="15768"/>
    <cellStyle name="SAPBEXexcGood2 4 12 3" xfId="4396"/>
    <cellStyle name="SAPBEXexcGood2 4 12 3 2" xfId="15769"/>
    <cellStyle name="SAPBEXexcGood2 4 12 4" xfId="15770"/>
    <cellStyle name="SAPBEXexcGood2 4 13" xfId="4397"/>
    <cellStyle name="SAPBEXexcGood2 4 13 2" xfId="15771"/>
    <cellStyle name="SAPBEXexcGood2 4 14" xfId="4398"/>
    <cellStyle name="SAPBEXexcGood2 4 14 2" xfId="15772"/>
    <cellStyle name="SAPBEXexcGood2 4 15" xfId="15773"/>
    <cellStyle name="SAPBEXexcGood2 4 2" xfId="4399"/>
    <cellStyle name="SAPBEXexcGood2 4 2 2" xfId="4400"/>
    <cellStyle name="SAPBEXexcGood2 4 2 2 2" xfId="15774"/>
    <cellStyle name="SAPBEXexcGood2 4 2 3" xfId="4401"/>
    <cellStyle name="SAPBEXexcGood2 4 2 3 2" xfId="15775"/>
    <cellStyle name="SAPBEXexcGood2 4 2 4" xfId="15776"/>
    <cellStyle name="SAPBEXexcGood2 4 3" xfId="4402"/>
    <cellStyle name="SAPBEXexcGood2 4 3 2" xfId="4403"/>
    <cellStyle name="SAPBEXexcGood2 4 3 2 2" xfId="15777"/>
    <cellStyle name="SAPBEXexcGood2 4 3 3" xfId="4404"/>
    <cellStyle name="SAPBEXexcGood2 4 3 3 2" xfId="15778"/>
    <cellStyle name="SAPBEXexcGood2 4 3 4" xfId="15779"/>
    <cellStyle name="SAPBEXexcGood2 4 4" xfId="4405"/>
    <cellStyle name="SAPBEXexcGood2 4 4 2" xfId="4406"/>
    <cellStyle name="SAPBEXexcGood2 4 4 2 2" xfId="15780"/>
    <cellStyle name="SAPBEXexcGood2 4 4 3" xfId="4407"/>
    <cellStyle name="SAPBEXexcGood2 4 4 3 2" xfId="15781"/>
    <cellStyle name="SAPBEXexcGood2 4 4 4" xfId="15782"/>
    <cellStyle name="SAPBEXexcGood2 4 5" xfId="4408"/>
    <cellStyle name="SAPBEXexcGood2 4 5 2" xfId="4409"/>
    <cellStyle name="SAPBEXexcGood2 4 5 2 2" xfId="15783"/>
    <cellStyle name="SAPBEXexcGood2 4 5 3" xfId="4410"/>
    <cellStyle name="SAPBEXexcGood2 4 5 3 2" xfId="15784"/>
    <cellStyle name="SAPBEXexcGood2 4 5 4" xfId="15785"/>
    <cellStyle name="SAPBEXexcGood2 4 6" xfId="4411"/>
    <cellStyle name="SAPBEXexcGood2 4 6 2" xfId="4412"/>
    <cellStyle name="SAPBEXexcGood2 4 6 2 2" xfId="15786"/>
    <cellStyle name="SAPBEXexcGood2 4 6 3" xfId="4413"/>
    <cellStyle name="SAPBEXexcGood2 4 6 3 2" xfId="15787"/>
    <cellStyle name="SAPBEXexcGood2 4 6 4" xfId="15788"/>
    <cellStyle name="SAPBEXexcGood2 4 7" xfId="4414"/>
    <cellStyle name="SAPBEXexcGood2 4 7 2" xfId="4415"/>
    <cellStyle name="SAPBEXexcGood2 4 7 2 2" xfId="15789"/>
    <cellStyle name="SAPBEXexcGood2 4 7 3" xfId="4416"/>
    <cellStyle name="SAPBEXexcGood2 4 7 3 2" xfId="15790"/>
    <cellStyle name="SAPBEXexcGood2 4 7 4" xfId="15791"/>
    <cellStyle name="SAPBEXexcGood2 4 8" xfId="4417"/>
    <cellStyle name="SAPBEXexcGood2 4 8 2" xfId="4418"/>
    <cellStyle name="SAPBEXexcGood2 4 8 2 2" xfId="15792"/>
    <cellStyle name="SAPBEXexcGood2 4 8 3" xfId="4419"/>
    <cellStyle name="SAPBEXexcGood2 4 8 3 2" xfId="15793"/>
    <cellStyle name="SAPBEXexcGood2 4 8 4" xfId="15794"/>
    <cellStyle name="SAPBEXexcGood2 4 9" xfId="4420"/>
    <cellStyle name="SAPBEXexcGood2 4 9 2" xfId="4421"/>
    <cellStyle name="SAPBEXexcGood2 4 9 2 2" xfId="15795"/>
    <cellStyle name="SAPBEXexcGood2 4 9 3" xfId="4422"/>
    <cellStyle name="SAPBEXexcGood2 4 9 3 2" xfId="15796"/>
    <cellStyle name="SAPBEXexcGood2 4 9 4" xfId="15797"/>
    <cellStyle name="SAPBEXexcGood2 5" xfId="4423"/>
    <cellStyle name="SAPBEXexcGood2 5 10" xfId="4424"/>
    <cellStyle name="SAPBEXexcGood2 5 10 2" xfId="4425"/>
    <cellStyle name="SAPBEXexcGood2 5 10 2 2" xfId="15798"/>
    <cellStyle name="SAPBEXexcGood2 5 10 3" xfId="4426"/>
    <cellStyle name="SAPBEXexcGood2 5 10 3 2" xfId="15799"/>
    <cellStyle name="SAPBEXexcGood2 5 10 4" xfId="15800"/>
    <cellStyle name="SAPBEXexcGood2 5 11" xfId="4427"/>
    <cellStyle name="SAPBEXexcGood2 5 11 2" xfId="4428"/>
    <cellStyle name="SAPBEXexcGood2 5 11 2 2" xfId="15801"/>
    <cellStyle name="SAPBEXexcGood2 5 11 3" xfId="4429"/>
    <cellStyle name="SAPBEXexcGood2 5 11 3 2" xfId="15802"/>
    <cellStyle name="SAPBEXexcGood2 5 11 4" xfId="15803"/>
    <cellStyle name="SAPBEXexcGood2 5 12" xfId="4430"/>
    <cellStyle name="SAPBEXexcGood2 5 12 2" xfId="4431"/>
    <cellStyle name="SAPBEXexcGood2 5 12 2 2" xfId="15804"/>
    <cellStyle name="SAPBEXexcGood2 5 12 3" xfId="4432"/>
    <cellStyle name="SAPBEXexcGood2 5 12 3 2" xfId="15805"/>
    <cellStyle name="SAPBEXexcGood2 5 12 4" xfId="15806"/>
    <cellStyle name="SAPBEXexcGood2 5 13" xfId="4433"/>
    <cellStyle name="SAPBEXexcGood2 5 13 2" xfId="15807"/>
    <cellStyle name="SAPBEXexcGood2 5 14" xfId="4434"/>
    <cellStyle name="SAPBEXexcGood2 5 14 2" xfId="15808"/>
    <cellStyle name="SAPBEXexcGood2 5 15" xfId="15809"/>
    <cellStyle name="SAPBEXexcGood2 5 2" xfId="4435"/>
    <cellStyle name="SAPBEXexcGood2 5 2 2" xfId="4436"/>
    <cellStyle name="SAPBEXexcGood2 5 2 2 2" xfId="15810"/>
    <cellStyle name="SAPBEXexcGood2 5 2 3" xfId="4437"/>
    <cellStyle name="SAPBEXexcGood2 5 2 3 2" xfId="15811"/>
    <cellStyle name="SAPBEXexcGood2 5 2 4" xfId="15812"/>
    <cellStyle name="SAPBEXexcGood2 5 3" xfId="4438"/>
    <cellStyle name="SAPBEXexcGood2 5 3 2" xfId="4439"/>
    <cellStyle name="SAPBEXexcGood2 5 3 2 2" xfId="15813"/>
    <cellStyle name="SAPBEXexcGood2 5 3 3" xfId="4440"/>
    <cellStyle name="SAPBEXexcGood2 5 3 3 2" xfId="15814"/>
    <cellStyle name="SAPBEXexcGood2 5 3 4" xfId="15815"/>
    <cellStyle name="SAPBEXexcGood2 5 4" xfId="4441"/>
    <cellStyle name="SAPBEXexcGood2 5 4 2" xfId="4442"/>
    <cellStyle name="SAPBEXexcGood2 5 4 2 2" xfId="15816"/>
    <cellStyle name="SAPBEXexcGood2 5 4 3" xfId="4443"/>
    <cellStyle name="SAPBEXexcGood2 5 4 3 2" xfId="15817"/>
    <cellStyle name="SAPBEXexcGood2 5 4 4" xfId="15818"/>
    <cellStyle name="SAPBEXexcGood2 5 5" xfId="4444"/>
    <cellStyle name="SAPBEXexcGood2 5 5 2" xfId="4445"/>
    <cellStyle name="SAPBEXexcGood2 5 5 2 2" xfId="15819"/>
    <cellStyle name="SAPBEXexcGood2 5 5 3" xfId="4446"/>
    <cellStyle name="SAPBEXexcGood2 5 5 3 2" xfId="15820"/>
    <cellStyle name="SAPBEXexcGood2 5 5 4" xfId="15821"/>
    <cellStyle name="SAPBEXexcGood2 5 6" xfId="4447"/>
    <cellStyle name="SAPBEXexcGood2 5 6 2" xfId="4448"/>
    <cellStyle name="SAPBEXexcGood2 5 6 2 2" xfId="15822"/>
    <cellStyle name="SAPBEXexcGood2 5 6 3" xfId="4449"/>
    <cellStyle name="SAPBEXexcGood2 5 6 3 2" xfId="15823"/>
    <cellStyle name="SAPBEXexcGood2 5 6 4" xfId="15824"/>
    <cellStyle name="SAPBEXexcGood2 5 7" xfId="4450"/>
    <cellStyle name="SAPBEXexcGood2 5 7 2" xfId="4451"/>
    <cellStyle name="SAPBEXexcGood2 5 7 2 2" xfId="15825"/>
    <cellStyle name="SAPBEXexcGood2 5 7 3" xfId="4452"/>
    <cellStyle name="SAPBEXexcGood2 5 7 3 2" xfId="15826"/>
    <cellStyle name="SAPBEXexcGood2 5 7 4" xfId="15827"/>
    <cellStyle name="SAPBEXexcGood2 5 8" xfId="4453"/>
    <cellStyle name="SAPBEXexcGood2 5 8 2" xfId="4454"/>
    <cellStyle name="SAPBEXexcGood2 5 8 2 2" xfId="15828"/>
    <cellStyle name="SAPBEXexcGood2 5 8 3" xfId="4455"/>
    <cellStyle name="SAPBEXexcGood2 5 8 3 2" xfId="15829"/>
    <cellStyle name="SAPBEXexcGood2 5 8 4" xfId="15830"/>
    <cellStyle name="SAPBEXexcGood2 5 9" xfId="4456"/>
    <cellStyle name="SAPBEXexcGood2 5 9 2" xfId="4457"/>
    <cellStyle name="SAPBEXexcGood2 5 9 2 2" xfId="15831"/>
    <cellStyle name="SAPBEXexcGood2 5 9 3" xfId="4458"/>
    <cellStyle name="SAPBEXexcGood2 5 9 3 2" xfId="15832"/>
    <cellStyle name="SAPBEXexcGood2 5 9 4" xfId="15833"/>
    <cellStyle name="SAPBEXexcGood2 6" xfId="4459"/>
    <cellStyle name="SAPBEXexcGood2 6 10" xfId="4460"/>
    <cellStyle name="SAPBEXexcGood2 6 10 2" xfId="4461"/>
    <cellStyle name="SAPBEXexcGood2 6 10 2 2" xfId="15834"/>
    <cellStyle name="SAPBEXexcGood2 6 10 3" xfId="4462"/>
    <cellStyle name="SAPBEXexcGood2 6 10 3 2" xfId="15835"/>
    <cellStyle name="SAPBEXexcGood2 6 10 4" xfId="15836"/>
    <cellStyle name="SAPBEXexcGood2 6 11" xfId="4463"/>
    <cellStyle name="SAPBEXexcGood2 6 11 2" xfId="4464"/>
    <cellStyle name="SAPBEXexcGood2 6 11 2 2" xfId="15837"/>
    <cellStyle name="SAPBEXexcGood2 6 11 3" xfId="4465"/>
    <cellStyle name="SAPBEXexcGood2 6 11 3 2" xfId="15838"/>
    <cellStyle name="SAPBEXexcGood2 6 11 4" xfId="15839"/>
    <cellStyle name="SAPBEXexcGood2 6 12" xfId="4466"/>
    <cellStyle name="SAPBEXexcGood2 6 12 2" xfId="4467"/>
    <cellStyle name="SAPBEXexcGood2 6 12 2 2" xfId="15840"/>
    <cellStyle name="SAPBEXexcGood2 6 12 3" xfId="4468"/>
    <cellStyle name="SAPBEXexcGood2 6 12 3 2" xfId="15841"/>
    <cellStyle name="SAPBEXexcGood2 6 12 4" xfId="15842"/>
    <cellStyle name="SAPBEXexcGood2 6 13" xfId="4469"/>
    <cellStyle name="SAPBEXexcGood2 6 13 2" xfId="15843"/>
    <cellStyle name="SAPBEXexcGood2 6 14" xfId="4470"/>
    <cellStyle name="SAPBEXexcGood2 6 14 2" xfId="15844"/>
    <cellStyle name="SAPBEXexcGood2 6 15" xfId="15845"/>
    <cellStyle name="SAPBEXexcGood2 6 2" xfId="4471"/>
    <cellStyle name="SAPBEXexcGood2 6 2 2" xfId="4472"/>
    <cellStyle name="SAPBEXexcGood2 6 2 2 2" xfId="15846"/>
    <cellStyle name="SAPBEXexcGood2 6 2 3" xfId="4473"/>
    <cellStyle name="SAPBEXexcGood2 6 2 3 2" xfId="15847"/>
    <cellStyle name="SAPBEXexcGood2 6 2 4" xfId="15848"/>
    <cellStyle name="SAPBEXexcGood2 6 3" xfId="4474"/>
    <cellStyle name="SAPBEXexcGood2 6 3 2" xfId="4475"/>
    <cellStyle name="SAPBEXexcGood2 6 3 2 2" xfId="15849"/>
    <cellStyle name="SAPBEXexcGood2 6 3 3" xfId="4476"/>
    <cellStyle name="SAPBEXexcGood2 6 3 3 2" xfId="15850"/>
    <cellStyle name="SAPBEXexcGood2 6 3 4" xfId="15851"/>
    <cellStyle name="SAPBEXexcGood2 6 4" xfId="4477"/>
    <cellStyle name="SAPBEXexcGood2 6 4 2" xfId="4478"/>
    <cellStyle name="SAPBEXexcGood2 6 4 2 2" xfId="15852"/>
    <cellStyle name="SAPBEXexcGood2 6 4 3" xfId="4479"/>
    <cellStyle name="SAPBEXexcGood2 6 4 3 2" xfId="15853"/>
    <cellStyle name="SAPBEXexcGood2 6 4 4" xfId="15854"/>
    <cellStyle name="SAPBEXexcGood2 6 5" xfId="4480"/>
    <cellStyle name="SAPBEXexcGood2 6 5 2" xfId="4481"/>
    <cellStyle name="SAPBEXexcGood2 6 5 2 2" xfId="15855"/>
    <cellStyle name="SAPBEXexcGood2 6 5 3" xfId="4482"/>
    <cellStyle name="SAPBEXexcGood2 6 5 3 2" xfId="15856"/>
    <cellStyle name="SAPBEXexcGood2 6 5 4" xfId="15857"/>
    <cellStyle name="SAPBEXexcGood2 6 6" xfId="4483"/>
    <cellStyle name="SAPBEXexcGood2 6 6 2" xfId="4484"/>
    <cellStyle name="SAPBEXexcGood2 6 6 2 2" xfId="15858"/>
    <cellStyle name="SAPBEXexcGood2 6 6 3" xfId="4485"/>
    <cellStyle name="SAPBEXexcGood2 6 6 3 2" xfId="15859"/>
    <cellStyle name="SAPBEXexcGood2 6 6 4" xfId="15860"/>
    <cellStyle name="SAPBEXexcGood2 6 7" xfId="4486"/>
    <cellStyle name="SAPBEXexcGood2 6 7 2" xfId="4487"/>
    <cellStyle name="SAPBEXexcGood2 6 7 2 2" xfId="15861"/>
    <cellStyle name="SAPBEXexcGood2 6 7 3" xfId="4488"/>
    <cellStyle name="SAPBEXexcGood2 6 7 3 2" xfId="15862"/>
    <cellStyle name="SAPBEXexcGood2 6 7 4" xfId="15863"/>
    <cellStyle name="SAPBEXexcGood2 6 8" xfId="4489"/>
    <cellStyle name="SAPBEXexcGood2 6 8 2" xfId="4490"/>
    <cellStyle name="SAPBEXexcGood2 6 8 2 2" xfId="15864"/>
    <cellStyle name="SAPBEXexcGood2 6 8 3" xfId="4491"/>
    <cellStyle name="SAPBEXexcGood2 6 8 3 2" xfId="15865"/>
    <cellStyle name="SAPBEXexcGood2 6 8 4" xfId="15866"/>
    <cellStyle name="SAPBEXexcGood2 6 9" xfId="4492"/>
    <cellStyle name="SAPBEXexcGood2 6 9 2" xfId="4493"/>
    <cellStyle name="SAPBEXexcGood2 6 9 2 2" xfId="15867"/>
    <cellStyle name="SAPBEXexcGood2 6 9 3" xfId="4494"/>
    <cellStyle name="SAPBEXexcGood2 6 9 3 2" xfId="15868"/>
    <cellStyle name="SAPBEXexcGood2 6 9 4" xfId="15869"/>
    <cellStyle name="SAPBEXexcGood2 7" xfId="4495"/>
    <cellStyle name="SAPBEXexcGood2 7 2" xfId="4496"/>
    <cellStyle name="SAPBEXexcGood2 7 2 2" xfId="4497"/>
    <cellStyle name="SAPBEXexcGood2 7 2 2 2" xfId="15870"/>
    <cellStyle name="SAPBEXexcGood2 7 2 3" xfId="4498"/>
    <cellStyle name="SAPBEXexcGood2 7 2 3 2" xfId="15871"/>
    <cellStyle name="SAPBEXexcGood2 7 2 4" xfId="15872"/>
    <cellStyle name="SAPBEXexcGood2 7 3" xfId="4499"/>
    <cellStyle name="SAPBEXexcGood2 7 3 2" xfId="4500"/>
    <cellStyle name="SAPBEXexcGood2 7 3 2 2" xfId="15873"/>
    <cellStyle name="SAPBEXexcGood2 7 3 3" xfId="4501"/>
    <cellStyle name="SAPBEXexcGood2 7 3 3 2" xfId="15874"/>
    <cellStyle name="SAPBEXexcGood2 7 3 4" xfId="15875"/>
    <cellStyle name="SAPBEXexcGood2 7 4" xfId="4502"/>
    <cellStyle name="SAPBEXexcGood2 7 4 2" xfId="15876"/>
    <cellStyle name="SAPBEXexcGood2 7 5" xfId="4503"/>
    <cellStyle name="SAPBEXexcGood2 7 5 2" xfId="15877"/>
    <cellStyle name="SAPBEXexcGood2 7 6" xfId="15878"/>
    <cellStyle name="SAPBEXexcGood2 8" xfId="4504"/>
    <cellStyle name="SAPBEXexcGood2 8 2" xfId="4505"/>
    <cellStyle name="SAPBEXexcGood2 8 2 2" xfId="4506"/>
    <cellStyle name="SAPBEXexcGood2 8 2 2 2" xfId="15879"/>
    <cellStyle name="SAPBEXexcGood2 8 2 3" xfId="4507"/>
    <cellStyle name="SAPBEXexcGood2 8 2 3 2" xfId="15880"/>
    <cellStyle name="SAPBEXexcGood2 8 2 4" xfId="15881"/>
    <cellStyle name="SAPBEXexcGood2 8 3" xfId="4508"/>
    <cellStyle name="SAPBEXexcGood2 8 3 2" xfId="4509"/>
    <cellStyle name="SAPBEXexcGood2 8 3 2 2" xfId="15882"/>
    <cellStyle name="SAPBEXexcGood2 8 3 3" xfId="4510"/>
    <cellStyle name="SAPBEXexcGood2 8 3 3 2" xfId="15883"/>
    <cellStyle name="SAPBEXexcGood2 8 3 4" xfId="15884"/>
    <cellStyle name="SAPBEXexcGood2 8 4" xfId="4511"/>
    <cellStyle name="SAPBEXexcGood2 8 4 2" xfId="15885"/>
    <cellStyle name="SAPBEXexcGood2 8 5" xfId="4512"/>
    <cellStyle name="SAPBEXexcGood2 8 5 2" xfId="15886"/>
    <cellStyle name="SAPBEXexcGood2 8 6" xfId="15887"/>
    <cellStyle name="SAPBEXexcGood2 9" xfId="4513"/>
    <cellStyle name="SAPBEXexcGood2 9 2" xfId="4514"/>
    <cellStyle name="SAPBEXexcGood2 9 2 2" xfId="15888"/>
    <cellStyle name="SAPBEXexcGood2 9 3" xfId="4515"/>
    <cellStyle name="SAPBEXexcGood2 9 3 2" xfId="15889"/>
    <cellStyle name="SAPBEXexcGood2 9 4" xfId="15890"/>
    <cellStyle name="SAPBEXexcGood3" xfId="171"/>
    <cellStyle name="SAPBEXexcGood3 10" xfId="4516"/>
    <cellStyle name="SAPBEXexcGood3 10 2" xfId="4517"/>
    <cellStyle name="SAPBEXexcGood3 10 2 2" xfId="15891"/>
    <cellStyle name="SAPBEXexcGood3 10 3" xfId="4518"/>
    <cellStyle name="SAPBEXexcGood3 10 3 2" xfId="15892"/>
    <cellStyle name="SAPBEXexcGood3 10 4" xfId="15893"/>
    <cellStyle name="SAPBEXexcGood3 11" xfId="4519"/>
    <cellStyle name="SAPBEXexcGood3 11 2" xfId="4520"/>
    <cellStyle name="SAPBEXexcGood3 11 2 2" xfId="15894"/>
    <cellStyle name="SAPBEXexcGood3 11 3" xfId="4521"/>
    <cellStyle name="SAPBEXexcGood3 11 3 2" xfId="15895"/>
    <cellStyle name="SAPBEXexcGood3 11 4" xfId="15896"/>
    <cellStyle name="SAPBEXexcGood3 12" xfId="4522"/>
    <cellStyle name="SAPBEXexcGood3 12 2" xfId="15897"/>
    <cellStyle name="SAPBEXexcGood3 13" xfId="11499"/>
    <cellStyle name="SAPBEXexcGood3 13 2" xfId="15898"/>
    <cellStyle name="SAPBEXexcGood3 14" xfId="11500"/>
    <cellStyle name="SAPBEXexcGood3 14 2" xfId="15899"/>
    <cellStyle name="SAPBEXexcGood3 15" xfId="11501"/>
    <cellStyle name="SAPBEXexcGood3 15 2" xfId="15900"/>
    <cellStyle name="SAPBEXexcGood3 2" xfId="613"/>
    <cellStyle name="SAPBEXexcGood3 2 10" xfId="4523"/>
    <cellStyle name="SAPBEXexcGood3 2 10 2" xfId="4524"/>
    <cellStyle name="SAPBEXexcGood3 2 10 2 2" xfId="15901"/>
    <cellStyle name="SAPBEXexcGood3 2 10 3" xfId="4525"/>
    <cellStyle name="SAPBEXexcGood3 2 10 3 2" xfId="15902"/>
    <cellStyle name="SAPBEXexcGood3 2 10 4" xfId="15903"/>
    <cellStyle name="SAPBEXexcGood3 2 11" xfId="4526"/>
    <cellStyle name="SAPBEXexcGood3 2 11 2" xfId="4527"/>
    <cellStyle name="SAPBEXexcGood3 2 11 2 2" xfId="15904"/>
    <cellStyle name="SAPBEXexcGood3 2 11 3" xfId="4528"/>
    <cellStyle name="SAPBEXexcGood3 2 11 3 2" xfId="15905"/>
    <cellStyle name="SAPBEXexcGood3 2 11 4" xfId="15906"/>
    <cellStyle name="SAPBEXexcGood3 2 12" xfId="4529"/>
    <cellStyle name="SAPBEXexcGood3 2 12 2" xfId="4530"/>
    <cellStyle name="SAPBEXexcGood3 2 12 2 2" xfId="15907"/>
    <cellStyle name="SAPBEXexcGood3 2 12 3" xfId="4531"/>
    <cellStyle name="SAPBEXexcGood3 2 12 3 2" xfId="15908"/>
    <cellStyle name="SAPBEXexcGood3 2 12 4" xfId="15909"/>
    <cellStyle name="SAPBEXexcGood3 2 13" xfId="4532"/>
    <cellStyle name="SAPBEXexcGood3 2 13 2" xfId="15910"/>
    <cellStyle name="SAPBEXexcGood3 2 14" xfId="4533"/>
    <cellStyle name="SAPBEXexcGood3 2 14 2" xfId="15911"/>
    <cellStyle name="SAPBEXexcGood3 2 15" xfId="15912"/>
    <cellStyle name="SAPBEXexcGood3 2 2" xfId="4534"/>
    <cellStyle name="SAPBEXexcGood3 2 2 2" xfId="4535"/>
    <cellStyle name="SAPBEXexcGood3 2 2 2 2" xfId="15913"/>
    <cellStyle name="SAPBEXexcGood3 2 2 3" xfId="4536"/>
    <cellStyle name="SAPBEXexcGood3 2 2 3 2" xfId="15914"/>
    <cellStyle name="SAPBEXexcGood3 2 2 4" xfId="15915"/>
    <cellStyle name="SAPBEXexcGood3 2 3" xfId="4537"/>
    <cellStyle name="SAPBEXexcGood3 2 3 2" xfId="4538"/>
    <cellStyle name="SAPBEXexcGood3 2 3 2 2" xfId="15916"/>
    <cellStyle name="SAPBEXexcGood3 2 3 3" xfId="4539"/>
    <cellStyle name="SAPBEXexcGood3 2 3 3 2" xfId="15917"/>
    <cellStyle name="SAPBEXexcGood3 2 3 4" xfId="15918"/>
    <cellStyle name="SAPBEXexcGood3 2 4" xfId="4540"/>
    <cellStyle name="SAPBEXexcGood3 2 4 2" xfId="4541"/>
    <cellStyle name="SAPBEXexcGood3 2 4 2 2" xfId="15919"/>
    <cellStyle name="SAPBEXexcGood3 2 4 3" xfId="4542"/>
    <cellStyle name="SAPBEXexcGood3 2 4 3 2" xfId="15920"/>
    <cellStyle name="SAPBEXexcGood3 2 4 4" xfId="15921"/>
    <cellStyle name="SAPBEXexcGood3 2 5" xfId="4543"/>
    <cellStyle name="SAPBEXexcGood3 2 5 2" xfId="4544"/>
    <cellStyle name="SAPBEXexcGood3 2 5 2 2" xfId="15922"/>
    <cellStyle name="SAPBEXexcGood3 2 5 3" xfId="4545"/>
    <cellStyle name="SAPBEXexcGood3 2 5 3 2" xfId="15923"/>
    <cellStyle name="SAPBEXexcGood3 2 5 4" xfId="15924"/>
    <cellStyle name="SAPBEXexcGood3 2 6" xfId="4546"/>
    <cellStyle name="SAPBEXexcGood3 2 6 2" xfId="4547"/>
    <cellStyle name="SAPBEXexcGood3 2 6 2 2" xfId="15925"/>
    <cellStyle name="SAPBEXexcGood3 2 6 3" xfId="4548"/>
    <cellStyle name="SAPBEXexcGood3 2 6 3 2" xfId="15926"/>
    <cellStyle name="SAPBEXexcGood3 2 6 4" xfId="15927"/>
    <cellStyle name="SAPBEXexcGood3 2 7" xfId="4549"/>
    <cellStyle name="SAPBEXexcGood3 2 7 2" xfId="4550"/>
    <cellStyle name="SAPBEXexcGood3 2 7 2 2" xfId="15928"/>
    <cellStyle name="SAPBEXexcGood3 2 7 3" xfId="4551"/>
    <cellStyle name="SAPBEXexcGood3 2 7 3 2" xfId="15929"/>
    <cellStyle name="SAPBEXexcGood3 2 7 4" xfId="15930"/>
    <cellStyle name="SAPBEXexcGood3 2 8" xfId="4552"/>
    <cellStyle name="SAPBEXexcGood3 2 8 2" xfId="4553"/>
    <cellStyle name="SAPBEXexcGood3 2 8 2 2" xfId="15931"/>
    <cellStyle name="SAPBEXexcGood3 2 8 3" xfId="4554"/>
    <cellStyle name="SAPBEXexcGood3 2 8 3 2" xfId="15932"/>
    <cellStyle name="SAPBEXexcGood3 2 8 4" xfId="15933"/>
    <cellStyle name="SAPBEXexcGood3 2 9" xfId="4555"/>
    <cellStyle name="SAPBEXexcGood3 2 9 2" xfId="4556"/>
    <cellStyle name="SAPBEXexcGood3 2 9 2 2" xfId="15934"/>
    <cellStyle name="SAPBEXexcGood3 2 9 3" xfId="4557"/>
    <cellStyle name="SAPBEXexcGood3 2 9 3 2" xfId="15935"/>
    <cellStyle name="SAPBEXexcGood3 2 9 4" xfId="15936"/>
    <cellStyle name="SAPBEXexcGood3 3" xfId="614"/>
    <cellStyle name="SAPBEXexcGood3 3 10" xfId="4558"/>
    <cellStyle name="SAPBEXexcGood3 3 10 2" xfId="4559"/>
    <cellStyle name="SAPBEXexcGood3 3 10 2 2" xfId="15937"/>
    <cellStyle name="SAPBEXexcGood3 3 10 3" xfId="4560"/>
    <cellStyle name="SAPBEXexcGood3 3 10 3 2" xfId="15938"/>
    <cellStyle name="SAPBEXexcGood3 3 10 4" xfId="15939"/>
    <cellStyle name="SAPBEXexcGood3 3 11" xfId="4561"/>
    <cellStyle name="SAPBEXexcGood3 3 11 2" xfId="4562"/>
    <cellStyle name="SAPBEXexcGood3 3 11 2 2" xfId="15940"/>
    <cellStyle name="SAPBEXexcGood3 3 11 3" xfId="4563"/>
    <cellStyle name="SAPBEXexcGood3 3 11 3 2" xfId="15941"/>
    <cellStyle name="SAPBEXexcGood3 3 11 4" xfId="15942"/>
    <cellStyle name="SAPBEXexcGood3 3 12" xfId="4564"/>
    <cellStyle name="SAPBEXexcGood3 3 12 2" xfId="4565"/>
    <cellStyle name="SAPBEXexcGood3 3 12 2 2" xfId="15943"/>
    <cellStyle name="SAPBEXexcGood3 3 12 3" xfId="4566"/>
    <cellStyle name="SAPBEXexcGood3 3 12 3 2" xfId="15944"/>
    <cellStyle name="SAPBEXexcGood3 3 12 4" xfId="15945"/>
    <cellStyle name="SAPBEXexcGood3 3 13" xfId="4567"/>
    <cellStyle name="SAPBEXexcGood3 3 13 2" xfId="15946"/>
    <cellStyle name="SAPBEXexcGood3 3 14" xfId="4568"/>
    <cellStyle name="SAPBEXexcGood3 3 14 2" xfId="15947"/>
    <cellStyle name="SAPBEXexcGood3 3 15" xfId="15948"/>
    <cellStyle name="SAPBEXexcGood3 3 2" xfId="4569"/>
    <cellStyle name="SAPBEXexcGood3 3 2 2" xfId="4570"/>
    <cellStyle name="SAPBEXexcGood3 3 2 2 2" xfId="15949"/>
    <cellStyle name="SAPBEXexcGood3 3 2 3" xfId="4571"/>
    <cellStyle name="SAPBEXexcGood3 3 2 3 2" xfId="15950"/>
    <cellStyle name="SAPBEXexcGood3 3 2 4" xfId="15951"/>
    <cellStyle name="SAPBEXexcGood3 3 3" xfId="4572"/>
    <cellStyle name="SAPBEXexcGood3 3 3 2" xfId="4573"/>
    <cellStyle name="SAPBEXexcGood3 3 3 2 2" xfId="15952"/>
    <cellStyle name="SAPBEXexcGood3 3 3 3" xfId="4574"/>
    <cellStyle name="SAPBEXexcGood3 3 3 3 2" xfId="15953"/>
    <cellStyle name="SAPBEXexcGood3 3 3 4" xfId="15954"/>
    <cellStyle name="SAPBEXexcGood3 3 4" xfId="4575"/>
    <cellStyle name="SAPBEXexcGood3 3 4 2" xfId="4576"/>
    <cellStyle name="SAPBEXexcGood3 3 4 2 2" xfId="15955"/>
    <cellStyle name="SAPBEXexcGood3 3 4 3" xfId="4577"/>
    <cellStyle name="SAPBEXexcGood3 3 4 3 2" xfId="15956"/>
    <cellStyle name="SAPBEXexcGood3 3 4 4" xfId="15957"/>
    <cellStyle name="SAPBEXexcGood3 3 5" xfId="4578"/>
    <cellStyle name="SAPBEXexcGood3 3 5 2" xfId="4579"/>
    <cellStyle name="SAPBEXexcGood3 3 5 2 2" xfId="15958"/>
    <cellStyle name="SAPBEXexcGood3 3 5 3" xfId="4580"/>
    <cellStyle name="SAPBEXexcGood3 3 5 3 2" xfId="15959"/>
    <cellStyle name="SAPBEXexcGood3 3 5 4" xfId="15960"/>
    <cellStyle name="SAPBEXexcGood3 3 6" xfId="4581"/>
    <cellStyle name="SAPBEXexcGood3 3 6 2" xfId="4582"/>
    <cellStyle name="SAPBEXexcGood3 3 6 2 2" xfId="15961"/>
    <cellStyle name="SAPBEXexcGood3 3 6 3" xfId="4583"/>
    <cellStyle name="SAPBEXexcGood3 3 6 3 2" xfId="15962"/>
    <cellStyle name="SAPBEXexcGood3 3 6 4" xfId="15963"/>
    <cellStyle name="SAPBEXexcGood3 3 7" xfId="4584"/>
    <cellStyle name="SAPBEXexcGood3 3 7 2" xfId="4585"/>
    <cellStyle name="SAPBEXexcGood3 3 7 2 2" xfId="15964"/>
    <cellStyle name="SAPBEXexcGood3 3 7 3" xfId="4586"/>
    <cellStyle name="SAPBEXexcGood3 3 7 3 2" xfId="15965"/>
    <cellStyle name="SAPBEXexcGood3 3 7 4" xfId="15966"/>
    <cellStyle name="SAPBEXexcGood3 3 8" xfId="4587"/>
    <cellStyle name="SAPBEXexcGood3 3 8 2" xfId="4588"/>
    <cellStyle name="SAPBEXexcGood3 3 8 2 2" xfId="15967"/>
    <cellStyle name="SAPBEXexcGood3 3 8 3" xfId="4589"/>
    <cellStyle name="SAPBEXexcGood3 3 8 3 2" xfId="15968"/>
    <cellStyle name="SAPBEXexcGood3 3 8 4" xfId="15969"/>
    <cellStyle name="SAPBEXexcGood3 3 9" xfId="4590"/>
    <cellStyle name="SAPBEXexcGood3 3 9 2" xfId="4591"/>
    <cellStyle name="SAPBEXexcGood3 3 9 2 2" xfId="15970"/>
    <cellStyle name="SAPBEXexcGood3 3 9 3" xfId="4592"/>
    <cellStyle name="SAPBEXexcGood3 3 9 3 2" xfId="15971"/>
    <cellStyle name="SAPBEXexcGood3 3 9 4" xfId="15972"/>
    <cellStyle name="SAPBEXexcGood3 4" xfId="615"/>
    <cellStyle name="SAPBEXexcGood3 4 10" xfId="4593"/>
    <cellStyle name="SAPBEXexcGood3 4 10 2" xfId="4594"/>
    <cellStyle name="SAPBEXexcGood3 4 10 2 2" xfId="15973"/>
    <cellStyle name="SAPBEXexcGood3 4 10 3" xfId="4595"/>
    <cellStyle name="SAPBEXexcGood3 4 10 3 2" xfId="15974"/>
    <cellStyle name="SAPBEXexcGood3 4 10 4" xfId="15975"/>
    <cellStyle name="SAPBEXexcGood3 4 11" xfId="4596"/>
    <cellStyle name="SAPBEXexcGood3 4 11 2" xfId="4597"/>
    <cellStyle name="SAPBEXexcGood3 4 11 2 2" xfId="15976"/>
    <cellStyle name="SAPBEXexcGood3 4 11 3" xfId="4598"/>
    <cellStyle name="SAPBEXexcGood3 4 11 3 2" xfId="15977"/>
    <cellStyle name="SAPBEXexcGood3 4 11 4" xfId="15978"/>
    <cellStyle name="SAPBEXexcGood3 4 12" xfId="4599"/>
    <cellStyle name="SAPBEXexcGood3 4 12 2" xfId="4600"/>
    <cellStyle name="SAPBEXexcGood3 4 12 2 2" xfId="15979"/>
    <cellStyle name="SAPBEXexcGood3 4 12 3" xfId="4601"/>
    <cellStyle name="SAPBEXexcGood3 4 12 3 2" xfId="15980"/>
    <cellStyle name="SAPBEXexcGood3 4 12 4" xfId="15981"/>
    <cellStyle name="SAPBEXexcGood3 4 13" xfId="4602"/>
    <cellStyle name="SAPBEXexcGood3 4 13 2" xfId="15982"/>
    <cellStyle name="SAPBEXexcGood3 4 14" xfId="4603"/>
    <cellStyle name="SAPBEXexcGood3 4 14 2" xfId="15983"/>
    <cellStyle name="SAPBEXexcGood3 4 15" xfId="15984"/>
    <cellStyle name="SAPBEXexcGood3 4 2" xfId="4604"/>
    <cellStyle name="SAPBEXexcGood3 4 2 2" xfId="4605"/>
    <cellStyle name="SAPBEXexcGood3 4 2 2 2" xfId="15985"/>
    <cellStyle name="SAPBEXexcGood3 4 2 3" xfId="4606"/>
    <cellStyle name="SAPBEXexcGood3 4 2 3 2" xfId="15986"/>
    <cellStyle name="SAPBEXexcGood3 4 2 4" xfId="15987"/>
    <cellStyle name="SAPBEXexcGood3 4 3" xfId="4607"/>
    <cellStyle name="SAPBEXexcGood3 4 3 2" xfId="4608"/>
    <cellStyle name="SAPBEXexcGood3 4 3 2 2" xfId="15988"/>
    <cellStyle name="SAPBEXexcGood3 4 3 3" xfId="4609"/>
    <cellStyle name="SAPBEXexcGood3 4 3 3 2" xfId="15989"/>
    <cellStyle name="SAPBEXexcGood3 4 3 4" xfId="15990"/>
    <cellStyle name="SAPBEXexcGood3 4 4" xfId="4610"/>
    <cellStyle name="SAPBEXexcGood3 4 4 2" xfId="4611"/>
    <cellStyle name="SAPBEXexcGood3 4 4 2 2" xfId="15991"/>
    <cellStyle name="SAPBEXexcGood3 4 4 3" xfId="4612"/>
    <cellStyle name="SAPBEXexcGood3 4 4 3 2" xfId="15992"/>
    <cellStyle name="SAPBEXexcGood3 4 4 4" xfId="15993"/>
    <cellStyle name="SAPBEXexcGood3 4 5" xfId="4613"/>
    <cellStyle name="SAPBEXexcGood3 4 5 2" xfId="4614"/>
    <cellStyle name="SAPBEXexcGood3 4 5 2 2" xfId="15994"/>
    <cellStyle name="SAPBEXexcGood3 4 5 3" xfId="4615"/>
    <cellStyle name="SAPBEXexcGood3 4 5 3 2" xfId="15995"/>
    <cellStyle name="SAPBEXexcGood3 4 5 4" xfId="15996"/>
    <cellStyle name="SAPBEXexcGood3 4 6" xfId="4616"/>
    <cellStyle name="SAPBEXexcGood3 4 6 2" xfId="4617"/>
    <cellStyle name="SAPBEXexcGood3 4 6 2 2" xfId="15997"/>
    <cellStyle name="SAPBEXexcGood3 4 6 3" xfId="4618"/>
    <cellStyle name="SAPBEXexcGood3 4 6 3 2" xfId="15998"/>
    <cellStyle name="SAPBEXexcGood3 4 6 4" xfId="15999"/>
    <cellStyle name="SAPBEXexcGood3 4 7" xfId="4619"/>
    <cellStyle name="SAPBEXexcGood3 4 7 2" xfId="4620"/>
    <cellStyle name="SAPBEXexcGood3 4 7 2 2" xfId="16000"/>
    <cellStyle name="SAPBEXexcGood3 4 7 3" xfId="4621"/>
    <cellStyle name="SAPBEXexcGood3 4 7 3 2" xfId="16001"/>
    <cellStyle name="SAPBEXexcGood3 4 7 4" xfId="16002"/>
    <cellStyle name="SAPBEXexcGood3 4 8" xfId="4622"/>
    <cellStyle name="SAPBEXexcGood3 4 8 2" xfId="4623"/>
    <cellStyle name="SAPBEXexcGood3 4 8 2 2" xfId="16003"/>
    <cellStyle name="SAPBEXexcGood3 4 8 3" xfId="4624"/>
    <cellStyle name="SAPBEXexcGood3 4 8 3 2" xfId="16004"/>
    <cellStyle name="SAPBEXexcGood3 4 8 4" xfId="16005"/>
    <cellStyle name="SAPBEXexcGood3 4 9" xfId="4625"/>
    <cellStyle name="SAPBEXexcGood3 4 9 2" xfId="4626"/>
    <cellStyle name="SAPBEXexcGood3 4 9 2 2" xfId="16006"/>
    <cellStyle name="SAPBEXexcGood3 4 9 3" xfId="4627"/>
    <cellStyle name="SAPBEXexcGood3 4 9 3 2" xfId="16007"/>
    <cellStyle name="SAPBEXexcGood3 4 9 4" xfId="16008"/>
    <cellStyle name="SAPBEXexcGood3 5" xfId="4628"/>
    <cellStyle name="SAPBEXexcGood3 5 10" xfId="4629"/>
    <cellStyle name="SAPBEXexcGood3 5 10 2" xfId="4630"/>
    <cellStyle name="SAPBEXexcGood3 5 10 2 2" xfId="16009"/>
    <cellStyle name="SAPBEXexcGood3 5 10 3" xfId="4631"/>
    <cellStyle name="SAPBEXexcGood3 5 10 3 2" xfId="16010"/>
    <cellStyle name="SAPBEXexcGood3 5 10 4" xfId="16011"/>
    <cellStyle name="SAPBEXexcGood3 5 11" xfId="4632"/>
    <cellStyle name="SAPBEXexcGood3 5 11 2" xfId="4633"/>
    <cellStyle name="SAPBEXexcGood3 5 11 2 2" xfId="16012"/>
    <cellStyle name="SAPBEXexcGood3 5 11 3" xfId="4634"/>
    <cellStyle name="SAPBEXexcGood3 5 11 3 2" xfId="16013"/>
    <cellStyle name="SAPBEXexcGood3 5 11 4" xfId="16014"/>
    <cellStyle name="SAPBEXexcGood3 5 12" xfId="4635"/>
    <cellStyle name="SAPBEXexcGood3 5 12 2" xfId="4636"/>
    <cellStyle name="SAPBEXexcGood3 5 12 2 2" xfId="16015"/>
    <cellStyle name="SAPBEXexcGood3 5 12 3" xfId="4637"/>
    <cellStyle name="SAPBEXexcGood3 5 12 3 2" xfId="16016"/>
    <cellStyle name="SAPBEXexcGood3 5 12 4" xfId="16017"/>
    <cellStyle name="SAPBEXexcGood3 5 13" xfId="4638"/>
    <cellStyle name="SAPBEXexcGood3 5 13 2" xfId="16018"/>
    <cellStyle name="SAPBEXexcGood3 5 14" xfId="4639"/>
    <cellStyle name="SAPBEXexcGood3 5 14 2" xfId="16019"/>
    <cellStyle name="SAPBEXexcGood3 5 15" xfId="16020"/>
    <cellStyle name="SAPBEXexcGood3 5 2" xfId="4640"/>
    <cellStyle name="SAPBEXexcGood3 5 2 2" xfId="4641"/>
    <cellStyle name="SAPBEXexcGood3 5 2 2 2" xfId="16021"/>
    <cellStyle name="SAPBEXexcGood3 5 2 3" xfId="4642"/>
    <cellStyle name="SAPBEXexcGood3 5 2 3 2" xfId="16022"/>
    <cellStyle name="SAPBEXexcGood3 5 2 4" xfId="16023"/>
    <cellStyle name="SAPBEXexcGood3 5 3" xfId="4643"/>
    <cellStyle name="SAPBEXexcGood3 5 3 2" xfId="4644"/>
    <cellStyle name="SAPBEXexcGood3 5 3 2 2" xfId="16024"/>
    <cellStyle name="SAPBEXexcGood3 5 3 3" xfId="4645"/>
    <cellStyle name="SAPBEXexcGood3 5 3 3 2" xfId="16025"/>
    <cellStyle name="SAPBEXexcGood3 5 3 4" xfId="16026"/>
    <cellStyle name="SAPBEXexcGood3 5 4" xfId="4646"/>
    <cellStyle name="SAPBEXexcGood3 5 4 2" xfId="4647"/>
    <cellStyle name="SAPBEXexcGood3 5 4 2 2" xfId="16027"/>
    <cellStyle name="SAPBEXexcGood3 5 4 3" xfId="4648"/>
    <cellStyle name="SAPBEXexcGood3 5 4 3 2" xfId="16028"/>
    <cellStyle name="SAPBEXexcGood3 5 4 4" xfId="16029"/>
    <cellStyle name="SAPBEXexcGood3 5 5" xfId="4649"/>
    <cellStyle name="SAPBEXexcGood3 5 5 2" xfId="4650"/>
    <cellStyle name="SAPBEXexcGood3 5 5 2 2" xfId="16030"/>
    <cellStyle name="SAPBEXexcGood3 5 5 3" xfId="4651"/>
    <cellStyle name="SAPBEXexcGood3 5 5 3 2" xfId="16031"/>
    <cellStyle name="SAPBEXexcGood3 5 5 4" xfId="16032"/>
    <cellStyle name="SAPBEXexcGood3 5 6" xfId="4652"/>
    <cellStyle name="SAPBEXexcGood3 5 6 2" xfId="4653"/>
    <cellStyle name="SAPBEXexcGood3 5 6 2 2" xfId="16033"/>
    <cellStyle name="SAPBEXexcGood3 5 6 3" xfId="4654"/>
    <cellStyle name="SAPBEXexcGood3 5 6 3 2" xfId="16034"/>
    <cellStyle name="SAPBEXexcGood3 5 6 4" xfId="16035"/>
    <cellStyle name="SAPBEXexcGood3 5 7" xfId="4655"/>
    <cellStyle name="SAPBEXexcGood3 5 7 2" xfId="4656"/>
    <cellStyle name="SAPBEXexcGood3 5 7 2 2" xfId="16036"/>
    <cellStyle name="SAPBEXexcGood3 5 7 3" xfId="4657"/>
    <cellStyle name="SAPBEXexcGood3 5 7 3 2" xfId="16037"/>
    <cellStyle name="SAPBEXexcGood3 5 7 4" xfId="16038"/>
    <cellStyle name="SAPBEXexcGood3 5 8" xfId="4658"/>
    <cellStyle name="SAPBEXexcGood3 5 8 2" xfId="4659"/>
    <cellStyle name="SAPBEXexcGood3 5 8 2 2" xfId="16039"/>
    <cellStyle name="SAPBEXexcGood3 5 8 3" xfId="4660"/>
    <cellStyle name="SAPBEXexcGood3 5 8 3 2" xfId="16040"/>
    <cellStyle name="SAPBEXexcGood3 5 8 4" xfId="16041"/>
    <cellStyle name="SAPBEXexcGood3 5 9" xfId="4661"/>
    <cellStyle name="SAPBEXexcGood3 5 9 2" xfId="4662"/>
    <cellStyle name="SAPBEXexcGood3 5 9 2 2" xfId="16042"/>
    <cellStyle name="SAPBEXexcGood3 5 9 3" xfId="4663"/>
    <cellStyle name="SAPBEXexcGood3 5 9 3 2" xfId="16043"/>
    <cellStyle name="SAPBEXexcGood3 5 9 4" xfId="16044"/>
    <cellStyle name="SAPBEXexcGood3 6" xfId="4664"/>
    <cellStyle name="SAPBEXexcGood3 6 10" xfId="4665"/>
    <cellStyle name="SAPBEXexcGood3 6 10 2" xfId="4666"/>
    <cellStyle name="SAPBEXexcGood3 6 10 2 2" xfId="16045"/>
    <cellStyle name="SAPBEXexcGood3 6 10 3" xfId="4667"/>
    <cellStyle name="SAPBEXexcGood3 6 10 3 2" xfId="16046"/>
    <cellStyle name="SAPBEXexcGood3 6 10 4" xfId="16047"/>
    <cellStyle name="SAPBEXexcGood3 6 11" xfId="4668"/>
    <cellStyle name="SAPBEXexcGood3 6 11 2" xfId="4669"/>
    <cellStyle name="SAPBEXexcGood3 6 11 2 2" xfId="16048"/>
    <cellStyle name="SAPBEXexcGood3 6 11 3" xfId="4670"/>
    <cellStyle name="SAPBEXexcGood3 6 11 3 2" xfId="16049"/>
    <cellStyle name="SAPBEXexcGood3 6 11 4" xfId="16050"/>
    <cellStyle name="SAPBEXexcGood3 6 12" xfId="4671"/>
    <cellStyle name="SAPBEXexcGood3 6 12 2" xfId="4672"/>
    <cellStyle name="SAPBEXexcGood3 6 12 2 2" xfId="16051"/>
    <cellStyle name="SAPBEXexcGood3 6 12 3" xfId="4673"/>
    <cellStyle name="SAPBEXexcGood3 6 12 3 2" xfId="16052"/>
    <cellStyle name="SAPBEXexcGood3 6 12 4" xfId="16053"/>
    <cellStyle name="SAPBEXexcGood3 6 13" xfId="4674"/>
    <cellStyle name="SAPBEXexcGood3 6 13 2" xfId="16054"/>
    <cellStyle name="SAPBEXexcGood3 6 14" xfId="4675"/>
    <cellStyle name="SAPBEXexcGood3 6 14 2" xfId="16055"/>
    <cellStyle name="SAPBEXexcGood3 6 15" xfId="16056"/>
    <cellStyle name="SAPBEXexcGood3 6 2" xfId="4676"/>
    <cellStyle name="SAPBEXexcGood3 6 2 2" xfId="4677"/>
    <cellStyle name="SAPBEXexcGood3 6 2 2 2" xfId="16057"/>
    <cellStyle name="SAPBEXexcGood3 6 2 3" xfId="4678"/>
    <cellStyle name="SAPBEXexcGood3 6 2 3 2" xfId="16058"/>
    <cellStyle name="SAPBEXexcGood3 6 2 4" xfId="16059"/>
    <cellStyle name="SAPBEXexcGood3 6 3" xfId="4679"/>
    <cellStyle name="SAPBEXexcGood3 6 3 2" xfId="4680"/>
    <cellStyle name="SAPBEXexcGood3 6 3 2 2" xfId="16060"/>
    <cellStyle name="SAPBEXexcGood3 6 3 3" xfId="4681"/>
    <cellStyle name="SAPBEXexcGood3 6 3 3 2" xfId="16061"/>
    <cellStyle name="SAPBEXexcGood3 6 3 4" xfId="16062"/>
    <cellStyle name="SAPBEXexcGood3 6 4" xfId="4682"/>
    <cellStyle name="SAPBEXexcGood3 6 4 2" xfId="4683"/>
    <cellStyle name="SAPBEXexcGood3 6 4 2 2" xfId="16063"/>
    <cellStyle name="SAPBEXexcGood3 6 4 3" xfId="4684"/>
    <cellStyle name="SAPBEXexcGood3 6 4 3 2" xfId="16064"/>
    <cellStyle name="SAPBEXexcGood3 6 4 4" xfId="16065"/>
    <cellStyle name="SAPBEXexcGood3 6 5" xfId="4685"/>
    <cellStyle name="SAPBEXexcGood3 6 5 2" xfId="4686"/>
    <cellStyle name="SAPBEXexcGood3 6 5 2 2" xfId="16066"/>
    <cellStyle name="SAPBEXexcGood3 6 5 3" xfId="4687"/>
    <cellStyle name="SAPBEXexcGood3 6 5 3 2" xfId="16067"/>
    <cellStyle name="SAPBEXexcGood3 6 5 4" xfId="16068"/>
    <cellStyle name="SAPBEXexcGood3 6 6" xfId="4688"/>
    <cellStyle name="SAPBEXexcGood3 6 6 2" xfId="4689"/>
    <cellStyle name="SAPBEXexcGood3 6 6 2 2" xfId="16069"/>
    <cellStyle name="SAPBEXexcGood3 6 6 3" xfId="4690"/>
    <cellStyle name="SAPBEXexcGood3 6 6 3 2" xfId="16070"/>
    <cellStyle name="SAPBEXexcGood3 6 6 4" xfId="16071"/>
    <cellStyle name="SAPBEXexcGood3 6 7" xfId="4691"/>
    <cellStyle name="SAPBEXexcGood3 6 7 2" xfId="4692"/>
    <cellStyle name="SAPBEXexcGood3 6 7 2 2" xfId="16072"/>
    <cellStyle name="SAPBEXexcGood3 6 7 3" xfId="4693"/>
    <cellStyle name="SAPBEXexcGood3 6 7 3 2" xfId="16073"/>
    <cellStyle name="SAPBEXexcGood3 6 7 4" xfId="16074"/>
    <cellStyle name="SAPBEXexcGood3 6 8" xfId="4694"/>
    <cellStyle name="SAPBEXexcGood3 6 8 2" xfId="4695"/>
    <cellStyle name="SAPBEXexcGood3 6 8 2 2" xfId="16075"/>
    <cellStyle name="SAPBEXexcGood3 6 8 3" xfId="4696"/>
    <cellStyle name="SAPBEXexcGood3 6 8 3 2" xfId="16076"/>
    <cellStyle name="SAPBEXexcGood3 6 8 4" xfId="16077"/>
    <cellStyle name="SAPBEXexcGood3 6 9" xfId="4697"/>
    <cellStyle name="SAPBEXexcGood3 6 9 2" xfId="4698"/>
    <cellStyle name="SAPBEXexcGood3 6 9 2 2" xfId="16078"/>
    <cellStyle name="SAPBEXexcGood3 6 9 3" xfId="4699"/>
    <cellStyle name="SAPBEXexcGood3 6 9 3 2" xfId="16079"/>
    <cellStyle name="SAPBEXexcGood3 6 9 4" xfId="16080"/>
    <cellStyle name="SAPBEXexcGood3 7" xfId="4700"/>
    <cellStyle name="SAPBEXexcGood3 7 2" xfId="4701"/>
    <cellStyle name="SAPBEXexcGood3 7 2 2" xfId="4702"/>
    <cellStyle name="SAPBEXexcGood3 7 2 2 2" xfId="16081"/>
    <cellStyle name="SAPBEXexcGood3 7 2 3" xfId="4703"/>
    <cellStyle name="SAPBEXexcGood3 7 2 3 2" xfId="16082"/>
    <cellStyle name="SAPBEXexcGood3 7 2 4" xfId="16083"/>
    <cellStyle name="SAPBEXexcGood3 7 3" xfId="4704"/>
    <cellStyle name="SAPBEXexcGood3 7 3 2" xfId="4705"/>
    <cellStyle name="SAPBEXexcGood3 7 3 2 2" xfId="16084"/>
    <cellStyle name="SAPBEXexcGood3 7 3 3" xfId="4706"/>
    <cellStyle name="SAPBEXexcGood3 7 3 3 2" xfId="16085"/>
    <cellStyle name="SAPBEXexcGood3 7 3 4" xfId="16086"/>
    <cellStyle name="SAPBEXexcGood3 7 4" xfId="4707"/>
    <cellStyle name="SAPBEXexcGood3 7 4 2" xfId="16087"/>
    <cellStyle name="SAPBEXexcGood3 7 5" xfId="4708"/>
    <cellStyle name="SAPBEXexcGood3 7 5 2" xfId="16088"/>
    <cellStyle name="SAPBEXexcGood3 7 6" xfId="16089"/>
    <cellStyle name="SAPBEXexcGood3 8" xfId="4709"/>
    <cellStyle name="SAPBEXexcGood3 8 2" xfId="4710"/>
    <cellStyle name="SAPBEXexcGood3 8 2 2" xfId="4711"/>
    <cellStyle name="SAPBEXexcGood3 8 2 2 2" xfId="16090"/>
    <cellStyle name="SAPBEXexcGood3 8 2 3" xfId="4712"/>
    <cellStyle name="SAPBEXexcGood3 8 2 3 2" xfId="16091"/>
    <cellStyle name="SAPBEXexcGood3 8 2 4" xfId="16092"/>
    <cellStyle name="SAPBEXexcGood3 8 3" xfId="4713"/>
    <cellStyle name="SAPBEXexcGood3 8 3 2" xfId="4714"/>
    <cellStyle name="SAPBEXexcGood3 8 3 2 2" xfId="16093"/>
    <cellStyle name="SAPBEXexcGood3 8 3 3" xfId="4715"/>
    <cellStyle name="SAPBEXexcGood3 8 3 3 2" xfId="16094"/>
    <cellStyle name="SAPBEXexcGood3 8 3 4" xfId="16095"/>
    <cellStyle name="SAPBEXexcGood3 8 4" xfId="4716"/>
    <cellStyle name="SAPBEXexcGood3 8 4 2" xfId="16096"/>
    <cellStyle name="SAPBEXexcGood3 8 5" xfId="4717"/>
    <cellStyle name="SAPBEXexcGood3 8 5 2" xfId="16097"/>
    <cellStyle name="SAPBEXexcGood3 8 6" xfId="16098"/>
    <cellStyle name="SAPBEXexcGood3 9" xfId="4718"/>
    <cellStyle name="SAPBEXexcGood3 9 2" xfId="4719"/>
    <cellStyle name="SAPBEXexcGood3 9 2 2" xfId="16099"/>
    <cellStyle name="SAPBEXexcGood3 9 3" xfId="4720"/>
    <cellStyle name="SAPBEXexcGood3 9 3 2" xfId="16100"/>
    <cellStyle name="SAPBEXexcGood3 9 4" xfId="16101"/>
    <cellStyle name="SAPBEXfilterDrill" xfId="172"/>
    <cellStyle name="SAPBEXfilterDrill 10" xfId="4721"/>
    <cellStyle name="SAPBEXfilterDrill 10 2" xfId="4722"/>
    <cellStyle name="SAPBEXfilterDrill 10 2 2" xfId="16102"/>
    <cellStyle name="SAPBEXfilterDrill 10 3" xfId="4723"/>
    <cellStyle name="SAPBEXfilterDrill 10 3 2" xfId="16103"/>
    <cellStyle name="SAPBEXfilterDrill 10 4" xfId="16104"/>
    <cellStyle name="SAPBEXfilterDrill 11" xfId="4724"/>
    <cellStyle name="SAPBEXfilterDrill 11 2" xfId="4725"/>
    <cellStyle name="SAPBEXfilterDrill 11 2 2" xfId="16105"/>
    <cellStyle name="SAPBEXfilterDrill 11 3" xfId="4726"/>
    <cellStyle name="SAPBEXfilterDrill 11 3 2" xfId="16106"/>
    <cellStyle name="SAPBEXfilterDrill 11 4" xfId="16107"/>
    <cellStyle name="SAPBEXfilterDrill 12" xfId="4727"/>
    <cellStyle name="SAPBEXfilterDrill 12 2" xfId="16108"/>
    <cellStyle name="SAPBEXfilterDrill 13" xfId="11502"/>
    <cellStyle name="SAPBEXfilterDrill 13 2" xfId="16109"/>
    <cellStyle name="SAPBEXfilterDrill 14" xfId="11503"/>
    <cellStyle name="SAPBEXfilterDrill 14 2" xfId="16110"/>
    <cellStyle name="SAPBEXfilterDrill 15" xfId="11504"/>
    <cellStyle name="SAPBEXfilterDrill 15 2" xfId="16111"/>
    <cellStyle name="SAPBEXfilterDrill 2" xfId="616"/>
    <cellStyle name="SAPBEXfilterDrill 2 10" xfId="4728"/>
    <cellStyle name="SAPBEXfilterDrill 2 10 2" xfId="4729"/>
    <cellStyle name="SAPBEXfilterDrill 2 10 2 2" xfId="16112"/>
    <cellStyle name="SAPBEXfilterDrill 2 10 3" xfId="4730"/>
    <cellStyle name="SAPBEXfilterDrill 2 10 3 2" xfId="16113"/>
    <cellStyle name="SAPBEXfilterDrill 2 10 4" xfId="16114"/>
    <cellStyle name="SAPBEXfilterDrill 2 11" xfId="4731"/>
    <cellStyle name="SAPBEXfilterDrill 2 11 2" xfId="4732"/>
    <cellStyle name="SAPBEXfilterDrill 2 11 2 2" xfId="16115"/>
    <cellStyle name="SAPBEXfilterDrill 2 11 3" xfId="4733"/>
    <cellStyle name="SAPBEXfilterDrill 2 11 3 2" xfId="16116"/>
    <cellStyle name="SAPBEXfilterDrill 2 11 4" xfId="16117"/>
    <cellStyle name="SAPBEXfilterDrill 2 12" xfId="4734"/>
    <cellStyle name="SAPBEXfilterDrill 2 12 2" xfId="4735"/>
    <cellStyle name="SAPBEXfilterDrill 2 12 2 2" xfId="16118"/>
    <cellStyle name="SAPBEXfilterDrill 2 12 3" xfId="4736"/>
    <cellStyle name="SAPBEXfilterDrill 2 12 3 2" xfId="16119"/>
    <cellStyle name="SAPBEXfilterDrill 2 12 4" xfId="16120"/>
    <cellStyle name="SAPBEXfilterDrill 2 13" xfId="4737"/>
    <cellStyle name="SAPBEXfilterDrill 2 13 2" xfId="16121"/>
    <cellStyle name="SAPBEXfilterDrill 2 14" xfId="4738"/>
    <cellStyle name="SAPBEXfilterDrill 2 14 2" xfId="16122"/>
    <cellStyle name="SAPBEXfilterDrill 2 15" xfId="16123"/>
    <cellStyle name="SAPBEXfilterDrill 2 2" xfId="4739"/>
    <cellStyle name="SAPBEXfilterDrill 2 2 2" xfId="4740"/>
    <cellStyle name="SAPBEXfilterDrill 2 2 2 2" xfId="16124"/>
    <cellStyle name="SAPBEXfilterDrill 2 2 3" xfId="4741"/>
    <cellStyle name="SAPBEXfilterDrill 2 2 3 2" xfId="16125"/>
    <cellStyle name="SAPBEXfilterDrill 2 2 4" xfId="16126"/>
    <cellStyle name="SAPBEXfilterDrill 2 3" xfId="4742"/>
    <cellStyle name="SAPBEXfilterDrill 2 3 2" xfId="4743"/>
    <cellStyle name="SAPBEXfilterDrill 2 3 2 2" xfId="16127"/>
    <cellStyle name="SAPBEXfilterDrill 2 3 3" xfId="4744"/>
    <cellStyle name="SAPBEXfilterDrill 2 3 3 2" xfId="16128"/>
    <cellStyle name="SAPBEXfilterDrill 2 3 4" xfId="16129"/>
    <cellStyle name="SAPBEXfilterDrill 2 4" xfId="4745"/>
    <cellStyle name="SAPBEXfilterDrill 2 4 2" xfId="4746"/>
    <cellStyle name="SAPBEXfilterDrill 2 4 2 2" xfId="16130"/>
    <cellStyle name="SAPBEXfilterDrill 2 4 3" xfId="4747"/>
    <cellStyle name="SAPBEXfilterDrill 2 4 3 2" xfId="16131"/>
    <cellStyle name="SAPBEXfilterDrill 2 4 4" xfId="16132"/>
    <cellStyle name="SAPBEXfilterDrill 2 5" xfId="4748"/>
    <cellStyle name="SAPBEXfilterDrill 2 5 2" xfId="4749"/>
    <cellStyle name="SAPBEXfilterDrill 2 5 2 2" xfId="16133"/>
    <cellStyle name="SAPBEXfilterDrill 2 5 3" xfId="4750"/>
    <cellStyle name="SAPBEXfilterDrill 2 5 3 2" xfId="16134"/>
    <cellStyle name="SAPBEXfilterDrill 2 5 4" xfId="16135"/>
    <cellStyle name="SAPBEXfilterDrill 2 6" xfId="4751"/>
    <cellStyle name="SAPBEXfilterDrill 2 6 2" xfId="4752"/>
    <cellStyle name="SAPBEXfilterDrill 2 6 2 2" xfId="16136"/>
    <cellStyle name="SAPBEXfilterDrill 2 6 3" xfId="4753"/>
    <cellStyle name="SAPBEXfilterDrill 2 6 3 2" xfId="16137"/>
    <cellStyle name="SAPBEXfilterDrill 2 6 4" xfId="16138"/>
    <cellStyle name="SAPBEXfilterDrill 2 7" xfId="4754"/>
    <cellStyle name="SAPBEXfilterDrill 2 7 2" xfId="4755"/>
    <cellStyle name="SAPBEXfilterDrill 2 7 2 2" xfId="16139"/>
    <cellStyle name="SAPBEXfilterDrill 2 7 3" xfId="4756"/>
    <cellStyle name="SAPBEXfilterDrill 2 7 3 2" xfId="16140"/>
    <cellStyle name="SAPBEXfilterDrill 2 7 4" xfId="16141"/>
    <cellStyle name="SAPBEXfilterDrill 2 8" xfId="4757"/>
    <cellStyle name="SAPBEXfilterDrill 2 8 2" xfId="4758"/>
    <cellStyle name="SAPBEXfilterDrill 2 8 2 2" xfId="16142"/>
    <cellStyle name="SAPBEXfilterDrill 2 8 3" xfId="4759"/>
    <cellStyle name="SAPBEXfilterDrill 2 8 3 2" xfId="16143"/>
    <cellStyle name="SAPBEXfilterDrill 2 8 4" xfId="16144"/>
    <cellStyle name="SAPBEXfilterDrill 2 9" xfId="4760"/>
    <cellStyle name="SAPBEXfilterDrill 2 9 2" xfId="4761"/>
    <cellStyle name="SAPBEXfilterDrill 2 9 2 2" xfId="16145"/>
    <cellStyle name="SAPBEXfilterDrill 2 9 3" xfId="4762"/>
    <cellStyle name="SAPBEXfilterDrill 2 9 3 2" xfId="16146"/>
    <cellStyle name="SAPBEXfilterDrill 2 9 4" xfId="16147"/>
    <cellStyle name="SAPBEXfilterDrill 3" xfId="617"/>
    <cellStyle name="SAPBEXfilterDrill 3 10" xfId="4763"/>
    <cellStyle name="SAPBEXfilterDrill 3 10 2" xfId="4764"/>
    <cellStyle name="SAPBEXfilterDrill 3 10 2 2" xfId="16148"/>
    <cellStyle name="SAPBEXfilterDrill 3 10 3" xfId="4765"/>
    <cellStyle name="SAPBEXfilterDrill 3 10 3 2" xfId="16149"/>
    <cellStyle name="SAPBEXfilterDrill 3 10 4" xfId="16150"/>
    <cellStyle name="SAPBEXfilterDrill 3 11" xfId="4766"/>
    <cellStyle name="SAPBEXfilterDrill 3 11 2" xfId="4767"/>
    <cellStyle name="SAPBEXfilterDrill 3 11 2 2" xfId="16151"/>
    <cellStyle name="SAPBEXfilterDrill 3 11 3" xfId="4768"/>
    <cellStyle name="SAPBEXfilterDrill 3 11 3 2" xfId="16152"/>
    <cellStyle name="SAPBEXfilterDrill 3 11 4" xfId="16153"/>
    <cellStyle name="SAPBEXfilterDrill 3 12" xfId="4769"/>
    <cellStyle name="SAPBEXfilterDrill 3 12 2" xfId="4770"/>
    <cellStyle name="SAPBEXfilterDrill 3 12 2 2" xfId="16154"/>
    <cellStyle name="SAPBEXfilterDrill 3 12 3" xfId="4771"/>
    <cellStyle name="SAPBEXfilterDrill 3 12 3 2" xfId="16155"/>
    <cellStyle name="SAPBEXfilterDrill 3 12 4" xfId="16156"/>
    <cellStyle name="SAPBEXfilterDrill 3 13" xfId="4772"/>
    <cellStyle name="SAPBEXfilterDrill 3 13 2" xfId="16157"/>
    <cellStyle name="SAPBEXfilterDrill 3 14" xfId="4773"/>
    <cellStyle name="SAPBEXfilterDrill 3 14 2" xfId="16158"/>
    <cellStyle name="SAPBEXfilterDrill 3 15" xfId="16159"/>
    <cellStyle name="SAPBEXfilterDrill 3 2" xfId="4774"/>
    <cellStyle name="SAPBEXfilterDrill 3 2 2" xfId="4775"/>
    <cellStyle name="SAPBEXfilterDrill 3 2 2 2" xfId="16160"/>
    <cellStyle name="SAPBEXfilterDrill 3 2 3" xfId="4776"/>
    <cellStyle name="SAPBEXfilterDrill 3 2 3 2" xfId="16161"/>
    <cellStyle name="SAPBEXfilterDrill 3 2 4" xfId="16162"/>
    <cellStyle name="SAPBEXfilterDrill 3 3" xfId="4777"/>
    <cellStyle name="SAPBEXfilterDrill 3 3 2" xfId="4778"/>
    <cellStyle name="SAPBEXfilterDrill 3 3 2 2" xfId="16163"/>
    <cellStyle name="SAPBEXfilterDrill 3 3 3" xfId="4779"/>
    <cellStyle name="SAPBEXfilterDrill 3 3 3 2" xfId="16164"/>
    <cellStyle name="SAPBEXfilterDrill 3 3 4" xfId="16165"/>
    <cellStyle name="SAPBEXfilterDrill 3 4" xfId="4780"/>
    <cellStyle name="SAPBEXfilterDrill 3 4 2" xfId="4781"/>
    <cellStyle name="SAPBEXfilterDrill 3 4 2 2" xfId="16166"/>
    <cellStyle name="SAPBEXfilterDrill 3 4 3" xfId="4782"/>
    <cellStyle name="SAPBEXfilterDrill 3 4 3 2" xfId="16167"/>
    <cellStyle name="SAPBEXfilterDrill 3 4 4" xfId="16168"/>
    <cellStyle name="SAPBEXfilterDrill 3 5" xfId="4783"/>
    <cellStyle name="SAPBEXfilterDrill 3 5 2" xfId="4784"/>
    <cellStyle name="SAPBEXfilterDrill 3 5 2 2" xfId="16169"/>
    <cellStyle name="SAPBEXfilterDrill 3 5 3" xfId="4785"/>
    <cellStyle name="SAPBEXfilterDrill 3 5 3 2" xfId="16170"/>
    <cellStyle name="SAPBEXfilterDrill 3 5 4" xfId="16171"/>
    <cellStyle name="SAPBEXfilterDrill 3 6" xfId="4786"/>
    <cellStyle name="SAPBEXfilterDrill 3 6 2" xfId="4787"/>
    <cellStyle name="SAPBEXfilterDrill 3 6 2 2" xfId="16172"/>
    <cellStyle name="SAPBEXfilterDrill 3 6 3" xfId="4788"/>
    <cellStyle name="SAPBEXfilterDrill 3 6 3 2" xfId="16173"/>
    <cellStyle name="SAPBEXfilterDrill 3 6 4" xfId="16174"/>
    <cellStyle name="SAPBEXfilterDrill 3 7" xfId="4789"/>
    <cellStyle name="SAPBEXfilterDrill 3 7 2" xfId="4790"/>
    <cellStyle name="SAPBEXfilterDrill 3 7 2 2" xfId="16175"/>
    <cellStyle name="SAPBEXfilterDrill 3 7 3" xfId="4791"/>
    <cellStyle name="SAPBEXfilterDrill 3 7 3 2" xfId="16176"/>
    <cellStyle name="SAPBEXfilterDrill 3 7 4" xfId="16177"/>
    <cellStyle name="SAPBEXfilterDrill 3 8" xfId="4792"/>
    <cellStyle name="SAPBEXfilterDrill 3 8 2" xfId="4793"/>
    <cellStyle name="SAPBEXfilterDrill 3 8 2 2" xfId="16178"/>
    <cellStyle name="SAPBEXfilterDrill 3 8 3" xfId="4794"/>
    <cellStyle name="SAPBEXfilterDrill 3 8 3 2" xfId="16179"/>
    <cellStyle name="SAPBEXfilterDrill 3 8 4" xfId="16180"/>
    <cellStyle name="SAPBEXfilterDrill 3 9" xfId="4795"/>
    <cellStyle name="SAPBEXfilterDrill 3 9 2" xfId="4796"/>
    <cellStyle name="SAPBEXfilterDrill 3 9 2 2" xfId="16181"/>
    <cellStyle name="SAPBEXfilterDrill 3 9 3" xfId="4797"/>
    <cellStyle name="SAPBEXfilterDrill 3 9 3 2" xfId="16182"/>
    <cellStyle name="SAPBEXfilterDrill 3 9 4" xfId="16183"/>
    <cellStyle name="SAPBEXfilterDrill 4" xfId="618"/>
    <cellStyle name="SAPBEXfilterDrill 4 10" xfId="4798"/>
    <cellStyle name="SAPBEXfilterDrill 4 10 2" xfId="4799"/>
    <cellStyle name="SAPBEXfilterDrill 4 10 2 2" xfId="16184"/>
    <cellStyle name="SAPBEXfilterDrill 4 10 3" xfId="4800"/>
    <cellStyle name="SAPBEXfilterDrill 4 10 3 2" xfId="16185"/>
    <cellStyle name="SAPBEXfilterDrill 4 10 4" xfId="16186"/>
    <cellStyle name="SAPBEXfilterDrill 4 11" xfId="4801"/>
    <cellStyle name="SAPBEXfilterDrill 4 11 2" xfId="4802"/>
    <cellStyle name="SAPBEXfilterDrill 4 11 2 2" xfId="16187"/>
    <cellStyle name="SAPBEXfilterDrill 4 11 3" xfId="4803"/>
    <cellStyle name="SAPBEXfilterDrill 4 11 3 2" xfId="16188"/>
    <cellStyle name="SAPBEXfilterDrill 4 11 4" xfId="16189"/>
    <cellStyle name="SAPBEXfilterDrill 4 12" xfId="4804"/>
    <cellStyle name="SAPBEXfilterDrill 4 12 2" xfId="4805"/>
    <cellStyle name="SAPBEXfilterDrill 4 12 2 2" xfId="16190"/>
    <cellStyle name="SAPBEXfilterDrill 4 12 3" xfId="4806"/>
    <cellStyle name="SAPBEXfilterDrill 4 12 3 2" xfId="16191"/>
    <cellStyle name="SAPBEXfilterDrill 4 12 4" xfId="16192"/>
    <cellStyle name="SAPBEXfilterDrill 4 13" xfId="4807"/>
    <cellStyle name="SAPBEXfilterDrill 4 13 2" xfId="16193"/>
    <cellStyle name="SAPBEXfilterDrill 4 14" xfId="4808"/>
    <cellStyle name="SAPBEXfilterDrill 4 14 2" xfId="16194"/>
    <cellStyle name="SAPBEXfilterDrill 4 15" xfId="16195"/>
    <cellStyle name="SAPBEXfilterDrill 4 2" xfId="4809"/>
    <cellStyle name="SAPBEXfilterDrill 4 2 2" xfId="4810"/>
    <cellStyle name="SAPBEXfilterDrill 4 2 2 2" xfId="16196"/>
    <cellStyle name="SAPBEXfilterDrill 4 2 3" xfId="4811"/>
    <cellStyle name="SAPBEXfilterDrill 4 2 3 2" xfId="16197"/>
    <cellStyle name="SAPBEXfilterDrill 4 2 4" xfId="16198"/>
    <cellStyle name="SAPBEXfilterDrill 4 3" xfId="4812"/>
    <cellStyle name="SAPBEXfilterDrill 4 3 2" xfId="4813"/>
    <cellStyle name="SAPBEXfilterDrill 4 3 2 2" xfId="16199"/>
    <cellStyle name="SAPBEXfilterDrill 4 3 3" xfId="4814"/>
    <cellStyle name="SAPBEXfilterDrill 4 3 3 2" xfId="16200"/>
    <cellStyle name="SAPBEXfilterDrill 4 3 4" xfId="16201"/>
    <cellStyle name="SAPBEXfilterDrill 4 4" xfId="4815"/>
    <cellStyle name="SAPBEXfilterDrill 4 4 2" xfId="4816"/>
    <cellStyle name="SAPBEXfilterDrill 4 4 2 2" xfId="16202"/>
    <cellStyle name="SAPBEXfilterDrill 4 4 3" xfId="4817"/>
    <cellStyle name="SAPBEXfilterDrill 4 4 3 2" xfId="16203"/>
    <cellStyle name="SAPBEXfilterDrill 4 4 4" xfId="16204"/>
    <cellStyle name="SAPBEXfilterDrill 4 5" xfId="4818"/>
    <cellStyle name="SAPBEXfilterDrill 4 5 2" xfId="4819"/>
    <cellStyle name="SAPBEXfilterDrill 4 5 2 2" xfId="16205"/>
    <cellStyle name="SAPBEXfilterDrill 4 5 3" xfId="4820"/>
    <cellStyle name="SAPBEXfilterDrill 4 5 3 2" xfId="16206"/>
    <cellStyle name="SAPBEXfilterDrill 4 5 4" xfId="16207"/>
    <cellStyle name="SAPBEXfilterDrill 4 6" xfId="4821"/>
    <cellStyle name="SAPBEXfilterDrill 4 6 2" xfId="4822"/>
    <cellStyle name="SAPBEXfilterDrill 4 6 2 2" xfId="16208"/>
    <cellStyle name="SAPBEXfilterDrill 4 6 3" xfId="4823"/>
    <cellStyle name="SAPBEXfilterDrill 4 6 3 2" xfId="16209"/>
    <cellStyle name="SAPBEXfilterDrill 4 6 4" xfId="16210"/>
    <cellStyle name="SAPBEXfilterDrill 4 7" xfId="4824"/>
    <cellStyle name="SAPBEXfilterDrill 4 7 2" xfId="4825"/>
    <cellStyle name="SAPBEXfilterDrill 4 7 2 2" xfId="16211"/>
    <cellStyle name="SAPBEXfilterDrill 4 7 3" xfId="4826"/>
    <cellStyle name="SAPBEXfilterDrill 4 7 3 2" xfId="16212"/>
    <cellStyle name="SAPBEXfilterDrill 4 7 4" xfId="16213"/>
    <cellStyle name="SAPBEXfilterDrill 4 8" xfId="4827"/>
    <cellStyle name="SAPBEXfilterDrill 4 8 2" xfId="4828"/>
    <cellStyle name="SAPBEXfilterDrill 4 8 2 2" xfId="16214"/>
    <cellStyle name="SAPBEXfilterDrill 4 8 3" xfId="4829"/>
    <cellStyle name="SAPBEXfilterDrill 4 8 3 2" xfId="16215"/>
    <cellStyle name="SAPBEXfilterDrill 4 8 4" xfId="16216"/>
    <cellStyle name="SAPBEXfilterDrill 4 9" xfId="4830"/>
    <cellStyle name="SAPBEXfilterDrill 4 9 2" xfId="4831"/>
    <cellStyle name="SAPBEXfilterDrill 4 9 2 2" xfId="16217"/>
    <cellStyle name="SAPBEXfilterDrill 4 9 3" xfId="4832"/>
    <cellStyle name="SAPBEXfilterDrill 4 9 3 2" xfId="16218"/>
    <cellStyle name="SAPBEXfilterDrill 4 9 4" xfId="16219"/>
    <cellStyle name="SAPBEXfilterDrill 5" xfId="4833"/>
    <cellStyle name="SAPBEXfilterDrill 5 10" xfId="4834"/>
    <cellStyle name="SAPBEXfilterDrill 5 10 2" xfId="4835"/>
    <cellStyle name="SAPBEXfilterDrill 5 10 2 2" xfId="16220"/>
    <cellStyle name="SAPBEXfilterDrill 5 10 3" xfId="4836"/>
    <cellStyle name="SAPBEXfilterDrill 5 10 3 2" xfId="16221"/>
    <cellStyle name="SAPBEXfilterDrill 5 10 4" xfId="16222"/>
    <cellStyle name="SAPBEXfilterDrill 5 11" xfId="4837"/>
    <cellStyle name="SAPBEXfilterDrill 5 11 2" xfId="4838"/>
    <cellStyle name="SAPBEXfilterDrill 5 11 2 2" xfId="16223"/>
    <cellStyle name="SAPBEXfilterDrill 5 11 3" xfId="4839"/>
    <cellStyle name="SAPBEXfilterDrill 5 11 3 2" xfId="16224"/>
    <cellStyle name="SAPBEXfilterDrill 5 11 4" xfId="16225"/>
    <cellStyle name="SAPBEXfilterDrill 5 12" xfId="4840"/>
    <cellStyle name="SAPBEXfilterDrill 5 12 2" xfId="4841"/>
    <cellStyle name="SAPBEXfilterDrill 5 12 2 2" xfId="16226"/>
    <cellStyle name="SAPBEXfilterDrill 5 12 3" xfId="4842"/>
    <cellStyle name="SAPBEXfilterDrill 5 12 3 2" xfId="16227"/>
    <cellStyle name="SAPBEXfilterDrill 5 12 4" xfId="16228"/>
    <cellStyle name="SAPBEXfilterDrill 5 13" xfId="4843"/>
    <cellStyle name="SAPBEXfilterDrill 5 13 2" xfId="16229"/>
    <cellStyle name="SAPBEXfilterDrill 5 14" xfId="4844"/>
    <cellStyle name="SAPBEXfilterDrill 5 14 2" xfId="16230"/>
    <cellStyle name="SAPBEXfilterDrill 5 15" xfId="16231"/>
    <cellStyle name="SAPBEXfilterDrill 5 2" xfId="4845"/>
    <cellStyle name="SAPBEXfilterDrill 5 2 2" xfId="4846"/>
    <cellStyle name="SAPBEXfilterDrill 5 2 2 2" xfId="16232"/>
    <cellStyle name="SAPBEXfilterDrill 5 2 3" xfId="4847"/>
    <cellStyle name="SAPBEXfilterDrill 5 2 3 2" xfId="16233"/>
    <cellStyle name="SAPBEXfilterDrill 5 2 4" xfId="16234"/>
    <cellStyle name="SAPBEXfilterDrill 5 3" xfId="4848"/>
    <cellStyle name="SAPBEXfilterDrill 5 3 2" xfId="4849"/>
    <cellStyle name="SAPBEXfilterDrill 5 3 2 2" xfId="16235"/>
    <cellStyle name="SAPBEXfilterDrill 5 3 3" xfId="4850"/>
    <cellStyle name="SAPBEXfilterDrill 5 3 3 2" xfId="16236"/>
    <cellStyle name="SAPBEXfilterDrill 5 3 4" xfId="16237"/>
    <cellStyle name="SAPBEXfilterDrill 5 4" xfId="4851"/>
    <cellStyle name="SAPBEXfilterDrill 5 4 2" xfId="4852"/>
    <cellStyle name="SAPBEXfilterDrill 5 4 2 2" xfId="16238"/>
    <cellStyle name="SAPBEXfilterDrill 5 4 3" xfId="4853"/>
    <cellStyle name="SAPBEXfilterDrill 5 4 3 2" xfId="16239"/>
    <cellStyle name="SAPBEXfilterDrill 5 4 4" xfId="16240"/>
    <cellStyle name="SAPBEXfilterDrill 5 5" xfId="4854"/>
    <cellStyle name="SAPBEXfilterDrill 5 5 2" xfId="4855"/>
    <cellStyle name="SAPBEXfilterDrill 5 5 2 2" xfId="16241"/>
    <cellStyle name="SAPBEXfilterDrill 5 5 3" xfId="4856"/>
    <cellStyle name="SAPBEXfilterDrill 5 5 3 2" xfId="16242"/>
    <cellStyle name="SAPBEXfilterDrill 5 5 4" xfId="16243"/>
    <cellStyle name="SAPBEXfilterDrill 5 6" xfId="4857"/>
    <cellStyle name="SAPBEXfilterDrill 5 6 2" xfId="4858"/>
    <cellStyle name="SAPBEXfilterDrill 5 6 2 2" xfId="16244"/>
    <cellStyle name="SAPBEXfilterDrill 5 6 3" xfId="4859"/>
    <cellStyle name="SAPBEXfilterDrill 5 6 3 2" xfId="16245"/>
    <cellStyle name="SAPBEXfilterDrill 5 6 4" xfId="16246"/>
    <cellStyle name="SAPBEXfilterDrill 5 7" xfId="4860"/>
    <cellStyle name="SAPBEXfilterDrill 5 7 2" xfId="4861"/>
    <cellStyle name="SAPBEXfilterDrill 5 7 2 2" xfId="16247"/>
    <cellStyle name="SAPBEXfilterDrill 5 7 3" xfId="4862"/>
    <cellStyle name="SAPBEXfilterDrill 5 7 3 2" xfId="16248"/>
    <cellStyle name="SAPBEXfilterDrill 5 7 4" xfId="16249"/>
    <cellStyle name="SAPBEXfilterDrill 5 8" xfId="4863"/>
    <cellStyle name="SAPBEXfilterDrill 5 8 2" xfId="4864"/>
    <cellStyle name="SAPBEXfilterDrill 5 8 2 2" xfId="16250"/>
    <cellStyle name="SAPBEXfilterDrill 5 8 3" xfId="4865"/>
    <cellStyle name="SAPBEXfilterDrill 5 8 3 2" xfId="16251"/>
    <cellStyle name="SAPBEXfilterDrill 5 8 4" xfId="16252"/>
    <cellStyle name="SAPBEXfilterDrill 5 9" xfId="4866"/>
    <cellStyle name="SAPBEXfilterDrill 5 9 2" xfId="4867"/>
    <cellStyle name="SAPBEXfilterDrill 5 9 2 2" xfId="16253"/>
    <cellStyle name="SAPBEXfilterDrill 5 9 3" xfId="4868"/>
    <cellStyle name="SAPBEXfilterDrill 5 9 3 2" xfId="16254"/>
    <cellStyle name="SAPBEXfilterDrill 5 9 4" xfId="16255"/>
    <cellStyle name="SAPBEXfilterDrill 6" xfId="4869"/>
    <cellStyle name="SAPBEXfilterDrill 6 10" xfId="4870"/>
    <cellStyle name="SAPBEXfilterDrill 6 10 2" xfId="4871"/>
    <cellStyle name="SAPBEXfilterDrill 6 10 2 2" xfId="16256"/>
    <cellStyle name="SAPBEXfilterDrill 6 10 3" xfId="4872"/>
    <cellStyle name="SAPBEXfilterDrill 6 10 3 2" xfId="16257"/>
    <cellStyle name="SAPBEXfilterDrill 6 10 4" xfId="16258"/>
    <cellStyle name="SAPBEXfilterDrill 6 11" xfId="4873"/>
    <cellStyle name="SAPBEXfilterDrill 6 11 2" xfId="4874"/>
    <cellStyle name="SAPBEXfilterDrill 6 11 2 2" xfId="16259"/>
    <cellStyle name="SAPBEXfilterDrill 6 11 3" xfId="4875"/>
    <cellStyle name="SAPBEXfilterDrill 6 11 3 2" xfId="16260"/>
    <cellStyle name="SAPBEXfilterDrill 6 11 4" xfId="16261"/>
    <cellStyle name="SAPBEXfilterDrill 6 12" xfId="4876"/>
    <cellStyle name="SAPBEXfilterDrill 6 12 2" xfId="4877"/>
    <cellStyle name="SAPBEXfilterDrill 6 12 2 2" xfId="16262"/>
    <cellStyle name="SAPBEXfilterDrill 6 12 3" xfId="4878"/>
    <cellStyle name="SAPBEXfilterDrill 6 12 3 2" xfId="16263"/>
    <cellStyle name="SAPBEXfilterDrill 6 12 4" xfId="16264"/>
    <cellStyle name="SAPBEXfilterDrill 6 13" xfId="4879"/>
    <cellStyle name="SAPBEXfilterDrill 6 13 2" xfId="16265"/>
    <cellStyle name="SAPBEXfilterDrill 6 14" xfId="4880"/>
    <cellStyle name="SAPBEXfilterDrill 6 14 2" xfId="16266"/>
    <cellStyle name="SAPBEXfilterDrill 6 15" xfId="16267"/>
    <cellStyle name="SAPBEXfilterDrill 6 2" xfId="4881"/>
    <cellStyle name="SAPBEXfilterDrill 6 2 2" xfId="4882"/>
    <cellStyle name="SAPBEXfilterDrill 6 2 2 2" xfId="16268"/>
    <cellStyle name="SAPBEXfilterDrill 6 2 3" xfId="4883"/>
    <cellStyle name="SAPBEXfilterDrill 6 2 3 2" xfId="16269"/>
    <cellStyle name="SAPBEXfilterDrill 6 2 4" xfId="16270"/>
    <cellStyle name="SAPBEXfilterDrill 6 3" xfId="4884"/>
    <cellStyle name="SAPBEXfilterDrill 6 3 2" xfId="4885"/>
    <cellStyle name="SAPBEXfilterDrill 6 3 2 2" xfId="16271"/>
    <cellStyle name="SAPBEXfilterDrill 6 3 3" xfId="4886"/>
    <cellStyle name="SAPBEXfilterDrill 6 3 3 2" xfId="16272"/>
    <cellStyle name="SAPBEXfilterDrill 6 3 4" xfId="16273"/>
    <cellStyle name="SAPBEXfilterDrill 6 4" xfId="4887"/>
    <cellStyle name="SAPBEXfilterDrill 6 4 2" xfId="4888"/>
    <cellStyle name="SAPBEXfilterDrill 6 4 2 2" xfId="16274"/>
    <cellStyle name="SAPBEXfilterDrill 6 4 3" xfId="4889"/>
    <cellStyle name="SAPBEXfilterDrill 6 4 3 2" xfId="16275"/>
    <cellStyle name="SAPBEXfilterDrill 6 4 4" xfId="16276"/>
    <cellStyle name="SAPBEXfilterDrill 6 5" xfId="4890"/>
    <cellStyle name="SAPBEXfilterDrill 6 5 2" xfId="4891"/>
    <cellStyle name="SAPBEXfilterDrill 6 5 2 2" xfId="16277"/>
    <cellStyle name="SAPBEXfilterDrill 6 5 3" xfId="4892"/>
    <cellStyle name="SAPBEXfilterDrill 6 5 3 2" xfId="16278"/>
    <cellStyle name="SAPBEXfilterDrill 6 5 4" xfId="16279"/>
    <cellStyle name="SAPBEXfilterDrill 6 6" xfId="4893"/>
    <cellStyle name="SAPBEXfilterDrill 6 6 2" xfId="4894"/>
    <cellStyle name="SAPBEXfilterDrill 6 6 2 2" xfId="16280"/>
    <cellStyle name="SAPBEXfilterDrill 6 6 3" xfId="4895"/>
    <cellStyle name="SAPBEXfilterDrill 6 6 3 2" xfId="16281"/>
    <cellStyle name="SAPBEXfilterDrill 6 6 4" xfId="16282"/>
    <cellStyle name="SAPBEXfilterDrill 6 7" xfId="4896"/>
    <cellStyle name="SAPBEXfilterDrill 6 7 2" xfId="4897"/>
    <cellStyle name="SAPBEXfilterDrill 6 7 2 2" xfId="16283"/>
    <cellStyle name="SAPBEXfilterDrill 6 7 3" xfId="4898"/>
    <cellStyle name="SAPBEXfilterDrill 6 7 3 2" xfId="16284"/>
    <cellStyle name="SAPBEXfilterDrill 6 7 4" xfId="16285"/>
    <cellStyle name="SAPBEXfilterDrill 6 8" xfId="4899"/>
    <cellStyle name="SAPBEXfilterDrill 6 8 2" xfId="4900"/>
    <cellStyle name="SAPBEXfilterDrill 6 8 2 2" xfId="16286"/>
    <cellStyle name="SAPBEXfilterDrill 6 8 3" xfId="4901"/>
    <cellStyle name="SAPBEXfilterDrill 6 8 3 2" xfId="16287"/>
    <cellStyle name="SAPBEXfilterDrill 6 8 4" xfId="16288"/>
    <cellStyle name="SAPBEXfilterDrill 6 9" xfId="4902"/>
    <cellStyle name="SAPBEXfilterDrill 6 9 2" xfId="4903"/>
    <cellStyle name="SAPBEXfilterDrill 6 9 2 2" xfId="16289"/>
    <cellStyle name="SAPBEXfilterDrill 6 9 3" xfId="4904"/>
    <cellStyle name="SAPBEXfilterDrill 6 9 3 2" xfId="16290"/>
    <cellStyle name="SAPBEXfilterDrill 6 9 4" xfId="16291"/>
    <cellStyle name="SAPBEXfilterDrill 7" xfId="4905"/>
    <cellStyle name="SAPBEXfilterDrill 7 2" xfId="4906"/>
    <cellStyle name="SAPBEXfilterDrill 7 2 2" xfId="4907"/>
    <cellStyle name="SAPBEXfilterDrill 7 2 2 2" xfId="16292"/>
    <cellStyle name="SAPBEXfilterDrill 7 2 3" xfId="4908"/>
    <cellStyle name="SAPBEXfilterDrill 7 2 3 2" xfId="16293"/>
    <cellStyle name="SAPBEXfilterDrill 7 2 4" xfId="16294"/>
    <cellStyle name="SAPBEXfilterDrill 7 3" xfId="4909"/>
    <cellStyle name="SAPBEXfilterDrill 7 3 2" xfId="4910"/>
    <cellStyle name="SAPBEXfilterDrill 7 3 2 2" xfId="16295"/>
    <cellStyle name="SAPBEXfilterDrill 7 3 3" xfId="4911"/>
    <cellStyle name="SAPBEXfilterDrill 7 3 3 2" xfId="16296"/>
    <cellStyle name="SAPBEXfilterDrill 7 3 4" xfId="16297"/>
    <cellStyle name="SAPBEXfilterDrill 7 4" xfId="4912"/>
    <cellStyle name="SAPBEXfilterDrill 7 4 2" xfId="16298"/>
    <cellStyle name="SAPBEXfilterDrill 7 5" xfId="4913"/>
    <cellStyle name="SAPBEXfilterDrill 7 5 2" xfId="16299"/>
    <cellStyle name="SAPBEXfilterDrill 7 6" xfId="16300"/>
    <cellStyle name="SAPBEXfilterDrill 8" xfId="4914"/>
    <cellStyle name="SAPBEXfilterDrill 8 2" xfId="4915"/>
    <cellStyle name="SAPBEXfilterDrill 8 2 2" xfId="4916"/>
    <cellStyle name="SAPBEXfilterDrill 8 2 2 2" xfId="16301"/>
    <cellStyle name="SAPBEXfilterDrill 8 2 3" xfId="4917"/>
    <cellStyle name="SAPBEXfilterDrill 8 2 3 2" xfId="16302"/>
    <cellStyle name="SAPBEXfilterDrill 8 2 4" xfId="16303"/>
    <cellStyle name="SAPBEXfilterDrill 8 3" xfId="4918"/>
    <cellStyle name="SAPBEXfilterDrill 8 3 2" xfId="4919"/>
    <cellStyle name="SAPBEXfilterDrill 8 3 2 2" xfId="16304"/>
    <cellStyle name="SAPBEXfilterDrill 8 3 3" xfId="4920"/>
    <cellStyle name="SAPBEXfilterDrill 8 3 3 2" xfId="16305"/>
    <cellStyle name="SAPBEXfilterDrill 8 3 4" xfId="16306"/>
    <cellStyle name="SAPBEXfilterDrill 8 4" xfId="4921"/>
    <cellStyle name="SAPBEXfilterDrill 8 4 2" xfId="16307"/>
    <cellStyle name="SAPBEXfilterDrill 8 5" xfId="4922"/>
    <cellStyle name="SAPBEXfilterDrill 8 5 2" xfId="16308"/>
    <cellStyle name="SAPBEXfilterDrill 8 6" xfId="16309"/>
    <cellStyle name="SAPBEXfilterDrill 9" xfId="4923"/>
    <cellStyle name="SAPBEXfilterDrill 9 2" xfId="4924"/>
    <cellStyle name="SAPBEXfilterDrill 9 2 2" xfId="16310"/>
    <cellStyle name="SAPBEXfilterDrill 9 3" xfId="4925"/>
    <cellStyle name="SAPBEXfilterDrill 9 3 2" xfId="16311"/>
    <cellStyle name="SAPBEXfilterDrill 9 4" xfId="16312"/>
    <cellStyle name="SAPBEXfilterItem" xfId="173"/>
    <cellStyle name="SAPBEXfilterItem 10" xfId="4926"/>
    <cellStyle name="SAPBEXfilterItem 10 2" xfId="4927"/>
    <cellStyle name="SAPBEXfilterItem 10 2 2" xfId="16313"/>
    <cellStyle name="SAPBEXfilterItem 10 2 3" xfId="16314"/>
    <cellStyle name="SAPBEXfilterItem 10 3" xfId="4928"/>
    <cellStyle name="SAPBEXfilterItem 10 3 2" xfId="16315"/>
    <cellStyle name="SAPBEXfilterItem 10 3 3" xfId="16316"/>
    <cellStyle name="SAPBEXfilterItem 10 4" xfId="16317"/>
    <cellStyle name="SAPBEXfilterItem 10 5" xfId="16318"/>
    <cellStyle name="SAPBEXfilterItem 11" xfId="11505"/>
    <cellStyle name="SAPBEXfilterItem 11 2" xfId="16319"/>
    <cellStyle name="SAPBEXfilterItem 11 3" xfId="16320"/>
    <cellStyle name="SAPBEXfilterItem 12" xfId="11506"/>
    <cellStyle name="SAPBEXfilterItem 12 2" xfId="16321"/>
    <cellStyle name="SAPBEXfilterItem 12 3" xfId="16322"/>
    <cellStyle name="SAPBEXfilterItem 13" xfId="11507"/>
    <cellStyle name="SAPBEXfilterItem 13 2" xfId="16323"/>
    <cellStyle name="SAPBEXfilterItem 13 3" xfId="16324"/>
    <cellStyle name="SAPBEXfilterItem 14" xfId="11508"/>
    <cellStyle name="SAPBEXfilterItem 14 2" xfId="16325"/>
    <cellStyle name="SAPBEXfilterItem 14 3" xfId="16326"/>
    <cellStyle name="SAPBEXfilterItem 15" xfId="11509"/>
    <cellStyle name="SAPBEXfilterItem 15 2" xfId="16327"/>
    <cellStyle name="SAPBEXfilterItem 15 3" xfId="16328"/>
    <cellStyle name="SAPBEXfilterItem 2" xfId="619"/>
    <cellStyle name="SAPBEXfilterItem 2 10" xfId="4929"/>
    <cellStyle name="SAPBEXfilterItem 2 10 2" xfId="4930"/>
    <cellStyle name="SAPBEXfilterItem 2 10 2 2" xfId="16329"/>
    <cellStyle name="SAPBEXfilterItem 2 10 2 3" xfId="16330"/>
    <cellStyle name="SAPBEXfilterItem 2 10 3" xfId="4931"/>
    <cellStyle name="SAPBEXfilterItem 2 10 3 2" xfId="16331"/>
    <cellStyle name="SAPBEXfilterItem 2 10 3 3" xfId="16332"/>
    <cellStyle name="SAPBEXfilterItem 2 10 4" xfId="16333"/>
    <cellStyle name="SAPBEXfilterItem 2 10 5" xfId="16334"/>
    <cellStyle name="SAPBEXfilterItem 2 11" xfId="4932"/>
    <cellStyle name="SAPBEXfilterItem 2 11 2" xfId="4933"/>
    <cellStyle name="SAPBEXfilterItem 2 11 2 2" xfId="16335"/>
    <cellStyle name="SAPBEXfilterItem 2 11 2 3" xfId="16336"/>
    <cellStyle name="SAPBEXfilterItem 2 11 3" xfId="4934"/>
    <cellStyle name="SAPBEXfilterItem 2 11 3 2" xfId="16337"/>
    <cellStyle name="SAPBEXfilterItem 2 11 3 3" xfId="16338"/>
    <cellStyle name="SAPBEXfilterItem 2 11 4" xfId="16339"/>
    <cellStyle name="SAPBEXfilterItem 2 11 5" xfId="16340"/>
    <cellStyle name="SAPBEXfilterItem 2 12" xfId="4935"/>
    <cellStyle name="SAPBEXfilterItem 2 12 2" xfId="4936"/>
    <cellStyle name="SAPBEXfilterItem 2 12 2 2" xfId="16341"/>
    <cellStyle name="SAPBEXfilterItem 2 12 2 3" xfId="16342"/>
    <cellStyle name="SAPBEXfilterItem 2 12 3" xfId="4937"/>
    <cellStyle name="SAPBEXfilterItem 2 12 3 2" xfId="16343"/>
    <cellStyle name="SAPBEXfilterItem 2 12 3 3" xfId="16344"/>
    <cellStyle name="SAPBEXfilterItem 2 12 4" xfId="16345"/>
    <cellStyle name="SAPBEXfilterItem 2 12 5" xfId="16346"/>
    <cellStyle name="SAPBEXfilterItem 2 13" xfId="4938"/>
    <cellStyle name="SAPBEXfilterItem 2 13 2" xfId="16347"/>
    <cellStyle name="SAPBEXfilterItem 2 13 3" xfId="16348"/>
    <cellStyle name="SAPBEXfilterItem 2 14" xfId="4939"/>
    <cellStyle name="SAPBEXfilterItem 2 14 2" xfId="16349"/>
    <cellStyle name="SAPBEXfilterItem 2 14 3" xfId="16350"/>
    <cellStyle name="SAPBEXfilterItem 2 15" xfId="16351"/>
    <cellStyle name="SAPBEXfilterItem 2 16" xfId="16352"/>
    <cellStyle name="SAPBEXfilterItem 2 2" xfId="4940"/>
    <cellStyle name="SAPBEXfilterItem 2 2 2" xfId="4941"/>
    <cellStyle name="SAPBEXfilterItem 2 2 2 2" xfId="16353"/>
    <cellStyle name="SAPBEXfilterItem 2 2 2 3" xfId="16354"/>
    <cellStyle name="SAPBEXfilterItem 2 2 3" xfId="4942"/>
    <cellStyle name="SAPBEXfilterItem 2 2 3 2" xfId="16355"/>
    <cellStyle name="SAPBEXfilterItem 2 2 3 3" xfId="16356"/>
    <cellStyle name="SAPBEXfilterItem 2 2 4" xfId="16357"/>
    <cellStyle name="SAPBEXfilterItem 2 2 5" xfId="16358"/>
    <cellStyle name="SAPBEXfilterItem 2 3" xfId="4943"/>
    <cellStyle name="SAPBEXfilterItem 2 3 2" xfId="4944"/>
    <cellStyle name="SAPBEXfilterItem 2 3 2 2" xfId="16359"/>
    <cellStyle name="SAPBEXfilterItem 2 3 2 3" xfId="16360"/>
    <cellStyle name="SAPBEXfilterItem 2 3 3" xfId="4945"/>
    <cellStyle name="SAPBEXfilterItem 2 3 3 2" xfId="16361"/>
    <cellStyle name="SAPBEXfilterItem 2 3 3 3" xfId="16362"/>
    <cellStyle name="SAPBEXfilterItem 2 3 4" xfId="16363"/>
    <cellStyle name="SAPBEXfilterItem 2 3 5" xfId="16364"/>
    <cellStyle name="SAPBEXfilterItem 2 4" xfId="4946"/>
    <cellStyle name="SAPBEXfilterItem 2 4 2" xfId="4947"/>
    <cellStyle name="SAPBEXfilterItem 2 4 2 2" xfId="16365"/>
    <cellStyle name="SAPBEXfilterItem 2 4 2 3" xfId="16366"/>
    <cellStyle name="SAPBEXfilterItem 2 4 3" xfId="4948"/>
    <cellStyle name="SAPBEXfilterItem 2 4 3 2" xfId="16367"/>
    <cellStyle name="SAPBEXfilterItem 2 4 3 3" xfId="16368"/>
    <cellStyle name="SAPBEXfilterItem 2 4 4" xfId="16369"/>
    <cellStyle name="SAPBEXfilterItem 2 4 5" xfId="16370"/>
    <cellStyle name="SAPBEXfilterItem 2 5" xfId="4949"/>
    <cellStyle name="SAPBEXfilterItem 2 5 2" xfId="4950"/>
    <cellStyle name="SAPBEXfilterItem 2 5 2 2" xfId="16371"/>
    <cellStyle name="SAPBEXfilterItem 2 5 2 3" xfId="16372"/>
    <cellStyle name="SAPBEXfilterItem 2 5 3" xfId="4951"/>
    <cellStyle name="SAPBEXfilterItem 2 5 3 2" xfId="16373"/>
    <cellStyle name="SAPBEXfilterItem 2 5 3 3" xfId="16374"/>
    <cellStyle name="SAPBEXfilterItem 2 5 4" xfId="16375"/>
    <cellStyle name="SAPBEXfilterItem 2 5 5" xfId="16376"/>
    <cellStyle name="SAPBEXfilterItem 2 6" xfId="4952"/>
    <cellStyle name="SAPBEXfilterItem 2 6 2" xfId="4953"/>
    <cellStyle name="SAPBEXfilterItem 2 6 2 2" xfId="16377"/>
    <cellStyle name="SAPBEXfilterItem 2 6 2 3" xfId="16378"/>
    <cellStyle name="SAPBEXfilterItem 2 6 3" xfId="4954"/>
    <cellStyle name="SAPBEXfilterItem 2 6 3 2" xfId="16379"/>
    <cellStyle name="SAPBEXfilterItem 2 6 3 3" xfId="16380"/>
    <cellStyle name="SAPBEXfilterItem 2 6 4" xfId="16381"/>
    <cellStyle name="SAPBEXfilterItem 2 6 5" xfId="16382"/>
    <cellStyle name="SAPBEXfilterItem 2 7" xfId="4955"/>
    <cellStyle name="SAPBEXfilterItem 2 7 2" xfId="4956"/>
    <cellStyle name="SAPBEXfilterItem 2 7 2 2" xfId="16383"/>
    <cellStyle name="SAPBEXfilterItem 2 7 2 3" xfId="16384"/>
    <cellStyle name="SAPBEXfilterItem 2 7 3" xfId="4957"/>
    <cellStyle name="SAPBEXfilterItem 2 7 3 2" xfId="16385"/>
    <cellStyle name="SAPBEXfilterItem 2 7 3 3" xfId="16386"/>
    <cellStyle name="SAPBEXfilterItem 2 7 4" xfId="16387"/>
    <cellStyle name="SAPBEXfilterItem 2 7 5" xfId="16388"/>
    <cellStyle name="SAPBEXfilterItem 2 8" xfId="4958"/>
    <cellStyle name="SAPBEXfilterItem 2 8 2" xfId="4959"/>
    <cellStyle name="SAPBEXfilterItem 2 8 2 2" xfId="16389"/>
    <cellStyle name="SAPBEXfilterItem 2 8 2 3" xfId="16390"/>
    <cellStyle name="SAPBEXfilterItem 2 8 3" xfId="4960"/>
    <cellStyle name="SAPBEXfilterItem 2 8 3 2" xfId="16391"/>
    <cellStyle name="SAPBEXfilterItem 2 8 3 3" xfId="16392"/>
    <cellStyle name="SAPBEXfilterItem 2 8 4" xfId="16393"/>
    <cellStyle name="SAPBEXfilterItem 2 8 5" xfId="16394"/>
    <cellStyle name="SAPBEXfilterItem 2 9" xfId="4961"/>
    <cellStyle name="SAPBEXfilterItem 2 9 2" xfId="4962"/>
    <cellStyle name="SAPBEXfilterItem 2 9 2 2" xfId="16395"/>
    <cellStyle name="SAPBEXfilterItem 2 9 2 3" xfId="16396"/>
    <cellStyle name="SAPBEXfilterItem 2 9 3" xfId="4963"/>
    <cellStyle name="SAPBEXfilterItem 2 9 3 2" xfId="16397"/>
    <cellStyle name="SAPBEXfilterItem 2 9 3 3" xfId="16398"/>
    <cellStyle name="SAPBEXfilterItem 2 9 4" xfId="16399"/>
    <cellStyle name="SAPBEXfilterItem 2 9 5" xfId="16400"/>
    <cellStyle name="SAPBEXfilterItem 3" xfId="620"/>
    <cellStyle name="SAPBEXfilterItem 3 10" xfId="4964"/>
    <cellStyle name="SAPBEXfilterItem 3 10 2" xfId="4965"/>
    <cellStyle name="SAPBEXfilterItem 3 10 2 2" xfId="16401"/>
    <cellStyle name="SAPBEXfilterItem 3 10 2 3" xfId="16402"/>
    <cellStyle name="SAPBEXfilterItem 3 10 3" xfId="4966"/>
    <cellStyle name="SAPBEXfilterItem 3 10 3 2" xfId="16403"/>
    <cellStyle name="SAPBEXfilterItem 3 10 3 3" xfId="16404"/>
    <cellStyle name="SAPBEXfilterItem 3 10 4" xfId="16405"/>
    <cellStyle name="SAPBEXfilterItem 3 10 5" xfId="16406"/>
    <cellStyle name="SAPBEXfilterItem 3 11" xfId="4967"/>
    <cellStyle name="SAPBEXfilterItem 3 11 2" xfId="4968"/>
    <cellStyle name="SAPBEXfilterItem 3 11 2 2" xfId="16407"/>
    <cellStyle name="SAPBEXfilterItem 3 11 2 3" xfId="16408"/>
    <cellStyle name="SAPBEXfilterItem 3 11 3" xfId="4969"/>
    <cellStyle name="SAPBEXfilterItem 3 11 3 2" xfId="16409"/>
    <cellStyle name="SAPBEXfilterItem 3 11 3 3" xfId="16410"/>
    <cellStyle name="SAPBEXfilterItem 3 11 4" xfId="16411"/>
    <cellStyle name="SAPBEXfilterItem 3 11 5" xfId="16412"/>
    <cellStyle name="SAPBEXfilterItem 3 12" xfId="4970"/>
    <cellStyle name="SAPBEXfilterItem 3 12 2" xfId="4971"/>
    <cellStyle name="SAPBEXfilterItem 3 12 2 2" xfId="16413"/>
    <cellStyle name="SAPBEXfilterItem 3 12 2 3" xfId="16414"/>
    <cellStyle name="SAPBEXfilterItem 3 12 3" xfId="4972"/>
    <cellStyle name="SAPBEXfilterItem 3 12 3 2" xfId="16415"/>
    <cellStyle name="SAPBEXfilterItem 3 12 3 3" xfId="16416"/>
    <cellStyle name="SAPBEXfilterItem 3 12 4" xfId="16417"/>
    <cellStyle name="SAPBEXfilterItem 3 12 5" xfId="16418"/>
    <cellStyle name="SAPBEXfilterItem 3 13" xfId="4973"/>
    <cellStyle name="SAPBEXfilterItem 3 13 2" xfId="16419"/>
    <cellStyle name="SAPBEXfilterItem 3 13 3" xfId="16420"/>
    <cellStyle name="SAPBEXfilterItem 3 14" xfId="4974"/>
    <cellStyle name="SAPBEXfilterItem 3 14 2" xfId="16421"/>
    <cellStyle name="SAPBEXfilterItem 3 14 3" xfId="16422"/>
    <cellStyle name="SAPBEXfilterItem 3 15" xfId="16423"/>
    <cellStyle name="SAPBEXfilterItem 3 16" xfId="16424"/>
    <cellStyle name="SAPBEXfilterItem 3 2" xfId="4975"/>
    <cellStyle name="SAPBEXfilterItem 3 2 2" xfId="4976"/>
    <cellStyle name="SAPBEXfilterItem 3 2 2 2" xfId="16425"/>
    <cellStyle name="SAPBEXfilterItem 3 2 2 3" xfId="16426"/>
    <cellStyle name="SAPBEXfilterItem 3 2 3" xfId="4977"/>
    <cellStyle name="SAPBEXfilterItem 3 2 3 2" xfId="16427"/>
    <cellStyle name="SAPBEXfilterItem 3 2 3 3" xfId="16428"/>
    <cellStyle name="SAPBEXfilterItem 3 2 4" xfId="16429"/>
    <cellStyle name="SAPBEXfilterItem 3 2 5" xfId="16430"/>
    <cellStyle name="SAPBEXfilterItem 3 3" xfId="4978"/>
    <cellStyle name="SAPBEXfilterItem 3 3 2" xfId="4979"/>
    <cellStyle name="SAPBEXfilterItem 3 3 2 2" xfId="16431"/>
    <cellStyle name="SAPBEXfilterItem 3 3 2 3" xfId="16432"/>
    <cellStyle name="SAPBEXfilterItem 3 3 3" xfId="4980"/>
    <cellStyle name="SAPBEXfilterItem 3 3 3 2" xfId="16433"/>
    <cellStyle name="SAPBEXfilterItem 3 3 3 3" xfId="16434"/>
    <cellStyle name="SAPBEXfilterItem 3 3 4" xfId="16435"/>
    <cellStyle name="SAPBEXfilterItem 3 3 5" xfId="16436"/>
    <cellStyle name="SAPBEXfilterItem 3 4" xfId="4981"/>
    <cellStyle name="SAPBEXfilterItem 3 4 2" xfId="4982"/>
    <cellStyle name="SAPBEXfilterItem 3 4 2 2" xfId="16437"/>
    <cellStyle name="SAPBEXfilterItem 3 4 2 3" xfId="16438"/>
    <cellStyle name="SAPBEXfilterItem 3 4 3" xfId="4983"/>
    <cellStyle name="SAPBEXfilterItem 3 4 3 2" xfId="16439"/>
    <cellStyle name="SAPBEXfilterItem 3 4 3 3" xfId="16440"/>
    <cellStyle name="SAPBEXfilterItem 3 4 4" xfId="16441"/>
    <cellStyle name="SAPBEXfilterItem 3 4 5" xfId="16442"/>
    <cellStyle name="SAPBEXfilterItem 3 5" xfId="4984"/>
    <cellStyle name="SAPBEXfilterItem 3 5 2" xfId="4985"/>
    <cellStyle name="SAPBEXfilterItem 3 5 2 2" xfId="16443"/>
    <cellStyle name="SAPBEXfilterItem 3 5 2 3" xfId="16444"/>
    <cellStyle name="SAPBEXfilterItem 3 5 3" xfId="4986"/>
    <cellStyle name="SAPBEXfilterItem 3 5 3 2" xfId="16445"/>
    <cellStyle name="SAPBEXfilterItem 3 5 3 3" xfId="16446"/>
    <cellStyle name="SAPBEXfilterItem 3 5 4" xfId="16447"/>
    <cellStyle name="SAPBEXfilterItem 3 5 5" xfId="16448"/>
    <cellStyle name="SAPBEXfilterItem 3 6" xfId="4987"/>
    <cellStyle name="SAPBEXfilterItem 3 6 2" xfId="4988"/>
    <cellStyle name="SAPBEXfilterItem 3 6 2 2" xfId="16449"/>
    <cellStyle name="SAPBEXfilterItem 3 6 2 3" xfId="16450"/>
    <cellStyle name="SAPBEXfilterItem 3 6 3" xfId="4989"/>
    <cellStyle name="SAPBEXfilterItem 3 6 3 2" xfId="16451"/>
    <cellStyle name="SAPBEXfilterItem 3 6 3 3" xfId="16452"/>
    <cellStyle name="SAPBEXfilterItem 3 6 4" xfId="16453"/>
    <cellStyle name="SAPBEXfilterItem 3 6 5" xfId="16454"/>
    <cellStyle name="SAPBEXfilterItem 3 7" xfId="4990"/>
    <cellStyle name="SAPBEXfilterItem 3 7 2" xfId="4991"/>
    <cellStyle name="SAPBEXfilterItem 3 7 2 2" xfId="16455"/>
    <cellStyle name="SAPBEXfilterItem 3 7 2 3" xfId="16456"/>
    <cellStyle name="SAPBEXfilterItem 3 7 3" xfId="4992"/>
    <cellStyle name="SAPBEXfilterItem 3 7 3 2" xfId="16457"/>
    <cellStyle name="SAPBEXfilterItem 3 7 3 3" xfId="16458"/>
    <cellStyle name="SAPBEXfilterItem 3 7 4" xfId="16459"/>
    <cellStyle name="SAPBEXfilterItem 3 7 5" xfId="16460"/>
    <cellStyle name="SAPBEXfilterItem 3 8" xfId="4993"/>
    <cellStyle name="SAPBEXfilterItem 3 8 2" xfId="4994"/>
    <cellStyle name="SAPBEXfilterItem 3 8 2 2" xfId="16461"/>
    <cellStyle name="SAPBEXfilterItem 3 8 2 3" xfId="16462"/>
    <cellStyle name="SAPBEXfilterItem 3 8 3" xfId="4995"/>
    <cellStyle name="SAPBEXfilterItem 3 8 3 2" xfId="16463"/>
    <cellStyle name="SAPBEXfilterItem 3 8 3 3" xfId="16464"/>
    <cellStyle name="SAPBEXfilterItem 3 8 4" xfId="16465"/>
    <cellStyle name="SAPBEXfilterItem 3 8 5" xfId="16466"/>
    <cellStyle name="SAPBEXfilterItem 3 9" xfId="4996"/>
    <cellStyle name="SAPBEXfilterItem 3 9 2" xfId="4997"/>
    <cellStyle name="SAPBEXfilterItem 3 9 2 2" xfId="16467"/>
    <cellStyle name="SAPBEXfilterItem 3 9 2 3" xfId="16468"/>
    <cellStyle name="SAPBEXfilterItem 3 9 3" xfId="4998"/>
    <cellStyle name="SAPBEXfilterItem 3 9 3 2" xfId="16469"/>
    <cellStyle name="SAPBEXfilterItem 3 9 3 3" xfId="16470"/>
    <cellStyle name="SAPBEXfilterItem 3 9 4" xfId="16471"/>
    <cellStyle name="SAPBEXfilterItem 3 9 5" xfId="16472"/>
    <cellStyle name="SAPBEXfilterItem 4" xfId="621"/>
    <cellStyle name="SAPBEXfilterItem 4 10" xfId="4999"/>
    <cellStyle name="SAPBEXfilterItem 4 10 2" xfId="5000"/>
    <cellStyle name="SAPBEXfilterItem 4 10 2 2" xfId="16473"/>
    <cellStyle name="SAPBEXfilterItem 4 10 2 3" xfId="16474"/>
    <cellStyle name="SAPBEXfilterItem 4 10 3" xfId="5001"/>
    <cellStyle name="SAPBEXfilterItem 4 10 3 2" xfId="16475"/>
    <cellStyle name="SAPBEXfilterItem 4 10 3 3" xfId="16476"/>
    <cellStyle name="SAPBEXfilterItem 4 10 4" xfId="16477"/>
    <cellStyle name="SAPBEXfilterItem 4 10 5" xfId="16478"/>
    <cellStyle name="SAPBEXfilterItem 4 11" xfId="5002"/>
    <cellStyle name="SAPBEXfilterItem 4 11 2" xfId="5003"/>
    <cellStyle name="SAPBEXfilterItem 4 11 2 2" xfId="16479"/>
    <cellStyle name="SAPBEXfilterItem 4 11 2 3" xfId="16480"/>
    <cellStyle name="SAPBEXfilterItem 4 11 3" xfId="5004"/>
    <cellStyle name="SAPBEXfilterItem 4 11 3 2" xfId="16481"/>
    <cellStyle name="SAPBEXfilterItem 4 11 3 3" xfId="16482"/>
    <cellStyle name="SAPBEXfilterItem 4 11 4" xfId="16483"/>
    <cellStyle name="SAPBEXfilterItem 4 11 5" xfId="16484"/>
    <cellStyle name="SAPBEXfilterItem 4 12" xfId="5005"/>
    <cellStyle name="SAPBEXfilterItem 4 12 2" xfId="5006"/>
    <cellStyle name="SAPBEXfilterItem 4 12 2 2" xfId="16485"/>
    <cellStyle name="SAPBEXfilterItem 4 12 2 3" xfId="16486"/>
    <cellStyle name="SAPBEXfilterItem 4 12 3" xfId="5007"/>
    <cellStyle name="SAPBEXfilterItem 4 12 3 2" xfId="16487"/>
    <cellStyle name="SAPBEXfilterItem 4 12 3 3" xfId="16488"/>
    <cellStyle name="SAPBEXfilterItem 4 12 4" xfId="16489"/>
    <cellStyle name="SAPBEXfilterItem 4 12 5" xfId="16490"/>
    <cellStyle name="SAPBEXfilterItem 4 13" xfId="5008"/>
    <cellStyle name="SAPBEXfilterItem 4 13 2" xfId="16491"/>
    <cellStyle name="SAPBEXfilterItem 4 13 3" xfId="16492"/>
    <cellStyle name="SAPBEXfilterItem 4 14" xfId="5009"/>
    <cellStyle name="SAPBEXfilterItem 4 14 2" xfId="16493"/>
    <cellStyle name="SAPBEXfilterItem 4 14 3" xfId="16494"/>
    <cellStyle name="SAPBEXfilterItem 4 15" xfId="16495"/>
    <cellStyle name="SAPBEXfilterItem 4 16" xfId="16496"/>
    <cellStyle name="SAPBEXfilterItem 4 2" xfId="5010"/>
    <cellStyle name="SAPBEXfilterItem 4 2 2" xfId="5011"/>
    <cellStyle name="SAPBEXfilterItem 4 2 2 2" xfId="16497"/>
    <cellStyle name="SAPBEXfilterItem 4 2 2 3" xfId="16498"/>
    <cellStyle name="SAPBEXfilterItem 4 2 3" xfId="5012"/>
    <cellStyle name="SAPBEXfilterItem 4 2 3 2" xfId="16499"/>
    <cellStyle name="SAPBEXfilterItem 4 2 3 3" xfId="16500"/>
    <cellStyle name="SAPBEXfilterItem 4 2 4" xfId="16501"/>
    <cellStyle name="SAPBEXfilterItem 4 2 5" xfId="16502"/>
    <cellStyle name="SAPBEXfilterItem 4 3" xfId="5013"/>
    <cellStyle name="SAPBEXfilterItem 4 3 2" xfId="5014"/>
    <cellStyle name="SAPBEXfilterItem 4 3 2 2" xfId="16503"/>
    <cellStyle name="SAPBEXfilterItem 4 3 2 3" xfId="16504"/>
    <cellStyle name="SAPBEXfilterItem 4 3 3" xfId="5015"/>
    <cellStyle name="SAPBEXfilterItem 4 3 3 2" xfId="16505"/>
    <cellStyle name="SAPBEXfilterItem 4 3 3 3" xfId="16506"/>
    <cellStyle name="SAPBEXfilterItem 4 3 4" xfId="16507"/>
    <cellStyle name="SAPBEXfilterItem 4 3 5" xfId="16508"/>
    <cellStyle name="SAPBEXfilterItem 4 4" xfId="5016"/>
    <cellStyle name="SAPBEXfilterItem 4 4 2" xfId="5017"/>
    <cellStyle name="SAPBEXfilterItem 4 4 2 2" xfId="16509"/>
    <cellStyle name="SAPBEXfilterItem 4 4 2 3" xfId="16510"/>
    <cellStyle name="SAPBEXfilterItem 4 4 3" xfId="5018"/>
    <cellStyle name="SAPBEXfilterItem 4 4 3 2" xfId="16511"/>
    <cellStyle name="SAPBEXfilterItem 4 4 3 3" xfId="16512"/>
    <cellStyle name="SAPBEXfilterItem 4 4 4" xfId="16513"/>
    <cellStyle name="SAPBEXfilterItem 4 4 5" xfId="16514"/>
    <cellStyle name="SAPBEXfilterItem 4 5" xfId="5019"/>
    <cellStyle name="SAPBEXfilterItem 4 5 2" xfId="5020"/>
    <cellStyle name="SAPBEXfilterItem 4 5 2 2" xfId="16515"/>
    <cellStyle name="SAPBEXfilterItem 4 5 2 3" xfId="16516"/>
    <cellStyle name="SAPBEXfilterItem 4 5 3" xfId="5021"/>
    <cellStyle name="SAPBEXfilterItem 4 5 3 2" xfId="16517"/>
    <cellStyle name="SAPBEXfilterItem 4 5 3 3" xfId="16518"/>
    <cellStyle name="SAPBEXfilterItem 4 5 4" xfId="16519"/>
    <cellStyle name="SAPBEXfilterItem 4 5 5" xfId="16520"/>
    <cellStyle name="SAPBEXfilterItem 4 6" xfId="5022"/>
    <cellStyle name="SAPBEXfilterItem 4 6 2" xfId="5023"/>
    <cellStyle name="SAPBEXfilterItem 4 6 2 2" xfId="16521"/>
    <cellStyle name="SAPBEXfilterItem 4 6 2 3" xfId="16522"/>
    <cellStyle name="SAPBEXfilterItem 4 6 3" xfId="5024"/>
    <cellStyle name="SAPBEXfilterItem 4 6 3 2" xfId="16523"/>
    <cellStyle name="SAPBEXfilterItem 4 6 3 3" xfId="16524"/>
    <cellStyle name="SAPBEXfilterItem 4 6 4" xfId="16525"/>
    <cellStyle name="SAPBEXfilterItem 4 6 5" xfId="16526"/>
    <cellStyle name="SAPBEXfilterItem 4 7" xfId="5025"/>
    <cellStyle name="SAPBEXfilterItem 4 7 2" xfId="5026"/>
    <cellStyle name="SAPBEXfilterItem 4 7 2 2" xfId="16527"/>
    <cellStyle name="SAPBEXfilterItem 4 7 2 3" xfId="16528"/>
    <cellStyle name="SAPBEXfilterItem 4 7 3" xfId="5027"/>
    <cellStyle name="SAPBEXfilterItem 4 7 3 2" xfId="16529"/>
    <cellStyle name="SAPBEXfilterItem 4 7 3 3" xfId="16530"/>
    <cellStyle name="SAPBEXfilterItem 4 7 4" xfId="16531"/>
    <cellStyle name="SAPBEXfilterItem 4 7 5" xfId="16532"/>
    <cellStyle name="SAPBEXfilterItem 4 8" xfId="5028"/>
    <cellStyle name="SAPBEXfilterItem 4 8 2" xfId="5029"/>
    <cellStyle name="SAPBEXfilterItem 4 8 2 2" xfId="16533"/>
    <cellStyle name="SAPBEXfilterItem 4 8 2 3" xfId="16534"/>
    <cellStyle name="SAPBEXfilterItem 4 8 3" xfId="5030"/>
    <cellStyle name="SAPBEXfilterItem 4 8 3 2" xfId="16535"/>
    <cellStyle name="SAPBEXfilterItem 4 8 3 3" xfId="16536"/>
    <cellStyle name="SAPBEXfilterItem 4 8 4" xfId="16537"/>
    <cellStyle name="SAPBEXfilterItem 4 8 5" xfId="16538"/>
    <cellStyle name="SAPBEXfilterItem 4 9" xfId="5031"/>
    <cellStyle name="SAPBEXfilterItem 4 9 2" xfId="5032"/>
    <cellStyle name="SAPBEXfilterItem 4 9 2 2" xfId="16539"/>
    <cellStyle name="SAPBEXfilterItem 4 9 2 3" xfId="16540"/>
    <cellStyle name="SAPBEXfilterItem 4 9 3" xfId="5033"/>
    <cellStyle name="SAPBEXfilterItem 4 9 3 2" xfId="16541"/>
    <cellStyle name="SAPBEXfilterItem 4 9 3 3" xfId="16542"/>
    <cellStyle name="SAPBEXfilterItem 4 9 4" xfId="16543"/>
    <cellStyle name="SAPBEXfilterItem 4 9 5" xfId="16544"/>
    <cellStyle name="SAPBEXfilterItem 5" xfId="5034"/>
    <cellStyle name="SAPBEXfilterItem 5 10" xfId="5035"/>
    <cellStyle name="SAPBEXfilterItem 5 10 2" xfId="5036"/>
    <cellStyle name="SAPBEXfilterItem 5 10 2 2" xfId="16545"/>
    <cellStyle name="SAPBEXfilterItem 5 10 2 3" xfId="16546"/>
    <cellStyle name="SAPBEXfilterItem 5 10 3" xfId="5037"/>
    <cellStyle name="SAPBEXfilterItem 5 10 3 2" xfId="16547"/>
    <cellStyle name="SAPBEXfilterItem 5 10 3 3" xfId="16548"/>
    <cellStyle name="SAPBEXfilterItem 5 10 4" xfId="16549"/>
    <cellStyle name="SAPBEXfilterItem 5 10 5" xfId="16550"/>
    <cellStyle name="SAPBEXfilterItem 5 11" xfId="5038"/>
    <cellStyle name="SAPBEXfilterItem 5 11 2" xfId="5039"/>
    <cellStyle name="SAPBEXfilterItem 5 11 2 2" xfId="16551"/>
    <cellStyle name="SAPBEXfilterItem 5 11 2 3" xfId="16552"/>
    <cellStyle name="SAPBEXfilterItem 5 11 3" xfId="5040"/>
    <cellStyle name="SAPBEXfilterItem 5 11 3 2" xfId="16553"/>
    <cellStyle name="SAPBEXfilterItem 5 11 3 3" xfId="16554"/>
    <cellStyle name="SAPBEXfilterItem 5 11 4" xfId="16555"/>
    <cellStyle name="SAPBEXfilterItem 5 11 5" xfId="16556"/>
    <cellStyle name="SAPBEXfilterItem 5 12" xfId="5041"/>
    <cellStyle name="SAPBEXfilterItem 5 12 2" xfId="5042"/>
    <cellStyle name="SAPBEXfilterItem 5 12 2 2" xfId="16557"/>
    <cellStyle name="SAPBEXfilterItem 5 12 2 3" xfId="16558"/>
    <cellStyle name="SAPBEXfilterItem 5 12 3" xfId="5043"/>
    <cellStyle name="SAPBEXfilterItem 5 12 3 2" xfId="16559"/>
    <cellStyle name="SAPBEXfilterItem 5 12 3 3" xfId="16560"/>
    <cellStyle name="SAPBEXfilterItem 5 12 4" xfId="16561"/>
    <cellStyle name="SAPBEXfilterItem 5 12 5" xfId="16562"/>
    <cellStyle name="SAPBEXfilterItem 5 13" xfId="5044"/>
    <cellStyle name="SAPBEXfilterItem 5 13 2" xfId="16563"/>
    <cellStyle name="SAPBEXfilterItem 5 13 3" xfId="16564"/>
    <cellStyle name="SAPBEXfilterItem 5 14" xfId="5045"/>
    <cellStyle name="SAPBEXfilterItem 5 14 2" xfId="16565"/>
    <cellStyle name="SAPBEXfilterItem 5 14 3" xfId="16566"/>
    <cellStyle name="SAPBEXfilterItem 5 15" xfId="16567"/>
    <cellStyle name="SAPBEXfilterItem 5 16" xfId="16568"/>
    <cellStyle name="SAPBEXfilterItem 5 2" xfId="5046"/>
    <cellStyle name="SAPBEXfilterItem 5 2 2" xfId="5047"/>
    <cellStyle name="SAPBEXfilterItem 5 2 2 2" xfId="16569"/>
    <cellStyle name="SAPBEXfilterItem 5 2 2 3" xfId="16570"/>
    <cellStyle name="SAPBEXfilterItem 5 2 3" xfId="5048"/>
    <cellStyle name="SAPBEXfilterItem 5 2 3 2" xfId="16571"/>
    <cellStyle name="SAPBEXfilterItem 5 2 3 3" xfId="16572"/>
    <cellStyle name="SAPBEXfilterItem 5 2 4" xfId="16573"/>
    <cellStyle name="SAPBEXfilterItem 5 2 5" xfId="16574"/>
    <cellStyle name="SAPBEXfilterItem 5 3" xfId="5049"/>
    <cellStyle name="SAPBEXfilterItem 5 3 2" xfId="5050"/>
    <cellStyle name="SAPBEXfilterItem 5 3 2 2" xfId="16575"/>
    <cellStyle name="SAPBEXfilterItem 5 3 2 3" xfId="16576"/>
    <cellStyle name="SAPBEXfilterItem 5 3 3" xfId="5051"/>
    <cellStyle name="SAPBEXfilterItem 5 3 3 2" xfId="16577"/>
    <cellStyle name="SAPBEXfilterItem 5 3 3 3" xfId="16578"/>
    <cellStyle name="SAPBEXfilterItem 5 3 4" xfId="16579"/>
    <cellStyle name="SAPBEXfilterItem 5 3 5" xfId="16580"/>
    <cellStyle name="SAPBEXfilterItem 5 4" xfId="5052"/>
    <cellStyle name="SAPBEXfilterItem 5 4 2" xfId="5053"/>
    <cellStyle name="SAPBEXfilterItem 5 4 2 2" xfId="16581"/>
    <cellStyle name="SAPBEXfilterItem 5 4 2 3" xfId="16582"/>
    <cellStyle name="SAPBEXfilterItem 5 4 3" xfId="5054"/>
    <cellStyle name="SAPBEXfilterItem 5 4 3 2" xfId="16583"/>
    <cellStyle name="SAPBEXfilterItem 5 4 3 3" xfId="16584"/>
    <cellStyle name="SAPBEXfilterItem 5 4 4" xfId="16585"/>
    <cellStyle name="SAPBEXfilterItem 5 4 5" xfId="16586"/>
    <cellStyle name="SAPBEXfilterItem 5 5" xfId="5055"/>
    <cellStyle name="SAPBEXfilterItem 5 5 2" xfId="5056"/>
    <cellStyle name="SAPBEXfilterItem 5 5 2 2" xfId="16587"/>
    <cellStyle name="SAPBEXfilterItem 5 5 2 3" xfId="16588"/>
    <cellStyle name="SAPBEXfilterItem 5 5 3" xfId="5057"/>
    <cellStyle name="SAPBEXfilterItem 5 5 3 2" xfId="16589"/>
    <cellStyle name="SAPBEXfilterItem 5 5 3 3" xfId="16590"/>
    <cellStyle name="SAPBEXfilterItem 5 5 4" xfId="16591"/>
    <cellStyle name="SAPBEXfilterItem 5 5 5" xfId="16592"/>
    <cellStyle name="SAPBEXfilterItem 5 6" xfId="5058"/>
    <cellStyle name="SAPBEXfilterItem 5 6 2" xfId="5059"/>
    <cellStyle name="SAPBEXfilterItem 5 6 2 2" xfId="16593"/>
    <cellStyle name="SAPBEXfilterItem 5 6 2 3" xfId="16594"/>
    <cellStyle name="SAPBEXfilterItem 5 6 3" xfId="5060"/>
    <cellStyle name="SAPBEXfilterItem 5 6 3 2" xfId="16595"/>
    <cellStyle name="SAPBEXfilterItem 5 6 3 3" xfId="16596"/>
    <cellStyle name="SAPBEXfilterItem 5 6 4" xfId="16597"/>
    <cellStyle name="SAPBEXfilterItem 5 6 5" xfId="16598"/>
    <cellStyle name="SAPBEXfilterItem 5 7" xfId="5061"/>
    <cellStyle name="SAPBEXfilterItem 5 7 2" xfId="5062"/>
    <cellStyle name="SAPBEXfilterItem 5 7 2 2" xfId="16599"/>
    <cellStyle name="SAPBEXfilterItem 5 7 2 3" xfId="16600"/>
    <cellStyle name="SAPBEXfilterItem 5 7 3" xfId="5063"/>
    <cellStyle name="SAPBEXfilterItem 5 7 3 2" xfId="16601"/>
    <cellStyle name="SAPBEXfilterItem 5 7 3 3" xfId="16602"/>
    <cellStyle name="SAPBEXfilterItem 5 7 4" xfId="16603"/>
    <cellStyle name="SAPBEXfilterItem 5 7 5" xfId="16604"/>
    <cellStyle name="SAPBEXfilterItem 5 8" xfId="5064"/>
    <cellStyle name="SAPBEXfilterItem 5 8 2" xfId="5065"/>
    <cellStyle name="SAPBEXfilterItem 5 8 2 2" xfId="16605"/>
    <cellStyle name="SAPBEXfilterItem 5 8 2 3" xfId="16606"/>
    <cellStyle name="SAPBEXfilterItem 5 8 3" xfId="5066"/>
    <cellStyle name="SAPBEXfilterItem 5 8 3 2" xfId="16607"/>
    <cellStyle name="SAPBEXfilterItem 5 8 3 3" xfId="16608"/>
    <cellStyle name="SAPBEXfilterItem 5 8 4" xfId="16609"/>
    <cellStyle name="SAPBEXfilterItem 5 8 5" xfId="16610"/>
    <cellStyle name="SAPBEXfilterItem 5 9" xfId="5067"/>
    <cellStyle name="SAPBEXfilterItem 5 9 2" xfId="5068"/>
    <cellStyle name="SAPBEXfilterItem 5 9 2 2" xfId="16611"/>
    <cellStyle name="SAPBEXfilterItem 5 9 2 3" xfId="16612"/>
    <cellStyle name="SAPBEXfilterItem 5 9 3" xfId="5069"/>
    <cellStyle name="SAPBEXfilterItem 5 9 3 2" xfId="16613"/>
    <cellStyle name="SAPBEXfilterItem 5 9 3 3" xfId="16614"/>
    <cellStyle name="SAPBEXfilterItem 5 9 4" xfId="16615"/>
    <cellStyle name="SAPBEXfilterItem 5 9 5" xfId="16616"/>
    <cellStyle name="SAPBEXfilterItem 6" xfId="5070"/>
    <cellStyle name="SAPBEXfilterItem 6 10" xfId="5071"/>
    <cellStyle name="SAPBEXfilterItem 6 10 2" xfId="5072"/>
    <cellStyle name="SAPBEXfilterItem 6 10 2 2" xfId="16617"/>
    <cellStyle name="SAPBEXfilterItem 6 10 2 3" xfId="16618"/>
    <cellStyle name="SAPBEXfilterItem 6 10 3" xfId="5073"/>
    <cellStyle name="SAPBEXfilterItem 6 10 3 2" xfId="16619"/>
    <cellStyle name="SAPBEXfilterItem 6 10 3 3" xfId="16620"/>
    <cellStyle name="SAPBEXfilterItem 6 10 4" xfId="16621"/>
    <cellStyle name="SAPBEXfilterItem 6 10 5" xfId="16622"/>
    <cellStyle name="SAPBEXfilterItem 6 11" xfId="5074"/>
    <cellStyle name="SAPBEXfilterItem 6 11 2" xfId="5075"/>
    <cellStyle name="SAPBEXfilterItem 6 11 2 2" xfId="16623"/>
    <cellStyle name="SAPBEXfilterItem 6 11 2 3" xfId="16624"/>
    <cellStyle name="SAPBEXfilterItem 6 11 3" xfId="5076"/>
    <cellStyle name="SAPBEXfilterItem 6 11 3 2" xfId="16625"/>
    <cellStyle name="SAPBEXfilterItem 6 11 3 3" xfId="16626"/>
    <cellStyle name="SAPBEXfilterItem 6 11 4" xfId="16627"/>
    <cellStyle name="SAPBEXfilterItem 6 11 5" xfId="16628"/>
    <cellStyle name="SAPBEXfilterItem 6 12" xfId="5077"/>
    <cellStyle name="SAPBEXfilterItem 6 12 2" xfId="5078"/>
    <cellStyle name="SAPBEXfilterItem 6 12 2 2" xfId="16629"/>
    <cellStyle name="SAPBEXfilterItem 6 12 2 3" xfId="16630"/>
    <cellStyle name="SAPBEXfilterItem 6 12 3" xfId="5079"/>
    <cellStyle name="SAPBEXfilterItem 6 12 3 2" xfId="16631"/>
    <cellStyle name="SAPBEXfilterItem 6 12 3 3" xfId="16632"/>
    <cellStyle name="SAPBEXfilterItem 6 12 4" xfId="16633"/>
    <cellStyle name="SAPBEXfilterItem 6 12 5" xfId="16634"/>
    <cellStyle name="SAPBEXfilterItem 6 13" xfId="5080"/>
    <cellStyle name="SAPBEXfilterItem 6 13 2" xfId="16635"/>
    <cellStyle name="SAPBEXfilterItem 6 13 3" xfId="16636"/>
    <cellStyle name="SAPBEXfilterItem 6 14" xfId="5081"/>
    <cellStyle name="SAPBEXfilterItem 6 14 2" xfId="16637"/>
    <cellStyle name="SAPBEXfilterItem 6 14 3" xfId="16638"/>
    <cellStyle name="SAPBEXfilterItem 6 15" xfId="16639"/>
    <cellStyle name="SAPBEXfilterItem 6 16" xfId="16640"/>
    <cellStyle name="SAPBEXfilterItem 6 2" xfId="5082"/>
    <cellStyle name="SAPBEXfilterItem 6 2 2" xfId="5083"/>
    <cellStyle name="SAPBEXfilterItem 6 2 2 2" xfId="16641"/>
    <cellStyle name="SAPBEXfilterItem 6 2 2 3" xfId="16642"/>
    <cellStyle name="SAPBEXfilterItem 6 2 3" xfId="5084"/>
    <cellStyle name="SAPBEXfilterItem 6 2 3 2" xfId="16643"/>
    <cellStyle name="SAPBEXfilterItem 6 2 3 3" xfId="16644"/>
    <cellStyle name="SAPBEXfilterItem 6 2 4" xfId="16645"/>
    <cellStyle name="SAPBEXfilterItem 6 2 5" xfId="16646"/>
    <cellStyle name="SAPBEXfilterItem 6 3" xfId="5085"/>
    <cellStyle name="SAPBEXfilterItem 6 3 2" xfId="5086"/>
    <cellStyle name="SAPBEXfilterItem 6 3 2 2" xfId="16647"/>
    <cellStyle name="SAPBEXfilterItem 6 3 2 3" xfId="16648"/>
    <cellStyle name="SAPBEXfilterItem 6 3 3" xfId="5087"/>
    <cellStyle name="SAPBEXfilterItem 6 3 3 2" xfId="16649"/>
    <cellStyle name="SAPBEXfilterItem 6 3 3 3" xfId="16650"/>
    <cellStyle name="SAPBEXfilterItem 6 3 4" xfId="16651"/>
    <cellStyle name="SAPBEXfilterItem 6 3 5" xfId="16652"/>
    <cellStyle name="SAPBEXfilterItem 6 4" xfId="5088"/>
    <cellStyle name="SAPBEXfilterItem 6 4 2" xfId="5089"/>
    <cellStyle name="SAPBEXfilterItem 6 4 2 2" xfId="16653"/>
    <cellStyle name="SAPBEXfilterItem 6 4 2 3" xfId="16654"/>
    <cellStyle name="SAPBEXfilterItem 6 4 3" xfId="5090"/>
    <cellStyle name="SAPBEXfilterItem 6 4 3 2" xfId="16655"/>
    <cellStyle name="SAPBEXfilterItem 6 4 3 3" xfId="16656"/>
    <cellStyle name="SAPBEXfilterItem 6 4 4" xfId="16657"/>
    <cellStyle name="SAPBEXfilterItem 6 4 5" xfId="16658"/>
    <cellStyle name="SAPBEXfilterItem 6 5" xfId="5091"/>
    <cellStyle name="SAPBEXfilterItem 6 5 2" xfId="5092"/>
    <cellStyle name="SAPBEXfilterItem 6 5 2 2" xfId="16659"/>
    <cellStyle name="SAPBEXfilterItem 6 5 2 3" xfId="16660"/>
    <cellStyle name="SAPBEXfilterItem 6 5 3" xfId="5093"/>
    <cellStyle name="SAPBEXfilterItem 6 5 3 2" xfId="16661"/>
    <cellStyle name="SAPBEXfilterItem 6 5 3 3" xfId="16662"/>
    <cellStyle name="SAPBEXfilterItem 6 5 4" xfId="16663"/>
    <cellStyle name="SAPBEXfilterItem 6 5 5" xfId="16664"/>
    <cellStyle name="SAPBEXfilterItem 6 6" xfId="5094"/>
    <cellStyle name="SAPBEXfilterItem 6 6 2" xfId="5095"/>
    <cellStyle name="SAPBEXfilterItem 6 6 2 2" xfId="16665"/>
    <cellStyle name="SAPBEXfilterItem 6 6 2 3" xfId="16666"/>
    <cellStyle name="SAPBEXfilterItem 6 6 3" xfId="5096"/>
    <cellStyle name="SAPBEXfilterItem 6 6 3 2" xfId="16667"/>
    <cellStyle name="SAPBEXfilterItem 6 6 3 3" xfId="16668"/>
    <cellStyle name="SAPBEXfilterItem 6 6 4" xfId="16669"/>
    <cellStyle name="SAPBEXfilterItem 6 6 5" xfId="16670"/>
    <cellStyle name="SAPBEXfilterItem 6 7" xfId="5097"/>
    <cellStyle name="SAPBEXfilterItem 6 7 2" xfId="5098"/>
    <cellStyle name="SAPBEXfilterItem 6 7 2 2" xfId="16671"/>
    <cellStyle name="SAPBEXfilterItem 6 7 2 3" xfId="16672"/>
    <cellStyle name="SAPBEXfilterItem 6 7 3" xfId="5099"/>
    <cellStyle name="SAPBEXfilterItem 6 7 3 2" xfId="16673"/>
    <cellStyle name="SAPBEXfilterItem 6 7 3 3" xfId="16674"/>
    <cellStyle name="SAPBEXfilterItem 6 7 4" xfId="16675"/>
    <cellStyle name="SAPBEXfilterItem 6 7 5" xfId="16676"/>
    <cellStyle name="SAPBEXfilterItem 6 8" xfId="5100"/>
    <cellStyle name="SAPBEXfilterItem 6 8 2" xfId="5101"/>
    <cellStyle name="SAPBEXfilterItem 6 8 2 2" xfId="16677"/>
    <cellStyle name="SAPBEXfilterItem 6 8 2 3" xfId="16678"/>
    <cellStyle name="SAPBEXfilterItem 6 8 3" xfId="5102"/>
    <cellStyle name="SAPBEXfilterItem 6 8 3 2" xfId="16679"/>
    <cellStyle name="SAPBEXfilterItem 6 8 3 3" xfId="16680"/>
    <cellStyle name="SAPBEXfilterItem 6 8 4" xfId="16681"/>
    <cellStyle name="SAPBEXfilterItem 6 8 5" xfId="16682"/>
    <cellStyle name="SAPBEXfilterItem 6 9" xfId="5103"/>
    <cellStyle name="SAPBEXfilterItem 6 9 2" xfId="5104"/>
    <cellStyle name="SAPBEXfilterItem 6 9 2 2" xfId="16683"/>
    <cellStyle name="SAPBEXfilterItem 6 9 2 3" xfId="16684"/>
    <cellStyle name="SAPBEXfilterItem 6 9 3" xfId="5105"/>
    <cellStyle name="SAPBEXfilterItem 6 9 3 2" xfId="16685"/>
    <cellStyle name="SAPBEXfilterItem 6 9 3 3" xfId="16686"/>
    <cellStyle name="SAPBEXfilterItem 6 9 4" xfId="16687"/>
    <cellStyle name="SAPBEXfilterItem 6 9 5" xfId="16688"/>
    <cellStyle name="SAPBEXfilterItem 7" xfId="5106"/>
    <cellStyle name="SAPBEXfilterItem 7 2" xfId="5107"/>
    <cellStyle name="SAPBEXfilterItem 7 2 2" xfId="5108"/>
    <cellStyle name="SAPBEXfilterItem 7 2 2 2" xfId="16689"/>
    <cellStyle name="SAPBEXfilterItem 7 2 2 3" xfId="16690"/>
    <cellStyle name="SAPBEXfilterItem 7 2 3" xfId="5109"/>
    <cellStyle name="SAPBEXfilterItem 7 2 3 2" xfId="16691"/>
    <cellStyle name="SAPBEXfilterItem 7 2 3 3" xfId="16692"/>
    <cellStyle name="SAPBEXfilterItem 7 2 4" xfId="16693"/>
    <cellStyle name="SAPBEXfilterItem 7 2 5" xfId="16694"/>
    <cellStyle name="SAPBEXfilterItem 7 3" xfId="5110"/>
    <cellStyle name="SAPBEXfilterItem 7 3 2" xfId="5111"/>
    <cellStyle name="SAPBEXfilterItem 7 3 2 2" xfId="16695"/>
    <cellStyle name="SAPBEXfilterItem 7 3 2 3" xfId="16696"/>
    <cellStyle name="SAPBEXfilterItem 7 3 3" xfId="5112"/>
    <cellStyle name="SAPBEXfilterItem 7 3 3 2" xfId="16697"/>
    <cellStyle name="SAPBEXfilterItem 7 3 3 3" xfId="16698"/>
    <cellStyle name="SAPBEXfilterItem 7 3 4" xfId="16699"/>
    <cellStyle name="SAPBEXfilterItem 7 3 5" xfId="16700"/>
    <cellStyle name="SAPBEXfilterItem 7 4" xfId="5113"/>
    <cellStyle name="SAPBEXfilterItem 7 4 2" xfId="16701"/>
    <cellStyle name="SAPBEXfilterItem 7 4 3" xfId="16702"/>
    <cellStyle name="SAPBEXfilterItem 7 5" xfId="5114"/>
    <cellStyle name="SAPBEXfilterItem 7 5 2" xfId="16703"/>
    <cellStyle name="SAPBEXfilterItem 7 5 3" xfId="16704"/>
    <cellStyle name="SAPBEXfilterItem 7 6" xfId="16705"/>
    <cellStyle name="SAPBEXfilterItem 7 7" xfId="16706"/>
    <cellStyle name="SAPBEXfilterItem 8" xfId="5115"/>
    <cellStyle name="SAPBEXfilterItem 8 2" xfId="5116"/>
    <cellStyle name="SAPBEXfilterItem 8 2 2" xfId="5117"/>
    <cellStyle name="SAPBEXfilterItem 8 2 2 2" xfId="16707"/>
    <cellStyle name="SAPBEXfilterItem 8 2 2 3" xfId="16708"/>
    <cellStyle name="SAPBEXfilterItem 8 2 3" xfId="5118"/>
    <cellStyle name="SAPBEXfilterItem 8 2 3 2" xfId="16709"/>
    <cellStyle name="SAPBEXfilterItem 8 2 3 3" xfId="16710"/>
    <cellStyle name="SAPBEXfilterItem 8 2 4" xfId="16711"/>
    <cellStyle name="SAPBEXfilterItem 8 2 5" xfId="16712"/>
    <cellStyle name="SAPBEXfilterItem 8 3" xfId="5119"/>
    <cellStyle name="SAPBEXfilterItem 8 3 2" xfId="5120"/>
    <cellStyle name="SAPBEXfilterItem 8 3 2 2" xfId="16713"/>
    <cellStyle name="SAPBEXfilterItem 8 3 2 3" xfId="16714"/>
    <cellStyle name="SAPBEXfilterItem 8 3 3" xfId="5121"/>
    <cellStyle name="SAPBEXfilterItem 8 3 3 2" xfId="16715"/>
    <cellStyle name="SAPBEXfilterItem 8 3 3 3" xfId="16716"/>
    <cellStyle name="SAPBEXfilterItem 8 3 4" xfId="16717"/>
    <cellStyle name="SAPBEXfilterItem 8 3 5" xfId="16718"/>
    <cellStyle name="SAPBEXfilterItem 8 4" xfId="5122"/>
    <cellStyle name="SAPBEXfilterItem 8 4 2" xfId="16719"/>
    <cellStyle name="SAPBEXfilterItem 8 4 3" xfId="16720"/>
    <cellStyle name="SAPBEXfilterItem 8 5" xfId="5123"/>
    <cellStyle name="SAPBEXfilterItem 8 5 2" xfId="16721"/>
    <cellStyle name="SAPBEXfilterItem 8 5 3" xfId="16722"/>
    <cellStyle name="SAPBEXfilterItem 8 6" xfId="16723"/>
    <cellStyle name="SAPBEXfilterItem 8 7" xfId="16724"/>
    <cellStyle name="SAPBEXfilterItem 9" xfId="5124"/>
    <cellStyle name="SAPBEXfilterItem 9 2" xfId="5125"/>
    <cellStyle name="SAPBEXfilterItem 9 2 2" xfId="16725"/>
    <cellStyle name="SAPBEXfilterItem 9 2 3" xfId="16726"/>
    <cellStyle name="SAPBEXfilterItem 9 3" xfId="5126"/>
    <cellStyle name="SAPBEXfilterItem 9 3 2" xfId="16727"/>
    <cellStyle name="SAPBEXfilterItem 9 3 3" xfId="16728"/>
    <cellStyle name="SAPBEXfilterItem 9 4" xfId="16729"/>
    <cellStyle name="SAPBEXfilterItem 9 5" xfId="16730"/>
    <cellStyle name="SAPBEXfilterText" xfId="174"/>
    <cellStyle name="SAPBEXformats" xfId="175"/>
    <cellStyle name="SAPBEXformats 10" xfId="5127"/>
    <cellStyle name="SAPBEXformats 10 2" xfId="5128"/>
    <cellStyle name="SAPBEXformats 10 2 2" xfId="16731"/>
    <cellStyle name="SAPBEXformats 10 3" xfId="5129"/>
    <cellStyle name="SAPBEXformats 10 3 2" xfId="16732"/>
    <cellStyle name="SAPBEXformats 10 4" xfId="16733"/>
    <cellStyle name="SAPBEXformats 11" xfId="5130"/>
    <cellStyle name="SAPBEXformats 11 2" xfId="5131"/>
    <cellStyle name="SAPBEXformats 11 2 2" xfId="16734"/>
    <cellStyle name="SAPBEXformats 11 3" xfId="5132"/>
    <cellStyle name="SAPBEXformats 11 3 2" xfId="16735"/>
    <cellStyle name="SAPBEXformats 11 4" xfId="16736"/>
    <cellStyle name="SAPBEXformats 12" xfId="5133"/>
    <cellStyle name="SAPBEXformats 12 2" xfId="16737"/>
    <cellStyle name="SAPBEXformats 13" xfId="11510"/>
    <cellStyle name="SAPBEXformats 13 2" xfId="16738"/>
    <cellStyle name="SAPBEXformats 14" xfId="11511"/>
    <cellStyle name="SAPBEXformats 14 2" xfId="16739"/>
    <cellStyle name="SAPBEXformats 15" xfId="11512"/>
    <cellStyle name="SAPBEXformats 15 2" xfId="16740"/>
    <cellStyle name="SAPBEXformats 2" xfId="622"/>
    <cellStyle name="SAPBEXformats 2 10" xfId="5134"/>
    <cellStyle name="SAPBEXformats 2 10 2" xfId="5135"/>
    <cellStyle name="SAPBEXformats 2 10 2 2" xfId="16741"/>
    <cellStyle name="SAPBEXformats 2 10 3" xfId="5136"/>
    <cellStyle name="SAPBEXformats 2 10 3 2" xfId="16742"/>
    <cellStyle name="SAPBEXformats 2 10 4" xfId="16743"/>
    <cellStyle name="SAPBEXformats 2 11" xfId="5137"/>
    <cellStyle name="SAPBEXformats 2 11 2" xfId="5138"/>
    <cellStyle name="SAPBEXformats 2 11 2 2" xfId="16744"/>
    <cellStyle name="SAPBEXformats 2 11 3" xfId="5139"/>
    <cellStyle name="SAPBEXformats 2 11 3 2" xfId="16745"/>
    <cellStyle name="SAPBEXformats 2 11 4" xfId="16746"/>
    <cellStyle name="SAPBEXformats 2 12" xfId="5140"/>
    <cellStyle name="SAPBEXformats 2 12 2" xfId="5141"/>
    <cellStyle name="SAPBEXformats 2 12 2 2" xfId="16747"/>
    <cellStyle name="SAPBEXformats 2 12 3" xfId="5142"/>
    <cellStyle name="SAPBEXformats 2 12 3 2" xfId="16748"/>
    <cellStyle name="SAPBEXformats 2 12 4" xfId="16749"/>
    <cellStyle name="SAPBEXformats 2 13" xfId="5143"/>
    <cellStyle name="SAPBEXformats 2 13 2" xfId="16750"/>
    <cellStyle name="SAPBEXformats 2 14" xfId="5144"/>
    <cellStyle name="SAPBEXformats 2 14 2" xfId="16751"/>
    <cellStyle name="SAPBEXformats 2 15" xfId="16752"/>
    <cellStyle name="SAPBEXformats 2 2" xfId="5145"/>
    <cellStyle name="SAPBEXformats 2 2 2" xfId="5146"/>
    <cellStyle name="SAPBEXformats 2 2 2 2" xfId="16753"/>
    <cellStyle name="SAPBEXformats 2 2 3" xfId="5147"/>
    <cellStyle name="SAPBEXformats 2 2 3 2" xfId="16754"/>
    <cellStyle name="SAPBEXformats 2 2 4" xfId="16755"/>
    <cellStyle name="SAPBEXformats 2 3" xfId="5148"/>
    <cellStyle name="SAPBEXformats 2 3 2" xfId="5149"/>
    <cellStyle name="SAPBEXformats 2 3 2 2" xfId="16756"/>
    <cellStyle name="SAPBEXformats 2 3 3" xfId="5150"/>
    <cellStyle name="SAPBEXformats 2 3 3 2" xfId="16757"/>
    <cellStyle name="SAPBEXformats 2 3 4" xfId="16758"/>
    <cellStyle name="SAPBEXformats 2 4" xfId="5151"/>
    <cellStyle name="SAPBEXformats 2 4 2" xfId="5152"/>
    <cellStyle name="SAPBEXformats 2 4 2 2" xfId="16759"/>
    <cellStyle name="SAPBEXformats 2 4 3" xfId="5153"/>
    <cellStyle name="SAPBEXformats 2 4 3 2" xfId="16760"/>
    <cellStyle name="SAPBEXformats 2 4 4" xfId="16761"/>
    <cellStyle name="SAPBEXformats 2 5" xfId="5154"/>
    <cellStyle name="SAPBEXformats 2 5 2" xfId="5155"/>
    <cellStyle name="SAPBEXformats 2 5 2 2" xfId="16762"/>
    <cellStyle name="SAPBEXformats 2 5 3" xfId="5156"/>
    <cellStyle name="SAPBEXformats 2 5 3 2" xfId="16763"/>
    <cellStyle name="SAPBEXformats 2 5 4" xfId="16764"/>
    <cellStyle name="SAPBEXformats 2 6" xfId="5157"/>
    <cellStyle name="SAPBEXformats 2 6 2" xfId="5158"/>
    <cellStyle name="SAPBEXformats 2 6 2 2" xfId="16765"/>
    <cellStyle name="SAPBEXformats 2 6 3" xfId="5159"/>
    <cellStyle name="SAPBEXformats 2 6 3 2" xfId="16766"/>
    <cellStyle name="SAPBEXformats 2 6 4" xfId="16767"/>
    <cellStyle name="SAPBEXformats 2 7" xfId="5160"/>
    <cellStyle name="SAPBEXformats 2 7 2" xfId="5161"/>
    <cellStyle name="SAPBEXformats 2 7 2 2" xfId="16768"/>
    <cellStyle name="SAPBEXformats 2 7 3" xfId="5162"/>
    <cellStyle name="SAPBEXformats 2 7 3 2" xfId="16769"/>
    <cellStyle name="SAPBEXformats 2 7 4" xfId="16770"/>
    <cellStyle name="SAPBEXformats 2 8" xfId="5163"/>
    <cellStyle name="SAPBEXformats 2 8 2" xfId="5164"/>
    <cellStyle name="SAPBEXformats 2 8 2 2" xfId="16771"/>
    <cellStyle name="SAPBEXformats 2 8 3" xfId="5165"/>
    <cellStyle name="SAPBEXformats 2 8 3 2" xfId="16772"/>
    <cellStyle name="SAPBEXformats 2 8 4" xfId="16773"/>
    <cellStyle name="SAPBEXformats 2 9" xfId="5166"/>
    <cellStyle name="SAPBEXformats 2 9 2" xfId="5167"/>
    <cellStyle name="SAPBEXformats 2 9 2 2" xfId="16774"/>
    <cellStyle name="SAPBEXformats 2 9 3" xfId="5168"/>
    <cellStyle name="SAPBEXformats 2 9 3 2" xfId="16775"/>
    <cellStyle name="SAPBEXformats 2 9 4" xfId="16776"/>
    <cellStyle name="SAPBEXformats 3" xfId="623"/>
    <cellStyle name="SAPBEXformats 3 10" xfId="5169"/>
    <cellStyle name="SAPBEXformats 3 10 2" xfId="5170"/>
    <cellStyle name="SAPBEXformats 3 10 2 2" xfId="16777"/>
    <cellStyle name="SAPBEXformats 3 10 3" xfId="5171"/>
    <cellStyle name="SAPBEXformats 3 10 3 2" xfId="16778"/>
    <cellStyle name="SAPBEXformats 3 10 4" xfId="16779"/>
    <cellStyle name="SAPBEXformats 3 11" xfId="5172"/>
    <cellStyle name="SAPBEXformats 3 11 2" xfId="5173"/>
    <cellStyle name="SAPBEXformats 3 11 2 2" xfId="16780"/>
    <cellStyle name="SAPBEXformats 3 11 3" xfId="5174"/>
    <cellStyle name="SAPBEXformats 3 11 3 2" xfId="16781"/>
    <cellStyle name="SAPBEXformats 3 11 4" xfId="16782"/>
    <cellStyle name="SAPBEXformats 3 12" xfId="5175"/>
    <cellStyle name="SAPBEXformats 3 12 2" xfId="5176"/>
    <cellStyle name="SAPBEXformats 3 12 2 2" xfId="16783"/>
    <cellStyle name="SAPBEXformats 3 12 3" xfId="5177"/>
    <cellStyle name="SAPBEXformats 3 12 3 2" xfId="16784"/>
    <cellStyle name="SAPBEXformats 3 12 4" xfId="16785"/>
    <cellStyle name="SAPBEXformats 3 13" xfId="5178"/>
    <cellStyle name="SAPBEXformats 3 13 2" xfId="16786"/>
    <cellStyle name="SAPBEXformats 3 14" xfId="5179"/>
    <cellStyle name="SAPBEXformats 3 14 2" xfId="16787"/>
    <cellStyle name="SAPBEXformats 3 15" xfId="16788"/>
    <cellStyle name="SAPBEXformats 3 2" xfId="5180"/>
    <cellStyle name="SAPBEXformats 3 2 2" xfId="5181"/>
    <cellStyle name="SAPBEXformats 3 2 2 2" xfId="16789"/>
    <cellStyle name="SAPBEXformats 3 2 3" xfId="5182"/>
    <cellStyle name="SAPBEXformats 3 2 3 2" xfId="16790"/>
    <cellStyle name="SAPBEXformats 3 2 4" xfId="16791"/>
    <cellStyle name="SAPBEXformats 3 3" xfId="5183"/>
    <cellStyle name="SAPBEXformats 3 3 2" xfId="5184"/>
    <cellStyle name="SAPBEXformats 3 3 2 2" xfId="16792"/>
    <cellStyle name="SAPBEXformats 3 3 3" xfId="5185"/>
    <cellStyle name="SAPBEXformats 3 3 3 2" xfId="16793"/>
    <cellStyle name="SAPBEXformats 3 3 4" xfId="16794"/>
    <cellStyle name="SAPBEXformats 3 4" xfId="5186"/>
    <cellStyle name="SAPBEXformats 3 4 2" xfId="5187"/>
    <cellStyle name="SAPBEXformats 3 4 2 2" xfId="16795"/>
    <cellStyle name="SAPBEXformats 3 4 3" xfId="5188"/>
    <cellStyle name="SAPBEXformats 3 4 3 2" xfId="16796"/>
    <cellStyle name="SAPBEXformats 3 4 4" xfId="16797"/>
    <cellStyle name="SAPBEXformats 3 5" xfId="5189"/>
    <cellStyle name="SAPBEXformats 3 5 2" xfId="5190"/>
    <cellStyle name="SAPBEXformats 3 5 2 2" xfId="16798"/>
    <cellStyle name="SAPBEXformats 3 5 3" xfId="5191"/>
    <cellStyle name="SAPBEXformats 3 5 3 2" xfId="16799"/>
    <cellStyle name="SAPBEXformats 3 5 4" xfId="16800"/>
    <cellStyle name="SAPBEXformats 3 6" xfId="5192"/>
    <cellStyle name="SAPBEXformats 3 6 2" xfId="5193"/>
    <cellStyle name="SAPBEXformats 3 6 2 2" xfId="16801"/>
    <cellStyle name="SAPBEXformats 3 6 3" xfId="5194"/>
    <cellStyle name="SAPBEXformats 3 6 3 2" xfId="16802"/>
    <cellStyle name="SAPBEXformats 3 6 4" xfId="16803"/>
    <cellStyle name="SAPBEXformats 3 7" xfId="5195"/>
    <cellStyle name="SAPBEXformats 3 7 2" xfId="5196"/>
    <cellStyle name="SAPBEXformats 3 7 2 2" xfId="16804"/>
    <cellStyle name="SAPBEXformats 3 7 3" xfId="5197"/>
    <cellStyle name="SAPBEXformats 3 7 3 2" xfId="16805"/>
    <cellStyle name="SAPBEXformats 3 7 4" xfId="16806"/>
    <cellStyle name="SAPBEXformats 3 8" xfId="5198"/>
    <cellStyle name="SAPBEXformats 3 8 2" xfId="5199"/>
    <cellStyle name="SAPBEXformats 3 8 2 2" xfId="16807"/>
    <cellStyle name="SAPBEXformats 3 8 3" xfId="5200"/>
    <cellStyle name="SAPBEXformats 3 8 3 2" xfId="16808"/>
    <cellStyle name="SAPBEXformats 3 8 4" xfId="16809"/>
    <cellStyle name="SAPBEXformats 3 9" xfId="5201"/>
    <cellStyle name="SAPBEXformats 3 9 2" xfId="5202"/>
    <cellStyle name="SAPBEXformats 3 9 2 2" xfId="16810"/>
    <cellStyle name="SAPBEXformats 3 9 3" xfId="5203"/>
    <cellStyle name="SAPBEXformats 3 9 3 2" xfId="16811"/>
    <cellStyle name="SAPBEXformats 3 9 4" xfId="16812"/>
    <cellStyle name="SAPBEXformats 4" xfId="624"/>
    <cellStyle name="SAPBEXformats 4 10" xfId="5204"/>
    <cellStyle name="SAPBEXformats 4 10 2" xfId="5205"/>
    <cellStyle name="SAPBEXformats 4 10 2 2" xfId="16813"/>
    <cellStyle name="SAPBEXformats 4 10 3" xfId="5206"/>
    <cellStyle name="SAPBEXformats 4 10 3 2" xfId="16814"/>
    <cellStyle name="SAPBEXformats 4 10 4" xfId="16815"/>
    <cellStyle name="SAPBEXformats 4 11" xfId="5207"/>
    <cellStyle name="SAPBEXformats 4 11 2" xfId="5208"/>
    <cellStyle name="SAPBEXformats 4 11 2 2" xfId="16816"/>
    <cellStyle name="SAPBEXformats 4 11 3" xfId="5209"/>
    <cellStyle name="SAPBEXformats 4 11 3 2" xfId="16817"/>
    <cellStyle name="SAPBEXformats 4 11 4" xfId="16818"/>
    <cellStyle name="SAPBEXformats 4 12" xfId="5210"/>
    <cellStyle name="SAPBEXformats 4 12 2" xfId="5211"/>
    <cellStyle name="SAPBEXformats 4 12 2 2" xfId="16819"/>
    <cellStyle name="SAPBEXformats 4 12 3" xfId="5212"/>
    <cellStyle name="SAPBEXformats 4 12 3 2" xfId="16820"/>
    <cellStyle name="SAPBEXformats 4 12 4" xfId="16821"/>
    <cellStyle name="SAPBEXformats 4 13" xfId="5213"/>
    <cellStyle name="SAPBEXformats 4 13 2" xfId="16822"/>
    <cellStyle name="SAPBEXformats 4 14" xfId="5214"/>
    <cellStyle name="SAPBEXformats 4 14 2" xfId="16823"/>
    <cellStyle name="SAPBEXformats 4 15" xfId="16824"/>
    <cellStyle name="SAPBEXformats 4 2" xfId="5215"/>
    <cellStyle name="SAPBEXformats 4 2 2" xfId="5216"/>
    <cellStyle name="SAPBEXformats 4 2 2 2" xfId="16825"/>
    <cellStyle name="SAPBEXformats 4 2 3" xfId="5217"/>
    <cellStyle name="SAPBEXformats 4 2 3 2" xfId="16826"/>
    <cellStyle name="SAPBEXformats 4 2 4" xfId="16827"/>
    <cellStyle name="SAPBEXformats 4 3" xfId="5218"/>
    <cellStyle name="SAPBEXformats 4 3 2" xfId="5219"/>
    <cellStyle name="SAPBEXformats 4 3 2 2" xfId="16828"/>
    <cellStyle name="SAPBEXformats 4 3 3" xfId="5220"/>
    <cellStyle name="SAPBEXformats 4 3 3 2" xfId="16829"/>
    <cellStyle name="SAPBEXformats 4 3 4" xfId="16830"/>
    <cellStyle name="SAPBEXformats 4 4" xfId="5221"/>
    <cellStyle name="SAPBEXformats 4 4 2" xfId="5222"/>
    <cellStyle name="SAPBEXformats 4 4 2 2" xfId="16831"/>
    <cellStyle name="SAPBEXformats 4 4 3" xfId="5223"/>
    <cellStyle name="SAPBEXformats 4 4 3 2" xfId="16832"/>
    <cellStyle name="SAPBEXformats 4 4 4" xfId="16833"/>
    <cellStyle name="SAPBEXformats 4 5" xfId="5224"/>
    <cellStyle name="SAPBEXformats 4 5 2" xfId="5225"/>
    <cellStyle name="SAPBEXformats 4 5 2 2" xfId="16834"/>
    <cellStyle name="SAPBEXformats 4 5 3" xfId="5226"/>
    <cellStyle name="SAPBEXformats 4 5 3 2" xfId="16835"/>
    <cellStyle name="SAPBEXformats 4 5 4" xfId="16836"/>
    <cellStyle name="SAPBEXformats 4 6" xfId="5227"/>
    <cellStyle name="SAPBEXformats 4 6 2" xfId="5228"/>
    <cellStyle name="SAPBEXformats 4 6 2 2" xfId="16837"/>
    <cellStyle name="SAPBEXformats 4 6 3" xfId="5229"/>
    <cellStyle name="SAPBEXformats 4 6 3 2" xfId="16838"/>
    <cellStyle name="SAPBEXformats 4 6 4" xfId="16839"/>
    <cellStyle name="SAPBEXformats 4 7" xfId="5230"/>
    <cellStyle name="SAPBEXformats 4 7 2" xfId="5231"/>
    <cellStyle name="SAPBEXformats 4 7 2 2" xfId="16840"/>
    <cellStyle name="SAPBEXformats 4 7 3" xfId="5232"/>
    <cellStyle name="SAPBEXformats 4 7 3 2" xfId="16841"/>
    <cellStyle name="SAPBEXformats 4 7 4" xfId="16842"/>
    <cellStyle name="SAPBEXformats 4 8" xfId="5233"/>
    <cellStyle name="SAPBEXformats 4 8 2" xfId="5234"/>
    <cellStyle name="SAPBEXformats 4 8 2 2" xfId="16843"/>
    <cellStyle name="SAPBEXformats 4 8 3" xfId="5235"/>
    <cellStyle name="SAPBEXformats 4 8 3 2" xfId="16844"/>
    <cellStyle name="SAPBEXformats 4 8 4" xfId="16845"/>
    <cellStyle name="SAPBEXformats 4 9" xfId="5236"/>
    <cellStyle name="SAPBEXformats 4 9 2" xfId="5237"/>
    <cellStyle name="SAPBEXformats 4 9 2 2" xfId="16846"/>
    <cellStyle name="SAPBEXformats 4 9 3" xfId="5238"/>
    <cellStyle name="SAPBEXformats 4 9 3 2" xfId="16847"/>
    <cellStyle name="SAPBEXformats 4 9 4" xfId="16848"/>
    <cellStyle name="SAPBEXformats 5" xfId="5239"/>
    <cellStyle name="SAPBEXformats 5 10" xfId="5240"/>
    <cellStyle name="SAPBEXformats 5 10 2" xfId="5241"/>
    <cellStyle name="SAPBEXformats 5 10 2 2" xfId="16849"/>
    <cellStyle name="SAPBEXformats 5 10 3" xfId="5242"/>
    <cellStyle name="SAPBEXformats 5 10 3 2" xfId="16850"/>
    <cellStyle name="SAPBEXformats 5 10 4" xfId="16851"/>
    <cellStyle name="SAPBEXformats 5 11" xfId="5243"/>
    <cellStyle name="SAPBEXformats 5 11 2" xfId="5244"/>
    <cellStyle name="SAPBEXformats 5 11 2 2" xfId="16852"/>
    <cellStyle name="SAPBEXformats 5 11 3" xfId="5245"/>
    <cellStyle name="SAPBEXformats 5 11 3 2" xfId="16853"/>
    <cellStyle name="SAPBEXformats 5 11 4" xfId="16854"/>
    <cellStyle name="SAPBEXformats 5 12" xfId="5246"/>
    <cellStyle name="SAPBEXformats 5 12 2" xfId="5247"/>
    <cellStyle name="SAPBEXformats 5 12 2 2" xfId="16855"/>
    <cellStyle name="SAPBEXformats 5 12 3" xfId="5248"/>
    <cellStyle name="SAPBEXformats 5 12 3 2" xfId="16856"/>
    <cellStyle name="SAPBEXformats 5 12 4" xfId="16857"/>
    <cellStyle name="SAPBEXformats 5 13" xfId="5249"/>
    <cellStyle name="SAPBEXformats 5 13 2" xfId="16858"/>
    <cellStyle name="SAPBEXformats 5 14" xfId="5250"/>
    <cellStyle name="SAPBEXformats 5 14 2" xfId="16859"/>
    <cellStyle name="SAPBEXformats 5 15" xfId="16860"/>
    <cellStyle name="SAPBEXformats 5 2" xfId="5251"/>
    <cellStyle name="SAPBEXformats 5 2 2" xfId="5252"/>
    <cellStyle name="SAPBEXformats 5 2 2 2" xfId="16861"/>
    <cellStyle name="SAPBEXformats 5 2 3" xfId="5253"/>
    <cellStyle name="SAPBEXformats 5 2 3 2" xfId="16862"/>
    <cellStyle name="SAPBEXformats 5 2 4" xfId="16863"/>
    <cellStyle name="SAPBEXformats 5 3" xfId="5254"/>
    <cellStyle name="SAPBEXformats 5 3 2" xfId="5255"/>
    <cellStyle name="SAPBEXformats 5 3 2 2" xfId="16864"/>
    <cellStyle name="SAPBEXformats 5 3 3" xfId="5256"/>
    <cellStyle name="SAPBEXformats 5 3 3 2" xfId="16865"/>
    <cellStyle name="SAPBEXformats 5 3 4" xfId="16866"/>
    <cellStyle name="SAPBEXformats 5 4" xfId="5257"/>
    <cellStyle name="SAPBEXformats 5 4 2" xfId="5258"/>
    <cellStyle name="SAPBEXformats 5 4 2 2" xfId="16867"/>
    <cellStyle name="SAPBEXformats 5 4 3" xfId="5259"/>
    <cellStyle name="SAPBEXformats 5 4 3 2" xfId="16868"/>
    <cellStyle name="SAPBEXformats 5 4 4" xfId="16869"/>
    <cellStyle name="SAPBEXformats 5 5" xfId="5260"/>
    <cellStyle name="SAPBEXformats 5 5 2" xfId="5261"/>
    <cellStyle name="SAPBEXformats 5 5 2 2" xfId="16870"/>
    <cellStyle name="SAPBEXformats 5 5 3" xfId="5262"/>
    <cellStyle name="SAPBEXformats 5 5 3 2" xfId="16871"/>
    <cellStyle name="SAPBEXformats 5 5 4" xfId="16872"/>
    <cellStyle name="SAPBEXformats 5 6" xfId="5263"/>
    <cellStyle name="SAPBEXformats 5 6 2" xfId="5264"/>
    <cellStyle name="SAPBEXformats 5 6 2 2" xfId="16873"/>
    <cellStyle name="SAPBEXformats 5 6 3" xfId="5265"/>
    <cellStyle name="SAPBEXformats 5 6 3 2" xfId="16874"/>
    <cellStyle name="SAPBEXformats 5 6 4" xfId="16875"/>
    <cellStyle name="SAPBEXformats 5 7" xfId="5266"/>
    <cellStyle name="SAPBEXformats 5 7 2" xfId="5267"/>
    <cellStyle name="SAPBEXformats 5 7 2 2" xfId="16876"/>
    <cellStyle name="SAPBEXformats 5 7 3" xfId="5268"/>
    <cellStyle name="SAPBEXformats 5 7 3 2" xfId="16877"/>
    <cellStyle name="SAPBEXformats 5 7 4" xfId="16878"/>
    <cellStyle name="SAPBEXformats 5 8" xfId="5269"/>
    <cellStyle name="SAPBEXformats 5 8 2" xfId="5270"/>
    <cellStyle name="SAPBEXformats 5 8 2 2" xfId="16879"/>
    <cellStyle name="SAPBEXformats 5 8 3" xfId="5271"/>
    <cellStyle name="SAPBEXformats 5 8 3 2" xfId="16880"/>
    <cellStyle name="SAPBEXformats 5 8 4" xfId="16881"/>
    <cellStyle name="SAPBEXformats 5 9" xfId="5272"/>
    <cellStyle name="SAPBEXformats 5 9 2" xfId="5273"/>
    <cellStyle name="SAPBEXformats 5 9 2 2" xfId="16882"/>
    <cellStyle name="SAPBEXformats 5 9 3" xfId="5274"/>
    <cellStyle name="SAPBEXformats 5 9 3 2" xfId="16883"/>
    <cellStyle name="SAPBEXformats 5 9 4" xfId="16884"/>
    <cellStyle name="SAPBEXformats 6" xfId="5275"/>
    <cellStyle name="SAPBEXformats 6 10" xfId="5276"/>
    <cellStyle name="SAPBEXformats 6 10 2" xfId="5277"/>
    <cellStyle name="SAPBEXformats 6 10 2 2" xfId="16885"/>
    <cellStyle name="SAPBEXformats 6 10 3" xfId="5278"/>
    <cellStyle name="SAPBEXformats 6 10 3 2" xfId="16886"/>
    <cellStyle name="SAPBEXformats 6 10 4" xfId="16887"/>
    <cellStyle name="SAPBEXformats 6 11" xfId="5279"/>
    <cellStyle name="SAPBEXformats 6 11 2" xfId="5280"/>
    <cellStyle name="SAPBEXformats 6 11 2 2" xfId="16888"/>
    <cellStyle name="SAPBEXformats 6 11 3" xfId="5281"/>
    <cellStyle name="SAPBEXformats 6 11 3 2" xfId="16889"/>
    <cellStyle name="SAPBEXformats 6 11 4" xfId="16890"/>
    <cellStyle name="SAPBEXformats 6 12" xfId="5282"/>
    <cellStyle name="SAPBEXformats 6 12 2" xfId="5283"/>
    <cellStyle name="SAPBEXformats 6 12 2 2" xfId="16891"/>
    <cellStyle name="SAPBEXformats 6 12 3" xfId="5284"/>
    <cellStyle name="SAPBEXformats 6 12 3 2" xfId="16892"/>
    <cellStyle name="SAPBEXformats 6 12 4" xfId="16893"/>
    <cellStyle name="SAPBEXformats 6 13" xfId="5285"/>
    <cellStyle name="SAPBEXformats 6 13 2" xfId="16894"/>
    <cellStyle name="SAPBEXformats 6 14" xfId="5286"/>
    <cellStyle name="SAPBEXformats 6 14 2" xfId="16895"/>
    <cellStyle name="SAPBEXformats 6 15" xfId="16896"/>
    <cellStyle name="SAPBEXformats 6 2" xfId="5287"/>
    <cellStyle name="SAPBEXformats 6 2 2" xfId="5288"/>
    <cellStyle name="SAPBEXformats 6 2 2 2" xfId="16897"/>
    <cellStyle name="SAPBEXformats 6 2 3" xfId="5289"/>
    <cellStyle name="SAPBEXformats 6 2 3 2" xfId="16898"/>
    <cellStyle name="SAPBEXformats 6 2 4" xfId="16899"/>
    <cellStyle name="SAPBEXformats 6 3" xfId="5290"/>
    <cellStyle name="SAPBEXformats 6 3 2" xfId="5291"/>
    <cellStyle name="SAPBEXformats 6 3 2 2" xfId="16900"/>
    <cellStyle name="SAPBEXformats 6 3 3" xfId="5292"/>
    <cellStyle name="SAPBEXformats 6 3 3 2" xfId="16901"/>
    <cellStyle name="SAPBEXformats 6 3 4" xfId="16902"/>
    <cellStyle name="SAPBEXformats 6 4" xfId="5293"/>
    <cellStyle name="SAPBEXformats 6 4 2" xfId="5294"/>
    <cellStyle name="SAPBEXformats 6 4 2 2" xfId="16903"/>
    <cellStyle name="SAPBEXformats 6 4 3" xfId="5295"/>
    <cellStyle name="SAPBEXformats 6 4 3 2" xfId="16904"/>
    <cellStyle name="SAPBEXformats 6 4 4" xfId="16905"/>
    <cellStyle name="SAPBEXformats 6 5" xfId="5296"/>
    <cellStyle name="SAPBEXformats 6 5 2" xfId="5297"/>
    <cellStyle name="SAPBEXformats 6 5 2 2" xfId="16906"/>
    <cellStyle name="SAPBEXformats 6 5 3" xfId="5298"/>
    <cellStyle name="SAPBEXformats 6 5 3 2" xfId="16907"/>
    <cellStyle name="SAPBEXformats 6 5 4" xfId="16908"/>
    <cellStyle name="SAPBEXformats 6 6" xfId="5299"/>
    <cellStyle name="SAPBEXformats 6 6 2" xfId="5300"/>
    <cellStyle name="SAPBEXformats 6 6 2 2" xfId="16909"/>
    <cellStyle name="SAPBEXformats 6 6 3" xfId="5301"/>
    <cellStyle name="SAPBEXformats 6 6 3 2" xfId="16910"/>
    <cellStyle name="SAPBEXformats 6 6 4" xfId="16911"/>
    <cellStyle name="SAPBEXformats 6 7" xfId="5302"/>
    <cellStyle name="SAPBEXformats 6 7 2" xfId="5303"/>
    <cellStyle name="SAPBEXformats 6 7 2 2" xfId="16912"/>
    <cellStyle name="SAPBEXformats 6 7 3" xfId="5304"/>
    <cellStyle name="SAPBEXformats 6 7 3 2" xfId="16913"/>
    <cellStyle name="SAPBEXformats 6 7 4" xfId="16914"/>
    <cellStyle name="SAPBEXformats 6 8" xfId="5305"/>
    <cellStyle name="SAPBEXformats 6 8 2" xfId="5306"/>
    <cellStyle name="SAPBEXformats 6 8 2 2" xfId="16915"/>
    <cellStyle name="SAPBEXformats 6 8 3" xfId="5307"/>
    <cellStyle name="SAPBEXformats 6 8 3 2" xfId="16916"/>
    <cellStyle name="SAPBEXformats 6 8 4" xfId="16917"/>
    <cellStyle name="SAPBEXformats 6 9" xfId="5308"/>
    <cellStyle name="SAPBEXformats 6 9 2" xfId="5309"/>
    <cellStyle name="SAPBEXformats 6 9 2 2" xfId="16918"/>
    <cellStyle name="SAPBEXformats 6 9 3" xfId="5310"/>
    <cellStyle name="SAPBEXformats 6 9 3 2" xfId="16919"/>
    <cellStyle name="SAPBEXformats 6 9 4" xfId="16920"/>
    <cellStyle name="SAPBEXformats 7" xfId="5311"/>
    <cellStyle name="SAPBEXformats 7 2" xfId="5312"/>
    <cellStyle name="SAPBEXformats 7 2 2" xfId="5313"/>
    <cellStyle name="SAPBEXformats 7 2 2 2" xfId="16921"/>
    <cellStyle name="SAPBEXformats 7 2 3" xfId="5314"/>
    <cellStyle name="SAPBEXformats 7 2 3 2" xfId="16922"/>
    <cellStyle name="SAPBEXformats 7 2 4" xfId="16923"/>
    <cellStyle name="SAPBEXformats 7 3" xfId="5315"/>
    <cellStyle name="SAPBEXformats 7 3 2" xfId="5316"/>
    <cellStyle name="SAPBEXformats 7 3 2 2" xfId="16924"/>
    <cellStyle name="SAPBEXformats 7 3 3" xfId="5317"/>
    <cellStyle name="SAPBEXformats 7 3 3 2" xfId="16925"/>
    <cellStyle name="SAPBEXformats 7 3 4" xfId="16926"/>
    <cellStyle name="SAPBEXformats 7 4" xfId="5318"/>
    <cellStyle name="SAPBEXformats 7 4 2" xfId="16927"/>
    <cellStyle name="SAPBEXformats 7 5" xfId="5319"/>
    <cellStyle name="SAPBEXformats 7 5 2" xfId="16928"/>
    <cellStyle name="SAPBEXformats 7 6" xfId="16929"/>
    <cellStyle name="SAPBEXformats 8" xfId="5320"/>
    <cellStyle name="SAPBEXformats 8 2" xfId="5321"/>
    <cellStyle name="SAPBEXformats 8 2 2" xfId="5322"/>
    <cellStyle name="SAPBEXformats 8 2 2 2" xfId="16930"/>
    <cellStyle name="SAPBEXformats 8 2 3" xfId="5323"/>
    <cellStyle name="SAPBEXformats 8 2 3 2" xfId="16931"/>
    <cellStyle name="SAPBEXformats 8 2 4" xfId="16932"/>
    <cellStyle name="SAPBEXformats 8 3" xfId="5324"/>
    <cellStyle name="SAPBEXformats 8 3 2" xfId="5325"/>
    <cellStyle name="SAPBEXformats 8 3 2 2" xfId="16933"/>
    <cellStyle name="SAPBEXformats 8 3 3" xfId="5326"/>
    <cellStyle name="SAPBEXformats 8 3 3 2" xfId="16934"/>
    <cellStyle name="SAPBEXformats 8 3 4" xfId="16935"/>
    <cellStyle name="SAPBEXformats 8 4" xfId="5327"/>
    <cellStyle name="SAPBEXformats 8 4 2" xfId="16936"/>
    <cellStyle name="SAPBEXformats 8 5" xfId="5328"/>
    <cellStyle name="SAPBEXformats 8 5 2" xfId="16937"/>
    <cellStyle name="SAPBEXformats 8 6" xfId="16938"/>
    <cellStyle name="SAPBEXformats 9" xfId="5329"/>
    <cellStyle name="SAPBEXformats 9 2" xfId="5330"/>
    <cellStyle name="SAPBEXformats 9 2 2" xfId="16939"/>
    <cellStyle name="SAPBEXformats 9 3" xfId="5331"/>
    <cellStyle name="SAPBEXformats 9 3 2" xfId="16940"/>
    <cellStyle name="SAPBEXformats 9 4" xfId="16941"/>
    <cellStyle name="SAPBEXheaderItem" xfId="176"/>
    <cellStyle name="SAPBEXheaderItem 10" xfId="5332"/>
    <cellStyle name="SAPBEXheaderItem 10 2" xfId="5333"/>
    <cellStyle name="SAPBEXheaderItem 10 2 2" xfId="16942"/>
    <cellStyle name="SAPBEXheaderItem 10 3" xfId="5334"/>
    <cellStyle name="SAPBEXheaderItem 10 3 2" xfId="16943"/>
    <cellStyle name="SAPBEXheaderItem 10 4" xfId="16944"/>
    <cellStyle name="SAPBEXheaderItem 11" xfId="5335"/>
    <cellStyle name="SAPBEXheaderItem 11 2" xfId="5336"/>
    <cellStyle name="SAPBEXheaderItem 11 2 2" xfId="16945"/>
    <cellStyle name="SAPBEXheaderItem 11 3" xfId="5337"/>
    <cellStyle name="SAPBEXheaderItem 11 3 2" xfId="16946"/>
    <cellStyle name="SAPBEXheaderItem 11 4" xfId="16947"/>
    <cellStyle name="SAPBEXheaderItem 12" xfId="5338"/>
    <cellStyle name="SAPBEXheaderItem 12 2" xfId="16948"/>
    <cellStyle name="SAPBEXheaderItem 13" xfId="11513"/>
    <cellStyle name="SAPBEXheaderItem 13 2" xfId="16949"/>
    <cellStyle name="SAPBEXheaderItem 14" xfId="11514"/>
    <cellStyle name="SAPBEXheaderItem 14 2" xfId="16950"/>
    <cellStyle name="SAPBEXheaderItem 15" xfId="11515"/>
    <cellStyle name="SAPBEXheaderItem 15 2" xfId="16951"/>
    <cellStyle name="SAPBEXheaderItem 2" xfId="625"/>
    <cellStyle name="SAPBEXheaderItem 2 10" xfId="5339"/>
    <cellStyle name="SAPBEXheaderItem 2 10 2" xfId="5340"/>
    <cellStyle name="SAPBEXheaderItem 2 10 2 2" xfId="16952"/>
    <cellStyle name="SAPBEXheaderItem 2 10 3" xfId="5341"/>
    <cellStyle name="SAPBEXheaderItem 2 10 3 2" xfId="16953"/>
    <cellStyle name="SAPBEXheaderItem 2 10 4" xfId="16954"/>
    <cellStyle name="SAPBEXheaderItem 2 11" xfId="5342"/>
    <cellStyle name="SAPBEXheaderItem 2 11 2" xfId="5343"/>
    <cellStyle name="SAPBEXheaderItem 2 11 2 2" xfId="16955"/>
    <cellStyle name="SAPBEXheaderItem 2 11 3" xfId="5344"/>
    <cellStyle name="SAPBEXheaderItem 2 11 3 2" xfId="16956"/>
    <cellStyle name="SAPBEXheaderItem 2 11 4" xfId="16957"/>
    <cellStyle name="SAPBEXheaderItem 2 12" xfId="5345"/>
    <cellStyle name="SAPBEXheaderItem 2 12 2" xfId="5346"/>
    <cellStyle name="SAPBEXheaderItem 2 12 2 2" xfId="16958"/>
    <cellStyle name="SAPBEXheaderItem 2 12 3" xfId="5347"/>
    <cellStyle name="SAPBEXheaderItem 2 12 3 2" xfId="16959"/>
    <cellStyle name="SAPBEXheaderItem 2 12 4" xfId="16960"/>
    <cellStyle name="SAPBEXheaderItem 2 13" xfId="5348"/>
    <cellStyle name="SAPBEXheaderItem 2 13 2" xfId="16961"/>
    <cellStyle name="SAPBEXheaderItem 2 14" xfId="5349"/>
    <cellStyle name="SAPBEXheaderItem 2 14 2" xfId="16962"/>
    <cellStyle name="SAPBEXheaderItem 2 15" xfId="16963"/>
    <cellStyle name="SAPBEXheaderItem 2 2" xfId="5350"/>
    <cellStyle name="SAPBEXheaderItem 2 2 2" xfId="5351"/>
    <cellStyle name="SAPBEXheaderItem 2 2 2 2" xfId="16964"/>
    <cellStyle name="SAPBEXheaderItem 2 2 3" xfId="5352"/>
    <cellStyle name="SAPBEXheaderItem 2 2 3 2" xfId="16965"/>
    <cellStyle name="SAPBEXheaderItem 2 2 4" xfId="16966"/>
    <cellStyle name="SAPBEXheaderItem 2 3" xfId="5353"/>
    <cellStyle name="SAPBEXheaderItem 2 3 2" xfId="5354"/>
    <cellStyle name="SAPBEXheaderItem 2 3 2 2" xfId="16967"/>
    <cellStyle name="SAPBEXheaderItem 2 3 3" xfId="5355"/>
    <cellStyle name="SAPBEXheaderItem 2 3 3 2" xfId="16968"/>
    <cellStyle name="SAPBEXheaderItem 2 3 4" xfId="16969"/>
    <cellStyle name="SAPBEXheaderItem 2 4" xfId="5356"/>
    <cellStyle name="SAPBEXheaderItem 2 4 2" xfId="5357"/>
    <cellStyle name="SAPBEXheaderItem 2 4 2 2" xfId="16970"/>
    <cellStyle name="SAPBEXheaderItem 2 4 3" xfId="5358"/>
    <cellStyle name="SAPBEXheaderItem 2 4 3 2" xfId="16971"/>
    <cellStyle name="SAPBEXheaderItem 2 4 4" xfId="16972"/>
    <cellStyle name="SAPBEXheaderItem 2 5" xfId="5359"/>
    <cellStyle name="SAPBEXheaderItem 2 5 2" xfId="5360"/>
    <cellStyle name="SAPBEXheaderItem 2 5 2 2" xfId="16973"/>
    <cellStyle name="SAPBEXheaderItem 2 5 3" xfId="5361"/>
    <cellStyle name="SAPBEXheaderItem 2 5 3 2" xfId="16974"/>
    <cellStyle name="SAPBEXheaderItem 2 5 4" xfId="16975"/>
    <cellStyle name="SAPBEXheaderItem 2 6" xfId="5362"/>
    <cellStyle name="SAPBEXheaderItem 2 6 2" xfId="5363"/>
    <cellStyle name="SAPBEXheaderItem 2 6 2 2" xfId="16976"/>
    <cellStyle name="SAPBEXheaderItem 2 6 3" xfId="5364"/>
    <cellStyle name="SAPBEXheaderItem 2 6 3 2" xfId="16977"/>
    <cellStyle name="SAPBEXheaderItem 2 6 4" xfId="16978"/>
    <cellStyle name="SAPBEXheaderItem 2 7" xfId="5365"/>
    <cellStyle name="SAPBEXheaderItem 2 7 2" xfId="5366"/>
    <cellStyle name="SAPBEXheaderItem 2 7 2 2" xfId="16979"/>
    <cellStyle name="SAPBEXheaderItem 2 7 3" xfId="5367"/>
    <cellStyle name="SAPBEXheaderItem 2 7 3 2" xfId="16980"/>
    <cellStyle name="SAPBEXheaderItem 2 7 4" xfId="16981"/>
    <cellStyle name="SAPBEXheaderItem 2 8" xfId="5368"/>
    <cellStyle name="SAPBEXheaderItem 2 8 2" xfId="5369"/>
    <cellStyle name="SAPBEXheaderItem 2 8 2 2" xfId="16982"/>
    <cellStyle name="SAPBEXheaderItem 2 8 3" xfId="5370"/>
    <cellStyle name="SAPBEXheaderItem 2 8 3 2" xfId="16983"/>
    <cellStyle name="SAPBEXheaderItem 2 8 4" xfId="16984"/>
    <cellStyle name="SAPBEXheaderItem 2 9" xfId="5371"/>
    <cellStyle name="SAPBEXheaderItem 2 9 2" xfId="5372"/>
    <cellStyle name="SAPBEXheaderItem 2 9 2 2" xfId="16985"/>
    <cellStyle name="SAPBEXheaderItem 2 9 3" xfId="5373"/>
    <cellStyle name="SAPBEXheaderItem 2 9 3 2" xfId="16986"/>
    <cellStyle name="SAPBEXheaderItem 2 9 4" xfId="16987"/>
    <cellStyle name="SAPBEXheaderItem 3" xfId="626"/>
    <cellStyle name="SAPBEXheaderItem 3 10" xfId="5374"/>
    <cellStyle name="SAPBEXheaderItem 3 10 2" xfId="5375"/>
    <cellStyle name="SAPBEXheaderItem 3 10 2 2" xfId="16988"/>
    <cellStyle name="SAPBEXheaderItem 3 10 3" xfId="5376"/>
    <cellStyle name="SAPBEXheaderItem 3 10 3 2" xfId="16989"/>
    <cellStyle name="SAPBEXheaderItem 3 10 4" xfId="16990"/>
    <cellStyle name="SAPBEXheaderItem 3 11" xfId="5377"/>
    <cellStyle name="SAPBEXheaderItem 3 11 2" xfId="5378"/>
    <cellStyle name="SAPBEXheaderItem 3 11 2 2" xfId="16991"/>
    <cellStyle name="SAPBEXheaderItem 3 11 3" xfId="5379"/>
    <cellStyle name="SAPBEXheaderItem 3 11 3 2" xfId="16992"/>
    <cellStyle name="SAPBEXheaderItem 3 11 4" xfId="16993"/>
    <cellStyle name="SAPBEXheaderItem 3 12" xfId="5380"/>
    <cellStyle name="SAPBEXheaderItem 3 12 2" xfId="5381"/>
    <cellStyle name="SAPBEXheaderItem 3 12 2 2" xfId="16994"/>
    <cellStyle name="SAPBEXheaderItem 3 12 3" xfId="5382"/>
    <cellStyle name="SAPBEXheaderItem 3 12 3 2" xfId="16995"/>
    <cellStyle name="SAPBEXheaderItem 3 12 4" xfId="16996"/>
    <cellStyle name="SAPBEXheaderItem 3 13" xfId="5383"/>
    <cellStyle name="SAPBEXheaderItem 3 13 2" xfId="16997"/>
    <cellStyle name="SAPBEXheaderItem 3 14" xfId="5384"/>
    <cellStyle name="SAPBEXheaderItem 3 14 2" xfId="16998"/>
    <cellStyle name="SAPBEXheaderItem 3 15" xfId="16999"/>
    <cellStyle name="SAPBEXheaderItem 3 2" xfId="5385"/>
    <cellStyle name="SAPBEXheaderItem 3 2 2" xfId="5386"/>
    <cellStyle name="SAPBEXheaderItem 3 2 2 2" xfId="17000"/>
    <cellStyle name="SAPBEXheaderItem 3 2 3" xfId="5387"/>
    <cellStyle name="SAPBEXheaderItem 3 2 3 2" xfId="17001"/>
    <cellStyle name="SAPBEXheaderItem 3 2 4" xfId="17002"/>
    <cellStyle name="SAPBEXheaderItem 3 3" xfId="5388"/>
    <cellStyle name="SAPBEXheaderItem 3 3 2" xfId="5389"/>
    <cellStyle name="SAPBEXheaderItem 3 3 2 2" xfId="17003"/>
    <cellStyle name="SAPBEXheaderItem 3 3 3" xfId="5390"/>
    <cellStyle name="SAPBEXheaderItem 3 3 3 2" xfId="17004"/>
    <cellStyle name="SAPBEXheaderItem 3 3 4" xfId="17005"/>
    <cellStyle name="SAPBEXheaderItem 3 4" xfId="5391"/>
    <cellStyle name="SAPBEXheaderItem 3 4 2" xfId="5392"/>
    <cellStyle name="SAPBEXheaderItem 3 4 2 2" xfId="17006"/>
    <cellStyle name="SAPBEXheaderItem 3 4 3" xfId="5393"/>
    <cellStyle name="SAPBEXheaderItem 3 4 3 2" xfId="17007"/>
    <cellStyle name="SAPBEXheaderItem 3 4 4" xfId="17008"/>
    <cellStyle name="SAPBEXheaderItem 3 5" xfId="5394"/>
    <cellStyle name="SAPBEXheaderItem 3 5 2" xfId="5395"/>
    <cellStyle name="SAPBEXheaderItem 3 5 2 2" xfId="17009"/>
    <cellStyle name="SAPBEXheaderItem 3 5 3" xfId="5396"/>
    <cellStyle name="SAPBEXheaderItem 3 5 3 2" xfId="17010"/>
    <cellStyle name="SAPBEXheaderItem 3 5 4" xfId="17011"/>
    <cellStyle name="SAPBEXheaderItem 3 6" xfId="5397"/>
    <cellStyle name="SAPBEXheaderItem 3 6 2" xfId="5398"/>
    <cellStyle name="SAPBEXheaderItem 3 6 2 2" xfId="17012"/>
    <cellStyle name="SAPBEXheaderItem 3 6 3" xfId="5399"/>
    <cellStyle name="SAPBEXheaderItem 3 6 3 2" xfId="17013"/>
    <cellStyle name="SAPBEXheaderItem 3 6 4" xfId="17014"/>
    <cellStyle name="SAPBEXheaderItem 3 7" xfId="5400"/>
    <cellStyle name="SAPBEXheaderItem 3 7 2" xfId="5401"/>
    <cellStyle name="SAPBEXheaderItem 3 7 2 2" xfId="17015"/>
    <cellStyle name="SAPBEXheaderItem 3 7 3" xfId="5402"/>
    <cellStyle name="SAPBEXheaderItem 3 7 3 2" xfId="17016"/>
    <cellStyle name="SAPBEXheaderItem 3 7 4" xfId="17017"/>
    <cellStyle name="SAPBEXheaderItem 3 8" xfId="5403"/>
    <cellStyle name="SAPBEXheaderItem 3 8 2" xfId="5404"/>
    <cellStyle name="SAPBEXheaderItem 3 8 2 2" xfId="17018"/>
    <cellStyle name="SAPBEXheaderItem 3 8 3" xfId="5405"/>
    <cellStyle name="SAPBEXheaderItem 3 8 3 2" xfId="17019"/>
    <cellStyle name="SAPBEXheaderItem 3 8 4" xfId="17020"/>
    <cellStyle name="SAPBEXheaderItem 3 9" xfId="5406"/>
    <cellStyle name="SAPBEXheaderItem 3 9 2" xfId="5407"/>
    <cellStyle name="SAPBEXheaderItem 3 9 2 2" xfId="17021"/>
    <cellStyle name="SAPBEXheaderItem 3 9 3" xfId="5408"/>
    <cellStyle name="SAPBEXheaderItem 3 9 3 2" xfId="17022"/>
    <cellStyle name="SAPBEXheaderItem 3 9 4" xfId="17023"/>
    <cellStyle name="SAPBEXheaderItem 4" xfId="627"/>
    <cellStyle name="SAPBEXheaderItem 4 10" xfId="5409"/>
    <cellStyle name="SAPBEXheaderItem 4 10 2" xfId="5410"/>
    <cellStyle name="SAPBEXheaderItem 4 10 2 2" xfId="17024"/>
    <cellStyle name="SAPBEXheaderItem 4 10 3" xfId="5411"/>
    <cellStyle name="SAPBEXheaderItem 4 10 3 2" xfId="17025"/>
    <cellStyle name="SAPBEXheaderItem 4 10 4" xfId="17026"/>
    <cellStyle name="SAPBEXheaderItem 4 11" xfId="5412"/>
    <cellStyle name="SAPBEXheaderItem 4 11 2" xfId="5413"/>
    <cellStyle name="SAPBEXheaderItem 4 11 2 2" xfId="17027"/>
    <cellStyle name="SAPBEXheaderItem 4 11 3" xfId="5414"/>
    <cellStyle name="SAPBEXheaderItem 4 11 3 2" xfId="17028"/>
    <cellStyle name="SAPBEXheaderItem 4 11 4" xfId="17029"/>
    <cellStyle name="SAPBEXheaderItem 4 12" xfId="5415"/>
    <cellStyle name="SAPBEXheaderItem 4 12 2" xfId="5416"/>
    <cellStyle name="SAPBEXheaderItem 4 12 2 2" xfId="17030"/>
    <cellStyle name="SAPBEXheaderItem 4 12 3" xfId="5417"/>
    <cellStyle name="SAPBEXheaderItem 4 12 3 2" xfId="17031"/>
    <cellStyle name="SAPBEXheaderItem 4 12 4" xfId="17032"/>
    <cellStyle name="SAPBEXheaderItem 4 13" xfId="5418"/>
    <cellStyle name="SAPBEXheaderItem 4 13 2" xfId="17033"/>
    <cellStyle name="SAPBEXheaderItem 4 14" xfId="5419"/>
    <cellStyle name="SAPBEXheaderItem 4 14 2" xfId="17034"/>
    <cellStyle name="SAPBEXheaderItem 4 15" xfId="17035"/>
    <cellStyle name="SAPBEXheaderItem 4 2" xfId="5420"/>
    <cellStyle name="SAPBEXheaderItem 4 2 2" xfId="5421"/>
    <cellStyle name="SAPBEXheaderItem 4 2 2 2" xfId="17036"/>
    <cellStyle name="SAPBEXheaderItem 4 2 3" xfId="5422"/>
    <cellStyle name="SAPBEXheaderItem 4 2 3 2" xfId="17037"/>
    <cellStyle name="SAPBEXheaderItem 4 2 4" xfId="17038"/>
    <cellStyle name="SAPBEXheaderItem 4 3" xfId="5423"/>
    <cellStyle name="SAPBEXheaderItem 4 3 2" xfId="5424"/>
    <cellStyle name="SAPBEXheaderItem 4 3 2 2" xfId="17039"/>
    <cellStyle name="SAPBEXheaderItem 4 3 3" xfId="5425"/>
    <cellStyle name="SAPBEXheaderItem 4 3 3 2" xfId="17040"/>
    <cellStyle name="SAPBEXheaderItem 4 3 4" xfId="17041"/>
    <cellStyle name="SAPBEXheaderItem 4 4" xfId="5426"/>
    <cellStyle name="SAPBEXheaderItem 4 4 2" xfId="5427"/>
    <cellStyle name="SAPBEXheaderItem 4 4 2 2" xfId="17042"/>
    <cellStyle name="SAPBEXheaderItem 4 4 3" xfId="5428"/>
    <cellStyle name="SAPBEXheaderItem 4 4 3 2" xfId="17043"/>
    <cellStyle name="SAPBEXheaderItem 4 4 4" xfId="17044"/>
    <cellStyle name="SAPBEXheaderItem 4 5" xfId="5429"/>
    <cellStyle name="SAPBEXheaderItem 4 5 2" xfId="5430"/>
    <cellStyle name="SAPBEXheaderItem 4 5 2 2" xfId="17045"/>
    <cellStyle name="SAPBEXheaderItem 4 5 3" xfId="5431"/>
    <cellStyle name="SAPBEXheaderItem 4 5 3 2" xfId="17046"/>
    <cellStyle name="SAPBEXheaderItem 4 5 4" xfId="17047"/>
    <cellStyle name="SAPBEXheaderItem 4 6" xfId="5432"/>
    <cellStyle name="SAPBEXheaderItem 4 6 2" xfId="5433"/>
    <cellStyle name="SAPBEXheaderItem 4 6 2 2" xfId="17048"/>
    <cellStyle name="SAPBEXheaderItem 4 6 3" xfId="5434"/>
    <cellStyle name="SAPBEXheaderItem 4 6 3 2" xfId="17049"/>
    <cellStyle name="SAPBEXheaderItem 4 6 4" xfId="17050"/>
    <cellStyle name="SAPBEXheaderItem 4 7" xfId="5435"/>
    <cellStyle name="SAPBEXheaderItem 4 7 2" xfId="5436"/>
    <cellStyle name="SAPBEXheaderItem 4 7 2 2" xfId="17051"/>
    <cellStyle name="SAPBEXheaderItem 4 7 3" xfId="5437"/>
    <cellStyle name="SAPBEXheaderItem 4 7 3 2" xfId="17052"/>
    <cellStyle name="SAPBEXheaderItem 4 7 4" xfId="17053"/>
    <cellStyle name="SAPBEXheaderItem 4 8" xfId="5438"/>
    <cellStyle name="SAPBEXheaderItem 4 8 2" xfId="5439"/>
    <cellStyle name="SAPBEXheaderItem 4 8 2 2" xfId="17054"/>
    <cellStyle name="SAPBEXheaderItem 4 8 3" xfId="5440"/>
    <cellStyle name="SAPBEXheaderItem 4 8 3 2" xfId="17055"/>
    <cellStyle name="SAPBEXheaderItem 4 8 4" xfId="17056"/>
    <cellStyle name="SAPBEXheaderItem 4 9" xfId="5441"/>
    <cellStyle name="SAPBEXheaderItem 4 9 2" xfId="5442"/>
    <cellStyle name="SAPBEXheaderItem 4 9 2 2" xfId="17057"/>
    <cellStyle name="SAPBEXheaderItem 4 9 3" xfId="5443"/>
    <cellStyle name="SAPBEXheaderItem 4 9 3 2" xfId="17058"/>
    <cellStyle name="SAPBEXheaderItem 4 9 4" xfId="17059"/>
    <cellStyle name="SAPBEXheaderItem 5" xfId="5444"/>
    <cellStyle name="SAPBEXheaderItem 5 10" xfId="5445"/>
    <cellStyle name="SAPBEXheaderItem 5 10 2" xfId="5446"/>
    <cellStyle name="SAPBEXheaderItem 5 10 2 2" xfId="17060"/>
    <cellStyle name="SAPBEXheaderItem 5 10 3" xfId="5447"/>
    <cellStyle name="SAPBEXheaderItem 5 10 3 2" xfId="17061"/>
    <cellStyle name="SAPBEXheaderItem 5 10 4" xfId="17062"/>
    <cellStyle name="SAPBEXheaderItem 5 11" xfId="5448"/>
    <cellStyle name="SAPBEXheaderItem 5 11 2" xfId="5449"/>
    <cellStyle name="SAPBEXheaderItem 5 11 2 2" xfId="17063"/>
    <cellStyle name="SAPBEXheaderItem 5 11 3" xfId="5450"/>
    <cellStyle name="SAPBEXheaderItem 5 11 3 2" xfId="17064"/>
    <cellStyle name="SAPBEXheaderItem 5 11 4" xfId="17065"/>
    <cellStyle name="SAPBEXheaderItem 5 12" xfId="5451"/>
    <cellStyle name="SAPBEXheaderItem 5 12 2" xfId="5452"/>
    <cellStyle name="SAPBEXheaderItem 5 12 2 2" xfId="17066"/>
    <cellStyle name="SAPBEXheaderItem 5 12 3" xfId="5453"/>
    <cellStyle name="SAPBEXheaderItem 5 12 3 2" xfId="17067"/>
    <cellStyle name="SAPBEXheaderItem 5 12 4" xfId="17068"/>
    <cellStyle name="SAPBEXheaderItem 5 13" xfId="5454"/>
    <cellStyle name="SAPBEXheaderItem 5 13 2" xfId="17069"/>
    <cellStyle name="SAPBEXheaderItem 5 14" xfId="5455"/>
    <cellStyle name="SAPBEXheaderItem 5 14 2" xfId="17070"/>
    <cellStyle name="SAPBEXheaderItem 5 15" xfId="17071"/>
    <cellStyle name="SAPBEXheaderItem 5 2" xfId="5456"/>
    <cellStyle name="SAPBEXheaderItem 5 2 2" xfId="5457"/>
    <cellStyle name="SAPBEXheaderItem 5 2 2 2" xfId="17072"/>
    <cellStyle name="SAPBEXheaderItem 5 2 3" xfId="5458"/>
    <cellStyle name="SAPBEXheaderItem 5 2 3 2" xfId="17073"/>
    <cellStyle name="SAPBEXheaderItem 5 2 4" xfId="17074"/>
    <cellStyle name="SAPBEXheaderItem 5 3" xfId="5459"/>
    <cellStyle name="SAPBEXheaderItem 5 3 2" xfId="5460"/>
    <cellStyle name="SAPBEXheaderItem 5 3 2 2" xfId="17075"/>
    <cellStyle name="SAPBEXheaderItem 5 3 3" xfId="5461"/>
    <cellStyle name="SAPBEXheaderItem 5 3 3 2" xfId="17076"/>
    <cellStyle name="SAPBEXheaderItem 5 3 4" xfId="17077"/>
    <cellStyle name="SAPBEXheaderItem 5 4" xfId="5462"/>
    <cellStyle name="SAPBEXheaderItem 5 4 2" xfId="5463"/>
    <cellStyle name="SAPBEXheaderItem 5 4 2 2" xfId="17078"/>
    <cellStyle name="SAPBEXheaderItem 5 4 3" xfId="5464"/>
    <cellStyle name="SAPBEXheaderItem 5 4 3 2" xfId="17079"/>
    <cellStyle name="SAPBEXheaderItem 5 4 4" xfId="17080"/>
    <cellStyle name="SAPBEXheaderItem 5 5" xfId="5465"/>
    <cellStyle name="SAPBEXheaderItem 5 5 2" xfId="5466"/>
    <cellStyle name="SAPBEXheaderItem 5 5 2 2" xfId="17081"/>
    <cellStyle name="SAPBEXheaderItem 5 5 3" xfId="5467"/>
    <cellStyle name="SAPBEXheaderItem 5 5 3 2" xfId="17082"/>
    <cellStyle name="SAPBEXheaderItem 5 5 4" xfId="17083"/>
    <cellStyle name="SAPBEXheaderItem 5 6" xfId="5468"/>
    <cellStyle name="SAPBEXheaderItem 5 6 2" xfId="5469"/>
    <cellStyle name="SAPBEXheaderItem 5 6 2 2" xfId="17084"/>
    <cellStyle name="SAPBEXheaderItem 5 6 3" xfId="5470"/>
    <cellStyle name="SAPBEXheaderItem 5 6 3 2" xfId="17085"/>
    <cellStyle name="SAPBEXheaderItem 5 6 4" xfId="17086"/>
    <cellStyle name="SAPBEXheaderItem 5 7" xfId="5471"/>
    <cellStyle name="SAPBEXheaderItem 5 7 2" xfId="5472"/>
    <cellStyle name="SAPBEXheaderItem 5 7 2 2" xfId="17087"/>
    <cellStyle name="SAPBEXheaderItem 5 7 3" xfId="5473"/>
    <cellStyle name="SAPBEXheaderItem 5 7 3 2" xfId="17088"/>
    <cellStyle name="SAPBEXheaderItem 5 7 4" xfId="17089"/>
    <cellStyle name="SAPBEXheaderItem 5 8" xfId="5474"/>
    <cellStyle name="SAPBEXheaderItem 5 8 2" xfId="5475"/>
    <cellStyle name="SAPBEXheaderItem 5 8 2 2" xfId="17090"/>
    <cellStyle name="SAPBEXheaderItem 5 8 3" xfId="5476"/>
    <cellStyle name="SAPBEXheaderItem 5 8 3 2" xfId="17091"/>
    <cellStyle name="SAPBEXheaderItem 5 8 4" xfId="17092"/>
    <cellStyle name="SAPBEXheaderItem 5 9" xfId="5477"/>
    <cellStyle name="SAPBEXheaderItem 5 9 2" xfId="5478"/>
    <cellStyle name="SAPBEXheaderItem 5 9 2 2" xfId="17093"/>
    <cellStyle name="SAPBEXheaderItem 5 9 3" xfId="5479"/>
    <cellStyle name="SAPBEXheaderItem 5 9 3 2" xfId="17094"/>
    <cellStyle name="SAPBEXheaderItem 5 9 4" xfId="17095"/>
    <cellStyle name="SAPBEXheaderItem 6" xfId="5480"/>
    <cellStyle name="SAPBEXheaderItem 6 10" xfId="5481"/>
    <cellStyle name="SAPBEXheaderItem 6 10 2" xfId="5482"/>
    <cellStyle name="SAPBEXheaderItem 6 10 2 2" xfId="17096"/>
    <cellStyle name="SAPBEXheaderItem 6 10 3" xfId="5483"/>
    <cellStyle name="SAPBEXheaderItem 6 10 3 2" xfId="17097"/>
    <cellStyle name="SAPBEXheaderItem 6 10 4" xfId="17098"/>
    <cellStyle name="SAPBEXheaderItem 6 11" xfId="5484"/>
    <cellStyle name="SAPBEXheaderItem 6 11 2" xfId="5485"/>
    <cellStyle name="SAPBEXheaderItem 6 11 2 2" xfId="17099"/>
    <cellStyle name="SAPBEXheaderItem 6 11 3" xfId="5486"/>
    <cellStyle name="SAPBEXheaderItem 6 11 3 2" xfId="17100"/>
    <cellStyle name="SAPBEXheaderItem 6 11 4" xfId="17101"/>
    <cellStyle name="SAPBEXheaderItem 6 12" xfId="5487"/>
    <cellStyle name="SAPBEXheaderItem 6 12 2" xfId="5488"/>
    <cellStyle name="SAPBEXheaderItem 6 12 2 2" xfId="17102"/>
    <cellStyle name="SAPBEXheaderItem 6 12 3" xfId="5489"/>
    <cellStyle name="SAPBEXheaderItem 6 12 3 2" xfId="17103"/>
    <cellStyle name="SAPBEXheaderItem 6 12 4" xfId="17104"/>
    <cellStyle name="SAPBEXheaderItem 6 13" xfId="5490"/>
    <cellStyle name="SAPBEXheaderItem 6 13 2" xfId="17105"/>
    <cellStyle name="SAPBEXheaderItem 6 14" xfId="5491"/>
    <cellStyle name="SAPBEXheaderItem 6 14 2" xfId="17106"/>
    <cellStyle name="SAPBEXheaderItem 6 15" xfId="17107"/>
    <cellStyle name="SAPBEXheaderItem 6 2" xfId="5492"/>
    <cellStyle name="SAPBEXheaderItem 6 2 2" xfId="5493"/>
    <cellStyle name="SAPBEXheaderItem 6 2 2 2" xfId="17108"/>
    <cellStyle name="SAPBEXheaderItem 6 2 3" xfId="5494"/>
    <cellStyle name="SAPBEXheaderItem 6 2 3 2" xfId="17109"/>
    <cellStyle name="SAPBEXheaderItem 6 2 4" xfId="17110"/>
    <cellStyle name="SAPBEXheaderItem 6 3" xfId="5495"/>
    <cellStyle name="SAPBEXheaderItem 6 3 2" xfId="5496"/>
    <cellStyle name="SAPBEXheaderItem 6 3 2 2" xfId="17111"/>
    <cellStyle name="SAPBEXheaderItem 6 3 3" xfId="5497"/>
    <cellStyle name="SAPBEXheaderItem 6 3 3 2" xfId="17112"/>
    <cellStyle name="SAPBEXheaderItem 6 3 4" xfId="17113"/>
    <cellStyle name="SAPBEXheaderItem 6 4" xfId="5498"/>
    <cellStyle name="SAPBEXheaderItem 6 4 2" xfId="5499"/>
    <cellStyle name="SAPBEXheaderItem 6 4 2 2" xfId="17114"/>
    <cellStyle name="SAPBEXheaderItem 6 4 3" xfId="5500"/>
    <cellStyle name="SAPBEXheaderItem 6 4 3 2" xfId="17115"/>
    <cellStyle name="SAPBEXheaderItem 6 4 4" xfId="17116"/>
    <cellStyle name="SAPBEXheaderItem 6 5" xfId="5501"/>
    <cellStyle name="SAPBEXheaderItem 6 5 2" xfId="5502"/>
    <cellStyle name="SAPBEXheaderItem 6 5 2 2" xfId="17117"/>
    <cellStyle name="SAPBEXheaderItem 6 5 3" xfId="5503"/>
    <cellStyle name="SAPBEXheaderItem 6 5 3 2" xfId="17118"/>
    <cellStyle name="SAPBEXheaderItem 6 5 4" xfId="17119"/>
    <cellStyle name="SAPBEXheaderItem 6 6" xfId="5504"/>
    <cellStyle name="SAPBEXheaderItem 6 6 2" xfId="5505"/>
    <cellStyle name="SAPBEXheaderItem 6 6 2 2" xfId="17120"/>
    <cellStyle name="SAPBEXheaderItem 6 6 3" xfId="5506"/>
    <cellStyle name="SAPBEXheaderItem 6 6 3 2" xfId="17121"/>
    <cellStyle name="SAPBEXheaderItem 6 6 4" xfId="17122"/>
    <cellStyle name="SAPBEXheaderItem 6 7" xfId="5507"/>
    <cellStyle name="SAPBEXheaderItem 6 7 2" xfId="5508"/>
    <cellStyle name="SAPBEXheaderItem 6 7 2 2" xfId="17123"/>
    <cellStyle name="SAPBEXheaderItem 6 7 3" xfId="5509"/>
    <cellStyle name="SAPBEXheaderItem 6 7 3 2" xfId="17124"/>
    <cellStyle name="SAPBEXheaderItem 6 7 4" xfId="17125"/>
    <cellStyle name="SAPBEXheaderItem 6 8" xfId="5510"/>
    <cellStyle name="SAPBEXheaderItem 6 8 2" xfId="5511"/>
    <cellStyle name="SAPBEXheaderItem 6 8 2 2" xfId="17126"/>
    <cellStyle name="SAPBEXheaderItem 6 8 3" xfId="5512"/>
    <cellStyle name="SAPBEXheaderItem 6 8 3 2" xfId="17127"/>
    <cellStyle name="SAPBEXheaderItem 6 8 4" xfId="17128"/>
    <cellStyle name="SAPBEXheaderItem 6 9" xfId="5513"/>
    <cellStyle name="SAPBEXheaderItem 6 9 2" xfId="5514"/>
    <cellStyle name="SAPBEXheaderItem 6 9 2 2" xfId="17129"/>
    <cellStyle name="SAPBEXheaderItem 6 9 3" xfId="5515"/>
    <cellStyle name="SAPBEXheaderItem 6 9 3 2" xfId="17130"/>
    <cellStyle name="SAPBEXheaderItem 6 9 4" xfId="17131"/>
    <cellStyle name="SAPBEXheaderItem 7" xfId="5516"/>
    <cellStyle name="SAPBEXheaderItem 7 2" xfId="5517"/>
    <cellStyle name="SAPBEXheaderItem 7 2 2" xfId="5518"/>
    <cellStyle name="SAPBEXheaderItem 7 2 2 2" xfId="17132"/>
    <cellStyle name="SAPBEXheaderItem 7 2 3" xfId="5519"/>
    <cellStyle name="SAPBEXheaderItem 7 2 3 2" xfId="17133"/>
    <cellStyle name="SAPBEXheaderItem 7 2 4" xfId="17134"/>
    <cellStyle name="SAPBEXheaderItem 7 3" xfId="5520"/>
    <cellStyle name="SAPBEXheaderItem 7 3 2" xfId="5521"/>
    <cellStyle name="SAPBEXheaderItem 7 3 2 2" xfId="17135"/>
    <cellStyle name="SAPBEXheaderItem 7 3 3" xfId="5522"/>
    <cellStyle name="SAPBEXheaderItem 7 3 3 2" xfId="17136"/>
    <cellStyle name="SAPBEXheaderItem 7 3 4" xfId="17137"/>
    <cellStyle name="SAPBEXheaderItem 7 4" xfId="5523"/>
    <cellStyle name="SAPBEXheaderItem 7 4 2" xfId="17138"/>
    <cellStyle name="SAPBEXheaderItem 7 5" xfId="5524"/>
    <cellStyle name="SAPBEXheaderItem 7 5 2" xfId="17139"/>
    <cellStyle name="SAPBEXheaderItem 7 6" xfId="17140"/>
    <cellStyle name="SAPBEXheaderItem 8" xfId="5525"/>
    <cellStyle name="SAPBEXheaderItem 8 2" xfId="5526"/>
    <cellStyle name="SAPBEXheaderItem 8 2 2" xfId="5527"/>
    <cellStyle name="SAPBEXheaderItem 8 2 2 2" xfId="17141"/>
    <cellStyle name="SAPBEXheaderItem 8 2 3" xfId="5528"/>
    <cellStyle name="SAPBEXheaderItem 8 2 3 2" xfId="17142"/>
    <cellStyle name="SAPBEXheaderItem 8 2 4" xfId="17143"/>
    <cellStyle name="SAPBEXheaderItem 8 3" xfId="5529"/>
    <cellStyle name="SAPBEXheaderItem 8 3 2" xfId="5530"/>
    <cellStyle name="SAPBEXheaderItem 8 3 2 2" xfId="17144"/>
    <cellStyle name="SAPBEXheaderItem 8 3 3" xfId="5531"/>
    <cellStyle name="SAPBEXheaderItem 8 3 3 2" xfId="17145"/>
    <cellStyle name="SAPBEXheaderItem 8 3 4" xfId="17146"/>
    <cellStyle name="SAPBEXheaderItem 8 4" xfId="5532"/>
    <cellStyle name="SAPBEXheaderItem 8 4 2" xfId="17147"/>
    <cellStyle name="SAPBEXheaderItem 8 5" xfId="5533"/>
    <cellStyle name="SAPBEXheaderItem 8 5 2" xfId="17148"/>
    <cellStyle name="SAPBEXheaderItem 8 6" xfId="17149"/>
    <cellStyle name="SAPBEXheaderItem 9" xfId="5534"/>
    <cellStyle name="SAPBEXheaderItem 9 2" xfId="5535"/>
    <cellStyle name="SAPBEXheaderItem 9 2 2" xfId="17150"/>
    <cellStyle name="SAPBEXheaderItem 9 3" xfId="5536"/>
    <cellStyle name="SAPBEXheaderItem 9 3 2" xfId="17151"/>
    <cellStyle name="SAPBEXheaderItem 9 4" xfId="17152"/>
    <cellStyle name="SAPBEXheaderText" xfId="177"/>
    <cellStyle name="SAPBEXheaderText 10" xfId="5537"/>
    <cellStyle name="SAPBEXheaderText 10 2" xfId="5538"/>
    <cellStyle name="SAPBEXheaderText 10 2 2" xfId="17153"/>
    <cellStyle name="SAPBEXheaderText 10 3" xfId="5539"/>
    <cellStyle name="SAPBEXheaderText 10 3 2" xfId="17154"/>
    <cellStyle name="SAPBEXheaderText 10 4" xfId="17155"/>
    <cellStyle name="SAPBEXheaderText 11" xfId="5540"/>
    <cellStyle name="SAPBEXheaderText 11 2" xfId="5541"/>
    <cellStyle name="SAPBEXheaderText 11 2 2" xfId="17156"/>
    <cellStyle name="SAPBEXheaderText 11 3" xfId="5542"/>
    <cellStyle name="SAPBEXheaderText 11 3 2" xfId="17157"/>
    <cellStyle name="SAPBEXheaderText 11 4" xfId="17158"/>
    <cellStyle name="SAPBEXheaderText 12" xfId="5543"/>
    <cellStyle name="SAPBEXheaderText 12 2" xfId="17159"/>
    <cellStyle name="SAPBEXheaderText 13" xfId="11516"/>
    <cellStyle name="SAPBEXheaderText 13 2" xfId="17160"/>
    <cellStyle name="SAPBEXheaderText 14" xfId="11517"/>
    <cellStyle name="SAPBEXheaderText 14 2" xfId="17161"/>
    <cellStyle name="SAPBEXheaderText 15" xfId="11518"/>
    <cellStyle name="SAPBEXheaderText 15 2" xfId="17162"/>
    <cellStyle name="SAPBEXheaderText 2" xfId="628"/>
    <cellStyle name="SAPBEXheaderText 2 10" xfId="5544"/>
    <cellStyle name="SAPBEXheaderText 2 10 2" xfId="5545"/>
    <cellStyle name="SAPBEXheaderText 2 10 2 2" xfId="17163"/>
    <cellStyle name="SAPBEXheaderText 2 10 3" xfId="5546"/>
    <cellStyle name="SAPBEXheaderText 2 10 3 2" xfId="17164"/>
    <cellStyle name="SAPBEXheaderText 2 10 4" xfId="17165"/>
    <cellStyle name="SAPBEXheaderText 2 11" xfId="5547"/>
    <cellStyle name="SAPBEXheaderText 2 11 2" xfId="5548"/>
    <cellStyle name="SAPBEXheaderText 2 11 2 2" xfId="17166"/>
    <cellStyle name="SAPBEXheaderText 2 11 3" xfId="5549"/>
    <cellStyle name="SAPBEXheaderText 2 11 3 2" xfId="17167"/>
    <cellStyle name="SAPBEXheaderText 2 11 4" xfId="17168"/>
    <cellStyle name="SAPBEXheaderText 2 12" xfId="5550"/>
    <cellStyle name="SAPBEXheaderText 2 12 2" xfId="5551"/>
    <cellStyle name="SAPBEXheaderText 2 12 2 2" xfId="17169"/>
    <cellStyle name="SAPBEXheaderText 2 12 3" xfId="5552"/>
    <cellStyle name="SAPBEXheaderText 2 12 3 2" xfId="17170"/>
    <cellStyle name="SAPBEXheaderText 2 12 4" xfId="17171"/>
    <cellStyle name="SAPBEXheaderText 2 13" xfId="5553"/>
    <cellStyle name="SAPBEXheaderText 2 13 2" xfId="17172"/>
    <cellStyle name="SAPBEXheaderText 2 14" xfId="5554"/>
    <cellStyle name="SAPBEXheaderText 2 14 2" xfId="17173"/>
    <cellStyle name="SAPBEXheaderText 2 15" xfId="17174"/>
    <cellStyle name="SAPBEXheaderText 2 2" xfId="5555"/>
    <cellStyle name="SAPBEXheaderText 2 2 2" xfId="5556"/>
    <cellStyle name="SAPBEXheaderText 2 2 2 2" xfId="17175"/>
    <cellStyle name="SAPBEXheaderText 2 2 3" xfId="5557"/>
    <cellStyle name="SAPBEXheaderText 2 2 3 2" xfId="17176"/>
    <cellStyle name="SAPBEXheaderText 2 2 4" xfId="17177"/>
    <cellStyle name="SAPBEXheaderText 2 3" xfId="5558"/>
    <cellStyle name="SAPBEXheaderText 2 3 2" xfId="5559"/>
    <cellStyle name="SAPBEXheaderText 2 3 2 2" xfId="17178"/>
    <cellStyle name="SAPBEXheaderText 2 3 3" xfId="5560"/>
    <cellStyle name="SAPBEXheaderText 2 3 3 2" xfId="17179"/>
    <cellStyle name="SAPBEXheaderText 2 3 4" xfId="17180"/>
    <cellStyle name="SAPBEXheaderText 2 4" xfId="5561"/>
    <cellStyle name="SAPBEXheaderText 2 4 2" xfId="5562"/>
    <cellStyle name="SAPBEXheaderText 2 4 2 2" xfId="17181"/>
    <cellStyle name="SAPBEXheaderText 2 4 3" xfId="5563"/>
    <cellStyle name="SAPBEXheaderText 2 4 3 2" xfId="17182"/>
    <cellStyle name="SAPBEXheaderText 2 4 4" xfId="17183"/>
    <cellStyle name="SAPBEXheaderText 2 5" xfId="5564"/>
    <cellStyle name="SAPBEXheaderText 2 5 2" xfId="5565"/>
    <cellStyle name="SAPBEXheaderText 2 5 2 2" xfId="17184"/>
    <cellStyle name="SAPBEXheaderText 2 5 3" xfId="5566"/>
    <cellStyle name="SAPBEXheaderText 2 5 3 2" xfId="17185"/>
    <cellStyle name="SAPBEXheaderText 2 5 4" xfId="17186"/>
    <cellStyle name="SAPBEXheaderText 2 6" xfId="5567"/>
    <cellStyle name="SAPBEXheaderText 2 6 2" xfId="5568"/>
    <cellStyle name="SAPBEXheaderText 2 6 2 2" xfId="17187"/>
    <cellStyle name="SAPBEXheaderText 2 6 3" xfId="5569"/>
    <cellStyle name="SAPBEXheaderText 2 6 3 2" xfId="17188"/>
    <cellStyle name="SAPBEXheaderText 2 6 4" xfId="17189"/>
    <cellStyle name="SAPBEXheaderText 2 7" xfId="5570"/>
    <cellStyle name="SAPBEXheaderText 2 7 2" xfId="5571"/>
    <cellStyle name="SAPBEXheaderText 2 7 2 2" xfId="17190"/>
    <cellStyle name="SAPBEXheaderText 2 7 3" xfId="5572"/>
    <cellStyle name="SAPBEXheaderText 2 7 3 2" xfId="17191"/>
    <cellStyle name="SAPBEXheaderText 2 7 4" xfId="17192"/>
    <cellStyle name="SAPBEXheaderText 2 8" xfId="5573"/>
    <cellStyle name="SAPBEXheaderText 2 8 2" xfId="5574"/>
    <cellStyle name="SAPBEXheaderText 2 8 2 2" xfId="17193"/>
    <cellStyle name="SAPBEXheaderText 2 8 3" xfId="5575"/>
    <cellStyle name="SAPBEXheaderText 2 8 3 2" xfId="17194"/>
    <cellStyle name="SAPBEXheaderText 2 8 4" xfId="17195"/>
    <cellStyle name="SAPBEXheaderText 2 9" xfId="5576"/>
    <cellStyle name="SAPBEXheaderText 2 9 2" xfId="5577"/>
    <cellStyle name="SAPBEXheaderText 2 9 2 2" xfId="17196"/>
    <cellStyle name="SAPBEXheaderText 2 9 3" xfId="5578"/>
    <cellStyle name="SAPBEXheaderText 2 9 3 2" xfId="17197"/>
    <cellStyle name="SAPBEXheaderText 2 9 4" xfId="17198"/>
    <cellStyle name="SAPBEXheaderText 3" xfId="629"/>
    <cellStyle name="SAPBEXheaderText 3 10" xfId="5579"/>
    <cellStyle name="SAPBEXheaderText 3 10 2" xfId="5580"/>
    <cellStyle name="SAPBEXheaderText 3 10 2 2" xfId="17199"/>
    <cellStyle name="SAPBEXheaderText 3 10 3" xfId="5581"/>
    <cellStyle name="SAPBEXheaderText 3 10 3 2" xfId="17200"/>
    <cellStyle name="SAPBEXheaderText 3 10 4" xfId="17201"/>
    <cellStyle name="SAPBEXheaderText 3 11" xfId="5582"/>
    <cellStyle name="SAPBEXheaderText 3 11 2" xfId="5583"/>
    <cellStyle name="SAPBEXheaderText 3 11 2 2" xfId="17202"/>
    <cellStyle name="SAPBEXheaderText 3 11 3" xfId="5584"/>
    <cellStyle name="SAPBEXheaderText 3 11 3 2" xfId="17203"/>
    <cellStyle name="SAPBEXheaderText 3 11 4" xfId="17204"/>
    <cellStyle name="SAPBEXheaderText 3 12" xfId="5585"/>
    <cellStyle name="SAPBEXheaderText 3 12 2" xfId="5586"/>
    <cellStyle name="SAPBEXheaderText 3 12 2 2" xfId="17205"/>
    <cellStyle name="SAPBEXheaderText 3 12 3" xfId="5587"/>
    <cellStyle name="SAPBEXheaderText 3 12 3 2" xfId="17206"/>
    <cellStyle name="SAPBEXheaderText 3 12 4" xfId="17207"/>
    <cellStyle name="SAPBEXheaderText 3 13" xfId="5588"/>
    <cellStyle name="SAPBEXheaderText 3 13 2" xfId="17208"/>
    <cellStyle name="SAPBEXheaderText 3 14" xfId="5589"/>
    <cellStyle name="SAPBEXheaderText 3 14 2" xfId="17209"/>
    <cellStyle name="SAPBEXheaderText 3 15" xfId="17210"/>
    <cellStyle name="SAPBEXheaderText 3 2" xfId="5590"/>
    <cellStyle name="SAPBEXheaderText 3 2 2" xfId="5591"/>
    <cellStyle name="SAPBEXheaderText 3 2 2 2" xfId="17211"/>
    <cellStyle name="SAPBEXheaderText 3 2 3" xfId="5592"/>
    <cellStyle name="SAPBEXheaderText 3 2 3 2" xfId="17212"/>
    <cellStyle name="SAPBEXheaderText 3 2 4" xfId="17213"/>
    <cellStyle name="SAPBEXheaderText 3 3" xfId="5593"/>
    <cellStyle name="SAPBEXheaderText 3 3 2" xfId="5594"/>
    <cellStyle name="SAPBEXheaderText 3 3 2 2" xfId="17214"/>
    <cellStyle name="SAPBEXheaderText 3 3 3" xfId="5595"/>
    <cellStyle name="SAPBEXheaderText 3 3 3 2" xfId="17215"/>
    <cellStyle name="SAPBEXheaderText 3 3 4" xfId="17216"/>
    <cellStyle name="SAPBEXheaderText 3 4" xfId="5596"/>
    <cellStyle name="SAPBEXheaderText 3 4 2" xfId="5597"/>
    <cellStyle name="SAPBEXheaderText 3 4 2 2" xfId="17217"/>
    <cellStyle name="SAPBEXheaderText 3 4 3" xfId="5598"/>
    <cellStyle name="SAPBEXheaderText 3 4 3 2" xfId="17218"/>
    <cellStyle name="SAPBEXheaderText 3 4 4" xfId="17219"/>
    <cellStyle name="SAPBEXheaderText 3 5" xfId="5599"/>
    <cellStyle name="SAPBEXheaderText 3 5 2" xfId="5600"/>
    <cellStyle name="SAPBEXheaderText 3 5 2 2" xfId="17220"/>
    <cellStyle name="SAPBEXheaderText 3 5 3" xfId="5601"/>
    <cellStyle name="SAPBEXheaderText 3 5 3 2" xfId="17221"/>
    <cellStyle name="SAPBEXheaderText 3 5 4" xfId="17222"/>
    <cellStyle name="SAPBEXheaderText 3 6" xfId="5602"/>
    <cellStyle name="SAPBEXheaderText 3 6 2" xfId="5603"/>
    <cellStyle name="SAPBEXheaderText 3 6 2 2" xfId="17223"/>
    <cellStyle name="SAPBEXheaderText 3 6 3" xfId="5604"/>
    <cellStyle name="SAPBEXheaderText 3 6 3 2" xfId="17224"/>
    <cellStyle name="SAPBEXheaderText 3 6 4" xfId="17225"/>
    <cellStyle name="SAPBEXheaderText 3 7" xfId="5605"/>
    <cellStyle name="SAPBEXheaderText 3 7 2" xfId="5606"/>
    <cellStyle name="SAPBEXheaderText 3 7 2 2" xfId="17226"/>
    <cellStyle name="SAPBEXheaderText 3 7 3" xfId="5607"/>
    <cellStyle name="SAPBEXheaderText 3 7 3 2" xfId="17227"/>
    <cellStyle name="SAPBEXheaderText 3 7 4" xfId="17228"/>
    <cellStyle name="SAPBEXheaderText 3 8" xfId="5608"/>
    <cellStyle name="SAPBEXheaderText 3 8 2" xfId="5609"/>
    <cellStyle name="SAPBEXheaderText 3 8 2 2" xfId="17229"/>
    <cellStyle name="SAPBEXheaderText 3 8 3" xfId="5610"/>
    <cellStyle name="SAPBEXheaderText 3 8 3 2" xfId="17230"/>
    <cellStyle name="SAPBEXheaderText 3 8 4" xfId="17231"/>
    <cellStyle name="SAPBEXheaderText 3 9" xfId="5611"/>
    <cellStyle name="SAPBEXheaderText 3 9 2" xfId="5612"/>
    <cellStyle name="SAPBEXheaderText 3 9 2 2" xfId="17232"/>
    <cellStyle name="SAPBEXheaderText 3 9 3" xfId="5613"/>
    <cellStyle name="SAPBEXheaderText 3 9 3 2" xfId="17233"/>
    <cellStyle name="SAPBEXheaderText 3 9 4" xfId="17234"/>
    <cellStyle name="SAPBEXheaderText 4" xfId="630"/>
    <cellStyle name="SAPBEXheaderText 4 10" xfId="5614"/>
    <cellStyle name="SAPBEXheaderText 4 10 2" xfId="5615"/>
    <cellStyle name="SAPBEXheaderText 4 10 2 2" xfId="17235"/>
    <cellStyle name="SAPBEXheaderText 4 10 3" xfId="5616"/>
    <cellStyle name="SAPBEXheaderText 4 10 3 2" xfId="17236"/>
    <cellStyle name="SAPBEXheaderText 4 10 4" xfId="17237"/>
    <cellStyle name="SAPBEXheaderText 4 11" xfId="5617"/>
    <cellStyle name="SAPBEXheaderText 4 11 2" xfId="5618"/>
    <cellStyle name="SAPBEXheaderText 4 11 2 2" xfId="17238"/>
    <cellStyle name="SAPBEXheaderText 4 11 3" xfId="5619"/>
    <cellStyle name="SAPBEXheaderText 4 11 3 2" xfId="17239"/>
    <cellStyle name="SAPBEXheaderText 4 11 4" xfId="17240"/>
    <cellStyle name="SAPBEXheaderText 4 12" xfId="5620"/>
    <cellStyle name="SAPBEXheaderText 4 12 2" xfId="5621"/>
    <cellStyle name="SAPBEXheaderText 4 12 2 2" xfId="17241"/>
    <cellStyle name="SAPBEXheaderText 4 12 3" xfId="5622"/>
    <cellStyle name="SAPBEXheaderText 4 12 3 2" xfId="17242"/>
    <cellStyle name="SAPBEXheaderText 4 12 4" xfId="17243"/>
    <cellStyle name="SAPBEXheaderText 4 13" xfId="5623"/>
    <cellStyle name="SAPBEXheaderText 4 13 2" xfId="17244"/>
    <cellStyle name="SAPBEXheaderText 4 14" xfId="5624"/>
    <cellStyle name="SAPBEXheaderText 4 14 2" xfId="17245"/>
    <cellStyle name="SAPBEXheaderText 4 15" xfId="17246"/>
    <cellStyle name="SAPBEXheaderText 4 2" xfId="5625"/>
    <cellStyle name="SAPBEXheaderText 4 2 2" xfId="5626"/>
    <cellStyle name="SAPBEXheaderText 4 2 2 2" xfId="17247"/>
    <cellStyle name="SAPBEXheaderText 4 2 3" xfId="5627"/>
    <cellStyle name="SAPBEXheaderText 4 2 3 2" xfId="17248"/>
    <cellStyle name="SAPBEXheaderText 4 2 4" xfId="17249"/>
    <cellStyle name="SAPBEXheaderText 4 3" xfId="5628"/>
    <cellStyle name="SAPBEXheaderText 4 3 2" xfId="5629"/>
    <cellStyle name="SAPBEXheaderText 4 3 2 2" xfId="17250"/>
    <cellStyle name="SAPBEXheaderText 4 3 3" xfId="5630"/>
    <cellStyle name="SAPBEXheaderText 4 3 3 2" xfId="17251"/>
    <cellStyle name="SAPBEXheaderText 4 3 4" xfId="17252"/>
    <cellStyle name="SAPBEXheaderText 4 4" xfId="5631"/>
    <cellStyle name="SAPBEXheaderText 4 4 2" xfId="5632"/>
    <cellStyle name="SAPBEXheaderText 4 4 2 2" xfId="17253"/>
    <cellStyle name="SAPBEXheaderText 4 4 3" xfId="5633"/>
    <cellStyle name="SAPBEXheaderText 4 4 3 2" xfId="17254"/>
    <cellStyle name="SAPBEXheaderText 4 4 4" xfId="17255"/>
    <cellStyle name="SAPBEXheaderText 4 5" xfId="5634"/>
    <cellStyle name="SAPBEXheaderText 4 5 2" xfId="5635"/>
    <cellStyle name="SAPBEXheaderText 4 5 2 2" xfId="17256"/>
    <cellStyle name="SAPBEXheaderText 4 5 3" xfId="5636"/>
    <cellStyle name="SAPBEXheaderText 4 5 3 2" xfId="17257"/>
    <cellStyle name="SAPBEXheaderText 4 5 4" xfId="17258"/>
    <cellStyle name="SAPBEXheaderText 4 6" xfId="5637"/>
    <cellStyle name="SAPBEXheaderText 4 6 2" xfId="5638"/>
    <cellStyle name="SAPBEXheaderText 4 6 2 2" xfId="17259"/>
    <cellStyle name="SAPBEXheaderText 4 6 3" xfId="5639"/>
    <cellStyle name="SAPBEXheaderText 4 6 3 2" xfId="17260"/>
    <cellStyle name="SAPBEXheaderText 4 6 4" xfId="17261"/>
    <cellStyle name="SAPBEXheaderText 4 7" xfId="5640"/>
    <cellStyle name="SAPBEXheaderText 4 7 2" xfId="5641"/>
    <cellStyle name="SAPBEXheaderText 4 7 2 2" xfId="17262"/>
    <cellStyle name="SAPBEXheaderText 4 7 3" xfId="5642"/>
    <cellStyle name="SAPBEXheaderText 4 7 3 2" xfId="17263"/>
    <cellStyle name="SAPBEXheaderText 4 7 4" xfId="17264"/>
    <cellStyle name="SAPBEXheaderText 4 8" xfId="5643"/>
    <cellStyle name="SAPBEXheaderText 4 8 2" xfId="5644"/>
    <cellStyle name="SAPBEXheaderText 4 8 2 2" xfId="17265"/>
    <cellStyle name="SAPBEXheaderText 4 8 3" xfId="5645"/>
    <cellStyle name="SAPBEXheaderText 4 8 3 2" xfId="17266"/>
    <cellStyle name="SAPBEXheaderText 4 8 4" xfId="17267"/>
    <cellStyle name="SAPBEXheaderText 4 9" xfId="5646"/>
    <cellStyle name="SAPBEXheaderText 4 9 2" xfId="5647"/>
    <cellStyle name="SAPBEXheaderText 4 9 2 2" xfId="17268"/>
    <cellStyle name="SAPBEXheaderText 4 9 3" xfId="5648"/>
    <cellStyle name="SAPBEXheaderText 4 9 3 2" xfId="17269"/>
    <cellStyle name="SAPBEXheaderText 4 9 4" xfId="17270"/>
    <cellStyle name="SAPBEXheaderText 5" xfId="5649"/>
    <cellStyle name="SAPBEXheaderText 5 10" xfId="5650"/>
    <cellStyle name="SAPBEXheaderText 5 10 2" xfId="5651"/>
    <cellStyle name="SAPBEXheaderText 5 10 2 2" xfId="17271"/>
    <cellStyle name="SAPBEXheaderText 5 10 3" xfId="5652"/>
    <cellStyle name="SAPBEXheaderText 5 10 3 2" xfId="17272"/>
    <cellStyle name="SAPBEXheaderText 5 10 4" xfId="17273"/>
    <cellStyle name="SAPBEXheaderText 5 11" xfId="5653"/>
    <cellStyle name="SAPBEXheaderText 5 11 2" xfId="5654"/>
    <cellStyle name="SAPBEXheaderText 5 11 2 2" xfId="17274"/>
    <cellStyle name="SAPBEXheaderText 5 11 3" xfId="5655"/>
    <cellStyle name="SAPBEXheaderText 5 11 3 2" xfId="17275"/>
    <cellStyle name="SAPBEXheaderText 5 11 4" xfId="17276"/>
    <cellStyle name="SAPBEXheaderText 5 12" xfId="5656"/>
    <cellStyle name="SAPBEXheaderText 5 12 2" xfId="5657"/>
    <cellStyle name="SAPBEXheaderText 5 12 2 2" xfId="17277"/>
    <cellStyle name="SAPBEXheaderText 5 12 3" xfId="5658"/>
    <cellStyle name="SAPBEXheaderText 5 12 3 2" xfId="17278"/>
    <cellStyle name="SAPBEXheaderText 5 12 4" xfId="17279"/>
    <cellStyle name="SAPBEXheaderText 5 13" xfId="5659"/>
    <cellStyle name="SAPBEXheaderText 5 13 2" xfId="17280"/>
    <cellStyle name="SAPBEXheaderText 5 14" xfId="5660"/>
    <cellStyle name="SAPBEXheaderText 5 14 2" xfId="17281"/>
    <cellStyle name="SAPBEXheaderText 5 15" xfId="17282"/>
    <cellStyle name="SAPBEXheaderText 5 2" xfId="5661"/>
    <cellStyle name="SAPBEXheaderText 5 2 2" xfId="5662"/>
    <cellStyle name="SAPBEXheaderText 5 2 2 2" xfId="17283"/>
    <cellStyle name="SAPBEXheaderText 5 2 3" xfId="5663"/>
    <cellStyle name="SAPBEXheaderText 5 2 3 2" xfId="17284"/>
    <cellStyle name="SAPBEXheaderText 5 2 4" xfId="17285"/>
    <cellStyle name="SAPBEXheaderText 5 3" xfId="5664"/>
    <cellStyle name="SAPBEXheaderText 5 3 2" xfId="5665"/>
    <cellStyle name="SAPBEXheaderText 5 3 2 2" xfId="17286"/>
    <cellStyle name="SAPBEXheaderText 5 3 3" xfId="5666"/>
    <cellStyle name="SAPBEXheaderText 5 3 3 2" xfId="17287"/>
    <cellStyle name="SAPBEXheaderText 5 3 4" xfId="17288"/>
    <cellStyle name="SAPBEXheaderText 5 4" xfId="5667"/>
    <cellStyle name="SAPBEXheaderText 5 4 2" xfId="5668"/>
    <cellStyle name="SAPBEXheaderText 5 4 2 2" xfId="17289"/>
    <cellStyle name="SAPBEXheaderText 5 4 3" xfId="5669"/>
    <cellStyle name="SAPBEXheaderText 5 4 3 2" xfId="17290"/>
    <cellStyle name="SAPBEXheaderText 5 4 4" xfId="17291"/>
    <cellStyle name="SAPBEXheaderText 5 5" xfId="5670"/>
    <cellStyle name="SAPBEXheaderText 5 5 2" xfId="5671"/>
    <cellStyle name="SAPBEXheaderText 5 5 2 2" xfId="17292"/>
    <cellStyle name="SAPBEXheaderText 5 5 3" xfId="5672"/>
    <cellStyle name="SAPBEXheaderText 5 5 3 2" xfId="17293"/>
    <cellStyle name="SAPBEXheaderText 5 5 4" xfId="17294"/>
    <cellStyle name="SAPBEXheaderText 5 6" xfId="5673"/>
    <cellStyle name="SAPBEXheaderText 5 6 2" xfId="5674"/>
    <cellStyle name="SAPBEXheaderText 5 6 2 2" xfId="17295"/>
    <cellStyle name="SAPBEXheaderText 5 6 3" xfId="5675"/>
    <cellStyle name="SAPBEXheaderText 5 6 3 2" xfId="17296"/>
    <cellStyle name="SAPBEXheaderText 5 6 4" xfId="17297"/>
    <cellStyle name="SAPBEXheaderText 5 7" xfId="5676"/>
    <cellStyle name="SAPBEXheaderText 5 7 2" xfId="5677"/>
    <cellStyle name="SAPBEXheaderText 5 7 2 2" xfId="17298"/>
    <cellStyle name="SAPBEXheaderText 5 7 3" xfId="5678"/>
    <cellStyle name="SAPBEXheaderText 5 7 3 2" xfId="17299"/>
    <cellStyle name="SAPBEXheaderText 5 7 4" xfId="17300"/>
    <cellStyle name="SAPBEXheaderText 5 8" xfId="5679"/>
    <cellStyle name="SAPBEXheaderText 5 8 2" xfId="5680"/>
    <cellStyle name="SAPBEXheaderText 5 8 2 2" xfId="17301"/>
    <cellStyle name="SAPBEXheaderText 5 8 3" xfId="5681"/>
    <cellStyle name="SAPBEXheaderText 5 8 3 2" xfId="17302"/>
    <cellStyle name="SAPBEXheaderText 5 8 4" xfId="17303"/>
    <cellStyle name="SAPBEXheaderText 5 9" xfId="5682"/>
    <cellStyle name="SAPBEXheaderText 5 9 2" xfId="5683"/>
    <cellStyle name="SAPBEXheaderText 5 9 2 2" xfId="17304"/>
    <cellStyle name="SAPBEXheaderText 5 9 3" xfId="5684"/>
    <cellStyle name="SAPBEXheaderText 5 9 3 2" xfId="17305"/>
    <cellStyle name="SAPBEXheaderText 5 9 4" xfId="17306"/>
    <cellStyle name="SAPBEXheaderText 6" xfId="5685"/>
    <cellStyle name="SAPBEXheaderText 6 10" xfId="5686"/>
    <cellStyle name="SAPBEXheaderText 6 10 2" xfId="5687"/>
    <cellStyle name="SAPBEXheaderText 6 10 2 2" xfId="17307"/>
    <cellStyle name="SAPBEXheaderText 6 10 3" xfId="5688"/>
    <cellStyle name="SAPBEXheaderText 6 10 3 2" xfId="17308"/>
    <cellStyle name="SAPBEXheaderText 6 10 4" xfId="17309"/>
    <cellStyle name="SAPBEXheaderText 6 11" xfId="5689"/>
    <cellStyle name="SAPBEXheaderText 6 11 2" xfId="5690"/>
    <cellStyle name="SAPBEXheaderText 6 11 2 2" xfId="17310"/>
    <cellStyle name="SAPBEXheaderText 6 11 3" xfId="5691"/>
    <cellStyle name="SAPBEXheaderText 6 11 3 2" xfId="17311"/>
    <cellStyle name="SAPBEXheaderText 6 11 4" xfId="17312"/>
    <cellStyle name="SAPBEXheaderText 6 12" xfId="5692"/>
    <cellStyle name="SAPBEXheaderText 6 12 2" xfId="5693"/>
    <cellStyle name="SAPBEXheaderText 6 12 2 2" xfId="17313"/>
    <cellStyle name="SAPBEXheaderText 6 12 3" xfId="5694"/>
    <cellStyle name="SAPBEXheaderText 6 12 3 2" xfId="17314"/>
    <cellStyle name="SAPBEXheaderText 6 12 4" xfId="17315"/>
    <cellStyle name="SAPBEXheaderText 6 13" xfId="5695"/>
    <cellStyle name="SAPBEXheaderText 6 13 2" xfId="17316"/>
    <cellStyle name="SAPBEXheaderText 6 14" xfId="5696"/>
    <cellStyle name="SAPBEXheaderText 6 14 2" xfId="17317"/>
    <cellStyle name="SAPBEXheaderText 6 15" xfId="17318"/>
    <cellStyle name="SAPBEXheaderText 6 2" xfId="5697"/>
    <cellStyle name="SAPBEXheaderText 6 2 2" xfId="5698"/>
    <cellStyle name="SAPBEXheaderText 6 2 2 2" xfId="17319"/>
    <cellStyle name="SAPBEXheaderText 6 2 3" xfId="5699"/>
    <cellStyle name="SAPBEXheaderText 6 2 3 2" xfId="17320"/>
    <cellStyle name="SAPBEXheaderText 6 2 4" xfId="17321"/>
    <cellStyle name="SAPBEXheaderText 6 3" xfId="5700"/>
    <cellStyle name="SAPBEXheaderText 6 3 2" xfId="5701"/>
    <cellStyle name="SAPBEXheaderText 6 3 2 2" xfId="17322"/>
    <cellStyle name="SAPBEXheaderText 6 3 3" xfId="5702"/>
    <cellStyle name="SAPBEXheaderText 6 3 3 2" xfId="17323"/>
    <cellStyle name="SAPBEXheaderText 6 3 4" xfId="17324"/>
    <cellStyle name="SAPBEXheaderText 6 4" xfId="5703"/>
    <cellStyle name="SAPBEXheaderText 6 4 2" xfId="5704"/>
    <cellStyle name="SAPBEXheaderText 6 4 2 2" xfId="17325"/>
    <cellStyle name="SAPBEXheaderText 6 4 3" xfId="5705"/>
    <cellStyle name="SAPBEXheaderText 6 4 3 2" xfId="17326"/>
    <cellStyle name="SAPBEXheaderText 6 4 4" xfId="17327"/>
    <cellStyle name="SAPBEXheaderText 6 5" xfId="5706"/>
    <cellStyle name="SAPBEXheaderText 6 5 2" xfId="5707"/>
    <cellStyle name="SAPBEXheaderText 6 5 2 2" xfId="17328"/>
    <cellStyle name="SAPBEXheaderText 6 5 3" xfId="5708"/>
    <cellStyle name="SAPBEXheaderText 6 5 3 2" xfId="17329"/>
    <cellStyle name="SAPBEXheaderText 6 5 4" xfId="17330"/>
    <cellStyle name="SAPBEXheaderText 6 6" xfId="5709"/>
    <cellStyle name="SAPBEXheaderText 6 6 2" xfId="5710"/>
    <cellStyle name="SAPBEXheaderText 6 6 2 2" xfId="17331"/>
    <cellStyle name="SAPBEXheaderText 6 6 3" xfId="5711"/>
    <cellStyle name="SAPBEXheaderText 6 6 3 2" xfId="17332"/>
    <cellStyle name="SAPBEXheaderText 6 6 4" xfId="17333"/>
    <cellStyle name="SAPBEXheaderText 6 7" xfId="5712"/>
    <cellStyle name="SAPBEXheaderText 6 7 2" xfId="5713"/>
    <cellStyle name="SAPBEXheaderText 6 7 2 2" xfId="17334"/>
    <cellStyle name="SAPBEXheaderText 6 7 3" xfId="5714"/>
    <cellStyle name="SAPBEXheaderText 6 7 3 2" xfId="17335"/>
    <cellStyle name="SAPBEXheaderText 6 7 4" xfId="17336"/>
    <cellStyle name="SAPBEXheaderText 6 8" xfId="5715"/>
    <cellStyle name="SAPBEXheaderText 6 8 2" xfId="5716"/>
    <cellStyle name="SAPBEXheaderText 6 8 2 2" xfId="17337"/>
    <cellStyle name="SAPBEXheaderText 6 8 3" xfId="5717"/>
    <cellStyle name="SAPBEXheaderText 6 8 3 2" xfId="17338"/>
    <cellStyle name="SAPBEXheaderText 6 8 4" xfId="17339"/>
    <cellStyle name="SAPBEXheaderText 6 9" xfId="5718"/>
    <cellStyle name="SAPBEXheaderText 6 9 2" xfId="5719"/>
    <cellStyle name="SAPBEXheaderText 6 9 2 2" xfId="17340"/>
    <cellStyle name="SAPBEXheaderText 6 9 3" xfId="5720"/>
    <cellStyle name="SAPBEXheaderText 6 9 3 2" xfId="17341"/>
    <cellStyle name="SAPBEXheaderText 6 9 4" xfId="17342"/>
    <cellStyle name="SAPBEXheaderText 7" xfId="5721"/>
    <cellStyle name="SAPBEXheaderText 7 2" xfId="5722"/>
    <cellStyle name="SAPBEXheaderText 7 2 2" xfId="5723"/>
    <cellStyle name="SAPBEXheaderText 7 2 2 2" xfId="17343"/>
    <cellStyle name="SAPBEXheaderText 7 2 3" xfId="5724"/>
    <cellStyle name="SAPBEXheaderText 7 2 3 2" xfId="17344"/>
    <cellStyle name="SAPBEXheaderText 7 2 4" xfId="17345"/>
    <cellStyle name="SAPBEXheaderText 7 3" xfId="5725"/>
    <cellStyle name="SAPBEXheaderText 7 3 2" xfId="5726"/>
    <cellStyle name="SAPBEXheaderText 7 3 2 2" xfId="17346"/>
    <cellStyle name="SAPBEXheaderText 7 3 3" xfId="5727"/>
    <cellStyle name="SAPBEXheaderText 7 3 3 2" xfId="17347"/>
    <cellStyle name="SAPBEXheaderText 7 3 4" xfId="17348"/>
    <cellStyle name="SAPBEXheaderText 7 4" xfId="5728"/>
    <cellStyle name="SAPBEXheaderText 7 4 2" xfId="17349"/>
    <cellStyle name="SAPBEXheaderText 7 5" xfId="5729"/>
    <cellStyle name="SAPBEXheaderText 7 5 2" xfId="17350"/>
    <cellStyle name="SAPBEXheaderText 7 6" xfId="17351"/>
    <cellStyle name="SAPBEXheaderText 8" xfId="5730"/>
    <cellStyle name="SAPBEXheaderText 8 2" xfId="5731"/>
    <cellStyle name="SAPBEXheaderText 8 2 2" xfId="5732"/>
    <cellStyle name="SAPBEXheaderText 8 2 2 2" xfId="17352"/>
    <cellStyle name="SAPBEXheaderText 8 2 3" xfId="5733"/>
    <cellStyle name="SAPBEXheaderText 8 2 3 2" xfId="17353"/>
    <cellStyle name="SAPBEXheaderText 8 2 4" xfId="17354"/>
    <cellStyle name="SAPBEXheaderText 8 3" xfId="5734"/>
    <cellStyle name="SAPBEXheaderText 8 3 2" xfId="5735"/>
    <cellStyle name="SAPBEXheaderText 8 3 2 2" xfId="17355"/>
    <cellStyle name="SAPBEXheaderText 8 3 3" xfId="5736"/>
    <cellStyle name="SAPBEXheaderText 8 3 3 2" xfId="17356"/>
    <cellStyle name="SAPBEXheaderText 8 3 4" xfId="17357"/>
    <cellStyle name="SAPBEXheaderText 8 4" xfId="5737"/>
    <cellStyle name="SAPBEXheaderText 8 4 2" xfId="17358"/>
    <cellStyle name="SAPBEXheaderText 8 5" xfId="5738"/>
    <cellStyle name="SAPBEXheaderText 8 5 2" xfId="17359"/>
    <cellStyle name="SAPBEXheaderText 8 6" xfId="17360"/>
    <cellStyle name="SAPBEXheaderText 9" xfId="5739"/>
    <cellStyle name="SAPBEXheaderText 9 2" xfId="5740"/>
    <cellStyle name="SAPBEXheaderText 9 2 2" xfId="17361"/>
    <cellStyle name="SAPBEXheaderText 9 3" xfId="5741"/>
    <cellStyle name="SAPBEXheaderText 9 3 2" xfId="17362"/>
    <cellStyle name="SAPBEXheaderText 9 4" xfId="17363"/>
    <cellStyle name="SAPBEXHLevel0" xfId="178"/>
    <cellStyle name="SAPBEXHLevel0 10" xfId="5742"/>
    <cellStyle name="SAPBEXHLevel0 10 2" xfId="5743"/>
    <cellStyle name="SAPBEXHLevel0 10 2 2" xfId="17364"/>
    <cellStyle name="SAPBEXHLevel0 10 3" xfId="5744"/>
    <cellStyle name="SAPBEXHLevel0 10 3 2" xfId="17365"/>
    <cellStyle name="SAPBEXHLevel0 10 4" xfId="17366"/>
    <cellStyle name="SAPBEXHLevel0 11" xfId="5745"/>
    <cellStyle name="SAPBEXHLevel0 11 2" xfId="5746"/>
    <cellStyle name="SAPBEXHLevel0 11 2 2" xfId="17367"/>
    <cellStyle name="SAPBEXHLevel0 11 3" xfId="5747"/>
    <cellStyle name="SAPBEXHLevel0 11 3 2" xfId="17368"/>
    <cellStyle name="SAPBEXHLevel0 11 4" xfId="17369"/>
    <cellStyle name="SAPBEXHLevel0 12" xfId="5748"/>
    <cellStyle name="SAPBEXHLevel0 12 2" xfId="17370"/>
    <cellStyle name="SAPBEXHLevel0 13" xfId="11519"/>
    <cellStyle name="SAPBEXHLevel0 13 2" xfId="17371"/>
    <cellStyle name="SAPBEXHLevel0 14" xfId="11520"/>
    <cellStyle name="SAPBEXHLevel0 14 2" xfId="17372"/>
    <cellStyle name="SAPBEXHLevel0 15" xfId="11521"/>
    <cellStyle name="SAPBEXHLevel0 15 2" xfId="17373"/>
    <cellStyle name="SAPBEXHLevel0 2" xfId="631"/>
    <cellStyle name="SAPBEXHLevel0 2 10" xfId="5749"/>
    <cellStyle name="SAPBEXHLevel0 2 10 2" xfId="5750"/>
    <cellStyle name="SAPBEXHLevel0 2 10 2 2" xfId="17374"/>
    <cellStyle name="SAPBEXHLevel0 2 10 3" xfId="5751"/>
    <cellStyle name="SAPBEXHLevel0 2 10 3 2" xfId="17375"/>
    <cellStyle name="SAPBEXHLevel0 2 10 4" xfId="17376"/>
    <cellStyle name="SAPBEXHLevel0 2 11" xfId="5752"/>
    <cellStyle name="SAPBEXHLevel0 2 11 2" xfId="5753"/>
    <cellStyle name="SAPBEXHLevel0 2 11 2 2" xfId="17377"/>
    <cellStyle name="SAPBEXHLevel0 2 11 3" xfId="5754"/>
    <cellStyle name="SAPBEXHLevel0 2 11 3 2" xfId="17378"/>
    <cellStyle name="SAPBEXHLevel0 2 11 4" xfId="17379"/>
    <cellStyle name="SAPBEXHLevel0 2 12" xfId="5755"/>
    <cellStyle name="SAPBEXHLevel0 2 12 2" xfId="5756"/>
    <cellStyle name="SAPBEXHLevel0 2 12 2 2" xfId="17380"/>
    <cellStyle name="SAPBEXHLevel0 2 12 3" xfId="5757"/>
    <cellStyle name="SAPBEXHLevel0 2 12 3 2" xfId="17381"/>
    <cellStyle name="SAPBEXHLevel0 2 12 4" xfId="17382"/>
    <cellStyle name="SAPBEXHLevel0 2 13" xfId="5758"/>
    <cellStyle name="SAPBEXHLevel0 2 13 2" xfId="17383"/>
    <cellStyle name="SAPBEXHLevel0 2 14" xfId="5759"/>
    <cellStyle name="SAPBEXHLevel0 2 14 2" xfId="17384"/>
    <cellStyle name="SAPBEXHLevel0 2 15" xfId="17385"/>
    <cellStyle name="SAPBEXHLevel0 2 2" xfId="5760"/>
    <cellStyle name="SAPBEXHLevel0 2 2 2" xfId="5761"/>
    <cellStyle name="SAPBEXHLevel0 2 2 2 2" xfId="17386"/>
    <cellStyle name="SAPBEXHLevel0 2 2 3" xfId="5762"/>
    <cellStyle name="SAPBEXHLevel0 2 2 3 2" xfId="17387"/>
    <cellStyle name="SAPBEXHLevel0 2 2 4" xfId="17388"/>
    <cellStyle name="SAPBEXHLevel0 2 3" xfId="5763"/>
    <cellStyle name="SAPBEXHLevel0 2 3 2" xfId="5764"/>
    <cellStyle name="SAPBEXHLevel0 2 3 2 2" xfId="17389"/>
    <cellStyle name="SAPBEXHLevel0 2 3 3" xfId="5765"/>
    <cellStyle name="SAPBEXHLevel0 2 3 3 2" xfId="17390"/>
    <cellStyle name="SAPBEXHLevel0 2 3 4" xfId="17391"/>
    <cellStyle name="SAPBEXHLevel0 2 4" xfId="5766"/>
    <cellStyle name="SAPBEXHLevel0 2 4 2" xfId="5767"/>
    <cellStyle name="SAPBEXHLevel0 2 4 2 2" xfId="17392"/>
    <cellStyle name="SAPBEXHLevel0 2 4 3" xfId="5768"/>
    <cellStyle name="SAPBEXHLevel0 2 4 3 2" xfId="17393"/>
    <cellStyle name="SAPBEXHLevel0 2 4 4" xfId="17394"/>
    <cellStyle name="SAPBEXHLevel0 2 5" xfId="5769"/>
    <cellStyle name="SAPBEXHLevel0 2 5 2" xfId="5770"/>
    <cellStyle name="SAPBEXHLevel0 2 5 2 2" xfId="17395"/>
    <cellStyle name="SAPBEXHLevel0 2 5 3" xfId="5771"/>
    <cellStyle name="SAPBEXHLevel0 2 5 3 2" xfId="17396"/>
    <cellStyle name="SAPBEXHLevel0 2 5 4" xfId="17397"/>
    <cellStyle name="SAPBEXHLevel0 2 6" xfId="5772"/>
    <cellStyle name="SAPBEXHLevel0 2 6 2" xfId="5773"/>
    <cellStyle name="SAPBEXHLevel0 2 6 2 2" xfId="17398"/>
    <cellStyle name="SAPBEXHLevel0 2 6 3" xfId="5774"/>
    <cellStyle name="SAPBEXHLevel0 2 6 3 2" xfId="17399"/>
    <cellStyle name="SAPBEXHLevel0 2 6 4" xfId="17400"/>
    <cellStyle name="SAPBEXHLevel0 2 7" xfId="5775"/>
    <cellStyle name="SAPBEXHLevel0 2 7 2" xfId="5776"/>
    <cellStyle name="SAPBEXHLevel0 2 7 2 2" xfId="17401"/>
    <cellStyle name="SAPBEXHLevel0 2 7 3" xfId="5777"/>
    <cellStyle name="SAPBEXHLevel0 2 7 3 2" xfId="17402"/>
    <cellStyle name="SAPBEXHLevel0 2 7 4" xfId="17403"/>
    <cellStyle name="SAPBEXHLevel0 2 8" xfId="5778"/>
    <cellStyle name="SAPBEXHLevel0 2 8 2" xfId="5779"/>
    <cellStyle name="SAPBEXHLevel0 2 8 2 2" xfId="17404"/>
    <cellStyle name="SAPBEXHLevel0 2 8 3" xfId="5780"/>
    <cellStyle name="SAPBEXHLevel0 2 8 3 2" xfId="17405"/>
    <cellStyle name="SAPBEXHLevel0 2 8 4" xfId="17406"/>
    <cellStyle name="SAPBEXHLevel0 2 9" xfId="5781"/>
    <cellStyle name="SAPBEXHLevel0 2 9 2" xfId="5782"/>
    <cellStyle name="SAPBEXHLevel0 2 9 2 2" xfId="17407"/>
    <cellStyle name="SAPBEXHLevel0 2 9 3" xfId="5783"/>
    <cellStyle name="SAPBEXHLevel0 2 9 3 2" xfId="17408"/>
    <cellStyle name="SAPBEXHLevel0 2 9 4" xfId="17409"/>
    <cellStyle name="SAPBEXHLevel0 3" xfId="632"/>
    <cellStyle name="SAPBEXHLevel0 3 10" xfId="5784"/>
    <cellStyle name="SAPBEXHLevel0 3 10 2" xfId="5785"/>
    <cellStyle name="SAPBEXHLevel0 3 10 2 2" xfId="17410"/>
    <cellStyle name="SAPBEXHLevel0 3 10 3" xfId="5786"/>
    <cellStyle name="SAPBEXHLevel0 3 10 3 2" xfId="17411"/>
    <cellStyle name="SAPBEXHLevel0 3 10 4" xfId="17412"/>
    <cellStyle name="SAPBEXHLevel0 3 11" xfId="5787"/>
    <cellStyle name="SAPBEXHLevel0 3 11 2" xfId="5788"/>
    <cellStyle name="SAPBEXHLevel0 3 11 2 2" xfId="17413"/>
    <cellStyle name="SAPBEXHLevel0 3 11 3" xfId="5789"/>
    <cellStyle name="SAPBEXHLevel0 3 11 3 2" xfId="17414"/>
    <cellStyle name="SAPBEXHLevel0 3 11 4" xfId="17415"/>
    <cellStyle name="SAPBEXHLevel0 3 12" xfId="5790"/>
    <cellStyle name="SAPBEXHLevel0 3 12 2" xfId="5791"/>
    <cellStyle name="SAPBEXHLevel0 3 12 2 2" xfId="17416"/>
    <cellStyle name="SAPBEXHLevel0 3 12 3" xfId="5792"/>
    <cellStyle name="SAPBEXHLevel0 3 12 3 2" xfId="17417"/>
    <cellStyle name="SAPBEXHLevel0 3 12 4" xfId="17418"/>
    <cellStyle name="SAPBEXHLevel0 3 13" xfId="5793"/>
    <cellStyle name="SAPBEXHLevel0 3 13 2" xfId="17419"/>
    <cellStyle name="SAPBEXHLevel0 3 14" xfId="5794"/>
    <cellStyle name="SAPBEXHLevel0 3 14 2" xfId="17420"/>
    <cellStyle name="SAPBEXHLevel0 3 15" xfId="17421"/>
    <cellStyle name="SAPBEXHLevel0 3 2" xfId="5795"/>
    <cellStyle name="SAPBEXHLevel0 3 2 2" xfId="5796"/>
    <cellStyle name="SAPBEXHLevel0 3 2 2 2" xfId="17422"/>
    <cellStyle name="SAPBEXHLevel0 3 2 3" xfId="5797"/>
    <cellStyle name="SAPBEXHLevel0 3 2 3 2" xfId="17423"/>
    <cellStyle name="SAPBEXHLevel0 3 2 4" xfId="17424"/>
    <cellStyle name="SAPBEXHLevel0 3 3" xfId="5798"/>
    <cellStyle name="SAPBEXHLevel0 3 3 2" xfId="5799"/>
    <cellStyle name="SAPBEXHLevel0 3 3 2 2" xfId="17425"/>
    <cellStyle name="SAPBEXHLevel0 3 3 3" xfId="5800"/>
    <cellStyle name="SAPBEXHLevel0 3 3 3 2" xfId="17426"/>
    <cellStyle name="SAPBEXHLevel0 3 3 4" xfId="17427"/>
    <cellStyle name="SAPBEXHLevel0 3 4" xfId="5801"/>
    <cellStyle name="SAPBEXHLevel0 3 4 2" xfId="5802"/>
    <cellStyle name="SAPBEXHLevel0 3 4 2 2" xfId="17428"/>
    <cellStyle name="SAPBEXHLevel0 3 4 3" xfId="5803"/>
    <cellStyle name="SAPBEXHLevel0 3 4 3 2" xfId="17429"/>
    <cellStyle name="SAPBEXHLevel0 3 4 4" xfId="17430"/>
    <cellStyle name="SAPBEXHLevel0 3 5" xfId="5804"/>
    <cellStyle name="SAPBEXHLevel0 3 5 2" xfId="5805"/>
    <cellStyle name="SAPBEXHLevel0 3 5 2 2" xfId="17431"/>
    <cellStyle name="SAPBEXHLevel0 3 5 3" xfId="5806"/>
    <cellStyle name="SAPBEXHLevel0 3 5 3 2" xfId="17432"/>
    <cellStyle name="SAPBEXHLevel0 3 5 4" xfId="17433"/>
    <cellStyle name="SAPBEXHLevel0 3 6" xfId="5807"/>
    <cellStyle name="SAPBEXHLevel0 3 6 2" xfId="5808"/>
    <cellStyle name="SAPBEXHLevel0 3 6 2 2" xfId="17434"/>
    <cellStyle name="SAPBEXHLevel0 3 6 3" xfId="5809"/>
    <cellStyle name="SAPBEXHLevel0 3 6 3 2" xfId="17435"/>
    <cellStyle name="SAPBEXHLevel0 3 6 4" xfId="17436"/>
    <cellStyle name="SAPBEXHLevel0 3 7" xfId="5810"/>
    <cellStyle name="SAPBEXHLevel0 3 7 2" xfId="5811"/>
    <cellStyle name="SAPBEXHLevel0 3 7 2 2" xfId="17437"/>
    <cellStyle name="SAPBEXHLevel0 3 7 3" xfId="5812"/>
    <cellStyle name="SAPBEXHLevel0 3 7 3 2" xfId="17438"/>
    <cellStyle name="SAPBEXHLevel0 3 7 4" xfId="17439"/>
    <cellStyle name="SAPBEXHLevel0 3 8" xfId="5813"/>
    <cellStyle name="SAPBEXHLevel0 3 8 2" xfId="5814"/>
    <cellStyle name="SAPBEXHLevel0 3 8 2 2" xfId="17440"/>
    <cellStyle name="SAPBEXHLevel0 3 8 3" xfId="5815"/>
    <cellStyle name="SAPBEXHLevel0 3 8 3 2" xfId="17441"/>
    <cellStyle name="SAPBEXHLevel0 3 8 4" xfId="17442"/>
    <cellStyle name="SAPBEXHLevel0 3 9" xfId="5816"/>
    <cellStyle name="SAPBEXHLevel0 3 9 2" xfId="5817"/>
    <cellStyle name="SAPBEXHLevel0 3 9 2 2" xfId="17443"/>
    <cellStyle name="SAPBEXHLevel0 3 9 3" xfId="5818"/>
    <cellStyle name="SAPBEXHLevel0 3 9 3 2" xfId="17444"/>
    <cellStyle name="SAPBEXHLevel0 3 9 4" xfId="17445"/>
    <cellStyle name="SAPBEXHLevel0 4" xfId="633"/>
    <cellStyle name="SAPBEXHLevel0 4 10" xfId="5819"/>
    <cellStyle name="SAPBEXHLevel0 4 10 2" xfId="5820"/>
    <cellStyle name="SAPBEXHLevel0 4 10 2 2" xfId="17446"/>
    <cellStyle name="SAPBEXHLevel0 4 10 3" xfId="5821"/>
    <cellStyle name="SAPBEXHLevel0 4 10 3 2" xfId="17447"/>
    <cellStyle name="SAPBEXHLevel0 4 10 4" xfId="17448"/>
    <cellStyle name="SAPBEXHLevel0 4 11" xfId="5822"/>
    <cellStyle name="SAPBEXHLevel0 4 11 2" xfId="5823"/>
    <cellStyle name="SAPBEXHLevel0 4 11 2 2" xfId="17449"/>
    <cellStyle name="SAPBEXHLevel0 4 11 3" xfId="5824"/>
    <cellStyle name="SAPBEXHLevel0 4 11 3 2" xfId="17450"/>
    <cellStyle name="SAPBEXHLevel0 4 11 4" xfId="17451"/>
    <cellStyle name="SAPBEXHLevel0 4 12" xfId="5825"/>
    <cellStyle name="SAPBEXHLevel0 4 12 2" xfId="5826"/>
    <cellStyle name="SAPBEXHLevel0 4 12 2 2" xfId="17452"/>
    <cellStyle name="SAPBEXHLevel0 4 12 3" xfId="5827"/>
    <cellStyle name="SAPBEXHLevel0 4 12 3 2" xfId="17453"/>
    <cellStyle name="SAPBEXHLevel0 4 12 4" xfId="17454"/>
    <cellStyle name="SAPBEXHLevel0 4 13" xfId="5828"/>
    <cellStyle name="SAPBEXHLevel0 4 13 2" xfId="17455"/>
    <cellStyle name="SAPBEXHLevel0 4 14" xfId="5829"/>
    <cellStyle name="SAPBEXHLevel0 4 14 2" xfId="17456"/>
    <cellStyle name="SAPBEXHLevel0 4 15" xfId="17457"/>
    <cellStyle name="SAPBEXHLevel0 4 2" xfId="5830"/>
    <cellStyle name="SAPBEXHLevel0 4 2 2" xfId="5831"/>
    <cellStyle name="SAPBEXHLevel0 4 2 2 2" xfId="17458"/>
    <cellStyle name="SAPBEXHLevel0 4 2 3" xfId="5832"/>
    <cellStyle name="SAPBEXHLevel0 4 2 3 2" xfId="17459"/>
    <cellStyle name="SAPBEXHLevel0 4 2 4" xfId="17460"/>
    <cellStyle name="SAPBEXHLevel0 4 3" xfId="5833"/>
    <cellStyle name="SAPBEXHLevel0 4 3 2" xfId="5834"/>
    <cellStyle name="SAPBEXHLevel0 4 3 2 2" xfId="17461"/>
    <cellStyle name="SAPBEXHLevel0 4 3 3" xfId="5835"/>
    <cellStyle name="SAPBEXHLevel0 4 3 3 2" xfId="17462"/>
    <cellStyle name="SAPBEXHLevel0 4 3 4" xfId="17463"/>
    <cellStyle name="SAPBEXHLevel0 4 4" xfId="5836"/>
    <cellStyle name="SAPBEXHLevel0 4 4 2" xfId="5837"/>
    <cellStyle name="SAPBEXHLevel0 4 4 2 2" xfId="17464"/>
    <cellStyle name="SAPBEXHLevel0 4 4 3" xfId="5838"/>
    <cellStyle name="SAPBEXHLevel0 4 4 3 2" xfId="17465"/>
    <cellStyle name="SAPBEXHLevel0 4 4 4" xfId="17466"/>
    <cellStyle name="SAPBEXHLevel0 4 5" xfId="5839"/>
    <cellStyle name="SAPBEXHLevel0 4 5 2" xfId="5840"/>
    <cellStyle name="SAPBEXHLevel0 4 5 2 2" xfId="17467"/>
    <cellStyle name="SAPBEXHLevel0 4 5 3" xfId="5841"/>
    <cellStyle name="SAPBEXHLevel0 4 5 3 2" xfId="17468"/>
    <cellStyle name="SAPBEXHLevel0 4 5 4" xfId="17469"/>
    <cellStyle name="SAPBEXHLevel0 4 6" xfId="5842"/>
    <cellStyle name="SAPBEXHLevel0 4 6 2" xfId="5843"/>
    <cellStyle name="SAPBEXHLevel0 4 6 2 2" xfId="17470"/>
    <cellStyle name="SAPBEXHLevel0 4 6 3" xfId="5844"/>
    <cellStyle name="SAPBEXHLevel0 4 6 3 2" xfId="17471"/>
    <cellStyle name="SAPBEXHLevel0 4 6 4" xfId="17472"/>
    <cellStyle name="SAPBEXHLevel0 4 7" xfId="5845"/>
    <cellStyle name="SAPBEXHLevel0 4 7 2" xfId="5846"/>
    <cellStyle name="SAPBEXHLevel0 4 7 2 2" xfId="17473"/>
    <cellStyle name="SAPBEXHLevel0 4 7 3" xfId="5847"/>
    <cellStyle name="SAPBEXHLevel0 4 7 3 2" xfId="17474"/>
    <cellStyle name="SAPBEXHLevel0 4 7 4" xfId="17475"/>
    <cellStyle name="SAPBEXHLevel0 4 8" xfId="5848"/>
    <cellStyle name="SAPBEXHLevel0 4 8 2" xfId="5849"/>
    <cellStyle name="SAPBEXHLevel0 4 8 2 2" xfId="17476"/>
    <cellStyle name="SAPBEXHLevel0 4 8 3" xfId="5850"/>
    <cellStyle name="SAPBEXHLevel0 4 8 3 2" xfId="17477"/>
    <cellStyle name="SAPBEXHLevel0 4 8 4" xfId="17478"/>
    <cellStyle name="SAPBEXHLevel0 4 9" xfId="5851"/>
    <cellStyle name="SAPBEXHLevel0 4 9 2" xfId="5852"/>
    <cellStyle name="SAPBEXHLevel0 4 9 2 2" xfId="17479"/>
    <cellStyle name="SAPBEXHLevel0 4 9 3" xfId="5853"/>
    <cellStyle name="SAPBEXHLevel0 4 9 3 2" xfId="17480"/>
    <cellStyle name="SAPBEXHLevel0 4 9 4" xfId="17481"/>
    <cellStyle name="SAPBEXHLevel0 5" xfId="5854"/>
    <cellStyle name="SAPBEXHLevel0 5 10" xfId="5855"/>
    <cellStyle name="SAPBEXHLevel0 5 10 2" xfId="5856"/>
    <cellStyle name="SAPBEXHLevel0 5 10 2 2" xfId="17482"/>
    <cellStyle name="SAPBEXHLevel0 5 10 3" xfId="5857"/>
    <cellStyle name="SAPBEXHLevel0 5 10 3 2" xfId="17483"/>
    <cellStyle name="SAPBEXHLevel0 5 10 4" xfId="17484"/>
    <cellStyle name="SAPBEXHLevel0 5 11" xfId="5858"/>
    <cellStyle name="SAPBEXHLevel0 5 11 2" xfId="5859"/>
    <cellStyle name="SAPBEXHLevel0 5 11 2 2" xfId="17485"/>
    <cellStyle name="SAPBEXHLevel0 5 11 3" xfId="5860"/>
    <cellStyle name="SAPBEXHLevel0 5 11 3 2" xfId="17486"/>
    <cellStyle name="SAPBEXHLevel0 5 11 4" xfId="17487"/>
    <cellStyle name="SAPBEXHLevel0 5 12" xfId="5861"/>
    <cellStyle name="SAPBEXHLevel0 5 12 2" xfId="5862"/>
    <cellStyle name="SAPBEXHLevel0 5 12 2 2" xfId="17488"/>
    <cellStyle name="SAPBEXHLevel0 5 12 3" xfId="5863"/>
    <cellStyle name="SAPBEXHLevel0 5 12 3 2" xfId="17489"/>
    <cellStyle name="SAPBEXHLevel0 5 12 4" xfId="17490"/>
    <cellStyle name="SAPBEXHLevel0 5 13" xfId="5864"/>
    <cellStyle name="SAPBEXHLevel0 5 13 2" xfId="17491"/>
    <cellStyle name="SAPBEXHLevel0 5 14" xfId="5865"/>
    <cellStyle name="SAPBEXHLevel0 5 14 2" xfId="17492"/>
    <cellStyle name="SAPBEXHLevel0 5 15" xfId="17493"/>
    <cellStyle name="SAPBEXHLevel0 5 2" xfId="5866"/>
    <cellStyle name="SAPBEXHLevel0 5 2 2" xfId="5867"/>
    <cellStyle name="SAPBEXHLevel0 5 2 2 2" xfId="17494"/>
    <cellStyle name="SAPBEXHLevel0 5 2 3" xfId="5868"/>
    <cellStyle name="SAPBEXHLevel0 5 2 3 2" xfId="17495"/>
    <cellStyle name="SAPBEXHLevel0 5 2 4" xfId="17496"/>
    <cellStyle name="SAPBEXHLevel0 5 3" xfId="5869"/>
    <cellStyle name="SAPBEXHLevel0 5 3 2" xfId="5870"/>
    <cellStyle name="SAPBEXHLevel0 5 3 2 2" xfId="17497"/>
    <cellStyle name="SAPBEXHLevel0 5 3 3" xfId="5871"/>
    <cellStyle name="SAPBEXHLevel0 5 3 3 2" xfId="17498"/>
    <cellStyle name="SAPBEXHLevel0 5 3 4" xfId="17499"/>
    <cellStyle name="SAPBEXHLevel0 5 4" xfId="5872"/>
    <cellStyle name="SAPBEXHLevel0 5 4 2" xfId="5873"/>
    <cellStyle name="SAPBEXHLevel0 5 4 2 2" xfId="17500"/>
    <cellStyle name="SAPBEXHLevel0 5 4 3" xfId="5874"/>
    <cellStyle name="SAPBEXHLevel0 5 4 3 2" xfId="17501"/>
    <cellStyle name="SAPBEXHLevel0 5 4 4" xfId="17502"/>
    <cellStyle name="SAPBEXHLevel0 5 5" xfId="5875"/>
    <cellStyle name="SAPBEXHLevel0 5 5 2" xfId="5876"/>
    <cellStyle name="SAPBEXHLevel0 5 5 2 2" xfId="17503"/>
    <cellStyle name="SAPBEXHLevel0 5 5 3" xfId="5877"/>
    <cellStyle name="SAPBEXHLevel0 5 5 3 2" xfId="17504"/>
    <cellStyle name="SAPBEXHLevel0 5 5 4" xfId="17505"/>
    <cellStyle name="SAPBEXHLevel0 5 6" xfId="5878"/>
    <cellStyle name="SAPBEXHLevel0 5 6 2" xfId="5879"/>
    <cellStyle name="SAPBEXHLevel0 5 6 2 2" xfId="17506"/>
    <cellStyle name="SAPBEXHLevel0 5 6 3" xfId="5880"/>
    <cellStyle name="SAPBEXHLevel0 5 6 3 2" xfId="17507"/>
    <cellStyle name="SAPBEXHLevel0 5 6 4" xfId="17508"/>
    <cellStyle name="SAPBEXHLevel0 5 7" xfId="5881"/>
    <cellStyle name="SAPBEXHLevel0 5 7 2" xfId="5882"/>
    <cellStyle name="SAPBEXHLevel0 5 7 2 2" xfId="17509"/>
    <cellStyle name="SAPBEXHLevel0 5 7 3" xfId="5883"/>
    <cellStyle name="SAPBEXHLevel0 5 7 3 2" xfId="17510"/>
    <cellStyle name="SAPBEXHLevel0 5 7 4" xfId="17511"/>
    <cellStyle name="SAPBEXHLevel0 5 8" xfId="5884"/>
    <cellStyle name="SAPBEXHLevel0 5 8 2" xfId="5885"/>
    <cellStyle name="SAPBEXHLevel0 5 8 2 2" xfId="17512"/>
    <cellStyle name="SAPBEXHLevel0 5 8 3" xfId="5886"/>
    <cellStyle name="SAPBEXHLevel0 5 8 3 2" xfId="17513"/>
    <cellStyle name="SAPBEXHLevel0 5 8 4" xfId="17514"/>
    <cellStyle name="SAPBEXHLevel0 5 9" xfId="5887"/>
    <cellStyle name="SAPBEXHLevel0 5 9 2" xfId="5888"/>
    <cellStyle name="SAPBEXHLevel0 5 9 2 2" xfId="17515"/>
    <cellStyle name="SAPBEXHLevel0 5 9 3" xfId="5889"/>
    <cellStyle name="SAPBEXHLevel0 5 9 3 2" xfId="17516"/>
    <cellStyle name="SAPBEXHLevel0 5 9 4" xfId="17517"/>
    <cellStyle name="SAPBEXHLevel0 6" xfId="5890"/>
    <cellStyle name="SAPBEXHLevel0 6 10" xfId="5891"/>
    <cellStyle name="SAPBEXHLevel0 6 10 2" xfId="5892"/>
    <cellStyle name="SAPBEXHLevel0 6 10 2 2" xfId="17518"/>
    <cellStyle name="SAPBEXHLevel0 6 10 3" xfId="5893"/>
    <cellStyle name="SAPBEXHLevel0 6 10 3 2" xfId="17519"/>
    <cellStyle name="SAPBEXHLevel0 6 10 4" xfId="17520"/>
    <cellStyle name="SAPBEXHLevel0 6 11" xfId="5894"/>
    <cellStyle name="SAPBEXHLevel0 6 11 2" xfId="5895"/>
    <cellStyle name="SAPBEXHLevel0 6 11 2 2" xfId="17521"/>
    <cellStyle name="SAPBEXHLevel0 6 11 3" xfId="5896"/>
    <cellStyle name="SAPBEXHLevel0 6 11 3 2" xfId="17522"/>
    <cellStyle name="SAPBEXHLevel0 6 11 4" xfId="17523"/>
    <cellStyle name="SAPBEXHLevel0 6 12" xfId="5897"/>
    <cellStyle name="SAPBEXHLevel0 6 12 2" xfId="5898"/>
    <cellStyle name="SAPBEXHLevel0 6 12 2 2" xfId="17524"/>
    <cellStyle name="SAPBEXHLevel0 6 12 3" xfId="5899"/>
    <cellStyle name="SAPBEXHLevel0 6 12 3 2" xfId="17525"/>
    <cellStyle name="SAPBEXHLevel0 6 12 4" xfId="17526"/>
    <cellStyle name="SAPBEXHLevel0 6 13" xfId="5900"/>
    <cellStyle name="SAPBEXHLevel0 6 13 2" xfId="17527"/>
    <cellStyle name="SAPBEXHLevel0 6 14" xfId="5901"/>
    <cellStyle name="SAPBEXHLevel0 6 14 2" xfId="17528"/>
    <cellStyle name="SAPBEXHLevel0 6 15" xfId="17529"/>
    <cellStyle name="SAPBEXHLevel0 6 2" xfId="5902"/>
    <cellStyle name="SAPBEXHLevel0 6 2 2" xfId="5903"/>
    <cellStyle name="SAPBEXHLevel0 6 2 2 2" xfId="17530"/>
    <cellStyle name="SAPBEXHLevel0 6 2 3" xfId="5904"/>
    <cellStyle name="SAPBEXHLevel0 6 2 3 2" xfId="17531"/>
    <cellStyle name="SAPBEXHLevel0 6 2 4" xfId="17532"/>
    <cellStyle name="SAPBEXHLevel0 6 3" xfId="5905"/>
    <cellStyle name="SAPBEXHLevel0 6 3 2" xfId="5906"/>
    <cellStyle name="SAPBEXHLevel0 6 3 2 2" xfId="17533"/>
    <cellStyle name="SAPBEXHLevel0 6 3 3" xfId="5907"/>
    <cellStyle name="SAPBEXHLevel0 6 3 3 2" xfId="17534"/>
    <cellStyle name="SAPBEXHLevel0 6 3 4" xfId="17535"/>
    <cellStyle name="SAPBEXHLevel0 6 4" xfId="5908"/>
    <cellStyle name="SAPBEXHLevel0 6 4 2" xfId="5909"/>
    <cellStyle name="SAPBEXHLevel0 6 4 2 2" xfId="17536"/>
    <cellStyle name="SAPBEXHLevel0 6 4 3" xfId="5910"/>
    <cellStyle name="SAPBEXHLevel0 6 4 3 2" xfId="17537"/>
    <cellStyle name="SAPBEXHLevel0 6 4 4" xfId="17538"/>
    <cellStyle name="SAPBEXHLevel0 6 5" xfId="5911"/>
    <cellStyle name="SAPBEXHLevel0 6 5 2" xfId="5912"/>
    <cellStyle name="SAPBEXHLevel0 6 5 2 2" xfId="17539"/>
    <cellStyle name="SAPBEXHLevel0 6 5 3" xfId="5913"/>
    <cellStyle name="SAPBEXHLevel0 6 5 3 2" xfId="17540"/>
    <cellStyle name="SAPBEXHLevel0 6 5 4" xfId="17541"/>
    <cellStyle name="SAPBEXHLevel0 6 6" xfId="5914"/>
    <cellStyle name="SAPBEXHLevel0 6 6 2" xfId="5915"/>
    <cellStyle name="SAPBEXHLevel0 6 6 2 2" xfId="17542"/>
    <cellStyle name="SAPBEXHLevel0 6 6 3" xfId="5916"/>
    <cellStyle name="SAPBEXHLevel0 6 6 3 2" xfId="17543"/>
    <cellStyle name="SAPBEXHLevel0 6 6 4" xfId="17544"/>
    <cellStyle name="SAPBEXHLevel0 6 7" xfId="5917"/>
    <cellStyle name="SAPBEXHLevel0 6 7 2" xfId="5918"/>
    <cellStyle name="SAPBEXHLevel0 6 7 2 2" xfId="17545"/>
    <cellStyle name="SAPBEXHLevel0 6 7 3" xfId="5919"/>
    <cellStyle name="SAPBEXHLevel0 6 7 3 2" xfId="17546"/>
    <cellStyle name="SAPBEXHLevel0 6 7 4" xfId="17547"/>
    <cellStyle name="SAPBEXHLevel0 6 8" xfId="5920"/>
    <cellStyle name="SAPBEXHLevel0 6 8 2" xfId="5921"/>
    <cellStyle name="SAPBEXHLevel0 6 8 2 2" xfId="17548"/>
    <cellStyle name="SAPBEXHLevel0 6 8 3" xfId="5922"/>
    <cellStyle name="SAPBEXHLevel0 6 8 3 2" xfId="17549"/>
    <cellStyle name="SAPBEXHLevel0 6 8 4" xfId="17550"/>
    <cellStyle name="SAPBEXHLevel0 6 9" xfId="5923"/>
    <cellStyle name="SAPBEXHLevel0 6 9 2" xfId="5924"/>
    <cellStyle name="SAPBEXHLevel0 6 9 2 2" xfId="17551"/>
    <cellStyle name="SAPBEXHLevel0 6 9 3" xfId="5925"/>
    <cellStyle name="SAPBEXHLevel0 6 9 3 2" xfId="17552"/>
    <cellStyle name="SAPBEXHLevel0 6 9 4" xfId="17553"/>
    <cellStyle name="SAPBEXHLevel0 7" xfId="5926"/>
    <cellStyle name="SAPBEXHLevel0 7 2" xfId="5927"/>
    <cellStyle name="SAPBEXHLevel0 7 2 2" xfId="5928"/>
    <cellStyle name="SAPBEXHLevel0 7 2 2 2" xfId="17554"/>
    <cellStyle name="SAPBEXHLevel0 7 2 3" xfId="5929"/>
    <cellStyle name="SAPBEXHLevel0 7 2 3 2" xfId="17555"/>
    <cellStyle name="SAPBEXHLevel0 7 2 4" xfId="17556"/>
    <cellStyle name="SAPBEXHLevel0 7 3" xfId="5930"/>
    <cellStyle name="SAPBEXHLevel0 7 3 2" xfId="5931"/>
    <cellStyle name="SAPBEXHLevel0 7 3 2 2" xfId="17557"/>
    <cellStyle name="SAPBEXHLevel0 7 3 3" xfId="5932"/>
    <cellStyle name="SAPBEXHLevel0 7 3 3 2" xfId="17558"/>
    <cellStyle name="SAPBEXHLevel0 7 3 4" xfId="17559"/>
    <cellStyle name="SAPBEXHLevel0 7 4" xfId="5933"/>
    <cellStyle name="SAPBEXHLevel0 7 4 2" xfId="17560"/>
    <cellStyle name="SAPBEXHLevel0 7 5" xfId="5934"/>
    <cellStyle name="SAPBEXHLevel0 7 5 2" xfId="17561"/>
    <cellStyle name="SAPBEXHLevel0 7 6" xfId="17562"/>
    <cellStyle name="SAPBEXHLevel0 8" xfId="5935"/>
    <cellStyle name="SAPBEXHLevel0 8 2" xfId="5936"/>
    <cellStyle name="SAPBEXHLevel0 8 2 2" xfId="5937"/>
    <cellStyle name="SAPBEXHLevel0 8 2 2 2" xfId="17563"/>
    <cellStyle name="SAPBEXHLevel0 8 2 3" xfId="5938"/>
    <cellStyle name="SAPBEXHLevel0 8 2 3 2" xfId="17564"/>
    <cellStyle name="SAPBEXHLevel0 8 2 4" xfId="17565"/>
    <cellStyle name="SAPBEXHLevel0 8 3" xfId="5939"/>
    <cellStyle name="SAPBEXHLevel0 8 3 2" xfId="5940"/>
    <cellStyle name="SAPBEXHLevel0 8 3 2 2" xfId="17566"/>
    <cellStyle name="SAPBEXHLevel0 8 3 3" xfId="5941"/>
    <cellStyle name="SAPBEXHLevel0 8 3 3 2" xfId="17567"/>
    <cellStyle name="SAPBEXHLevel0 8 3 4" xfId="17568"/>
    <cellStyle name="SAPBEXHLevel0 8 4" xfId="5942"/>
    <cellStyle name="SAPBEXHLevel0 8 4 2" xfId="17569"/>
    <cellStyle name="SAPBEXHLevel0 8 5" xfId="5943"/>
    <cellStyle name="SAPBEXHLevel0 8 5 2" xfId="17570"/>
    <cellStyle name="SAPBEXHLevel0 8 6" xfId="17571"/>
    <cellStyle name="SAPBEXHLevel0 9" xfId="5944"/>
    <cellStyle name="SAPBEXHLevel0 9 2" xfId="5945"/>
    <cellStyle name="SAPBEXHLevel0 9 2 2" xfId="17572"/>
    <cellStyle name="SAPBEXHLevel0 9 3" xfId="5946"/>
    <cellStyle name="SAPBEXHLevel0 9 3 2" xfId="17573"/>
    <cellStyle name="SAPBEXHLevel0 9 4" xfId="17574"/>
    <cellStyle name="SAPBEXHLevel0X" xfId="179"/>
    <cellStyle name="SAPBEXHLevel0X 10" xfId="5947"/>
    <cellStyle name="SAPBEXHLevel0X 10 2" xfId="5948"/>
    <cellStyle name="SAPBEXHLevel0X 10 2 2" xfId="17575"/>
    <cellStyle name="SAPBEXHLevel0X 10 3" xfId="5949"/>
    <cellStyle name="SAPBEXHLevel0X 10 3 2" xfId="17576"/>
    <cellStyle name="SAPBEXHLevel0X 10 4" xfId="17577"/>
    <cellStyle name="SAPBEXHLevel0X 11" xfId="5950"/>
    <cellStyle name="SAPBEXHLevel0X 11 2" xfId="5951"/>
    <cellStyle name="SAPBEXHLevel0X 11 2 2" xfId="17578"/>
    <cellStyle name="SAPBEXHLevel0X 11 3" xfId="5952"/>
    <cellStyle name="SAPBEXHLevel0X 11 3 2" xfId="17579"/>
    <cellStyle name="SAPBEXHLevel0X 11 4" xfId="17580"/>
    <cellStyle name="SAPBEXHLevel0X 12" xfId="5953"/>
    <cellStyle name="SAPBEXHLevel0X 12 2" xfId="17581"/>
    <cellStyle name="SAPBEXHLevel0X 13" xfId="11522"/>
    <cellStyle name="SAPBEXHLevel0X 13 2" xfId="17582"/>
    <cellStyle name="SAPBEXHLevel0X 14" xfId="11523"/>
    <cellStyle name="SAPBEXHLevel0X 14 2" xfId="17583"/>
    <cellStyle name="SAPBEXHLevel0X 15" xfId="11524"/>
    <cellStyle name="SAPBEXHLevel0X 15 2" xfId="17584"/>
    <cellStyle name="SAPBEXHLevel0X 2" xfId="634"/>
    <cellStyle name="SAPBEXHLevel0X 2 10" xfId="5954"/>
    <cellStyle name="SAPBEXHLevel0X 2 10 2" xfId="5955"/>
    <cellStyle name="SAPBEXHLevel0X 2 10 2 2" xfId="17585"/>
    <cellStyle name="SAPBEXHLevel0X 2 10 3" xfId="5956"/>
    <cellStyle name="SAPBEXHLevel0X 2 10 3 2" xfId="17586"/>
    <cellStyle name="SAPBEXHLevel0X 2 10 4" xfId="17587"/>
    <cellStyle name="SAPBEXHLevel0X 2 11" xfId="5957"/>
    <cellStyle name="SAPBEXHLevel0X 2 11 2" xfId="5958"/>
    <cellStyle name="SAPBEXHLevel0X 2 11 2 2" xfId="17588"/>
    <cellStyle name="SAPBEXHLevel0X 2 11 3" xfId="5959"/>
    <cellStyle name="SAPBEXHLevel0X 2 11 3 2" xfId="17589"/>
    <cellStyle name="SAPBEXHLevel0X 2 11 4" xfId="17590"/>
    <cellStyle name="SAPBEXHLevel0X 2 12" xfId="5960"/>
    <cellStyle name="SAPBEXHLevel0X 2 12 2" xfId="5961"/>
    <cellStyle name="SAPBEXHLevel0X 2 12 2 2" xfId="17591"/>
    <cellStyle name="SAPBEXHLevel0X 2 12 3" xfId="5962"/>
    <cellStyle name="SAPBEXHLevel0X 2 12 3 2" xfId="17592"/>
    <cellStyle name="SAPBEXHLevel0X 2 12 4" xfId="17593"/>
    <cellStyle name="SAPBEXHLevel0X 2 13" xfId="5963"/>
    <cellStyle name="SAPBEXHLevel0X 2 13 2" xfId="17594"/>
    <cellStyle name="SAPBEXHLevel0X 2 14" xfId="5964"/>
    <cellStyle name="SAPBEXHLevel0X 2 14 2" xfId="17595"/>
    <cellStyle name="SAPBEXHLevel0X 2 15" xfId="17596"/>
    <cellStyle name="SAPBEXHLevel0X 2 2" xfId="5965"/>
    <cellStyle name="SAPBEXHLevel0X 2 2 2" xfId="5966"/>
    <cellStyle name="SAPBEXHLevel0X 2 2 2 2" xfId="17597"/>
    <cellStyle name="SAPBEXHLevel0X 2 2 3" xfId="5967"/>
    <cellStyle name="SAPBEXHLevel0X 2 2 3 2" xfId="17598"/>
    <cellStyle name="SAPBEXHLevel0X 2 2 4" xfId="17599"/>
    <cellStyle name="SAPBEXHLevel0X 2 3" xfId="5968"/>
    <cellStyle name="SAPBEXHLevel0X 2 3 2" xfId="5969"/>
    <cellStyle name="SAPBEXHLevel0X 2 3 2 2" xfId="17600"/>
    <cellStyle name="SAPBEXHLevel0X 2 3 3" xfId="5970"/>
    <cellStyle name="SAPBEXHLevel0X 2 3 3 2" xfId="17601"/>
    <cellStyle name="SAPBEXHLevel0X 2 3 4" xfId="17602"/>
    <cellStyle name="SAPBEXHLevel0X 2 4" xfId="5971"/>
    <cellStyle name="SAPBEXHLevel0X 2 4 2" xfId="5972"/>
    <cellStyle name="SAPBEXHLevel0X 2 4 2 2" xfId="17603"/>
    <cellStyle name="SAPBEXHLevel0X 2 4 3" xfId="5973"/>
    <cellStyle name="SAPBEXHLevel0X 2 4 3 2" xfId="17604"/>
    <cellStyle name="SAPBEXHLevel0X 2 4 4" xfId="17605"/>
    <cellStyle name="SAPBEXHLevel0X 2 5" xfId="5974"/>
    <cellStyle name="SAPBEXHLevel0X 2 5 2" xfId="5975"/>
    <cellStyle name="SAPBEXHLevel0X 2 5 2 2" xfId="17606"/>
    <cellStyle name="SAPBEXHLevel0X 2 5 3" xfId="5976"/>
    <cellStyle name="SAPBEXHLevel0X 2 5 3 2" xfId="17607"/>
    <cellStyle name="SAPBEXHLevel0X 2 5 4" xfId="17608"/>
    <cellStyle name="SAPBEXHLevel0X 2 6" xfId="5977"/>
    <cellStyle name="SAPBEXHLevel0X 2 6 2" xfId="5978"/>
    <cellStyle name="SAPBEXHLevel0X 2 6 2 2" xfId="17609"/>
    <cellStyle name="SAPBEXHLevel0X 2 6 3" xfId="5979"/>
    <cellStyle name="SAPBEXHLevel0X 2 6 3 2" xfId="17610"/>
    <cellStyle name="SAPBEXHLevel0X 2 6 4" xfId="17611"/>
    <cellStyle name="SAPBEXHLevel0X 2 7" xfId="5980"/>
    <cellStyle name="SAPBEXHLevel0X 2 7 2" xfId="5981"/>
    <cellStyle name="SAPBEXHLevel0X 2 7 2 2" xfId="17612"/>
    <cellStyle name="SAPBEXHLevel0X 2 7 3" xfId="5982"/>
    <cellStyle name="SAPBEXHLevel0X 2 7 3 2" xfId="17613"/>
    <cellStyle name="SAPBEXHLevel0X 2 7 4" xfId="17614"/>
    <cellStyle name="SAPBEXHLevel0X 2 8" xfId="5983"/>
    <cellStyle name="SAPBEXHLevel0X 2 8 2" xfId="5984"/>
    <cellStyle name="SAPBEXHLevel0X 2 8 2 2" xfId="17615"/>
    <cellStyle name="SAPBEXHLevel0X 2 8 3" xfId="5985"/>
    <cellStyle name="SAPBEXHLevel0X 2 8 3 2" xfId="17616"/>
    <cellStyle name="SAPBEXHLevel0X 2 8 4" xfId="17617"/>
    <cellStyle name="SAPBEXHLevel0X 2 9" xfId="5986"/>
    <cellStyle name="SAPBEXHLevel0X 2 9 2" xfId="5987"/>
    <cellStyle name="SAPBEXHLevel0X 2 9 2 2" xfId="17618"/>
    <cellStyle name="SAPBEXHLevel0X 2 9 3" xfId="5988"/>
    <cellStyle name="SAPBEXHLevel0X 2 9 3 2" xfId="17619"/>
    <cellStyle name="SAPBEXHLevel0X 2 9 4" xfId="17620"/>
    <cellStyle name="SAPBEXHLevel0X 3" xfId="635"/>
    <cellStyle name="SAPBEXHLevel0X 3 10" xfId="5989"/>
    <cellStyle name="SAPBEXHLevel0X 3 10 2" xfId="5990"/>
    <cellStyle name="SAPBEXHLevel0X 3 10 2 2" xfId="17621"/>
    <cellStyle name="SAPBEXHLevel0X 3 10 3" xfId="5991"/>
    <cellStyle name="SAPBEXHLevel0X 3 10 3 2" xfId="17622"/>
    <cellStyle name="SAPBEXHLevel0X 3 10 4" xfId="17623"/>
    <cellStyle name="SAPBEXHLevel0X 3 11" xfId="5992"/>
    <cellStyle name="SAPBEXHLevel0X 3 11 2" xfId="5993"/>
    <cellStyle name="SAPBEXHLevel0X 3 11 2 2" xfId="17624"/>
    <cellStyle name="SAPBEXHLevel0X 3 11 3" xfId="5994"/>
    <cellStyle name="SAPBEXHLevel0X 3 11 3 2" xfId="17625"/>
    <cellStyle name="SAPBEXHLevel0X 3 11 4" xfId="17626"/>
    <cellStyle name="SAPBEXHLevel0X 3 12" xfId="5995"/>
    <cellStyle name="SAPBEXHLevel0X 3 12 2" xfId="5996"/>
    <cellStyle name="SAPBEXHLevel0X 3 12 2 2" xfId="17627"/>
    <cellStyle name="SAPBEXHLevel0X 3 12 3" xfId="5997"/>
    <cellStyle name="SAPBEXHLevel0X 3 12 3 2" xfId="17628"/>
    <cellStyle name="SAPBEXHLevel0X 3 12 4" xfId="17629"/>
    <cellStyle name="SAPBEXHLevel0X 3 13" xfId="5998"/>
    <cellStyle name="SAPBEXHLevel0X 3 13 2" xfId="17630"/>
    <cellStyle name="SAPBEXHLevel0X 3 14" xfId="5999"/>
    <cellStyle name="SAPBEXHLevel0X 3 14 2" xfId="17631"/>
    <cellStyle name="SAPBEXHLevel0X 3 15" xfId="17632"/>
    <cellStyle name="SAPBEXHLevel0X 3 2" xfId="6000"/>
    <cellStyle name="SAPBEXHLevel0X 3 2 2" xfId="6001"/>
    <cellStyle name="SAPBEXHLevel0X 3 2 2 2" xfId="17633"/>
    <cellStyle name="SAPBEXHLevel0X 3 2 3" xfId="6002"/>
    <cellStyle name="SAPBEXHLevel0X 3 2 3 2" xfId="17634"/>
    <cellStyle name="SAPBEXHLevel0X 3 2 4" xfId="17635"/>
    <cellStyle name="SAPBEXHLevel0X 3 3" xfId="6003"/>
    <cellStyle name="SAPBEXHLevel0X 3 3 2" xfId="6004"/>
    <cellStyle name="SAPBEXHLevel0X 3 3 2 2" xfId="17636"/>
    <cellStyle name="SAPBEXHLevel0X 3 3 3" xfId="6005"/>
    <cellStyle name="SAPBEXHLevel0X 3 3 3 2" xfId="17637"/>
    <cellStyle name="SAPBEXHLevel0X 3 3 4" xfId="17638"/>
    <cellStyle name="SAPBEXHLevel0X 3 4" xfId="6006"/>
    <cellStyle name="SAPBEXHLevel0X 3 4 2" xfId="6007"/>
    <cellStyle name="SAPBEXHLevel0X 3 4 2 2" xfId="17639"/>
    <cellStyle name="SAPBEXHLevel0X 3 4 3" xfId="6008"/>
    <cellStyle name="SAPBEXHLevel0X 3 4 3 2" xfId="17640"/>
    <cellStyle name="SAPBEXHLevel0X 3 4 4" xfId="17641"/>
    <cellStyle name="SAPBEXHLevel0X 3 5" xfId="6009"/>
    <cellStyle name="SAPBEXHLevel0X 3 5 2" xfId="6010"/>
    <cellStyle name="SAPBEXHLevel0X 3 5 2 2" xfId="17642"/>
    <cellStyle name="SAPBEXHLevel0X 3 5 3" xfId="6011"/>
    <cellStyle name="SAPBEXHLevel0X 3 5 3 2" xfId="17643"/>
    <cellStyle name="SAPBEXHLevel0X 3 5 4" xfId="17644"/>
    <cellStyle name="SAPBEXHLevel0X 3 6" xfId="6012"/>
    <cellStyle name="SAPBEXHLevel0X 3 6 2" xfId="6013"/>
    <cellStyle name="SAPBEXHLevel0X 3 6 2 2" xfId="17645"/>
    <cellStyle name="SAPBEXHLevel0X 3 6 3" xfId="6014"/>
    <cellStyle name="SAPBEXHLevel0X 3 6 3 2" xfId="17646"/>
    <cellStyle name="SAPBEXHLevel0X 3 6 4" xfId="17647"/>
    <cellStyle name="SAPBEXHLevel0X 3 7" xfId="6015"/>
    <cellStyle name="SAPBEXHLevel0X 3 7 2" xfId="6016"/>
    <cellStyle name="SAPBEXHLevel0X 3 7 2 2" xfId="17648"/>
    <cellStyle name="SAPBEXHLevel0X 3 7 3" xfId="6017"/>
    <cellStyle name="SAPBEXHLevel0X 3 7 3 2" xfId="17649"/>
    <cellStyle name="SAPBEXHLevel0X 3 7 4" xfId="17650"/>
    <cellStyle name="SAPBEXHLevel0X 3 8" xfId="6018"/>
    <cellStyle name="SAPBEXHLevel0X 3 8 2" xfId="6019"/>
    <cellStyle name="SAPBEXHLevel0X 3 8 2 2" xfId="17651"/>
    <cellStyle name="SAPBEXHLevel0X 3 8 3" xfId="6020"/>
    <cellStyle name="SAPBEXHLevel0X 3 8 3 2" xfId="17652"/>
    <cellStyle name="SAPBEXHLevel0X 3 8 4" xfId="17653"/>
    <cellStyle name="SAPBEXHLevel0X 3 9" xfId="6021"/>
    <cellStyle name="SAPBEXHLevel0X 3 9 2" xfId="6022"/>
    <cellStyle name="SAPBEXHLevel0X 3 9 2 2" xfId="17654"/>
    <cellStyle name="SAPBEXHLevel0X 3 9 3" xfId="6023"/>
    <cellStyle name="SAPBEXHLevel0X 3 9 3 2" xfId="17655"/>
    <cellStyle name="SAPBEXHLevel0X 3 9 4" xfId="17656"/>
    <cellStyle name="SAPBEXHLevel0X 4" xfId="636"/>
    <cellStyle name="SAPBEXHLevel0X 4 10" xfId="6024"/>
    <cellStyle name="SAPBEXHLevel0X 4 10 2" xfId="6025"/>
    <cellStyle name="SAPBEXHLevel0X 4 10 2 2" xfId="17657"/>
    <cellStyle name="SAPBEXHLevel0X 4 10 3" xfId="6026"/>
    <cellStyle name="SAPBEXHLevel0X 4 10 3 2" xfId="17658"/>
    <cellStyle name="SAPBEXHLevel0X 4 10 4" xfId="17659"/>
    <cellStyle name="SAPBEXHLevel0X 4 11" xfId="6027"/>
    <cellStyle name="SAPBEXHLevel0X 4 11 2" xfId="6028"/>
    <cellStyle name="SAPBEXHLevel0X 4 11 2 2" xfId="17660"/>
    <cellStyle name="SAPBEXHLevel0X 4 11 3" xfId="6029"/>
    <cellStyle name="SAPBEXHLevel0X 4 11 3 2" xfId="17661"/>
    <cellStyle name="SAPBEXHLevel0X 4 11 4" xfId="17662"/>
    <cellStyle name="SAPBEXHLevel0X 4 12" xfId="6030"/>
    <cellStyle name="SAPBEXHLevel0X 4 12 2" xfId="6031"/>
    <cellStyle name="SAPBEXHLevel0X 4 12 2 2" xfId="17663"/>
    <cellStyle name="SAPBEXHLevel0X 4 12 3" xfId="6032"/>
    <cellStyle name="SAPBEXHLevel0X 4 12 3 2" xfId="17664"/>
    <cellStyle name="SAPBEXHLevel0X 4 12 4" xfId="17665"/>
    <cellStyle name="SAPBEXHLevel0X 4 13" xfId="6033"/>
    <cellStyle name="SAPBEXHLevel0X 4 13 2" xfId="17666"/>
    <cellStyle name="SAPBEXHLevel0X 4 14" xfId="6034"/>
    <cellStyle name="SAPBEXHLevel0X 4 14 2" xfId="17667"/>
    <cellStyle name="SAPBEXHLevel0X 4 15" xfId="17668"/>
    <cellStyle name="SAPBEXHLevel0X 4 2" xfId="6035"/>
    <cellStyle name="SAPBEXHLevel0X 4 2 2" xfId="6036"/>
    <cellStyle name="SAPBEXHLevel0X 4 2 2 2" xfId="17669"/>
    <cellStyle name="SAPBEXHLevel0X 4 2 3" xfId="6037"/>
    <cellStyle name="SAPBEXHLevel0X 4 2 3 2" xfId="17670"/>
    <cellStyle name="SAPBEXHLevel0X 4 2 4" xfId="17671"/>
    <cellStyle name="SAPBEXHLevel0X 4 3" xfId="6038"/>
    <cellStyle name="SAPBEXHLevel0X 4 3 2" xfId="6039"/>
    <cellStyle name="SAPBEXHLevel0X 4 3 2 2" xfId="17672"/>
    <cellStyle name="SAPBEXHLevel0X 4 3 3" xfId="6040"/>
    <cellStyle name="SAPBEXHLevel0X 4 3 3 2" xfId="17673"/>
    <cellStyle name="SAPBEXHLevel0X 4 3 4" xfId="17674"/>
    <cellStyle name="SAPBEXHLevel0X 4 4" xfId="6041"/>
    <cellStyle name="SAPBEXHLevel0X 4 4 2" xfId="6042"/>
    <cellStyle name="SAPBEXHLevel0X 4 4 2 2" xfId="17675"/>
    <cellStyle name="SAPBEXHLevel0X 4 4 3" xfId="6043"/>
    <cellStyle name="SAPBEXHLevel0X 4 4 3 2" xfId="17676"/>
    <cellStyle name="SAPBEXHLevel0X 4 4 4" xfId="17677"/>
    <cellStyle name="SAPBEXHLevel0X 4 5" xfId="6044"/>
    <cellStyle name="SAPBEXHLevel0X 4 5 2" xfId="6045"/>
    <cellStyle name="SAPBEXHLevel0X 4 5 2 2" xfId="17678"/>
    <cellStyle name="SAPBEXHLevel0X 4 5 3" xfId="6046"/>
    <cellStyle name="SAPBEXHLevel0X 4 5 3 2" xfId="17679"/>
    <cellStyle name="SAPBEXHLevel0X 4 5 4" xfId="17680"/>
    <cellStyle name="SAPBEXHLevel0X 4 6" xfId="6047"/>
    <cellStyle name="SAPBEXHLevel0X 4 6 2" xfId="6048"/>
    <cellStyle name="SAPBEXHLevel0X 4 6 2 2" xfId="17681"/>
    <cellStyle name="SAPBEXHLevel0X 4 6 3" xfId="6049"/>
    <cellStyle name="SAPBEXHLevel0X 4 6 3 2" xfId="17682"/>
    <cellStyle name="SAPBEXHLevel0X 4 6 4" xfId="17683"/>
    <cellStyle name="SAPBEXHLevel0X 4 7" xfId="6050"/>
    <cellStyle name="SAPBEXHLevel0X 4 7 2" xfId="6051"/>
    <cellStyle name="SAPBEXHLevel0X 4 7 2 2" xfId="17684"/>
    <cellStyle name="SAPBEXHLevel0X 4 7 3" xfId="6052"/>
    <cellStyle name="SAPBEXHLevel0X 4 7 3 2" xfId="17685"/>
    <cellStyle name="SAPBEXHLevel0X 4 7 4" xfId="17686"/>
    <cellStyle name="SAPBEXHLevel0X 4 8" xfId="6053"/>
    <cellStyle name="SAPBEXHLevel0X 4 8 2" xfId="6054"/>
    <cellStyle name="SAPBEXHLevel0X 4 8 2 2" xfId="17687"/>
    <cellStyle name="SAPBEXHLevel0X 4 8 3" xfId="6055"/>
    <cellStyle name="SAPBEXHLevel0X 4 8 3 2" xfId="17688"/>
    <cellStyle name="SAPBEXHLevel0X 4 8 4" xfId="17689"/>
    <cellStyle name="SAPBEXHLevel0X 4 9" xfId="6056"/>
    <cellStyle name="SAPBEXHLevel0X 4 9 2" xfId="6057"/>
    <cellStyle name="SAPBEXHLevel0X 4 9 2 2" xfId="17690"/>
    <cellStyle name="SAPBEXHLevel0X 4 9 3" xfId="6058"/>
    <cellStyle name="SAPBEXHLevel0X 4 9 3 2" xfId="17691"/>
    <cellStyle name="SAPBEXHLevel0X 4 9 4" xfId="17692"/>
    <cellStyle name="SAPBEXHLevel0X 5" xfId="6059"/>
    <cellStyle name="SAPBEXHLevel0X 5 10" xfId="6060"/>
    <cellStyle name="SAPBEXHLevel0X 5 10 2" xfId="6061"/>
    <cellStyle name="SAPBEXHLevel0X 5 10 2 2" xfId="17693"/>
    <cellStyle name="SAPBEXHLevel0X 5 10 3" xfId="6062"/>
    <cellStyle name="SAPBEXHLevel0X 5 10 3 2" xfId="17694"/>
    <cellStyle name="SAPBEXHLevel0X 5 10 4" xfId="17695"/>
    <cellStyle name="SAPBEXHLevel0X 5 11" xfId="6063"/>
    <cellStyle name="SAPBEXHLevel0X 5 11 2" xfId="6064"/>
    <cellStyle name="SAPBEXHLevel0X 5 11 2 2" xfId="17696"/>
    <cellStyle name="SAPBEXHLevel0X 5 11 3" xfId="6065"/>
    <cellStyle name="SAPBEXHLevel0X 5 11 3 2" xfId="17697"/>
    <cellStyle name="SAPBEXHLevel0X 5 11 4" xfId="17698"/>
    <cellStyle name="SAPBEXHLevel0X 5 12" xfId="6066"/>
    <cellStyle name="SAPBEXHLevel0X 5 12 2" xfId="6067"/>
    <cellStyle name="SAPBEXHLevel0X 5 12 2 2" xfId="17699"/>
    <cellStyle name="SAPBEXHLevel0X 5 12 3" xfId="6068"/>
    <cellStyle name="SAPBEXHLevel0X 5 12 3 2" xfId="17700"/>
    <cellStyle name="SAPBEXHLevel0X 5 12 4" xfId="17701"/>
    <cellStyle name="SAPBEXHLevel0X 5 13" xfId="6069"/>
    <cellStyle name="SAPBEXHLevel0X 5 13 2" xfId="17702"/>
    <cellStyle name="SAPBEXHLevel0X 5 14" xfId="6070"/>
    <cellStyle name="SAPBEXHLevel0X 5 14 2" xfId="17703"/>
    <cellStyle name="SAPBEXHLevel0X 5 15" xfId="17704"/>
    <cellStyle name="SAPBEXHLevel0X 5 2" xfId="6071"/>
    <cellStyle name="SAPBEXHLevel0X 5 2 2" xfId="6072"/>
    <cellStyle name="SAPBEXHLevel0X 5 2 2 2" xfId="17705"/>
    <cellStyle name="SAPBEXHLevel0X 5 2 3" xfId="6073"/>
    <cellStyle name="SAPBEXHLevel0X 5 2 3 2" xfId="17706"/>
    <cellStyle name="SAPBEXHLevel0X 5 2 4" xfId="17707"/>
    <cellStyle name="SAPBEXHLevel0X 5 3" xfId="6074"/>
    <cellStyle name="SAPBEXHLevel0X 5 3 2" xfId="6075"/>
    <cellStyle name="SAPBEXHLevel0X 5 3 2 2" xfId="17708"/>
    <cellStyle name="SAPBEXHLevel0X 5 3 3" xfId="6076"/>
    <cellStyle name="SAPBEXHLevel0X 5 3 3 2" xfId="17709"/>
    <cellStyle name="SAPBEXHLevel0X 5 3 4" xfId="17710"/>
    <cellStyle name="SAPBEXHLevel0X 5 4" xfId="6077"/>
    <cellStyle name="SAPBEXHLevel0X 5 4 2" xfId="6078"/>
    <cellStyle name="SAPBEXHLevel0X 5 4 2 2" xfId="17711"/>
    <cellStyle name="SAPBEXHLevel0X 5 4 3" xfId="6079"/>
    <cellStyle name="SAPBEXHLevel0X 5 4 3 2" xfId="17712"/>
    <cellStyle name="SAPBEXHLevel0X 5 4 4" xfId="17713"/>
    <cellStyle name="SAPBEXHLevel0X 5 5" xfId="6080"/>
    <cellStyle name="SAPBEXHLevel0X 5 5 2" xfId="6081"/>
    <cellStyle name="SAPBEXHLevel0X 5 5 2 2" xfId="17714"/>
    <cellStyle name="SAPBEXHLevel0X 5 5 3" xfId="6082"/>
    <cellStyle name="SAPBEXHLevel0X 5 5 3 2" xfId="17715"/>
    <cellStyle name="SAPBEXHLevel0X 5 5 4" xfId="17716"/>
    <cellStyle name="SAPBEXHLevel0X 5 6" xfId="6083"/>
    <cellStyle name="SAPBEXHLevel0X 5 6 2" xfId="6084"/>
    <cellStyle name="SAPBEXHLevel0X 5 6 2 2" xfId="17717"/>
    <cellStyle name="SAPBEXHLevel0X 5 6 3" xfId="6085"/>
    <cellStyle name="SAPBEXHLevel0X 5 6 3 2" xfId="17718"/>
    <cellStyle name="SAPBEXHLevel0X 5 6 4" xfId="17719"/>
    <cellStyle name="SAPBEXHLevel0X 5 7" xfId="6086"/>
    <cellStyle name="SAPBEXHLevel0X 5 7 2" xfId="6087"/>
    <cellStyle name="SAPBEXHLevel0X 5 7 2 2" xfId="17720"/>
    <cellStyle name="SAPBEXHLevel0X 5 7 3" xfId="6088"/>
    <cellStyle name="SAPBEXHLevel0X 5 7 3 2" xfId="17721"/>
    <cellStyle name="SAPBEXHLevel0X 5 7 4" xfId="17722"/>
    <cellStyle name="SAPBEXHLevel0X 5 8" xfId="6089"/>
    <cellStyle name="SAPBEXHLevel0X 5 8 2" xfId="6090"/>
    <cellStyle name="SAPBEXHLevel0X 5 8 2 2" xfId="17723"/>
    <cellStyle name="SAPBEXHLevel0X 5 8 3" xfId="6091"/>
    <cellStyle name="SAPBEXHLevel0X 5 8 3 2" xfId="17724"/>
    <cellStyle name="SAPBEXHLevel0X 5 8 4" xfId="17725"/>
    <cellStyle name="SAPBEXHLevel0X 5 9" xfId="6092"/>
    <cellStyle name="SAPBEXHLevel0X 5 9 2" xfId="6093"/>
    <cellStyle name="SAPBEXHLevel0X 5 9 2 2" xfId="17726"/>
    <cellStyle name="SAPBEXHLevel0X 5 9 3" xfId="6094"/>
    <cellStyle name="SAPBEXHLevel0X 5 9 3 2" xfId="17727"/>
    <cellStyle name="SAPBEXHLevel0X 5 9 4" xfId="17728"/>
    <cellStyle name="SAPBEXHLevel0X 6" xfId="6095"/>
    <cellStyle name="SAPBEXHLevel0X 6 10" xfId="6096"/>
    <cellStyle name="SAPBEXHLevel0X 6 10 2" xfId="6097"/>
    <cellStyle name="SAPBEXHLevel0X 6 10 2 2" xfId="17729"/>
    <cellStyle name="SAPBEXHLevel0X 6 10 3" xfId="6098"/>
    <cellStyle name="SAPBEXHLevel0X 6 10 3 2" xfId="17730"/>
    <cellStyle name="SAPBEXHLevel0X 6 10 4" xfId="17731"/>
    <cellStyle name="SAPBEXHLevel0X 6 11" xfId="6099"/>
    <cellStyle name="SAPBEXHLevel0X 6 11 2" xfId="6100"/>
    <cellStyle name="SAPBEXHLevel0X 6 11 2 2" xfId="17732"/>
    <cellStyle name="SAPBEXHLevel0X 6 11 3" xfId="6101"/>
    <cellStyle name="SAPBEXHLevel0X 6 11 3 2" xfId="17733"/>
    <cellStyle name="SAPBEXHLevel0X 6 11 4" xfId="17734"/>
    <cellStyle name="SAPBEXHLevel0X 6 12" xfId="6102"/>
    <cellStyle name="SAPBEXHLevel0X 6 12 2" xfId="6103"/>
    <cellStyle name="SAPBEXHLevel0X 6 12 2 2" xfId="17735"/>
    <cellStyle name="SAPBEXHLevel0X 6 12 3" xfId="6104"/>
    <cellStyle name="SAPBEXHLevel0X 6 12 3 2" xfId="17736"/>
    <cellStyle name="SAPBEXHLevel0X 6 12 4" xfId="17737"/>
    <cellStyle name="SAPBEXHLevel0X 6 13" xfId="6105"/>
    <cellStyle name="SAPBEXHLevel0X 6 13 2" xfId="17738"/>
    <cellStyle name="SAPBEXHLevel0X 6 14" xfId="6106"/>
    <cellStyle name="SAPBEXHLevel0X 6 14 2" xfId="17739"/>
    <cellStyle name="SAPBEXHLevel0X 6 15" xfId="17740"/>
    <cellStyle name="SAPBEXHLevel0X 6 2" xfId="6107"/>
    <cellStyle name="SAPBEXHLevel0X 6 2 2" xfId="6108"/>
    <cellStyle name="SAPBEXHLevel0X 6 2 2 2" xfId="17741"/>
    <cellStyle name="SAPBEXHLevel0X 6 2 3" xfId="6109"/>
    <cellStyle name="SAPBEXHLevel0X 6 2 3 2" xfId="17742"/>
    <cellStyle name="SAPBEXHLevel0X 6 2 4" xfId="17743"/>
    <cellStyle name="SAPBEXHLevel0X 6 3" xfId="6110"/>
    <cellStyle name="SAPBEXHLevel0X 6 3 2" xfId="6111"/>
    <cellStyle name="SAPBEXHLevel0X 6 3 2 2" xfId="17744"/>
    <cellStyle name="SAPBEXHLevel0X 6 3 3" xfId="6112"/>
    <cellStyle name="SAPBEXHLevel0X 6 3 3 2" xfId="17745"/>
    <cellStyle name="SAPBEXHLevel0X 6 3 4" xfId="17746"/>
    <cellStyle name="SAPBEXHLevel0X 6 4" xfId="6113"/>
    <cellStyle name="SAPBEXHLevel0X 6 4 2" xfId="6114"/>
    <cellStyle name="SAPBEXHLevel0X 6 4 2 2" xfId="17747"/>
    <cellStyle name="SAPBEXHLevel0X 6 4 3" xfId="6115"/>
    <cellStyle name="SAPBEXHLevel0X 6 4 3 2" xfId="17748"/>
    <cellStyle name="SAPBEXHLevel0X 6 4 4" xfId="17749"/>
    <cellStyle name="SAPBEXHLevel0X 6 5" xfId="6116"/>
    <cellStyle name="SAPBEXHLevel0X 6 5 2" xfId="6117"/>
    <cellStyle name="SAPBEXHLevel0X 6 5 2 2" xfId="17750"/>
    <cellStyle name="SAPBEXHLevel0X 6 5 3" xfId="6118"/>
    <cellStyle name="SAPBEXHLevel0X 6 5 3 2" xfId="17751"/>
    <cellStyle name="SAPBEXHLevel0X 6 5 4" xfId="17752"/>
    <cellStyle name="SAPBEXHLevel0X 6 6" xfId="6119"/>
    <cellStyle name="SAPBEXHLevel0X 6 6 2" xfId="6120"/>
    <cellStyle name="SAPBEXHLevel0X 6 6 2 2" xfId="17753"/>
    <cellStyle name="SAPBEXHLevel0X 6 6 3" xfId="6121"/>
    <cellStyle name="SAPBEXHLevel0X 6 6 3 2" xfId="17754"/>
    <cellStyle name="SAPBEXHLevel0X 6 6 4" xfId="17755"/>
    <cellStyle name="SAPBEXHLevel0X 6 7" xfId="6122"/>
    <cellStyle name="SAPBEXHLevel0X 6 7 2" xfId="6123"/>
    <cellStyle name="SAPBEXHLevel0X 6 7 2 2" xfId="17756"/>
    <cellStyle name="SAPBEXHLevel0X 6 7 3" xfId="6124"/>
    <cellStyle name="SAPBEXHLevel0X 6 7 3 2" xfId="17757"/>
    <cellStyle name="SAPBEXHLevel0X 6 7 4" xfId="17758"/>
    <cellStyle name="SAPBEXHLevel0X 6 8" xfId="6125"/>
    <cellStyle name="SAPBEXHLevel0X 6 8 2" xfId="6126"/>
    <cellStyle name="SAPBEXHLevel0X 6 8 2 2" xfId="17759"/>
    <cellStyle name="SAPBEXHLevel0X 6 8 3" xfId="6127"/>
    <cellStyle name="SAPBEXHLevel0X 6 8 3 2" xfId="17760"/>
    <cellStyle name="SAPBEXHLevel0X 6 8 4" xfId="17761"/>
    <cellStyle name="SAPBEXHLevel0X 6 9" xfId="6128"/>
    <cellStyle name="SAPBEXHLevel0X 6 9 2" xfId="6129"/>
    <cellStyle name="SAPBEXHLevel0X 6 9 2 2" xfId="17762"/>
    <cellStyle name="SAPBEXHLevel0X 6 9 3" xfId="6130"/>
    <cellStyle name="SAPBEXHLevel0X 6 9 3 2" xfId="17763"/>
    <cellStyle name="SAPBEXHLevel0X 6 9 4" xfId="17764"/>
    <cellStyle name="SAPBEXHLevel0X 7" xfId="6131"/>
    <cellStyle name="SAPBEXHLevel0X 7 2" xfId="6132"/>
    <cellStyle name="SAPBEXHLevel0X 7 2 2" xfId="6133"/>
    <cellStyle name="SAPBEXHLevel0X 7 2 2 2" xfId="17765"/>
    <cellStyle name="SAPBEXHLevel0X 7 2 3" xfId="6134"/>
    <cellStyle name="SAPBEXHLevel0X 7 2 3 2" xfId="17766"/>
    <cellStyle name="SAPBEXHLevel0X 7 2 4" xfId="17767"/>
    <cellStyle name="SAPBEXHLevel0X 7 3" xfId="6135"/>
    <cellStyle name="SAPBEXHLevel0X 7 3 2" xfId="6136"/>
    <cellStyle name="SAPBEXHLevel0X 7 3 2 2" xfId="17768"/>
    <cellStyle name="SAPBEXHLevel0X 7 3 3" xfId="6137"/>
    <cellStyle name="SAPBEXHLevel0X 7 3 3 2" xfId="17769"/>
    <cellStyle name="SAPBEXHLevel0X 7 3 4" xfId="17770"/>
    <cellStyle name="SAPBEXHLevel0X 7 4" xfId="6138"/>
    <cellStyle name="SAPBEXHLevel0X 7 4 2" xfId="17771"/>
    <cellStyle name="SAPBEXHLevel0X 7 5" xfId="6139"/>
    <cellStyle name="SAPBEXHLevel0X 7 5 2" xfId="17772"/>
    <cellStyle name="SAPBEXHLevel0X 7 6" xfId="17773"/>
    <cellStyle name="SAPBEXHLevel0X 8" xfId="6140"/>
    <cellStyle name="SAPBEXHLevel0X 8 2" xfId="6141"/>
    <cellStyle name="SAPBEXHLevel0X 8 2 2" xfId="6142"/>
    <cellStyle name="SAPBEXHLevel0X 8 2 2 2" xfId="17774"/>
    <cellStyle name="SAPBEXHLevel0X 8 2 3" xfId="6143"/>
    <cellStyle name="SAPBEXHLevel0X 8 2 3 2" xfId="17775"/>
    <cellStyle name="SAPBEXHLevel0X 8 2 4" xfId="17776"/>
    <cellStyle name="SAPBEXHLevel0X 8 3" xfId="6144"/>
    <cellStyle name="SAPBEXHLevel0X 8 3 2" xfId="6145"/>
    <cellStyle name="SAPBEXHLevel0X 8 3 2 2" xfId="17777"/>
    <cellStyle name="SAPBEXHLevel0X 8 3 3" xfId="6146"/>
    <cellStyle name="SAPBEXHLevel0X 8 3 3 2" xfId="17778"/>
    <cellStyle name="SAPBEXHLevel0X 8 3 4" xfId="17779"/>
    <cellStyle name="SAPBEXHLevel0X 8 4" xfId="6147"/>
    <cellStyle name="SAPBEXHLevel0X 8 4 2" xfId="17780"/>
    <cellStyle name="SAPBEXHLevel0X 8 5" xfId="6148"/>
    <cellStyle name="SAPBEXHLevel0X 8 5 2" xfId="17781"/>
    <cellStyle name="SAPBEXHLevel0X 8 6" xfId="17782"/>
    <cellStyle name="SAPBEXHLevel0X 9" xfId="6149"/>
    <cellStyle name="SAPBEXHLevel0X 9 2" xfId="6150"/>
    <cellStyle name="SAPBEXHLevel0X 9 2 2" xfId="17783"/>
    <cellStyle name="SAPBEXHLevel0X 9 3" xfId="6151"/>
    <cellStyle name="SAPBEXHLevel0X 9 3 2" xfId="17784"/>
    <cellStyle name="SAPBEXHLevel0X 9 4" xfId="17785"/>
    <cellStyle name="SAPBEXHLevel1" xfId="180"/>
    <cellStyle name="SAPBEXHLevel1 10" xfId="6152"/>
    <cellStyle name="SAPBEXHLevel1 10 2" xfId="6153"/>
    <cellStyle name="SAPBEXHLevel1 10 2 2" xfId="17786"/>
    <cellStyle name="SAPBEXHLevel1 10 3" xfId="6154"/>
    <cellStyle name="SAPBEXHLevel1 10 3 2" xfId="17787"/>
    <cellStyle name="SAPBEXHLevel1 10 4" xfId="17788"/>
    <cellStyle name="SAPBEXHLevel1 11" xfId="6155"/>
    <cellStyle name="SAPBEXHLevel1 11 2" xfId="6156"/>
    <cellStyle name="SAPBEXHLevel1 11 2 2" xfId="17789"/>
    <cellStyle name="SAPBEXHLevel1 11 3" xfId="6157"/>
    <cellStyle name="SAPBEXHLevel1 11 3 2" xfId="17790"/>
    <cellStyle name="SAPBEXHLevel1 11 4" xfId="17791"/>
    <cellStyle name="SAPBEXHLevel1 12" xfId="6158"/>
    <cellStyle name="SAPBEXHLevel1 12 2" xfId="17792"/>
    <cellStyle name="SAPBEXHLevel1 13" xfId="11525"/>
    <cellStyle name="SAPBEXHLevel1 13 2" xfId="17793"/>
    <cellStyle name="SAPBEXHLevel1 14" xfId="11526"/>
    <cellStyle name="SAPBEXHLevel1 14 2" xfId="17794"/>
    <cellStyle name="SAPBEXHLevel1 15" xfId="11527"/>
    <cellStyle name="SAPBEXHLevel1 15 2" xfId="17795"/>
    <cellStyle name="SAPBEXHLevel1 2" xfId="637"/>
    <cellStyle name="SAPBEXHLevel1 2 10" xfId="6159"/>
    <cellStyle name="SAPBEXHLevel1 2 10 2" xfId="6160"/>
    <cellStyle name="SAPBEXHLevel1 2 10 2 2" xfId="17796"/>
    <cellStyle name="SAPBEXHLevel1 2 10 3" xfId="6161"/>
    <cellStyle name="SAPBEXHLevel1 2 10 3 2" xfId="17797"/>
    <cellStyle name="SAPBEXHLevel1 2 10 4" xfId="17798"/>
    <cellStyle name="SAPBEXHLevel1 2 11" xfId="6162"/>
    <cellStyle name="SAPBEXHLevel1 2 11 2" xfId="6163"/>
    <cellStyle name="SAPBEXHLevel1 2 11 2 2" xfId="17799"/>
    <cellStyle name="SAPBEXHLevel1 2 11 3" xfId="6164"/>
    <cellStyle name="SAPBEXHLevel1 2 11 3 2" xfId="17800"/>
    <cellStyle name="SAPBEXHLevel1 2 11 4" xfId="17801"/>
    <cellStyle name="SAPBEXHLevel1 2 12" xfId="6165"/>
    <cellStyle name="SAPBEXHLevel1 2 12 2" xfId="6166"/>
    <cellStyle name="SAPBEXHLevel1 2 12 2 2" xfId="17802"/>
    <cellStyle name="SAPBEXHLevel1 2 12 3" xfId="6167"/>
    <cellStyle name="SAPBEXHLevel1 2 12 3 2" xfId="17803"/>
    <cellStyle name="SAPBEXHLevel1 2 12 4" xfId="17804"/>
    <cellStyle name="SAPBEXHLevel1 2 13" xfId="6168"/>
    <cellStyle name="SAPBEXHLevel1 2 13 2" xfId="17805"/>
    <cellStyle name="SAPBEXHLevel1 2 14" xfId="6169"/>
    <cellStyle name="SAPBEXHLevel1 2 14 2" xfId="17806"/>
    <cellStyle name="SAPBEXHLevel1 2 15" xfId="17807"/>
    <cellStyle name="SAPBEXHLevel1 2 2" xfId="6170"/>
    <cellStyle name="SAPBEXHLevel1 2 2 2" xfId="6171"/>
    <cellStyle name="SAPBEXHLevel1 2 2 2 2" xfId="17808"/>
    <cellStyle name="SAPBEXHLevel1 2 2 3" xfId="6172"/>
    <cellStyle name="SAPBEXHLevel1 2 2 3 2" xfId="17809"/>
    <cellStyle name="SAPBEXHLevel1 2 2 4" xfId="17810"/>
    <cellStyle name="SAPBEXHLevel1 2 3" xfId="6173"/>
    <cellStyle name="SAPBEXHLevel1 2 3 2" xfId="6174"/>
    <cellStyle name="SAPBEXHLevel1 2 3 2 2" xfId="17811"/>
    <cellStyle name="SAPBEXHLevel1 2 3 3" xfId="6175"/>
    <cellStyle name="SAPBEXHLevel1 2 3 3 2" xfId="17812"/>
    <cellStyle name="SAPBEXHLevel1 2 3 4" xfId="17813"/>
    <cellStyle name="SAPBEXHLevel1 2 4" xfId="6176"/>
    <cellStyle name="SAPBEXHLevel1 2 4 2" xfId="6177"/>
    <cellStyle name="SAPBEXHLevel1 2 4 2 2" xfId="17814"/>
    <cellStyle name="SAPBEXHLevel1 2 4 3" xfId="6178"/>
    <cellStyle name="SAPBEXHLevel1 2 4 3 2" xfId="17815"/>
    <cellStyle name="SAPBEXHLevel1 2 4 4" xfId="17816"/>
    <cellStyle name="SAPBEXHLevel1 2 5" xfId="6179"/>
    <cellStyle name="SAPBEXHLevel1 2 5 2" xfId="6180"/>
    <cellStyle name="SAPBEXHLevel1 2 5 2 2" xfId="17817"/>
    <cellStyle name="SAPBEXHLevel1 2 5 3" xfId="6181"/>
    <cellStyle name="SAPBEXHLevel1 2 5 3 2" xfId="17818"/>
    <cellStyle name="SAPBEXHLevel1 2 5 4" xfId="17819"/>
    <cellStyle name="SAPBEXHLevel1 2 6" xfId="6182"/>
    <cellStyle name="SAPBEXHLevel1 2 6 2" xfId="6183"/>
    <cellStyle name="SAPBEXHLevel1 2 6 2 2" xfId="17820"/>
    <cellStyle name="SAPBEXHLevel1 2 6 3" xfId="6184"/>
    <cellStyle name="SAPBEXHLevel1 2 6 3 2" xfId="17821"/>
    <cellStyle name="SAPBEXHLevel1 2 6 4" xfId="17822"/>
    <cellStyle name="SAPBEXHLevel1 2 7" xfId="6185"/>
    <cellStyle name="SAPBEXHLevel1 2 7 2" xfId="6186"/>
    <cellStyle name="SAPBEXHLevel1 2 7 2 2" xfId="17823"/>
    <cellStyle name="SAPBEXHLevel1 2 7 3" xfId="6187"/>
    <cellStyle name="SAPBEXHLevel1 2 7 3 2" xfId="17824"/>
    <cellStyle name="SAPBEXHLevel1 2 7 4" xfId="17825"/>
    <cellStyle name="SAPBEXHLevel1 2 8" xfId="6188"/>
    <cellStyle name="SAPBEXHLevel1 2 8 2" xfId="6189"/>
    <cellStyle name="SAPBEXHLevel1 2 8 2 2" xfId="17826"/>
    <cellStyle name="SAPBEXHLevel1 2 8 3" xfId="6190"/>
    <cellStyle name="SAPBEXHLevel1 2 8 3 2" xfId="17827"/>
    <cellStyle name="SAPBEXHLevel1 2 8 4" xfId="17828"/>
    <cellStyle name="SAPBEXHLevel1 2 9" xfId="6191"/>
    <cellStyle name="SAPBEXHLevel1 2 9 2" xfId="6192"/>
    <cellStyle name="SAPBEXHLevel1 2 9 2 2" xfId="17829"/>
    <cellStyle name="SAPBEXHLevel1 2 9 3" xfId="6193"/>
    <cellStyle name="SAPBEXHLevel1 2 9 3 2" xfId="17830"/>
    <cellStyle name="SAPBEXHLevel1 2 9 4" xfId="17831"/>
    <cellStyle name="SAPBEXHLevel1 3" xfId="638"/>
    <cellStyle name="SAPBEXHLevel1 3 10" xfId="6194"/>
    <cellStyle name="SAPBEXHLevel1 3 10 2" xfId="6195"/>
    <cellStyle name="SAPBEXHLevel1 3 10 2 2" xfId="17832"/>
    <cellStyle name="SAPBEXHLevel1 3 10 3" xfId="6196"/>
    <cellStyle name="SAPBEXHLevel1 3 10 3 2" xfId="17833"/>
    <cellStyle name="SAPBEXHLevel1 3 10 4" xfId="17834"/>
    <cellStyle name="SAPBEXHLevel1 3 11" xfId="6197"/>
    <cellStyle name="SAPBEXHLevel1 3 11 2" xfId="6198"/>
    <cellStyle name="SAPBEXHLevel1 3 11 2 2" xfId="17835"/>
    <cellStyle name="SAPBEXHLevel1 3 11 3" xfId="6199"/>
    <cellStyle name="SAPBEXHLevel1 3 11 3 2" xfId="17836"/>
    <cellStyle name="SAPBEXHLevel1 3 11 4" xfId="17837"/>
    <cellStyle name="SAPBEXHLevel1 3 12" xfId="6200"/>
    <cellStyle name="SAPBEXHLevel1 3 12 2" xfId="6201"/>
    <cellStyle name="SAPBEXHLevel1 3 12 2 2" xfId="17838"/>
    <cellStyle name="SAPBEXHLevel1 3 12 3" xfId="6202"/>
    <cellStyle name="SAPBEXHLevel1 3 12 3 2" xfId="17839"/>
    <cellStyle name="SAPBEXHLevel1 3 12 4" xfId="17840"/>
    <cellStyle name="SAPBEXHLevel1 3 13" xfId="6203"/>
    <cellStyle name="SAPBEXHLevel1 3 13 2" xfId="17841"/>
    <cellStyle name="SAPBEXHLevel1 3 14" xfId="6204"/>
    <cellStyle name="SAPBEXHLevel1 3 14 2" xfId="17842"/>
    <cellStyle name="SAPBEXHLevel1 3 15" xfId="17843"/>
    <cellStyle name="SAPBEXHLevel1 3 2" xfId="6205"/>
    <cellStyle name="SAPBEXHLevel1 3 2 2" xfId="6206"/>
    <cellStyle name="SAPBEXHLevel1 3 2 2 2" xfId="17844"/>
    <cellStyle name="SAPBEXHLevel1 3 2 3" xfId="6207"/>
    <cellStyle name="SAPBEXHLevel1 3 2 3 2" xfId="17845"/>
    <cellStyle name="SAPBEXHLevel1 3 2 4" xfId="17846"/>
    <cellStyle name="SAPBEXHLevel1 3 3" xfId="6208"/>
    <cellStyle name="SAPBEXHLevel1 3 3 2" xfId="6209"/>
    <cellStyle name="SAPBEXHLevel1 3 3 2 2" xfId="17847"/>
    <cellStyle name="SAPBEXHLevel1 3 3 3" xfId="6210"/>
    <cellStyle name="SAPBEXHLevel1 3 3 3 2" xfId="17848"/>
    <cellStyle name="SAPBEXHLevel1 3 3 4" xfId="17849"/>
    <cellStyle name="SAPBEXHLevel1 3 4" xfId="6211"/>
    <cellStyle name="SAPBEXHLevel1 3 4 2" xfId="6212"/>
    <cellStyle name="SAPBEXHLevel1 3 4 2 2" xfId="17850"/>
    <cellStyle name="SAPBEXHLevel1 3 4 3" xfId="6213"/>
    <cellStyle name="SAPBEXHLevel1 3 4 3 2" xfId="17851"/>
    <cellStyle name="SAPBEXHLevel1 3 4 4" xfId="17852"/>
    <cellStyle name="SAPBEXHLevel1 3 5" xfId="6214"/>
    <cellStyle name="SAPBEXHLevel1 3 5 2" xfId="6215"/>
    <cellStyle name="SAPBEXHLevel1 3 5 2 2" xfId="17853"/>
    <cellStyle name="SAPBEXHLevel1 3 5 3" xfId="6216"/>
    <cellStyle name="SAPBEXHLevel1 3 5 3 2" xfId="17854"/>
    <cellStyle name="SAPBEXHLevel1 3 5 4" xfId="17855"/>
    <cellStyle name="SAPBEXHLevel1 3 6" xfId="6217"/>
    <cellStyle name="SAPBEXHLevel1 3 6 2" xfId="6218"/>
    <cellStyle name="SAPBEXHLevel1 3 6 2 2" xfId="17856"/>
    <cellStyle name="SAPBEXHLevel1 3 6 3" xfId="6219"/>
    <cellStyle name="SAPBEXHLevel1 3 6 3 2" xfId="17857"/>
    <cellStyle name="SAPBEXHLevel1 3 6 4" xfId="17858"/>
    <cellStyle name="SAPBEXHLevel1 3 7" xfId="6220"/>
    <cellStyle name="SAPBEXHLevel1 3 7 2" xfId="6221"/>
    <cellStyle name="SAPBEXHLevel1 3 7 2 2" xfId="17859"/>
    <cellStyle name="SAPBEXHLevel1 3 7 3" xfId="6222"/>
    <cellStyle name="SAPBEXHLevel1 3 7 3 2" xfId="17860"/>
    <cellStyle name="SAPBEXHLevel1 3 7 4" xfId="17861"/>
    <cellStyle name="SAPBEXHLevel1 3 8" xfId="6223"/>
    <cellStyle name="SAPBEXHLevel1 3 8 2" xfId="6224"/>
    <cellStyle name="SAPBEXHLevel1 3 8 2 2" xfId="17862"/>
    <cellStyle name="SAPBEXHLevel1 3 8 3" xfId="6225"/>
    <cellStyle name="SAPBEXHLevel1 3 8 3 2" xfId="17863"/>
    <cellStyle name="SAPBEXHLevel1 3 8 4" xfId="17864"/>
    <cellStyle name="SAPBEXHLevel1 3 9" xfId="6226"/>
    <cellStyle name="SAPBEXHLevel1 3 9 2" xfId="6227"/>
    <cellStyle name="SAPBEXHLevel1 3 9 2 2" xfId="17865"/>
    <cellStyle name="SAPBEXHLevel1 3 9 3" xfId="6228"/>
    <cellStyle name="SAPBEXHLevel1 3 9 3 2" xfId="17866"/>
    <cellStyle name="SAPBEXHLevel1 3 9 4" xfId="17867"/>
    <cellStyle name="SAPBEXHLevel1 4" xfId="639"/>
    <cellStyle name="SAPBEXHLevel1 4 10" xfId="6229"/>
    <cellStyle name="SAPBEXHLevel1 4 10 2" xfId="6230"/>
    <cellStyle name="SAPBEXHLevel1 4 10 2 2" xfId="17868"/>
    <cellStyle name="SAPBEXHLevel1 4 10 3" xfId="6231"/>
    <cellStyle name="SAPBEXHLevel1 4 10 3 2" xfId="17869"/>
    <cellStyle name="SAPBEXHLevel1 4 10 4" xfId="17870"/>
    <cellStyle name="SAPBEXHLevel1 4 11" xfId="6232"/>
    <cellStyle name="SAPBEXHLevel1 4 11 2" xfId="6233"/>
    <cellStyle name="SAPBEXHLevel1 4 11 2 2" xfId="17871"/>
    <cellStyle name="SAPBEXHLevel1 4 11 3" xfId="6234"/>
    <cellStyle name="SAPBEXHLevel1 4 11 3 2" xfId="17872"/>
    <cellStyle name="SAPBEXHLevel1 4 11 4" xfId="17873"/>
    <cellStyle name="SAPBEXHLevel1 4 12" xfId="6235"/>
    <cellStyle name="SAPBEXHLevel1 4 12 2" xfId="6236"/>
    <cellStyle name="SAPBEXHLevel1 4 12 2 2" xfId="17874"/>
    <cellStyle name="SAPBEXHLevel1 4 12 3" xfId="6237"/>
    <cellStyle name="SAPBEXHLevel1 4 12 3 2" xfId="17875"/>
    <cellStyle name="SAPBEXHLevel1 4 12 4" xfId="17876"/>
    <cellStyle name="SAPBEXHLevel1 4 13" xfId="6238"/>
    <cellStyle name="SAPBEXHLevel1 4 13 2" xfId="17877"/>
    <cellStyle name="SAPBEXHLevel1 4 14" xfId="6239"/>
    <cellStyle name="SAPBEXHLevel1 4 14 2" xfId="17878"/>
    <cellStyle name="SAPBEXHLevel1 4 15" xfId="17879"/>
    <cellStyle name="SAPBEXHLevel1 4 2" xfId="6240"/>
    <cellStyle name="SAPBEXHLevel1 4 2 2" xfId="6241"/>
    <cellStyle name="SAPBEXHLevel1 4 2 2 2" xfId="17880"/>
    <cellStyle name="SAPBEXHLevel1 4 2 3" xfId="6242"/>
    <cellStyle name="SAPBEXHLevel1 4 2 3 2" xfId="17881"/>
    <cellStyle name="SAPBEXHLevel1 4 2 4" xfId="17882"/>
    <cellStyle name="SAPBEXHLevel1 4 3" xfId="6243"/>
    <cellStyle name="SAPBEXHLevel1 4 3 2" xfId="6244"/>
    <cellStyle name="SAPBEXHLevel1 4 3 2 2" xfId="17883"/>
    <cellStyle name="SAPBEXHLevel1 4 3 3" xfId="6245"/>
    <cellStyle name="SAPBEXHLevel1 4 3 3 2" xfId="17884"/>
    <cellStyle name="SAPBEXHLevel1 4 3 4" xfId="17885"/>
    <cellStyle name="SAPBEXHLevel1 4 4" xfId="6246"/>
    <cellStyle name="SAPBEXHLevel1 4 4 2" xfId="6247"/>
    <cellStyle name="SAPBEXHLevel1 4 4 2 2" xfId="17886"/>
    <cellStyle name="SAPBEXHLevel1 4 4 3" xfId="6248"/>
    <cellStyle name="SAPBEXHLevel1 4 4 3 2" xfId="17887"/>
    <cellStyle name="SAPBEXHLevel1 4 4 4" xfId="17888"/>
    <cellStyle name="SAPBEXHLevel1 4 5" xfId="6249"/>
    <cellStyle name="SAPBEXHLevel1 4 5 2" xfId="6250"/>
    <cellStyle name="SAPBEXHLevel1 4 5 2 2" xfId="17889"/>
    <cellStyle name="SAPBEXHLevel1 4 5 3" xfId="6251"/>
    <cellStyle name="SAPBEXHLevel1 4 5 3 2" xfId="17890"/>
    <cellStyle name="SAPBEXHLevel1 4 5 4" xfId="17891"/>
    <cellStyle name="SAPBEXHLevel1 4 6" xfId="6252"/>
    <cellStyle name="SAPBEXHLevel1 4 6 2" xfId="6253"/>
    <cellStyle name="SAPBEXHLevel1 4 6 2 2" xfId="17892"/>
    <cellStyle name="SAPBEXHLevel1 4 6 3" xfId="6254"/>
    <cellStyle name="SAPBEXHLevel1 4 6 3 2" xfId="17893"/>
    <cellStyle name="SAPBEXHLevel1 4 6 4" xfId="17894"/>
    <cellStyle name="SAPBEXHLevel1 4 7" xfId="6255"/>
    <cellStyle name="SAPBEXHLevel1 4 7 2" xfId="6256"/>
    <cellStyle name="SAPBEXHLevel1 4 7 2 2" xfId="17895"/>
    <cellStyle name="SAPBEXHLevel1 4 7 3" xfId="6257"/>
    <cellStyle name="SAPBEXHLevel1 4 7 3 2" xfId="17896"/>
    <cellStyle name="SAPBEXHLevel1 4 7 4" xfId="17897"/>
    <cellStyle name="SAPBEXHLevel1 4 8" xfId="6258"/>
    <cellStyle name="SAPBEXHLevel1 4 8 2" xfId="6259"/>
    <cellStyle name="SAPBEXHLevel1 4 8 2 2" xfId="17898"/>
    <cellStyle name="SAPBEXHLevel1 4 8 3" xfId="6260"/>
    <cellStyle name="SAPBEXHLevel1 4 8 3 2" xfId="17899"/>
    <cellStyle name="SAPBEXHLevel1 4 8 4" xfId="17900"/>
    <cellStyle name="SAPBEXHLevel1 4 9" xfId="6261"/>
    <cellStyle name="SAPBEXHLevel1 4 9 2" xfId="6262"/>
    <cellStyle name="SAPBEXHLevel1 4 9 2 2" xfId="17901"/>
    <cellStyle name="SAPBEXHLevel1 4 9 3" xfId="6263"/>
    <cellStyle name="SAPBEXHLevel1 4 9 3 2" xfId="17902"/>
    <cellStyle name="SAPBEXHLevel1 4 9 4" xfId="17903"/>
    <cellStyle name="SAPBEXHLevel1 5" xfId="6264"/>
    <cellStyle name="SAPBEXHLevel1 5 10" xfId="6265"/>
    <cellStyle name="SAPBEXHLevel1 5 10 2" xfId="6266"/>
    <cellStyle name="SAPBEXHLevel1 5 10 2 2" xfId="17904"/>
    <cellStyle name="SAPBEXHLevel1 5 10 3" xfId="6267"/>
    <cellStyle name="SAPBEXHLevel1 5 10 3 2" xfId="17905"/>
    <cellStyle name="SAPBEXHLevel1 5 10 4" xfId="17906"/>
    <cellStyle name="SAPBEXHLevel1 5 11" xfId="6268"/>
    <cellStyle name="SAPBEXHLevel1 5 11 2" xfId="6269"/>
    <cellStyle name="SAPBEXHLevel1 5 11 2 2" xfId="17907"/>
    <cellStyle name="SAPBEXHLevel1 5 11 3" xfId="6270"/>
    <cellStyle name="SAPBEXHLevel1 5 11 3 2" xfId="17908"/>
    <cellStyle name="SAPBEXHLevel1 5 11 4" xfId="17909"/>
    <cellStyle name="SAPBEXHLevel1 5 12" xfId="6271"/>
    <cellStyle name="SAPBEXHLevel1 5 12 2" xfId="6272"/>
    <cellStyle name="SAPBEXHLevel1 5 12 2 2" xfId="17910"/>
    <cellStyle name="SAPBEXHLevel1 5 12 3" xfId="6273"/>
    <cellStyle name="SAPBEXHLevel1 5 12 3 2" xfId="17911"/>
    <cellStyle name="SAPBEXHLevel1 5 12 4" xfId="17912"/>
    <cellStyle name="SAPBEXHLevel1 5 13" xfId="6274"/>
    <cellStyle name="SAPBEXHLevel1 5 13 2" xfId="17913"/>
    <cellStyle name="SAPBEXHLevel1 5 14" xfId="6275"/>
    <cellStyle name="SAPBEXHLevel1 5 14 2" xfId="17914"/>
    <cellStyle name="SAPBEXHLevel1 5 15" xfId="17915"/>
    <cellStyle name="SAPBEXHLevel1 5 2" xfId="6276"/>
    <cellStyle name="SAPBEXHLevel1 5 2 2" xfId="6277"/>
    <cellStyle name="SAPBEXHLevel1 5 2 2 2" xfId="17916"/>
    <cellStyle name="SAPBEXHLevel1 5 2 3" xfId="6278"/>
    <cellStyle name="SAPBEXHLevel1 5 2 3 2" xfId="17917"/>
    <cellStyle name="SAPBEXHLevel1 5 2 4" xfId="17918"/>
    <cellStyle name="SAPBEXHLevel1 5 3" xfId="6279"/>
    <cellStyle name="SAPBEXHLevel1 5 3 2" xfId="6280"/>
    <cellStyle name="SAPBEXHLevel1 5 3 2 2" xfId="17919"/>
    <cellStyle name="SAPBEXHLevel1 5 3 3" xfId="6281"/>
    <cellStyle name="SAPBEXHLevel1 5 3 3 2" xfId="17920"/>
    <cellStyle name="SAPBEXHLevel1 5 3 4" xfId="17921"/>
    <cellStyle name="SAPBEXHLevel1 5 4" xfId="6282"/>
    <cellStyle name="SAPBEXHLevel1 5 4 2" xfId="6283"/>
    <cellStyle name="SAPBEXHLevel1 5 4 2 2" xfId="17922"/>
    <cellStyle name="SAPBEXHLevel1 5 4 3" xfId="6284"/>
    <cellStyle name="SAPBEXHLevel1 5 4 3 2" xfId="17923"/>
    <cellStyle name="SAPBEXHLevel1 5 4 4" xfId="17924"/>
    <cellStyle name="SAPBEXHLevel1 5 5" xfId="6285"/>
    <cellStyle name="SAPBEXHLevel1 5 5 2" xfId="6286"/>
    <cellStyle name="SAPBEXHLevel1 5 5 2 2" xfId="17925"/>
    <cellStyle name="SAPBEXHLevel1 5 5 3" xfId="6287"/>
    <cellStyle name="SAPBEXHLevel1 5 5 3 2" xfId="17926"/>
    <cellStyle name="SAPBEXHLevel1 5 5 4" xfId="17927"/>
    <cellStyle name="SAPBEXHLevel1 5 6" xfId="6288"/>
    <cellStyle name="SAPBEXHLevel1 5 6 2" xfId="6289"/>
    <cellStyle name="SAPBEXHLevel1 5 6 2 2" xfId="17928"/>
    <cellStyle name="SAPBEXHLevel1 5 6 3" xfId="6290"/>
    <cellStyle name="SAPBEXHLevel1 5 6 3 2" xfId="17929"/>
    <cellStyle name="SAPBEXHLevel1 5 6 4" xfId="17930"/>
    <cellStyle name="SAPBEXHLevel1 5 7" xfId="6291"/>
    <cellStyle name="SAPBEXHLevel1 5 7 2" xfId="6292"/>
    <cellStyle name="SAPBEXHLevel1 5 7 2 2" xfId="17931"/>
    <cellStyle name="SAPBEXHLevel1 5 7 3" xfId="6293"/>
    <cellStyle name="SAPBEXHLevel1 5 7 3 2" xfId="17932"/>
    <cellStyle name="SAPBEXHLevel1 5 7 4" xfId="17933"/>
    <cellStyle name="SAPBEXHLevel1 5 8" xfId="6294"/>
    <cellStyle name="SAPBEXHLevel1 5 8 2" xfId="6295"/>
    <cellStyle name="SAPBEXHLevel1 5 8 2 2" xfId="17934"/>
    <cellStyle name="SAPBEXHLevel1 5 8 3" xfId="6296"/>
    <cellStyle name="SAPBEXHLevel1 5 8 3 2" xfId="17935"/>
    <cellStyle name="SAPBEXHLevel1 5 8 4" xfId="17936"/>
    <cellStyle name="SAPBEXHLevel1 5 9" xfId="6297"/>
    <cellStyle name="SAPBEXHLevel1 5 9 2" xfId="6298"/>
    <cellStyle name="SAPBEXHLevel1 5 9 2 2" xfId="17937"/>
    <cellStyle name="SAPBEXHLevel1 5 9 3" xfId="6299"/>
    <cellStyle name="SAPBEXHLevel1 5 9 3 2" xfId="17938"/>
    <cellStyle name="SAPBEXHLevel1 5 9 4" xfId="17939"/>
    <cellStyle name="SAPBEXHLevel1 6" xfId="6300"/>
    <cellStyle name="SAPBEXHLevel1 6 10" xfId="6301"/>
    <cellStyle name="SAPBEXHLevel1 6 10 2" xfId="6302"/>
    <cellStyle name="SAPBEXHLevel1 6 10 2 2" xfId="17940"/>
    <cellStyle name="SAPBEXHLevel1 6 10 3" xfId="6303"/>
    <cellStyle name="SAPBEXHLevel1 6 10 3 2" xfId="17941"/>
    <cellStyle name="SAPBEXHLevel1 6 10 4" xfId="17942"/>
    <cellStyle name="SAPBEXHLevel1 6 11" xfId="6304"/>
    <cellStyle name="SAPBEXHLevel1 6 11 2" xfId="6305"/>
    <cellStyle name="SAPBEXHLevel1 6 11 2 2" xfId="17943"/>
    <cellStyle name="SAPBEXHLevel1 6 11 3" xfId="6306"/>
    <cellStyle name="SAPBEXHLevel1 6 11 3 2" xfId="17944"/>
    <cellStyle name="SAPBEXHLevel1 6 11 4" xfId="17945"/>
    <cellStyle name="SAPBEXHLevel1 6 12" xfId="6307"/>
    <cellStyle name="SAPBEXHLevel1 6 12 2" xfId="6308"/>
    <cellStyle name="SAPBEXHLevel1 6 12 2 2" xfId="17946"/>
    <cellStyle name="SAPBEXHLevel1 6 12 3" xfId="6309"/>
    <cellStyle name="SAPBEXHLevel1 6 12 3 2" xfId="17947"/>
    <cellStyle name="SAPBEXHLevel1 6 12 4" xfId="17948"/>
    <cellStyle name="SAPBEXHLevel1 6 13" xfId="6310"/>
    <cellStyle name="SAPBEXHLevel1 6 13 2" xfId="17949"/>
    <cellStyle name="SAPBEXHLevel1 6 14" xfId="6311"/>
    <cellStyle name="SAPBEXHLevel1 6 14 2" xfId="17950"/>
    <cellStyle name="SAPBEXHLevel1 6 15" xfId="17951"/>
    <cellStyle name="SAPBEXHLevel1 6 2" xfId="6312"/>
    <cellStyle name="SAPBEXHLevel1 6 2 2" xfId="6313"/>
    <cellStyle name="SAPBEXHLevel1 6 2 2 2" xfId="17952"/>
    <cellStyle name="SAPBEXHLevel1 6 2 3" xfId="6314"/>
    <cellStyle name="SAPBEXHLevel1 6 2 3 2" xfId="17953"/>
    <cellStyle name="SAPBEXHLevel1 6 2 4" xfId="17954"/>
    <cellStyle name="SAPBEXHLevel1 6 3" xfId="6315"/>
    <cellStyle name="SAPBEXHLevel1 6 3 2" xfId="6316"/>
    <cellStyle name="SAPBEXHLevel1 6 3 2 2" xfId="17955"/>
    <cellStyle name="SAPBEXHLevel1 6 3 3" xfId="6317"/>
    <cellStyle name="SAPBEXHLevel1 6 3 3 2" xfId="17956"/>
    <cellStyle name="SAPBEXHLevel1 6 3 4" xfId="17957"/>
    <cellStyle name="SAPBEXHLevel1 6 4" xfId="6318"/>
    <cellStyle name="SAPBEXHLevel1 6 4 2" xfId="6319"/>
    <cellStyle name="SAPBEXHLevel1 6 4 2 2" xfId="17958"/>
    <cellStyle name="SAPBEXHLevel1 6 4 3" xfId="6320"/>
    <cellStyle name="SAPBEXHLevel1 6 4 3 2" xfId="17959"/>
    <cellStyle name="SAPBEXHLevel1 6 4 4" xfId="17960"/>
    <cellStyle name="SAPBEXHLevel1 6 5" xfId="6321"/>
    <cellStyle name="SAPBEXHLevel1 6 5 2" xfId="6322"/>
    <cellStyle name="SAPBEXHLevel1 6 5 2 2" xfId="17961"/>
    <cellStyle name="SAPBEXHLevel1 6 5 3" xfId="6323"/>
    <cellStyle name="SAPBEXHLevel1 6 5 3 2" xfId="17962"/>
    <cellStyle name="SAPBEXHLevel1 6 5 4" xfId="17963"/>
    <cellStyle name="SAPBEXHLevel1 6 6" xfId="6324"/>
    <cellStyle name="SAPBEXHLevel1 6 6 2" xfId="6325"/>
    <cellStyle name="SAPBEXHLevel1 6 6 2 2" xfId="17964"/>
    <cellStyle name="SAPBEXHLevel1 6 6 3" xfId="6326"/>
    <cellStyle name="SAPBEXHLevel1 6 6 3 2" xfId="17965"/>
    <cellStyle name="SAPBEXHLevel1 6 6 4" xfId="17966"/>
    <cellStyle name="SAPBEXHLevel1 6 7" xfId="6327"/>
    <cellStyle name="SAPBEXHLevel1 6 7 2" xfId="6328"/>
    <cellStyle name="SAPBEXHLevel1 6 7 2 2" xfId="17967"/>
    <cellStyle name="SAPBEXHLevel1 6 7 3" xfId="6329"/>
    <cellStyle name="SAPBEXHLevel1 6 7 3 2" xfId="17968"/>
    <cellStyle name="SAPBEXHLevel1 6 7 4" xfId="17969"/>
    <cellStyle name="SAPBEXHLevel1 6 8" xfId="6330"/>
    <cellStyle name="SAPBEXHLevel1 6 8 2" xfId="6331"/>
    <cellStyle name="SAPBEXHLevel1 6 8 2 2" xfId="17970"/>
    <cellStyle name="SAPBEXHLevel1 6 8 3" xfId="6332"/>
    <cellStyle name="SAPBEXHLevel1 6 8 3 2" xfId="17971"/>
    <cellStyle name="SAPBEXHLevel1 6 8 4" xfId="17972"/>
    <cellStyle name="SAPBEXHLevel1 6 9" xfId="6333"/>
    <cellStyle name="SAPBEXHLevel1 6 9 2" xfId="6334"/>
    <cellStyle name="SAPBEXHLevel1 6 9 2 2" xfId="17973"/>
    <cellStyle name="SAPBEXHLevel1 6 9 3" xfId="6335"/>
    <cellStyle name="SAPBEXHLevel1 6 9 3 2" xfId="17974"/>
    <cellStyle name="SAPBEXHLevel1 6 9 4" xfId="17975"/>
    <cellStyle name="SAPBEXHLevel1 7" xfId="6336"/>
    <cellStyle name="SAPBEXHLevel1 7 2" xfId="6337"/>
    <cellStyle name="SAPBEXHLevel1 7 2 2" xfId="6338"/>
    <cellStyle name="SAPBEXHLevel1 7 2 2 2" xfId="17976"/>
    <cellStyle name="SAPBEXHLevel1 7 2 3" xfId="6339"/>
    <cellStyle name="SAPBEXHLevel1 7 2 3 2" xfId="17977"/>
    <cellStyle name="SAPBEXHLevel1 7 2 4" xfId="17978"/>
    <cellStyle name="SAPBEXHLevel1 7 3" xfId="6340"/>
    <cellStyle name="SAPBEXHLevel1 7 3 2" xfId="6341"/>
    <cellStyle name="SAPBEXHLevel1 7 3 2 2" xfId="17979"/>
    <cellStyle name="SAPBEXHLevel1 7 3 3" xfId="6342"/>
    <cellStyle name="SAPBEXHLevel1 7 3 3 2" xfId="17980"/>
    <cellStyle name="SAPBEXHLevel1 7 3 4" xfId="17981"/>
    <cellStyle name="SAPBEXHLevel1 7 4" xfId="6343"/>
    <cellStyle name="SAPBEXHLevel1 7 4 2" xfId="17982"/>
    <cellStyle name="SAPBEXHLevel1 7 5" xfId="6344"/>
    <cellStyle name="SAPBEXHLevel1 7 5 2" xfId="17983"/>
    <cellStyle name="SAPBEXHLevel1 7 6" xfId="17984"/>
    <cellStyle name="SAPBEXHLevel1 8" xfId="6345"/>
    <cellStyle name="SAPBEXHLevel1 8 2" xfId="6346"/>
    <cellStyle name="SAPBEXHLevel1 8 2 2" xfId="6347"/>
    <cellStyle name="SAPBEXHLevel1 8 2 2 2" xfId="17985"/>
    <cellStyle name="SAPBEXHLevel1 8 2 3" xfId="6348"/>
    <cellStyle name="SAPBEXHLevel1 8 2 3 2" xfId="17986"/>
    <cellStyle name="SAPBEXHLevel1 8 2 4" xfId="17987"/>
    <cellStyle name="SAPBEXHLevel1 8 3" xfId="6349"/>
    <cellStyle name="SAPBEXHLevel1 8 3 2" xfId="6350"/>
    <cellStyle name="SAPBEXHLevel1 8 3 2 2" xfId="17988"/>
    <cellStyle name="SAPBEXHLevel1 8 3 3" xfId="6351"/>
    <cellStyle name="SAPBEXHLevel1 8 3 3 2" xfId="17989"/>
    <cellStyle name="SAPBEXHLevel1 8 3 4" xfId="17990"/>
    <cellStyle name="SAPBEXHLevel1 8 4" xfId="6352"/>
    <cellStyle name="SAPBEXHLevel1 8 4 2" xfId="17991"/>
    <cellStyle name="SAPBEXHLevel1 8 5" xfId="6353"/>
    <cellStyle name="SAPBEXHLevel1 8 5 2" xfId="17992"/>
    <cellStyle name="SAPBEXHLevel1 8 6" xfId="17993"/>
    <cellStyle name="SAPBEXHLevel1 9" xfId="6354"/>
    <cellStyle name="SAPBEXHLevel1 9 2" xfId="6355"/>
    <cellStyle name="SAPBEXHLevel1 9 2 2" xfId="17994"/>
    <cellStyle name="SAPBEXHLevel1 9 3" xfId="6356"/>
    <cellStyle name="SAPBEXHLevel1 9 3 2" xfId="17995"/>
    <cellStyle name="SAPBEXHLevel1 9 4" xfId="17996"/>
    <cellStyle name="SAPBEXHLevel1X" xfId="181"/>
    <cellStyle name="SAPBEXHLevel1X 10" xfId="6357"/>
    <cellStyle name="SAPBEXHLevel1X 10 2" xfId="6358"/>
    <cellStyle name="SAPBEXHLevel1X 10 2 2" xfId="17997"/>
    <cellStyle name="SAPBEXHLevel1X 10 3" xfId="6359"/>
    <cellStyle name="SAPBEXHLevel1X 10 3 2" xfId="17998"/>
    <cellStyle name="SAPBEXHLevel1X 10 4" xfId="17999"/>
    <cellStyle name="SAPBEXHLevel1X 11" xfId="6360"/>
    <cellStyle name="SAPBEXHLevel1X 11 2" xfId="6361"/>
    <cellStyle name="SAPBEXHLevel1X 11 2 2" xfId="18000"/>
    <cellStyle name="SAPBEXHLevel1X 11 3" xfId="6362"/>
    <cellStyle name="SAPBEXHLevel1X 11 3 2" xfId="18001"/>
    <cellStyle name="SAPBEXHLevel1X 11 4" xfId="18002"/>
    <cellStyle name="SAPBEXHLevel1X 12" xfId="6363"/>
    <cellStyle name="SAPBEXHLevel1X 12 2" xfId="18003"/>
    <cellStyle name="SAPBEXHLevel1X 13" xfId="11528"/>
    <cellStyle name="SAPBEXHLevel1X 13 2" xfId="18004"/>
    <cellStyle name="SAPBEXHLevel1X 14" xfId="11529"/>
    <cellStyle name="SAPBEXHLevel1X 14 2" xfId="18005"/>
    <cellStyle name="SAPBEXHLevel1X 15" xfId="11530"/>
    <cellStyle name="SAPBEXHLevel1X 15 2" xfId="18006"/>
    <cellStyle name="SAPBEXHLevel1X 2" xfId="640"/>
    <cellStyle name="SAPBEXHLevel1X 2 10" xfId="6364"/>
    <cellStyle name="SAPBEXHLevel1X 2 10 2" xfId="6365"/>
    <cellStyle name="SAPBEXHLevel1X 2 10 2 2" xfId="18007"/>
    <cellStyle name="SAPBEXHLevel1X 2 10 3" xfId="6366"/>
    <cellStyle name="SAPBEXHLevel1X 2 10 3 2" xfId="18008"/>
    <cellStyle name="SAPBEXHLevel1X 2 10 4" xfId="18009"/>
    <cellStyle name="SAPBEXHLevel1X 2 11" xfId="6367"/>
    <cellStyle name="SAPBEXHLevel1X 2 11 2" xfId="6368"/>
    <cellStyle name="SAPBEXHLevel1X 2 11 2 2" xfId="18010"/>
    <cellStyle name="SAPBEXHLevel1X 2 11 3" xfId="6369"/>
    <cellStyle name="SAPBEXHLevel1X 2 11 3 2" xfId="18011"/>
    <cellStyle name="SAPBEXHLevel1X 2 11 4" xfId="18012"/>
    <cellStyle name="SAPBEXHLevel1X 2 12" xfId="6370"/>
    <cellStyle name="SAPBEXHLevel1X 2 12 2" xfId="6371"/>
    <cellStyle name="SAPBEXHLevel1X 2 12 2 2" xfId="18013"/>
    <cellStyle name="SAPBEXHLevel1X 2 12 3" xfId="6372"/>
    <cellStyle name="SAPBEXHLevel1X 2 12 3 2" xfId="18014"/>
    <cellStyle name="SAPBEXHLevel1X 2 12 4" xfId="18015"/>
    <cellStyle name="SAPBEXHLevel1X 2 13" xfId="6373"/>
    <cellStyle name="SAPBEXHLevel1X 2 13 2" xfId="18016"/>
    <cellStyle name="SAPBEXHLevel1X 2 14" xfId="6374"/>
    <cellStyle name="SAPBEXHLevel1X 2 14 2" xfId="18017"/>
    <cellStyle name="SAPBEXHLevel1X 2 15" xfId="18018"/>
    <cellStyle name="SAPBEXHLevel1X 2 2" xfId="6375"/>
    <cellStyle name="SAPBEXHLevel1X 2 2 2" xfId="6376"/>
    <cellStyle name="SAPBEXHLevel1X 2 2 2 2" xfId="18019"/>
    <cellStyle name="SAPBEXHLevel1X 2 2 3" xfId="6377"/>
    <cellStyle name="SAPBEXHLevel1X 2 2 3 2" xfId="18020"/>
    <cellStyle name="SAPBEXHLevel1X 2 2 4" xfId="18021"/>
    <cellStyle name="SAPBEXHLevel1X 2 3" xfId="6378"/>
    <cellStyle name="SAPBEXHLevel1X 2 3 2" xfId="6379"/>
    <cellStyle name="SAPBEXHLevel1X 2 3 2 2" xfId="18022"/>
    <cellStyle name="SAPBEXHLevel1X 2 3 3" xfId="6380"/>
    <cellStyle name="SAPBEXHLevel1X 2 3 3 2" xfId="18023"/>
    <cellStyle name="SAPBEXHLevel1X 2 3 4" xfId="18024"/>
    <cellStyle name="SAPBEXHLevel1X 2 4" xfId="6381"/>
    <cellStyle name="SAPBEXHLevel1X 2 4 2" xfId="6382"/>
    <cellStyle name="SAPBEXHLevel1X 2 4 2 2" xfId="18025"/>
    <cellStyle name="SAPBEXHLevel1X 2 4 3" xfId="6383"/>
    <cellStyle name="SAPBEXHLevel1X 2 4 3 2" xfId="18026"/>
    <cellStyle name="SAPBEXHLevel1X 2 4 4" xfId="18027"/>
    <cellStyle name="SAPBEXHLevel1X 2 5" xfId="6384"/>
    <cellStyle name="SAPBEXHLevel1X 2 5 2" xfId="6385"/>
    <cellStyle name="SAPBEXHLevel1X 2 5 2 2" xfId="18028"/>
    <cellStyle name="SAPBEXHLevel1X 2 5 3" xfId="6386"/>
    <cellStyle name="SAPBEXHLevel1X 2 5 3 2" xfId="18029"/>
    <cellStyle name="SAPBEXHLevel1X 2 5 4" xfId="18030"/>
    <cellStyle name="SAPBEXHLevel1X 2 6" xfId="6387"/>
    <cellStyle name="SAPBEXHLevel1X 2 6 2" xfId="6388"/>
    <cellStyle name="SAPBEXHLevel1X 2 6 2 2" xfId="18031"/>
    <cellStyle name="SAPBEXHLevel1X 2 6 3" xfId="6389"/>
    <cellStyle name="SAPBEXHLevel1X 2 6 3 2" xfId="18032"/>
    <cellStyle name="SAPBEXHLevel1X 2 6 4" xfId="18033"/>
    <cellStyle name="SAPBEXHLevel1X 2 7" xfId="6390"/>
    <cellStyle name="SAPBEXHLevel1X 2 7 2" xfId="6391"/>
    <cellStyle name="SAPBEXHLevel1X 2 7 2 2" xfId="18034"/>
    <cellStyle name="SAPBEXHLevel1X 2 7 3" xfId="6392"/>
    <cellStyle name="SAPBEXHLevel1X 2 7 3 2" xfId="18035"/>
    <cellStyle name="SAPBEXHLevel1X 2 7 4" xfId="18036"/>
    <cellStyle name="SAPBEXHLevel1X 2 8" xfId="6393"/>
    <cellStyle name="SAPBEXHLevel1X 2 8 2" xfId="6394"/>
    <cellStyle name="SAPBEXHLevel1X 2 8 2 2" xfId="18037"/>
    <cellStyle name="SAPBEXHLevel1X 2 8 3" xfId="6395"/>
    <cellStyle name="SAPBEXHLevel1X 2 8 3 2" xfId="18038"/>
    <cellStyle name="SAPBEXHLevel1X 2 8 4" xfId="18039"/>
    <cellStyle name="SAPBEXHLevel1X 2 9" xfId="6396"/>
    <cellStyle name="SAPBEXHLevel1X 2 9 2" xfId="6397"/>
    <cellStyle name="SAPBEXHLevel1X 2 9 2 2" xfId="18040"/>
    <cellStyle name="SAPBEXHLevel1X 2 9 3" xfId="6398"/>
    <cellStyle name="SAPBEXHLevel1X 2 9 3 2" xfId="18041"/>
    <cellStyle name="SAPBEXHLevel1X 2 9 4" xfId="18042"/>
    <cellStyle name="SAPBEXHLevel1X 3" xfId="641"/>
    <cellStyle name="SAPBEXHLevel1X 3 10" xfId="6399"/>
    <cellStyle name="SAPBEXHLevel1X 3 10 2" xfId="6400"/>
    <cellStyle name="SAPBEXHLevel1X 3 10 2 2" xfId="18043"/>
    <cellStyle name="SAPBEXHLevel1X 3 10 3" xfId="6401"/>
    <cellStyle name="SAPBEXHLevel1X 3 10 3 2" xfId="18044"/>
    <cellStyle name="SAPBEXHLevel1X 3 10 4" xfId="18045"/>
    <cellStyle name="SAPBEXHLevel1X 3 11" xfId="6402"/>
    <cellStyle name="SAPBEXHLevel1X 3 11 2" xfId="6403"/>
    <cellStyle name="SAPBEXHLevel1X 3 11 2 2" xfId="18046"/>
    <cellStyle name="SAPBEXHLevel1X 3 11 3" xfId="6404"/>
    <cellStyle name="SAPBEXHLevel1X 3 11 3 2" xfId="18047"/>
    <cellStyle name="SAPBEXHLevel1X 3 11 4" xfId="18048"/>
    <cellStyle name="SAPBEXHLevel1X 3 12" xfId="6405"/>
    <cellStyle name="SAPBEXHLevel1X 3 12 2" xfId="6406"/>
    <cellStyle name="SAPBEXHLevel1X 3 12 2 2" xfId="18049"/>
    <cellStyle name="SAPBEXHLevel1X 3 12 3" xfId="6407"/>
    <cellStyle name="SAPBEXHLevel1X 3 12 3 2" xfId="18050"/>
    <cellStyle name="SAPBEXHLevel1X 3 12 4" xfId="18051"/>
    <cellStyle name="SAPBEXHLevel1X 3 13" xfId="6408"/>
    <cellStyle name="SAPBEXHLevel1X 3 13 2" xfId="18052"/>
    <cellStyle name="SAPBEXHLevel1X 3 14" xfId="6409"/>
    <cellStyle name="SAPBEXHLevel1X 3 14 2" xfId="18053"/>
    <cellStyle name="SAPBEXHLevel1X 3 15" xfId="18054"/>
    <cellStyle name="SAPBEXHLevel1X 3 2" xfId="6410"/>
    <cellStyle name="SAPBEXHLevel1X 3 2 2" xfId="6411"/>
    <cellStyle name="SAPBEXHLevel1X 3 2 2 2" xfId="18055"/>
    <cellStyle name="SAPBEXHLevel1X 3 2 3" xfId="6412"/>
    <cellStyle name="SAPBEXHLevel1X 3 2 3 2" xfId="18056"/>
    <cellStyle name="SAPBEXHLevel1X 3 2 4" xfId="18057"/>
    <cellStyle name="SAPBEXHLevel1X 3 3" xfId="6413"/>
    <cellStyle name="SAPBEXHLevel1X 3 3 2" xfId="6414"/>
    <cellStyle name="SAPBEXHLevel1X 3 3 2 2" xfId="18058"/>
    <cellStyle name="SAPBEXHLevel1X 3 3 3" xfId="6415"/>
    <cellStyle name="SAPBEXHLevel1X 3 3 3 2" xfId="18059"/>
    <cellStyle name="SAPBEXHLevel1X 3 3 4" xfId="18060"/>
    <cellStyle name="SAPBEXHLevel1X 3 4" xfId="6416"/>
    <cellStyle name="SAPBEXHLevel1X 3 4 2" xfId="6417"/>
    <cellStyle name="SAPBEXHLevel1X 3 4 2 2" xfId="18061"/>
    <cellStyle name="SAPBEXHLevel1X 3 4 3" xfId="6418"/>
    <cellStyle name="SAPBEXHLevel1X 3 4 3 2" xfId="18062"/>
    <cellStyle name="SAPBEXHLevel1X 3 4 4" xfId="18063"/>
    <cellStyle name="SAPBEXHLevel1X 3 5" xfId="6419"/>
    <cellStyle name="SAPBEXHLevel1X 3 5 2" xfId="6420"/>
    <cellStyle name="SAPBEXHLevel1X 3 5 2 2" xfId="18064"/>
    <cellStyle name="SAPBEXHLevel1X 3 5 3" xfId="6421"/>
    <cellStyle name="SAPBEXHLevel1X 3 5 3 2" xfId="18065"/>
    <cellStyle name="SAPBEXHLevel1X 3 5 4" xfId="18066"/>
    <cellStyle name="SAPBEXHLevel1X 3 6" xfId="6422"/>
    <cellStyle name="SAPBEXHLevel1X 3 6 2" xfId="6423"/>
    <cellStyle name="SAPBEXHLevel1X 3 6 2 2" xfId="18067"/>
    <cellStyle name="SAPBEXHLevel1X 3 6 3" xfId="6424"/>
    <cellStyle name="SAPBEXHLevel1X 3 6 3 2" xfId="18068"/>
    <cellStyle name="SAPBEXHLevel1X 3 6 4" xfId="18069"/>
    <cellStyle name="SAPBEXHLevel1X 3 7" xfId="6425"/>
    <cellStyle name="SAPBEXHLevel1X 3 7 2" xfId="6426"/>
    <cellStyle name="SAPBEXHLevel1X 3 7 2 2" xfId="18070"/>
    <cellStyle name="SAPBEXHLevel1X 3 7 3" xfId="6427"/>
    <cellStyle name="SAPBEXHLevel1X 3 7 3 2" xfId="18071"/>
    <cellStyle name="SAPBEXHLevel1X 3 7 4" xfId="18072"/>
    <cellStyle name="SAPBEXHLevel1X 3 8" xfId="6428"/>
    <cellStyle name="SAPBEXHLevel1X 3 8 2" xfId="6429"/>
    <cellStyle name="SAPBEXHLevel1X 3 8 2 2" xfId="18073"/>
    <cellStyle name="SAPBEXHLevel1X 3 8 3" xfId="6430"/>
    <cellStyle name="SAPBEXHLevel1X 3 8 3 2" xfId="18074"/>
    <cellStyle name="SAPBEXHLevel1X 3 8 4" xfId="18075"/>
    <cellStyle name="SAPBEXHLevel1X 3 9" xfId="6431"/>
    <cellStyle name="SAPBEXHLevel1X 3 9 2" xfId="6432"/>
    <cellStyle name="SAPBEXHLevel1X 3 9 2 2" xfId="18076"/>
    <cellStyle name="SAPBEXHLevel1X 3 9 3" xfId="6433"/>
    <cellStyle name="SAPBEXHLevel1X 3 9 3 2" xfId="18077"/>
    <cellStyle name="SAPBEXHLevel1X 3 9 4" xfId="18078"/>
    <cellStyle name="SAPBEXHLevel1X 4" xfId="642"/>
    <cellStyle name="SAPBEXHLevel1X 4 10" xfId="6434"/>
    <cellStyle name="SAPBEXHLevel1X 4 10 2" xfId="6435"/>
    <cellStyle name="SAPBEXHLevel1X 4 10 2 2" xfId="18079"/>
    <cellStyle name="SAPBEXHLevel1X 4 10 3" xfId="6436"/>
    <cellStyle name="SAPBEXHLevel1X 4 10 3 2" xfId="18080"/>
    <cellStyle name="SAPBEXHLevel1X 4 10 4" xfId="18081"/>
    <cellStyle name="SAPBEXHLevel1X 4 11" xfId="6437"/>
    <cellStyle name="SAPBEXHLevel1X 4 11 2" xfId="6438"/>
    <cellStyle name="SAPBEXHLevel1X 4 11 2 2" xfId="18082"/>
    <cellStyle name="SAPBEXHLevel1X 4 11 3" xfId="6439"/>
    <cellStyle name="SAPBEXHLevel1X 4 11 3 2" xfId="18083"/>
    <cellStyle name="SAPBEXHLevel1X 4 11 4" xfId="18084"/>
    <cellStyle name="SAPBEXHLevel1X 4 12" xfId="6440"/>
    <cellStyle name="SAPBEXHLevel1X 4 12 2" xfId="6441"/>
    <cellStyle name="SAPBEXHLevel1X 4 12 2 2" xfId="18085"/>
    <cellStyle name="SAPBEXHLevel1X 4 12 3" xfId="6442"/>
    <cellStyle name="SAPBEXHLevel1X 4 12 3 2" xfId="18086"/>
    <cellStyle name="SAPBEXHLevel1X 4 12 4" xfId="18087"/>
    <cellStyle name="SAPBEXHLevel1X 4 13" xfId="6443"/>
    <cellStyle name="SAPBEXHLevel1X 4 13 2" xfId="18088"/>
    <cellStyle name="SAPBEXHLevel1X 4 14" xfId="6444"/>
    <cellStyle name="SAPBEXHLevel1X 4 14 2" xfId="18089"/>
    <cellStyle name="SAPBEXHLevel1X 4 15" xfId="18090"/>
    <cellStyle name="SAPBEXHLevel1X 4 2" xfId="6445"/>
    <cellStyle name="SAPBEXHLevel1X 4 2 2" xfId="6446"/>
    <cellStyle name="SAPBEXHLevel1X 4 2 2 2" xfId="18091"/>
    <cellStyle name="SAPBEXHLevel1X 4 2 3" xfId="6447"/>
    <cellStyle name="SAPBEXHLevel1X 4 2 3 2" xfId="18092"/>
    <cellStyle name="SAPBEXHLevel1X 4 2 4" xfId="18093"/>
    <cellStyle name="SAPBEXHLevel1X 4 3" xfId="6448"/>
    <cellStyle name="SAPBEXHLevel1X 4 3 2" xfId="6449"/>
    <cellStyle name="SAPBEXHLevel1X 4 3 2 2" xfId="18094"/>
    <cellStyle name="SAPBEXHLevel1X 4 3 3" xfId="6450"/>
    <cellStyle name="SAPBEXHLevel1X 4 3 3 2" xfId="18095"/>
    <cellStyle name="SAPBEXHLevel1X 4 3 4" xfId="18096"/>
    <cellStyle name="SAPBEXHLevel1X 4 4" xfId="6451"/>
    <cellStyle name="SAPBEXHLevel1X 4 4 2" xfId="6452"/>
    <cellStyle name="SAPBEXHLevel1X 4 4 2 2" xfId="18097"/>
    <cellStyle name="SAPBEXHLevel1X 4 4 3" xfId="6453"/>
    <cellStyle name="SAPBEXHLevel1X 4 4 3 2" xfId="18098"/>
    <cellStyle name="SAPBEXHLevel1X 4 4 4" xfId="18099"/>
    <cellStyle name="SAPBEXHLevel1X 4 5" xfId="6454"/>
    <cellStyle name="SAPBEXHLevel1X 4 5 2" xfId="6455"/>
    <cellStyle name="SAPBEXHLevel1X 4 5 2 2" xfId="18100"/>
    <cellStyle name="SAPBEXHLevel1X 4 5 3" xfId="6456"/>
    <cellStyle name="SAPBEXHLevel1X 4 5 3 2" xfId="18101"/>
    <cellStyle name="SAPBEXHLevel1X 4 5 4" xfId="18102"/>
    <cellStyle name="SAPBEXHLevel1X 4 6" xfId="6457"/>
    <cellStyle name="SAPBEXHLevel1X 4 6 2" xfId="6458"/>
    <cellStyle name="SAPBEXHLevel1X 4 6 2 2" xfId="18103"/>
    <cellStyle name="SAPBEXHLevel1X 4 6 3" xfId="6459"/>
    <cellStyle name="SAPBEXHLevel1X 4 6 3 2" xfId="18104"/>
    <cellStyle name="SAPBEXHLevel1X 4 6 4" xfId="18105"/>
    <cellStyle name="SAPBEXHLevel1X 4 7" xfId="6460"/>
    <cellStyle name="SAPBEXHLevel1X 4 7 2" xfId="6461"/>
    <cellStyle name="SAPBEXHLevel1X 4 7 2 2" xfId="18106"/>
    <cellStyle name="SAPBEXHLevel1X 4 7 3" xfId="6462"/>
    <cellStyle name="SAPBEXHLevel1X 4 7 3 2" xfId="18107"/>
    <cellStyle name="SAPBEXHLevel1X 4 7 4" xfId="18108"/>
    <cellStyle name="SAPBEXHLevel1X 4 8" xfId="6463"/>
    <cellStyle name="SAPBEXHLevel1X 4 8 2" xfId="6464"/>
    <cellStyle name="SAPBEXHLevel1X 4 8 2 2" xfId="18109"/>
    <cellStyle name="SAPBEXHLevel1X 4 8 3" xfId="6465"/>
    <cellStyle name="SAPBEXHLevel1X 4 8 3 2" xfId="18110"/>
    <cellStyle name="SAPBEXHLevel1X 4 8 4" xfId="18111"/>
    <cellStyle name="SAPBEXHLevel1X 4 9" xfId="6466"/>
    <cellStyle name="SAPBEXHLevel1X 4 9 2" xfId="6467"/>
    <cellStyle name="SAPBEXHLevel1X 4 9 2 2" xfId="18112"/>
    <cellStyle name="SAPBEXHLevel1X 4 9 3" xfId="6468"/>
    <cellStyle name="SAPBEXHLevel1X 4 9 3 2" xfId="18113"/>
    <cellStyle name="SAPBEXHLevel1X 4 9 4" xfId="18114"/>
    <cellStyle name="SAPBEXHLevel1X 5" xfId="6469"/>
    <cellStyle name="SAPBEXHLevel1X 5 10" xfId="6470"/>
    <cellStyle name="SAPBEXHLevel1X 5 10 2" xfId="6471"/>
    <cellStyle name="SAPBEXHLevel1X 5 10 2 2" xfId="18115"/>
    <cellStyle name="SAPBEXHLevel1X 5 10 3" xfId="6472"/>
    <cellStyle name="SAPBEXHLevel1X 5 10 3 2" xfId="18116"/>
    <cellStyle name="SAPBEXHLevel1X 5 10 4" xfId="18117"/>
    <cellStyle name="SAPBEXHLevel1X 5 11" xfId="6473"/>
    <cellStyle name="SAPBEXHLevel1X 5 11 2" xfId="6474"/>
    <cellStyle name="SAPBEXHLevel1X 5 11 2 2" xfId="18118"/>
    <cellStyle name="SAPBEXHLevel1X 5 11 3" xfId="6475"/>
    <cellStyle name="SAPBEXHLevel1X 5 11 3 2" xfId="18119"/>
    <cellStyle name="SAPBEXHLevel1X 5 11 4" xfId="18120"/>
    <cellStyle name="SAPBEXHLevel1X 5 12" xfId="6476"/>
    <cellStyle name="SAPBEXHLevel1X 5 12 2" xfId="6477"/>
    <cellStyle name="SAPBEXHLevel1X 5 12 2 2" xfId="18121"/>
    <cellStyle name="SAPBEXHLevel1X 5 12 3" xfId="6478"/>
    <cellStyle name="SAPBEXHLevel1X 5 12 3 2" xfId="18122"/>
    <cellStyle name="SAPBEXHLevel1X 5 12 4" xfId="18123"/>
    <cellStyle name="SAPBEXHLevel1X 5 13" xfId="6479"/>
    <cellStyle name="SAPBEXHLevel1X 5 13 2" xfId="18124"/>
    <cellStyle name="SAPBEXHLevel1X 5 14" xfId="6480"/>
    <cellStyle name="SAPBEXHLevel1X 5 14 2" xfId="18125"/>
    <cellStyle name="SAPBEXHLevel1X 5 15" xfId="18126"/>
    <cellStyle name="SAPBEXHLevel1X 5 2" xfId="6481"/>
    <cellStyle name="SAPBEXHLevel1X 5 2 2" xfId="6482"/>
    <cellStyle name="SAPBEXHLevel1X 5 2 2 2" xfId="18127"/>
    <cellStyle name="SAPBEXHLevel1X 5 2 3" xfId="6483"/>
    <cellStyle name="SAPBEXHLevel1X 5 2 3 2" xfId="18128"/>
    <cellStyle name="SAPBEXHLevel1X 5 2 4" xfId="18129"/>
    <cellStyle name="SAPBEXHLevel1X 5 3" xfId="6484"/>
    <cellStyle name="SAPBEXHLevel1X 5 3 2" xfId="6485"/>
    <cellStyle name="SAPBEXHLevel1X 5 3 2 2" xfId="18130"/>
    <cellStyle name="SAPBEXHLevel1X 5 3 3" xfId="6486"/>
    <cellStyle name="SAPBEXHLevel1X 5 3 3 2" xfId="18131"/>
    <cellStyle name="SAPBEXHLevel1X 5 3 4" xfId="18132"/>
    <cellStyle name="SAPBEXHLevel1X 5 4" xfId="6487"/>
    <cellStyle name="SAPBEXHLevel1X 5 4 2" xfId="6488"/>
    <cellStyle name="SAPBEXHLevel1X 5 4 2 2" xfId="18133"/>
    <cellStyle name="SAPBEXHLevel1X 5 4 3" xfId="6489"/>
    <cellStyle name="SAPBEXHLevel1X 5 4 3 2" xfId="18134"/>
    <cellStyle name="SAPBEXHLevel1X 5 4 4" xfId="18135"/>
    <cellStyle name="SAPBEXHLevel1X 5 5" xfId="6490"/>
    <cellStyle name="SAPBEXHLevel1X 5 5 2" xfId="6491"/>
    <cellStyle name="SAPBEXHLevel1X 5 5 2 2" xfId="18136"/>
    <cellStyle name="SAPBEXHLevel1X 5 5 3" xfId="6492"/>
    <cellStyle name="SAPBEXHLevel1X 5 5 3 2" xfId="18137"/>
    <cellStyle name="SAPBEXHLevel1X 5 5 4" xfId="18138"/>
    <cellStyle name="SAPBEXHLevel1X 5 6" xfId="6493"/>
    <cellStyle name="SAPBEXHLevel1X 5 6 2" xfId="6494"/>
    <cellStyle name="SAPBEXHLevel1X 5 6 2 2" xfId="18139"/>
    <cellStyle name="SAPBEXHLevel1X 5 6 3" xfId="6495"/>
    <cellStyle name="SAPBEXHLevel1X 5 6 3 2" xfId="18140"/>
    <cellStyle name="SAPBEXHLevel1X 5 6 4" xfId="18141"/>
    <cellStyle name="SAPBEXHLevel1X 5 7" xfId="6496"/>
    <cellStyle name="SAPBEXHLevel1X 5 7 2" xfId="6497"/>
    <cellStyle name="SAPBEXHLevel1X 5 7 2 2" xfId="18142"/>
    <cellStyle name="SAPBEXHLevel1X 5 7 3" xfId="6498"/>
    <cellStyle name="SAPBEXHLevel1X 5 7 3 2" xfId="18143"/>
    <cellStyle name="SAPBEXHLevel1X 5 7 4" xfId="18144"/>
    <cellStyle name="SAPBEXHLevel1X 5 8" xfId="6499"/>
    <cellStyle name="SAPBEXHLevel1X 5 8 2" xfId="6500"/>
    <cellStyle name="SAPBEXHLevel1X 5 8 2 2" xfId="18145"/>
    <cellStyle name="SAPBEXHLevel1X 5 8 3" xfId="6501"/>
    <cellStyle name="SAPBEXHLevel1X 5 8 3 2" xfId="18146"/>
    <cellStyle name="SAPBEXHLevel1X 5 8 4" xfId="18147"/>
    <cellStyle name="SAPBEXHLevel1X 5 9" xfId="6502"/>
    <cellStyle name="SAPBEXHLevel1X 5 9 2" xfId="6503"/>
    <cellStyle name="SAPBEXHLevel1X 5 9 2 2" xfId="18148"/>
    <cellStyle name="SAPBEXHLevel1X 5 9 3" xfId="6504"/>
    <cellStyle name="SAPBEXHLevel1X 5 9 3 2" xfId="18149"/>
    <cellStyle name="SAPBEXHLevel1X 5 9 4" xfId="18150"/>
    <cellStyle name="SAPBEXHLevel1X 6" xfId="6505"/>
    <cellStyle name="SAPBEXHLevel1X 6 10" xfId="6506"/>
    <cellStyle name="SAPBEXHLevel1X 6 10 2" xfId="6507"/>
    <cellStyle name="SAPBEXHLevel1X 6 10 2 2" xfId="18151"/>
    <cellStyle name="SAPBEXHLevel1X 6 10 3" xfId="6508"/>
    <cellStyle name="SAPBEXHLevel1X 6 10 3 2" xfId="18152"/>
    <cellStyle name="SAPBEXHLevel1X 6 10 4" xfId="18153"/>
    <cellStyle name="SAPBEXHLevel1X 6 11" xfId="6509"/>
    <cellStyle name="SAPBEXHLevel1X 6 11 2" xfId="6510"/>
    <cellStyle name="SAPBEXHLevel1X 6 11 2 2" xfId="18154"/>
    <cellStyle name="SAPBEXHLevel1X 6 11 3" xfId="6511"/>
    <cellStyle name="SAPBEXHLevel1X 6 11 3 2" xfId="18155"/>
    <cellStyle name="SAPBEXHLevel1X 6 11 4" xfId="18156"/>
    <cellStyle name="SAPBEXHLevel1X 6 12" xfId="6512"/>
    <cellStyle name="SAPBEXHLevel1X 6 12 2" xfId="6513"/>
    <cellStyle name="SAPBEXHLevel1X 6 12 2 2" xfId="18157"/>
    <cellStyle name="SAPBEXHLevel1X 6 12 3" xfId="6514"/>
    <cellStyle name="SAPBEXHLevel1X 6 12 3 2" xfId="18158"/>
    <cellStyle name="SAPBEXHLevel1X 6 12 4" xfId="18159"/>
    <cellStyle name="SAPBEXHLevel1X 6 13" xfId="6515"/>
    <cellStyle name="SAPBEXHLevel1X 6 13 2" xfId="18160"/>
    <cellStyle name="SAPBEXHLevel1X 6 14" xfId="6516"/>
    <cellStyle name="SAPBEXHLevel1X 6 14 2" xfId="18161"/>
    <cellStyle name="SAPBEXHLevel1X 6 15" xfId="18162"/>
    <cellStyle name="SAPBEXHLevel1X 6 2" xfId="6517"/>
    <cellStyle name="SAPBEXHLevel1X 6 2 2" xfId="6518"/>
    <cellStyle name="SAPBEXHLevel1X 6 2 2 2" xfId="18163"/>
    <cellStyle name="SAPBEXHLevel1X 6 2 3" xfId="6519"/>
    <cellStyle name="SAPBEXHLevel1X 6 2 3 2" xfId="18164"/>
    <cellStyle name="SAPBEXHLevel1X 6 2 4" xfId="18165"/>
    <cellStyle name="SAPBEXHLevel1X 6 3" xfId="6520"/>
    <cellStyle name="SAPBEXHLevel1X 6 3 2" xfId="6521"/>
    <cellStyle name="SAPBEXHLevel1X 6 3 2 2" xfId="18166"/>
    <cellStyle name="SAPBEXHLevel1X 6 3 3" xfId="6522"/>
    <cellStyle name="SAPBEXHLevel1X 6 3 3 2" xfId="18167"/>
    <cellStyle name="SAPBEXHLevel1X 6 3 4" xfId="18168"/>
    <cellStyle name="SAPBEXHLevel1X 6 4" xfId="6523"/>
    <cellStyle name="SAPBEXHLevel1X 6 4 2" xfId="6524"/>
    <cellStyle name="SAPBEXHLevel1X 6 4 2 2" xfId="18169"/>
    <cellStyle name="SAPBEXHLevel1X 6 4 3" xfId="6525"/>
    <cellStyle name="SAPBEXHLevel1X 6 4 3 2" xfId="18170"/>
    <cellStyle name="SAPBEXHLevel1X 6 4 4" xfId="18171"/>
    <cellStyle name="SAPBEXHLevel1X 6 5" xfId="6526"/>
    <cellStyle name="SAPBEXHLevel1X 6 5 2" xfId="6527"/>
    <cellStyle name="SAPBEXHLevel1X 6 5 2 2" xfId="18172"/>
    <cellStyle name="SAPBEXHLevel1X 6 5 3" xfId="6528"/>
    <cellStyle name="SAPBEXHLevel1X 6 5 3 2" xfId="18173"/>
    <cellStyle name="SAPBEXHLevel1X 6 5 4" xfId="18174"/>
    <cellStyle name="SAPBEXHLevel1X 6 6" xfId="6529"/>
    <cellStyle name="SAPBEXHLevel1X 6 6 2" xfId="6530"/>
    <cellStyle name="SAPBEXHLevel1X 6 6 2 2" xfId="18175"/>
    <cellStyle name="SAPBEXHLevel1X 6 6 3" xfId="6531"/>
    <cellStyle name="SAPBEXHLevel1X 6 6 3 2" xfId="18176"/>
    <cellStyle name="SAPBEXHLevel1X 6 6 4" xfId="18177"/>
    <cellStyle name="SAPBEXHLevel1X 6 7" xfId="6532"/>
    <cellStyle name="SAPBEXHLevel1X 6 7 2" xfId="6533"/>
    <cellStyle name="SAPBEXHLevel1X 6 7 2 2" xfId="18178"/>
    <cellStyle name="SAPBEXHLevel1X 6 7 3" xfId="6534"/>
    <cellStyle name="SAPBEXHLevel1X 6 7 3 2" xfId="18179"/>
    <cellStyle name="SAPBEXHLevel1X 6 7 4" xfId="18180"/>
    <cellStyle name="SAPBEXHLevel1X 6 8" xfId="6535"/>
    <cellStyle name="SAPBEXHLevel1X 6 8 2" xfId="6536"/>
    <cellStyle name="SAPBEXHLevel1X 6 8 2 2" xfId="18181"/>
    <cellStyle name="SAPBEXHLevel1X 6 8 3" xfId="6537"/>
    <cellStyle name="SAPBEXHLevel1X 6 8 3 2" xfId="18182"/>
    <cellStyle name="SAPBEXHLevel1X 6 8 4" xfId="18183"/>
    <cellStyle name="SAPBEXHLevel1X 6 9" xfId="6538"/>
    <cellStyle name="SAPBEXHLevel1X 6 9 2" xfId="6539"/>
    <cellStyle name="SAPBEXHLevel1X 6 9 2 2" xfId="18184"/>
    <cellStyle name="SAPBEXHLevel1X 6 9 3" xfId="6540"/>
    <cellStyle name="SAPBEXHLevel1X 6 9 3 2" xfId="18185"/>
    <cellStyle name="SAPBEXHLevel1X 6 9 4" xfId="18186"/>
    <cellStyle name="SAPBEXHLevel1X 7" xfId="6541"/>
    <cellStyle name="SAPBEXHLevel1X 7 2" xfId="6542"/>
    <cellStyle name="SAPBEXHLevel1X 7 2 2" xfId="6543"/>
    <cellStyle name="SAPBEXHLevel1X 7 2 2 2" xfId="18187"/>
    <cellStyle name="SAPBEXHLevel1X 7 2 3" xfId="6544"/>
    <cellStyle name="SAPBEXHLevel1X 7 2 3 2" xfId="18188"/>
    <cellStyle name="SAPBEXHLevel1X 7 2 4" xfId="18189"/>
    <cellStyle name="SAPBEXHLevel1X 7 3" xfId="6545"/>
    <cellStyle name="SAPBEXHLevel1X 7 3 2" xfId="6546"/>
    <cellStyle name="SAPBEXHLevel1X 7 3 2 2" xfId="18190"/>
    <cellStyle name="SAPBEXHLevel1X 7 3 3" xfId="6547"/>
    <cellStyle name="SAPBEXHLevel1X 7 3 3 2" xfId="18191"/>
    <cellStyle name="SAPBEXHLevel1X 7 3 4" xfId="18192"/>
    <cellStyle name="SAPBEXHLevel1X 7 4" xfId="6548"/>
    <cellStyle name="SAPBEXHLevel1X 7 4 2" xfId="18193"/>
    <cellStyle name="SAPBEXHLevel1X 7 5" xfId="6549"/>
    <cellStyle name="SAPBEXHLevel1X 7 5 2" xfId="18194"/>
    <cellStyle name="SAPBEXHLevel1X 7 6" xfId="18195"/>
    <cellStyle name="SAPBEXHLevel1X 8" xfId="6550"/>
    <cellStyle name="SAPBEXHLevel1X 8 2" xfId="6551"/>
    <cellStyle name="SAPBEXHLevel1X 8 2 2" xfId="6552"/>
    <cellStyle name="SAPBEXHLevel1X 8 2 2 2" xfId="18196"/>
    <cellStyle name="SAPBEXHLevel1X 8 2 3" xfId="6553"/>
    <cellStyle name="SAPBEXHLevel1X 8 2 3 2" xfId="18197"/>
    <cellStyle name="SAPBEXHLevel1X 8 2 4" xfId="18198"/>
    <cellStyle name="SAPBEXHLevel1X 8 3" xfId="6554"/>
    <cellStyle name="SAPBEXHLevel1X 8 3 2" xfId="6555"/>
    <cellStyle name="SAPBEXHLevel1X 8 3 2 2" xfId="18199"/>
    <cellStyle name="SAPBEXHLevel1X 8 3 3" xfId="6556"/>
    <cellStyle name="SAPBEXHLevel1X 8 3 3 2" xfId="18200"/>
    <cellStyle name="SAPBEXHLevel1X 8 3 4" xfId="18201"/>
    <cellStyle name="SAPBEXHLevel1X 8 4" xfId="6557"/>
    <cellStyle name="SAPBEXHLevel1X 8 4 2" xfId="18202"/>
    <cellStyle name="SAPBEXHLevel1X 8 5" xfId="6558"/>
    <cellStyle name="SAPBEXHLevel1X 8 5 2" xfId="18203"/>
    <cellStyle name="SAPBEXHLevel1X 8 6" xfId="18204"/>
    <cellStyle name="SAPBEXHLevel1X 9" xfId="6559"/>
    <cellStyle name="SAPBEXHLevel1X 9 2" xfId="6560"/>
    <cellStyle name="SAPBEXHLevel1X 9 2 2" xfId="18205"/>
    <cellStyle name="SAPBEXHLevel1X 9 3" xfId="6561"/>
    <cellStyle name="SAPBEXHLevel1X 9 3 2" xfId="18206"/>
    <cellStyle name="SAPBEXHLevel1X 9 4" xfId="18207"/>
    <cellStyle name="SAPBEXHLevel2" xfId="182"/>
    <cellStyle name="SAPBEXHLevel2 10" xfId="6562"/>
    <cellStyle name="SAPBEXHLevel2 10 2" xfId="6563"/>
    <cellStyle name="SAPBEXHLevel2 10 2 2" xfId="18208"/>
    <cellStyle name="SAPBEXHLevel2 10 3" xfId="6564"/>
    <cellStyle name="SAPBEXHLevel2 10 3 2" xfId="18209"/>
    <cellStyle name="SAPBEXHLevel2 10 4" xfId="18210"/>
    <cellStyle name="SAPBEXHLevel2 11" xfId="6565"/>
    <cellStyle name="SAPBEXHLevel2 11 2" xfId="6566"/>
    <cellStyle name="SAPBEXHLevel2 11 2 2" xfId="18211"/>
    <cellStyle name="SAPBEXHLevel2 11 3" xfId="6567"/>
    <cellStyle name="SAPBEXHLevel2 11 3 2" xfId="18212"/>
    <cellStyle name="SAPBEXHLevel2 11 4" xfId="18213"/>
    <cellStyle name="SAPBEXHLevel2 12" xfId="6568"/>
    <cellStyle name="SAPBEXHLevel2 12 2" xfId="18214"/>
    <cellStyle name="SAPBEXHLevel2 13" xfId="11531"/>
    <cellStyle name="SAPBEXHLevel2 13 2" xfId="18215"/>
    <cellStyle name="SAPBEXHLevel2 14" xfId="11532"/>
    <cellStyle name="SAPBEXHLevel2 14 2" xfId="18216"/>
    <cellStyle name="SAPBEXHLevel2 15" xfId="11533"/>
    <cellStyle name="SAPBEXHLevel2 15 2" xfId="18217"/>
    <cellStyle name="SAPBEXHLevel2 2" xfId="643"/>
    <cellStyle name="SAPBEXHLevel2 2 10" xfId="6569"/>
    <cellStyle name="SAPBEXHLevel2 2 10 2" xfId="6570"/>
    <cellStyle name="SAPBEXHLevel2 2 10 2 2" xfId="18218"/>
    <cellStyle name="SAPBEXHLevel2 2 10 3" xfId="6571"/>
    <cellStyle name="SAPBEXHLevel2 2 10 3 2" xfId="18219"/>
    <cellStyle name="SAPBEXHLevel2 2 10 4" xfId="18220"/>
    <cellStyle name="SAPBEXHLevel2 2 11" xfId="6572"/>
    <cellStyle name="SAPBEXHLevel2 2 11 2" xfId="6573"/>
    <cellStyle name="SAPBEXHLevel2 2 11 2 2" xfId="18221"/>
    <cellStyle name="SAPBEXHLevel2 2 11 3" xfId="6574"/>
    <cellStyle name="SAPBEXHLevel2 2 11 3 2" xfId="18222"/>
    <cellStyle name="SAPBEXHLevel2 2 11 4" xfId="18223"/>
    <cellStyle name="SAPBEXHLevel2 2 12" xfId="6575"/>
    <cellStyle name="SAPBEXHLevel2 2 12 2" xfId="6576"/>
    <cellStyle name="SAPBEXHLevel2 2 12 2 2" xfId="18224"/>
    <cellStyle name="SAPBEXHLevel2 2 12 3" xfId="6577"/>
    <cellStyle name="SAPBEXHLevel2 2 12 3 2" xfId="18225"/>
    <cellStyle name="SAPBEXHLevel2 2 12 4" xfId="18226"/>
    <cellStyle name="SAPBEXHLevel2 2 13" xfId="6578"/>
    <cellStyle name="SAPBEXHLevel2 2 13 2" xfId="18227"/>
    <cellStyle name="SAPBEXHLevel2 2 14" xfId="6579"/>
    <cellStyle name="SAPBEXHLevel2 2 14 2" xfId="18228"/>
    <cellStyle name="SAPBEXHLevel2 2 15" xfId="18229"/>
    <cellStyle name="SAPBEXHLevel2 2 2" xfId="6580"/>
    <cellStyle name="SAPBEXHLevel2 2 2 2" xfId="6581"/>
    <cellStyle name="SAPBEXHLevel2 2 2 2 2" xfId="18230"/>
    <cellStyle name="SAPBEXHLevel2 2 2 3" xfId="6582"/>
    <cellStyle name="SAPBEXHLevel2 2 2 3 2" xfId="18231"/>
    <cellStyle name="SAPBEXHLevel2 2 2 4" xfId="18232"/>
    <cellStyle name="SAPBEXHLevel2 2 3" xfId="6583"/>
    <cellStyle name="SAPBEXHLevel2 2 3 2" xfId="6584"/>
    <cellStyle name="SAPBEXHLevel2 2 3 2 2" xfId="18233"/>
    <cellStyle name="SAPBEXHLevel2 2 3 3" xfId="6585"/>
    <cellStyle name="SAPBEXHLevel2 2 3 3 2" xfId="18234"/>
    <cellStyle name="SAPBEXHLevel2 2 3 4" xfId="18235"/>
    <cellStyle name="SAPBEXHLevel2 2 4" xfId="6586"/>
    <cellStyle name="SAPBEXHLevel2 2 4 2" xfId="6587"/>
    <cellStyle name="SAPBEXHLevel2 2 4 2 2" xfId="18236"/>
    <cellStyle name="SAPBEXHLevel2 2 4 3" xfId="6588"/>
    <cellStyle name="SAPBEXHLevel2 2 4 3 2" xfId="18237"/>
    <cellStyle name="SAPBEXHLevel2 2 4 4" xfId="18238"/>
    <cellStyle name="SAPBEXHLevel2 2 5" xfId="6589"/>
    <cellStyle name="SAPBEXHLevel2 2 5 2" xfId="6590"/>
    <cellStyle name="SAPBEXHLevel2 2 5 2 2" xfId="18239"/>
    <cellStyle name="SAPBEXHLevel2 2 5 3" xfId="6591"/>
    <cellStyle name="SAPBEXHLevel2 2 5 3 2" xfId="18240"/>
    <cellStyle name="SAPBEXHLevel2 2 5 4" xfId="18241"/>
    <cellStyle name="SAPBEXHLevel2 2 6" xfId="6592"/>
    <cellStyle name="SAPBEXHLevel2 2 6 2" xfId="6593"/>
    <cellStyle name="SAPBEXHLevel2 2 6 2 2" xfId="18242"/>
    <cellStyle name="SAPBEXHLevel2 2 6 3" xfId="6594"/>
    <cellStyle name="SAPBEXHLevel2 2 6 3 2" xfId="18243"/>
    <cellStyle name="SAPBEXHLevel2 2 6 4" xfId="18244"/>
    <cellStyle name="SAPBEXHLevel2 2 7" xfId="6595"/>
    <cellStyle name="SAPBEXHLevel2 2 7 2" xfId="6596"/>
    <cellStyle name="SAPBEXHLevel2 2 7 2 2" xfId="18245"/>
    <cellStyle name="SAPBEXHLevel2 2 7 3" xfId="6597"/>
    <cellStyle name="SAPBEXHLevel2 2 7 3 2" xfId="18246"/>
    <cellStyle name="SAPBEXHLevel2 2 7 4" xfId="18247"/>
    <cellStyle name="SAPBEXHLevel2 2 8" xfId="6598"/>
    <cellStyle name="SAPBEXHLevel2 2 8 2" xfId="6599"/>
    <cellStyle name="SAPBEXHLevel2 2 8 2 2" xfId="18248"/>
    <cellStyle name="SAPBEXHLevel2 2 8 3" xfId="6600"/>
    <cellStyle name="SAPBEXHLevel2 2 8 3 2" xfId="18249"/>
    <cellStyle name="SAPBEXHLevel2 2 8 4" xfId="18250"/>
    <cellStyle name="SAPBEXHLevel2 2 9" xfId="6601"/>
    <cellStyle name="SAPBEXHLevel2 2 9 2" xfId="6602"/>
    <cellStyle name="SAPBEXHLevel2 2 9 2 2" xfId="18251"/>
    <cellStyle name="SAPBEXHLevel2 2 9 3" xfId="6603"/>
    <cellStyle name="SAPBEXHLevel2 2 9 3 2" xfId="18252"/>
    <cellStyle name="SAPBEXHLevel2 2 9 4" xfId="18253"/>
    <cellStyle name="SAPBEXHLevel2 3" xfId="644"/>
    <cellStyle name="SAPBEXHLevel2 3 10" xfId="6604"/>
    <cellStyle name="SAPBEXHLevel2 3 10 2" xfId="6605"/>
    <cellStyle name="SAPBEXHLevel2 3 10 2 2" xfId="18254"/>
    <cellStyle name="SAPBEXHLevel2 3 10 3" xfId="6606"/>
    <cellStyle name="SAPBEXHLevel2 3 10 3 2" xfId="18255"/>
    <cellStyle name="SAPBEXHLevel2 3 10 4" xfId="18256"/>
    <cellStyle name="SAPBEXHLevel2 3 11" xfId="6607"/>
    <cellStyle name="SAPBEXHLevel2 3 11 2" xfId="6608"/>
    <cellStyle name="SAPBEXHLevel2 3 11 2 2" xfId="18257"/>
    <cellStyle name="SAPBEXHLevel2 3 11 3" xfId="6609"/>
    <cellStyle name="SAPBEXHLevel2 3 11 3 2" xfId="18258"/>
    <cellStyle name="SAPBEXHLevel2 3 11 4" xfId="18259"/>
    <cellStyle name="SAPBEXHLevel2 3 12" xfId="6610"/>
    <cellStyle name="SAPBEXHLevel2 3 12 2" xfId="6611"/>
    <cellStyle name="SAPBEXHLevel2 3 12 2 2" xfId="18260"/>
    <cellStyle name="SAPBEXHLevel2 3 12 3" xfId="6612"/>
    <cellStyle name="SAPBEXHLevel2 3 12 3 2" xfId="18261"/>
    <cellStyle name="SAPBEXHLevel2 3 12 4" xfId="18262"/>
    <cellStyle name="SAPBEXHLevel2 3 13" xfId="6613"/>
    <cellStyle name="SAPBEXHLevel2 3 13 2" xfId="18263"/>
    <cellStyle name="SAPBEXHLevel2 3 14" xfId="6614"/>
    <cellStyle name="SAPBEXHLevel2 3 14 2" xfId="18264"/>
    <cellStyle name="SAPBEXHLevel2 3 15" xfId="18265"/>
    <cellStyle name="SAPBEXHLevel2 3 2" xfId="6615"/>
    <cellStyle name="SAPBEXHLevel2 3 2 2" xfId="6616"/>
    <cellStyle name="SAPBEXHLevel2 3 2 2 2" xfId="18266"/>
    <cellStyle name="SAPBEXHLevel2 3 2 3" xfId="6617"/>
    <cellStyle name="SAPBEXHLevel2 3 2 3 2" xfId="18267"/>
    <cellStyle name="SAPBEXHLevel2 3 2 4" xfId="18268"/>
    <cellStyle name="SAPBEXHLevel2 3 3" xfId="6618"/>
    <cellStyle name="SAPBEXHLevel2 3 3 2" xfId="6619"/>
    <cellStyle name="SAPBEXHLevel2 3 3 2 2" xfId="18269"/>
    <cellStyle name="SAPBEXHLevel2 3 3 3" xfId="6620"/>
    <cellStyle name="SAPBEXHLevel2 3 3 3 2" xfId="18270"/>
    <cellStyle name="SAPBEXHLevel2 3 3 4" xfId="18271"/>
    <cellStyle name="SAPBEXHLevel2 3 4" xfId="6621"/>
    <cellStyle name="SAPBEXHLevel2 3 4 2" xfId="6622"/>
    <cellStyle name="SAPBEXHLevel2 3 4 2 2" xfId="18272"/>
    <cellStyle name="SAPBEXHLevel2 3 4 3" xfId="6623"/>
    <cellStyle name="SAPBEXHLevel2 3 4 3 2" xfId="18273"/>
    <cellStyle name="SAPBEXHLevel2 3 4 4" xfId="18274"/>
    <cellStyle name="SAPBEXHLevel2 3 5" xfId="6624"/>
    <cellStyle name="SAPBEXHLevel2 3 5 2" xfId="6625"/>
    <cellStyle name="SAPBEXHLevel2 3 5 2 2" xfId="18275"/>
    <cellStyle name="SAPBEXHLevel2 3 5 3" xfId="6626"/>
    <cellStyle name="SAPBEXHLevel2 3 5 3 2" xfId="18276"/>
    <cellStyle name="SAPBEXHLevel2 3 5 4" xfId="18277"/>
    <cellStyle name="SAPBEXHLevel2 3 6" xfId="6627"/>
    <cellStyle name="SAPBEXHLevel2 3 6 2" xfId="6628"/>
    <cellStyle name="SAPBEXHLevel2 3 6 2 2" xfId="18278"/>
    <cellStyle name="SAPBEXHLevel2 3 6 3" xfId="6629"/>
    <cellStyle name="SAPBEXHLevel2 3 6 3 2" xfId="18279"/>
    <cellStyle name="SAPBEXHLevel2 3 6 4" xfId="18280"/>
    <cellStyle name="SAPBEXHLevel2 3 7" xfId="6630"/>
    <cellStyle name="SAPBEXHLevel2 3 7 2" xfId="6631"/>
    <cellStyle name="SAPBEXHLevel2 3 7 2 2" xfId="18281"/>
    <cellStyle name="SAPBEXHLevel2 3 7 3" xfId="6632"/>
    <cellStyle name="SAPBEXHLevel2 3 7 3 2" xfId="18282"/>
    <cellStyle name="SAPBEXHLevel2 3 7 4" xfId="18283"/>
    <cellStyle name="SAPBEXHLevel2 3 8" xfId="6633"/>
    <cellStyle name="SAPBEXHLevel2 3 8 2" xfId="6634"/>
    <cellStyle name="SAPBEXHLevel2 3 8 2 2" xfId="18284"/>
    <cellStyle name="SAPBEXHLevel2 3 8 3" xfId="6635"/>
    <cellStyle name="SAPBEXHLevel2 3 8 3 2" xfId="18285"/>
    <cellStyle name="SAPBEXHLevel2 3 8 4" xfId="18286"/>
    <cellStyle name="SAPBEXHLevel2 3 9" xfId="6636"/>
    <cellStyle name="SAPBEXHLevel2 3 9 2" xfId="6637"/>
    <cellStyle name="SAPBEXHLevel2 3 9 2 2" xfId="18287"/>
    <cellStyle name="SAPBEXHLevel2 3 9 3" xfId="6638"/>
    <cellStyle name="SAPBEXHLevel2 3 9 3 2" xfId="18288"/>
    <cellStyle name="SAPBEXHLevel2 3 9 4" xfId="18289"/>
    <cellStyle name="SAPBEXHLevel2 4" xfId="645"/>
    <cellStyle name="SAPBEXHLevel2 4 10" xfId="6639"/>
    <cellStyle name="SAPBEXHLevel2 4 10 2" xfId="6640"/>
    <cellStyle name="SAPBEXHLevel2 4 10 2 2" xfId="18290"/>
    <cellStyle name="SAPBEXHLevel2 4 10 3" xfId="6641"/>
    <cellStyle name="SAPBEXHLevel2 4 10 3 2" xfId="18291"/>
    <cellStyle name="SAPBEXHLevel2 4 10 4" xfId="18292"/>
    <cellStyle name="SAPBEXHLevel2 4 11" xfId="6642"/>
    <cellStyle name="SAPBEXHLevel2 4 11 2" xfId="6643"/>
    <cellStyle name="SAPBEXHLevel2 4 11 2 2" xfId="18293"/>
    <cellStyle name="SAPBEXHLevel2 4 11 3" xfId="6644"/>
    <cellStyle name="SAPBEXHLevel2 4 11 3 2" xfId="18294"/>
    <cellStyle name="SAPBEXHLevel2 4 11 4" xfId="18295"/>
    <cellStyle name="SAPBEXHLevel2 4 12" xfId="6645"/>
    <cellStyle name="SAPBEXHLevel2 4 12 2" xfId="6646"/>
    <cellStyle name="SAPBEXHLevel2 4 12 2 2" xfId="18296"/>
    <cellStyle name="SAPBEXHLevel2 4 12 3" xfId="6647"/>
    <cellStyle name="SAPBEXHLevel2 4 12 3 2" xfId="18297"/>
    <cellStyle name="SAPBEXHLevel2 4 12 4" xfId="18298"/>
    <cellStyle name="SAPBEXHLevel2 4 13" xfId="6648"/>
    <cellStyle name="SAPBEXHLevel2 4 13 2" xfId="18299"/>
    <cellStyle name="SAPBEXHLevel2 4 14" xfId="6649"/>
    <cellStyle name="SAPBEXHLevel2 4 14 2" xfId="18300"/>
    <cellStyle name="SAPBEXHLevel2 4 15" xfId="18301"/>
    <cellStyle name="SAPBEXHLevel2 4 2" xfId="6650"/>
    <cellStyle name="SAPBEXHLevel2 4 2 2" xfId="6651"/>
    <cellStyle name="SAPBEXHLevel2 4 2 2 2" xfId="18302"/>
    <cellStyle name="SAPBEXHLevel2 4 2 3" xfId="6652"/>
    <cellStyle name="SAPBEXHLevel2 4 2 3 2" xfId="18303"/>
    <cellStyle name="SAPBEXHLevel2 4 2 4" xfId="18304"/>
    <cellStyle name="SAPBEXHLevel2 4 3" xfId="6653"/>
    <cellStyle name="SAPBEXHLevel2 4 3 2" xfId="6654"/>
    <cellStyle name="SAPBEXHLevel2 4 3 2 2" xfId="18305"/>
    <cellStyle name="SAPBEXHLevel2 4 3 3" xfId="6655"/>
    <cellStyle name="SAPBEXHLevel2 4 3 3 2" xfId="18306"/>
    <cellStyle name="SAPBEXHLevel2 4 3 4" xfId="18307"/>
    <cellStyle name="SAPBEXHLevel2 4 4" xfId="6656"/>
    <cellStyle name="SAPBEXHLevel2 4 4 2" xfId="6657"/>
    <cellStyle name="SAPBEXHLevel2 4 4 2 2" xfId="18308"/>
    <cellStyle name="SAPBEXHLevel2 4 4 3" xfId="6658"/>
    <cellStyle name="SAPBEXHLevel2 4 4 3 2" xfId="18309"/>
    <cellStyle name="SAPBEXHLevel2 4 4 4" xfId="18310"/>
    <cellStyle name="SAPBEXHLevel2 4 5" xfId="6659"/>
    <cellStyle name="SAPBEXHLevel2 4 5 2" xfId="6660"/>
    <cellStyle name="SAPBEXHLevel2 4 5 2 2" xfId="18311"/>
    <cellStyle name="SAPBEXHLevel2 4 5 3" xfId="6661"/>
    <cellStyle name="SAPBEXHLevel2 4 5 3 2" xfId="18312"/>
    <cellStyle name="SAPBEXHLevel2 4 5 4" xfId="18313"/>
    <cellStyle name="SAPBEXHLevel2 4 6" xfId="6662"/>
    <cellStyle name="SAPBEXHLevel2 4 6 2" xfId="6663"/>
    <cellStyle name="SAPBEXHLevel2 4 6 2 2" xfId="18314"/>
    <cellStyle name="SAPBEXHLevel2 4 6 3" xfId="6664"/>
    <cellStyle name="SAPBEXHLevel2 4 6 3 2" xfId="18315"/>
    <cellStyle name="SAPBEXHLevel2 4 6 4" xfId="18316"/>
    <cellStyle name="SAPBEXHLevel2 4 7" xfId="6665"/>
    <cellStyle name="SAPBEXHLevel2 4 7 2" xfId="6666"/>
    <cellStyle name="SAPBEXHLevel2 4 7 2 2" xfId="18317"/>
    <cellStyle name="SAPBEXHLevel2 4 7 3" xfId="6667"/>
    <cellStyle name="SAPBEXHLevel2 4 7 3 2" xfId="18318"/>
    <cellStyle name="SAPBEXHLevel2 4 7 4" xfId="18319"/>
    <cellStyle name="SAPBEXHLevel2 4 8" xfId="6668"/>
    <cellStyle name="SAPBEXHLevel2 4 8 2" xfId="6669"/>
    <cellStyle name="SAPBEXHLevel2 4 8 2 2" xfId="18320"/>
    <cellStyle name="SAPBEXHLevel2 4 8 3" xfId="6670"/>
    <cellStyle name="SAPBEXHLevel2 4 8 3 2" xfId="18321"/>
    <cellStyle name="SAPBEXHLevel2 4 8 4" xfId="18322"/>
    <cellStyle name="SAPBEXHLevel2 4 9" xfId="6671"/>
    <cellStyle name="SAPBEXHLevel2 4 9 2" xfId="6672"/>
    <cellStyle name="SAPBEXHLevel2 4 9 2 2" xfId="18323"/>
    <cellStyle name="SAPBEXHLevel2 4 9 3" xfId="6673"/>
    <cellStyle name="SAPBEXHLevel2 4 9 3 2" xfId="18324"/>
    <cellStyle name="SAPBEXHLevel2 4 9 4" xfId="18325"/>
    <cellStyle name="SAPBEXHLevel2 5" xfId="6674"/>
    <cellStyle name="SAPBEXHLevel2 5 10" xfId="6675"/>
    <cellStyle name="SAPBEXHLevel2 5 10 2" xfId="6676"/>
    <cellStyle name="SAPBEXHLevel2 5 10 2 2" xfId="18326"/>
    <cellStyle name="SAPBEXHLevel2 5 10 3" xfId="6677"/>
    <cellStyle name="SAPBEXHLevel2 5 10 3 2" xfId="18327"/>
    <cellStyle name="SAPBEXHLevel2 5 10 4" xfId="18328"/>
    <cellStyle name="SAPBEXHLevel2 5 11" xfId="6678"/>
    <cellStyle name="SAPBEXHLevel2 5 11 2" xfId="6679"/>
    <cellStyle name="SAPBEXHLevel2 5 11 2 2" xfId="18329"/>
    <cellStyle name="SAPBEXHLevel2 5 11 3" xfId="6680"/>
    <cellStyle name="SAPBEXHLevel2 5 11 3 2" xfId="18330"/>
    <cellStyle name="SAPBEXHLevel2 5 11 4" xfId="18331"/>
    <cellStyle name="SAPBEXHLevel2 5 12" xfId="6681"/>
    <cellStyle name="SAPBEXHLevel2 5 12 2" xfId="6682"/>
    <cellStyle name="SAPBEXHLevel2 5 12 2 2" xfId="18332"/>
    <cellStyle name="SAPBEXHLevel2 5 12 3" xfId="6683"/>
    <cellStyle name="SAPBEXHLevel2 5 12 3 2" xfId="18333"/>
    <cellStyle name="SAPBEXHLevel2 5 12 4" xfId="18334"/>
    <cellStyle name="SAPBEXHLevel2 5 13" xfId="6684"/>
    <cellStyle name="SAPBEXHLevel2 5 13 2" xfId="18335"/>
    <cellStyle name="SAPBEXHLevel2 5 14" xfId="6685"/>
    <cellStyle name="SAPBEXHLevel2 5 14 2" xfId="18336"/>
    <cellStyle name="SAPBEXHLevel2 5 15" xfId="18337"/>
    <cellStyle name="SAPBEXHLevel2 5 2" xfId="6686"/>
    <cellStyle name="SAPBEXHLevel2 5 2 2" xfId="6687"/>
    <cellStyle name="SAPBEXHLevel2 5 2 2 2" xfId="18338"/>
    <cellStyle name="SAPBEXHLevel2 5 2 3" xfId="6688"/>
    <cellStyle name="SAPBEXHLevel2 5 2 3 2" xfId="18339"/>
    <cellStyle name="SAPBEXHLevel2 5 2 4" xfId="18340"/>
    <cellStyle name="SAPBEXHLevel2 5 3" xfId="6689"/>
    <cellStyle name="SAPBEXHLevel2 5 3 2" xfId="6690"/>
    <cellStyle name="SAPBEXHLevel2 5 3 2 2" xfId="18341"/>
    <cellStyle name="SAPBEXHLevel2 5 3 3" xfId="6691"/>
    <cellStyle name="SAPBEXHLevel2 5 3 3 2" xfId="18342"/>
    <cellStyle name="SAPBEXHLevel2 5 3 4" xfId="18343"/>
    <cellStyle name="SAPBEXHLevel2 5 4" xfId="6692"/>
    <cellStyle name="SAPBEXHLevel2 5 4 2" xfId="6693"/>
    <cellStyle name="SAPBEXHLevel2 5 4 2 2" xfId="18344"/>
    <cellStyle name="SAPBEXHLevel2 5 4 3" xfId="6694"/>
    <cellStyle name="SAPBEXHLevel2 5 4 3 2" xfId="18345"/>
    <cellStyle name="SAPBEXHLevel2 5 4 4" xfId="18346"/>
    <cellStyle name="SAPBEXHLevel2 5 5" xfId="6695"/>
    <cellStyle name="SAPBEXHLevel2 5 5 2" xfId="6696"/>
    <cellStyle name="SAPBEXHLevel2 5 5 2 2" xfId="18347"/>
    <cellStyle name="SAPBEXHLevel2 5 5 3" xfId="6697"/>
    <cellStyle name="SAPBEXHLevel2 5 5 3 2" xfId="18348"/>
    <cellStyle name="SAPBEXHLevel2 5 5 4" xfId="18349"/>
    <cellStyle name="SAPBEXHLevel2 5 6" xfId="6698"/>
    <cellStyle name="SAPBEXHLevel2 5 6 2" xfId="6699"/>
    <cellStyle name="SAPBEXHLevel2 5 6 2 2" xfId="18350"/>
    <cellStyle name="SAPBEXHLevel2 5 6 3" xfId="6700"/>
    <cellStyle name="SAPBEXHLevel2 5 6 3 2" xfId="18351"/>
    <cellStyle name="SAPBEXHLevel2 5 6 4" xfId="18352"/>
    <cellStyle name="SAPBEXHLevel2 5 7" xfId="6701"/>
    <cellStyle name="SAPBEXHLevel2 5 7 2" xfId="6702"/>
    <cellStyle name="SAPBEXHLevel2 5 7 2 2" xfId="18353"/>
    <cellStyle name="SAPBEXHLevel2 5 7 3" xfId="6703"/>
    <cellStyle name="SAPBEXHLevel2 5 7 3 2" xfId="18354"/>
    <cellStyle name="SAPBEXHLevel2 5 7 4" xfId="18355"/>
    <cellStyle name="SAPBEXHLevel2 5 8" xfId="6704"/>
    <cellStyle name="SAPBEXHLevel2 5 8 2" xfId="6705"/>
    <cellStyle name="SAPBEXHLevel2 5 8 2 2" xfId="18356"/>
    <cellStyle name="SAPBEXHLevel2 5 8 3" xfId="6706"/>
    <cellStyle name="SAPBEXHLevel2 5 8 3 2" xfId="18357"/>
    <cellStyle name="SAPBEXHLevel2 5 8 4" xfId="18358"/>
    <cellStyle name="SAPBEXHLevel2 5 9" xfId="6707"/>
    <cellStyle name="SAPBEXHLevel2 5 9 2" xfId="6708"/>
    <cellStyle name="SAPBEXHLevel2 5 9 2 2" xfId="18359"/>
    <cellStyle name="SAPBEXHLevel2 5 9 3" xfId="6709"/>
    <cellStyle name="SAPBEXHLevel2 5 9 3 2" xfId="18360"/>
    <cellStyle name="SAPBEXHLevel2 5 9 4" xfId="18361"/>
    <cellStyle name="SAPBEXHLevel2 6" xfId="6710"/>
    <cellStyle name="SAPBEXHLevel2 6 10" xfId="6711"/>
    <cellStyle name="SAPBEXHLevel2 6 10 2" xfId="6712"/>
    <cellStyle name="SAPBEXHLevel2 6 10 2 2" xfId="18362"/>
    <cellStyle name="SAPBEXHLevel2 6 10 3" xfId="6713"/>
    <cellStyle name="SAPBEXHLevel2 6 10 3 2" xfId="18363"/>
    <cellStyle name="SAPBEXHLevel2 6 10 4" xfId="18364"/>
    <cellStyle name="SAPBEXHLevel2 6 11" xfId="6714"/>
    <cellStyle name="SAPBEXHLevel2 6 11 2" xfId="6715"/>
    <cellStyle name="SAPBEXHLevel2 6 11 2 2" xfId="18365"/>
    <cellStyle name="SAPBEXHLevel2 6 11 3" xfId="6716"/>
    <cellStyle name="SAPBEXHLevel2 6 11 3 2" xfId="18366"/>
    <cellStyle name="SAPBEXHLevel2 6 11 4" xfId="18367"/>
    <cellStyle name="SAPBEXHLevel2 6 12" xfId="6717"/>
    <cellStyle name="SAPBEXHLevel2 6 12 2" xfId="6718"/>
    <cellStyle name="SAPBEXHLevel2 6 12 2 2" xfId="18368"/>
    <cellStyle name="SAPBEXHLevel2 6 12 3" xfId="6719"/>
    <cellStyle name="SAPBEXHLevel2 6 12 3 2" xfId="18369"/>
    <cellStyle name="SAPBEXHLevel2 6 12 4" xfId="18370"/>
    <cellStyle name="SAPBEXHLevel2 6 13" xfId="6720"/>
    <cellStyle name="SAPBEXHLevel2 6 13 2" xfId="18371"/>
    <cellStyle name="SAPBEXHLevel2 6 14" xfId="6721"/>
    <cellStyle name="SAPBEXHLevel2 6 14 2" xfId="18372"/>
    <cellStyle name="SAPBEXHLevel2 6 15" xfId="18373"/>
    <cellStyle name="SAPBEXHLevel2 6 2" xfId="6722"/>
    <cellStyle name="SAPBEXHLevel2 6 2 2" xfId="6723"/>
    <cellStyle name="SAPBEXHLevel2 6 2 2 2" xfId="18374"/>
    <cellStyle name="SAPBEXHLevel2 6 2 3" xfId="6724"/>
    <cellStyle name="SAPBEXHLevel2 6 2 3 2" xfId="18375"/>
    <cellStyle name="SAPBEXHLevel2 6 2 4" xfId="18376"/>
    <cellStyle name="SAPBEXHLevel2 6 3" xfId="6725"/>
    <cellStyle name="SAPBEXHLevel2 6 3 2" xfId="6726"/>
    <cellStyle name="SAPBEXHLevel2 6 3 2 2" xfId="18377"/>
    <cellStyle name="SAPBEXHLevel2 6 3 3" xfId="6727"/>
    <cellStyle name="SAPBEXHLevel2 6 3 3 2" xfId="18378"/>
    <cellStyle name="SAPBEXHLevel2 6 3 4" xfId="18379"/>
    <cellStyle name="SAPBEXHLevel2 6 4" xfId="6728"/>
    <cellStyle name="SAPBEXHLevel2 6 4 2" xfId="6729"/>
    <cellStyle name="SAPBEXHLevel2 6 4 2 2" xfId="18380"/>
    <cellStyle name="SAPBEXHLevel2 6 4 3" xfId="6730"/>
    <cellStyle name="SAPBEXHLevel2 6 4 3 2" xfId="18381"/>
    <cellStyle name="SAPBEXHLevel2 6 4 4" xfId="18382"/>
    <cellStyle name="SAPBEXHLevel2 6 5" xfId="6731"/>
    <cellStyle name="SAPBEXHLevel2 6 5 2" xfId="6732"/>
    <cellStyle name="SAPBEXHLevel2 6 5 2 2" xfId="18383"/>
    <cellStyle name="SAPBEXHLevel2 6 5 3" xfId="6733"/>
    <cellStyle name="SAPBEXHLevel2 6 5 3 2" xfId="18384"/>
    <cellStyle name="SAPBEXHLevel2 6 5 4" xfId="18385"/>
    <cellStyle name="SAPBEXHLevel2 6 6" xfId="6734"/>
    <cellStyle name="SAPBEXHLevel2 6 6 2" xfId="6735"/>
    <cellStyle name="SAPBEXHLevel2 6 6 2 2" xfId="18386"/>
    <cellStyle name="SAPBEXHLevel2 6 6 3" xfId="6736"/>
    <cellStyle name="SAPBEXHLevel2 6 6 3 2" xfId="18387"/>
    <cellStyle name="SAPBEXHLevel2 6 6 4" xfId="18388"/>
    <cellStyle name="SAPBEXHLevel2 6 7" xfId="6737"/>
    <cellStyle name="SAPBEXHLevel2 6 7 2" xfId="6738"/>
    <cellStyle name="SAPBEXHLevel2 6 7 2 2" xfId="18389"/>
    <cellStyle name="SAPBEXHLevel2 6 7 3" xfId="6739"/>
    <cellStyle name="SAPBEXHLevel2 6 7 3 2" xfId="18390"/>
    <cellStyle name="SAPBEXHLevel2 6 7 4" xfId="18391"/>
    <cellStyle name="SAPBEXHLevel2 6 8" xfId="6740"/>
    <cellStyle name="SAPBEXHLevel2 6 8 2" xfId="6741"/>
    <cellStyle name="SAPBEXHLevel2 6 8 2 2" xfId="18392"/>
    <cellStyle name="SAPBEXHLevel2 6 8 3" xfId="6742"/>
    <cellStyle name="SAPBEXHLevel2 6 8 3 2" xfId="18393"/>
    <cellStyle name="SAPBEXHLevel2 6 8 4" xfId="18394"/>
    <cellStyle name="SAPBEXHLevel2 6 9" xfId="6743"/>
    <cellStyle name="SAPBEXHLevel2 6 9 2" xfId="6744"/>
    <cellStyle name="SAPBEXHLevel2 6 9 2 2" xfId="18395"/>
    <cellStyle name="SAPBEXHLevel2 6 9 3" xfId="6745"/>
    <cellStyle name="SAPBEXHLevel2 6 9 3 2" xfId="18396"/>
    <cellStyle name="SAPBEXHLevel2 6 9 4" xfId="18397"/>
    <cellStyle name="SAPBEXHLevel2 7" xfId="6746"/>
    <cellStyle name="SAPBEXHLevel2 7 2" xfId="6747"/>
    <cellStyle name="SAPBEXHLevel2 7 2 2" xfId="6748"/>
    <cellStyle name="SAPBEXHLevel2 7 2 2 2" xfId="18398"/>
    <cellStyle name="SAPBEXHLevel2 7 2 3" xfId="6749"/>
    <cellStyle name="SAPBEXHLevel2 7 2 3 2" xfId="18399"/>
    <cellStyle name="SAPBEXHLevel2 7 2 4" xfId="18400"/>
    <cellStyle name="SAPBEXHLevel2 7 3" xfId="6750"/>
    <cellStyle name="SAPBEXHLevel2 7 3 2" xfId="6751"/>
    <cellStyle name="SAPBEXHLevel2 7 3 2 2" xfId="18401"/>
    <cellStyle name="SAPBEXHLevel2 7 3 3" xfId="6752"/>
    <cellStyle name="SAPBEXHLevel2 7 3 3 2" xfId="18402"/>
    <cellStyle name="SAPBEXHLevel2 7 3 4" xfId="18403"/>
    <cellStyle name="SAPBEXHLevel2 7 4" xfId="6753"/>
    <cellStyle name="SAPBEXHLevel2 7 4 2" xfId="18404"/>
    <cellStyle name="SAPBEXHLevel2 7 5" xfId="6754"/>
    <cellStyle name="SAPBEXHLevel2 7 5 2" xfId="18405"/>
    <cellStyle name="SAPBEXHLevel2 7 6" xfId="18406"/>
    <cellStyle name="SAPBEXHLevel2 8" xfId="6755"/>
    <cellStyle name="SAPBEXHLevel2 8 2" xfId="6756"/>
    <cellStyle name="SAPBEXHLevel2 8 2 2" xfId="6757"/>
    <cellStyle name="SAPBEXHLevel2 8 2 2 2" xfId="18407"/>
    <cellStyle name="SAPBEXHLevel2 8 2 3" xfId="6758"/>
    <cellStyle name="SAPBEXHLevel2 8 2 3 2" xfId="18408"/>
    <cellStyle name="SAPBEXHLevel2 8 2 4" xfId="18409"/>
    <cellStyle name="SAPBEXHLevel2 8 3" xfId="6759"/>
    <cellStyle name="SAPBEXHLevel2 8 3 2" xfId="6760"/>
    <cellStyle name="SAPBEXHLevel2 8 3 2 2" xfId="18410"/>
    <cellStyle name="SAPBEXHLevel2 8 3 3" xfId="6761"/>
    <cellStyle name="SAPBEXHLevel2 8 3 3 2" xfId="18411"/>
    <cellStyle name="SAPBEXHLevel2 8 3 4" xfId="18412"/>
    <cellStyle name="SAPBEXHLevel2 8 4" xfId="6762"/>
    <cellStyle name="SAPBEXHLevel2 8 4 2" xfId="18413"/>
    <cellStyle name="SAPBEXHLevel2 8 5" xfId="6763"/>
    <cellStyle name="SAPBEXHLevel2 8 5 2" xfId="18414"/>
    <cellStyle name="SAPBEXHLevel2 8 6" xfId="18415"/>
    <cellStyle name="SAPBEXHLevel2 9" xfId="6764"/>
    <cellStyle name="SAPBEXHLevel2 9 2" xfId="6765"/>
    <cellStyle name="SAPBEXHLevel2 9 2 2" xfId="18416"/>
    <cellStyle name="SAPBEXHLevel2 9 3" xfId="6766"/>
    <cellStyle name="SAPBEXHLevel2 9 3 2" xfId="18417"/>
    <cellStyle name="SAPBEXHLevel2 9 4" xfId="18418"/>
    <cellStyle name="SAPBEXHLevel2X" xfId="183"/>
    <cellStyle name="SAPBEXHLevel2X 10" xfId="6767"/>
    <cellStyle name="SAPBEXHLevel2X 10 2" xfId="6768"/>
    <cellStyle name="SAPBEXHLevel2X 10 2 2" xfId="18419"/>
    <cellStyle name="SAPBEXHLevel2X 10 3" xfId="6769"/>
    <cellStyle name="SAPBEXHLevel2X 10 3 2" xfId="18420"/>
    <cellStyle name="SAPBEXHLevel2X 10 4" xfId="18421"/>
    <cellStyle name="SAPBEXHLevel2X 11" xfId="6770"/>
    <cellStyle name="SAPBEXHLevel2X 11 2" xfId="6771"/>
    <cellStyle name="SAPBEXHLevel2X 11 2 2" xfId="18422"/>
    <cellStyle name="SAPBEXHLevel2X 11 3" xfId="6772"/>
    <cellStyle name="SAPBEXHLevel2X 11 3 2" xfId="18423"/>
    <cellStyle name="SAPBEXHLevel2X 11 4" xfId="18424"/>
    <cellStyle name="SAPBEXHLevel2X 12" xfId="6773"/>
    <cellStyle name="SAPBEXHLevel2X 12 2" xfId="18425"/>
    <cellStyle name="SAPBEXHLevel2X 13" xfId="11534"/>
    <cellStyle name="SAPBEXHLevel2X 13 2" xfId="18426"/>
    <cellStyle name="SAPBEXHLevel2X 14" xfId="11535"/>
    <cellStyle name="SAPBEXHLevel2X 14 2" xfId="18427"/>
    <cellStyle name="SAPBEXHLevel2X 15" xfId="11536"/>
    <cellStyle name="SAPBEXHLevel2X 15 2" xfId="18428"/>
    <cellStyle name="SAPBEXHLevel2X 2" xfId="646"/>
    <cellStyle name="SAPBEXHLevel2X 2 10" xfId="6774"/>
    <cellStyle name="SAPBEXHLevel2X 2 10 2" xfId="6775"/>
    <cellStyle name="SAPBEXHLevel2X 2 10 2 2" xfId="18429"/>
    <cellStyle name="SAPBEXHLevel2X 2 10 3" xfId="6776"/>
    <cellStyle name="SAPBEXHLevel2X 2 10 3 2" xfId="18430"/>
    <cellStyle name="SAPBEXHLevel2X 2 10 4" xfId="18431"/>
    <cellStyle name="SAPBEXHLevel2X 2 11" xfId="6777"/>
    <cellStyle name="SAPBEXHLevel2X 2 11 2" xfId="6778"/>
    <cellStyle name="SAPBEXHLevel2X 2 11 2 2" xfId="18432"/>
    <cellStyle name="SAPBEXHLevel2X 2 11 3" xfId="6779"/>
    <cellStyle name="SAPBEXHLevel2X 2 11 3 2" xfId="18433"/>
    <cellStyle name="SAPBEXHLevel2X 2 11 4" xfId="18434"/>
    <cellStyle name="SAPBEXHLevel2X 2 12" xfId="6780"/>
    <cellStyle name="SAPBEXHLevel2X 2 12 2" xfId="6781"/>
    <cellStyle name="SAPBEXHLevel2X 2 12 2 2" xfId="18435"/>
    <cellStyle name="SAPBEXHLevel2X 2 12 3" xfId="6782"/>
    <cellStyle name="SAPBEXHLevel2X 2 12 3 2" xfId="18436"/>
    <cellStyle name="SAPBEXHLevel2X 2 12 4" xfId="18437"/>
    <cellStyle name="SAPBEXHLevel2X 2 13" xfId="6783"/>
    <cellStyle name="SAPBEXHLevel2X 2 13 2" xfId="18438"/>
    <cellStyle name="SAPBEXHLevel2X 2 14" xfId="6784"/>
    <cellStyle name="SAPBEXHLevel2X 2 14 2" xfId="18439"/>
    <cellStyle name="SAPBEXHLevel2X 2 15" xfId="18440"/>
    <cellStyle name="SAPBEXHLevel2X 2 2" xfId="6785"/>
    <cellStyle name="SAPBEXHLevel2X 2 2 2" xfId="6786"/>
    <cellStyle name="SAPBEXHLevel2X 2 2 2 2" xfId="18441"/>
    <cellStyle name="SAPBEXHLevel2X 2 2 3" xfId="6787"/>
    <cellStyle name="SAPBEXHLevel2X 2 2 3 2" xfId="18442"/>
    <cellStyle name="SAPBEXHLevel2X 2 2 4" xfId="18443"/>
    <cellStyle name="SAPBEXHLevel2X 2 3" xfId="6788"/>
    <cellStyle name="SAPBEXHLevel2X 2 3 2" xfId="6789"/>
    <cellStyle name="SAPBEXHLevel2X 2 3 2 2" xfId="18444"/>
    <cellStyle name="SAPBEXHLevel2X 2 3 3" xfId="6790"/>
    <cellStyle name="SAPBEXHLevel2X 2 3 3 2" xfId="18445"/>
    <cellStyle name="SAPBEXHLevel2X 2 3 4" xfId="18446"/>
    <cellStyle name="SAPBEXHLevel2X 2 4" xfId="6791"/>
    <cellStyle name="SAPBEXHLevel2X 2 4 2" xfId="6792"/>
    <cellStyle name="SAPBEXHLevel2X 2 4 2 2" xfId="18447"/>
    <cellStyle name="SAPBEXHLevel2X 2 4 3" xfId="6793"/>
    <cellStyle name="SAPBEXHLevel2X 2 4 3 2" xfId="18448"/>
    <cellStyle name="SAPBEXHLevel2X 2 4 4" xfId="18449"/>
    <cellStyle name="SAPBEXHLevel2X 2 5" xfId="6794"/>
    <cellStyle name="SAPBEXHLevel2X 2 5 2" xfId="6795"/>
    <cellStyle name="SAPBEXHLevel2X 2 5 2 2" xfId="18450"/>
    <cellStyle name="SAPBEXHLevel2X 2 5 3" xfId="6796"/>
    <cellStyle name="SAPBEXHLevel2X 2 5 3 2" xfId="18451"/>
    <cellStyle name="SAPBEXHLevel2X 2 5 4" xfId="18452"/>
    <cellStyle name="SAPBEXHLevel2X 2 6" xfId="6797"/>
    <cellStyle name="SAPBEXHLevel2X 2 6 2" xfId="6798"/>
    <cellStyle name="SAPBEXHLevel2X 2 6 2 2" xfId="18453"/>
    <cellStyle name="SAPBEXHLevel2X 2 6 3" xfId="6799"/>
    <cellStyle name="SAPBEXHLevel2X 2 6 3 2" xfId="18454"/>
    <cellStyle name="SAPBEXHLevel2X 2 6 4" xfId="18455"/>
    <cellStyle name="SAPBEXHLevel2X 2 7" xfId="6800"/>
    <cellStyle name="SAPBEXHLevel2X 2 7 2" xfId="6801"/>
    <cellStyle name="SAPBEXHLevel2X 2 7 2 2" xfId="18456"/>
    <cellStyle name="SAPBEXHLevel2X 2 7 3" xfId="6802"/>
    <cellStyle name="SAPBEXHLevel2X 2 7 3 2" xfId="18457"/>
    <cellStyle name="SAPBEXHLevel2X 2 7 4" xfId="18458"/>
    <cellStyle name="SAPBEXHLevel2X 2 8" xfId="6803"/>
    <cellStyle name="SAPBEXHLevel2X 2 8 2" xfId="6804"/>
    <cellStyle name="SAPBEXHLevel2X 2 8 2 2" xfId="18459"/>
    <cellStyle name="SAPBEXHLevel2X 2 8 3" xfId="6805"/>
    <cellStyle name="SAPBEXHLevel2X 2 8 3 2" xfId="18460"/>
    <cellStyle name="SAPBEXHLevel2X 2 8 4" xfId="18461"/>
    <cellStyle name="SAPBEXHLevel2X 2 9" xfId="6806"/>
    <cellStyle name="SAPBEXHLevel2X 2 9 2" xfId="6807"/>
    <cellStyle name="SAPBEXHLevel2X 2 9 2 2" xfId="18462"/>
    <cellStyle name="SAPBEXHLevel2X 2 9 3" xfId="6808"/>
    <cellStyle name="SAPBEXHLevel2X 2 9 3 2" xfId="18463"/>
    <cellStyle name="SAPBEXHLevel2X 2 9 4" xfId="18464"/>
    <cellStyle name="SAPBEXHLevel2X 3" xfId="647"/>
    <cellStyle name="SAPBEXHLevel2X 3 10" xfId="6809"/>
    <cellStyle name="SAPBEXHLevel2X 3 10 2" xfId="6810"/>
    <cellStyle name="SAPBEXHLevel2X 3 10 2 2" xfId="18465"/>
    <cellStyle name="SAPBEXHLevel2X 3 10 3" xfId="6811"/>
    <cellStyle name="SAPBEXHLevel2X 3 10 3 2" xfId="18466"/>
    <cellStyle name="SAPBEXHLevel2X 3 10 4" xfId="18467"/>
    <cellStyle name="SAPBEXHLevel2X 3 11" xfId="6812"/>
    <cellStyle name="SAPBEXHLevel2X 3 11 2" xfId="6813"/>
    <cellStyle name="SAPBEXHLevel2X 3 11 2 2" xfId="18468"/>
    <cellStyle name="SAPBEXHLevel2X 3 11 3" xfId="6814"/>
    <cellStyle name="SAPBEXHLevel2X 3 11 3 2" xfId="18469"/>
    <cellStyle name="SAPBEXHLevel2X 3 11 4" xfId="18470"/>
    <cellStyle name="SAPBEXHLevel2X 3 12" xfId="6815"/>
    <cellStyle name="SAPBEXHLevel2X 3 12 2" xfId="6816"/>
    <cellStyle name="SAPBEXHLevel2X 3 12 2 2" xfId="18471"/>
    <cellStyle name="SAPBEXHLevel2X 3 12 3" xfId="6817"/>
    <cellStyle name="SAPBEXHLevel2X 3 12 3 2" xfId="18472"/>
    <cellStyle name="SAPBEXHLevel2X 3 12 4" xfId="18473"/>
    <cellStyle name="SAPBEXHLevel2X 3 13" xfId="6818"/>
    <cellStyle name="SAPBEXHLevel2X 3 13 2" xfId="18474"/>
    <cellStyle name="SAPBEXHLevel2X 3 14" xfId="6819"/>
    <cellStyle name="SAPBEXHLevel2X 3 14 2" xfId="18475"/>
    <cellStyle name="SAPBEXHLevel2X 3 15" xfId="18476"/>
    <cellStyle name="SAPBEXHLevel2X 3 2" xfId="6820"/>
    <cellStyle name="SAPBEXHLevel2X 3 2 2" xfId="6821"/>
    <cellStyle name="SAPBEXHLevel2X 3 2 2 2" xfId="18477"/>
    <cellStyle name="SAPBEXHLevel2X 3 2 3" xfId="6822"/>
    <cellStyle name="SAPBEXHLevel2X 3 2 3 2" xfId="18478"/>
    <cellStyle name="SAPBEXHLevel2X 3 2 4" xfId="18479"/>
    <cellStyle name="SAPBEXHLevel2X 3 3" xfId="6823"/>
    <cellStyle name="SAPBEXHLevel2X 3 3 2" xfId="6824"/>
    <cellStyle name="SAPBEXHLevel2X 3 3 2 2" xfId="18480"/>
    <cellStyle name="SAPBEXHLevel2X 3 3 3" xfId="6825"/>
    <cellStyle name="SAPBEXHLevel2X 3 3 3 2" xfId="18481"/>
    <cellStyle name="SAPBEXHLevel2X 3 3 4" xfId="18482"/>
    <cellStyle name="SAPBEXHLevel2X 3 4" xfId="6826"/>
    <cellStyle name="SAPBEXHLevel2X 3 4 2" xfId="6827"/>
    <cellStyle name="SAPBEXHLevel2X 3 4 2 2" xfId="18483"/>
    <cellStyle name="SAPBEXHLevel2X 3 4 3" xfId="6828"/>
    <cellStyle name="SAPBEXHLevel2X 3 4 3 2" xfId="18484"/>
    <cellStyle name="SAPBEXHLevel2X 3 4 4" xfId="18485"/>
    <cellStyle name="SAPBEXHLevel2X 3 5" xfId="6829"/>
    <cellStyle name="SAPBEXHLevel2X 3 5 2" xfId="6830"/>
    <cellStyle name="SAPBEXHLevel2X 3 5 2 2" xfId="18486"/>
    <cellStyle name="SAPBEXHLevel2X 3 5 3" xfId="6831"/>
    <cellStyle name="SAPBEXHLevel2X 3 5 3 2" xfId="18487"/>
    <cellStyle name="SAPBEXHLevel2X 3 5 4" xfId="18488"/>
    <cellStyle name="SAPBEXHLevel2X 3 6" xfId="6832"/>
    <cellStyle name="SAPBEXHLevel2X 3 6 2" xfId="6833"/>
    <cellStyle name="SAPBEXHLevel2X 3 6 2 2" xfId="18489"/>
    <cellStyle name="SAPBEXHLevel2X 3 6 3" xfId="6834"/>
    <cellStyle name="SAPBEXHLevel2X 3 6 3 2" xfId="18490"/>
    <cellStyle name="SAPBEXHLevel2X 3 6 4" xfId="18491"/>
    <cellStyle name="SAPBEXHLevel2X 3 7" xfId="6835"/>
    <cellStyle name="SAPBEXHLevel2X 3 7 2" xfId="6836"/>
    <cellStyle name="SAPBEXHLevel2X 3 7 2 2" xfId="18492"/>
    <cellStyle name="SAPBEXHLevel2X 3 7 3" xfId="6837"/>
    <cellStyle name="SAPBEXHLevel2X 3 7 3 2" xfId="18493"/>
    <cellStyle name="SAPBEXHLevel2X 3 7 4" xfId="18494"/>
    <cellStyle name="SAPBEXHLevel2X 3 8" xfId="6838"/>
    <cellStyle name="SAPBEXHLevel2X 3 8 2" xfId="6839"/>
    <cellStyle name="SAPBEXHLevel2X 3 8 2 2" xfId="18495"/>
    <cellStyle name="SAPBEXHLevel2X 3 8 3" xfId="6840"/>
    <cellStyle name="SAPBEXHLevel2X 3 8 3 2" xfId="18496"/>
    <cellStyle name="SAPBEXHLevel2X 3 8 4" xfId="18497"/>
    <cellStyle name="SAPBEXHLevel2X 3 9" xfId="6841"/>
    <cellStyle name="SAPBEXHLevel2X 3 9 2" xfId="6842"/>
    <cellStyle name="SAPBEXHLevel2X 3 9 2 2" xfId="18498"/>
    <cellStyle name="SAPBEXHLevel2X 3 9 3" xfId="6843"/>
    <cellStyle name="SAPBEXHLevel2X 3 9 3 2" xfId="18499"/>
    <cellStyle name="SAPBEXHLevel2X 3 9 4" xfId="18500"/>
    <cellStyle name="SAPBEXHLevel2X 4" xfId="648"/>
    <cellStyle name="SAPBEXHLevel2X 4 10" xfId="6844"/>
    <cellStyle name="SAPBEXHLevel2X 4 10 2" xfId="6845"/>
    <cellStyle name="SAPBEXHLevel2X 4 10 2 2" xfId="18501"/>
    <cellStyle name="SAPBEXHLevel2X 4 10 3" xfId="6846"/>
    <cellStyle name="SAPBEXHLevel2X 4 10 3 2" xfId="18502"/>
    <cellStyle name="SAPBEXHLevel2X 4 10 4" xfId="18503"/>
    <cellStyle name="SAPBEXHLevel2X 4 11" xfId="6847"/>
    <cellStyle name="SAPBEXHLevel2X 4 11 2" xfId="6848"/>
    <cellStyle name="SAPBEXHLevel2X 4 11 2 2" xfId="18504"/>
    <cellStyle name="SAPBEXHLevel2X 4 11 3" xfId="6849"/>
    <cellStyle name="SAPBEXHLevel2X 4 11 3 2" xfId="18505"/>
    <cellStyle name="SAPBEXHLevel2X 4 11 4" xfId="18506"/>
    <cellStyle name="SAPBEXHLevel2X 4 12" xfId="6850"/>
    <cellStyle name="SAPBEXHLevel2X 4 12 2" xfId="6851"/>
    <cellStyle name="SAPBEXHLevel2X 4 12 2 2" xfId="18507"/>
    <cellStyle name="SAPBEXHLevel2X 4 12 3" xfId="6852"/>
    <cellStyle name="SAPBEXHLevel2X 4 12 3 2" xfId="18508"/>
    <cellStyle name="SAPBEXHLevel2X 4 12 4" xfId="18509"/>
    <cellStyle name="SAPBEXHLevel2X 4 13" xfId="6853"/>
    <cellStyle name="SAPBEXHLevel2X 4 13 2" xfId="18510"/>
    <cellStyle name="SAPBEXHLevel2X 4 14" xfId="6854"/>
    <cellStyle name="SAPBEXHLevel2X 4 14 2" xfId="18511"/>
    <cellStyle name="SAPBEXHLevel2X 4 15" xfId="18512"/>
    <cellStyle name="SAPBEXHLevel2X 4 2" xfId="6855"/>
    <cellStyle name="SAPBEXHLevel2X 4 2 2" xfId="6856"/>
    <cellStyle name="SAPBEXHLevel2X 4 2 2 2" xfId="18513"/>
    <cellStyle name="SAPBEXHLevel2X 4 2 3" xfId="6857"/>
    <cellStyle name="SAPBEXHLevel2X 4 2 3 2" xfId="18514"/>
    <cellStyle name="SAPBEXHLevel2X 4 2 4" xfId="18515"/>
    <cellStyle name="SAPBEXHLevel2X 4 3" xfId="6858"/>
    <cellStyle name="SAPBEXHLevel2X 4 3 2" xfId="6859"/>
    <cellStyle name="SAPBEXHLevel2X 4 3 2 2" xfId="18516"/>
    <cellStyle name="SAPBEXHLevel2X 4 3 3" xfId="6860"/>
    <cellStyle name="SAPBEXHLevel2X 4 3 3 2" xfId="18517"/>
    <cellStyle name="SAPBEXHLevel2X 4 3 4" xfId="18518"/>
    <cellStyle name="SAPBEXHLevel2X 4 4" xfId="6861"/>
    <cellStyle name="SAPBEXHLevel2X 4 4 2" xfId="6862"/>
    <cellStyle name="SAPBEXHLevel2X 4 4 2 2" xfId="18519"/>
    <cellStyle name="SAPBEXHLevel2X 4 4 3" xfId="6863"/>
    <cellStyle name="SAPBEXHLevel2X 4 4 3 2" xfId="18520"/>
    <cellStyle name="SAPBEXHLevel2X 4 4 4" xfId="18521"/>
    <cellStyle name="SAPBEXHLevel2X 4 5" xfId="6864"/>
    <cellStyle name="SAPBEXHLevel2X 4 5 2" xfId="6865"/>
    <cellStyle name="SAPBEXHLevel2X 4 5 2 2" xfId="18522"/>
    <cellStyle name="SAPBEXHLevel2X 4 5 3" xfId="6866"/>
    <cellStyle name="SAPBEXHLevel2X 4 5 3 2" xfId="18523"/>
    <cellStyle name="SAPBEXHLevel2X 4 5 4" xfId="18524"/>
    <cellStyle name="SAPBEXHLevel2X 4 6" xfId="6867"/>
    <cellStyle name="SAPBEXHLevel2X 4 6 2" xfId="6868"/>
    <cellStyle name="SAPBEXHLevel2X 4 6 2 2" xfId="18525"/>
    <cellStyle name="SAPBEXHLevel2X 4 6 3" xfId="6869"/>
    <cellStyle name="SAPBEXHLevel2X 4 6 3 2" xfId="18526"/>
    <cellStyle name="SAPBEXHLevel2X 4 6 4" xfId="18527"/>
    <cellStyle name="SAPBEXHLevel2X 4 7" xfId="6870"/>
    <cellStyle name="SAPBEXHLevel2X 4 7 2" xfId="6871"/>
    <cellStyle name="SAPBEXHLevel2X 4 7 2 2" xfId="18528"/>
    <cellStyle name="SAPBEXHLevel2X 4 7 3" xfId="6872"/>
    <cellStyle name="SAPBEXHLevel2X 4 7 3 2" xfId="18529"/>
    <cellStyle name="SAPBEXHLevel2X 4 7 4" xfId="18530"/>
    <cellStyle name="SAPBEXHLevel2X 4 8" xfId="6873"/>
    <cellStyle name="SAPBEXHLevel2X 4 8 2" xfId="6874"/>
    <cellStyle name="SAPBEXHLevel2X 4 8 2 2" xfId="18531"/>
    <cellStyle name="SAPBEXHLevel2X 4 8 3" xfId="6875"/>
    <cellStyle name="SAPBEXHLevel2X 4 8 3 2" xfId="18532"/>
    <cellStyle name="SAPBEXHLevel2X 4 8 4" xfId="18533"/>
    <cellStyle name="SAPBEXHLevel2X 4 9" xfId="6876"/>
    <cellStyle name="SAPBEXHLevel2X 4 9 2" xfId="6877"/>
    <cellStyle name="SAPBEXHLevel2X 4 9 2 2" xfId="18534"/>
    <cellStyle name="SAPBEXHLevel2X 4 9 3" xfId="6878"/>
    <cellStyle name="SAPBEXHLevel2X 4 9 3 2" xfId="18535"/>
    <cellStyle name="SAPBEXHLevel2X 4 9 4" xfId="18536"/>
    <cellStyle name="SAPBEXHLevel2X 5" xfId="6879"/>
    <cellStyle name="SAPBEXHLevel2X 5 10" xfId="6880"/>
    <cellStyle name="SAPBEXHLevel2X 5 10 2" xfId="6881"/>
    <cellStyle name="SAPBEXHLevel2X 5 10 2 2" xfId="18537"/>
    <cellStyle name="SAPBEXHLevel2X 5 10 3" xfId="6882"/>
    <cellStyle name="SAPBEXHLevel2X 5 10 3 2" xfId="18538"/>
    <cellStyle name="SAPBEXHLevel2X 5 10 4" xfId="18539"/>
    <cellStyle name="SAPBEXHLevel2X 5 11" xfId="6883"/>
    <cellStyle name="SAPBEXHLevel2X 5 11 2" xfId="6884"/>
    <cellStyle name="SAPBEXHLevel2X 5 11 2 2" xfId="18540"/>
    <cellStyle name="SAPBEXHLevel2X 5 11 3" xfId="6885"/>
    <cellStyle name="SAPBEXHLevel2X 5 11 3 2" xfId="18541"/>
    <cellStyle name="SAPBEXHLevel2X 5 11 4" xfId="18542"/>
    <cellStyle name="SAPBEXHLevel2X 5 12" xfId="6886"/>
    <cellStyle name="SAPBEXHLevel2X 5 12 2" xfId="6887"/>
    <cellStyle name="SAPBEXHLevel2X 5 12 2 2" xfId="18543"/>
    <cellStyle name="SAPBEXHLevel2X 5 12 3" xfId="6888"/>
    <cellStyle name="SAPBEXHLevel2X 5 12 3 2" xfId="18544"/>
    <cellStyle name="SAPBEXHLevel2X 5 12 4" xfId="18545"/>
    <cellStyle name="SAPBEXHLevel2X 5 13" xfId="6889"/>
    <cellStyle name="SAPBEXHLevel2X 5 13 2" xfId="18546"/>
    <cellStyle name="SAPBEXHLevel2X 5 14" xfId="6890"/>
    <cellStyle name="SAPBEXHLevel2X 5 14 2" xfId="18547"/>
    <cellStyle name="SAPBEXHLevel2X 5 15" xfId="18548"/>
    <cellStyle name="SAPBEXHLevel2X 5 2" xfId="6891"/>
    <cellStyle name="SAPBEXHLevel2X 5 2 2" xfId="6892"/>
    <cellStyle name="SAPBEXHLevel2X 5 2 2 2" xfId="18549"/>
    <cellStyle name="SAPBEXHLevel2X 5 2 3" xfId="6893"/>
    <cellStyle name="SAPBEXHLevel2X 5 2 3 2" xfId="18550"/>
    <cellStyle name="SAPBEXHLevel2X 5 2 4" xfId="18551"/>
    <cellStyle name="SAPBEXHLevel2X 5 3" xfId="6894"/>
    <cellStyle name="SAPBEXHLevel2X 5 3 2" xfId="6895"/>
    <cellStyle name="SAPBEXHLevel2X 5 3 2 2" xfId="18552"/>
    <cellStyle name="SAPBEXHLevel2X 5 3 3" xfId="6896"/>
    <cellStyle name="SAPBEXHLevel2X 5 3 3 2" xfId="18553"/>
    <cellStyle name="SAPBEXHLevel2X 5 3 4" xfId="18554"/>
    <cellStyle name="SAPBEXHLevel2X 5 4" xfId="6897"/>
    <cellStyle name="SAPBEXHLevel2X 5 4 2" xfId="6898"/>
    <cellStyle name="SAPBEXHLevel2X 5 4 2 2" xfId="18555"/>
    <cellStyle name="SAPBEXHLevel2X 5 4 3" xfId="6899"/>
    <cellStyle name="SAPBEXHLevel2X 5 4 3 2" xfId="18556"/>
    <cellStyle name="SAPBEXHLevel2X 5 4 4" xfId="18557"/>
    <cellStyle name="SAPBEXHLevel2X 5 5" xfId="6900"/>
    <cellStyle name="SAPBEXHLevel2X 5 5 2" xfId="6901"/>
    <cellStyle name="SAPBEXHLevel2X 5 5 2 2" xfId="18558"/>
    <cellStyle name="SAPBEXHLevel2X 5 5 3" xfId="6902"/>
    <cellStyle name="SAPBEXHLevel2X 5 5 3 2" xfId="18559"/>
    <cellStyle name="SAPBEXHLevel2X 5 5 4" xfId="18560"/>
    <cellStyle name="SAPBEXHLevel2X 5 6" xfId="6903"/>
    <cellStyle name="SAPBEXHLevel2X 5 6 2" xfId="6904"/>
    <cellStyle name="SAPBEXHLevel2X 5 6 2 2" xfId="18561"/>
    <cellStyle name="SAPBEXHLevel2X 5 6 3" xfId="6905"/>
    <cellStyle name="SAPBEXHLevel2X 5 6 3 2" xfId="18562"/>
    <cellStyle name="SAPBEXHLevel2X 5 6 4" xfId="18563"/>
    <cellStyle name="SAPBEXHLevel2X 5 7" xfId="6906"/>
    <cellStyle name="SAPBEXHLevel2X 5 7 2" xfId="6907"/>
    <cellStyle name="SAPBEXHLevel2X 5 7 2 2" xfId="18564"/>
    <cellStyle name="SAPBEXHLevel2X 5 7 3" xfId="6908"/>
    <cellStyle name="SAPBEXHLevel2X 5 7 3 2" xfId="18565"/>
    <cellStyle name="SAPBEXHLevel2X 5 7 4" xfId="18566"/>
    <cellStyle name="SAPBEXHLevel2X 5 8" xfId="6909"/>
    <cellStyle name="SAPBEXHLevel2X 5 8 2" xfId="6910"/>
    <cellStyle name="SAPBEXHLevel2X 5 8 2 2" xfId="18567"/>
    <cellStyle name="SAPBEXHLevel2X 5 8 3" xfId="6911"/>
    <cellStyle name="SAPBEXHLevel2X 5 8 3 2" xfId="18568"/>
    <cellStyle name="SAPBEXHLevel2X 5 8 4" xfId="18569"/>
    <cellStyle name="SAPBEXHLevel2X 5 9" xfId="6912"/>
    <cellStyle name="SAPBEXHLevel2X 5 9 2" xfId="6913"/>
    <cellStyle name="SAPBEXHLevel2X 5 9 2 2" xfId="18570"/>
    <cellStyle name="SAPBEXHLevel2X 5 9 3" xfId="6914"/>
    <cellStyle name="SAPBEXHLevel2X 5 9 3 2" xfId="18571"/>
    <cellStyle name="SAPBEXHLevel2X 5 9 4" xfId="18572"/>
    <cellStyle name="SAPBEXHLevel2X 6" xfId="6915"/>
    <cellStyle name="SAPBEXHLevel2X 6 10" xfId="6916"/>
    <cellStyle name="SAPBEXHLevel2X 6 10 2" xfId="6917"/>
    <cellStyle name="SAPBEXHLevel2X 6 10 2 2" xfId="18573"/>
    <cellStyle name="SAPBEXHLevel2X 6 10 3" xfId="6918"/>
    <cellStyle name="SAPBEXHLevel2X 6 10 3 2" xfId="18574"/>
    <cellStyle name="SAPBEXHLevel2X 6 10 4" xfId="18575"/>
    <cellStyle name="SAPBEXHLevel2X 6 11" xfId="6919"/>
    <cellStyle name="SAPBEXHLevel2X 6 11 2" xfId="6920"/>
    <cellStyle name="SAPBEXHLevel2X 6 11 2 2" xfId="18576"/>
    <cellStyle name="SAPBEXHLevel2X 6 11 3" xfId="6921"/>
    <cellStyle name="SAPBEXHLevel2X 6 11 3 2" xfId="18577"/>
    <cellStyle name="SAPBEXHLevel2X 6 11 4" xfId="18578"/>
    <cellStyle name="SAPBEXHLevel2X 6 12" xfId="6922"/>
    <cellStyle name="SAPBEXHLevel2X 6 12 2" xfId="6923"/>
    <cellStyle name="SAPBEXHLevel2X 6 12 2 2" xfId="18579"/>
    <cellStyle name="SAPBEXHLevel2X 6 12 3" xfId="6924"/>
    <cellStyle name="SAPBEXHLevel2X 6 12 3 2" xfId="18580"/>
    <cellStyle name="SAPBEXHLevel2X 6 12 4" xfId="18581"/>
    <cellStyle name="SAPBEXHLevel2X 6 13" xfId="6925"/>
    <cellStyle name="SAPBEXHLevel2X 6 13 2" xfId="18582"/>
    <cellStyle name="SAPBEXHLevel2X 6 14" xfId="6926"/>
    <cellStyle name="SAPBEXHLevel2X 6 14 2" xfId="18583"/>
    <cellStyle name="SAPBEXHLevel2X 6 15" xfId="18584"/>
    <cellStyle name="SAPBEXHLevel2X 6 2" xfId="6927"/>
    <cellStyle name="SAPBEXHLevel2X 6 2 2" xfId="6928"/>
    <cellStyle name="SAPBEXHLevel2X 6 2 2 2" xfId="18585"/>
    <cellStyle name="SAPBEXHLevel2X 6 2 3" xfId="6929"/>
    <cellStyle name="SAPBEXHLevel2X 6 2 3 2" xfId="18586"/>
    <cellStyle name="SAPBEXHLevel2X 6 2 4" xfId="18587"/>
    <cellStyle name="SAPBEXHLevel2X 6 3" xfId="6930"/>
    <cellStyle name="SAPBEXHLevel2X 6 3 2" xfId="6931"/>
    <cellStyle name="SAPBEXHLevel2X 6 3 2 2" xfId="18588"/>
    <cellStyle name="SAPBEXHLevel2X 6 3 3" xfId="6932"/>
    <cellStyle name="SAPBEXHLevel2X 6 3 3 2" xfId="18589"/>
    <cellStyle name="SAPBEXHLevel2X 6 3 4" xfId="18590"/>
    <cellStyle name="SAPBEXHLevel2X 6 4" xfId="6933"/>
    <cellStyle name="SAPBEXHLevel2X 6 4 2" xfId="6934"/>
    <cellStyle name="SAPBEXHLevel2X 6 4 2 2" xfId="18591"/>
    <cellStyle name="SAPBEXHLevel2X 6 4 3" xfId="6935"/>
    <cellStyle name="SAPBEXHLevel2X 6 4 3 2" xfId="18592"/>
    <cellStyle name="SAPBEXHLevel2X 6 4 4" xfId="18593"/>
    <cellStyle name="SAPBEXHLevel2X 6 5" xfId="6936"/>
    <cellStyle name="SAPBEXHLevel2X 6 5 2" xfId="6937"/>
    <cellStyle name="SAPBEXHLevel2X 6 5 2 2" xfId="18594"/>
    <cellStyle name="SAPBEXHLevel2X 6 5 3" xfId="6938"/>
    <cellStyle name="SAPBEXHLevel2X 6 5 3 2" xfId="18595"/>
    <cellStyle name="SAPBEXHLevel2X 6 5 4" xfId="18596"/>
    <cellStyle name="SAPBEXHLevel2X 6 6" xfId="6939"/>
    <cellStyle name="SAPBEXHLevel2X 6 6 2" xfId="6940"/>
    <cellStyle name="SAPBEXHLevel2X 6 6 2 2" xfId="18597"/>
    <cellStyle name="SAPBEXHLevel2X 6 6 3" xfId="6941"/>
    <cellStyle name="SAPBEXHLevel2X 6 6 3 2" xfId="18598"/>
    <cellStyle name="SAPBEXHLevel2X 6 6 4" xfId="18599"/>
    <cellStyle name="SAPBEXHLevel2X 6 7" xfId="6942"/>
    <cellStyle name="SAPBEXHLevel2X 6 7 2" xfId="6943"/>
    <cellStyle name="SAPBEXHLevel2X 6 7 2 2" xfId="18600"/>
    <cellStyle name="SAPBEXHLevel2X 6 7 3" xfId="6944"/>
    <cellStyle name="SAPBEXHLevel2X 6 7 3 2" xfId="18601"/>
    <cellStyle name="SAPBEXHLevel2X 6 7 4" xfId="18602"/>
    <cellStyle name="SAPBEXHLevel2X 6 8" xfId="6945"/>
    <cellStyle name="SAPBEXHLevel2X 6 8 2" xfId="6946"/>
    <cellStyle name="SAPBEXHLevel2X 6 8 2 2" xfId="18603"/>
    <cellStyle name="SAPBEXHLevel2X 6 8 3" xfId="6947"/>
    <cellStyle name="SAPBEXHLevel2X 6 8 3 2" xfId="18604"/>
    <cellStyle name="SAPBEXHLevel2X 6 8 4" xfId="18605"/>
    <cellStyle name="SAPBEXHLevel2X 6 9" xfId="6948"/>
    <cellStyle name="SAPBEXHLevel2X 6 9 2" xfId="6949"/>
    <cellStyle name="SAPBEXHLevel2X 6 9 2 2" xfId="18606"/>
    <cellStyle name="SAPBEXHLevel2X 6 9 3" xfId="6950"/>
    <cellStyle name="SAPBEXHLevel2X 6 9 3 2" xfId="18607"/>
    <cellStyle name="SAPBEXHLevel2X 6 9 4" xfId="18608"/>
    <cellStyle name="SAPBEXHLevel2X 7" xfId="6951"/>
    <cellStyle name="SAPBEXHLevel2X 7 2" xfId="6952"/>
    <cellStyle name="SAPBEXHLevel2X 7 2 2" xfId="6953"/>
    <cellStyle name="SAPBEXHLevel2X 7 2 2 2" xfId="18609"/>
    <cellStyle name="SAPBEXHLevel2X 7 2 3" xfId="6954"/>
    <cellStyle name="SAPBEXHLevel2X 7 2 3 2" xfId="18610"/>
    <cellStyle name="SAPBEXHLevel2X 7 2 4" xfId="18611"/>
    <cellStyle name="SAPBEXHLevel2X 7 3" xfId="6955"/>
    <cellStyle name="SAPBEXHLevel2X 7 3 2" xfId="6956"/>
    <cellStyle name="SAPBEXHLevel2X 7 3 2 2" xfId="18612"/>
    <cellStyle name="SAPBEXHLevel2X 7 3 3" xfId="6957"/>
    <cellStyle name="SAPBEXHLevel2X 7 3 3 2" xfId="18613"/>
    <cellStyle name="SAPBEXHLevel2X 7 3 4" xfId="18614"/>
    <cellStyle name="SAPBEXHLevel2X 7 4" xfId="6958"/>
    <cellStyle name="SAPBEXHLevel2X 7 4 2" xfId="18615"/>
    <cellStyle name="SAPBEXHLevel2X 7 5" xfId="6959"/>
    <cellStyle name="SAPBEXHLevel2X 7 5 2" xfId="18616"/>
    <cellStyle name="SAPBEXHLevel2X 7 6" xfId="18617"/>
    <cellStyle name="SAPBEXHLevel2X 8" xfId="6960"/>
    <cellStyle name="SAPBEXHLevel2X 8 2" xfId="6961"/>
    <cellStyle name="SAPBEXHLevel2X 8 2 2" xfId="6962"/>
    <cellStyle name="SAPBEXHLevel2X 8 2 2 2" xfId="18618"/>
    <cellStyle name="SAPBEXHLevel2X 8 2 3" xfId="6963"/>
    <cellStyle name="SAPBEXHLevel2X 8 2 3 2" xfId="18619"/>
    <cellStyle name="SAPBEXHLevel2X 8 2 4" xfId="18620"/>
    <cellStyle name="SAPBEXHLevel2X 8 3" xfId="6964"/>
    <cellStyle name="SAPBEXHLevel2X 8 3 2" xfId="6965"/>
    <cellStyle name="SAPBEXHLevel2X 8 3 2 2" xfId="18621"/>
    <cellStyle name="SAPBEXHLevel2X 8 3 3" xfId="6966"/>
    <cellStyle name="SAPBEXHLevel2X 8 3 3 2" xfId="18622"/>
    <cellStyle name="SAPBEXHLevel2X 8 3 4" xfId="18623"/>
    <cellStyle name="SAPBEXHLevel2X 8 4" xfId="6967"/>
    <cellStyle name="SAPBEXHLevel2X 8 4 2" xfId="18624"/>
    <cellStyle name="SAPBEXHLevel2X 8 5" xfId="6968"/>
    <cellStyle name="SAPBEXHLevel2X 8 5 2" xfId="18625"/>
    <cellStyle name="SAPBEXHLevel2X 8 6" xfId="18626"/>
    <cellStyle name="SAPBEXHLevel2X 9" xfId="6969"/>
    <cellStyle name="SAPBEXHLevel2X 9 2" xfId="6970"/>
    <cellStyle name="SAPBEXHLevel2X 9 2 2" xfId="18627"/>
    <cellStyle name="SAPBEXHLevel2X 9 3" xfId="6971"/>
    <cellStyle name="SAPBEXHLevel2X 9 3 2" xfId="18628"/>
    <cellStyle name="SAPBEXHLevel2X 9 4" xfId="18629"/>
    <cellStyle name="SAPBEXHLevel3" xfId="184"/>
    <cellStyle name="SAPBEXHLevel3 10" xfId="6972"/>
    <cellStyle name="SAPBEXHLevel3 10 2" xfId="6973"/>
    <cellStyle name="SAPBEXHLevel3 10 2 2" xfId="18630"/>
    <cellStyle name="SAPBEXHLevel3 10 3" xfId="6974"/>
    <cellStyle name="SAPBEXHLevel3 10 3 2" xfId="18631"/>
    <cellStyle name="SAPBEXHLevel3 10 4" xfId="18632"/>
    <cellStyle name="SAPBEXHLevel3 11" xfId="6975"/>
    <cellStyle name="SAPBEXHLevel3 11 2" xfId="6976"/>
    <cellStyle name="SAPBEXHLevel3 11 2 2" xfId="18633"/>
    <cellStyle name="SAPBEXHLevel3 11 3" xfId="6977"/>
    <cellStyle name="SAPBEXHLevel3 11 3 2" xfId="18634"/>
    <cellStyle name="SAPBEXHLevel3 11 4" xfId="18635"/>
    <cellStyle name="SAPBEXHLevel3 12" xfId="6978"/>
    <cellStyle name="SAPBEXHLevel3 12 2" xfId="18636"/>
    <cellStyle name="SAPBEXHLevel3 13" xfId="11537"/>
    <cellStyle name="SAPBEXHLevel3 13 2" xfId="18637"/>
    <cellStyle name="SAPBEXHLevel3 14" xfId="11538"/>
    <cellStyle name="SAPBEXHLevel3 14 2" xfId="18638"/>
    <cellStyle name="SAPBEXHLevel3 15" xfId="11539"/>
    <cellStyle name="SAPBEXHLevel3 15 2" xfId="18639"/>
    <cellStyle name="SAPBEXHLevel3 2" xfId="649"/>
    <cellStyle name="SAPBEXHLevel3 2 10" xfId="6979"/>
    <cellStyle name="SAPBEXHLevel3 2 10 2" xfId="6980"/>
    <cellStyle name="SAPBEXHLevel3 2 10 2 2" xfId="18640"/>
    <cellStyle name="SAPBEXHLevel3 2 10 3" xfId="6981"/>
    <cellStyle name="SAPBEXHLevel3 2 10 3 2" xfId="18641"/>
    <cellStyle name="SAPBEXHLevel3 2 10 4" xfId="18642"/>
    <cellStyle name="SAPBEXHLevel3 2 11" xfId="6982"/>
    <cellStyle name="SAPBEXHLevel3 2 11 2" xfId="6983"/>
    <cellStyle name="SAPBEXHLevel3 2 11 2 2" xfId="18643"/>
    <cellStyle name="SAPBEXHLevel3 2 11 3" xfId="6984"/>
    <cellStyle name="SAPBEXHLevel3 2 11 3 2" xfId="18644"/>
    <cellStyle name="SAPBEXHLevel3 2 11 4" xfId="18645"/>
    <cellStyle name="SAPBEXHLevel3 2 12" xfId="6985"/>
    <cellStyle name="SAPBEXHLevel3 2 12 2" xfId="6986"/>
    <cellStyle name="SAPBEXHLevel3 2 12 2 2" xfId="18646"/>
    <cellStyle name="SAPBEXHLevel3 2 12 3" xfId="6987"/>
    <cellStyle name="SAPBEXHLevel3 2 12 3 2" xfId="18647"/>
    <cellStyle name="SAPBEXHLevel3 2 12 4" xfId="18648"/>
    <cellStyle name="SAPBEXHLevel3 2 13" xfId="6988"/>
    <cellStyle name="SAPBEXHLevel3 2 13 2" xfId="18649"/>
    <cellStyle name="SAPBEXHLevel3 2 14" xfId="6989"/>
    <cellStyle name="SAPBEXHLevel3 2 14 2" xfId="18650"/>
    <cellStyle name="SAPBEXHLevel3 2 15" xfId="18651"/>
    <cellStyle name="SAPBEXHLevel3 2 2" xfId="6990"/>
    <cellStyle name="SAPBEXHLevel3 2 2 2" xfId="6991"/>
    <cellStyle name="SAPBEXHLevel3 2 2 2 2" xfId="18652"/>
    <cellStyle name="SAPBEXHLevel3 2 2 3" xfId="6992"/>
    <cellStyle name="SAPBEXHLevel3 2 2 3 2" xfId="18653"/>
    <cellStyle name="SAPBEXHLevel3 2 2 4" xfId="18654"/>
    <cellStyle name="SAPBEXHLevel3 2 3" xfId="6993"/>
    <cellStyle name="SAPBEXHLevel3 2 3 2" xfId="6994"/>
    <cellStyle name="SAPBEXHLevel3 2 3 2 2" xfId="18655"/>
    <cellStyle name="SAPBEXHLevel3 2 3 3" xfId="6995"/>
    <cellStyle name="SAPBEXHLevel3 2 3 3 2" xfId="18656"/>
    <cellStyle name="SAPBEXHLevel3 2 3 4" xfId="18657"/>
    <cellStyle name="SAPBEXHLevel3 2 4" xfId="6996"/>
    <cellStyle name="SAPBEXHLevel3 2 4 2" xfId="6997"/>
    <cellStyle name="SAPBEXHLevel3 2 4 2 2" xfId="18658"/>
    <cellStyle name="SAPBEXHLevel3 2 4 3" xfId="6998"/>
    <cellStyle name="SAPBEXHLevel3 2 4 3 2" xfId="18659"/>
    <cellStyle name="SAPBEXHLevel3 2 4 4" xfId="18660"/>
    <cellStyle name="SAPBEXHLevel3 2 5" xfId="6999"/>
    <cellStyle name="SAPBEXHLevel3 2 5 2" xfId="7000"/>
    <cellStyle name="SAPBEXHLevel3 2 5 2 2" xfId="18661"/>
    <cellStyle name="SAPBEXHLevel3 2 5 3" xfId="7001"/>
    <cellStyle name="SAPBEXHLevel3 2 5 3 2" xfId="18662"/>
    <cellStyle name="SAPBEXHLevel3 2 5 4" xfId="18663"/>
    <cellStyle name="SAPBEXHLevel3 2 6" xfId="7002"/>
    <cellStyle name="SAPBEXHLevel3 2 6 2" xfId="7003"/>
    <cellStyle name="SAPBEXHLevel3 2 6 2 2" xfId="18664"/>
    <cellStyle name="SAPBEXHLevel3 2 6 3" xfId="7004"/>
    <cellStyle name="SAPBEXHLevel3 2 6 3 2" xfId="18665"/>
    <cellStyle name="SAPBEXHLevel3 2 6 4" xfId="18666"/>
    <cellStyle name="SAPBEXHLevel3 2 7" xfId="7005"/>
    <cellStyle name="SAPBEXHLevel3 2 7 2" xfId="7006"/>
    <cellStyle name="SAPBEXHLevel3 2 7 2 2" xfId="18667"/>
    <cellStyle name="SAPBEXHLevel3 2 7 3" xfId="7007"/>
    <cellStyle name="SAPBEXHLevel3 2 7 3 2" xfId="18668"/>
    <cellStyle name="SAPBEXHLevel3 2 7 4" xfId="18669"/>
    <cellStyle name="SAPBEXHLevel3 2 8" xfId="7008"/>
    <cellStyle name="SAPBEXHLevel3 2 8 2" xfId="7009"/>
    <cellStyle name="SAPBEXHLevel3 2 8 2 2" xfId="18670"/>
    <cellStyle name="SAPBEXHLevel3 2 8 3" xfId="7010"/>
    <cellStyle name="SAPBEXHLevel3 2 8 3 2" xfId="18671"/>
    <cellStyle name="SAPBEXHLevel3 2 8 4" xfId="18672"/>
    <cellStyle name="SAPBEXHLevel3 2 9" xfId="7011"/>
    <cellStyle name="SAPBEXHLevel3 2 9 2" xfId="7012"/>
    <cellStyle name="SAPBEXHLevel3 2 9 2 2" xfId="18673"/>
    <cellStyle name="SAPBEXHLevel3 2 9 3" xfId="7013"/>
    <cellStyle name="SAPBEXHLevel3 2 9 3 2" xfId="18674"/>
    <cellStyle name="SAPBEXHLevel3 2 9 4" xfId="18675"/>
    <cellStyle name="SAPBEXHLevel3 3" xfId="650"/>
    <cellStyle name="SAPBEXHLevel3 3 10" xfId="7014"/>
    <cellStyle name="SAPBEXHLevel3 3 10 2" xfId="7015"/>
    <cellStyle name="SAPBEXHLevel3 3 10 2 2" xfId="18676"/>
    <cellStyle name="SAPBEXHLevel3 3 10 3" xfId="7016"/>
    <cellStyle name="SAPBEXHLevel3 3 10 3 2" xfId="18677"/>
    <cellStyle name="SAPBEXHLevel3 3 10 4" xfId="18678"/>
    <cellStyle name="SAPBEXHLevel3 3 11" xfId="7017"/>
    <cellStyle name="SAPBEXHLevel3 3 11 2" xfId="7018"/>
    <cellStyle name="SAPBEXHLevel3 3 11 2 2" xfId="18679"/>
    <cellStyle name="SAPBEXHLevel3 3 11 3" xfId="7019"/>
    <cellStyle name="SAPBEXHLevel3 3 11 3 2" xfId="18680"/>
    <cellStyle name="SAPBEXHLevel3 3 11 4" xfId="18681"/>
    <cellStyle name="SAPBEXHLevel3 3 12" xfId="7020"/>
    <cellStyle name="SAPBEXHLevel3 3 12 2" xfId="7021"/>
    <cellStyle name="SAPBEXHLevel3 3 12 2 2" xfId="18682"/>
    <cellStyle name="SAPBEXHLevel3 3 12 3" xfId="7022"/>
    <cellStyle name="SAPBEXHLevel3 3 12 3 2" xfId="18683"/>
    <cellStyle name="SAPBEXHLevel3 3 12 4" xfId="18684"/>
    <cellStyle name="SAPBEXHLevel3 3 13" xfId="7023"/>
    <cellStyle name="SAPBEXHLevel3 3 13 2" xfId="18685"/>
    <cellStyle name="SAPBEXHLevel3 3 14" xfId="7024"/>
    <cellStyle name="SAPBEXHLevel3 3 14 2" xfId="18686"/>
    <cellStyle name="SAPBEXHLevel3 3 15" xfId="18687"/>
    <cellStyle name="SAPBEXHLevel3 3 2" xfId="7025"/>
    <cellStyle name="SAPBEXHLevel3 3 2 2" xfId="7026"/>
    <cellStyle name="SAPBEXHLevel3 3 2 2 2" xfId="18688"/>
    <cellStyle name="SAPBEXHLevel3 3 2 3" xfId="7027"/>
    <cellStyle name="SAPBEXHLevel3 3 2 3 2" xfId="18689"/>
    <cellStyle name="SAPBEXHLevel3 3 2 4" xfId="18690"/>
    <cellStyle name="SAPBEXHLevel3 3 3" xfId="7028"/>
    <cellStyle name="SAPBEXHLevel3 3 3 2" xfId="7029"/>
    <cellStyle name="SAPBEXHLevel3 3 3 2 2" xfId="18691"/>
    <cellStyle name="SAPBEXHLevel3 3 3 3" xfId="7030"/>
    <cellStyle name="SAPBEXHLevel3 3 3 3 2" xfId="18692"/>
    <cellStyle name="SAPBEXHLevel3 3 3 4" xfId="18693"/>
    <cellStyle name="SAPBEXHLevel3 3 4" xfId="7031"/>
    <cellStyle name="SAPBEXHLevel3 3 4 2" xfId="7032"/>
    <cellStyle name="SAPBEXHLevel3 3 4 2 2" xfId="18694"/>
    <cellStyle name="SAPBEXHLevel3 3 4 3" xfId="7033"/>
    <cellStyle name="SAPBEXHLevel3 3 4 3 2" xfId="18695"/>
    <cellStyle name="SAPBEXHLevel3 3 4 4" xfId="18696"/>
    <cellStyle name="SAPBEXHLevel3 3 5" xfId="7034"/>
    <cellStyle name="SAPBEXHLevel3 3 5 2" xfId="7035"/>
    <cellStyle name="SAPBEXHLevel3 3 5 2 2" xfId="18697"/>
    <cellStyle name="SAPBEXHLevel3 3 5 3" xfId="7036"/>
    <cellStyle name="SAPBEXHLevel3 3 5 3 2" xfId="18698"/>
    <cellStyle name="SAPBEXHLevel3 3 5 4" xfId="18699"/>
    <cellStyle name="SAPBEXHLevel3 3 6" xfId="7037"/>
    <cellStyle name="SAPBEXHLevel3 3 6 2" xfId="7038"/>
    <cellStyle name="SAPBEXHLevel3 3 6 2 2" xfId="18700"/>
    <cellStyle name="SAPBEXHLevel3 3 6 3" xfId="7039"/>
    <cellStyle name="SAPBEXHLevel3 3 6 3 2" xfId="18701"/>
    <cellStyle name="SAPBEXHLevel3 3 6 4" xfId="18702"/>
    <cellStyle name="SAPBEXHLevel3 3 7" xfId="7040"/>
    <cellStyle name="SAPBEXHLevel3 3 7 2" xfId="7041"/>
    <cellStyle name="SAPBEXHLevel3 3 7 2 2" xfId="18703"/>
    <cellStyle name="SAPBEXHLevel3 3 7 3" xfId="7042"/>
    <cellStyle name="SAPBEXHLevel3 3 7 3 2" xfId="18704"/>
    <cellStyle name="SAPBEXHLevel3 3 7 4" xfId="18705"/>
    <cellStyle name="SAPBEXHLevel3 3 8" xfId="7043"/>
    <cellStyle name="SAPBEXHLevel3 3 8 2" xfId="7044"/>
    <cellStyle name="SAPBEXHLevel3 3 8 2 2" xfId="18706"/>
    <cellStyle name="SAPBEXHLevel3 3 8 3" xfId="7045"/>
    <cellStyle name="SAPBEXHLevel3 3 8 3 2" xfId="18707"/>
    <cellStyle name="SAPBEXHLevel3 3 8 4" xfId="18708"/>
    <cellStyle name="SAPBEXHLevel3 3 9" xfId="7046"/>
    <cellStyle name="SAPBEXHLevel3 3 9 2" xfId="7047"/>
    <cellStyle name="SAPBEXHLevel3 3 9 2 2" xfId="18709"/>
    <cellStyle name="SAPBEXHLevel3 3 9 3" xfId="7048"/>
    <cellStyle name="SAPBEXHLevel3 3 9 3 2" xfId="18710"/>
    <cellStyle name="SAPBEXHLevel3 3 9 4" xfId="18711"/>
    <cellStyle name="SAPBEXHLevel3 4" xfId="651"/>
    <cellStyle name="SAPBEXHLevel3 4 10" xfId="7049"/>
    <cellStyle name="SAPBEXHLevel3 4 10 2" xfId="7050"/>
    <cellStyle name="SAPBEXHLevel3 4 10 2 2" xfId="18712"/>
    <cellStyle name="SAPBEXHLevel3 4 10 3" xfId="7051"/>
    <cellStyle name="SAPBEXHLevel3 4 10 3 2" xfId="18713"/>
    <cellStyle name="SAPBEXHLevel3 4 10 4" xfId="18714"/>
    <cellStyle name="SAPBEXHLevel3 4 11" xfId="7052"/>
    <cellStyle name="SAPBEXHLevel3 4 11 2" xfId="7053"/>
    <cellStyle name="SAPBEXHLevel3 4 11 2 2" xfId="18715"/>
    <cellStyle name="SAPBEXHLevel3 4 11 3" xfId="7054"/>
    <cellStyle name="SAPBEXHLevel3 4 11 3 2" xfId="18716"/>
    <cellStyle name="SAPBEXHLevel3 4 11 4" xfId="18717"/>
    <cellStyle name="SAPBEXHLevel3 4 12" xfId="7055"/>
    <cellStyle name="SAPBEXHLevel3 4 12 2" xfId="7056"/>
    <cellStyle name="SAPBEXHLevel3 4 12 2 2" xfId="18718"/>
    <cellStyle name="SAPBEXHLevel3 4 12 3" xfId="7057"/>
    <cellStyle name="SAPBEXHLevel3 4 12 3 2" xfId="18719"/>
    <cellStyle name="SAPBEXHLevel3 4 12 4" xfId="18720"/>
    <cellStyle name="SAPBEXHLevel3 4 13" xfId="7058"/>
    <cellStyle name="SAPBEXHLevel3 4 13 2" xfId="18721"/>
    <cellStyle name="SAPBEXHLevel3 4 14" xfId="7059"/>
    <cellStyle name="SAPBEXHLevel3 4 14 2" xfId="18722"/>
    <cellStyle name="SAPBEXHLevel3 4 15" xfId="18723"/>
    <cellStyle name="SAPBEXHLevel3 4 2" xfId="7060"/>
    <cellStyle name="SAPBEXHLevel3 4 2 2" xfId="7061"/>
    <cellStyle name="SAPBEXHLevel3 4 2 2 2" xfId="18724"/>
    <cellStyle name="SAPBEXHLevel3 4 2 3" xfId="7062"/>
    <cellStyle name="SAPBEXHLevel3 4 2 3 2" xfId="18725"/>
    <cellStyle name="SAPBEXHLevel3 4 2 4" xfId="18726"/>
    <cellStyle name="SAPBEXHLevel3 4 3" xfId="7063"/>
    <cellStyle name="SAPBEXHLevel3 4 3 2" xfId="7064"/>
    <cellStyle name="SAPBEXHLevel3 4 3 2 2" xfId="18727"/>
    <cellStyle name="SAPBEXHLevel3 4 3 3" xfId="7065"/>
    <cellStyle name="SAPBEXHLevel3 4 3 3 2" xfId="18728"/>
    <cellStyle name="SAPBEXHLevel3 4 3 4" xfId="18729"/>
    <cellStyle name="SAPBEXHLevel3 4 4" xfId="7066"/>
    <cellStyle name="SAPBEXHLevel3 4 4 2" xfId="7067"/>
    <cellStyle name="SAPBEXHLevel3 4 4 2 2" xfId="18730"/>
    <cellStyle name="SAPBEXHLevel3 4 4 3" xfId="7068"/>
    <cellStyle name="SAPBEXHLevel3 4 4 3 2" xfId="18731"/>
    <cellStyle name="SAPBEXHLevel3 4 4 4" xfId="18732"/>
    <cellStyle name="SAPBEXHLevel3 4 5" xfId="7069"/>
    <cellStyle name="SAPBEXHLevel3 4 5 2" xfId="7070"/>
    <cellStyle name="SAPBEXHLevel3 4 5 2 2" xfId="18733"/>
    <cellStyle name="SAPBEXHLevel3 4 5 3" xfId="7071"/>
    <cellStyle name="SAPBEXHLevel3 4 5 3 2" xfId="18734"/>
    <cellStyle name="SAPBEXHLevel3 4 5 4" xfId="18735"/>
    <cellStyle name="SAPBEXHLevel3 4 6" xfId="7072"/>
    <cellStyle name="SAPBEXHLevel3 4 6 2" xfId="7073"/>
    <cellStyle name="SAPBEXHLevel3 4 6 2 2" xfId="18736"/>
    <cellStyle name="SAPBEXHLevel3 4 6 3" xfId="7074"/>
    <cellStyle name="SAPBEXHLevel3 4 6 3 2" xfId="18737"/>
    <cellStyle name="SAPBEXHLevel3 4 6 4" xfId="18738"/>
    <cellStyle name="SAPBEXHLevel3 4 7" xfId="7075"/>
    <cellStyle name="SAPBEXHLevel3 4 7 2" xfId="7076"/>
    <cellStyle name="SAPBEXHLevel3 4 7 2 2" xfId="18739"/>
    <cellStyle name="SAPBEXHLevel3 4 7 3" xfId="7077"/>
    <cellStyle name="SAPBEXHLevel3 4 7 3 2" xfId="18740"/>
    <cellStyle name="SAPBEXHLevel3 4 7 4" xfId="18741"/>
    <cellStyle name="SAPBEXHLevel3 4 8" xfId="7078"/>
    <cellStyle name="SAPBEXHLevel3 4 8 2" xfId="7079"/>
    <cellStyle name="SAPBEXHLevel3 4 8 2 2" xfId="18742"/>
    <cellStyle name="SAPBEXHLevel3 4 8 3" xfId="7080"/>
    <cellStyle name="SAPBEXHLevel3 4 8 3 2" xfId="18743"/>
    <cellStyle name="SAPBEXHLevel3 4 8 4" xfId="18744"/>
    <cellStyle name="SAPBEXHLevel3 4 9" xfId="7081"/>
    <cellStyle name="SAPBEXHLevel3 4 9 2" xfId="7082"/>
    <cellStyle name="SAPBEXHLevel3 4 9 2 2" xfId="18745"/>
    <cellStyle name="SAPBEXHLevel3 4 9 3" xfId="7083"/>
    <cellStyle name="SAPBEXHLevel3 4 9 3 2" xfId="18746"/>
    <cellStyle name="SAPBEXHLevel3 4 9 4" xfId="18747"/>
    <cellStyle name="SAPBEXHLevel3 5" xfId="7084"/>
    <cellStyle name="SAPBEXHLevel3 5 10" xfId="7085"/>
    <cellStyle name="SAPBEXHLevel3 5 10 2" xfId="7086"/>
    <cellStyle name="SAPBEXHLevel3 5 10 2 2" xfId="18748"/>
    <cellStyle name="SAPBEXHLevel3 5 10 3" xfId="7087"/>
    <cellStyle name="SAPBEXHLevel3 5 10 3 2" xfId="18749"/>
    <cellStyle name="SAPBEXHLevel3 5 10 4" xfId="18750"/>
    <cellStyle name="SAPBEXHLevel3 5 11" xfId="7088"/>
    <cellStyle name="SAPBEXHLevel3 5 11 2" xfId="7089"/>
    <cellStyle name="SAPBEXHLevel3 5 11 2 2" xfId="18751"/>
    <cellStyle name="SAPBEXHLevel3 5 11 3" xfId="7090"/>
    <cellStyle name="SAPBEXHLevel3 5 11 3 2" xfId="18752"/>
    <cellStyle name="SAPBEXHLevel3 5 11 4" xfId="18753"/>
    <cellStyle name="SAPBEXHLevel3 5 12" xfId="7091"/>
    <cellStyle name="SAPBEXHLevel3 5 12 2" xfId="7092"/>
    <cellStyle name="SAPBEXHLevel3 5 12 2 2" xfId="18754"/>
    <cellStyle name="SAPBEXHLevel3 5 12 3" xfId="7093"/>
    <cellStyle name="SAPBEXHLevel3 5 12 3 2" xfId="18755"/>
    <cellStyle name="SAPBEXHLevel3 5 12 4" xfId="18756"/>
    <cellStyle name="SAPBEXHLevel3 5 13" xfId="7094"/>
    <cellStyle name="SAPBEXHLevel3 5 13 2" xfId="18757"/>
    <cellStyle name="SAPBEXHLevel3 5 14" xfId="7095"/>
    <cellStyle name="SAPBEXHLevel3 5 14 2" xfId="18758"/>
    <cellStyle name="SAPBEXHLevel3 5 15" xfId="18759"/>
    <cellStyle name="SAPBEXHLevel3 5 2" xfId="7096"/>
    <cellStyle name="SAPBEXHLevel3 5 2 2" xfId="7097"/>
    <cellStyle name="SAPBEXHLevel3 5 2 2 2" xfId="18760"/>
    <cellStyle name="SAPBEXHLevel3 5 2 3" xfId="7098"/>
    <cellStyle name="SAPBEXHLevel3 5 2 3 2" xfId="18761"/>
    <cellStyle name="SAPBEXHLevel3 5 2 4" xfId="18762"/>
    <cellStyle name="SAPBEXHLevel3 5 3" xfId="7099"/>
    <cellStyle name="SAPBEXHLevel3 5 3 2" xfId="7100"/>
    <cellStyle name="SAPBEXHLevel3 5 3 2 2" xfId="18763"/>
    <cellStyle name="SAPBEXHLevel3 5 3 3" xfId="7101"/>
    <cellStyle name="SAPBEXHLevel3 5 3 3 2" xfId="18764"/>
    <cellStyle name="SAPBEXHLevel3 5 3 4" xfId="18765"/>
    <cellStyle name="SAPBEXHLevel3 5 4" xfId="7102"/>
    <cellStyle name="SAPBEXHLevel3 5 4 2" xfId="7103"/>
    <cellStyle name="SAPBEXHLevel3 5 4 2 2" xfId="18766"/>
    <cellStyle name="SAPBEXHLevel3 5 4 3" xfId="7104"/>
    <cellStyle name="SAPBEXHLevel3 5 4 3 2" xfId="18767"/>
    <cellStyle name="SAPBEXHLevel3 5 4 4" xfId="18768"/>
    <cellStyle name="SAPBEXHLevel3 5 5" xfId="7105"/>
    <cellStyle name="SAPBEXHLevel3 5 5 2" xfId="7106"/>
    <cellStyle name="SAPBEXHLevel3 5 5 2 2" xfId="18769"/>
    <cellStyle name="SAPBEXHLevel3 5 5 3" xfId="7107"/>
    <cellStyle name="SAPBEXHLevel3 5 5 3 2" xfId="18770"/>
    <cellStyle name="SAPBEXHLevel3 5 5 4" xfId="18771"/>
    <cellStyle name="SAPBEXHLevel3 5 6" xfId="7108"/>
    <cellStyle name="SAPBEXHLevel3 5 6 2" xfId="7109"/>
    <cellStyle name="SAPBEXHLevel3 5 6 2 2" xfId="18772"/>
    <cellStyle name="SAPBEXHLevel3 5 6 3" xfId="7110"/>
    <cellStyle name="SAPBEXHLevel3 5 6 3 2" xfId="18773"/>
    <cellStyle name="SAPBEXHLevel3 5 6 4" xfId="18774"/>
    <cellStyle name="SAPBEXHLevel3 5 7" xfId="7111"/>
    <cellStyle name="SAPBEXHLevel3 5 7 2" xfId="7112"/>
    <cellStyle name="SAPBEXHLevel3 5 7 2 2" xfId="18775"/>
    <cellStyle name="SAPBEXHLevel3 5 7 3" xfId="7113"/>
    <cellStyle name="SAPBEXHLevel3 5 7 3 2" xfId="18776"/>
    <cellStyle name="SAPBEXHLevel3 5 7 4" xfId="18777"/>
    <cellStyle name="SAPBEXHLevel3 5 8" xfId="7114"/>
    <cellStyle name="SAPBEXHLevel3 5 8 2" xfId="7115"/>
    <cellStyle name="SAPBEXHLevel3 5 8 2 2" xfId="18778"/>
    <cellStyle name="SAPBEXHLevel3 5 8 3" xfId="7116"/>
    <cellStyle name="SAPBEXHLevel3 5 8 3 2" xfId="18779"/>
    <cellStyle name="SAPBEXHLevel3 5 8 4" xfId="18780"/>
    <cellStyle name="SAPBEXHLevel3 5 9" xfId="7117"/>
    <cellStyle name="SAPBEXHLevel3 5 9 2" xfId="7118"/>
    <cellStyle name="SAPBEXHLevel3 5 9 2 2" xfId="18781"/>
    <cellStyle name="SAPBEXHLevel3 5 9 3" xfId="7119"/>
    <cellStyle name="SAPBEXHLevel3 5 9 3 2" xfId="18782"/>
    <cellStyle name="SAPBEXHLevel3 5 9 4" xfId="18783"/>
    <cellStyle name="SAPBEXHLevel3 6" xfId="7120"/>
    <cellStyle name="SAPBEXHLevel3 6 10" xfId="7121"/>
    <cellStyle name="SAPBEXHLevel3 6 10 2" xfId="7122"/>
    <cellStyle name="SAPBEXHLevel3 6 10 2 2" xfId="18784"/>
    <cellStyle name="SAPBEXHLevel3 6 10 3" xfId="7123"/>
    <cellStyle name="SAPBEXHLevel3 6 10 3 2" xfId="18785"/>
    <cellStyle name="SAPBEXHLevel3 6 10 4" xfId="18786"/>
    <cellStyle name="SAPBEXHLevel3 6 11" xfId="7124"/>
    <cellStyle name="SAPBEXHLevel3 6 11 2" xfId="7125"/>
    <cellStyle name="SAPBEXHLevel3 6 11 2 2" xfId="18787"/>
    <cellStyle name="SAPBEXHLevel3 6 11 3" xfId="7126"/>
    <cellStyle name="SAPBEXHLevel3 6 11 3 2" xfId="18788"/>
    <cellStyle name="SAPBEXHLevel3 6 11 4" xfId="18789"/>
    <cellStyle name="SAPBEXHLevel3 6 12" xfId="7127"/>
    <cellStyle name="SAPBEXHLevel3 6 12 2" xfId="7128"/>
    <cellStyle name="SAPBEXHLevel3 6 12 2 2" xfId="18790"/>
    <cellStyle name="SAPBEXHLevel3 6 12 3" xfId="7129"/>
    <cellStyle name="SAPBEXHLevel3 6 12 3 2" xfId="18791"/>
    <cellStyle name="SAPBEXHLevel3 6 12 4" xfId="18792"/>
    <cellStyle name="SAPBEXHLevel3 6 13" xfId="7130"/>
    <cellStyle name="SAPBEXHLevel3 6 13 2" xfId="18793"/>
    <cellStyle name="SAPBEXHLevel3 6 14" xfId="7131"/>
    <cellStyle name="SAPBEXHLevel3 6 14 2" xfId="18794"/>
    <cellStyle name="SAPBEXHLevel3 6 15" xfId="18795"/>
    <cellStyle name="SAPBEXHLevel3 6 2" xfId="7132"/>
    <cellStyle name="SAPBEXHLevel3 6 2 2" xfId="7133"/>
    <cellStyle name="SAPBEXHLevel3 6 2 2 2" xfId="18796"/>
    <cellStyle name="SAPBEXHLevel3 6 2 3" xfId="7134"/>
    <cellStyle name="SAPBEXHLevel3 6 2 3 2" xfId="18797"/>
    <cellStyle name="SAPBEXHLevel3 6 2 4" xfId="18798"/>
    <cellStyle name="SAPBEXHLevel3 6 3" xfId="7135"/>
    <cellStyle name="SAPBEXHLevel3 6 3 2" xfId="7136"/>
    <cellStyle name="SAPBEXHLevel3 6 3 2 2" xfId="18799"/>
    <cellStyle name="SAPBEXHLevel3 6 3 3" xfId="7137"/>
    <cellStyle name="SAPBEXHLevel3 6 3 3 2" xfId="18800"/>
    <cellStyle name="SAPBEXHLevel3 6 3 4" xfId="18801"/>
    <cellStyle name="SAPBEXHLevel3 6 4" xfId="7138"/>
    <cellStyle name="SAPBEXHLevel3 6 4 2" xfId="7139"/>
    <cellStyle name="SAPBEXHLevel3 6 4 2 2" xfId="18802"/>
    <cellStyle name="SAPBEXHLevel3 6 4 3" xfId="7140"/>
    <cellStyle name="SAPBEXHLevel3 6 4 3 2" xfId="18803"/>
    <cellStyle name="SAPBEXHLevel3 6 4 4" xfId="18804"/>
    <cellStyle name="SAPBEXHLevel3 6 5" xfId="7141"/>
    <cellStyle name="SAPBEXHLevel3 6 5 2" xfId="7142"/>
    <cellStyle name="SAPBEXHLevel3 6 5 2 2" xfId="18805"/>
    <cellStyle name="SAPBEXHLevel3 6 5 3" xfId="7143"/>
    <cellStyle name="SAPBEXHLevel3 6 5 3 2" xfId="18806"/>
    <cellStyle name="SAPBEXHLevel3 6 5 4" xfId="18807"/>
    <cellStyle name="SAPBEXHLevel3 6 6" xfId="7144"/>
    <cellStyle name="SAPBEXHLevel3 6 6 2" xfId="7145"/>
    <cellStyle name="SAPBEXHLevel3 6 6 2 2" xfId="18808"/>
    <cellStyle name="SAPBEXHLevel3 6 6 3" xfId="7146"/>
    <cellStyle name="SAPBEXHLevel3 6 6 3 2" xfId="18809"/>
    <cellStyle name="SAPBEXHLevel3 6 6 4" xfId="18810"/>
    <cellStyle name="SAPBEXHLevel3 6 7" xfId="7147"/>
    <cellStyle name="SAPBEXHLevel3 6 7 2" xfId="7148"/>
    <cellStyle name="SAPBEXHLevel3 6 7 2 2" xfId="18811"/>
    <cellStyle name="SAPBEXHLevel3 6 7 3" xfId="7149"/>
    <cellStyle name="SAPBEXHLevel3 6 7 3 2" xfId="18812"/>
    <cellStyle name="SAPBEXHLevel3 6 7 4" xfId="18813"/>
    <cellStyle name="SAPBEXHLevel3 6 8" xfId="7150"/>
    <cellStyle name="SAPBEXHLevel3 6 8 2" xfId="7151"/>
    <cellStyle name="SAPBEXHLevel3 6 8 2 2" xfId="18814"/>
    <cellStyle name="SAPBEXHLevel3 6 8 3" xfId="7152"/>
    <cellStyle name="SAPBEXHLevel3 6 8 3 2" xfId="18815"/>
    <cellStyle name="SAPBEXHLevel3 6 8 4" xfId="18816"/>
    <cellStyle name="SAPBEXHLevel3 6 9" xfId="7153"/>
    <cellStyle name="SAPBEXHLevel3 6 9 2" xfId="7154"/>
    <cellStyle name="SAPBEXHLevel3 6 9 2 2" xfId="18817"/>
    <cellStyle name="SAPBEXHLevel3 6 9 3" xfId="7155"/>
    <cellStyle name="SAPBEXHLevel3 6 9 3 2" xfId="18818"/>
    <cellStyle name="SAPBEXHLevel3 6 9 4" xfId="18819"/>
    <cellStyle name="SAPBEXHLevel3 7" xfId="7156"/>
    <cellStyle name="SAPBEXHLevel3 7 2" xfId="7157"/>
    <cellStyle name="SAPBEXHLevel3 7 2 2" xfId="7158"/>
    <cellStyle name="SAPBEXHLevel3 7 2 2 2" xfId="18820"/>
    <cellStyle name="SAPBEXHLevel3 7 2 3" xfId="7159"/>
    <cellStyle name="SAPBEXHLevel3 7 2 3 2" xfId="18821"/>
    <cellStyle name="SAPBEXHLevel3 7 2 4" xfId="18822"/>
    <cellStyle name="SAPBEXHLevel3 7 3" xfId="7160"/>
    <cellStyle name="SAPBEXHLevel3 7 3 2" xfId="7161"/>
    <cellStyle name="SAPBEXHLevel3 7 3 2 2" xfId="18823"/>
    <cellStyle name="SAPBEXHLevel3 7 3 3" xfId="7162"/>
    <cellStyle name="SAPBEXHLevel3 7 3 3 2" xfId="18824"/>
    <cellStyle name="SAPBEXHLevel3 7 3 4" xfId="18825"/>
    <cellStyle name="SAPBEXHLevel3 7 4" xfId="7163"/>
    <cellStyle name="SAPBEXHLevel3 7 4 2" xfId="18826"/>
    <cellStyle name="SAPBEXHLevel3 7 5" xfId="7164"/>
    <cellStyle name="SAPBEXHLevel3 7 5 2" xfId="18827"/>
    <cellStyle name="SAPBEXHLevel3 7 6" xfId="18828"/>
    <cellStyle name="SAPBEXHLevel3 8" xfId="7165"/>
    <cellStyle name="SAPBEXHLevel3 8 2" xfId="7166"/>
    <cellStyle name="SAPBEXHLevel3 8 2 2" xfId="7167"/>
    <cellStyle name="SAPBEXHLevel3 8 2 2 2" xfId="18829"/>
    <cellStyle name="SAPBEXHLevel3 8 2 3" xfId="7168"/>
    <cellStyle name="SAPBEXHLevel3 8 2 3 2" xfId="18830"/>
    <cellStyle name="SAPBEXHLevel3 8 2 4" xfId="18831"/>
    <cellStyle name="SAPBEXHLevel3 8 3" xfId="7169"/>
    <cellStyle name="SAPBEXHLevel3 8 3 2" xfId="7170"/>
    <cellStyle name="SAPBEXHLevel3 8 3 2 2" xfId="18832"/>
    <cellStyle name="SAPBEXHLevel3 8 3 3" xfId="7171"/>
    <cellStyle name="SAPBEXHLevel3 8 3 3 2" xfId="18833"/>
    <cellStyle name="SAPBEXHLevel3 8 3 4" xfId="18834"/>
    <cellStyle name="SAPBEXHLevel3 8 4" xfId="7172"/>
    <cellStyle name="SAPBEXHLevel3 8 4 2" xfId="18835"/>
    <cellStyle name="SAPBEXHLevel3 8 5" xfId="7173"/>
    <cellStyle name="SAPBEXHLevel3 8 5 2" xfId="18836"/>
    <cellStyle name="SAPBEXHLevel3 8 6" xfId="18837"/>
    <cellStyle name="SAPBEXHLevel3 9" xfId="7174"/>
    <cellStyle name="SAPBEXHLevel3 9 2" xfId="7175"/>
    <cellStyle name="SAPBEXHLevel3 9 2 2" xfId="18838"/>
    <cellStyle name="SAPBEXHLevel3 9 3" xfId="7176"/>
    <cellStyle name="SAPBEXHLevel3 9 3 2" xfId="18839"/>
    <cellStyle name="SAPBEXHLevel3 9 4" xfId="18840"/>
    <cellStyle name="SAPBEXHLevel3X" xfId="185"/>
    <cellStyle name="SAPBEXHLevel3X 10" xfId="7177"/>
    <cellStyle name="SAPBEXHLevel3X 10 2" xfId="7178"/>
    <cellStyle name="SAPBEXHLevel3X 10 2 2" xfId="18841"/>
    <cellStyle name="SAPBEXHLevel3X 10 3" xfId="7179"/>
    <cellStyle name="SAPBEXHLevel3X 10 3 2" xfId="18842"/>
    <cellStyle name="SAPBEXHLevel3X 10 4" xfId="18843"/>
    <cellStyle name="SAPBEXHLevel3X 11" xfId="7180"/>
    <cellStyle name="SAPBEXHLevel3X 11 2" xfId="7181"/>
    <cellStyle name="SAPBEXHLevel3X 11 2 2" xfId="18844"/>
    <cellStyle name="SAPBEXHLevel3X 11 3" xfId="7182"/>
    <cellStyle name="SAPBEXHLevel3X 11 3 2" xfId="18845"/>
    <cellStyle name="SAPBEXHLevel3X 11 4" xfId="18846"/>
    <cellStyle name="SAPBEXHLevel3X 12" xfId="7183"/>
    <cellStyle name="SAPBEXHLevel3X 12 2" xfId="18847"/>
    <cellStyle name="SAPBEXHLevel3X 13" xfId="11540"/>
    <cellStyle name="SAPBEXHLevel3X 13 2" xfId="18848"/>
    <cellStyle name="SAPBEXHLevel3X 14" xfId="11541"/>
    <cellStyle name="SAPBEXHLevel3X 14 2" xfId="18849"/>
    <cellStyle name="SAPBEXHLevel3X 15" xfId="11542"/>
    <cellStyle name="SAPBEXHLevel3X 15 2" xfId="18850"/>
    <cellStyle name="SAPBEXHLevel3X 2" xfId="652"/>
    <cellStyle name="SAPBEXHLevel3X 2 10" xfId="7184"/>
    <cellStyle name="SAPBEXHLevel3X 2 10 2" xfId="7185"/>
    <cellStyle name="SAPBEXHLevel3X 2 10 2 2" xfId="18851"/>
    <cellStyle name="SAPBEXHLevel3X 2 10 3" xfId="7186"/>
    <cellStyle name="SAPBEXHLevel3X 2 10 3 2" xfId="18852"/>
    <cellStyle name="SAPBEXHLevel3X 2 10 4" xfId="18853"/>
    <cellStyle name="SAPBEXHLevel3X 2 11" xfId="7187"/>
    <cellStyle name="SAPBEXHLevel3X 2 11 2" xfId="7188"/>
    <cellStyle name="SAPBEXHLevel3X 2 11 2 2" xfId="18854"/>
    <cellStyle name="SAPBEXHLevel3X 2 11 3" xfId="7189"/>
    <cellStyle name="SAPBEXHLevel3X 2 11 3 2" xfId="18855"/>
    <cellStyle name="SAPBEXHLevel3X 2 11 4" xfId="18856"/>
    <cellStyle name="SAPBEXHLevel3X 2 12" xfId="7190"/>
    <cellStyle name="SAPBEXHLevel3X 2 12 2" xfId="7191"/>
    <cellStyle name="SAPBEXHLevel3X 2 12 2 2" xfId="18857"/>
    <cellStyle name="SAPBEXHLevel3X 2 12 3" xfId="7192"/>
    <cellStyle name="SAPBEXHLevel3X 2 12 3 2" xfId="18858"/>
    <cellStyle name="SAPBEXHLevel3X 2 12 4" xfId="18859"/>
    <cellStyle name="SAPBEXHLevel3X 2 13" xfId="7193"/>
    <cellStyle name="SAPBEXHLevel3X 2 13 2" xfId="18860"/>
    <cellStyle name="SAPBEXHLevel3X 2 14" xfId="7194"/>
    <cellStyle name="SAPBEXHLevel3X 2 14 2" xfId="18861"/>
    <cellStyle name="SAPBEXHLevel3X 2 15" xfId="18862"/>
    <cellStyle name="SAPBEXHLevel3X 2 2" xfId="7195"/>
    <cellStyle name="SAPBEXHLevel3X 2 2 2" xfId="7196"/>
    <cellStyle name="SAPBEXHLevel3X 2 2 2 2" xfId="18863"/>
    <cellStyle name="SAPBEXHLevel3X 2 2 3" xfId="7197"/>
    <cellStyle name="SAPBEXHLevel3X 2 2 3 2" xfId="18864"/>
    <cellStyle name="SAPBEXHLevel3X 2 2 4" xfId="18865"/>
    <cellStyle name="SAPBEXHLevel3X 2 3" xfId="7198"/>
    <cellStyle name="SAPBEXHLevel3X 2 3 2" xfId="7199"/>
    <cellStyle name="SAPBEXHLevel3X 2 3 2 2" xfId="18866"/>
    <cellStyle name="SAPBEXHLevel3X 2 3 3" xfId="7200"/>
    <cellStyle name="SAPBEXHLevel3X 2 3 3 2" xfId="18867"/>
    <cellStyle name="SAPBEXHLevel3X 2 3 4" xfId="18868"/>
    <cellStyle name="SAPBEXHLevel3X 2 4" xfId="7201"/>
    <cellStyle name="SAPBEXHLevel3X 2 4 2" xfId="7202"/>
    <cellStyle name="SAPBEXHLevel3X 2 4 2 2" xfId="18869"/>
    <cellStyle name="SAPBEXHLevel3X 2 4 3" xfId="7203"/>
    <cellStyle name="SAPBEXHLevel3X 2 4 3 2" xfId="18870"/>
    <cellStyle name="SAPBEXHLevel3X 2 4 4" xfId="18871"/>
    <cellStyle name="SAPBEXHLevel3X 2 5" xfId="7204"/>
    <cellStyle name="SAPBEXHLevel3X 2 5 2" xfId="7205"/>
    <cellStyle name="SAPBEXHLevel3X 2 5 2 2" xfId="18872"/>
    <cellStyle name="SAPBEXHLevel3X 2 5 3" xfId="7206"/>
    <cellStyle name="SAPBEXHLevel3X 2 5 3 2" xfId="18873"/>
    <cellStyle name="SAPBEXHLevel3X 2 5 4" xfId="18874"/>
    <cellStyle name="SAPBEXHLevel3X 2 6" xfId="7207"/>
    <cellStyle name="SAPBEXHLevel3X 2 6 2" xfId="7208"/>
    <cellStyle name="SAPBEXHLevel3X 2 6 2 2" xfId="18875"/>
    <cellStyle name="SAPBEXHLevel3X 2 6 3" xfId="7209"/>
    <cellStyle name="SAPBEXHLevel3X 2 6 3 2" xfId="18876"/>
    <cellStyle name="SAPBEXHLevel3X 2 6 4" xfId="18877"/>
    <cellStyle name="SAPBEXHLevel3X 2 7" xfId="7210"/>
    <cellStyle name="SAPBEXHLevel3X 2 7 2" xfId="7211"/>
    <cellStyle name="SAPBEXHLevel3X 2 7 2 2" xfId="18878"/>
    <cellStyle name="SAPBEXHLevel3X 2 7 3" xfId="7212"/>
    <cellStyle name="SAPBEXHLevel3X 2 7 3 2" xfId="18879"/>
    <cellStyle name="SAPBEXHLevel3X 2 7 4" xfId="18880"/>
    <cellStyle name="SAPBEXHLevel3X 2 8" xfId="7213"/>
    <cellStyle name="SAPBEXHLevel3X 2 8 2" xfId="7214"/>
    <cellStyle name="SAPBEXHLevel3X 2 8 2 2" xfId="18881"/>
    <cellStyle name="SAPBEXHLevel3X 2 8 3" xfId="7215"/>
    <cellStyle name="SAPBEXHLevel3X 2 8 3 2" xfId="18882"/>
    <cellStyle name="SAPBEXHLevel3X 2 8 4" xfId="18883"/>
    <cellStyle name="SAPBEXHLevel3X 2 9" xfId="7216"/>
    <cellStyle name="SAPBEXHLevel3X 2 9 2" xfId="7217"/>
    <cellStyle name="SAPBEXHLevel3X 2 9 2 2" xfId="18884"/>
    <cellStyle name="SAPBEXHLevel3X 2 9 3" xfId="7218"/>
    <cellStyle name="SAPBEXHLevel3X 2 9 3 2" xfId="18885"/>
    <cellStyle name="SAPBEXHLevel3X 2 9 4" xfId="18886"/>
    <cellStyle name="SAPBEXHLevel3X 3" xfId="653"/>
    <cellStyle name="SAPBEXHLevel3X 3 10" xfId="7219"/>
    <cellStyle name="SAPBEXHLevel3X 3 10 2" xfId="7220"/>
    <cellStyle name="SAPBEXHLevel3X 3 10 2 2" xfId="18887"/>
    <cellStyle name="SAPBEXHLevel3X 3 10 3" xfId="7221"/>
    <cellStyle name="SAPBEXHLevel3X 3 10 3 2" xfId="18888"/>
    <cellStyle name="SAPBEXHLevel3X 3 10 4" xfId="18889"/>
    <cellStyle name="SAPBEXHLevel3X 3 11" xfId="7222"/>
    <cellStyle name="SAPBEXHLevel3X 3 11 2" xfId="7223"/>
    <cellStyle name="SAPBEXHLevel3X 3 11 2 2" xfId="18890"/>
    <cellStyle name="SAPBEXHLevel3X 3 11 3" xfId="7224"/>
    <cellStyle name="SAPBEXHLevel3X 3 11 3 2" xfId="18891"/>
    <cellStyle name="SAPBEXHLevel3X 3 11 4" xfId="18892"/>
    <cellStyle name="SAPBEXHLevel3X 3 12" xfId="7225"/>
    <cellStyle name="SAPBEXHLevel3X 3 12 2" xfId="7226"/>
    <cellStyle name="SAPBEXHLevel3X 3 12 2 2" xfId="18893"/>
    <cellStyle name="SAPBEXHLevel3X 3 12 3" xfId="7227"/>
    <cellStyle name="SAPBEXHLevel3X 3 12 3 2" xfId="18894"/>
    <cellStyle name="SAPBEXHLevel3X 3 12 4" xfId="18895"/>
    <cellStyle name="SAPBEXHLevel3X 3 13" xfId="7228"/>
    <cellStyle name="SAPBEXHLevel3X 3 13 2" xfId="18896"/>
    <cellStyle name="SAPBEXHLevel3X 3 14" xfId="7229"/>
    <cellStyle name="SAPBEXHLevel3X 3 14 2" xfId="18897"/>
    <cellStyle name="SAPBEXHLevel3X 3 15" xfId="18898"/>
    <cellStyle name="SAPBEXHLevel3X 3 2" xfId="7230"/>
    <cellStyle name="SAPBEXHLevel3X 3 2 2" xfId="7231"/>
    <cellStyle name="SAPBEXHLevel3X 3 2 2 2" xfId="18899"/>
    <cellStyle name="SAPBEXHLevel3X 3 2 3" xfId="7232"/>
    <cellStyle name="SAPBEXHLevel3X 3 2 3 2" xfId="18900"/>
    <cellStyle name="SAPBEXHLevel3X 3 2 4" xfId="18901"/>
    <cellStyle name="SAPBEXHLevel3X 3 3" xfId="7233"/>
    <cellStyle name="SAPBEXHLevel3X 3 3 2" xfId="7234"/>
    <cellStyle name="SAPBEXHLevel3X 3 3 2 2" xfId="18902"/>
    <cellStyle name="SAPBEXHLevel3X 3 3 3" xfId="7235"/>
    <cellStyle name="SAPBEXHLevel3X 3 3 3 2" xfId="18903"/>
    <cellStyle name="SAPBEXHLevel3X 3 3 4" xfId="18904"/>
    <cellStyle name="SAPBEXHLevel3X 3 4" xfId="7236"/>
    <cellStyle name="SAPBEXHLevel3X 3 4 2" xfId="7237"/>
    <cellStyle name="SAPBEXHLevel3X 3 4 2 2" xfId="18905"/>
    <cellStyle name="SAPBEXHLevel3X 3 4 3" xfId="7238"/>
    <cellStyle name="SAPBEXHLevel3X 3 4 3 2" xfId="18906"/>
    <cellStyle name="SAPBEXHLevel3X 3 4 4" xfId="18907"/>
    <cellStyle name="SAPBEXHLevel3X 3 5" xfId="7239"/>
    <cellStyle name="SAPBEXHLevel3X 3 5 2" xfId="7240"/>
    <cellStyle name="SAPBEXHLevel3X 3 5 2 2" xfId="18908"/>
    <cellStyle name="SAPBEXHLevel3X 3 5 3" xfId="7241"/>
    <cellStyle name="SAPBEXHLevel3X 3 5 3 2" xfId="18909"/>
    <cellStyle name="SAPBEXHLevel3X 3 5 4" xfId="18910"/>
    <cellStyle name="SAPBEXHLevel3X 3 6" xfId="7242"/>
    <cellStyle name="SAPBEXHLevel3X 3 6 2" xfId="7243"/>
    <cellStyle name="SAPBEXHLevel3X 3 6 2 2" xfId="18911"/>
    <cellStyle name="SAPBEXHLevel3X 3 6 3" xfId="7244"/>
    <cellStyle name="SAPBEXHLevel3X 3 6 3 2" xfId="18912"/>
    <cellStyle name="SAPBEXHLevel3X 3 6 4" xfId="18913"/>
    <cellStyle name="SAPBEXHLevel3X 3 7" xfId="7245"/>
    <cellStyle name="SAPBEXHLevel3X 3 7 2" xfId="7246"/>
    <cellStyle name="SAPBEXHLevel3X 3 7 2 2" xfId="18914"/>
    <cellStyle name="SAPBEXHLevel3X 3 7 3" xfId="7247"/>
    <cellStyle name="SAPBEXHLevel3X 3 7 3 2" xfId="18915"/>
    <cellStyle name="SAPBEXHLevel3X 3 7 4" xfId="18916"/>
    <cellStyle name="SAPBEXHLevel3X 3 8" xfId="7248"/>
    <cellStyle name="SAPBEXHLevel3X 3 8 2" xfId="7249"/>
    <cellStyle name="SAPBEXHLevel3X 3 8 2 2" xfId="18917"/>
    <cellStyle name="SAPBEXHLevel3X 3 8 3" xfId="7250"/>
    <cellStyle name="SAPBEXHLevel3X 3 8 3 2" xfId="18918"/>
    <cellStyle name="SAPBEXHLevel3X 3 8 4" xfId="18919"/>
    <cellStyle name="SAPBEXHLevel3X 3 9" xfId="7251"/>
    <cellStyle name="SAPBEXHLevel3X 3 9 2" xfId="7252"/>
    <cellStyle name="SAPBEXHLevel3X 3 9 2 2" xfId="18920"/>
    <cellStyle name="SAPBEXHLevel3X 3 9 3" xfId="7253"/>
    <cellStyle name="SAPBEXHLevel3X 3 9 3 2" xfId="18921"/>
    <cellStyle name="SAPBEXHLevel3X 3 9 4" xfId="18922"/>
    <cellStyle name="SAPBEXHLevel3X 4" xfId="654"/>
    <cellStyle name="SAPBEXHLevel3X 4 10" xfId="7254"/>
    <cellStyle name="SAPBEXHLevel3X 4 10 2" xfId="7255"/>
    <cellStyle name="SAPBEXHLevel3X 4 10 2 2" xfId="18923"/>
    <cellStyle name="SAPBEXHLevel3X 4 10 3" xfId="7256"/>
    <cellStyle name="SAPBEXHLevel3X 4 10 3 2" xfId="18924"/>
    <cellStyle name="SAPBEXHLevel3X 4 10 4" xfId="18925"/>
    <cellStyle name="SAPBEXHLevel3X 4 11" xfId="7257"/>
    <cellStyle name="SAPBEXHLevel3X 4 11 2" xfId="7258"/>
    <cellStyle name="SAPBEXHLevel3X 4 11 2 2" xfId="18926"/>
    <cellStyle name="SAPBEXHLevel3X 4 11 3" xfId="7259"/>
    <cellStyle name="SAPBEXHLevel3X 4 11 3 2" xfId="18927"/>
    <cellStyle name="SAPBEXHLevel3X 4 11 4" xfId="18928"/>
    <cellStyle name="SAPBEXHLevel3X 4 12" xfId="7260"/>
    <cellStyle name="SAPBEXHLevel3X 4 12 2" xfId="7261"/>
    <cellStyle name="SAPBEXHLevel3X 4 12 2 2" xfId="18929"/>
    <cellStyle name="SAPBEXHLevel3X 4 12 3" xfId="7262"/>
    <cellStyle name="SAPBEXHLevel3X 4 12 3 2" xfId="18930"/>
    <cellStyle name="SAPBEXHLevel3X 4 12 4" xfId="18931"/>
    <cellStyle name="SAPBEXHLevel3X 4 13" xfId="7263"/>
    <cellStyle name="SAPBEXHLevel3X 4 13 2" xfId="18932"/>
    <cellStyle name="SAPBEXHLevel3X 4 14" xfId="7264"/>
    <cellStyle name="SAPBEXHLevel3X 4 14 2" xfId="18933"/>
    <cellStyle name="SAPBEXHLevel3X 4 15" xfId="18934"/>
    <cellStyle name="SAPBEXHLevel3X 4 2" xfId="7265"/>
    <cellStyle name="SAPBEXHLevel3X 4 2 2" xfId="7266"/>
    <cellStyle name="SAPBEXHLevel3X 4 2 2 2" xfId="18935"/>
    <cellStyle name="SAPBEXHLevel3X 4 2 3" xfId="7267"/>
    <cellStyle name="SAPBEXHLevel3X 4 2 3 2" xfId="18936"/>
    <cellStyle name="SAPBEXHLevel3X 4 2 4" xfId="18937"/>
    <cellStyle name="SAPBEXHLevel3X 4 3" xfId="7268"/>
    <cellStyle name="SAPBEXHLevel3X 4 3 2" xfId="7269"/>
    <cellStyle name="SAPBEXHLevel3X 4 3 2 2" xfId="18938"/>
    <cellStyle name="SAPBEXHLevel3X 4 3 3" xfId="7270"/>
    <cellStyle name="SAPBEXHLevel3X 4 3 3 2" xfId="18939"/>
    <cellStyle name="SAPBEXHLevel3X 4 3 4" xfId="18940"/>
    <cellStyle name="SAPBEXHLevel3X 4 4" xfId="7271"/>
    <cellStyle name="SAPBEXHLevel3X 4 4 2" xfId="7272"/>
    <cellStyle name="SAPBEXHLevel3X 4 4 2 2" xfId="18941"/>
    <cellStyle name="SAPBEXHLevel3X 4 4 3" xfId="7273"/>
    <cellStyle name="SAPBEXHLevel3X 4 4 3 2" xfId="18942"/>
    <cellStyle name="SAPBEXHLevel3X 4 4 4" xfId="18943"/>
    <cellStyle name="SAPBEXHLevel3X 4 5" xfId="7274"/>
    <cellStyle name="SAPBEXHLevel3X 4 5 2" xfId="7275"/>
    <cellStyle name="SAPBEXHLevel3X 4 5 2 2" xfId="18944"/>
    <cellStyle name="SAPBEXHLevel3X 4 5 3" xfId="7276"/>
    <cellStyle name="SAPBEXHLevel3X 4 5 3 2" xfId="18945"/>
    <cellStyle name="SAPBEXHLevel3X 4 5 4" xfId="18946"/>
    <cellStyle name="SAPBEXHLevel3X 4 6" xfId="7277"/>
    <cellStyle name="SAPBEXHLevel3X 4 6 2" xfId="7278"/>
    <cellStyle name="SAPBEXHLevel3X 4 6 2 2" xfId="18947"/>
    <cellStyle name="SAPBEXHLevel3X 4 6 3" xfId="7279"/>
    <cellStyle name="SAPBEXHLevel3X 4 6 3 2" xfId="18948"/>
    <cellStyle name="SAPBEXHLevel3X 4 6 4" xfId="18949"/>
    <cellStyle name="SAPBEXHLevel3X 4 7" xfId="7280"/>
    <cellStyle name="SAPBEXHLevel3X 4 7 2" xfId="7281"/>
    <cellStyle name="SAPBEXHLevel3X 4 7 2 2" xfId="18950"/>
    <cellStyle name="SAPBEXHLevel3X 4 7 3" xfId="7282"/>
    <cellStyle name="SAPBEXHLevel3X 4 7 3 2" xfId="18951"/>
    <cellStyle name="SAPBEXHLevel3X 4 7 4" xfId="18952"/>
    <cellStyle name="SAPBEXHLevel3X 4 8" xfId="7283"/>
    <cellStyle name="SAPBEXHLevel3X 4 8 2" xfId="7284"/>
    <cellStyle name="SAPBEXHLevel3X 4 8 2 2" xfId="18953"/>
    <cellStyle name="SAPBEXHLevel3X 4 8 3" xfId="7285"/>
    <cellStyle name="SAPBEXHLevel3X 4 8 3 2" xfId="18954"/>
    <cellStyle name="SAPBEXHLevel3X 4 8 4" xfId="18955"/>
    <cellStyle name="SAPBEXHLevel3X 4 9" xfId="7286"/>
    <cellStyle name="SAPBEXHLevel3X 4 9 2" xfId="7287"/>
    <cellStyle name="SAPBEXHLevel3X 4 9 2 2" xfId="18956"/>
    <cellStyle name="SAPBEXHLevel3X 4 9 3" xfId="7288"/>
    <cellStyle name="SAPBEXHLevel3X 4 9 3 2" xfId="18957"/>
    <cellStyle name="SAPBEXHLevel3X 4 9 4" xfId="18958"/>
    <cellStyle name="SAPBEXHLevel3X 5" xfId="7289"/>
    <cellStyle name="SAPBEXHLevel3X 5 10" xfId="7290"/>
    <cellStyle name="SAPBEXHLevel3X 5 10 2" xfId="7291"/>
    <cellStyle name="SAPBEXHLevel3X 5 10 2 2" xfId="18959"/>
    <cellStyle name="SAPBEXHLevel3X 5 10 3" xfId="7292"/>
    <cellStyle name="SAPBEXHLevel3X 5 10 3 2" xfId="18960"/>
    <cellStyle name="SAPBEXHLevel3X 5 10 4" xfId="18961"/>
    <cellStyle name="SAPBEXHLevel3X 5 11" xfId="7293"/>
    <cellStyle name="SAPBEXHLevel3X 5 11 2" xfId="7294"/>
    <cellStyle name="SAPBEXHLevel3X 5 11 2 2" xfId="18962"/>
    <cellStyle name="SAPBEXHLevel3X 5 11 3" xfId="7295"/>
    <cellStyle name="SAPBEXHLevel3X 5 11 3 2" xfId="18963"/>
    <cellStyle name="SAPBEXHLevel3X 5 11 4" xfId="18964"/>
    <cellStyle name="SAPBEXHLevel3X 5 12" xfId="7296"/>
    <cellStyle name="SAPBEXHLevel3X 5 12 2" xfId="7297"/>
    <cellStyle name="SAPBEXHLevel3X 5 12 2 2" xfId="18965"/>
    <cellStyle name="SAPBEXHLevel3X 5 12 3" xfId="7298"/>
    <cellStyle name="SAPBEXHLevel3X 5 12 3 2" xfId="18966"/>
    <cellStyle name="SAPBEXHLevel3X 5 12 4" xfId="18967"/>
    <cellStyle name="SAPBEXHLevel3X 5 13" xfId="7299"/>
    <cellStyle name="SAPBEXHLevel3X 5 13 2" xfId="18968"/>
    <cellStyle name="SAPBEXHLevel3X 5 14" xfId="7300"/>
    <cellStyle name="SAPBEXHLevel3X 5 14 2" xfId="18969"/>
    <cellStyle name="SAPBEXHLevel3X 5 15" xfId="18970"/>
    <cellStyle name="SAPBEXHLevel3X 5 2" xfId="7301"/>
    <cellStyle name="SAPBEXHLevel3X 5 2 2" xfId="7302"/>
    <cellStyle name="SAPBEXHLevel3X 5 2 2 2" xfId="18971"/>
    <cellStyle name="SAPBEXHLevel3X 5 2 3" xfId="7303"/>
    <cellStyle name="SAPBEXHLevel3X 5 2 3 2" xfId="18972"/>
    <cellStyle name="SAPBEXHLevel3X 5 2 4" xfId="18973"/>
    <cellStyle name="SAPBEXHLevel3X 5 3" xfId="7304"/>
    <cellStyle name="SAPBEXHLevel3X 5 3 2" xfId="7305"/>
    <cellStyle name="SAPBEXHLevel3X 5 3 2 2" xfId="18974"/>
    <cellStyle name="SAPBEXHLevel3X 5 3 3" xfId="7306"/>
    <cellStyle name="SAPBEXHLevel3X 5 3 3 2" xfId="18975"/>
    <cellStyle name="SAPBEXHLevel3X 5 3 4" xfId="18976"/>
    <cellStyle name="SAPBEXHLevel3X 5 4" xfId="7307"/>
    <cellStyle name="SAPBEXHLevel3X 5 4 2" xfId="7308"/>
    <cellStyle name="SAPBEXHLevel3X 5 4 2 2" xfId="18977"/>
    <cellStyle name="SAPBEXHLevel3X 5 4 3" xfId="7309"/>
    <cellStyle name="SAPBEXHLevel3X 5 4 3 2" xfId="18978"/>
    <cellStyle name="SAPBEXHLevel3X 5 4 4" xfId="18979"/>
    <cellStyle name="SAPBEXHLevel3X 5 5" xfId="7310"/>
    <cellStyle name="SAPBEXHLevel3X 5 5 2" xfId="7311"/>
    <cellStyle name="SAPBEXHLevel3X 5 5 2 2" xfId="18980"/>
    <cellStyle name="SAPBEXHLevel3X 5 5 3" xfId="7312"/>
    <cellStyle name="SAPBEXHLevel3X 5 5 3 2" xfId="18981"/>
    <cellStyle name="SAPBEXHLevel3X 5 5 4" xfId="18982"/>
    <cellStyle name="SAPBEXHLevel3X 5 6" xfId="7313"/>
    <cellStyle name="SAPBEXHLevel3X 5 6 2" xfId="7314"/>
    <cellStyle name="SAPBEXHLevel3X 5 6 2 2" xfId="18983"/>
    <cellStyle name="SAPBEXHLevel3X 5 6 3" xfId="7315"/>
    <cellStyle name="SAPBEXHLevel3X 5 6 3 2" xfId="18984"/>
    <cellStyle name="SAPBEXHLevel3X 5 6 4" xfId="18985"/>
    <cellStyle name="SAPBEXHLevel3X 5 7" xfId="7316"/>
    <cellStyle name="SAPBEXHLevel3X 5 7 2" xfId="7317"/>
    <cellStyle name="SAPBEXHLevel3X 5 7 2 2" xfId="18986"/>
    <cellStyle name="SAPBEXHLevel3X 5 7 3" xfId="7318"/>
    <cellStyle name="SAPBEXHLevel3X 5 7 3 2" xfId="18987"/>
    <cellStyle name="SAPBEXHLevel3X 5 7 4" xfId="18988"/>
    <cellStyle name="SAPBEXHLevel3X 5 8" xfId="7319"/>
    <cellStyle name="SAPBEXHLevel3X 5 8 2" xfId="7320"/>
    <cellStyle name="SAPBEXHLevel3X 5 8 2 2" xfId="18989"/>
    <cellStyle name="SAPBEXHLevel3X 5 8 3" xfId="7321"/>
    <cellStyle name="SAPBEXHLevel3X 5 8 3 2" xfId="18990"/>
    <cellStyle name="SAPBEXHLevel3X 5 8 4" xfId="18991"/>
    <cellStyle name="SAPBEXHLevel3X 5 9" xfId="7322"/>
    <cellStyle name="SAPBEXHLevel3X 5 9 2" xfId="7323"/>
    <cellStyle name="SAPBEXHLevel3X 5 9 2 2" xfId="18992"/>
    <cellStyle name="SAPBEXHLevel3X 5 9 3" xfId="7324"/>
    <cellStyle name="SAPBEXHLevel3X 5 9 3 2" xfId="18993"/>
    <cellStyle name="SAPBEXHLevel3X 5 9 4" xfId="18994"/>
    <cellStyle name="SAPBEXHLevel3X 6" xfId="7325"/>
    <cellStyle name="SAPBEXHLevel3X 6 10" xfId="7326"/>
    <cellStyle name="SAPBEXHLevel3X 6 10 2" xfId="7327"/>
    <cellStyle name="SAPBEXHLevel3X 6 10 2 2" xfId="18995"/>
    <cellStyle name="SAPBEXHLevel3X 6 10 3" xfId="7328"/>
    <cellStyle name="SAPBEXHLevel3X 6 10 3 2" xfId="18996"/>
    <cellStyle name="SAPBEXHLevel3X 6 10 4" xfId="18997"/>
    <cellStyle name="SAPBEXHLevel3X 6 11" xfId="7329"/>
    <cellStyle name="SAPBEXHLevel3X 6 11 2" xfId="7330"/>
    <cellStyle name="SAPBEXHLevel3X 6 11 2 2" xfId="18998"/>
    <cellStyle name="SAPBEXHLevel3X 6 11 3" xfId="7331"/>
    <cellStyle name="SAPBEXHLevel3X 6 11 3 2" xfId="18999"/>
    <cellStyle name="SAPBEXHLevel3X 6 11 4" xfId="19000"/>
    <cellStyle name="SAPBEXHLevel3X 6 12" xfId="7332"/>
    <cellStyle name="SAPBEXHLevel3X 6 12 2" xfId="7333"/>
    <cellStyle name="SAPBEXHLevel3X 6 12 2 2" xfId="19001"/>
    <cellStyle name="SAPBEXHLevel3X 6 12 3" xfId="7334"/>
    <cellStyle name="SAPBEXHLevel3X 6 12 3 2" xfId="19002"/>
    <cellStyle name="SAPBEXHLevel3X 6 12 4" xfId="19003"/>
    <cellStyle name="SAPBEXHLevel3X 6 13" xfId="7335"/>
    <cellStyle name="SAPBEXHLevel3X 6 13 2" xfId="19004"/>
    <cellStyle name="SAPBEXHLevel3X 6 14" xfId="7336"/>
    <cellStyle name="SAPBEXHLevel3X 6 14 2" xfId="19005"/>
    <cellStyle name="SAPBEXHLevel3X 6 15" xfId="19006"/>
    <cellStyle name="SAPBEXHLevel3X 6 2" xfId="7337"/>
    <cellStyle name="SAPBEXHLevel3X 6 2 2" xfId="7338"/>
    <cellStyle name="SAPBEXHLevel3X 6 2 2 2" xfId="19007"/>
    <cellStyle name="SAPBEXHLevel3X 6 2 3" xfId="7339"/>
    <cellStyle name="SAPBEXHLevel3X 6 2 3 2" xfId="19008"/>
    <cellStyle name="SAPBEXHLevel3X 6 2 4" xfId="19009"/>
    <cellStyle name="SAPBEXHLevel3X 6 3" xfId="7340"/>
    <cellStyle name="SAPBEXHLevel3X 6 3 2" xfId="7341"/>
    <cellStyle name="SAPBEXHLevel3X 6 3 2 2" xfId="19010"/>
    <cellStyle name="SAPBEXHLevel3X 6 3 3" xfId="7342"/>
    <cellStyle name="SAPBEXHLevel3X 6 3 3 2" xfId="19011"/>
    <cellStyle name="SAPBEXHLevel3X 6 3 4" xfId="19012"/>
    <cellStyle name="SAPBEXHLevel3X 6 4" xfId="7343"/>
    <cellStyle name="SAPBEXHLevel3X 6 4 2" xfId="7344"/>
    <cellStyle name="SAPBEXHLevel3X 6 4 2 2" xfId="19013"/>
    <cellStyle name="SAPBEXHLevel3X 6 4 3" xfId="7345"/>
    <cellStyle name="SAPBEXHLevel3X 6 4 3 2" xfId="19014"/>
    <cellStyle name="SAPBEXHLevel3X 6 4 4" xfId="19015"/>
    <cellStyle name="SAPBEXHLevel3X 6 5" xfId="7346"/>
    <cellStyle name="SAPBEXHLevel3X 6 5 2" xfId="7347"/>
    <cellStyle name="SAPBEXHLevel3X 6 5 2 2" xfId="19016"/>
    <cellStyle name="SAPBEXHLevel3X 6 5 3" xfId="7348"/>
    <cellStyle name="SAPBEXHLevel3X 6 5 3 2" xfId="19017"/>
    <cellStyle name="SAPBEXHLevel3X 6 5 4" xfId="19018"/>
    <cellStyle name="SAPBEXHLevel3X 6 6" xfId="7349"/>
    <cellStyle name="SAPBEXHLevel3X 6 6 2" xfId="7350"/>
    <cellStyle name="SAPBEXHLevel3X 6 6 2 2" xfId="19019"/>
    <cellStyle name="SAPBEXHLevel3X 6 6 3" xfId="7351"/>
    <cellStyle name="SAPBEXHLevel3X 6 6 3 2" xfId="19020"/>
    <cellStyle name="SAPBEXHLevel3X 6 6 4" xfId="19021"/>
    <cellStyle name="SAPBEXHLevel3X 6 7" xfId="7352"/>
    <cellStyle name="SAPBEXHLevel3X 6 7 2" xfId="7353"/>
    <cellStyle name="SAPBEXHLevel3X 6 7 2 2" xfId="19022"/>
    <cellStyle name="SAPBEXHLevel3X 6 7 3" xfId="7354"/>
    <cellStyle name="SAPBEXHLevel3X 6 7 3 2" xfId="19023"/>
    <cellStyle name="SAPBEXHLevel3X 6 7 4" xfId="19024"/>
    <cellStyle name="SAPBEXHLevel3X 6 8" xfId="7355"/>
    <cellStyle name="SAPBEXHLevel3X 6 8 2" xfId="7356"/>
    <cellStyle name="SAPBEXHLevel3X 6 8 2 2" xfId="19025"/>
    <cellStyle name="SAPBEXHLevel3X 6 8 3" xfId="7357"/>
    <cellStyle name="SAPBEXHLevel3X 6 8 3 2" xfId="19026"/>
    <cellStyle name="SAPBEXHLevel3X 6 8 4" xfId="19027"/>
    <cellStyle name="SAPBEXHLevel3X 6 9" xfId="7358"/>
    <cellStyle name="SAPBEXHLevel3X 6 9 2" xfId="7359"/>
    <cellStyle name="SAPBEXHLevel3X 6 9 2 2" xfId="19028"/>
    <cellStyle name="SAPBEXHLevel3X 6 9 3" xfId="7360"/>
    <cellStyle name="SAPBEXHLevel3X 6 9 3 2" xfId="19029"/>
    <cellStyle name="SAPBEXHLevel3X 6 9 4" xfId="19030"/>
    <cellStyle name="SAPBEXHLevel3X 7" xfId="7361"/>
    <cellStyle name="SAPBEXHLevel3X 7 2" xfId="7362"/>
    <cellStyle name="SAPBEXHLevel3X 7 2 2" xfId="7363"/>
    <cellStyle name="SAPBEXHLevel3X 7 2 2 2" xfId="19031"/>
    <cellStyle name="SAPBEXHLevel3X 7 2 3" xfId="7364"/>
    <cellStyle name="SAPBEXHLevel3X 7 2 3 2" xfId="19032"/>
    <cellStyle name="SAPBEXHLevel3X 7 2 4" xfId="19033"/>
    <cellStyle name="SAPBEXHLevel3X 7 3" xfId="7365"/>
    <cellStyle name="SAPBEXHLevel3X 7 3 2" xfId="7366"/>
    <cellStyle name="SAPBEXHLevel3X 7 3 2 2" xfId="19034"/>
    <cellStyle name="SAPBEXHLevel3X 7 3 3" xfId="7367"/>
    <cellStyle name="SAPBEXHLevel3X 7 3 3 2" xfId="19035"/>
    <cellStyle name="SAPBEXHLevel3X 7 3 4" xfId="19036"/>
    <cellStyle name="SAPBEXHLevel3X 7 4" xfId="7368"/>
    <cellStyle name="SAPBEXHLevel3X 7 4 2" xfId="19037"/>
    <cellStyle name="SAPBEXHLevel3X 7 5" xfId="7369"/>
    <cellStyle name="SAPBEXHLevel3X 7 5 2" xfId="19038"/>
    <cellStyle name="SAPBEXHLevel3X 7 6" xfId="19039"/>
    <cellStyle name="SAPBEXHLevel3X 8" xfId="7370"/>
    <cellStyle name="SAPBEXHLevel3X 8 2" xfId="7371"/>
    <cellStyle name="SAPBEXHLevel3X 8 2 2" xfId="7372"/>
    <cellStyle name="SAPBEXHLevel3X 8 2 2 2" xfId="19040"/>
    <cellStyle name="SAPBEXHLevel3X 8 2 3" xfId="7373"/>
    <cellStyle name="SAPBEXHLevel3X 8 2 3 2" xfId="19041"/>
    <cellStyle name="SAPBEXHLevel3X 8 2 4" xfId="19042"/>
    <cellStyle name="SAPBEXHLevel3X 8 3" xfId="7374"/>
    <cellStyle name="SAPBEXHLevel3X 8 3 2" xfId="7375"/>
    <cellStyle name="SAPBEXHLevel3X 8 3 2 2" xfId="19043"/>
    <cellStyle name="SAPBEXHLevel3X 8 3 3" xfId="7376"/>
    <cellStyle name="SAPBEXHLevel3X 8 3 3 2" xfId="19044"/>
    <cellStyle name="SAPBEXHLevel3X 8 3 4" xfId="19045"/>
    <cellStyle name="SAPBEXHLevel3X 8 4" xfId="7377"/>
    <cellStyle name="SAPBEXHLevel3X 8 4 2" xfId="19046"/>
    <cellStyle name="SAPBEXHLevel3X 8 5" xfId="7378"/>
    <cellStyle name="SAPBEXHLevel3X 8 5 2" xfId="19047"/>
    <cellStyle name="SAPBEXHLevel3X 8 6" xfId="19048"/>
    <cellStyle name="SAPBEXHLevel3X 9" xfId="7379"/>
    <cellStyle name="SAPBEXHLevel3X 9 2" xfId="7380"/>
    <cellStyle name="SAPBEXHLevel3X 9 2 2" xfId="19049"/>
    <cellStyle name="SAPBEXHLevel3X 9 3" xfId="7381"/>
    <cellStyle name="SAPBEXHLevel3X 9 3 2" xfId="19050"/>
    <cellStyle name="SAPBEXHLevel3X 9 4" xfId="19051"/>
    <cellStyle name="SAPBEXinputData" xfId="186"/>
    <cellStyle name="SAPBEXresData" xfId="187"/>
    <cellStyle name="SAPBEXresData 10" xfId="7382"/>
    <cellStyle name="SAPBEXresData 10 2" xfId="7383"/>
    <cellStyle name="SAPBEXresData 10 2 2" xfId="19052"/>
    <cellStyle name="SAPBEXresData 10 3" xfId="7384"/>
    <cellStyle name="SAPBEXresData 10 3 2" xfId="19053"/>
    <cellStyle name="SAPBEXresData 10 4" xfId="19054"/>
    <cellStyle name="SAPBEXresData 11" xfId="7385"/>
    <cellStyle name="SAPBEXresData 11 2" xfId="7386"/>
    <cellStyle name="SAPBEXresData 11 2 2" xfId="19055"/>
    <cellStyle name="SAPBEXresData 11 3" xfId="7387"/>
    <cellStyle name="SAPBEXresData 11 3 2" xfId="19056"/>
    <cellStyle name="SAPBEXresData 11 4" xfId="19057"/>
    <cellStyle name="SAPBEXresData 12" xfId="7388"/>
    <cellStyle name="SAPBEXresData 12 2" xfId="19058"/>
    <cellStyle name="SAPBEXresData 13" xfId="11543"/>
    <cellStyle name="SAPBEXresData 13 2" xfId="19059"/>
    <cellStyle name="SAPBEXresData 14" xfId="11544"/>
    <cellStyle name="SAPBEXresData 14 2" xfId="19060"/>
    <cellStyle name="SAPBEXresData 15" xfId="11545"/>
    <cellStyle name="SAPBEXresData 15 2" xfId="19061"/>
    <cellStyle name="SAPBEXresData 2" xfId="655"/>
    <cellStyle name="SAPBEXresData 2 10" xfId="7389"/>
    <cellStyle name="SAPBEXresData 2 10 2" xfId="7390"/>
    <cellStyle name="SAPBEXresData 2 10 2 2" xfId="19062"/>
    <cellStyle name="SAPBEXresData 2 10 3" xfId="7391"/>
    <cellStyle name="SAPBEXresData 2 10 3 2" xfId="19063"/>
    <cellStyle name="SAPBEXresData 2 10 4" xfId="19064"/>
    <cellStyle name="SAPBEXresData 2 11" xfId="7392"/>
    <cellStyle name="SAPBEXresData 2 11 2" xfId="7393"/>
    <cellStyle name="SAPBEXresData 2 11 2 2" xfId="19065"/>
    <cellStyle name="SAPBEXresData 2 11 3" xfId="7394"/>
    <cellStyle name="SAPBEXresData 2 11 3 2" xfId="19066"/>
    <cellStyle name="SAPBEXresData 2 11 4" xfId="19067"/>
    <cellStyle name="SAPBEXresData 2 12" xfId="7395"/>
    <cellStyle name="SAPBEXresData 2 12 2" xfId="7396"/>
    <cellStyle name="SAPBEXresData 2 12 2 2" xfId="19068"/>
    <cellStyle name="SAPBEXresData 2 12 3" xfId="7397"/>
    <cellStyle name="SAPBEXresData 2 12 3 2" xfId="19069"/>
    <cellStyle name="SAPBEXresData 2 12 4" xfId="19070"/>
    <cellStyle name="SAPBEXresData 2 13" xfId="7398"/>
    <cellStyle name="SAPBEXresData 2 13 2" xfId="19071"/>
    <cellStyle name="SAPBEXresData 2 14" xfId="7399"/>
    <cellStyle name="SAPBEXresData 2 14 2" xfId="19072"/>
    <cellStyle name="SAPBEXresData 2 15" xfId="19073"/>
    <cellStyle name="SAPBEXresData 2 2" xfId="7400"/>
    <cellStyle name="SAPBEXresData 2 2 2" xfId="7401"/>
    <cellStyle name="SAPBEXresData 2 2 2 2" xfId="19074"/>
    <cellStyle name="SAPBEXresData 2 2 3" xfId="7402"/>
    <cellStyle name="SAPBEXresData 2 2 3 2" xfId="19075"/>
    <cellStyle name="SAPBEXresData 2 2 4" xfId="19076"/>
    <cellStyle name="SAPBEXresData 2 3" xfId="7403"/>
    <cellStyle name="SAPBEXresData 2 3 2" xfId="7404"/>
    <cellStyle name="SAPBEXresData 2 3 2 2" xfId="19077"/>
    <cellStyle name="SAPBEXresData 2 3 3" xfId="7405"/>
    <cellStyle name="SAPBEXresData 2 3 3 2" xfId="19078"/>
    <cellStyle name="SAPBEXresData 2 3 4" xfId="19079"/>
    <cellStyle name="SAPBEXresData 2 4" xfId="7406"/>
    <cellStyle name="SAPBEXresData 2 4 2" xfId="7407"/>
    <cellStyle name="SAPBEXresData 2 4 2 2" xfId="19080"/>
    <cellStyle name="SAPBEXresData 2 4 3" xfId="7408"/>
    <cellStyle name="SAPBEXresData 2 4 3 2" xfId="19081"/>
    <cellStyle name="SAPBEXresData 2 4 4" xfId="19082"/>
    <cellStyle name="SAPBEXresData 2 5" xfId="7409"/>
    <cellStyle name="SAPBEXresData 2 5 2" xfId="7410"/>
    <cellStyle name="SAPBEXresData 2 5 2 2" xfId="19083"/>
    <cellStyle name="SAPBEXresData 2 5 3" xfId="7411"/>
    <cellStyle name="SAPBEXresData 2 5 3 2" xfId="19084"/>
    <cellStyle name="SAPBEXresData 2 5 4" xfId="19085"/>
    <cellStyle name="SAPBEXresData 2 6" xfId="7412"/>
    <cellStyle name="SAPBEXresData 2 6 2" xfId="7413"/>
    <cellStyle name="SAPBEXresData 2 6 2 2" xfId="19086"/>
    <cellStyle name="SAPBEXresData 2 6 3" xfId="7414"/>
    <cellStyle name="SAPBEXresData 2 6 3 2" xfId="19087"/>
    <cellStyle name="SAPBEXresData 2 6 4" xfId="19088"/>
    <cellStyle name="SAPBEXresData 2 7" xfId="7415"/>
    <cellStyle name="SAPBEXresData 2 7 2" xfId="7416"/>
    <cellStyle name="SAPBEXresData 2 7 2 2" xfId="19089"/>
    <cellStyle name="SAPBEXresData 2 7 3" xfId="7417"/>
    <cellStyle name="SAPBEXresData 2 7 3 2" xfId="19090"/>
    <cellStyle name="SAPBEXresData 2 7 4" xfId="19091"/>
    <cellStyle name="SAPBEXresData 2 8" xfId="7418"/>
    <cellStyle name="SAPBEXresData 2 8 2" xfId="7419"/>
    <cellStyle name="SAPBEXresData 2 8 2 2" xfId="19092"/>
    <cellStyle name="SAPBEXresData 2 8 3" xfId="7420"/>
    <cellStyle name="SAPBEXresData 2 8 3 2" xfId="19093"/>
    <cellStyle name="SAPBEXresData 2 8 4" xfId="19094"/>
    <cellStyle name="SAPBEXresData 2 9" xfId="7421"/>
    <cellStyle name="SAPBEXresData 2 9 2" xfId="7422"/>
    <cellStyle name="SAPBEXresData 2 9 2 2" xfId="19095"/>
    <cellStyle name="SAPBEXresData 2 9 3" xfId="7423"/>
    <cellStyle name="SAPBEXresData 2 9 3 2" xfId="19096"/>
    <cellStyle name="SAPBEXresData 2 9 4" xfId="19097"/>
    <cellStyle name="SAPBEXresData 3" xfId="656"/>
    <cellStyle name="SAPBEXresData 3 10" xfId="7424"/>
    <cellStyle name="SAPBEXresData 3 10 2" xfId="7425"/>
    <cellStyle name="SAPBEXresData 3 10 2 2" xfId="19098"/>
    <cellStyle name="SAPBEXresData 3 10 3" xfId="7426"/>
    <cellStyle name="SAPBEXresData 3 10 3 2" xfId="19099"/>
    <cellStyle name="SAPBEXresData 3 10 4" xfId="19100"/>
    <cellStyle name="SAPBEXresData 3 11" xfId="7427"/>
    <cellStyle name="SAPBEXresData 3 11 2" xfId="7428"/>
    <cellStyle name="SAPBEXresData 3 11 2 2" xfId="19101"/>
    <cellStyle name="SAPBEXresData 3 11 3" xfId="7429"/>
    <cellStyle name="SAPBEXresData 3 11 3 2" xfId="19102"/>
    <cellStyle name="SAPBEXresData 3 11 4" xfId="19103"/>
    <cellStyle name="SAPBEXresData 3 12" xfId="7430"/>
    <cellStyle name="SAPBEXresData 3 12 2" xfId="7431"/>
    <cellStyle name="SAPBEXresData 3 12 2 2" xfId="19104"/>
    <cellStyle name="SAPBEXresData 3 12 3" xfId="7432"/>
    <cellStyle name="SAPBEXresData 3 12 3 2" xfId="19105"/>
    <cellStyle name="SAPBEXresData 3 12 4" xfId="19106"/>
    <cellStyle name="SAPBEXresData 3 13" xfId="7433"/>
    <cellStyle name="SAPBEXresData 3 13 2" xfId="19107"/>
    <cellStyle name="SAPBEXresData 3 14" xfId="7434"/>
    <cellStyle name="SAPBEXresData 3 14 2" xfId="19108"/>
    <cellStyle name="SAPBEXresData 3 15" xfId="19109"/>
    <cellStyle name="SAPBEXresData 3 2" xfId="7435"/>
    <cellStyle name="SAPBEXresData 3 2 2" xfId="7436"/>
    <cellStyle name="SAPBEXresData 3 2 2 2" xfId="19110"/>
    <cellStyle name="SAPBEXresData 3 2 3" xfId="7437"/>
    <cellStyle name="SAPBEXresData 3 2 3 2" xfId="19111"/>
    <cellStyle name="SAPBEXresData 3 2 4" xfId="19112"/>
    <cellStyle name="SAPBEXresData 3 3" xfId="7438"/>
    <cellStyle name="SAPBEXresData 3 3 2" xfId="7439"/>
    <cellStyle name="SAPBEXresData 3 3 2 2" xfId="19113"/>
    <cellStyle name="SAPBEXresData 3 3 3" xfId="7440"/>
    <cellStyle name="SAPBEXresData 3 3 3 2" xfId="19114"/>
    <cellStyle name="SAPBEXresData 3 3 4" xfId="19115"/>
    <cellStyle name="SAPBEXresData 3 4" xfId="7441"/>
    <cellStyle name="SAPBEXresData 3 4 2" xfId="7442"/>
    <cellStyle name="SAPBEXresData 3 4 2 2" xfId="19116"/>
    <cellStyle name="SAPBEXresData 3 4 3" xfId="7443"/>
    <cellStyle name="SAPBEXresData 3 4 3 2" xfId="19117"/>
    <cellStyle name="SAPBEXresData 3 4 4" xfId="19118"/>
    <cellStyle name="SAPBEXresData 3 5" xfId="7444"/>
    <cellStyle name="SAPBEXresData 3 5 2" xfId="7445"/>
    <cellStyle name="SAPBEXresData 3 5 2 2" xfId="19119"/>
    <cellStyle name="SAPBEXresData 3 5 3" xfId="7446"/>
    <cellStyle name="SAPBEXresData 3 5 3 2" xfId="19120"/>
    <cellStyle name="SAPBEXresData 3 5 4" xfId="19121"/>
    <cellStyle name="SAPBEXresData 3 6" xfId="7447"/>
    <cellStyle name="SAPBEXresData 3 6 2" xfId="7448"/>
    <cellStyle name="SAPBEXresData 3 6 2 2" xfId="19122"/>
    <cellStyle name="SAPBEXresData 3 6 3" xfId="7449"/>
    <cellStyle name="SAPBEXresData 3 6 3 2" xfId="19123"/>
    <cellStyle name="SAPBEXresData 3 6 4" xfId="19124"/>
    <cellStyle name="SAPBEXresData 3 7" xfId="7450"/>
    <cellStyle name="SAPBEXresData 3 7 2" xfId="7451"/>
    <cellStyle name="SAPBEXresData 3 7 2 2" xfId="19125"/>
    <cellStyle name="SAPBEXresData 3 7 3" xfId="7452"/>
    <cellStyle name="SAPBEXresData 3 7 3 2" xfId="19126"/>
    <cellStyle name="SAPBEXresData 3 7 4" xfId="19127"/>
    <cellStyle name="SAPBEXresData 3 8" xfId="7453"/>
    <cellStyle name="SAPBEXresData 3 8 2" xfId="7454"/>
    <cellStyle name="SAPBEXresData 3 8 2 2" xfId="19128"/>
    <cellStyle name="SAPBEXresData 3 8 3" xfId="7455"/>
    <cellStyle name="SAPBEXresData 3 8 3 2" xfId="19129"/>
    <cellStyle name="SAPBEXresData 3 8 4" xfId="19130"/>
    <cellStyle name="SAPBEXresData 3 9" xfId="7456"/>
    <cellStyle name="SAPBEXresData 3 9 2" xfId="7457"/>
    <cellStyle name="SAPBEXresData 3 9 2 2" xfId="19131"/>
    <cellStyle name="SAPBEXresData 3 9 3" xfId="7458"/>
    <cellStyle name="SAPBEXresData 3 9 3 2" xfId="19132"/>
    <cellStyle name="SAPBEXresData 3 9 4" xfId="19133"/>
    <cellStyle name="SAPBEXresData 4" xfId="657"/>
    <cellStyle name="SAPBEXresData 4 10" xfId="7459"/>
    <cellStyle name="SAPBEXresData 4 10 2" xfId="7460"/>
    <cellStyle name="SAPBEXresData 4 10 2 2" xfId="19134"/>
    <cellStyle name="SAPBEXresData 4 10 3" xfId="7461"/>
    <cellStyle name="SAPBEXresData 4 10 3 2" xfId="19135"/>
    <cellStyle name="SAPBEXresData 4 10 4" xfId="19136"/>
    <cellStyle name="SAPBEXresData 4 11" xfId="7462"/>
    <cellStyle name="SAPBEXresData 4 11 2" xfId="7463"/>
    <cellStyle name="SAPBEXresData 4 11 2 2" xfId="19137"/>
    <cellStyle name="SAPBEXresData 4 11 3" xfId="7464"/>
    <cellStyle name="SAPBEXresData 4 11 3 2" xfId="19138"/>
    <cellStyle name="SAPBEXresData 4 11 4" xfId="19139"/>
    <cellStyle name="SAPBEXresData 4 12" xfId="7465"/>
    <cellStyle name="SAPBEXresData 4 12 2" xfId="7466"/>
    <cellStyle name="SAPBEXresData 4 12 2 2" xfId="19140"/>
    <cellStyle name="SAPBEXresData 4 12 3" xfId="7467"/>
    <cellStyle name="SAPBEXresData 4 12 3 2" xfId="19141"/>
    <cellStyle name="SAPBEXresData 4 12 4" xfId="19142"/>
    <cellStyle name="SAPBEXresData 4 13" xfId="7468"/>
    <cellStyle name="SAPBEXresData 4 13 2" xfId="19143"/>
    <cellStyle name="SAPBEXresData 4 14" xfId="7469"/>
    <cellStyle name="SAPBEXresData 4 14 2" xfId="19144"/>
    <cellStyle name="SAPBEXresData 4 15" xfId="19145"/>
    <cellStyle name="SAPBEXresData 4 2" xfId="7470"/>
    <cellStyle name="SAPBEXresData 4 2 2" xfId="7471"/>
    <cellStyle name="SAPBEXresData 4 2 2 2" xfId="19146"/>
    <cellStyle name="SAPBEXresData 4 2 3" xfId="7472"/>
    <cellStyle name="SAPBEXresData 4 2 3 2" xfId="19147"/>
    <cellStyle name="SAPBEXresData 4 2 4" xfId="19148"/>
    <cellStyle name="SAPBEXresData 4 3" xfId="7473"/>
    <cellStyle name="SAPBEXresData 4 3 2" xfId="7474"/>
    <cellStyle name="SAPBEXresData 4 3 2 2" xfId="19149"/>
    <cellStyle name="SAPBEXresData 4 3 3" xfId="7475"/>
    <cellStyle name="SAPBEXresData 4 3 3 2" xfId="19150"/>
    <cellStyle name="SAPBEXresData 4 3 4" xfId="19151"/>
    <cellStyle name="SAPBEXresData 4 4" xfId="7476"/>
    <cellStyle name="SAPBEXresData 4 4 2" xfId="7477"/>
    <cellStyle name="SAPBEXresData 4 4 2 2" xfId="19152"/>
    <cellStyle name="SAPBEXresData 4 4 3" xfId="7478"/>
    <cellStyle name="SAPBEXresData 4 4 3 2" xfId="19153"/>
    <cellStyle name="SAPBEXresData 4 4 4" xfId="19154"/>
    <cellStyle name="SAPBEXresData 4 5" xfId="7479"/>
    <cellStyle name="SAPBEXresData 4 5 2" xfId="7480"/>
    <cellStyle name="SAPBEXresData 4 5 2 2" xfId="19155"/>
    <cellStyle name="SAPBEXresData 4 5 3" xfId="7481"/>
    <cellStyle name="SAPBEXresData 4 5 3 2" xfId="19156"/>
    <cellStyle name="SAPBEXresData 4 5 4" xfId="19157"/>
    <cellStyle name="SAPBEXresData 4 6" xfId="7482"/>
    <cellStyle name="SAPBEXresData 4 6 2" xfId="7483"/>
    <cellStyle name="SAPBEXresData 4 6 2 2" xfId="19158"/>
    <cellStyle name="SAPBEXresData 4 6 3" xfId="7484"/>
    <cellStyle name="SAPBEXresData 4 6 3 2" xfId="19159"/>
    <cellStyle name="SAPBEXresData 4 6 4" xfId="19160"/>
    <cellStyle name="SAPBEXresData 4 7" xfId="7485"/>
    <cellStyle name="SAPBEXresData 4 7 2" xfId="7486"/>
    <cellStyle name="SAPBEXresData 4 7 2 2" xfId="19161"/>
    <cellStyle name="SAPBEXresData 4 7 3" xfId="7487"/>
    <cellStyle name="SAPBEXresData 4 7 3 2" xfId="19162"/>
    <cellStyle name="SAPBEXresData 4 7 4" xfId="19163"/>
    <cellStyle name="SAPBEXresData 4 8" xfId="7488"/>
    <cellStyle name="SAPBEXresData 4 8 2" xfId="7489"/>
    <cellStyle name="SAPBEXresData 4 8 2 2" xfId="19164"/>
    <cellStyle name="SAPBEXresData 4 8 3" xfId="7490"/>
    <cellStyle name="SAPBEXresData 4 8 3 2" xfId="19165"/>
    <cellStyle name="SAPBEXresData 4 8 4" xfId="19166"/>
    <cellStyle name="SAPBEXresData 4 9" xfId="7491"/>
    <cellStyle name="SAPBEXresData 4 9 2" xfId="7492"/>
    <cellStyle name="SAPBEXresData 4 9 2 2" xfId="19167"/>
    <cellStyle name="SAPBEXresData 4 9 3" xfId="7493"/>
    <cellStyle name="SAPBEXresData 4 9 3 2" xfId="19168"/>
    <cellStyle name="SAPBEXresData 4 9 4" xfId="19169"/>
    <cellStyle name="SAPBEXresData 5" xfId="7494"/>
    <cellStyle name="SAPBEXresData 5 10" xfId="7495"/>
    <cellStyle name="SAPBEXresData 5 10 2" xfId="7496"/>
    <cellStyle name="SAPBEXresData 5 10 2 2" xfId="19170"/>
    <cellStyle name="SAPBEXresData 5 10 3" xfId="7497"/>
    <cellStyle name="SAPBEXresData 5 10 3 2" xfId="19171"/>
    <cellStyle name="SAPBEXresData 5 10 4" xfId="19172"/>
    <cellStyle name="SAPBEXresData 5 11" xfId="7498"/>
    <cellStyle name="SAPBEXresData 5 11 2" xfId="7499"/>
    <cellStyle name="SAPBEXresData 5 11 2 2" xfId="19173"/>
    <cellStyle name="SAPBEXresData 5 11 3" xfId="7500"/>
    <cellStyle name="SAPBEXresData 5 11 3 2" xfId="19174"/>
    <cellStyle name="SAPBEXresData 5 11 4" xfId="19175"/>
    <cellStyle name="SAPBEXresData 5 12" xfId="7501"/>
    <cellStyle name="SAPBEXresData 5 12 2" xfId="7502"/>
    <cellStyle name="SAPBEXresData 5 12 2 2" xfId="19176"/>
    <cellStyle name="SAPBEXresData 5 12 3" xfId="7503"/>
    <cellStyle name="SAPBEXresData 5 12 3 2" xfId="19177"/>
    <cellStyle name="SAPBEXresData 5 12 4" xfId="19178"/>
    <cellStyle name="SAPBEXresData 5 13" xfId="7504"/>
    <cellStyle name="SAPBEXresData 5 13 2" xfId="19179"/>
    <cellStyle name="SAPBEXresData 5 14" xfId="7505"/>
    <cellStyle name="SAPBEXresData 5 14 2" xfId="19180"/>
    <cellStyle name="SAPBEXresData 5 15" xfId="19181"/>
    <cellStyle name="SAPBEXresData 5 2" xfId="7506"/>
    <cellStyle name="SAPBEXresData 5 2 2" xfId="7507"/>
    <cellStyle name="SAPBEXresData 5 2 2 2" xfId="19182"/>
    <cellStyle name="SAPBEXresData 5 2 3" xfId="7508"/>
    <cellStyle name="SAPBEXresData 5 2 3 2" xfId="19183"/>
    <cellStyle name="SAPBEXresData 5 2 4" xfId="19184"/>
    <cellStyle name="SAPBEXresData 5 3" xfId="7509"/>
    <cellStyle name="SAPBEXresData 5 3 2" xfId="7510"/>
    <cellStyle name="SAPBEXresData 5 3 2 2" xfId="19185"/>
    <cellStyle name="SAPBEXresData 5 3 3" xfId="7511"/>
    <cellStyle name="SAPBEXresData 5 3 3 2" xfId="19186"/>
    <cellStyle name="SAPBEXresData 5 3 4" xfId="19187"/>
    <cellStyle name="SAPBEXresData 5 4" xfId="7512"/>
    <cellStyle name="SAPBEXresData 5 4 2" xfId="7513"/>
    <cellStyle name="SAPBEXresData 5 4 2 2" xfId="19188"/>
    <cellStyle name="SAPBEXresData 5 4 3" xfId="7514"/>
    <cellStyle name="SAPBEXresData 5 4 3 2" xfId="19189"/>
    <cellStyle name="SAPBEXresData 5 4 4" xfId="19190"/>
    <cellStyle name="SAPBEXresData 5 5" xfId="7515"/>
    <cellStyle name="SAPBEXresData 5 5 2" xfId="7516"/>
    <cellStyle name="SAPBEXresData 5 5 2 2" xfId="19191"/>
    <cellStyle name="SAPBEXresData 5 5 3" xfId="7517"/>
    <cellStyle name="SAPBEXresData 5 5 3 2" xfId="19192"/>
    <cellStyle name="SAPBEXresData 5 5 4" xfId="19193"/>
    <cellStyle name="SAPBEXresData 5 6" xfId="7518"/>
    <cellStyle name="SAPBEXresData 5 6 2" xfId="7519"/>
    <cellStyle name="SAPBEXresData 5 6 2 2" xfId="19194"/>
    <cellStyle name="SAPBEXresData 5 6 3" xfId="7520"/>
    <cellStyle name="SAPBEXresData 5 6 3 2" xfId="19195"/>
    <cellStyle name="SAPBEXresData 5 6 4" xfId="19196"/>
    <cellStyle name="SAPBEXresData 5 7" xfId="7521"/>
    <cellStyle name="SAPBEXresData 5 7 2" xfId="7522"/>
    <cellStyle name="SAPBEXresData 5 7 2 2" xfId="19197"/>
    <cellStyle name="SAPBEXresData 5 7 3" xfId="7523"/>
    <cellStyle name="SAPBEXresData 5 7 3 2" xfId="19198"/>
    <cellStyle name="SAPBEXresData 5 7 4" xfId="19199"/>
    <cellStyle name="SAPBEXresData 5 8" xfId="7524"/>
    <cellStyle name="SAPBEXresData 5 8 2" xfId="7525"/>
    <cellStyle name="SAPBEXresData 5 8 2 2" xfId="19200"/>
    <cellStyle name="SAPBEXresData 5 8 3" xfId="7526"/>
    <cellStyle name="SAPBEXresData 5 8 3 2" xfId="19201"/>
    <cellStyle name="SAPBEXresData 5 8 4" xfId="19202"/>
    <cellStyle name="SAPBEXresData 5 9" xfId="7527"/>
    <cellStyle name="SAPBEXresData 5 9 2" xfId="7528"/>
    <cellStyle name="SAPBEXresData 5 9 2 2" xfId="19203"/>
    <cellStyle name="SAPBEXresData 5 9 3" xfId="7529"/>
    <cellStyle name="SAPBEXresData 5 9 3 2" xfId="19204"/>
    <cellStyle name="SAPBEXresData 5 9 4" xfId="19205"/>
    <cellStyle name="SAPBEXresData 6" xfId="7530"/>
    <cellStyle name="SAPBEXresData 6 10" xfId="7531"/>
    <cellStyle name="SAPBEXresData 6 10 2" xfId="7532"/>
    <cellStyle name="SAPBEXresData 6 10 2 2" xfId="19206"/>
    <cellStyle name="SAPBEXresData 6 10 3" xfId="7533"/>
    <cellStyle name="SAPBEXresData 6 10 3 2" xfId="19207"/>
    <cellStyle name="SAPBEXresData 6 10 4" xfId="19208"/>
    <cellStyle name="SAPBEXresData 6 11" xfId="7534"/>
    <cellStyle name="SAPBEXresData 6 11 2" xfId="7535"/>
    <cellStyle name="SAPBEXresData 6 11 2 2" xfId="19209"/>
    <cellStyle name="SAPBEXresData 6 11 3" xfId="7536"/>
    <cellStyle name="SAPBEXresData 6 11 3 2" xfId="19210"/>
    <cellStyle name="SAPBEXresData 6 11 4" xfId="19211"/>
    <cellStyle name="SAPBEXresData 6 12" xfId="7537"/>
    <cellStyle name="SAPBEXresData 6 12 2" xfId="7538"/>
    <cellStyle name="SAPBEXresData 6 12 2 2" xfId="19212"/>
    <cellStyle name="SAPBEXresData 6 12 3" xfId="7539"/>
    <cellStyle name="SAPBEXresData 6 12 3 2" xfId="19213"/>
    <cellStyle name="SAPBEXresData 6 12 4" xfId="19214"/>
    <cellStyle name="SAPBEXresData 6 13" xfId="7540"/>
    <cellStyle name="SAPBEXresData 6 13 2" xfId="19215"/>
    <cellStyle name="SAPBEXresData 6 14" xfId="7541"/>
    <cellStyle name="SAPBEXresData 6 14 2" xfId="19216"/>
    <cellStyle name="SAPBEXresData 6 15" xfId="19217"/>
    <cellStyle name="SAPBEXresData 6 2" xfId="7542"/>
    <cellStyle name="SAPBEXresData 6 2 2" xfId="7543"/>
    <cellStyle name="SAPBEXresData 6 2 2 2" xfId="19218"/>
    <cellStyle name="SAPBEXresData 6 2 3" xfId="7544"/>
    <cellStyle name="SAPBEXresData 6 2 3 2" xfId="19219"/>
    <cellStyle name="SAPBEXresData 6 2 4" xfId="19220"/>
    <cellStyle name="SAPBEXresData 6 3" xfId="7545"/>
    <cellStyle name="SAPBEXresData 6 3 2" xfId="7546"/>
    <cellStyle name="SAPBEXresData 6 3 2 2" xfId="19221"/>
    <cellStyle name="SAPBEXresData 6 3 3" xfId="7547"/>
    <cellStyle name="SAPBEXresData 6 3 3 2" xfId="19222"/>
    <cellStyle name="SAPBEXresData 6 3 4" xfId="19223"/>
    <cellStyle name="SAPBEXresData 6 4" xfId="7548"/>
    <cellStyle name="SAPBEXresData 6 4 2" xfId="7549"/>
    <cellStyle name="SAPBEXresData 6 4 2 2" xfId="19224"/>
    <cellStyle name="SAPBEXresData 6 4 3" xfId="7550"/>
    <cellStyle name="SAPBEXresData 6 4 3 2" xfId="19225"/>
    <cellStyle name="SAPBEXresData 6 4 4" xfId="19226"/>
    <cellStyle name="SAPBEXresData 6 5" xfId="7551"/>
    <cellStyle name="SAPBEXresData 6 5 2" xfId="7552"/>
    <cellStyle name="SAPBEXresData 6 5 2 2" xfId="19227"/>
    <cellStyle name="SAPBEXresData 6 5 3" xfId="7553"/>
    <cellStyle name="SAPBEXresData 6 5 3 2" xfId="19228"/>
    <cellStyle name="SAPBEXresData 6 5 4" xfId="19229"/>
    <cellStyle name="SAPBEXresData 6 6" xfId="7554"/>
    <cellStyle name="SAPBEXresData 6 6 2" xfId="7555"/>
    <cellStyle name="SAPBEXresData 6 6 2 2" xfId="19230"/>
    <cellStyle name="SAPBEXresData 6 6 3" xfId="7556"/>
    <cellStyle name="SAPBEXresData 6 6 3 2" xfId="19231"/>
    <cellStyle name="SAPBEXresData 6 6 4" xfId="19232"/>
    <cellStyle name="SAPBEXresData 6 7" xfId="7557"/>
    <cellStyle name="SAPBEXresData 6 7 2" xfId="7558"/>
    <cellStyle name="SAPBEXresData 6 7 2 2" xfId="19233"/>
    <cellStyle name="SAPBEXresData 6 7 3" xfId="7559"/>
    <cellStyle name="SAPBEXresData 6 7 3 2" xfId="19234"/>
    <cellStyle name="SAPBEXresData 6 7 4" xfId="19235"/>
    <cellStyle name="SAPBEXresData 6 8" xfId="7560"/>
    <cellStyle name="SAPBEXresData 6 8 2" xfId="7561"/>
    <cellStyle name="SAPBEXresData 6 8 2 2" xfId="19236"/>
    <cellStyle name="SAPBEXresData 6 8 3" xfId="7562"/>
    <cellStyle name="SAPBEXresData 6 8 3 2" xfId="19237"/>
    <cellStyle name="SAPBEXresData 6 8 4" xfId="19238"/>
    <cellStyle name="SAPBEXresData 6 9" xfId="7563"/>
    <cellStyle name="SAPBEXresData 6 9 2" xfId="7564"/>
    <cellStyle name="SAPBEXresData 6 9 2 2" xfId="19239"/>
    <cellStyle name="SAPBEXresData 6 9 3" xfId="7565"/>
    <cellStyle name="SAPBEXresData 6 9 3 2" xfId="19240"/>
    <cellStyle name="SAPBEXresData 6 9 4" xfId="19241"/>
    <cellStyle name="SAPBEXresData 7" xfId="7566"/>
    <cellStyle name="SAPBEXresData 7 2" xfId="7567"/>
    <cellStyle name="SAPBEXresData 7 2 2" xfId="7568"/>
    <cellStyle name="SAPBEXresData 7 2 2 2" xfId="19242"/>
    <cellStyle name="SAPBEXresData 7 2 3" xfId="7569"/>
    <cellStyle name="SAPBEXresData 7 2 3 2" xfId="19243"/>
    <cellStyle name="SAPBEXresData 7 2 4" xfId="19244"/>
    <cellStyle name="SAPBEXresData 7 3" xfId="7570"/>
    <cellStyle name="SAPBEXresData 7 3 2" xfId="7571"/>
    <cellStyle name="SAPBEXresData 7 3 2 2" xfId="19245"/>
    <cellStyle name="SAPBEXresData 7 3 3" xfId="7572"/>
    <cellStyle name="SAPBEXresData 7 3 3 2" xfId="19246"/>
    <cellStyle name="SAPBEXresData 7 3 4" xfId="19247"/>
    <cellStyle name="SAPBEXresData 7 4" xfId="7573"/>
    <cellStyle name="SAPBEXresData 7 4 2" xfId="19248"/>
    <cellStyle name="SAPBEXresData 7 5" xfId="7574"/>
    <cellStyle name="SAPBEXresData 7 5 2" xfId="19249"/>
    <cellStyle name="SAPBEXresData 7 6" xfId="19250"/>
    <cellStyle name="SAPBEXresData 8" xfId="7575"/>
    <cellStyle name="SAPBEXresData 8 2" xfId="7576"/>
    <cellStyle name="SAPBEXresData 8 2 2" xfId="7577"/>
    <cellStyle name="SAPBEXresData 8 2 2 2" xfId="19251"/>
    <cellStyle name="SAPBEXresData 8 2 3" xfId="7578"/>
    <cellStyle name="SAPBEXresData 8 2 3 2" xfId="19252"/>
    <cellStyle name="SAPBEXresData 8 2 4" xfId="19253"/>
    <cellStyle name="SAPBEXresData 8 3" xfId="7579"/>
    <cellStyle name="SAPBEXresData 8 3 2" xfId="7580"/>
    <cellStyle name="SAPBEXresData 8 3 2 2" xfId="19254"/>
    <cellStyle name="SAPBEXresData 8 3 3" xfId="7581"/>
    <cellStyle name="SAPBEXresData 8 3 3 2" xfId="19255"/>
    <cellStyle name="SAPBEXresData 8 3 4" xfId="19256"/>
    <cellStyle name="SAPBEXresData 8 4" xfId="7582"/>
    <cellStyle name="SAPBEXresData 8 4 2" xfId="19257"/>
    <cellStyle name="SAPBEXresData 8 5" xfId="7583"/>
    <cellStyle name="SAPBEXresData 8 5 2" xfId="19258"/>
    <cellStyle name="SAPBEXresData 8 6" xfId="19259"/>
    <cellStyle name="SAPBEXresData 9" xfId="7584"/>
    <cellStyle name="SAPBEXresData 9 2" xfId="7585"/>
    <cellStyle name="SAPBEXresData 9 2 2" xfId="19260"/>
    <cellStyle name="SAPBEXresData 9 3" xfId="7586"/>
    <cellStyle name="SAPBEXresData 9 3 2" xfId="19261"/>
    <cellStyle name="SAPBEXresData 9 4" xfId="19262"/>
    <cellStyle name="SAPBEXresDataEmph" xfId="188"/>
    <cellStyle name="SAPBEXresDataEmph 10" xfId="7587"/>
    <cellStyle name="SAPBEXresDataEmph 10 2" xfId="7588"/>
    <cellStyle name="SAPBEXresDataEmph 10 2 2" xfId="19263"/>
    <cellStyle name="SAPBEXresDataEmph 10 3" xfId="7589"/>
    <cellStyle name="SAPBEXresDataEmph 10 3 2" xfId="19264"/>
    <cellStyle name="SAPBEXresDataEmph 10 4" xfId="19265"/>
    <cellStyle name="SAPBEXresDataEmph 11" xfId="7590"/>
    <cellStyle name="SAPBEXresDataEmph 11 2" xfId="7591"/>
    <cellStyle name="SAPBEXresDataEmph 11 2 2" xfId="19266"/>
    <cellStyle name="SAPBEXresDataEmph 11 3" xfId="7592"/>
    <cellStyle name="SAPBEXresDataEmph 11 3 2" xfId="19267"/>
    <cellStyle name="SAPBEXresDataEmph 11 4" xfId="19268"/>
    <cellStyle name="SAPBEXresDataEmph 12" xfId="7593"/>
    <cellStyle name="SAPBEXresDataEmph 12 2" xfId="19269"/>
    <cellStyle name="SAPBEXresDataEmph 13" xfId="11546"/>
    <cellStyle name="SAPBEXresDataEmph 13 2" xfId="19270"/>
    <cellStyle name="SAPBEXresDataEmph 14" xfId="11547"/>
    <cellStyle name="SAPBEXresDataEmph 14 2" xfId="19271"/>
    <cellStyle name="SAPBEXresDataEmph 15" xfId="11548"/>
    <cellStyle name="SAPBEXresDataEmph 15 2" xfId="19272"/>
    <cellStyle name="SAPBEXresDataEmph 2" xfId="658"/>
    <cellStyle name="SAPBEXresDataEmph 2 10" xfId="7594"/>
    <cellStyle name="SAPBEXresDataEmph 2 10 2" xfId="7595"/>
    <cellStyle name="SAPBEXresDataEmph 2 10 2 2" xfId="19273"/>
    <cellStyle name="SAPBEXresDataEmph 2 10 3" xfId="7596"/>
    <cellStyle name="SAPBEXresDataEmph 2 10 3 2" xfId="19274"/>
    <cellStyle name="SAPBEXresDataEmph 2 10 4" xfId="19275"/>
    <cellStyle name="SAPBEXresDataEmph 2 11" xfId="7597"/>
    <cellStyle name="SAPBEXresDataEmph 2 11 2" xfId="7598"/>
    <cellStyle name="SAPBEXresDataEmph 2 11 2 2" xfId="19276"/>
    <cellStyle name="SAPBEXresDataEmph 2 11 3" xfId="7599"/>
    <cellStyle name="SAPBEXresDataEmph 2 11 3 2" xfId="19277"/>
    <cellStyle name="SAPBEXresDataEmph 2 11 4" xfId="19278"/>
    <cellStyle name="SAPBEXresDataEmph 2 12" xfId="7600"/>
    <cellStyle name="SAPBEXresDataEmph 2 12 2" xfId="7601"/>
    <cellStyle name="SAPBEXresDataEmph 2 12 2 2" xfId="19279"/>
    <cellStyle name="SAPBEXresDataEmph 2 12 3" xfId="7602"/>
    <cellStyle name="SAPBEXresDataEmph 2 12 3 2" xfId="19280"/>
    <cellStyle name="SAPBEXresDataEmph 2 12 4" xfId="19281"/>
    <cellStyle name="SAPBEXresDataEmph 2 13" xfId="7603"/>
    <cellStyle name="SAPBEXresDataEmph 2 13 2" xfId="19282"/>
    <cellStyle name="SAPBEXresDataEmph 2 14" xfId="7604"/>
    <cellStyle name="SAPBEXresDataEmph 2 14 2" xfId="19283"/>
    <cellStyle name="SAPBEXresDataEmph 2 15" xfId="19284"/>
    <cellStyle name="SAPBEXresDataEmph 2 2" xfId="7605"/>
    <cellStyle name="SAPBEXresDataEmph 2 2 2" xfId="7606"/>
    <cellStyle name="SAPBEXresDataEmph 2 2 2 2" xfId="19285"/>
    <cellStyle name="SAPBEXresDataEmph 2 2 3" xfId="7607"/>
    <cellStyle name="SAPBEXresDataEmph 2 2 3 2" xfId="19286"/>
    <cellStyle name="SAPBEXresDataEmph 2 2 4" xfId="19287"/>
    <cellStyle name="SAPBEXresDataEmph 2 3" xfId="7608"/>
    <cellStyle name="SAPBEXresDataEmph 2 3 2" xfId="7609"/>
    <cellStyle name="SAPBEXresDataEmph 2 3 2 2" xfId="19288"/>
    <cellStyle name="SAPBEXresDataEmph 2 3 3" xfId="7610"/>
    <cellStyle name="SAPBEXresDataEmph 2 3 3 2" xfId="19289"/>
    <cellStyle name="SAPBEXresDataEmph 2 3 4" xfId="19290"/>
    <cellStyle name="SAPBEXresDataEmph 2 4" xfId="7611"/>
    <cellStyle name="SAPBEXresDataEmph 2 4 2" xfId="7612"/>
    <cellStyle name="SAPBEXresDataEmph 2 4 2 2" xfId="19291"/>
    <cellStyle name="SAPBEXresDataEmph 2 4 3" xfId="7613"/>
    <cellStyle name="SAPBEXresDataEmph 2 4 3 2" xfId="19292"/>
    <cellStyle name="SAPBEXresDataEmph 2 4 4" xfId="19293"/>
    <cellStyle name="SAPBEXresDataEmph 2 5" xfId="7614"/>
    <cellStyle name="SAPBEXresDataEmph 2 5 2" xfId="7615"/>
    <cellStyle name="SAPBEXresDataEmph 2 5 2 2" xfId="19294"/>
    <cellStyle name="SAPBEXresDataEmph 2 5 3" xfId="7616"/>
    <cellStyle name="SAPBEXresDataEmph 2 5 3 2" xfId="19295"/>
    <cellStyle name="SAPBEXresDataEmph 2 5 4" xfId="19296"/>
    <cellStyle name="SAPBEXresDataEmph 2 6" xfId="7617"/>
    <cellStyle name="SAPBEXresDataEmph 2 6 2" xfId="7618"/>
    <cellStyle name="SAPBEXresDataEmph 2 6 2 2" xfId="19297"/>
    <cellStyle name="SAPBEXresDataEmph 2 6 3" xfId="7619"/>
    <cellStyle name="SAPBEXresDataEmph 2 6 3 2" xfId="19298"/>
    <cellStyle name="SAPBEXresDataEmph 2 6 4" xfId="19299"/>
    <cellStyle name="SAPBEXresDataEmph 2 7" xfId="7620"/>
    <cellStyle name="SAPBEXresDataEmph 2 7 2" xfId="7621"/>
    <cellStyle name="SAPBEXresDataEmph 2 7 2 2" xfId="19300"/>
    <cellStyle name="SAPBEXresDataEmph 2 7 3" xfId="7622"/>
    <cellStyle name="SAPBEXresDataEmph 2 7 3 2" xfId="19301"/>
    <cellStyle name="SAPBEXresDataEmph 2 7 4" xfId="19302"/>
    <cellStyle name="SAPBEXresDataEmph 2 8" xfId="7623"/>
    <cellStyle name="SAPBEXresDataEmph 2 8 2" xfId="7624"/>
    <cellStyle name="SAPBEXresDataEmph 2 8 2 2" xfId="19303"/>
    <cellStyle name="SAPBEXresDataEmph 2 8 3" xfId="7625"/>
    <cellStyle name="SAPBEXresDataEmph 2 8 3 2" xfId="19304"/>
    <cellStyle name="SAPBEXresDataEmph 2 8 4" xfId="19305"/>
    <cellStyle name="SAPBEXresDataEmph 2 9" xfId="7626"/>
    <cellStyle name="SAPBEXresDataEmph 2 9 2" xfId="7627"/>
    <cellStyle name="SAPBEXresDataEmph 2 9 2 2" xfId="19306"/>
    <cellStyle name="SAPBEXresDataEmph 2 9 3" xfId="7628"/>
    <cellStyle name="SAPBEXresDataEmph 2 9 3 2" xfId="19307"/>
    <cellStyle name="SAPBEXresDataEmph 2 9 4" xfId="19308"/>
    <cellStyle name="SAPBEXresDataEmph 3" xfId="659"/>
    <cellStyle name="SAPBEXresDataEmph 3 10" xfId="7629"/>
    <cellStyle name="SAPBEXresDataEmph 3 10 2" xfId="7630"/>
    <cellStyle name="SAPBEXresDataEmph 3 10 2 2" xfId="19309"/>
    <cellStyle name="SAPBEXresDataEmph 3 10 3" xfId="7631"/>
    <cellStyle name="SAPBEXresDataEmph 3 10 3 2" xfId="19310"/>
    <cellStyle name="SAPBEXresDataEmph 3 10 4" xfId="19311"/>
    <cellStyle name="SAPBEXresDataEmph 3 11" xfId="7632"/>
    <cellStyle name="SAPBEXresDataEmph 3 11 2" xfId="7633"/>
    <cellStyle name="SAPBEXresDataEmph 3 11 2 2" xfId="19312"/>
    <cellStyle name="SAPBEXresDataEmph 3 11 3" xfId="7634"/>
    <cellStyle name="SAPBEXresDataEmph 3 11 3 2" xfId="19313"/>
    <cellStyle name="SAPBEXresDataEmph 3 11 4" xfId="19314"/>
    <cellStyle name="SAPBEXresDataEmph 3 12" xfId="7635"/>
    <cellStyle name="SAPBEXresDataEmph 3 12 2" xfId="7636"/>
    <cellStyle name="SAPBEXresDataEmph 3 12 2 2" xfId="19315"/>
    <cellStyle name="SAPBEXresDataEmph 3 12 3" xfId="7637"/>
    <cellStyle name="SAPBEXresDataEmph 3 12 3 2" xfId="19316"/>
    <cellStyle name="SAPBEXresDataEmph 3 12 4" xfId="19317"/>
    <cellStyle name="SAPBEXresDataEmph 3 13" xfId="7638"/>
    <cellStyle name="SAPBEXresDataEmph 3 13 2" xfId="19318"/>
    <cellStyle name="SAPBEXresDataEmph 3 14" xfId="7639"/>
    <cellStyle name="SAPBEXresDataEmph 3 14 2" xfId="19319"/>
    <cellStyle name="SAPBEXresDataEmph 3 15" xfId="19320"/>
    <cellStyle name="SAPBEXresDataEmph 3 2" xfId="7640"/>
    <cellStyle name="SAPBEXresDataEmph 3 2 2" xfId="7641"/>
    <cellStyle name="SAPBEXresDataEmph 3 2 2 2" xfId="19321"/>
    <cellStyle name="SAPBEXresDataEmph 3 2 3" xfId="7642"/>
    <cellStyle name="SAPBEXresDataEmph 3 2 3 2" xfId="19322"/>
    <cellStyle name="SAPBEXresDataEmph 3 2 4" xfId="19323"/>
    <cellStyle name="SAPBEXresDataEmph 3 3" xfId="7643"/>
    <cellStyle name="SAPBEXresDataEmph 3 3 2" xfId="7644"/>
    <cellStyle name="SAPBEXresDataEmph 3 3 2 2" xfId="19324"/>
    <cellStyle name="SAPBEXresDataEmph 3 3 3" xfId="7645"/>
    <cellStyle name="SAPBEXresDataEmph 3 3 3 2" xfId="19325"/>
    <cellStyle name="SAPBEXresDataEmph 3 3 4" xfId="19326"/>
    <cellStyle name="SAPBEXresDataEmph 3 4" xfId="7646"/>
    <cellStyle name="SAPBEXresDataEmph 3 4 2" xfId="7647"/>
    <cellStyle name="SAPBEXresDataEmph 3 4 2 2" xfId="19327"/>
    <cellStyle name="SAPBEXresDataEmph 3 4 3" xfId="7648"/>
    <cellStyle name="SAPBEXresDataEmph 3 4 3 2" xfId="19328"/>
    <cellStyle name="SAPBEXresDataEmph 3 4 4" xfId="19329"/>
    <cellStyle name="SAPBEXresDataEmph 3 5" xfId="7649"/>
    <cellStyle name="SAPBEXresDataEmph 3 5 2" xfId="7650"/>
    <cellStyle name="SAPBEXresDataEmph 3 5 2 2" xfId="19330"/>
    <cellStyle name="SAPBEXresDataEmph 3 5 3" xfId="7651"/>
    <cellStyle name="SAPBEXresDataEmph 3 5 3 2" xfId="19331"/>
    <cellStyle name="SAPBEXresDataEmph 3 5 4" xfId="19332"/>
    <cellStyle name="SAPBEXresDataEmph 3 6" xfId="7652"/>
    <cellStyle name="SAPBEXresDataEmph 3 6 2" xfId="7653"/>
    <cellStyle name="SAPBEXresDataEmph 3 6 2 2" xfId="19333"/>
    <cellStyle name="SAPBEXresDataEmph 3 6 3" xfId="7654"/>
    <cellStyle name="SAPBEXresDataEmph 3 6 3 2" xfId="19334"/>
    <cellStyle name="SAPBEXresDataEmph 3 6 4" xfId="19335"/>
    <cellStyle name="SAPBEXresDataEmph 3 7" xfId="7655"/>
    <cellStyle name="SAPBEXresDataEmph 3 7 2" xfId="7656"/>
    <cellStyle name="SAPBEXresDataEmph 3 7 2 2" xfId="19336"/>
    <cellStyle name="SAPBEXresDataEmph 3 7 3" xfId="7657"/>
    <cellStyle name="SAPBEXresDataEmph 3 7 3 2" xfId="19337"/>
    <cellStyle name="SAPBEXresDataEmph 3 7 4" xfId="19338"/>
    <cellStyle name="SAPBEXresDataEmph 3 8" xfId="7658"/>
    <cellStyle name="SAPBEXresDataEmph 3 8 2" xfId="7659"/>
    <cellStyle name="SAPBEXresDataEmph 3 8 2 2" xfId="19339"/>
    <cellStyle name="SAPBEXresDataEmph 3 8 3" xfId="7660"/>
    <cellStyle name="SAPBEXresDataEmph 3 8 3 2" xfId="19340"/>
    <cellStyle name="SAPBEXresDataEmph 3 8 4" xfId="19341"/>
    <cellStyle name="SAPBEXresDataEmph 3 9" xfId="7661"/>
    <cellStyle name="SAPBEXresDataEmph 3 9 2" xfId="7662"/>
    <cellStyle name="SAPBEXresDataEmph 3 9 2 2" xfId="19342"/>
    <cellStyle name="SAPBEXresDataEmph 3 9 3" xfId="7663"/>
    <cellStyle name="SAPBEXresDataEmph 3 9 3 2" xfId="19343"/>
    <cellStyle name="SAPBEXresDataEmph 3 9 4" xfId="19344"/>
    <cellStyle name="SAPBEXresDataEmph 4" xfId="660"/>
    <cellStyle name="SAPBEXresDataEmph 4 10" xfId="7664"/>
    <cellStyle name="SAPBEXresDataEmph 4 10 2" xfId="7665"/>
    <cellStyle name="SAPBEXresDataEmph 4 10 2 2" xfId="19345"/>
    <cellStyle name="SAPBEXresDataEmph 4 10 3" xfId="7666"/>
    <cellStyle name="SAPBEXresDataEmph 4 10 3 2" xfId="19346"/>
    <cellStyle name="SAPBEXresDataEmph 4 10 4" xfId="19347"/>
    <cellStyle name="SAPBEXresDataEmph 4 11" xfId="7667"/>
    <cellStyle name="SAPBEXresDataEmph 4 11 2" xfId="7668"/>
    <cellStyle name="SAPBEXresDataEmph 4 11 2 2" xfId="19348"/>
    <cellStyle name="SAPBEXresDataEmph 4 11 3" xfId="7669"/>
    <cellStyle name="SAPBEXresDataEmph 4 11 3 2" xfId="19349"/>
    <cellStyle name="SAPBEXresDataEmph 4 11 4" xfId="19350"/>
    <cellStyle name="SAPBEXresDataEmph 4 12" xfId="7670"/>
    <cellStyle name="SAPBEXresDataEmph 4 12 2" xfId="7671"/>
    <cellStyle name="SAPBEXresDataEmph 4 12 2 2" xfId="19351"/>
    <cellStyle name="SAPBEXresDataEmph 4 12 3" xfId="7672"/>
    <cellStyle name="SAPBEXresDataEmph 4 12 3 2" xfId="19352"/>
    <cellStyle name="SAPBEXresDataEmph 4 12 4" xfId="19353"/>
    <cellStyle name="SAPBEXresDataEmph 4 13" xfId="7673"/>
    <cellStyle name="SAPBEXresDataEmph 4 13 2" xfId="19354"/>
    <cellStyle name="SAPBEXresDataEmph 4 14" xfId="7674"/>
    <cellStyle name="SAPBEXresDataEmph 4 14 2" xfId="19355"/>
    <cellStyle name="SAPBEXresDataEmph 4 15" xfId="19356"/>
    <cellStyle name="SAPBEXresDataEmph 4 2" xfId="7675"/>
    <cellStyle name="SAPBEXresDataEmph 4 2 2" xfId="7676"/>
    <cellStyle name="SAPBEXresDataEmph 4 2 2 2" xfId="19357"/>
    <cellStyle name="SAPBEXresDataEmph 4 2 3" xfId="7677"/>
    <cellStyle name="SAPBEXresDataEmph 4 2 3 2" xfId="19358"/>
    <cellStyle name="SAPBEXresDataEmph 4 2 4" xfId="19359"/>
    <cellStyle name="SAPBEXresDataEmph 4 3" xfId="7678"/>
    <cellStyle name="SAPBEXresDataEmph 4 3 2" xfId="7679"/>
    <cellStyle name="SAPBEXresDataEmph 4 3 2 2" xfId="19360"/>
    <cellStyle name="SAPBEXresDataEmph 4 3 3" xfId="7680"/>
    <cellStyle name="SAPBEXresDataEmph 4 3 3 2" xfId="19361"/>
    <cellStyle name="SAPBEXresDataEmph 4 3 4" xfId="19362"/>
    <cellStyle name="SAPBEXresDataEmph 4 4" xfId="7681"/>
    <cellStyle name="SAPBEXresDataEmph 4 4 2" xfId="7682"/>
    <cellStyle name="SAPBEXresDataEmph 4 4 2 2" xfId="19363"/>
    <cellStyle name="SAPBEXresDataEmph 4 4 3" xfId="7683"/>
    <cellStyle name="SAPBEXresDataEmph 4 4 3 2" xfId="19364"/>
    <cellStyle name="SAPBEXresDataEmph 4 4 4" xfId="19365"/>
    <cellStyle name="SAPBEXresDataEmph 4 5" xfId="7684"/>
    <cellStyle name="SAPBEXresDataEmph 4 5 2" xfId="7685"/>
    <cellStyle name="SAPBEXresDataEmph 4 5 2 2" xfId="19366"/>
    <cellStyle name="SAPBEXresDataEmph 4 5 3" xfId="7686"/>
    <cellStyle name="SAPBEXresDataEmph 4 5 3 2" xfId="19367"/>
    <cellStyle name="SAPBEXresDataEmph 4 5 4" xfId="19368"/>
    <cellStyle name="SAPBEXresDataEmph 4 6" xfId="7687"/>
    <cellStyle name="SAPBEXresDataEmph 4 6 2" xfId="7688"/>
    <cellStyle name="SAPBEXresDataEmph 4 6 2 2" xfId="19369"/>
    <cellStyle name="SAPBEXresDataEmph 4 6 3" xfId="7689"/>
    <cellStyle name="SAPBEXresDataEmph 4 6 3 2" xfId="19370"/>
    <cellStyle name="SAPBEXresDataEmph 4 6 4" xfId="19371"/>
    <cellStyle name="SAPBEXresDataEmph 4 7" xfId="7690"/>
    <cellStyle name="SAPBEXresDataEmph 4 7 2" xfId="7691"/>
    <cellStyle name="SAPBEXresDataEmph 4 7 2 2" xfId="19372"/>
    <cellStyle name="SAPBEXresDataEmph 4 7 3" xfId="7692"/>
    <cellStyle name="SAPBEXresDataEmph 4 7 3 2" xfId="19373"/>
    <cellStyle name="SAPBEXresDataEmph 4 7 4" xfId="19374"/>
    <cellStyle name="SAPBEXresDataEmph 4 8" xfId="7693"/>
    <cellStyle name="SAPBEXresDataEmph 4 8 2" xfId="7694"/>
    <cellStyle name="SAPBEXresDataEmph 4 8 2 2" xfId="19375"/>
    <cellStyle name="SAPBEXresDataEmph 4 8 3" xfId="7695"/>
    <cellStyle name="SAPBEXresDataEmph 4 8 3 2" xfId="19376"/>
    <cellStyle name="SAPBEXresDataEmph 4 8 4" xfId="19377"/>
    <cellStyle name="SAPBEXresDataEmph 4 9" xfId="7696"/>
    <cellStyle name="SAPBEXresDataEmph 4 9 2" xfId="7697"/>
    <cellStyle name="SAPBEXresDataEmph 4 9 2 2" xfId="19378"/>
    <cellStyle name="SAPBEXresDataEmph 4 9 3" xfId="7698"/>
    <cellStyle name="SAPBEXresDataEmph 4 9 3 2" xfId="19379"/>
    <cellStyle name="SAPBEXresDataEmph 4 9 4" xfId="19380"/>
    <cellStyle name="SAPBEXresDataEmph 5" xfId="7699"/>
    <cellStyle name="SAPBEXresDataEmph 5 10" xfId="7700"/>
    <cellStyle name="SAPBEXresDataEmph 5 10 2" xfId="7701"/>
    <cellStyle name="SAPBEXresDataEmph 5 10 2 2" xfId="19381"/>
    <cellStyle name="SAPBEXresDataEmph 5 10 3" xfId="7702"/>
    <cellStyle name="SAPBEXresDataEmph 5 10 3 2" xfId="19382"/>
    <cellStyle name="SAPBEXresDataEmph 5 10 4" xfId="19383"/>
    <cellStyle name="SAPBEXresDataEmph 5 11" xfId="7703"/>
    <cellStyle name="SAPBEXresDataEmph 5 11 2" xfId="7704"/>
    <cellStyle name="SAPBEXresDataEmph 5 11 2 2" xfId="19384"/>
    <cellStyle name="SAPBEXresDataEmph 5 11 3" xfId="7705"/>
    <cellStyle name="SAPBEXresDataEmph 5 11 3 2" xfId="19385"/>
    <cellStyle name="SAPBEXresDataEmph 5 11 4" xfId="19386"/>
    <cellStyle name="SAPBEXresDataEmph 5 12" xfId="7706"/>
    <cellStyle name="SAPBEXresDataEmph 5 12 2" xfId="7707"/>
    <cellStyle name="SAPBEXresDataEmph 5 12 2 2" xfId="19387"/>
    <cellStyle name="SAPBEXresDataEmph 5 12 3" xfId="7708"/>
    <cellStyle name="SAPBEXresDataEmph 5 12 3 2" xfId="19388"/>
    <cellStyle name="SAPBEXresDataEmph 5 12 4" xfId="19389"/>
    <cellStyle name="SAPBEXresDataEmph 5 13" xfId="7709"/>
    <cellStyle name="SAPBEXresDataEmph 5 13 2" xfId="19390"/>
    <cellStyle name="SAPBEXresDataEmph 5 14" xfId="7710"/>
    <cellStyle name="SAPBEXresDataEmph 5 14 2" xfId="19391"/>
    <cellStyle name="SAPBEXresDataEmph 5 15" xfId="19392"/>
    <cellStyle name="SAPBEXresDataEmph 5 2" xfId="7711"/>
    <cellStyle name="SAPBEXresDataEmph 5 2 2" xfId="7712"/>
    <cellStyle name="SAPBEXresDataEmph 5 2 2 2" xfId="19393"/>
    <cellStyle name="SAPBEXresDataEmph 5 2 3" xfId="7713"/>
    <cellStyle name="SAPBEXresDataEmph 5 2 3 2" xfId="19394"/>
    <cellStyle name="SAPBEXresDataEmph 5 2 4" xfId="19395"/>
    <cellStyle name="SAPBEXresDataEmph 5 3" xfId="7714"/>
    <cellStyle name="SAPBEXresDataEmph 5 3 2" xfId="7715"/>
    <cellStyle name="SAPBEXresDataEmph 5 3 2 2" xfId="19396"/>
    <cellStyle name="SAPBEXresDataEmph 5 3 3" xfId="7716"/>
    <cellStyle name="SAPBEXresDataEmph 5 3 3 2" xfId="19397"/>
    <cellStyle name="SAPBEXresDataEmph 5 3 4" xfId="19398"/>
    <cellStyle name="SAPBEXresDataEmph 5 4" xfId="7717"/>
    <cellStyle name="SAPBEXresDataEmph 5 4 2" xfId="7718"/>
    <cellStyle name="SAPBEXresDataEmph 5 4 2 2" xfId="19399"/>
    <cellStyle name="SAPBEXresDataEmph 5 4 3" xfId="7719"/>
    <cellStyle name="SAPBEXresDataEmph 5 4 3 2" xfId="19400"/>
    <cellStyle name="SAPBEXresDataEmph 5 4 4" xfId="19401"/>
    <cellStyle name="SAPBEXresDataEmph 5 5" xfId="7720"/>
    <cellStyle name="SAPBEXresDataEmph 5 5 2" xfId="7721"/>
    <cellStyle name="SAPBEXresDataEmph 5 5 2 2" xfId="19402"/>
    <cellStyle name="SAPBEXresDataEmph 5 5 3" xfId="7722"/>
    <cellStyle name="SAPBEXresDataEmph 5 5 3 2" xfId="19403"/>
    <cellStyle name="SAPBEXresDataEmph 5 5 4" xfId="19404"/>
    <cellStyle name="SAPBEXresDataEmph 5 6" xfId="7723"/>
    <cellStyle name="SAPBEXresDataEmph 5 6 2" xfId="7724"/>
    <cellStyle name="SAPBEXresDataEmph 5 6 2 2" xfId="19405"/>
    <cellStyle name="SAPBEXresDataEmph 5 6 3" xfId="7725"/>
    <cellStyle name="SAPBEXresDataEmph 5 6 3 2" xfId="19406"/>
    <cellStyle name="SAPBEXresDataEmph 5 6 4" xfId="19407"/>
    <cellStyle name="SAPBEXresDataEmph 5 7" xfId="7726"/>
    <cellStyle name="SAPBEXresDataEmph 5 7 2" xfId="7727"/>
    <cellStyle name="SAPBEXresDataEmph 5 7 2 2" xfId="19408"/>
    <cellStyle name="SAPBEXresDataEmph 5 7 3" xfId="7728"/>
    <cellStyle name="SAPBEXresDataEmph 5 7 3 2" xfId="19409"/>
    <cellStyle name="SAPBEXresDataEmph 5 7 4" xfId="19410"/>
    <cellStyle name="SAPBEXresDataEmph 5 8" xfId="7729"/>
    <cellStyle name="SAPBEXresDataEmph 5 8 2" xfId="7730"/>
    <cellStyle name="SAPBEXresDataEmph 5 8 2 2" xfId="19411"/>
    <cellStyle name="SAPBEXresDataEmph 5 8 3" xfId="7731"/>
    <cellStyle name="SAPBEXresDataEmph 5 8 3 2" xfId="19412"/>
    <cellStyle name="SAPBEXresDataEmph 5 8 4" xfId="19413"/>
    <cellStyle name="SAPBEXresDataEmph 5 9" xfId="7732"/>
    <cellStyle name="SAPBEXresDataEmph 5 9 2" xfId="7733"/>
    <cellStyle name="SAPBEXresDataEmph 5 9 2 2" xfId="19414"/>
    <cellStyle name="SAPBEXresDataEmph 5 9 3" xfId="7734"/>
    <cellStyle name="SAPBEXresDataEmph 5 9 3 2" xfId="19415"/>
    <cellStyle name="SAPBEXresDataEmph 5 9 4" xfId="19416"/>
    <cellStyle name="SAPBEXresDataEmph 6" xfId="7735"/>
    <cellStyle name="SAPBEXresDataEmph 6 10" xfId="7736"/>
    <cellStyle name="SAPBEXresDataEmph 6 10 2" xfId="7737"/>
    <cellStyle name="SAPBEXresDataEmph 6 10 2 2" xfId="19417"/>
    <cellStyle name="SAPBEXresDataEmph 6 10 3" xfId="7738"/>
    <cellStyle name="SAPBEXresDataEmph 6 10 3 2" xfId="19418"/>
    <cellStyle name="SAPBEXresDataEmph 6 10 4" xfId="19419"/>
    <cellStyle name="SAPBEXresDataEmph 6 11" xfId="7739"/>
    <cellStyle name="SAPBEXresDataEmph 6 11 2" xfId="7740"/>
    <cellStyle name="SAPBEXresDataEmph 6 11 2 2" xfId="19420"/>
    <cellStyle name="SAPBEXresDataEmph 6 11 3" xfId="7741"/>
    <cellStyle name="SAPBEXresDataEmph 6 11 3 2" xfId="19421"/>
    <cellStyle name="SAPBEXresDataEmph 6 11 4" xfId="19422"/>
    <cellStyle name="SAPBEXresDataEmph 6 12" xfId="7742"/>
    <cellStyle name="SAPBEXresDataEmph 6 12 2" xfId="7743"/>
    <cellStyle name="SAPBEXresDataEmph 6 12 2 2" xfId="19423"/>
    <cellStyle name="SAPBEXresDataEmph 6 12 3" xfId="7744"/>
    <cellStyle name="SAPBEXresDataEmph 6 12 3 2" xfId="19424"/>
    <cellStyle name="SAPBEXresDataEmph 6 12 4" xfId="19425"/>
    <cellStyle name="SAPBEXresDataEmph 6 13" xfId="7745"/>
    <cellStyle name="SAPBEXresDataEmph 6 13 2" xfId="19426"/>
    <cellStyle name="SAPBEXresDataEmph 6 14" xfId="7746"/>
    <cellStyle name="SAPBEXresDataEmph 6 14 2" xfId="19427"/>
    <cellStyle name="SAPBEXresDataEmph 6 15" xfId="19428"/>
    <cellStyle name="SAPBEXresDataEmph 6 2" xfId="7747"/>
    <cellStyle name="SAPBEXresDataEmph 6 2 2" xfId="7748"/>
    <cellStyle name="SAPBEXresDataEmph 6 2 2 2" xfId="19429"/>
    <cellStyle name="SAPBEXresDataEmph 6 2 3" xfId="7749"/>
    <cellStyle name="SAPBEXresDataEmph 6 2 3 2" xfId="19430"/>
    <cellStyle name="SAPBEXresDataEmph 6 2 4" xfId="19431"/>
    <cellStyle name="SAPBEXresDataEmph 6 3" xfId="7750"/>
    <cellStyle name="SAPBEXresDataEmph 6 3 2" xfId="7751"/>
    <cellStyle name="SAPBEXresDataEmph 6 3 2 2" xfId="19432"/>
    <cellStyle name="SAPBEXresDataEmph 6 3 3" xfId="7752"/>
    <cellStyle name="SAPBEXresDataEmph 6 3 3 2" xfId="19433"/>
    <cellStyle name="SAPBEXresDataEmph 6 3 4" xfId="19434"/>
    <cellStyle name="SAPBEXresDataEmph 6 4" xfId="7753"/>
    <cellStyle name="SAPBEXresDataEmph 6 4 2" xfId="7754"/>
    <cellStyle name="SAPBEXresDataEmph 6 4 2 2" xfId="19435"/>
    <cellStyle name="SAPBEXresDataEmph 6 4 3" xfId="7755"/>
    <cellStyle name="SAPBEXresDataEmph 6 4 3 2" xfId="19436"/>
    <cellStyle name="SAPBEXresDataEmph 6 4 4" xfId="19437"/>
    <cellStyle name="SAPBEXresDataEmph 6 5" xfId="7756"/>
    <cellStyle name="SAPBEXresDataEmph 6 5 2" xfId="7757"/>
    <cellStyle name="SAPBEXresDataEmph 6 5 2 2" xfId="19438"/>
    <cellStyle name="SAPBEXresDataEmph 6 5 3" xfId="7758"/>
    <cellStyle name="SAPBEXresDataEmph 6 5 3 2" xfId="19439"/>
    <cellStyle name="SAPBEXresDataEmph 6 5 4" xfId="19440"/>
    <cellStyle name="SAPBEXresDataEmph 6 6" xfId="7759"/>
    <cellStyle name="SAPBEXresDataEmph 6 6 2" xfId="7760"/>
    <cellStyle name="SAPBEXresDataEmph 6 6 2 2" xfId="19441"/>
    <cellStyle name="SAPBEXresDataEmph 6 6 3" xfId="7761"/>
    <cellStyle name="SAPBEXresDataEmph 6 6 3 2" xfId="19442"/>
    <cellStyle name="SAPBEXresDataEmph 6 6 4" xfId="19443"/>
    <cellStyle name="SAPBEXresDataEmph 6 7" xfId="7762"/>
    <cellStyle name="SAPBEXresDataEmph 6 7 2" xfId="7763"/>
    <cellStyle name="SAPBEXresDataEmph 6 7 2 2" xfId="19444"/>
    <cellStyle name="SAPBEXresDataEmph 6 7 3" xfId="7764"/>
    <cellStyle name="SAPBEXresDataEmph 6 7 3 2" xfId="19445"/>
    <cellStyle name="SAPBEXresDataEmph 6 7 4" xfId="19446"/>
    <cellStyle name="SAPBEXresDataEmph 6 8" xfId="7765"/>
    <cellStyle name="SAPBEXresDataEmph 6 8 2" xfId="7766"/>
    <cellStyle name="SAPBEXresDataEmph 6 8 2 2" xfId="19447"/>
    <cellStyle name="SAPBEXresDataEmph 6 8 3" xfId="7767"/>
    <cellStyle name="SAPBEXresDataEmph 6 8 3 2" xfId="19448"/>
    <cellStyle name="SAPBEXresDataEmph 6 8 4" xfId="19449"/>
    <cellStyle name="SAPBEXresDataEmph 6 9" xfId="7768"/>
    <cellStyle name="SAPBEXresDataEmph 6 9 2" xfId="7769"/>
    <cellStyle name="SAPBEXresDataEmph 6 9 2 2" xfId="19450"/>
    <cellStyle name="SAPBEXresDataEmph 6 9 3" xfId="7770"/>
    <cellStyle name="SAPBEXresDataEmph 6 9 3 2" xfId="19451"/>
    <cellStyle name="SAPBEXresDataEmph 6 9 4" xfId="19452"/>
    <cellStyle name="SAPBEXresDataEmph 7" xfId="7771"/>
    <cellStyle name="SAPBEXresDataEmph 7 2" xfId="7772"/>
    <cellStyle name="SAPBEXresDataEmph 7 2 2" xfId="7773"/>
    <cellStyle name="SAPBEXresDataEmph 7 2 2 2" xfId="19453"/>
    <cellStyle name="SAPBEXresDataEmph 7 2 3" xfId="7774"/>
    <cellStyle name="SAPBEXresDataEmph 7 2 3 2" xfId="19454"/>
    <cellStyle name="SAPBEXresDataEmph 7 2 4" xfId="19455"/>
    <cellStyle name="SAPBEXresDataEmph 7 3" xfId="7775"/>
    <cellStyle name="SAPBEXresDataEmph 7 3 2" xfId="7776"/>
    <cellStyle name="SAPBEXresDataEmph 7 3 2 2" xfId="19456"/>
    <cellStyle name="SAPBEXresDataEmph 7 3 3" xfId="7777"/>
    <cellStyle name="SAPBEXresDataEmph 7 3 3 2" xfId="19457"/>
    <cellStyle name="SAPBEXresDataEmph 7 3 4" xfId="19458"/>
    <cellStyle name="SAPBEXresDataEmph 7 4" xfId="7778"/>
    <cellStyle name="SAPBEXresDataEmph 7 4 2" xfId="19459"/>
    <cellStyle name="SAPBEXresDataEmph 7 5" xfId="7779"/>
    <cellStyle name="SAPBEXresDataEmph 7 5 2" xfId="19460"/>
    <cellStyle name="SAPBEXresDataEmph 7 6" xfId="19461"/>
    <cellStyle name="SAPBEXresDataEmph 8" xfId="7780"/>
    <cellStyle name="SAPBEXresDataEmph 8 2" xfId="7781"/>
    <cellStyle name="SAPBEXresDataEmph 8 2 2" xfId="7782"/>
    <cellStyle name="SAPBEXresDataEmph 8 2 2 2" xfId="19462"/>
    <cellStyle name="SAPBEXresDataEmph 8 2 3" xfId="7783"/>
    <cellStyle name="SAPBEXresDataEmph 8 2 3 2" xfId="19463"/>
    <cellStyle name="SAPBEXresDataEmph 8 2 4" xfId="19464"/>
    <cellStyle name="SAPBEXresDataEmph 8 3" xfId="7784"/>
    <cellStyle name="SAPBEXresDataEmph 8 3 2" xfId="7785"/>
    <cellStyle name="SAPBEXresDataEmph 8 3 2 2" xfId="19465"/>
    <cellStyle name="SAPBEXresDataEmph 8 3 3" xfId="7786"/>
    <cellStyle name="SAPBEXresDataEmph 8 3 3 2" xfId="19466"/>
    <cellStyle name="SAPBEXresDataEmph 8 3 4" xfId="19467"/>
    <cellStyle name="SAPBEXresDataEmph 8 4" xfId="7787"/>
    <cellStyle name="SAPBEXresDataEmph 8 4 2" xfId="19468"/>
    <cellStyle name="SAPBEXresDataEmph 8 5" xfId="7788"/>
    <cellStyle name="SAPBEXresDataEmph 8 5 2" xfId="19469"/>
    <cellStyle name="SAPBEXresDataEmph 8 6" xfId="19470"/>
    <cellStyle name="SAPBEXresDataEmph 9" xfId="7789"/>
    <cellStyle name="SAPBEXresDataEmph 9 2" xfId="7790"/>
    <cellStyle name="SAPBEXresDataEmph 9 2 2" xfId="19471"/>
    <cellStyle name="SAPBEXresDataEmph 9 3" xfId="7791"/>
    <cellStyle name="SAPBEXresDataEmph 9 3 2" xfId="19472"/>
    <cellStyle name="SAPBEXresDataEmph 9 4" xfId="19473"/>
    <cellStyle name="SAPBEXresItem" xfId="189"/>
    <cellStyle name="SAPBEXresItem 10" xfId="7792"/>
    <cellStyle name="SAPBEXresItem 10 2" xfId="7793"/>
    <cellStyle name="SAPBEXresItem 10 2 2" xfId="19474"/>
    <cellStyle name="SAPBEXresItem 10 3" xfId="7794"/>
    <cellStyle name="SAPBEXresItem 10 3 2" xfId="19475"/>
    <cellStyle name="SAPBEXresItem 10 4" xfId="19476"/>
    <cellStyle name="SAPBEXresItem 11" xfId="7795"/>
    <cellStyle name="SAPBEXresItem 11 2" xfId="7796"/>
    <cellStyle name="SAPBEXresItem 11 2 2" xfId="19477"/>
    <cellStyle name="SAPBEXresItem 11 3" xfId="7797"/>
    <cellStyle name="SAPBEXresItem 11 3 2" xfId="19478"/>
    <cellStyle name="SAPBEXresItem 11 4" xfId="19479"/>
    <cellStyle name="SAPBEXresItem 12" xfId="7798"/>
    <cellStyle name="SAPBEXresItem 12 2" xfId="19480"/>
    <cellStyle name="SAPBEXresItem 13" xfId="11549"/>
    <cellStyle name="SAPBEXresItem 13 2" xfId="19481"/>
    <cellStyle name="SAPBEXresItem 14" xfId="11550"/>
    <cellStyle name="SAPBEXresItem 14 2" xfId="19482"/>
    <cellStyle name="SAPBEXresItem 15" xfId="11551"/>
    <cellStyle name="SAPBEXresItem 15 2" xfId="19483"/>
    <cellStyle name="SAPBEXresItem 2" xfId="661"/>
    <cellStyle name="SAPBEXresItem 2 10" xfId="7799"/>
    <cellStyle name="SAPBEXresItem 2 10 2" xfId="7800"/>
    <cellStyle name="SAPBEXresItem 2 10 2 2" xfId="19484"/>
    <cellStyle name="SAPBEXresItem 2 10 3" xfId="7801"/>
    <cellStyle name="SAPBEXresItem 2 10 3 2" xfId="19485"/>
    <cellStyle name="SAPBEXresItem 2 10 4" xfId="19486"/>
    <cellStyle name="SAPBEXresItem 2 11" xfId="7802"/>
    <cellStyle name="SAPBEXresItem 2 11 2" xfId="7803"/>
    <cellStyle name="SAPBEXresItem 2 11 2 2" xfId="19487"/>
    <cellStyle name="SAPBEXresItem 2 11 3" xfId="7804"/>
    <cellStyle name="SAPBEXresItem 2 11 3 2" xfId="19488"/>
    <cellStyle name="SAPBEXresItem 2 11 4" xfId="19489"/>
    <cellStyle name="SAPBEXresItem 2 12" xfId="7805"/>
    <cellStyle name="SAPBEXresItem 2 12 2" xfId="7806"/>
    <cellStyle name="SAPBEXresItem 2 12 2 2" xfId="19490"/>
    <cellStyle name="SAPBEXresItem 2 12 3" xfId="7807"/>
    <cellStyle name="SAPBEXresItem 2 12 3 2" xfId="19491"/>
    <cellStyle name="SAPBEXresItem 2 12 4" xfId="19492"/>
    <cellStyle name="SAPBEXresItem 2 13" xfId="7808"/>
    <cellStyle name="SAPBEXresItem 2 13 2" xfId="19493"/>
    <cellStyle name="SAPBEXresItem 2 14" xfId="7809"/>
    <cellStyle name="SAPBEXresItem 2 14 2" xfId="19494"/>
    <cellStyle name="SAPBEXresItem 2 15" xfId="19495"/>
    <cellStyle name="SAPBEXresItem 2 2" xfId="7810"/>
    <cellStyle name="SAPBEXresItem 2 2 2" xfId="7811"/>
    <cellStyle name="SAPBEXresItem 2 2 2 2" xfId="19496"/>
    <cellStyle name="SAPBEXresItem 2 2 3" xfId="7812"/>
    <cellStyle name="SAPBEXresItem 2 2 3 2" xfId="19497"/>
    <cellStyle name="SAPBEXresItem 2 2 4" xfId="19498"/>
    <cellStyle name="SAPBEXresItem 2 3" xfId="7813"/>
    <cellStyle name="SAPBEXresItem 2 3 2" xfId="7814"/>
    <cellStyle name="SAPBEXresItem 2 3 2 2" xfId="19499"/>
    <cellStyle name="SAPBEXresItem 2 3 3" xfId="7815"/>
    <cellStyle name="SAPBEXresItem 2 3 3 2" xfId="19500"/>
    <cellStyle name="SAPBEXresItem 2 3 4" xfId="19501"/>
    <cellStyle name="SAPBEXresItem 2 4" xfId="7816"/>
    <cellStyle name="SAPBEXresItem 2 4 2" xfId="7817"/>
    <cellStyle name="SAPBEXresItem 2 4 2 2" xfId="19502"/>
    <cellStyle name="SAPBEXresItem 2 4 3" xfId="7818"/>
    <cellStyle name="SAPBEXresItem 2 4 3 2" xfId="19503"/>
    <cellStyle name="SAPBEXresItem 2 4 4" xfId="19504"/>
    <cellStyle name="SAPBEXresItem 2 5" xfId="7819"/>
    <cellStyle name="SAPBEXresItem 2 5 2" xfId="7820"/>
    <cellStyle name="SAPBEXresItem 2 5 2 2" xfId="19505"/>
    <cellStyle name="SAPBEXresItem 2 5 3" xfId="7821"/>
    <cellStyle name="SAPBEXresItem 2 5 3 2" xfId="19506"/>
    <cellStyle name="SAPBEXresItem 2 5 4" xfId="19507"/>
    <cellStyle name="SAPBEXresItem 2 6" xfId="7822"/>
    <cellStyle name="SAPBEXresItem 2 6 2" xfId="7823"/>
    <cellStyle name="SAPBEXresItem 2 6 2 2" xfId="19508"/>
    <cellStyle name="SAPBEXresItem 2 6 3" xfId="7824"/>
    <cellStyle name="SAPBEXresItem 2 6 3 2" xfId="19509"/>
    <cellStyle name="SAPBEXresItem 2 6 4" xfId="19510"/>
    <cellStyle name="SAPBEXresItem 2 7" xfId="7825"/>
    <cellStyle name="SAPBEXresItem 2 7 2" xfId="7826"/>
    <cellStyle name="SAPBEXresItem 2 7 2 2" xfId="19511"/>
    <cellStyle name="SAPBEXresItem 2 7 3" xfId="7827"/>
    <cellStyle name="SAPBEXresItem 2 7 3 2" xfId="19512"/>
    <cellStyle name="SAPBEXresItem 2 7 4" xfId="19513"/>
    <cellStyle name="SAPBEXresItem 2 8" xfId="7828"/>
    <cellStyle name="SAPBEXresItem 2 8 2" xfId="7829"/>
    <cellStyle name="SAPBEXresItem 2 8 2 2" xfId="19514"/>
    <cellStyle name="SAPBEXresItem 2 8 3" xfId="7830"/>
    <cellStyle name="SAPBEXresItem 2 8 3 2" xfId="19515"/>
    <cellStyle name="SAPBEXresItem 2 8 4" xfId="19516"/>
    <cellStyle name="SAPBEXresItem 2 9" xfId="7831"/>
    <cellStyle name="SAPBEXresItem 2 9 2" xfId="7832"/>
    <cellStyle name="SAPBEXresItem 2 9 2 2" xfId="19517"/>
    <cellStyle name="SAPBEXresItem 2 9 3" xfId="7833"/>
    <cellStyle name="SAPBEXresItem 2 9 3 2" xfId="19518"/>
    <cellStyle name="SAPBEXresItem 2 9 4" xfId="19519"/>
    <cellStyle name="SAPBEXresItem 3" xfId="662"/>
    <cellStyle name="SAPBEXresItem 3 10" xfId="7834"/>
    <cellStyle name="SAPBEXresItem 3 10 2" xfId="7835"/>
    <cellStyle name="SAPBEXresItem 3 10 2 2" xfId="19520"/>
    <cellStyle name="SAPBEXresItem 3 10 3" xfId="7836"/>
    <cellStyle name="SAPBEXresItem 3 10 3 2" xfId="19521"/>
    <cellStyle name="SAPBEXresItem 3 10 4" xfId="19522"/>
    <cellStyle name="SAPBEXresItem 3 11" xfId="7837"/>
    <cellStyle name="SAPBEXresItem 3 11 2" xfId="7838"/>
    <cellStyle name="SAPBEXresItem 3 11 2 2" xfId="19523"/>
    <cellStyle name="SAPBEXresItem 3 11 3" xfId="7839"/>
    <cellStyle name="SAPBEXresItem 3 11 3 2" xfId="19524"/>
    <cellStyle name="SAPBEXresItem 3 11 4" xfId="19525"/>
    <cellStyle name="SAPBEXresItem 3 12" xfId="7840"/>
    <cellStyle name="SAPBEXresItem 3 12 2" xfId="7841"/>
    <cellStyle name="SAPBEXresItem 3 12 2 2" xfId="19526"/>
    <cellStyle name="SAPBEXresItem 3 12 3" xfId="7842"/>
    <cellStyle name="SAPBEXresItem 3 12 3 2" xfId="19527"/>
    <cellStyle name="SAPBEXresItem 3 12 4" xfId="19528"/>
    <cellStyle name="SAPBEXresItem 3 13" xfId="7843"/>
    <cellStyle name="SAPBEXresItem 3 13 2" xfId="19529"/>
    <cellStyle name="SAPBEXresItem 3 14" xfId="7844"/>
    <cellStyle name="SAPBEXresItem 3 14 2" xfId="19530"/>
    <cellStyle name="SAPBEXresItem 3 15" xfId="19531"/>
    <cellStyle name="SAPBEXresItem 3 2" xfId="7845"/>
    <cellStyle name="SAPBEXresItem 3 2 2" xfId="7846"/>
    <cellStyle name="SAPBEXresItem 3 2 2 2" xfId="19532"/>
    <cellStyle name="SAPBEXresItem 3 2 3" xfId="7847"/>
    <cellStyle name="SAPBEXresItem 3 2 3 2" xfId="19533"/>
    <cellStyle name="SAPBEXresItem 3 2 4" xfId="19534"/>
    <cellStyle name="SAPBEXresItem 3 3" xfId="7848"/>
    <cellStyle name="SAPBEXresItem 3 3 2" xfId="7849"/>
    <cellStyle name="SAPBEXresItem 3 3 2 2" xfId="19535"/>
    <cellStyle name="SAPBEXresItem 3 3 3" xfId="7850"/>
    <cellStyle name="SAPBEXresItem 3 3 3 2" xfId="19536"/>
    <cellStyle name="SAPBEXresItem 3 3 4" xfId="19537"/>
    <cellStyle name="SAPBEXresItem 3 4" xfId="7851"/>
    <cellStyle name="SAPBEXresItem 3 4 2" xfId="7852"/>
    <cellStyle name="SAPBEXresItem 3 4 2 2" xfId="19538"/>
    <cellStyle name="SAPBEXresItem 3 4 3" xfId="7853"/>
    <cellStyle name="SAPBEXresItem 3 4 3 2" xfId="19539"/>
    <cellStyle name="SAPBEXresItem 3 4 4" xfId="19540"/>
    <cellStyle name="SAPBEXresItem 3 5" xfId="7854"/>
    <cellStyle name="SAPBEXresItem 3 5 2" xfId="7855"/>
    <cellStyle name="SAPBEXresItem 3 5 2 2" xfId="19541"/>
    <cellStyle name="SAPBEXresItem 3 5 3" xfId="7856"/>
    <cellStyle name="SAPBEXresItem 3 5 3 2" xfId="19542"/>
    <cellStyle name="SAPBEXresItem 3 5 4" xfId="19543"/>
    <cellStyle name="SAPBEXresItem 3 6" xfId="7857"/>
    <cellStyle name="SAPBEXresItem 3 6 2" xfId="7858"/>
    <cellStyle name="SAPBEXresItem 3 6 2 2" xfId="19544"/>
    <cellStyle name="SAPBEXresItem 3 6 3" xfId="7859"/>
    <cellStyle name="SAPBEXresItem 3 6 3 2" xfId="19545"/>
    <cellStyle name="SAPBEXresItem 3 6 4" xfId="19546"/>
    <cellStyle name="SAPBEXresItem 3 7" xfId="7860"/>
    <cellStyle name="SAPBEXresItem 3 7 2" xfId="7861"/>
    <cellStyle name="SAPBEXresItem 3 7 2 2" xfId="19547"/>
    <cellStyle name="SAPBEXresItem 3 7 3" xfId="7862"/>
    <cellStyle name="SAPBEXresItem 3 7 3 2" xfId="19548"/>
    <cellStyle name="SAPBEXresItem 3 7 4" xfId="19549"/>
    <cellStyle name="SAPBEXresItem 3 8" xfId="7863"/>
    <cellStyle name="SAPBEXresItem 3 8 2" xfId="7864"/>
    <cellStyle name="SAPBEXresItem 3 8 2 2" xfId="19550"/>
    <cellStyle name="SAPBEXresItem 3 8 3" xfId="7865"/>
    <cellStyle name="SAPBEXresItem 3 8 3 2" xfId="19551"/>
    <cellStyle name="SAPBEXresItem 3 8 4" xfId="19552"/>
    <cellStyle name="SAPBEXresItem 3 9" xfId="7866"/>
    <cellStyle name="SAPBEXresItem 3 9 2" xfId="7867"/>
    <cellStyle name="SAPBEXresItem 3 9 2 2" xfId="19553"/>
    <cellStyle name="SAPBEXresItem 3 9 3" xfId="7868"/>
    <cellStyle name="SAPBEXresItem 3 9 3 2" xfId="19554"/>
    <cellStyle name="SAPBEXresItem 3 9 4" xfId="19555"/>
    <cellStyle name="SAPBEXresItem 4" xfId="663"/>
    <cellStyle name="SAPBEXresItem 4 10" xfId="7869"/>
    <cellStyle name="SAPBEXresItem 4 10 2" xfId="7870"/>
    <cellStyle name="SAPBEXresItem 4 10 2 2" xfId="19556"/>
    <cellStyle name="SAPBEXresItem 4 10 3" xfId="7871"/>
    <cellStyle name="SAPBEXresItem 4 10 3 2" xfId="19557"/>
    <cellStyle name="SAPBEXresItem 4 10 4" xfId="19558"/>
    <cellStyle name="SAPBEXresItem 4 11" xfId="7872"/>
    <cellStyle name="SAPBEXresItem 4 11 2" xfId="7873"/>
    <cellStyle name="SAPBEXresItem 4 11 2 2" xfId="19559"/>
    <cellStyle name="SAPBEXresItem 4 11 3" xfId="7874"/>
    <cellStyle name="SAPBEXresItem 4 11 3 2" xfId="19560"/>
    <cellStyle name="SAPBEXresItem 4 11 4" xfId="19561"/>
    <cellStyle name="SAPBEXresItem 4 12" xfId="7875"/>
    <cellStyle name="SAPBEXresItem 4 12 2" xfId="7876"/>
    <cellStyle name="SAPBEXresItem 4 12 2 2" xfId="19562"/>
    <cellStyle name="SAPBEXresItem 4 12 3" xfId="7877"/>
    <cellStyle name="SAPBEXresItem 4 12 3 2" xfId="19563"/>
    <cellStyle name="SAPBEXresItem 4 12 4" xfId="19564"/>
    <cellStyle name="SAPBEXresItem 4 13" xfId="7878"/>
    <cellStyle name="SAPBEXresItem 4 13 2" xfId="19565"/>
    <cellStyle name="SAPBEXresItem 4 14" xfId="7879"/>
    <cellStyle name="SAPBEXresItem 4 14 2" xfId="19566"/>
    <cellStyle name="SAPBEXresItem 4 15" xfId="19567"/>
    <cellStyle name="SAPBEXresItem 4 2" xfId="7880"/>
    <cellStyle name="SAPBEXresItem 4 2 2" xfId="7881"/>
    <cellStyle name="SAPBEXresItem 4 2 2 2" xfId="19568"/>
    <cellStyle name="SAPBEXresItem 4 2 3" xfId="7882"/>
    <cellStyle name="SAPBEXresItem 4 2 3 2" xfId="19569"/>
    <cellStyle name="SAPBEXresItem 4 2 4" xfId="19570"/>
    <cellStyle name="SAPBEXresItem 4 3" xfId="7883"/>
    <cellStyle name="SAPBEXresItem 4 3 2" xfId="7884"/>
    <cellStyle name="SAPBEXresItem 4 3 2 2" xfId="19571"/>
    <cellStyle name="SAPBEXresItem 4 3 3" xfId="7885"/>
    <cellStyle name="SAPBEXresItem 4 3 3 2" xfId="19572"/>
    <cellStyle name="SAPBEXresItem 4 3 4" xfId="19573"/>
    <cellStyle name="SAPBEXresItem 4 4" xfId="7886"/>
    <cellStyle name="SAPBEXresItem 4 4 2" xfId="7887"/>
    <cellStyle name="SAPBEXresItem 4 4 2 2" xfId="19574"/>
    <cellStyle name="SAPBEXresItem 4 4 3" xfId="7888"/>
    <cellStyle name="SAPBEXresItem 4 4 3 2" xfId="19575"/>
    <cellStyle name="SAPBEXresItem 4 4 4" xfId="19576"/>
    <cellStyle name="SAPBEXresItem 4 5" xfId="7889"/>
    <cellStyle name="SAPBEXresItem 4 5 2" xfId="7890"/>
    <cellStyle name="SAPBEXresItem 4 5 2 2" xfId="19577"/>
    <cellStyle name="SAPBEXresItem 4 5 3" xfId="7891"/>
    <cellStyle name="SAPBEXresItem 4 5 3 2" xfId="19578"/>
    <cellStyle name="SAPBEXresItem 4 5 4" xfId="19579"/>
    <cellStyle name="SAPBEXresItem 4 6" xfId="7892"/>
    <cellStyle name="SAPBEXresItem 4 6 2" xfId="7893"/>
    <cellStyle name="SAPBEXresItem 4 6 2 2" xfId="19580"/>
    <cellStyle name="SAPBEXresItem 4 6 3" xfId="7894"/>
    <cellStyle name="SAPBEXresItem 4 6 3 2" xfId="19581"/>
    <cellStyle name="SAPBEXresItem 4 6 4" xfId="19582"/>
    <cellStyle name="SAPBEXresItem 4 7" xfId="7895"/>
    <cellStyle name="SAPBEXresItem 4 7 2" xfId="7896"/>
    <cellStyle name="SAPBEXresItem 4 7 2 2" xfId="19583"/>
    <cellStyle name="SAPBEXresItem 4 7 3" xfId="7897"/>
    <cellStyle name="SAPBEXresItem 4 7 3 2" xfId="19584"/>
    <cellStyle name="SAPBEXresItem 4 7 4" xfId="19585"/>
    <cellStyle name="SAPBEXresItem 4 8" xfId="7898"/>
    <cellStyle name="SAPBEXresItem 4 8 2" xfId="7899"/>
    <cellStyle name="SAPBEXresItem 4 8 2 2" xfId="19586"/>
    <cellStyle name="SAPBEXresItem 4 8 3" xfId="7900"/>
    <cellStyle name="SAPBEXresItem 4 8 3 2" xfId="19587"/>
    <cellStyle name="SAPBEXresItem 4 8 4" xfId="19588"/>
    <cellStyle name="SAPBEXresItem 4 9" xfId="7901"/>
    <cellStyle name="SAPBEXresItem 4 9 2" xfId="7902"/>
    <cellStyle name="SAPBEXresItem 4 9 2 2" xfId="19589"/>
    <cellStyle name="SAPBEXresItem 4 9 3" xfId="7903"/>
    <cellStyle name="SAPBEXresItem 4 9 3 2" xfId="19590"/>
    <cellStyle name="SAPBEXresItem 4 9 4" xfId="19591"/>
    <cellStyle name="SAPBEXresItem 5" xfId="7904"/>
    <cellStyle name="SAPBEXresItem 5 10" xfId="7905"/>
    <cellStyle name="SAPBEXresItem 5 10 2" xfId="7906"/>
    <cellStyle name="SAPBEXresItem 5 10 2 2" xfId="19592"/>
    <cellStyle name="SAPBEXresItem 5 10 3" xfId="7907"/>
    <cellStyle name="SAPBEXresItem 5 10 3 2" xfId="19593"/>
    <cellStyle name="SAPBEXresItem 5 10 4" xfId="19594"/>
    <cellStyle name="SAPBEXresItem 5 11" xfId="7908"/>
    <cellStyle name="SAPBEXresItem 5 11 2" xfId="7909"/>
    <cellStyle name="SAPBEXresItem 5 11 2 2" xfId="19595"/>
    <cellStyle name="SAPBEXresItem 5 11 3" xfId="7910"/>
    <cellStyle name="SAPBEXresItem 5 11 3 2" xfId="19596"/>
    <cellStyle name="SAPBEXresItem 5 11 4" xfId="19597"/>
    <cellStyle name="SAPBEXresItem 5 12" xfId="7911"/>
    <cellStyle name="SAPBEXresItem 5 12 2" xfId="7912"/>
    <cellStyle name="SAPBEXresItem 5 12 2 2" xfId="19598"/>
    <cellStyle name="SAPBEXresItem 5 12 3" xfId="7913"/>
    <cellStyle name="SAPBEXresItem 5 12 3 2" xfId="19599"/>
    <cellStyle name="SAPBEXresItem 5 12 4" xfId="19600"/>
    <cellStyle name="SAPBEXresItem 5 13" xfId="7914"/>
    <cellStyle name="SAPBEXresItem 5 13 2" xfId="19601"/>
    <cellStyle name="SAPBEXresItem 5 14" xfId="7915"/>
    <cellStyle name="SAPBEXresItem 5 14 2" xfId="19602"/>
    <cellStyle name="SAPBEXresItem 5 15" xfId="19603"/>
    <cellStyle name="SAPBEXresItem 5 2" xfId="7916"/>
    <cellStyle name="SAPBEXresItem 5 2 2" xfId="7917"/>
    <cellStyle name="SAPBEXresItem 5 2 2 2" xfId="19604"/>
    <cellStyle name="SAPBEXresItem 5 2 3" xfId="7918"/>
    <cellStyle name="SAPBEXresItem 5 2 3 2" xfId="19605"/>
    <cellStyle name="SAPBEXresItem 5 2 4" xfId="19606"/>
    <cellStyle name="SAPBEXresItem 5 3" xfId="7919"/>
    <cellStyle name="SAPBEXresItem 5 3 2" xfId="7920"/>
    <cellStyle name="SAPBEXresItem 5 3 2 2" xfId="19607"/>
    <cellStyle name="SAPBEXresItem 5 3 3" xfId="7921"/>
    <cellStyle name="SAPBEXresItem 5 3 3 2" xfId="19608"/>
    <cellStyle name="SAPBEXresItem 5 3 4" xfId="19609"/>
    <cellStyle name="SAPBEXresItem 5 4" xfId="7922"/>
    <cellStyle name="SAPBEXresItem 5 4 2" xfId="7923"/>
    <cellStyle name="SAPBEXresItem 5 4 2 2" xfId="19610"/>
    <cellStyle name="SAPBEXresItem 5 4 3" xfId="7924"/>
    <cellStyle name="SAPBEXresItem 5 4 3 2" xfId="19611"/>
    <cellStyle name="SAPBEXresItem 5 4 4" xfId="19612"/>
    <cellStyle name="SAPBEXresItem 5 5" xfId="7925"/>
    <cellStyle name="SAPBEXresItem 5 5 2" xfId="7926"/>
    <cellStyle name="SAPBEXresItem 5 5 2 2" xfId="19613"/>
    <cellStyle name="SAPBEXresItem 5 5 3" xfId="7927"/>
    <cellStyle name="SAPBEXresItem 5 5 3 2" xfId="19614"/>
    <cellStyle name="SAPBEXresItem 5 5 4" xfId="19615"/>
    <cellStyle name="SAPBEXresItem 5 6" xfId="7928"/>
    <cellStyle name="SAPBEXresItem 5 6 2" xfId="7929"/>
    <cellStyle name="SAPBEXresItem 5 6 2 2" xfId="19616"/>
    <cellStyle name="SAPBEXresItem 5 6 3" xfId="7930"/>
    <cellStyle name="SAPBEXresItem 5 6 3 2" xfId="19617"/>
    <cellStyle name="SAPBEXresItem 5 6 4" xfId="19618"/>
    <cellStyle name="SAPBEXresItem 5 7" xfId="7931"/>
    <cellStyle name="SAPBEXresItem 5 7 2" xfId="7932"/>
    <cellStyle name="SAPBEXresItem 5 7 2 2" xfId="19619"/>
    <cellStyle name="SAPBEXresItem 5 7 3" xfId="7933"/>
    <cellStyle name="SAPBEXresItem 5 7 3 2" xfId="19620"/>
    <cellStyle name="SAPBEXresItem 5 7 4" xfId="19621"/>
    <cellStyle name="SAPBEXresItem 5 8" xfId="7934"/>
    <cellStyle name="SAPBEXresItem 5 8 2" xfId="7935"/>
    <cellStyle name="SAPBEXresItem 5 8 2 2" xfId="19622"/>
    <cellStyle name="SAPBEXresItem 5 8 3" xfId="7936"/>
    <cellStyle name="SAPBEXresItem 5 8 3 2" xfId="19623"/>
    <cellStyle name="SAPBEXresItem 5 8 4" xfId="19624"/>
    <cellStyle name="SAPBEXresItem 5 9" xfId="7937"/>
    <cellStyle name="SAPBEXresItem 5 9 2" xfId="7938"/>
    <cellStyle name="SAPBEXresItem 5 9 2 2" xfId="19625"/>
    <cellStyle name="SAPBEXresItem 5 9 3" xfId="7939"/>
    <cellStyle name="SAPBEXresItem 5 9 3 2" xfId="19626"/>
    <cellStyle name="SAPBEXresItem 5 9 4" xfId="19627"/>
    <cellStyle name="SAPBEXresItem 6" xfId="7940"/>
    <cellStyle name="SAPBEXresItem 6 10" xfId="7941"/>
    <cellStyle name="SAPBEXresItem 6 10 2" xfId="7942"/>
    <cellStyle name="SAPBEXresItem 6 10 2 2" xfId="19628"/>
    <cellStyle name="SAPBEXresItem 6 10 3" xfId="7943"/>
    <cellStyle name="SAPBEXresItem 6 10 3 2" xfId="19629"/>
    <cellStyle name="SAPBEXresItem 6 10 4" xfId="19630"/>
    <cellStyle name="SAPBEXresItem 6 11" xfId="7944"/>
    <cellStyle name="SAPBEXresItem 6 11 2" xfId="7945"/>
    <cellStyle name="SAPBEXresItem 6 11 2 2" xfId="19631"/>
    <cellStyle name="SAPBEXresItem 6 11 3" xfId="7946"/>
    <cellStyle name="SAPBEXresItem 6 11 3 2" xfId="19632"/>
    <cellStyle name="SAPBEXresItem 6 11 4" xfId="19633"/>
    <cellStyle name="SAPBEXresItem 6 12" xfId="7947"/>
    <cellStyle name="SAPBEXresItem 6 12 2" xfId="7948"/>
    <cellStyle name="SAPBEXresItem 6 12 2 2" xfId="19634"/>
    <cellStyle name="SAPBEXresItem 6 12 3" xfId="7949"/>
    <cellStyle name="SAPBEXresItem 6 12 3 2" xfId="19635"/>
    <cellStyle name="SAPBEXresItem 6 12 4" xfId="19636"/>
    <cellStyle name="SAPBEXresItem 6 13" xfId="7950"/>
    <cellStyle name="SAPBEXresItem 6 13 2" xfId="19637"/>
    <cellStyle name="SAPBEXresItem 6 14" xfId="7951"/>
    <cellStyle name="SAPBEXresItem 6 14 2" xfId="19638"/>
    <cellStyle name="SAPBEXresItem 6 15" xfId="19639"/>
    <cellStyle name="SAPBEXresItem 6 2" xfId="7952"/>
    <cellStyle name="SAPBEXresItem 6 2 2" xfId="7953"/>
    <cellStyle name="SAPBEXresItem 6 2 2 2" xfId="19640"/>
    <cellStyle name="SAPBEXresItem 6 2 3" xfId="7954"/>
    <cellStyle name="SAPBEXresItem 6 2 3 2" xfId="19641"/>
    <cellStyle name="SAPBEXresItem 6 2 4" xfId="19642"/>
    <cellStyle name="SAPBEXresItem 6 3" xfId="7955"/>
    <cellStyle name="SAPBEXresItem 6 3 2" xfId="7956"/>
    <cellStyle name="SAPBEXresItem 6 3 2 2" xfId="19643"/>
    <cellStyle name="SAPBEXresItem 6 3 3" xfId="7957"/>
    <cellStyle name="SAPBEXresItem 6 3 3 2" xfId="19644"/>
    <cellStyle name="SAPBEXresItem 6 3 4" xfId="19645"/>
    <cellStyle name="SAPBEXresItem 6 4" xfId="7958"/>
    <cellStyle name="SAPBEXresItem 6 4 2" xfId="7959"/>
    <cellStyle name="SAPBEXresItem 6 4 2 2" xfId="19646"/>
    <cellStyle name="SAPBEXresItem 6 4 3" xfId="7960"/>
    <cellStyle name="SAPBEXresItem 6 4 3 2" xfId="19647"/>
    <cellStyle name="SAPBEXresItem 6 4 4" xfId="19648"/>
    <cellStyle name="SAPBEXresItem 6 5" xfId="7961"/>
    <cellStyle name="SAPBEXresItem 6 5 2" xfId="7962"/>
    <cellStyle name="SAPBEXresItem 6 5 2 2" xfId="19649"/>
    <cellStyle name="SAPBEXresItem 6 5 3" xfId="7963"/>
    <cellStyle name="SAPBEXresItem 6 5 3 2" xfId="19650"/>
    <cellStyle name="SAPBEXresItem 6 5 4" xfId="19651"/>
    <cellStyle name="SAPBEXresItem 6 6" xfId="7964"/>
    <cellStyle name="SAPBEXresItem 6 6 2" xfId="7965"/>
    <cellStyle name="SAPBEXresItem 6 6 2 2" xfId="19652"/>
    <cellStyle name="SAPBEXresItem 6 6 3" xfId="7966"/>
    <cellStyle name="SAPBEXresItem 6 6 3 2" xfId="19653"/>
    <cellStyle name="SAPBEXresItem 6 6 4" xfId="19654"/>
    <cellStyle name="SAPBEXresItem 6 7" xfId="7967"/>
    <cellStyle name="SAPBEXresItem 6 7 2" xfId="7968"/>
    <cellStyle name="SAPBEXresItem 6 7 2 2" xfId="19655"/>
    <cellStyle name="SAPBEXresItem 6 7 3" xfId="7969"/>
    <cellStyle name="SAPBEXresItem 6 7 3 2" xfId="19656"/>
    <cellStyle name="SAPBEXresItem 6 7 4" xfId="19657"/>
    <cellStyle name="SAPBEXresItem 6 8" xfId="7970"/>
    <cellStyle name="SAPBEXresItem 6 8 2" xfId="7971"/>
    <cellStyle name="SAPBEXresItem 6 8 2 2" xfId="19658"/>
    <cellStyle name="SAPBEXresItem 6 8 3" xfId="7972"/>
    <cellStyle name="SAPBEXresItem 6 8 3 2" xfId="19659"/>
    <cellStyle name="SAPBEXresItem 6 8 4" xfId="19660"/>
    <cellStyle name="SAPBEXresItem 6 9" xfId="7973"/>
    <cellStyle name="SAPBEXresItem 6 9 2" xfId="7974"/>
    <cellStyle name="SAPBEXresItem 6 9 2 2" xfId="19661"/>
    <cellStyle name="SAPBEXresItem 6 9 3" xfId="7975"/>
    <cellStyle name="SAPBEXresItem 6 9 3 2" xfId="19662"/>
    <cellStyle name="SAPBEXresItem 6 9 4" xfId="19663"/>
    <cellStyle name="SAPBEXresItem 7" xfId="7976"/>
    <cellStyle name="SAPBEXresItem 7 2" xfId="7977"/>
    <cellStyle name="SAPBEXresItem 7 2 2" xfId="7978"/>
    <cellStyle name="SAPBEXresItem 7 2 2 2" xfId="19664"/>
    <cellStyle name="SAPBEXresItem 7 2 3" xfId="7979"/>
    <cellStyle name="SAPBEXresItem 7 2 3 2" xfId="19665"/>
    <cellStyle name="SAPBEXresItem 7 2 4" xfId="19666"/>
    <cellStyle name="SAPBEXresItem 7 3" xfId="7980"/>
    <cellStyle name="SAPBEXresItem 7 3 2" xfId="7981"/>
    <cellStyle name="SAPBEXresItem 7 3 2 2" xfId="19667"/>
    <cellStyle name="SAPBEXresItem 7 3 3" xfId="7982"/>
    <cellStyle name="SAPBEXresItem 7 3 3 2" xfId="19668"/>
    <cellStyle name="SAPBEXresItem 7 3 4" xfId="19669"/>
    <cellStyle name="SAPBEXresItem 7 4" xfId="7983"/>
    <cellStyle name="SAPBEXresItem 7 4 2" xfId="19670"/>
    <cellStyle name="SAPBEXresItem 7 5" xfId="7984"/>
    <cellStyle name="SAPBEXresItem 7 5 2" xfId="19671"/>
    <cellStyle name="SAPBEXresItem 7 6" xfId="19672"/>
    <cellStyle name="SAPBEXresItem 8" xfId="7985"/>
    <cellStyle name="SAPBEXresItem 8 2" xfId="7986"/>
    <cellStyle name="SAPBEXresItem 8 2 2" xfId="7987"/>
    <cellStyle name="SAPBEXresItem 8 2 2 2" xfId="19673"/>
    <cellStyle name="SAPBEXresItem 8 2 3" xfId="7988"/>
    <cellStyle name="SAPBEXresItem 8 2 3 2" xfId="19674"/>
    <cellStyle name="SAPBEXresItem 8 2 4" xfId="19675"/>
    <cellStyle name="SAPBEXresItem 8 3" xfId="7989"/>
    <cellStyle name="SAPBEXresItem 8 3 2" xfId="7990"/>
    <cellStyle name="SAPBEXresItem 8 3 2 2" xfId="19676"/>
    <cellStyle name="SAPBEXresItem 8 3 3" xfId="7991"/>
    <cellStyle name="SAPBEXresItem 8 3 3 2" xfId="19677"/>
    <cellStyle name="SAPBEXresItem 8 3 4" xfId="19678"/>
    <cellStyle name="SAPBEXresItem 8 4" xfId="7992"/>
    <cellStyle name="SAPBEXresItem 8 4 2" xfId="19679"/>
    <cellStyle name="SAPBEXresItem 8 5" xfId="7993"/>
    <cellStyle name="SAPBEXresItem 8 5 2" xfId="19680"/>
    <cellStyle name="SAPBEXresItem 8 6" xfId="19681"/>
    <cellStyle name="SAPBEXresItem 9" xfId="7994"/>
    <cellStyle name="SAPBEXresItem 9 2" xfId="7995"/>
    <cellStyle name="SAPBEXresItem 9 2 2" xfId="19682"/>
    <cellStyle name="SAPBEXresItem 9 3" xfId="7996"/>
    <cellStyle name="SAPBEXresItem 9 3 2" xfId="19683"/>
    <cellStyle name="SAPBEXresItem 9 4" xfId="19684"/>
    <cellStyle name="SAPBEXresItemX" xfId="190"/>
    <cellStyle name="SAPBEXresItemX 10" xfId="7997"/>
    <cellStyle name="SAPBEXresItemX 10 2" xfId="7998"/>
    <cellStyle name="SAPBEXresItemX 10 2 2" xfId="19685"/>
    <cellStyle name="SAPBEXresItemX 10 3" xfId="7999"/>
    <cellStyle name="SAPBEXresItemX 10 3 2" xfId="19686"/>
    <cellStyle name="SAPBEXresItemX 10 4" xfId="19687"/>
    <cellStyle name="SAPBEXresItemX 11" xfId="8000"/>
    <cellStyle name="SAPBEXresItemX 11 2" xfId="8001"/>
    <cellStyle name="SAPBEXresItemX 11 2 2" xfId="19688"/>
    <cellStyle name="SAPBEXresItemX 11 3" xfId="8002"/>
    <cellStyle name="SAPBEXresItemX 11 3 2" xfId="19689"/>
    <cellStyle name="SAPBEXresItemX 11 4" xfId="19690"/>
    <cellStyle name="SAPBEXresItemX 12" xfId="8003"/>
    <cellStyle name="SAPBEXresItemX 12 2" xfId="19691"/>
    <cellStyle name="SAPBEXresItemX 13" xfId="11552"/>
    <cellStyle name="SAPBEXresItemX 13 2" xfId="19692"/>
    <cellStyle name="SAPBEXresItemX 14" xfId="11553"/>
    <cellStyle name="SAPBEXresItemX 14 2" xfId="19693"/>
    <cellStyle name="SAPBEXresItemX 15" xfId="11554"/>
    <cellStyle name="SAPBEXresItemX 15 2" xfId="19694"/>
    <cellStyle name="SAPBEXresItemX 2" xfId="664"/>
    <cellStyle name="SAPBEXresItemX 2 10" xfId="8004"/>
    <cellStyle name="SAPBEXresItemX 2 10 2" xfId="8005"/>
    <cellStyle name="SAPBEXresItemX 2 10 2 2" xfId="19695"/>
    <cellStyle name="SAPBEXresItemX 2 10 3" xfId="8006"/>
    <cellStyle name="SAPBEXresItemX 2 10 3 2" xfId="19696"/>
    <cellStyle name="SAPBEXresItemX 2 10 4" xfId="19697"/>
    <cellStyle name="SAPBEXresItemX 2 11" xfId="8007"/>
    <cellStyle name="SAPBEXresItemX 2 11 2" xfId="8008"/>
    <cellStyle name="SAPBEXresItemX 2 11 2 2" xfId="19698"/>
    <cellStyle name="SAPBEXresItemX 2 11 3" xfId="8009"/>
    <cellStyle name="SAPBEXresItemX 2 11 3 2" xfId="19699"/>
    <cellStyle name="SAPBEXresItemX 2 11 4" xfId="19700"/>
    <cellStyle name="SAPBEXresItemX 2 12" xfId="8010"/>
    <cellStyle name="SAPBEXresItemX 2 12 2" xfId="8011"/>
    <cellStyle name="SAPBEXresItemX 2 12 2 2" xfId="19701"/>
    <cellStyle name="SAPBEXresItemX 2 12 3" xfId="8012"/>
    <cellStyle name="SAPBEXresItemX 2 12 3 2" xfId="19702"/>
    <cellStyle name="SAPBEXresItemX 2 12 4" xfId="19703"/>
    <cellStyle name="SAPBEXresItemX 2 13" xfId="8013"/>
    <cellStyle name="SAPBEXresItemX 2 13 2" xfId="19704"/>
    <cellStyle name="SAPBEXresItemX 2 14" xfId="8014"/>
    <cellStyle name="SAPBEXresItemX 2 14 2" xfId="19705"/>
    <cellStyle name="SAPBEXresItemX 2 15" xfId="19706"/>
    <cellStyle name="SAPBEXresItemX 2 2" xfId="8015"/>
    <cellStyle name="SAPBEXresItemX 2 2 2" xfId="8016"/>
    <cellStyle name="SAPBEXresItemX 2 2 2 2" xfId="19707"/>
    <cellStyle name="SAPBEXresItemX 2 2 3" xfId="8017"/>
    <cellStyle name="SAPBEXresItemX 2 2 3 2" xfId="19708"/>
    <cellStyle name="SAPBEXresItemX 2 2 4" xfId="19709"/>
    <cellStyle name="SAPBEXresItemX 2 3" xfId="8018"/>
    <cellStyle name="SAPBEXresItemX 2 3 2" xfId="8019"/>
    <cellStyle name="SAPBEXresItemX 2 3 2 2" xfId="19710"/>
    <cellStyle name="SAPBEXresItemX 2 3 3" xfId="8020"/>
    <cellStyle name="SAPBEXresItemX 2 3 3 2" xfId="19711"/>
    <cellStyle name="SAPBEXresItemX 2 3 4" xfId="19712"/>
    <cellStyle name="SAPBEXresItemX 2 4" xfId="8021"/>
    <cellStyle name="SAPBEXresItemX 2 4 2" xfId="8022"/>
    <cellStyle name="SAPBEXresItemX 2 4 2 2" xfId="19713"/>
    <cellStyle name="SAPBEXresItemX 2 4 3" xfId="8023"/>
    <cellStyle name="SAPBEXresItemX 2 4 3 2" xfId="19714"/>
    <cellStyle name="SAPBEXresItemX 2 4 4" xfId="19715"/>
    <cellStyle name="SAPBEXresItemX 2 5" xfId="8024"/>
    <cellStyle name="SAPBEXresItemX 2 5 2" xfId="8025"/>
    <cellStyle name="SAPBEXresItemX 2 5 2 2" xfId="19716"/>
    <cellStyle name="SAPBEXresItemX 2 5 3" xfId="8026"/>
    <cellStyle name="SAPBEXresItemX 2 5 3 2" xfId="19717"/>
    <cellStyle name="SAPBEXresItemX 2 5 4" xfId="19718"/>
    <cellStyle name="SAPBEXresItemX 2 6" xfId="8027"/>
    <cellStyle name="SAPBEXresItemX 2 6 2" xfId="8028"/>
    <cellStyle name="SAPBEXresItemX 2 6 2 2" xfId="19719"/>
    <cellStyle name="SAPBEXresItemX 2 6 3" xfId="8029"/>
    <cellStyle name="SAPBEXresItemX 2 6 3 2" xfId="19720"/>
    <cellStyle name="SAPBEXresItemX 2 6 4" xfId="19721"/>
    <cellStyle name="SAPBEXresItemX 2 7" xfId="8030"/>
    <cellStyle name="SAPBEXresItemX 2 7 2" xfId="8031"/>
    <cellStyle name="SAPBEXresItemX 2 7 2 2" xfId="19722"/>
    <cellStyle name="SAPBEXresItemX 2 7 3" xfId="8032"/>
    <cellStyle name="SAPBEXresItemX 2 7 3 2" xfId="19723"/>
    <cellStyle name="SAPBEXresItemX 2 7 4" xfId="19724"/>
    <cellStyle name="SAPBEXresItemX 2 8" xfId="8033"/>
    <cellStyle name="SAPBEXresItemX 2 8 2" xfId="8034"/>
    <cellStyle name="SAPBEXresItemX 2 8 2 2" xfId="19725"/>
    <cellStyle name="SAPBEXresItemX 2 8 3" xfId="8035"/>
    <cellStyle name="SAPBEXresItemX 2 8 3 2" xfId="19726"/>
    <cellStyle name="SAPBEXresItemX 2 8 4" xfId="19727"/>
    <cellStyle name="SAPBEXresItemX 2 9" xfId="8036"/>
    <cellStyle name="SAPBEXresItemX 2 9 2" xfId="8037"/>
    <cellStyle name="SAPBEXresItemX 2 9 2 2" xfId="19728"/>
    <cellStyle name="SAPBEXresItemX 2 9 3" xfId="8038"/>
    <cellStyle name="SAPBEXresItemX 2 9 3 2" xfId="19729"/>
    <cellStyle name="SAPBEXresItemX 2 9 4" xfId="19730"/>
    <cellStyle name="SAPBEXresItemX 3" xfId="665"/>
    <cellStyle name="SAPBEXresItemX 3 10" xfId="8039"/>
    <cellStyle name="SAPBEXresItemX 3 10 2" xfId="8040"/>
    <cellStyle name="SAPBEXresItemX 3 10 2 2" xfId="19731"/>
    <cellStyle name="SAPBEXresItemX 3 10 3" xfId="8041"/>
    <cellStyle name="SAPBEXresItemX 3 10 3 2" xfId="19732"/>
    <cellStyle name="SAPBEXresItemX 3 10 4" xfId="19733"/>
    <cellStyle name="SAPBEXresItemX 3 11" xfId="8042"/>
    <cellStyle name="SAPBEXresItemX 3 11 2" xfId="8043"/>
    <cellStyle name="SAPBEXresItemX 3 11 2 2" xfId="19734"/>
    <cellStyle name="SAPBEXresItemX 3 11 3" xfId="8044"/>
    <cellStyle name="SAPBEXresItemX 3 11 3 2" xfId="19735"/>
    <cellStyle name="SAPBEXresItemX 3 11 4" xfId="19736"/>
    <cellStyle name="SAPBEXresItemX 3 12" xfId="8045"/>
    <cellStyle name="SAPBEXresItemX 3 12 2" xfId="8046"/>
    <cellStyle name="SAPBEXresItemX 3 12 2 2" xfId="19737"/>
    <cellStyle name="SAPBEXresItemX 3 12 3" xfId="8047"/>
    <cellStyle name="SAPBEXresItemX 3 12 3 2" xfId="19738"/>
    <cellStyle name="SAPBEXresItemX 3 12 4" xfId="19739"/>
    <cellStyle name="SAPBEXresItemX 3 13" xfId="8048"/>
    <cellStyle name="SAPBEXresItemX 3 13 2" xfId="19740"/>
    <cellStyle name="SAPBEXresItemX 3 14" xfId="8049"/>
    <cellStyle name="SAPBEXresItemX 3 14 2" xfId="19741"/>
    <cellStyle name="SAPBEXresItemX 3 15" xfId="19742"/>
    <cellStyle name="SAPBEXresItemX 3 2" xfId="8050"/>
    <cellStyle name="SAPBEXresItemX 3 2 2" xfId="8051"/>
    <cellStyle name="SAPBEXresItemX 3 2 2 2" xfId="19743"/>
    <cellStyle name="SAPBEXresItemX 3 2 3" xfId="8052"/>
    <cellStyle name="SAPBEXresItemX 3 2 3 2" xfId="19744"/>
    <cellStyle name="SAPBEXresItemX 3 2 4" xfId="19745"/>
    <cellStyle name="SAPBEXresItemX 3 3" xfId="8053"/>
    <cellStyle name="SAPBEXresItemX 3 3 2" xfId="8054"/>
    <cellStyle name="SAPBEXresItemX 3 3 2 2" xfId="19746"/>
    <cellStyle name="SAPBEXresItemX 3 3 3" xfId="8055"/>
    <cellStyle name="SAPBEXresItemX 3 3 3 2" xfId="19747"/>
    <cellStyle name="SAPBEXresItemX 3 3 4" xfId="19748"/>
    <cellStyle name="SAPBEXresItemX 3 4" xfId="8056"/>
    <cellStyle name="SAPBEXresItemX 3 4 2" xfId="8057"/>
    <cellStyle name="SAPBEXresItemX 3 4 2 2" xfId="19749"/>
    <cellStyle name="SAPBEXresItemX 3 4 3" xfId="8058"/>
    <cellStyle name="SAPBEXresItemX 3 4 3 2" xfId="19750"/>
    <cellStyle name="SAPBEXresItemX 3 4 4" xfId="19751"/>
    <cellStyle name="SAPBEXresItemX 3 5" xfId="8059"/>
    <cellStyle name="SAPBEXresItemX 3 5 2" xfId="8060"/>
    <cellStyle name="SAPBEXresItemX 3 5 2 2" xfId="19752"/>
    <cellStyle name="SAPBEXresItemX 3 5 3" xfId="8061"/>
    <cellStyle name="SAPBEXresItemX 3 5 3 2" xfId="19753"/>
    <cellStyle name="SAPBEXresItemX 3 5 4" xfId="19754"/>
    <cellStyle name="SAPBEXresItemX 3 6" xfId="8062"/>
    <cellStyle name="SAPBEXresItemX 3 6 2" xfId="8063"/>
    <cellStyle name="SAPBEXresItemX 3 6 2 2" xfId="19755"/>
    <cellStyle name="SAPBEXresItemX 3 6 3" xfId="8064"/>
    <cellStyle name="SAPBEXresItemX 3 6 3 2" xfId="19756"/>
    <cellStyle name="SAPBEXresItemX 3 6 4" xfId="19757"/>
    <cellStyle name="SAPBEXresItemX 3 7" xfId="8065"/>
    <cellStyle name="SAPBEXresItemX 3 7 2" xfId="8066"/>
    <cellStyle name="SAPBEXresItemX 3 7 2 2" xfId="19758"/>
    <cellStyle name="SAPBEXresItemX 3 7 3" xfId="8067"/>
    <cellStyle name="SAPBEXresItemX 3 7 3 2" xfId="19759"/>
    <cellStyle name="SAPBEXresItemX 3 7 4" xfId="19760"/>
    <cellStyle name="SAPBEXresItemX 3 8" xfId="8068"/>
    <cellStyle name="SAPBEXresItemX 3 8 2" xfId="8069"/>
    <cellStyle name="SAPBEXresItemX 3 8 2 2" xfId="19761"/>
    <cellStyle name="SAPBEXresItemX 3 8 3" xfId="8070"/>
    <cellStyle name="SAPBEXresItemX 3 8 3 2" xfId="19762"/>
    <cellStyle name="SAPBEXresItemX 3 8 4" xfId="19763"/>
    <cellStyle name="SAPBEXresItemX 3 9" xfId="8071"/>
    <cellStyle name="SAPBEXresItemX 3 9 2" xfId="8072"/>
    <cellStyle name="SAPBEXresItemX 3 9 2 2" xfId="19764"/>
    <cellStyle name="SAPBEXresItemX 3 9 3" xfId="8073"/>
    <cellStyle name="SAPBEXresItemX 3 9 3 2" xfId="19765"/>
    <cellStyle name="SAPBEXresItemX 3 9 4" xfId="19766"/>
    <cellStyle name="SAPBEXresItemX 4" xfId="666"/>
    <cellStyle name="SAPBEXresItemX 4 10" xfId="8074"/>
    <cellStyle name="SAPBEXresItemX 4 10 2" xfId="8075"/>
    <cellStyle name="SAPBEXresItemX 4 10 2 2" xfId="19767"/>
    <cellStyle name="SAPBEXresItemX 4 10 3" xfId="8076"/>
    <cellStyle name="SAPBEXresItemX 4 10 3 2" xfId="19768"/>
    <cellStyle name="SAPBEXresItemX 4 10 4" xfId="19769"/>
    <cellStyle name="SAPBEXresItemX 4 11" xfId="8077"/>
    <cellStyle name="SAPBEXresItemX 4 11 2" xfId="8078"/>
    <cellStyle name="SAPBEXresItemX 4 11 2 2" xfId="19770"/>
    <cellStyle name="SAPBEXresItemX 4 11 3" xfId="8079"/>
    <cellStyle name="SAPBEXresItemX 4 11 3 2" xfId="19771"/>
    <cellStyle name="SAPBEXresItemX 4 11 4" xfId="19772"/>
    <cellStyle name="SAPBEXresItemX 4 12" xfId="8080"/>
    <cellStyle name="SAPBEXresItemX 4 12 2" xfId="8081"/>
    <cellStyle name="SAPBEXresItemX 4 12 2 2" xfId="19773"/>
    <cellStyle name="SAPBEXresItemX 4 12 3" xfId="8082"/>
    <cellStyle name="SAPBEXresItemX 4 12 3 2" xfId="19774"/>
    <cellStyle name="SAPBEXresItemX 4 12 4" xfId="19775"/>
    <cellStyle name="SAPBEXresItemX 4 13" xfId="8083"/>
    <cellStyle name="SAPBEXresItemX 4 13 2" xfId="19776"/>
    <cellStyle name="SAPBEXresItemX 4 14" xfId="8084"/>
    <cellStyle name="SAPBEXresItemX 4 14 2" xfId="19777"/>
    <cellStyle name="SAPBEXresItemX 4 15" xfId="19778"/>
    <cellStyle name="SAPBEXresItemX 4 2" xfId="8085"/>
    <cellStyle name="SAPBEXresItemX 4 2 2" xfId="8086"/>
    <cellStyle name="SAPBEXresItemX 4 2 2 2" xfId="19779"/>
    <cellStyle name="SAPBEXresItemX 4 2 3" xfId="8087"/>
    <cellStyle name="SAPBEXresItemX 4 2 3 2" xfId="19780"/>
    <cellStyle name="SAPBEXresItemX 4 2 4" xfId="19781"/>
    <cellStyle name="SAPBEXresItemX 4 3" xfId="8088"/>
    <cellStyle name="SAPBEXresItemX 4 3 2" xfId="8089"/>
    <cellStyle name="SAPBEXresItemX 4 3 2 2" xfId="19782"/>
    <cellStyle name="SAPBEXresItemX 4 3 3" xfId="8090"/>
    <cellStyle name="SAPBEXresItemX 4 3 3 2" xfId="19783"/>
    <cellStyle name="SAPBEXresItemX 4 3 4" xfId="19784"/>
    <cellStyle name="SAPBEXresItemX 4 4" xfId="8091"/>
    <cellStyle name="SAPBEXresItemX 4 4 2" xfId="8092"/>
    <cellStyle name="SAPBEXresItemX 4 4 2 2" xfId="19785"/>
    <cellStyle name="SAPBEXresItemX 4 4 3" xfId="8093"/>
    <cellStyle name="SAPBEXresItemX 4 4 3 2" xfId="19786"/>
    <cellStyle name="SAPBEXresItemX 4 4 4" xfId="19787"/>
    <cellStyle name="SAPBEXresItemX 4 5" xfId="8094"/>
    <cellStyle name="SAPBEXresItemX 4 5 2" xfId="8095"/>
    <cellStyle name="SAPBEXresItemX 4 5 2 2" xfId="19788"/>
    <cellStyle name="SAPBEXresItemX 4 5 3" xfId="8096"/>
    <cellStyle name="SAPBEXresItemX 4 5 3 2" xfId="19789"/>
    <cellStyle name="SAPBEXresItemX 4 5 4" xfId="19790"/>
    <cellStyle name="SAPBEXresItemX 4 6" xfId="8097"/>
    <cellStyle name="SAPBEXresItemX 4 6 2" xfId="8098"/>
    <cellStyle name="SAPBEXresItemX 4 6 2 2" xfId="19791"/>
    <cellStyle name="SAPBEXresItemX 4 6 3" xfId="8099"/>
    <cellStyle name="SAPBEXresItemX 4 6 3 2" xfId="19792"/>
    <cellStyle name="SAPBEXresItemX 4 6 4" xfId="19793"/>
    <cellStyle name="SAPBEXresItemX 4 7" xfId="8100"/>
    <cellStyle name="SAPBEXresItemX 4 7 2" xfId="8101"/>
    <cellStyle name="SAPBEXresItemX 4 7 2 2" xfId="19794"/>
    <cellStyle name="SAPBEXresItemX 4 7 3" xfId="8102"/>
    <cellStyle name="SAPBEXresItemX 4 7 3 2" xfId="19795"/>
    <cellStyle name="SAPBEXresItemX 4 7 4" xfId="19796"/>
    <cellStyle name="SAPBEXresItemX 4 8" xfId="8103"/>
    <cellStyle name="SAPBEXresItemX 4 8 2" xfId="8104"/>
    <cellStyle name="SAPBEXresItemX 4 8 2 2" xfId="19797"/>
    <cellStyle name="SAPBEXresItemX 4 8 3" xfId="8105"/>
    <cellStyle name="SAPBEXresItemX 4 8 3 2" xfId="19798"/>
    <cellStyle name="SAPBEXresItemX 4 8 4" xfId="19799"/>
    <cellStyle name="SAPBEXresItemX 4 9" xfId="8106"/>
    <cellStyle name="SAPBEXresItemX 4 9 2" xfId="8107"/>
    <cellStyle name="SAPBEXresItemX 4 9 2 2" xfId="19800"/>
    <cellStyle name="SAPBEXresItemX 4 9 3" xfId="8108"/>
    <cellStyle name="SAPBEXresItemX 4 9 3 2" xfId="19801"/>
    <cellStyle name="SAPBEXresItemX 4 9 4" xfId="19802"/>
    <cellStyle name="SAPBEXresItemX 5" xfId="8109"/>
    <cellStyle name="SAPBEXresItemX 5 10" xfId="8110"/>
    <cellStyle name="SAPBEXresItemX 5 10 2" xfId="8111"/>
    <cellStyle name="SAPBEXresItemX 5 10 2 2" xfId="19803"/>
    <cellStyle name="SAPBEXresItemX 5 10 3" xfId="8112"/>
    <cellStyle name="SAPBEXresItemX 5 10 3 2" xfId="19804"/>
    <cellStyle name="SAPBEXresItemX 5 10 4" xfId="19805"/>
    <cellStyle name="SAPBEXresItemX 5 11" xfId="8113"/>
    <cellStyle name="SAPBEXresItemX 5 11 2" xfId="8114"/>
    <cellStyle name="SAPBEXresItemX 5 11 2 2" xfId="19806"/>
    <cellStyle name="SAPBEXresItemX 5 11 3" xfId="8115"/>
    <cellStyle name="SAPBEXresItemX 5 11 3 2" xfId="19807"/>
    <cellStyle name="SAPBEXresItemX 5 11 4" xfId="19808"/>
    <cellStyle name="SAPBEXresItemX 5 12" xfId="8116"/>
    <cellStyle name="SAPBEXresItemX 5 12 2" xfId="8117"/>
    <cellStyle name="SAPBEXresItemX 5 12 2 2" xfId="19809"/>
    <cellStyle name="SAPBEXresItemX 5 12 3" xfId="8118"/>
    <cellStyle name="SAPBEXresItemX 5 12 3 2" xfId="19810"/>
    <cellStyle name="SAPBEXresItemX 5 12 4" xfId="19811"/>
    <cellStyle name="SAPBEXresItemX 5 13" xfId="8119"/>
    <cellStyle name="SAPBEXresItemX 5 13 2" xfId="19812"/>
    <cellStyle name="SAPBEXresItemX 5 14" xfId="8120"/>
    <cellStyle name="SAPBEXresItemX 5 14 2" xfId="19813"/>
    <cellStyle name="SAPBEXresItemX 5 15" xfId="19814"/>
    <cellStyle name="SAPBEXresItemX 5 2" xfId="8121"/>
    <cellStyle name="SAPBEXresItemX 5 2 2" xfId="8122"/>
    <cellStyle name="SAPBEXresItemX 5 2 2 2" xfId="19815"/>
    <cellStyle name="SAPBEXresItemX 5 2 3" xfId="8123"/>
    <cellStyle name="SAPBEXresItemX 5 2 3 2" xfId="19816"/>
    <cellStyle name="SAPBEXresItemX 5 2 4" xfId="19817"/>
    <cellStyle name="SAPBEXresItemX 5 3" xfId="8124"/>
    <cellStyle name="SAPBEXresItemX 5 3 2" xfId="8125"/>
    <cellStyle name="SAPBEXresItemX 5 3 2 2" xfId="19818"/>
    <cellStyle name="SAPBEXresItemX 5 3 3" xfId="8126"/>
    <cellStyle name="SAPBEXresItemX 5 3 3 2" xfId="19819"/>
    <cellStyle name="SAPBEXresItemX 5 3 4" xfId="19820"/>
    <cellStyle name="SAPBEXresItemX 5 4" xfId="8127"/>
    <cellStyle name="SAPBEXresItemX 5 4 2" xfId="8128"/>
    <cellStyle name="SAPBEXresItemX 5 4 2 2" xfId="19821"/>
    <cellStyle name="SAPBEXresItemX 5 4 3" xfId="8129"/>
    <cellStyle name="SAPBEXresItemX 5 4 3 2" xfId="19822"/>
    <cellStyle name="SAPBEXresItemX 5 4 4" xfId="19823"/>
    <cellStyle name="SAPBEXresItemX 5 5" xfId="8130"/>
    <cellStyle name="SAPBEXresItemX 5 5 2" xfId="8131"/>
    <cellStyle name="SAPBEXresItemX 5 5 2 2" xfId="19824"/>
    <cellStyle name="SAPBEXresItemX 5 5 3" xfId="8132"/>
    <cellStyle name="SAPBEXresItemX 5 5 3 2" xfId="19825"/>
    <cellStyle name="SAPBEXresItemX 5 5 4" xfId="19826"/>
    <cellStyle name="SAPBEXresItemX 5 6" xfId="8133"/>
    <cellStyle name="SAPBEXresItemX 5 6 2" xfId="8134"/>
    <cellStyle name="SAPBEXresItemX 5 6 2 2" xfId="19827"/>
    <cellStyle name="SAPBEXresItemX 5 6 3" xfId="8135"/>
    <cellStyle name="SAPBEXresItemX 5 6 3 2" xfId="19828"/>
    <cellStyle name="SAPBEXresItemX 5 6 4" xfId="19829"/>
    <cellStyle name="SAPBEXresItemX 5 7" xfId="8136"/>
    <cellStyle name="SAPBEXresItemX 5 7 2" xfId="8137"/>
    <cellStyle name="SAPBEXresItemX 5 7 2 2" xfId="19830"/>
    <cellStyle name="SAPBEXresItemX 5 7 3" xfId="8138"/>
    <cellStyle name="SAPBEXresItemX 5 7 3 2" xfId="19831"/>
    <cellStyle name="SAPBEXresItemX 5 7 4" xfId="19832"/>
    <cellStyle name="SAPBEXresItemX 5 8" xfId="8139"/>
    <cellStyle name="SAPBEXresItemX 5 8 2" xfId="8140"/>
    <cellStyle name="SAPBEXresItemX 5 8 2 2" xfId="19833"/>
    <cellStyle name="SAPBEXresItemX 5 8 3" xfId="8141"/>
    <cellStyle name="SAPBEXresItemX 5 8 3 2" xfId="19834"/>
    <cellStyle name="SAPBEXresItemX 5 8 4" xfId="19835"/>
    <cellStyle name="SAPBEXresItemX 5 9" xfId="8142"/>
    <cellStyle name="SAPBEXresItemX 5 9 2" xfId="8143"/>
    <cellStyle name="SAPBEXresItemX 5 9 2 2" xfId="19836"/>
    <cellStyle name="SAPBEXresItemX 5 9 3" xfId="8144"/>
    <cellStyle name="SAPBEXresItemX 5 9 3 2" xfId="19837"/>
    <cellStyle name="SAPBEXresItemX 5 9 4" xfId="19838"/>
    <cellStyle name="SAPBEXresItemX 6" xfId="8145"/>
    <cellStyle name="SAPBEXresItemX 6 10" xfId="8146"/>
    <cellStyle name="SAPBEXresItemX 6 10 2" xfId="8147"/>
    <cellStyle name="SAPBEXresItemX 6 10 2 2" xfId="19839"/>
    <cellStyle name="SAPBEXresItemX 6 10 3" xfId="8148"/>
    <cellStyle name="SAPBEXresItemX 6 10 3 2" xfId="19840"/>
    <cellStyle name="SAPBEXresItemX 6 10 4" xfId="19841"/>
    <cellStyle name="SAPBEXresItemX 6 11" xfId="8149"/>
    <cellStyle name="SAPBEXresItemX 6 11 2" xfId="8150"/>
    <cellStyle name="SAPBEXresItemX 6 11 2 2" xfId="19842"/>
    <cellStyle name="SAPBEXresItemX 6 11 3" xfId="8151"/>
    <cellStyle name="SAPBEXresItemX 6 11 3 2" xfId="19843"/>
    <cellStyle name="SAPBEXresItemX 6 11 4" xfId="19844"/>
    <cellStyle name="SAPBEXresItemX 6 12" xfId="8152"/>
    <cellStyle name="SAPBEXresItemX 6 12 2" xfId="8153"/>
    <cellStyle name="SAPBEXresItemX 6 12 2 2" xfId="19845"/>
    <cellStyle name="SAPBEXresItemX 6 12 3" xfId="8154"/>
    <cellStyle name="SAPBEXresItemX 6 12 3 2" xfId="19846"/>
    <cellStyle name="SAPBEXresItemX 6 12 4" xfId="19847"/>
    <cellStyle name="SAPBEXresItemX 6 13" xfId="8155"/>
    <cellStyle name="SAPBEXresItemX 6 13 2" xfId="19848"/>
    <cellStyle name="SAPBEXresItemX 6 14" xfId="8156"/>
    <cellStyle name="SAPBEXresItemX 6 14 2" xfId="19849"/>
    <cellStyle name="SAPBEXresItemX 6 15" xfId="19850"/>
    <cellStyle name="SAPBEXresItemX 6 2" xfId="8157"/>
    <cellStyle name="SAPBEXresItemX 6 2 2" xfId="8158"/>
    <cellStyle name="SAPBEXresItemX 6 2 2 2" xfId="19851"/>
    <cellStyle name="SAPBEXresItemX 6 2 3" xfId="8159"/>
    <cellStyle name="SAPBEXresItemX 6 2 3 2" xfId="19852"/>
    <cellStyle name="SAPBEXresItemX 6 2 4" xfId="19853"/>
    <cellStyle name="SAPBEXresItemX 6 3" xfId="8160"/>
    <cellStyle name="SAPBEXresItemX 6 3 2" xfId="8161"/>
    <cellStyle name="SAPBEXresItemX 6 3 2 2" xfId="19854"/>
    <cellStyle name="SAPBEXresItemX 6 3 3" xfId="8162"/>
    <cellStyle name="SAPBEXresItemX 6 3 3 2" xfId="19855"/>
    <cellStyle name="SAPBEXresItemX 6 3 4" xfId="19856"/>
    <cellStyle name="SAPBEXresItemX 6 4" xfId="8163"/>
    <cellStyle name="SAPBEXresItemX 6 4 2" xfId="8164"/>
    <cellStyle name="SAPBEXresItemX 6 4 2 2" xfId="19857"/>
    <cellStyle name="SAPBEXresItemX 6 4 3" xfId="8165"/>
    <cellStyle name="SAPBEXresItemX 6 4 3 2" xfId="19858"/>
    <cellStyle name="SAPBEXresItemX 6 4 4" xfId="19859"/>
    <cellStyle name="SAPBEXresItemX 6 5" xfId="8166"/>
    <cellStyle name="SAPBEXresItemX 6 5 2" xfId="8167"/>
    <cellStyle name="SAPBEXresItemX 6 5 2 2" xfId="19860"/>
    <cellStyle name="SAPBEXresItemX 6 5 3" xfId="8168"/>
    <cellStyle name="SAPBEXresItemX 6 5 3 2" xfId="19861"/>
    <cellStyle name="SAPBEXresItemX 6 5 4" xfId="19862"/>
    <cellStyle name="SAPBEXresItemX 6 6" xfId="8169"/>
    <cellStyle name="SAPBEXresItemX 6 6 2" xfId="8170"/>
    <cellStyle name="SAPBEXresItemX 6 6 2 2" xfId="19863"/>
    <cellStyle name="SAPBEXresItemX 6 6 3" xfId="8171"/>
    <cellStyle name="SAPBEXresItemX 6 6 3 2" xfId="19864"/>
    <cellStyle name="SAPBEXresItemX 6 6 4" xfId="19865"/>
    <cellStyle name="SAPBEXresItemX 6 7" xfId="8172"/>
    <cellStyle name="SAPBEXresItemX 6 7 2" xfId="8173"/>
    <cellStyle name="SAPBEXresItemX 6 7 2 2" xfId="19866"/>
    <cellStyle name="SAPBEXresItemX 6 7 3" xfId="8174"/>
    <cellStyle name="SAPBEXresItemX 6 7 3 2" xfId="19867"/>
    <cellStyle name="SAPBEXresItemX 6 7 4" xfId="19868"/>
    <cellStyle name="SAPBEXresItemX 6 8" xfId="8175"/>
    <cellStyle name="SAPBEXresItemX 6 8 2" xfId="8176"/>
    <cellStyle name="SAPBEXresItemX 6 8 2 2" xfId="19869"/>
    <cellStyle name="SAPBEXresItemX 6 8 3" xfId="8177"/>
    <cellStyle name="SAPBEXresItemX 6 8 3 2" xfId="19870"/>
    <cellStyle name="SAPBEXresItemX 6 8 4" xfId="19871"/>
    <cellStyle name="SAPBEXresItemX 6 9" xfId="8178"/>
    <cellStyle name="SAPBEXresItemX 6 9 2" xfId="8179"/>
    <cellStyle name="SAPBEXresItemX 6 9 2 2" xfId="19872"/>
    <cellStyle name="SAPBEXresItemX 6 9 3" xfId="8180"/>
    <cellStyle name="SAPBEXresItemX 6 9 3 2" xfId="19873"/>
    <cellStyle name="SAPBEXresItemX 6 9 4" xfId="19874"/>
    <cellStyle name="SAPBEXresItemX 7" xfId="8181"/>
    <cellStyle name="SAPBEXresItemX 7 2" xfId="8182"/>
    <cellStyle name="SAPBEXresItemX 7 2 2" xfId="8183"/>
    <cellStyle name="SAPBEXresItemX 7 2 2 2" xfId="19875"/>
    <cellStyle name="SAPBEXresItemX 7 2 3" xfId="8184"/>
    <cellStyle name="SAPBEXresItemX 7 2 3 2" xfId="19876"/>
    <cellStyle name="SAPBEXresItemX 7 2 4" xfId="19877"/>
    <cellStyle name="SAPBEXresItemX 7 3" xfId="8185"/>
    <cellStyle name="SAPBEXresItemX 7 3 2" xfId="8186"/>
    <cellStyle name="SAPBEXresItemX 7 3 2 2" xfId="19878"/>
    <cellStyle name="SAPBEXresItemX 7 3 3" xfId="8187"/>
    <cellStyle name="SAPBEXresItemX 7 3 3 2" xfId="19879"/>
    <cellStyle name="SAPBEXresItemX 7 3 4" xfId="19880"/>
    <cellStyle name="SAPBEXresItemX 7 4" xfId="8188"/>
    <cellStyle name="SAPBEXresItemX 7 4 2" xfId="19881"/>
    <cellStyle name="SAPBEXresItemX 7 5" xfId="8189"/>
    <cellStyle name="SAPBEXresItemX 7 5 2" xfId="19882"/>
    <cellStyle name="SAPBEXresItemX 7 6" xfId="19883"/>
    <cellStyle name="SAPBEXresItemX 8" xfId="8190"/>
    <cellStyle name="SAPBEXresItemX 8 2" xfId="8191"/>
    <cellStyle name="SAPBEXresItemX 8 2 2" xfId="8192"/>
    <cellStyle name="SAPBEXresItemX 8 2 2 2" xfId="19884"/>
    <cellStyle name="SAPBEXresItemX 8 2 3" xfId="8193"/>
    <cellStyle name="SAPBEXresItemX 8 2 3 2" xfId="19885"/>
    <cellStyle name="SAPBEXresItemX 8 2 4" xfId="19886"/>
    <cellStyle name="SAPBEXresItemX 8 3" xfId="8194"/>
    <cellStyle name="SAPBEXresItemX 8 3 2" xfId="8195"/>
    <cellStyle name="SAPBEXresItemX 8 3 2 2" xfId="19887"/>
    <cellStyle name="SAPBEXresItemX 8 3 3" xfId="8196"/>
    <cellStyle name="SAPBEXresItemX 8 3 3 2" xfId="19888"/>
    <cellStyle name="SAPBEXresItemX 8 3 4" xfId="19889"/>
    <cellStyle name="SAPBEXresItemX 8 4" xfId="8197"/>
    <cellStyle name="SAPBEXresItemX 8 4 2" xfId="19890"/>
    <cellStyle name="SAPBEXresItemX 8 5" xfId="8198"/>
    <cellStyle name="SAPBEXresItemX 8 5 2" xfId="19891"/>
    <cellStyle name="SAPBEXresItemX 8 6" xfId="19892"/>
    <cellStyle name="SAPBEXresItemX 9" xfId="8199"/>
    <cellStyle name="SAPBEXresItemX 9 2" xfId="8200"/>
    <cellStyle name="SAPBEXresItemX 9 2 2" xfId="19893"/>
    <cellStyle name="SAPBEXresItemX 9 3" xfId="8201"/>
    <cellStyle name="SAPBEXresItemX 9 3 2" xfId="19894"/>
    <cellStyle name="SAPBEXresItemX 9 4" xfId="19895"/>
    <cellStyle name="SAPBEXstdData" xfId="191"/>
    <cellStyle name="SAPBEXstdData 10" xfId="8202"/>
    <cellStyle name="SAPBEXstdData 10 2" xfId="8203"/>
    <cellStyle name="SAPBEXstdData 10 2 2" xfId="19896"/>
    <cellStyle name="SAPBEXstdData 10 3" xfId="8204"/>
    <cellStyle name="SAPBEXstdData 10 3 2" xfId="19897"/>
    <cellStyle name="SAPBEXstdData 10 4" xfId="19898"/>
    <cellStyle name="SAPBEXstdData 11" xfId="8205"/>
    <cellStyle name="SAPBEXstdData 11 2" xfId="8206"/>
    <cellStyle name="SAPBEXstdData 11 2 2" xfId="19899"/>
    <cellStyle name="SAPBEXstdData 11 3" xfId="8207"/>
    <cellStyle name="SAPBEXstdData 11 3 2" xfId="19900"/>
    <cellStyle name="SAPBEXstdData 11 4" xfId="19901"/>
    <cellStyle name="SAPBEXstdData 12" xfId="8208"/>
    <cellStyle name="SAPBEXstdData 12 2" xfId="19902"/>
    <cellStyle name="SAPBEXstdData 13" xfId="11555"/>
    <cellStyle name="SAPBEXstdData 13 2" xfId="19903"/>
    <cellStyle name="SAPBEXstdData 14" xfId="11556"/>
    <cellStyle name="SAPBEXstdData 14 2" xfId="19904"/>
    <cellStyle name="SAPBEXstdData 15" xfId="11557"/>
    <cellStyle name="SAPBEXstdData 15 2" xfId="19905"/>
    <cellStyle name="SAPBEXstdData 2" xfId="667"/>
    <cellStyle name="SAPBEXstdData 2 10" xfId="8209"/>
    <cellStyle name="SAPBEXstdData 2 10 2" xfId="8210"/>
    <cellStyle name="SAPBEXstdData 2 10 2 2" xfId="19906"/>
    <cellStyle name="SAPBEXstdData 2 10 3" xfId="8211"/>
    <cellStyle name="SAPBEXstdData 2 10 3 2" xfId="19907"/>
    <cellStyle name="SAPBEXstdData 2 10 4" xfId="19908"/>
    <cellStyle name="SAPBEXstdData 2 11" xfId="8212"/>
    <cellStyle name="SAPBEXstdData 2 11 2" xfId="8213"/>
    <cellStyle name="SAPBEXstdData 2 11 2 2" xfId="19909"/>
    <cellStyle name="SAPBEXstdData 2 11 3" xfId="8214"/>
    <cellStyle name="SAPBEXstdData 2 11 3 2" xfId="19910"/>
    <cellStyle name="SAPBEXstdData 2 11 4" xfId="19911"/>
    <cellStyle name="SAPBEXstdData 2 12" xfId="8215"/>
    <cellStyle name="SAPBEXstdData 2 12 2" xfId="8216"/>
    <cellStyle name="SAPBEXstdData 2 12 2 2" xfId="19912"/>
    <cellStyle name="SAPBEXstdData 2 12 3" xfId="8217"/>
    <cellStyle name="SAPBEXstdData 2 12 3 2" xfId="19913"/>
    <cellStyle name="SAPBEXstdData 2 12 4" xfId="19914"/>
    <cellStyle name="SAPBEXstdData 2 13" xfId="8218"/>
    <cellStyle name="SAPBEXstdData 2 13 2" xfId="19915"/>
    <cellStyle name="SAPBEXstdData 2 14" xfId="8219"/>
    <cellStyle name="SAPBEXstdData 2 14 2" xfId="19916"/>
    <cellStyle name="SAPBEXstdData 2 15" xfId="19917"/>
    <cellStyle name="SAPBEXstdData 2 2" xfId="8220"/>
    <cellStyle name="SAPBEXstdData 2 2 2" xfId="8221"/>
    <cellStyle name="SAPBEXstdData 2 2 2 2" xfId="19918"/>
    <cellStyle name="SAPBEXstdData 2 2 3" xfId="8222"/>
    <cellStyle name="SAPBEXstdData 2 2 3 2" xfId="19919"/>
    <cellStyle name="SAPBEXstdData 2 2 4" xfId="19920"/>
    <cellStyle name="SAPBEXstdData 2 3" xfId="8223"/>
    <cellStyle name="SAPBEXstdData 2 3 2" xfId="8224"/>
    <cellStyle name="SAPBEXstdData 2 3 2 2" xfId="19921"/>
    <cellStyle name="SAPBEXstdData 2 3 3" xfId="8225"/>
    <cellStyle name="SAPBEXstdData 2 3 3 2" xfId="19922"/>
    <cellStyle name="SAPBEXstdData 2 3 4" xfId="19923"/>
    <cellStyle name="SAPBEXstdData 2 4" xfId="8226"/>
    <cellStyle name="SAPBEXstdData 2 4 2" xfId="8227"/>
    <cellStyle name="SAPBEXstdData 2 4 2 2" xfId="19924"/>
    <cellStyle name="SAPBEXstdData 2 4 3" xfId="8228"/>
    <cellStyle name="SAPBEXstdData 2 4 3 2" xfId="19925"/>
    <cellStyle name="SAPBEXstdData 2 4 4" xfId="19926"/>
    <cellStyle name="SAPBEXstdData 2 5" xfId="8229"/>
    <cellStyle name="SAPBEXstdData 2 5 2" xfId="8230"/>
    <cellStyle name="SAPBEXstdData 2 5 2 2" xfId="19927"/>
    <cellStyle name="SAPBEXstdData 2 5 3" xfId="8231"/>
    <cellStyle name="SAPBEXstdData 2 5 3 2" xfId="19928"/>
    <cellStyle name="SAPBEXstdData 2 5 4" xfId="19929"/>
    <cellStyle name="SAPBEXstdData 2 6" xfId="8232"/>
    <cellStyle name="SAPBEXstdData 2 6 2" xfId="8233"/>
    <cellStyle name="SAPBEXstdData 2 6 2 2" xfId="19930"/>
    <cellStyle name="SAPBEXstdData 2 6 3" xfId="8234"/>
    <cellStyle name="SAPBEXstdData 2 6 3 2" xfId="19931"/>
    <cellStyle name="SAPBEXstdData 2 6 4" xfId="19932"/>
    <cellStyle name="SAPBEXstdData 2 7" xfId="8235"/>
    <cellStyle name="SAPBEXstdData 2 7 2" xfId="8236"/>
    <cellStyle name="SAPBEXstdData 2 7 2 2" xfId="19933"/>
    <cellStyle name="SAPBEXstdData 2 7 3" xfId="8237"/>
    <cellStyle name="SAPBEXstdData 2 7 3 2" xfId="19934"/>
    <cellStyle name="SAPBEXstdData 2 7 4" xfId="19935"/>
    <cellStyle name="SAPBEXstdData 2 8" xfId="8238"/>
    <cellStyle name="SAPBEXstdData 2 8 2" xfId="8239"/>
    <cellStyle name="SAPBEXstdData 2 8 2 2" xfId="19936"/>
    <cellStyle name="SAPBEXstdData 2 8 3" xfId="8240"/>
    <cellStyle name="SAPBEXstdData 2 8 3 2" xfId="19937"/>
    <cellStyle name="SAPBEXstdData 2 8 4" xfId="19938"/>
    <cellStyle name="SAPBEXstdData 2 9" xfId="8241"/>
    <cellStyle name="SAPBEXstdData 2 9 2" xfId="8242"/>
    <cellStyle name="SAPBEXstdData 2 9 2 2" xfId="19939"/>
    <cellStyle name="SAPBEXstdData 2 9 3" xfId="8243"/>
    <cellStyle name="SAPBEXstdData 2 9 3 2" xfId="19940"/>
    <cellStyle name="SAPBEXstdData 2 9 4" xfId="19941"/>
    <cellStyle name="SAPBEXstdData 3" xfId="668"/>
    <cellStyle name="SAPBEXstdData 3 10" xfId="8244"/>
    <cellStyle name="SAPBEXstdData 3 10 2" xfId="8245"/>
    <cellStyle name="SAPBEXstdData 3 10 2 2" xfId="19942"/>
    <cellStyle name="SAPBEXstdData 3 10 3" xfId="8246"/>
    <cellStyle name="SAPBEXstdData 3 10 3 2" xfId="19943"/>
    <cellStyle name="SAPBEXstdData 3 10 4" xfId="19944"/>
    <cellStyle name="SAPBEXstdData 3 11" xfId="8247"/>
    <cellStyle name="SAPBEXstdData 3 11 2" xfId="8248"/>
    <cellStyle name="SAPBEXstdData 3 11 2 2" xfId="19945"/>
    <cellStyle name="SAPBEXstdData 3 11 3" xfId="8249"/>
    <cellStyle name="SAPBEXstdData 3 11 3 2" xfId="19946"/>
    <cellStyle name="SAPBEXstdData 3 11 4" xfId="19947"/>
    <cellStyle name="SAPBEXstdData 3 12" xfId="8250"/>
    <cellStyle name="SAPBEXstdData 3 12 2" xfId="8251"/>
    <cellStyle name="SAPBEXstdData 3 12 2 2" xfId="19948"/>
    <cellStyle name="SAPBEXstdData 3 12 3" xfId="8252"/>
    <cellStyle name="SAPBEXstdData 3 12 3 2" xfId="19949"/>
    <cellStyle name="SAPBEXstdData 3 12 4" xfId="19950"/>
    <cellStyle name="SAPBEXstdData 3 13" xfId="8253"/>
    <cellStyle name="SAPBEXstdData 3 13 2" xfId="19951"/>
    <cellStyle name="SAPBEXstdData 3 14" xfId="8254"/>
    <cellStyle name="SAPBEXstdData 3 14 2" xfId="19952"/>
    <cellStyle name="SAPBEXstdData 3 15" xfId="19953"/>
    <cellStyle name="SAPBEXstdData 3 2" xfId="8255"/>
    <cellStyle name="SAPBEXstdData 3 2 2" xfId="8256"/>
    <cellStyle name="SAPBEXstdData 3 2 2 2" xfId="19954"/>
    <cellStyle name="SAPBEXstdData 3 2 3" xfId="8257"/>
    <cellStyle name="SAPBEXstdData 3 2 3 2" xfId="19955"/>
    <cellStyle name="SAPBEXstdData 3 2 4" xfId="19956"/>
    <cellStyle name="SAPBEXstdData 3 3" xfId="8258"/>
    <cellStyle name="SAPBEXstdData 3 3 2" xfId="8259"/>
    <cellStyle name="SAPBEXstdData 3 3 2 2" xfId="19957"/>
    <cellStyle name="SAPBEXstdData 3 3 3" xfId="8260"/>
    <cellStyle name="SAPBEXstdData 3 3 3 2" xfId="19958"/>
    <cellStyle name="SAPBEXstdData 3 3 4" xfId="19959"/>
    <cellStyle name="SAPBEXstdData 3 4" xfId="8261"/>
    <cellStyle name="SAPBEXstdData 3 4 2" xfId="8262"/>
    <cellStyle name="SAPBEXstdData 3 4 2 2" xfId="19960"/>
    <cellStyle name="SAPBEXstdData 3 4 3" xfId="8263"/>
    <cellStyle name="SAPBEXstdData 3 4 3 2" xfId="19961"/>
    <cellStyle name="SAPBEXstdData 3 4 4" xfId="19962"/>
    <cellStyle name="SAPBEXstdData 3 5" xfId="8264"/>
    <cellStyle name="SAPBEXstdData 3 5 2" xfId="8265"/>
    <cellStyle name="SAPBEXstdData 3 5 2 2" xfId="19963"/>
    <cellStyle name="SAPBEXstdData 3 5 3" xfId="8266"/>
    <cellStyle name="SAPBEXstdData 3 5 3 2" xfId="19964"/>
    <cellStyle name="SAPBEXstdData 3 5 4" xfId="19965"/>
    <cellStyle name="SAPBEXstdData 3 6" xfId="8267"/>
    <cellStyle name="SAPBEXstdData 3 6 2" xfId="8268"/>
    <cellStyle name="SAPBEXstdData 3 6 2 2" xfId="19966"/>
    <cellStyle name="SAPBEXstdData 3 6 3" xfId="8269"/>
    <cellStyle name="SAPBEXstdData 3 6 3 2" xfId="19967"/>
    <cellStyle name="SAPBEXstdData 3 6 4" xfId="19968"/>
    <cellStyle name="SAPBEXstdData 3 7" xfId="8270"/>
    <cellStyle name="SAPBEXstdData 3 7 2" xfId="8271"/>
    <cellStyle name="SAPBEXstdData 3 7 2 2" xfId="19969"/>
    <cellStyle name="SAPBEXstdData 3 7 3" xfId="8272"/>
    <cellStyle name="SAPBEXstdData 3 7 3 2" xfId="19970"/>
    <cellStyle name="SAPBEXstdData 3 7 4" xfId="19971"/>
    <cellStyle name="SAPBEXstdData 3 8" xfId="8273"/>
    <cellStyle name="SAPBEXstdData 3 8 2" xfId="8274"/>
    <cellStyle name="SAPBEXstdData 3 8 2 2" xfId="19972"/>
    <cellStyle name="SAPBEXstdData 3 8 3" xfId="8275"/>
    <cellStyle name="SAPBEXstdData 3 8 3 2" xfId="19973"/>
    <cellStyle name="SAPBEXstdData 3 8 4" xfId="19974"/>
    <cellStyle name="SAPBEXstdData 3 9" xfId="8276"/>
    <cellStyle name="SAPBEXstdData 3 9 2" xfId="8277"/>
    <cellStyle name="SAPBEXstdData 3 9 2 2" xfId="19975"/>
    <cellStyle name="SAPBEXstdData 3 9 3" xfId="8278"/>
    <cellStyle name="SAPBEXstdData 3 9 3 2" xfId="19976"/>
    <cellStyle name="SAPBEXstdData 3 9 4" xfId="19977"/>
    <cellStyle name="SAPBEXstdData 4" xfId="669"/>
    <cellStyle name="SAPBEXstdData 4 10" xfId="8279"/>
    <cellStyle name="SAPBEXstdData 4 10 2" xfId="8280"/>
    <cellStyle name="SAPBEXstdData 4 10 2 2" xfId="19978"/>
    <cellStyle name="SAPBEXstdData 4 10 3" xfId="8281"/>
    <cellStyle name="SAPBEXstdData 4 10 3 2" xfId="19979"/>
    <cellStyle name="SAPBEXstdData 4 10 4" xfId="19980"/>
    <cellStyle name="SAPBEXstdData 4 11" xfId="8282"/>
    <cellStyle name="SAPBEXstdData 4 11 2" xfId="8283"/>
    <cellStyle name="SAPBEXstdData 4 11 2 2" xfId="19981"/>
    <cellStyle name="SAPBEXstdData 4 11 3" xfId="8284"/>
    <cellStyle name="SAPBEXstdData 4 11 3 2" xfId="19982"/>
    <cellStyle name="SAPBEXstdData 4 11 4" xfId="19983"/>
    <cellStyle name="SAPBEXstdData 4 12" xfId="8285"/>
    <cellStyle name="SAPBEXstdData 4 12 2" xfId="8286"/>
    <cellStyle name="SAPBEXstdData 4 12 2 2" xfId="19984"/>
    <cellStyle name="SAPBEXstdData 4 12 3" xfId="8287"/>
    <cellStyle name="SAPBEXstdData 4 12 3 2" xfId="19985"/>
    <cellStyle name="SAPBEXstdData 4 12 4" xfId="19986"/>
    <cellStyle name="SAPBEXstdData 4 13" xfId="8288"/>
    <cellStyle name="SAPBEXstdData 4 13 2" xfId="19987"/>
    <cellStyle name="SAPBEXstdData 4 14" xfId="8289"/>
    <cellStyle name="SAPBEXstdData 4 14 2" xfId="19988"/>
    <cellStyle name="SAPBEXstdData 4 15" xfId="19989"/>
    <cellStyle name="SAPBEXstdData 4 2" xfId="8290"/>
    <cellStyle name="SAPBEXstdData 4 2 2" xfId="8291"/>
    <cellStyle name="SAPBEXstdData 4 2 2 2" xfId="19990"/>
    <cellStyle name="SAPBEXstdData 4 2 3" xfId="8292"/>
    <cellStyle name="SAPBEXstdData 4 2 3 2" xfId="19991"/>
    <cellStyle name="SAPBEXstdData 4 2 4" xfId="19992"/>
    <cellStyle name="SAPBEXstdData 4 3" xfId="8293"/>
    <cellStyle name="SAPBEXstdData 4 3 2" xfId="8294"/>
    <cellStyle name="SAPBEXstdData 4 3 2 2" xfId="19993"/>
    <cellStyle name="SAPBEXstdData 4 3 3" xfId="8295"/>
    <cellStyle name="SAPBEXstdData 4 3 3 2" xfId="19994"/>
    <cellStyle name="SAPBEXstdData 4 3 4" xfId="19995"/>
    <cellStyle name="SAPBEXstdData 4 4" xfId="8296"/>
    <cellStyle name="SAPBEXstdData 4 4 2" xfId="8297"/>
    <cellStyle name="SAPBEXstdData 4 4 2 2" xfId="19996"/>
    <cellStyle name="SAPBEXstdData 4 4 3" xfId="8298"/>
    <cellStyle name="SAPBEXstdData 4 4 3 2" xfId="19997"/>
    <cellStyle name="SAPBEXstdData 4 4 4" xfId="19998"/>
    <cellStyle name="SAPBEXstdData 4 5" xfId="8299"/>
    <cellStyle name="SAPBEXstdData 4 5 2" xfId="8300"/>
    <cellStyle name="SAPBEXstdData 4 5 2 2" xfId="19999"/>
    <cellStyle name="SAPBEXstdData 4 5 3" xfId="8301"/>
    <cellStyle name="SAPBEXstdData 4 5 3 2" xfId="20000"/>
    <cellStyle name="SAPBEXstdData 4 5 4" xfId="20001"/>
    <cellStyle name="SAPBEXstdData 4 6" xfId="8302"/>
    <cellStyle name="SAPBEXstdData 4 6 2" xfId="8303"/>
    <cellStyle name="SAPBEXstdData 4 6 2 2" xfId="20002"/>
    <cellStyle name="SAPBEXstdData 4 6 3" xfId="8304"/>
    <cellStyle name="SAPBEXstdData 4 6 3 2" xfId="20003"/>
    <cellStyle name="SAPBEXstdData 4 6 4" xfId="20004"/>
    <cellStyle name="SAPBEXstdData 4 7" xfId="8305"/>
    <cellStyle name="SAPBEXstdData 4 7 2" xfId="8306"/>
    <cellStyle name="SAPBEXstdData 4 7 2 2" xfId="20005"/>
    <cellStyle name="SAPBEXstdData 4 7 3" xfId="8307"/>
    <cellStyle name="SAPBEXstdData 4 7 3 2" xfId="20006"/>
    <cellStyle name="SAPBEXstdData 4 7 4" xfId="20007"/>
    <cellStyle name="SAPBEXstdData 4 8" xfId="8308"/>
    <cellStyle name="SAPBEXstdData 4 8 2" xfId="8309"/>
    <cellStyle name="SAPBEXstdData 4 8 2 2" xfId="20008"/>
    <cellStyle name="SAPBEXstdData 4 8 3" xfId="8310"/>
    <cellStyle name="SAPBEXstdData 4 8 3 2" xfId="20009"/>
    <cellStyle name="SAPBEXstdData 4 8 4" xfId="20010"/>
    <cellStyle name="SAPBEXstdData 4 9" xfId="8311"/>
    <cellStyle name="SAPBEXstdData 4 9 2" xfId="8312"/>
    <cellStyle name="SAPBEXstdData 4 9 2 2" xfId="20011"/>
    <cellStyle name="SAPBEXstdData 4 9 3" xfId="8313"/>
    <cellStyle name="SAPBEXstdData 4 9 3 2" xfId="20012"/>
    <cellStyle name="SAPBEXstdData 4 9 4" xfId="20013"/>
    <cellStyle name="SAPBEXstdData 5" xfId="8314"/>
    <cellStyle name="SAPBEXstdData 5 10" xfId="8315"/>
    <cellStyle name="SAPBEXstdData 5 10 2" xfId="8316"/>
    <cellStyle name="SAPBEXstdData 5 10 2 2" xfId="20014"/>
    <cellStyle name="SAPBEXstdData 5 10 3" xfId="8317"/>
    <cellStyle name="SAPBEXstdData 5 10 3 2" xfId="20015"/>
    <cellStyle name="SAPBEXstdData 5 10 4" xfId="20016"/>
    <cellStyle name="SAPBEXstdData 5 11" xfId="8318"/>
    <cellStyle name="SAPBEXstdData 5 11 2" xfId="8319"/>
    <cellStyle name="SAPBEXstdData 5 11 2 2" xfId="20017"/>
    <cellStyle name="SAPBEXstdData 5 11 3" xfId="8320"/>
    <cellStyle name="SAPBEXstdData 5 11 3 2" xfId="20018"/>
    <cellStyle name="SAPBEXstdData 5 11 4" xfId="20019"/>
    <cellStyle name="SAPBEXstdData 5 12" xfId="8321"/>
    <cellStyle name="SAPBEXstdData 5 12 2" xfId="8322"/>
    <cellStyle name="SAPBEXstdData 5 12 2 2" xfId="20020"/>
    <cellStyle name="SAPBEXstdData 5 12 3" xfId="8323"/>
    <cellStyle name="SAPBEXstdData 5 12 3 2" xfId="20021"/>
    <cellStyle name="SAPBEXstdData 5 12 4" xfId="20022"/>
    <cellStyle name="SAPBEXstdData 5 13" xfId="8324"/>
    <cellStyle name="SAPBEXstdData 5 13 2" xfId="20023"/>
    <cellStyle name="SAPBEXstdData 5 14" xfId="8325"/>
    <cellStyle name="SAPBEXstdData 5 14 2" xfId="20024"/>
    <cellStyle name="SAPBEXstdData 5 15" xfId="20025"/>
    <cellStyle name="SAPBEXstdData 5 2" xfId="8326"/>
    <cellStyle name="SAPBEXstdData 5 2 2" xfId="8327"/>
    <cellStyle name="SAPBEXstdData 5 2 2 2" xfId="20026"/>
    <cellStyle name="SAPBEXstdData 5 2 3" xfId="8328"/>
    <cellStyle name="SAPBEXstdData 5 2 3 2" xfId="20027"/>
    <cellStyle name="SAPBEXstdData 5 2 4" xfId="20028"/>
    <cellStyle name="SAPBEXstdData 5 3" xfId="8329"/>
    <cellStyle name="SAPBEXstdData 5 3 2" xfId="8330"/>
    <cellStyle name="SAPBEXstdData 5 3 2 2" xfId="20029"/>
    <cellStyle name="SAPBEXstdData 5 3 3" xfId="8331"/>
    <cellStyle name="SAPBEXstdData 5 3 3 2" xfId="20030"/>
    <cellStyle name="SAPBEXstdData 5 3 4" xfId="20031"/>
    <cellStyle name="SAPBEXstdData 5 4" xfId="8332"/>
    <cellStyle name="SAPBEXstdData 5 4 2" xfId="8333"/>
    <cellStyle name="SAPBEXstdData 5 4 2 2" xfId="20032"/>
    <cellStyle name="SAPBEXstdData 5 4 3" xfId="8334"/>
    <cellStyle name="SAPBEXstdData 5 4 3 2" xfId="20033"/>
    <cellStyle name="SAPBEXstdData 5 4 4" xfId="20034"/>
    <cellStyle name="SAPBEXstdData 5 5" xfId="8335"/>
    <cellStyle name="SAPBEXstdData 5 5 2" xfId="8336"/>
    <cellStyle name="SAPBEXstdData 5 5 2 2" xfId="20035"/>
    <cellStyle name="SAPBEXstdData 5 5 3" xfId="8337"/>
    <cellStyle name="SAPBEXstdData 5 5 3 2" xfId="20036"/>
    <cellStyle name="SAPBEXstdData 5 5 4" xfId="20037"/>
    <cellStyle name="SAPBEXstdData 5 6" xfId="8338"/>
    <cellStyle name="SAPBEXstdData 5 6 2" xfId="8339"/>
    <cellStyle name="SAPBEXstdData 5 6 2 2" xfId="20038"/>
    <cellStyle name="SAPBEXstdData 5 6 3" xfId="8340"/>
    <cellStyle name="SAPBEXstdData 5 6 3 2" xfId="20039"/>
    <cellStyle name="SAPBEXstdData 5 6 4" xfId="20040"/>
    <cellStyle name="SAPBEXstdData 5 7" xfId="8341"/>
    <cellStyle name="SAPBEXstdData 5 7 2" xfId="8342"/>
    <cellStyle name="SAPBEXstdData 5 7 2 2" xfId="20041"/>
    <cellStyle name="SAPBEXstdData 5 7 3" xfId="8343"/>
    <cellStyle name="SAPBEXstdData 5 7 3 2" xfId="20042"/>
    <cellStyle name="SAPBEXstdData 5 7 4" xfId="20043"/>
    <cellStyle name="SAPBEXstdData 5 8" xfId="8344"/>
    <cellStyle name="SAPBEXstdData 5 8 2" xfId="8345"/>
    <cellStyle name="SAPBEXstdData 5 8 2 2" xfId="20044"/>
    <cellStyle name="SAPBEXstdData 5 8 3" xfId="8346"/>
    <cellStyle name="SAPBEXstdData 5 8 3 2" xfId="20045"/>
    <cellStyle name="SAPBEXstdData 5 8 4" xfId="20046"/>
    <cellStyle name="SAPBEXstdData 5 9" xfId="8347"/>
    <cellStyle name="SAPBEXstdData 5 9 2" xfId="8348"/>
    <cellStyle name="SAPBEXstdData 5 9 2 2" xfId="20047"/>
    <cellStyle name="SAPBEXstdData 5 9 3" xfId="8349"/>
    <cellStyle name="SAPBEXstdData 5 9 3 2" xfId="20048"/>
    <cellStyle name="SAPBEXstdData 5 9 4" xfId="20049"/>
    <cellStyle name="SAPBEXstdData 6" xfId="8350"/>
    <cellStyle name="SAPBEXstdData 6 10" xfId="8351"/>
    <cellStyle name="SAPBEXstdData 6 10 2" xfId="8352"/>
    <cellStyle name="SAPBEXstdData 6 10 2 2" xfId="20050"/>
    <cellStyle name="SAPBEXstdData 6 10 3" xfId="8353"/>
    <cellStyle name="SAPBEXstdData 6 10 3 2" xfId="20051"/>
    <cellStyle name="SAPBEXstdData 6 10 4" xfId="20052"/>
    <cellStyle name="SAPBEXstdData 6 11" xfId="8354"/>
    <cellStyle name="SAPBEXstdData 6 11 2" xfId="8355"/>
    <cellStyle name="SAPBEXstdData 6 11 2 2" xfId="20053"/>
    <cellStyle name="SAPBEXstdData 6 11 3" xfId="8356"/>
    <cellStyle name="SAPBEXstdData 6 11 3 2" xfId="20054"/>
    <cellStyle name="SAPBEXstdData 6 11 4" xfId="20055"/>
    <cellStyle name="SAPBEXstdData 6 12" xfId="8357"/>
    <cellStyle name="SAPBEXstdData 6 12 2" xfId="8358"/>
    <cellStyle name="SAPBEXstdData 6 12 2 2" xfId="20056"/>
    <cellStyle name="SAPBEXstdData 6 12 3" xfId="8359"/>
    <cellStyle name="SAPBEXstdData 6 12 3 2" xfId="20057"/>
    <cellStyle name="SAPBEXstdData 6 12 4" xfId="20058"/>
    <cellStyle name="SAPBEXstdData 6 13" xfId="8360"/>
    <cellStyle name="SAPBEXstdData 6 13 2" xfId="20059"/>
    <cellStyle name="SAPBEXstdData 6 14" xfId="8361"/>
    <cellStyle name="SAPBEXstdData 6 14 2" xfId="20060"/>
    <cellStyle name="SAPBEXstdData 6 15" xfId="20061"/>
    <cellStyle name="SAPBEXstdData 6 2" xfId="8362"/>
    <cellStyle name="SAPBEXstdData 6 2 2" xfId="8363"/>
    <cellStyle name="SAPBEXstdData 6 2 2 2" xfId="20062"/>
    <cellStyle name="SAPBEXstdData 6 2 3" xfId="8364"/>
    <cellStyle name="SAPBEXstdData 6 2 3 2" xfId="20063"/>
    <cellStyle name="SAPBEXstdData 6 2 4" xfId="20064"/>
    <cellStyle name="SAPBEXstdData 6 3" xfId="8365"/>
    <cellStyle name="SAPBEXstdData 6 3 2" xfId="8366"/>
    <cellStyle name="SAPBEXstdData 6 3 2 2" xfId="20065"/>
    <cellStyle name="SAPBEXstdData 6 3 3" xfId="8367"/>
    <cellStyle name="SAPBEXstdData 6 3 3 2" xfId="20066"/>
    <cellStyle name="SAPBEXstdData 6 3 4" xfId="20067"/>
    <cellStyle name="SAPBEXstdData 6 4" xfId="8368"/>
    <cellStyle name="SAPBEXstdData 6 4 2" xfId="8369"/>
    <cellStyle name="SAPBEXstdData 6 4 2 2" xfId="20068"/>
    <cellStyle name="SAPBEXstdData 6 4 3" xfId="8370"/>
    <cellStyle name="SAPBEXstdData 6 4 3 2" xfId="20069"/>
    <cellStyle name="SAPBEXstdData 6 4 4" xfId="20070"/>
    <cellStyle name="SAPBEXstdData 6 5" xfId="8371"/>
    <cellStyle name="SAPBEXstdData 6 5 2" xfId="8372"/>
    <cellStyle name="SAPBEXstdData 6 5 2 2" xfId="20071"/>
    <cellStyle name="SAPBEXstdData 6 5 3" xfId="8373"/>
    <cellStyle name="SAPBEXstdData 6 5 3 2" xfId="20072"/>
    <cellStyle name="SAPBEXstdData 6 5 4" xfId="20073"/>
    <cellStyle name="SAPBEXstdData 6 6" xfId="8374"/>
    <cellStyle name="SAPBEXstdData 6 6 2" xfId="8375"/>
    <cellStyle name="SAPBEXstdData 6 6 2 2" xfId="20074"/>
    <cellStyle name="SAPBEXstdData 6 6 3" xfId="8376"/>
    <cellStyle name="SAPBEXstdData 6 6 3 2" xfId="20075"/>
    <cellStyle name="SAPBEXstdData 6 6 4" xfId="20076"/>
    <cellStyle name="SAPBEXstdData 6 7" xfId="8377"/>
    <cellStyle name="SAPBEXstdData 6 7 2" xfId="8378"/>
    <cellStyle name="SAPBEXstdData 6 7 2 2" xfId="20077"/>
    <cellStyle name="SAPBEXstdData 6 7 3" xfId="8379"/>
    <cellStyle name="SAPBEXstdData 6 7 3 2" xfId="20078"/>
    <cellStyle name="SAPBEXstdData 6 7 4" xfId="20079"/>
    <cellStyle name="SAPBEXstdData 6 8" xfId="8380"/>
    <cellStyle name="SAPBEXstdData 6 8 2" xfId="8381"/>
    <cellStyle name="SAPBEXstdData 6 8 2 2" xfId="20080"/>
    <cellStyle name="SAPBEXstdData 6 8 3" xfId="8382"/>
    <cellStyle name="SAPBEXstdData 6 8 3 2" xfId="20081"/>
    <cellStyle name="SAPBEXstdData 6 8 4" xfId="20082"/>
    <cellStyle name="SAPBEXstdData 6 9" xfId="8383"/>
    <cellStyle name="SAPBEXstdData 6 9 2" xfId="8384"/>
    <cellStyle name="SAPBEXstdData 6 9 2 2" xfId="20083"/>
    <cellStyle name="SAPBEXstdData 6 9 3" xfId="8385"/>
    <cellStyle name="SAPBEXstdData 6 9 3 2" xfId="20084"/>
    <cellStyle name="SAPBEXstdData 6 9 4" xfId="20085"/>
    <cellStyle name="SAPBEXstdData 7" xfId="8386"/>
    <cellStyle name="SAPBEXstdData 7 2" xfId="8387"/>
    <cellStyle name="SAPBEXstdData 7 2 2" xfId="8388"/>
    <cellStyle name="SAPBEXstdData 7 2 2 2" xfId="20086"/>
    <cellStyle name="SAPBEXstdData 7 2 3" xfId="8389"/>
    <cellStyle name="SAPBEXstdData 7 2 3 2" xfId="20087"/>
    <cellStyle name="SAPBEXstdData 7 2 4" xfId="20088"/>
    <cellStyle name="SAPBEXstdData 7 3" xfId="8390"/>
    <cellStyle name="SAPBEXstdData 7 3 2" xfId="8391"/>
    <cellStyle name="SAPBEXstdData 7 3 2 2" xfId="20089"/>
    <cellStyle name="SAPBEXstdData 7 3 3" xfId="8392"/>
    <cellStyle name="SAPBEXstdData 7 3 3 2" xfId="20090"/>
    <cellStyle name="SAPBEXstdData 7 3 4" xfId="20091"/>
    <cellStyle name="SAPBEXstdData 7 4" xfId="8393"/>
    <cellStyle name="SAPBEXstdData 7 4 2" xfId="20092"/>
    <cellStyle name="SAPBEXstdData 7 5" xfId="8394"/>
    <cellStyle name="SAPBEXstdData 7 5 2" xfId="20093"/>
    <cellStyle name="SAPBEXstdData 7 6" xfId="20094"/>
    <cellStyle name="SAPBEXstdData 8" xfId="8395"/>
    <cellStyle name="SAPBEXstdData 8 2" xfId="8396"/>
    <cellStyle name="SAPBEXstdData 8 2 2" xfId="8397"/>
    <cellStyle name="SAPBEXstdData 8 2 2 2" xfId="20095"/>
    <cellStyle name="SAPBEXstdData 8 2 3" xfId="8398"/>
    <cellStyle name="SAPBEXstdData 8 2 3 2" xfId="20096"/>
    <cellStyle name="SAPBEXstdData 8 2 4" xfId="20097"/>
    <cellStyle name="SAPBEXstdData 8 3" xfId="8399"/>
    <cellStyle name="SAPBEXstdData 8 3 2" xfId="8400"/>
    <cellStyle name="SAPBEXstdData 8 3 2 2" xfId="20098"/>
    <cellStyle name="SAPBEXstdData 8 3 3" xfId="8401"/>
    <cellStyle name="SAPBEXstdData 8 3 3 2" xfId="20099"/>
    <cellStyle name="SAPBEXstdData 8 3 4" xfId="20100"/>
    <cellStyle name="SAPBEXstdData 8 4" xfId="8402"/>
    <cellStyle name="SAPBEXstdData 8 4 2" xfId="20101"/>
    <cellStyle name="SAPBEXstdData 8 5" xfId="8403"/>
    <cellStyle name="SAPBEXstdData 8 5 2" xfId="20102"/>
    <cellStyle name="SAPBEXstdData 8 6" xfId="20103"/>
    <cellStyle name="SAPBEXstdData 9" xfId="8404"/>
    <cellStyle name="SAPBEXstdData 9 2" xfId="8405"/>
    <cellStyle name="SAPBEXstdData 9 2 2" xfId="20104"/>
    <cellStyle name="SAPBEXstdData 9 3" xfId="8406"/>
    <cellStyle name="SAPBEXstdData 9 3 2" xfId="20105"/>
    <cellStyle name="SAPBEXstdData 9 4" xfId="20106"/>
    <cellStyle name="SAPBEXstdDataEmph" xfId="192"/>
    <cellStyle name="SAPBEXstdDataEmph 10" xfId="8407"/>
    <cellStyle name="SAPBEXstdDataEmph 10 2" xfId="8408"/>
    <cellStyle name="SAPBEXstdDataEmph 10 2 2" xfId="20107"/>
    <cellStyle name="SAPBEXstdDataEmph 10 3" xfId="8409"/>
    <cellStyle name="SAPBEXstdDataEmph 10 3 2" xfId="20108"/>
    <cellStyle name="SAPBEXstdDataEmph 10 4" xfId="20109"/>
    <cellStyle name="SAPBEXstdDataEmph 11" xfId="8410"/>
    <cellStyle name="SAPBEXstdDataEmph 11 2" xfId="8411"/>
    <cellStyle name="SAPBEXstdDataEmph 11 2 2" xfId="20110"/>
    <cellStyle name="SAPBEXstdDataEmph 11 3" xfId="8412"/>
    <cellStyle name="SAPBEXstdDataEmph 11 3 2" xfId="20111"/>
    <cellStyle name="SAPBEXstdDataEmph 11 4" xfId="20112"/>
    <cellStyle name="SAPBEXstdDataEmph 12" xfId="8413"/>
    <cellStyle name="SAPBEXstdDataEmph 12 2" xfId="20113"/>
    <cellStyle name="SAPBEXstdDataEmph 13" xfId="11558"/>
    <cellStyle name="SAPBEXstdDataEmph 13 2" xfId="20114"/>
    <cellStyle name="SAPBEXstdDataEmph 14" xfId="11559"/>
    <cellStyle name="SAPBEXstdDataEmph 14 2" xfId="20115"/>
    <cellStyle name="SAPBEXstdDataEmph 15" xfId="11560"/>
    <cellStyle name="SAPBEXstdDataEmph 15 2" xfId="20116"/>
    <cellStyle name="SAPBEXstdDataEmph 2" xfId="670"/>
    <cellStyle name="SAPBEXstdDataEmph 2 10" xfId="8414"/>
    <cellStyle name="SAPBEXstdDataEmph 2 10 2" xfId="8415"/>
    <cellStyle name="SAPBEXstdDataEmph 2 10 2 2" xfId="20117"/>
    <cellStyle name="SAPBEXstdDataEmph 2 10 3" xfId="8416"/>
    <cellStyle name="SAPBEXstdDataEmph 2 10 3 2" xfId="20118"/>
    <cellStyle name="SAPBEXstdDataEmph 2 10 4" xfId="20119"/>
    <cellStyle name="SAPBEXstdDataEmph 2 11" xfId="8417"/>
    <cellStyle name="SAPBEXstdDataEmph 2 11 2" xfId="8418"/>
    <cellStyle name="SAPBEXstdDataEmph 2 11 2 2" xfId="20120"/>
    <cellStyle name="SAPBEXstdDataEmph 2 11 3" xfId="8419"/>
    <cellStyle name="SAPBEXstdDataEmph 2 11 3 2" xfId="20121"/>
    <cellStyle name="SAPBEXstdDataEmph 2 11 4" xfId="20122"/>
    <cellStyle name="SAPBEXstdDataEmph 2 12" xfId="8420"/>
    <cellStyle name="SAPBEXstdDataEmph 2 12 2" xfId="8421"/>
    <cellStyle name="SAPBEXstdDataEmph 2 12 2 2" xfId="20123"/>
    <cellStyle name="SAPBEXstdDataEmph 2 12 3" xfId="8422"/>
    <cellStyle name="SAPBEXstdDataEmph 2 12 3 2" xfId="20124"/>
    <cellStyle name="SAPBEXstdDataEmph 2 12 4" xfId="20125"/>
    <cellStyle name="SAPBEXstdDataEmph 2 13" xfId="8423"/>
    <cellStyle name="SAPBEXstdDataEmph 2 13 2" xfId="20126"/>
    <cellStyle name="SAPBEXstdDataEmph 2 14" xfId="8424"/>
    <cellStyle name="SAPBEXstdDataEmph 2 14 2" xfId="20127"/>
    <cellStyle name="SAPBEXstdDataEmph 2 15" xfId="20128"/>
    <cellStyle name="SAPBEXstdDataEmph 2 2" xfId="8425"/>
    <cellStyle name="SAPBEXstdDataEmph 2 2 2" xfId="8426"/>
    <cellStyle name="SAPBEXstdDataEmph 2 2 2 2" xfId="20129"/>
    <cellStyle name="SAPBEXstdDataEmph 2 2 3" xfId="8427"/>
    <cellStyle name="SAPBEXstdDataEmph 2 2 3 2" xfId="20130"/>
    <cellStyle name="SAPBEXstdDataEmph 2 2 4" xfId="20131"/>
    <cellStyle name="SAPBEXstdDataEmph 2 3" xfId="8428"/>
    <cellStyle name="SAPBEXstdDataEmph 2 3 2" xfId="8429"/>
    <cellStyle name="SAPBEXstdDataEmph 2 3 2 2" xfId="20132"/>
    <cellStyle name="SAPBEXstdDataEmph 2 3 3" xfId="8430"/>
    <cellStyle name="SAPBEXstdDataEmph 2 3 3 2" xfId="20133"/>
    <cellStyle name="SAPBEXstdDataEmph 2 3 4" xfId="20134"/>
    <cellStyle name="SAPBEXstdDataEmph 2 4" xfId="8431"/>
    <cellStyle name="SAPBEXstdDataEmph 2 4 2" xfId="8432"/>
    <cellStyle name="SAPBEXstdDataEmph 2 4 2 2" xfId="20135"/>
    <cellStyle name="SAPBEXstdDataEmph 2 4 3" xfId="8433"/>
    <cellStyle name="SAPBEXstdDataEmph 2 4 3 2" xfId="20136"/>
    <cellStyle name="SAPBEXstdDataEmph 2 4 4" xfId="20137"/>
    <cellStyle name="SAPBEXstdDataEmph 2 5" xfId="8434"/>
    <cellStyle name="SAPBEXstdDataEmph 2 5 2" xfId="8435"/>
    <cellStyle name="SAPBEXstdDataEmph 2 5 2 2" xfId="20138"/>
    <cellStyle name="SAPBEXstdDataEmph 2 5 3" xfId="8436"/>
    <cellStyle name="SAPBEXstdDataEmph 2 5 3 2" xfId="20139"/>
    <cellStyle name="SAPBEXstdDataEmph 2 5 4" xfId="20140"/>
    <cellStyle name="SAPBEXstdDataEmph 2 6" xfId="8437"/>
    <cellStyle name="SAPBEXstdDataEmph 2 6 2" xfId="8438"/>
    <cellStyle name="SAPBEXstdDataEmph 2 6 2 2" xfId="20141"/>
    <cellStyle name="SAPBEXstdDataEmph 2 6 3" xfId="8439"/>
    <cellStyle name="SAPBEXstdDataEmph 2 6 3 2" xfId="20142"/>
    <cellStyle name="SAPBEXstdDataEmph 2 6 4" xfId="20143"/>
    <cellStyle name="SAPBEXstdDataEmph 2 7" xfId="8440"/>
    <cellStyle name="SAPBEXstdDataEmph 2 7 2" xfId="8441"/>
    <cellStyle name="SAPBEXstdDataEmph 2 7 2 2" xfId="20144"/>
    <cellStyle name="SAPBEXstdDataEmph 2 7 3" xfId="8442"/>
    <cellStyle name="SAPBEXstdDataEmph 2 7 3 2" xfId="20145"/>
    <cellStyle name="SAPBEXstdDataEmph 2 7 4" xfId="20146"/>
    <cellStyle name="SAPBEXstdDataEmph 2 8" xfId="8443"/>
    <cellStyle name="SAPBEXstdDataEmph 2 8 2" xfId="8444"/>
    <cellStyle name="SAPBEXstdDataEmph 2 8 2 2" xfId="20147"/>
    <cellStyle name="SAPBEXstdDataEmph 2 8 3" xfId="8445"/>
    <cellStyle name="SAPBEXstdDataEmph 2 8 3 2" xfId="20148"/>
    <cellStyle name="SAPBEXstdDataEmph 2 8 4" xfId="20149"/>
    <cellStyle name="SAPBEXstdDataEmph 2 9" xfId="8446"/>
    <cellStyle name="SAPBEXstdDataEmph 2 9 2" xfId="8447"/>
    <cellStyle name="SAPBEXstdDataEmph 2 9 2 2" xfId="20150"/>
    <cellStyle name="SAPBEXstdDataEmph 2 9 3" xfId="8448"/>
    <cellStyle name="SAPBEXstdDataEmph 2 9 3 2" xfId="20151"/>
    <cellStyle name="SAPBEXstdDataEmph 2 9 4" xfId="20152"/>
    <cellStyle name="SAPBEXstdDataEmph 3" xfId="671"/>
    <cellStyle name="SAPBEXstdDataEmph 3 10" xfId="8449"/>
    <cellStyle name="SAPBEXstdDataEmph 3 10 2" xfId="8450"/>
    <cellStyle name="SAPBEXstdDataEmph 3 10 2 2" xfId="20153"/>
    <cellStyle name="SAPBEXstdDataEmph 3 10 3" xfId="8451"/>
    <cellStyle name="SAPBEXstdDataEmph 3 10 3 2" xfId="20154"/>
    <cellStyle name="SAPBEXstdDataEmph 3 10 4" xfId="20155"/>
    <cellStyle name="SAPBEXstdDataEmph 3 11" xfId="8452"/>
    <cellStyle name="SAPBEXstdDataEmph 3 11 2" xfId="8453"/>
    <cellStyle name="SAPBEXstdDataEmph 3 11 2 2" xfId="20156"/>
    <cellStyle name="SAPBEXstdDataEmph 3 11 3" xfId="8454"/>
    <cellStyle name="SAPBEXstdDataEmph 3 11 3 2" xfId="20157"/>
    <cellStyle name="SAPBEXstdDataEmph 3 11 4" xfId="20158"/>
    <cellStyle name="SAPBEXstdDataEmph 3 12" xfId="8455"/>
    <cellStyle name="SAPBEXstdDataEmph 3 12 2" xfId="8456"/>
    <cellStyle name="SAPBEXstdDataEmph 3 12 2 2" xfId="20159"/>
    <cellStyle name="SAPBEXstdDataEmph 3 12 3" xfId="8457"/>
    <cellStyle name="SAPBEXstdDataEmph 3 12 3 2" xfId="20160"/>
    <cellStyle name="SAPBEXstdDataEmph 3 12 4" xfId="20161"/>
    <cellStyle name="SAPBEXstdDataEmph 3 13" xfId="8458"/>
    <cellStyle name="SAPBEXstdDataEmph 3 13 2" xfId="20162"/>
    <cellStyle name="SAPBEXstdDataEmph 3 14" xfId="8459"/>
    <cellStyle name="SAPBEXstdDataEmph 3 14 2" xfId="20163"/>
    <cellStyle name="SAPBEXstdDataEmph 3 15" xfId="20164"/>
    <cellStyle name="SAPBEXstdDataEmph 3 2" xfId="8460"/>
    <cellStyle name="SAPBEXstdDataEmph 3 2 2" xfId="8461"/>
    <cellStyle name="SAPBEXstdDataEmph 3 2 2 2" xfId="20165"/>
    <cellStyle name="SAPBEXstdDataEmph 3 2 3" xfId="8462"/>
    <cellStyle name="SAPBEXstdDataEmph 3 2 3 2" xfId="20166"/>
    <cellStyle name="SAPBEXstdDataEmph 3 2 4" xfId="20167"/>
    <cellStyle name="SAPBEXstdDataEmph 3 3" xfId="8463"/>
    <cellStyle name="SAPBEXstdDataEmph 3 3 2" xfId="8464"/>
    <cellStyle name="SAPBEXstdDataEmph 3 3 2 2" xfId="20168"/>
    <cellStyle name="SAPBEXstdDataEmph 3 3 3" xfId="8465"/>
    <cellStyle name="SAPBEXstdDataEmph 3 3 3 2" xfId="20169"/>
    <cellStyle name="SAPBEXstdDataEmph 3 3 4" xfId="20170"/>
    <cellStyle name="SAPBEXstdDataEmph 3 4" xfId="8466"/>
    <cellStyle name="SAPBEXstdDataEmph 3 4 2" xfId="8467"/>
    <cellStyle name="SAPBEXstdDataEmph 3 4 2 2" xfId="20171"/>
    <cellStyle name="SAPBEXstdDataEmph 3 4 3" xfId="8468"/>
    <cellStyle name="SAPBEXstdDataEmph 3 4 3 2" xfId="20172"/>
    <cellStyle name="SAPBEXstdDataEmph 3 4 4" xfId="20173"/>
    <cellStyle name="SAPBEXstdDataEmph 3 5" xfId="8469"/>
    <cellStyle name="SAPBEXstdDataEmph 3 5 2" xfId="8470"/>
    <cellStyle name="SAPBEXstdDataEmph 3 5 2 2" xfId="20174"/>
    <cellStyle name="SAPBEXstdDataEmph 3 5 3" xfId="8471"/>
    <cellStyle name="SAPBEXstdDataEmph 3 5 3 2" xfId="20175"/>
    <cellStyle name="SAPBEXstdDataEmph 3 5 4" xfId="20176"/>
    <cellStyle name="SAPBEXstdDataEmph 3 6" xfId="8472"/>
    <cellStyle name="SAPBEXstdDataEmph 3 6 2" xfId="8473"/>
    <cellStyle name="SAPBEXstdDataEmph 3 6 2 2" xfId="20177"/>
    <cellStyle name="SAPBEXstdDataEmph 3 6 3" xfId="8474"/>
    <cellStyle name="SAPBEXstdDataEmph 3 6 3 2" xfId="20178"/>
    <cellStyle name="SAPBEXstdDataEmph 3 6 4" xfId="20179"/>
    <cellStyle name="SAPBEXstdDataEmph 3 7" xfId="8475"/>
    <cellStyle name="SAPBEXstdDataEmph 3 7 2" xfId="8476"/>
    <cellStyle name="SAPBEXstdDataEmph 3 7 2 2" xfId="20180"/>
    <cellStyle name="SAPBEXstdDataEmph 3 7 3" xfId="8477"/>
    <cellStyle name="SAPBEXstdDataEmph 3 7 3 2" xfId="20181"/>
    <cellStyle name="SAPBEXstdDataEmph 3 7 4" xfId="20182"/>
    <cellStyle name="SAPBEXstdDataEmph 3 8" xfId="8478"/>
    <cellStyle name="SAPBEXstdDataEmph 3 8 2" xfId="8479"/>
    <cellStyle name="SAPBEXstdDataEmph 3 8 2 2" xfId="20183"/>
    <cellStyle name="SAPBEXstdDataEmph 3 8 3" xfId="8480"/>
    <cellStyle name="SAPBEXstdDataEmph 3 8 3 2" xfId="20184"/>
    <cellStyle name="SAPBEXstdDataEmph 3 8 4" xfId="20185"/>
    <cellStyle name="SAPBEXstdDataEmph 3 9" xfId="8481"/>
    <cellStyle name="SAPBEXstdDataEmph 3 9 2" xfId="8482"/>
    <cellStyle name="SAPBEXstdDataEmph 3 9 2 2" xfId="20186"/>
    <cellStyle name="SAPBEXstdDataEmph 3 9 3" xfId="8483"/>
    <cellStyle name="SAPBEXstdDataEmph 3 9 3 2" xfId="20187"/>
    <cellStyle name="SAPBEXstdDataEmph 3 9 4" xfId="20188"/>
    <cellStyle name="SAPBEXstdDataEmph 4" xfId="672"/>
    <cellStyle name="SAPBEXstdDataEmph 4 10" xfId="8484"/>
    <cellStyle name="SAPBEXstdDataEmph 4 10 2" xfId="8485"/>
    <cellStyle name="SAPBEXstdDataEmph 4 10 2 2" xfId="20189"/>
    <cellStyle name="SAPBEXstdDataEmph 4 10 3" xfId="8486"/>
    <cellStyle name="SAPBEXstdDataEmph 4 10 3 2" xfId="20190"/>
    <cellStyle name="SAPBEXstdDataEmph 4 10 4" xfId="20191"/>
    <cellStyle name="SAPBEXstdDataEmph 4 11" xfId="8487"/>
    <cellStyle name="SAPBEXstdDataEmph 4 11 2" xfId="8488"/>
    <cellStyle name="SAPBEXstdDataEmph 4 11 2 2" xfId="20192"/>
    <cellStyle name="SAPBEXstdDataEmph 4 11 3" xfId="8489"/>
    <cellStyle name="SAPBEXstdDataEmph 4 11 3 2" xfId="20193"/>
    <cellStyle name="SAPBEXstdDataEmph 4 11 4" xfId="20194"/>
    <cellStyle name="SAPBEXstdDataEmph 4 12" xfId="8490"/>
    <cellStyle name="SAPBEXstdDataEmph 4 12 2" xfId="8491"/>
    <cellStyle name="SAPBEXstdDataEmph 4 12 2 2" xfId="20195"/>
    <cellStyle name="SAPBEXstdDataEmph 4 12 3" xfId="8492"/>
    <cellStyle name="SAPBEXstdDataEmph 4 12 3 2" xfId="20196"/>
    <cellStyle name="SAPBEXstdDataEmph 4 12 4" xfId="20197"/>
    <cellStyle name="SAPBEXstdDataEmph 4 13" xfId="8493"/>
    <cellStyle name="SAPBEXstdDataEmph 4 13 2" xfId="20198"/>
    <cellStyle name="SAPBEXstdDataEmph 4 14" xfId="8494"/>
    <cellStyle name="SAPBEXstdDataEmph 4 14 2" xfId="20199"/>
    <cellStyle name="SAPBEXstdDataEmph 4 15" xfId="20200"/>
    <cellStyle name="SAPBEXstdDataEmph 4 2" xfId="8495"/>
    <cellStyle name="SAPBEXstdDataEmph 4 2 2" xfId="8496"/>
    <cellStyle name="SAPBEXstdDataEmph 4 2 2 2" xfId="20201"/>
    <cellStyle name="SAPBEXstdDataEmph 4 2 3" xfId="8497"/>
    <cellStyle name="SAPBEXstdDataEmph 4 2 3 2" xfId="20202"/>
    <cellStyle name="SAPBEXstdDataEmph 4 2 4" xfId="20203"/>
    <cellStyle name="SAPBEXstdDataEmph 4 3" xfId="8498"/>
    <cellStyle name="SAPBEXstdDataEmph 4 3 2" xfId="8499"/>
    <cellStyle name="SAPBEXstdDataEmph 4 3 2 2" xfId="20204"/>
    <cellStyle name="SAPBEXstdDataEmph 4 3 3" xfId="8500"/>
    <cellStyle name="SAPBEXstdDataEmph 4 3 3 2" xfId="20205"/>
    <cellStyle name="SAPBEXstdDataEmph 4 3 4" xfId="20206"/>
    <cellStyle name="SAPBEXstdDataEmph 4 4" xfId="8501"/>
    <cellStyle name="SAPBEXstdDataEmph 4 4 2" xfId="8502"/>
    <cellStyle name="SAPBEXstdDataEmph 4 4 2 2" xfId="20207"/>
    <cellStyle name="SAPBEXstdDataEmph 4 4 3" xfId="8503"/>
    <cellStyle name="SAPBEXstdDataEmph 4 4 3 2" xfId="20208"/>
    <cellStyle name="SAPBEXstdDataEmph 4 4 4" xfId="20209"/>
    <cellStyle name="SAPBEXstdDataEmph 4 5" xfId="8504"/>
    <cellStyle name="SAPBEXstdDataEmph 4 5 2" xfId="8505"/>
    <cellStyle name="SAPBEXstdDataEmph 4 5 2 2" xfId="20210"/>
    <cellStyle name="SAPBEXstdDataEmph 4 5 3" xfId="8506"/>
    <cellStyle name="SAPBEXstdDataEmph 4 5 3 2" xfId="20211"/>
    <cellStyle name="SAPBEXstdDataEmph 4 5 4" xfId="20212"/>
    <cellStyle name="SAPBEXstdDataEmph 4 6" xfId="8507"/>
    <cellStyle name="SAPBEXstdDataEmph 4 6 2" xfId="8508"/>
    <cellStyle name="SAPBEXstdDataEmph 4 6 2 2" xfId="20213"/>
    <cellStyle name="SAPBEXstdDataEmph 4 6 3" xfId="8509"/>
    <cellStyle name="SAPBEXstdDataEmph 4 6 3 2" xfId="20214"/>
    <cellStyle name="SAPBEXstdDataEmph 4 6 4" xfId="20215"/>
    <cellStyle name="SAPBEXstdDataEmph 4 7" xfId="8510"/>
    <cellStyle name="SAPBEXstdDataEmph 4 7 2" xfId="8511"/>
    <cellStyle name="SAPBEXstdDataEmph 4 7 2 2" xfId="20216"/>
    <cellStyle name="SAPBEXstdDataEmph 4 7 3" xfId="8512"/>
    <cellStyle name="SAPBEXstdDataEmph 4 7 3 2" xfId="20217"/>
    <cellStyle name="SAPBEXstdDataEmph 4 7 4" xfId="20218"/>
    <cellStyle name="SAPBEXstdDataEmph 4 8" xfId="8513"/>
    <cellStyle name="SAPBEXstdDataEmph 4 8 2" xfId="8514"/>
    <cellStyle name="SAPBEXstdDataEmph 4 8 2 2" xfId="20219"/>
    <cellStyle name="SAPBEXstdDataEmph 4 8 3" xfId="8515"/>
    <cellStyle name="SAPBEXstdDataEmph 4 8 3 2" xfId="20220"/>
    <cellStyle name="SAPBEXstdDataEmph 4 8 4" xfId="20221"/>
    <cellStyle name="SAPBEXstdDataEmph 4 9" xfId="8516"/>
    <cellStyle name="SAPBEXstdDataEmph 4 9 2" xfId="8517"/>
    <cellStyle name="SAPBEXstdDataEmph 4 9 2 2" xfId="20222"/>
    <cellStyle name="SAPBEXstdDataEmph 4 9 3" xfId="8518"/>
    <cellStyle name="SAPBEXstdDataEmph 4 9 3 2" xfId="20223"/>
    <cellStyle name="SAPBEXstdDataEmph 4 9 4" xfId="20224"/>
    <cellStyle name="SAPBEXstdDataEmph 5" xfId="8519"/>
    <cellStyle name="SAPBEXstdDataEmph 5 10" xfId="8520"/>
    <cellStyle name="SAPBEXstdDataEmph 5 10 2" xfId="8521"/>
    <cellStyle name="SAPBEXstdDataEmph 5 10 2 2" xfId="20225"/>
    <cellStyle name="SAPBEXstdDataEmph 5 10 3" xfId="8522"/>
    <cellStyle name="SAPBEXstdDataEmph 5 10 3 2" xfId="20226"/>
    <cellStyle name="SAPBEXstdDataEmph 5 10 4" xfId="20227"/>
    <cellStyle name="SAPBEXstdDataEmph 5 11" xfId="8523"/>
    <cellStyle name="SAPBEXstdDataEmph 5 11 2" xfId="8524"/>
    <cellStyle name="SAPBEXstdDataEmph 5 11 2 2" xfId="20228"/>
    <cellStyle name="SAPBEXstdDataEmph 5 11 3" xfId="8525"/>
    <cellStyle name="SAPBEXstdDataEmph 5 11 3 2" xfId="20229"/>
    <cellStyle name="SAPBEXstdDataEmph 5 11 4" xfId="20230"/>
    <cellStyle name="SAPBEXstdDataEmph 5 12" xfId="8526"/>
    <cellStyle name="SAPBEXstdDataEmph 5 12 2" xfId="8527"/>
    <cellStyle name="SAPBEXstdDataEmph 5 12 2 2" xfId="20231"/>
    <cellStyle name="SAPBEXstdDataEmph 5 12 3" xfId="8528"/>
    <cellStyle name="SAPBEXstdDataEmph 5 12 3 2" xfId="20232"/>
    <cellStyle name="SAPBEXstdDataEmph 5 12 4" xfId="20233"/>
    <cellStyle name="SAPBEXstdDataEmph 5 13" xfId="8529"/>
    <cellStyle name="SAPBEXstdDataEmph 5 13 2" xfId="20234"/>
    <cellStyle name="SAPBEXstdDataEmph 5 14" xfId="8530"/>
    <cellStyle name="SAPBEXstdDataEmph 5 14 2" xfId="20235"/>
    <cellStyle name="SAPBEXstdDataEmph 5 15" xfId="20236"/>
    <cellStyle name="SAPBEXstdDataEmph 5 2" xfId="8531"/>
    <cellStyle name="SAPBEXstdDataEmph 5 2 2" xfId="8532"/>
    <cellStyle name="SAPBEXstdDataEmph 5 2 2 2" xfId="20237"/>
    <cellStyle name="SAPBEXstdDataEmph 5 2 3" xfId="8533"/>
    <cellStyle name="SAPBEXstdDataEmph 5 2 3 2" xfId="20238"/>
    <cellStyle name="SAPBEXstdDataEmph 5 2 4" xfId="20239"/>
    <cellStyle name="SAPBEXstdDataEmph 5 3" xfId="8534"/>
    <cellStyle name="SAPBEXstdDataEmph 5 3 2" xfId="8535"/>
    <cellStyle name="SAPBEXstdDataEmph 5 3 2 2" xfId="20240"/>
    <cellStyle name="SAPBEXstdDataEmph 5 3 3" xfId="8536"/>
    <cellStyle name="SAPBEXstdDataEmph 5 3 3 2" xfId="20241"/>
    <cellStyle name="SAPBEXstdDataEmph 5 3 4" xfId="20242"/>
    <cellStyle name="SAPBEXstdDataEmph 5 4" xfId="8537"/>
    <cellStyle name="SAPBEXstdDataEmph 5 4 2" xfId="8538"/>
    <cellStyle name="SAPBEXstdDataEmph 5 4 2 2" xfId="20243"/>
    <cellStyle name="SAPBEXstdDataEmph 5 4 3" xfId="8539"/>
    <cellStyle name="SAPBEXstdDataEmph 5 4 3 2" xfId="20244"/>
    <cellStyle name="SAPBEXstdDataEmph 5 4 4" xfId="20245"/>
    <cellStyle name="SAPBEXstdDataEmph 5 5" xfId="8540"/>
    <cellStyle name="SAPBEXstdDataEmph 5 5 2" xfId="8541"/>
    <cellStyle name="SAPBEXstdDataEmph 5 5 2 2" xfId="20246"/>
    <cellStyle name="SAPBEXstdDataEmph 5 5 3" xfId="8542"/>
    <cellStyle name="SAPBEXstdDataEmph 5 5 3 2" xfId="20247"/>
    <cellStyle name="SAPBEXstdDataEmph 5 5 4" xfId="20248"/>
    <cellStyle name="SAPBEXstdDataEmph 5 6" xfId="8543"/>
    <cellStyle name="SAPBEXstdDataEmph 5 6 2" xfId="8544"/>
    <cellStyle name="SAPBEXstdDataEmph 5 6 2 2" xfId="20249"/>
    <cellStyle name="SAPBEXstdDataEmph 5 6 3" xfId="8545"/>
    <cellStyle name="SAPBEXstdDataEmph 5 6 3 2" xfId="20250"/>
    <cellStyle name="SAPBEXstdDataEmph 5 6 4" xfId="20251"/>
    <cellStyle name="SAPBEXstdDataEmph 5 7" xfId="8546"/>
    <cellStyle name="SAPBEXstdDataEmph 5 7 2" xfId="8547"/>
    <cellStyle name="SAPBEXstdDataEmph 5 7 2 2" xfId="20252"/>
    <cellStyle name="SAPBEXstdDataEmph 5 7 3" xfId="8548"/>
    <cellStyle name="SAPBEXstdDataEmph 5 7 3 2" xfId="20253"/>
    <cellStyle name="SAPBEXstdDataEmph 5 7 4" xfId="20254"/>
    <cellStyle name="SAPBEXstdDataEmph 5 8" xfId="8549"/>
    <cellStyle name="SAPBEXstdDataEmph 5 8 2" xfId="8550"/>
    <cellStyle name="SAPBEXstdDataEmph 5 8 2 2" xfId="20255"/>
    <cellStyle name="SAPBEXstdDataEmph 5 8 3" xfId="8551"/>
    <cellStyle name="SAPBEXstdDataEmph 5 8 3 2" xfId="20256"/>
    <cellStyle name="SAPBEXstdDataEmph 5 8 4" xfId="20257"/>
    <cellStyle name="SAPBEXstdDataEmph 5 9" xfId="8552"/>
    <cellStyle name="SAPBEXstdDataEmph 5 9 2" xfId="8553"/>
    <cellStyle name="SAPBEXstdDataEmph 5 9 2 2" xfId="20258"/>
    <cellStyle name="SAPBEXstdDataEmph 5 9 3" xfId="8554"/>
    <cellStyle name="SAPBEXstdDataEmph 5 9 3 2" xfId="20259"/>
    <cellStyle name="SAPBEXstdDataEmph 5 9 4" xfId="20260"/>
    <cellStyle name="SAPBEXstdDataEmph 6" xfId="8555"/>
    <cellStyle name="SAPBEXstdDataEmph 6 10" xfId="8556"/>
    <cellStyle name="SAPBEXstdDataEmph 6 10 2" xfId="8557"/>
    <cellStyle name="SAPBEXstdDataEmph 6 10 2 2" xfId="20261"/>
    <cellStyle name="SAPBEXstdDataEmph 6 10 3" xfId="8558"/>
    <cellStyle name="SAPBEXstdDataEmph 6 10 3 2" xfId="20262"/>
    <cellStyle name="SAPBEXstdDataEmph 6 10 4" xfId="20263"/>
    <cellStyle name="SAPBEXstdDataEmph 6 11" xfId="8559"/>
    <cellStyle name="SAPBEXstdDataEmph 6 11 2" xfId="8560"/>
    <cellStyle name="SAPBEXstdDataEmph 6 11 2 2" xfId="20264"/>
    <cellStyle name="SAPBEXstdDataEmph 6 11 3" xfId="8561"/>
    <cellStyle name="SAPBEXstdDataEmph 6 11 3 2" xfId="20265"/>
    <cellStyle name="SAPBEXstdDataEmph 6 11 4" xfId="20266"/>
    <cellStyle name="SAPBEXstdDataEmph 6 12" xfId="8562"/>
    <cellStyle name="SAPBEXstdDataEmph 6 12 2" xfId="8563"/>
    <cellStyle name="SAPBEXstdDataEmph 6 12 2 2" xfId="20267"/>
    <cellStyle name="SAPBEXstdDataEmph 6 12 3" xfId="8564"/>
    <cellStyle name="SAPBEXstdDataEmph 6 12 3 2" xfId="20268"/>
    <cellStyle name="SAPBEXstdDataEmph 6 12 4" xfId="20269"/>
    <cellStyle name="SAPBEXstdDataEmph 6 13" xfId="8565"/>
    <cellStyle name="SAPBEXstdDataEmph 6 13 2" xfId="20270"/>
    <cellStyle name="SAPBEXstdDataEmph 6 14" xfId="8566"/>
    <cellStyle name="SAPBEXstdDataEmph 6 14 2" xfId="20271"/>
    <cellStyle name="SAPBEXstdDataEmph 6 15" xfId="20272"/>
    <cellStyle name="SAPBEXstdDataEmph 6 2" xfId="8567"/>
    <cellStyle name="SAPBEXstdDataEmph 6 2 2" xfId="8568"/>
    <cellStyle name="SAPBEXstdDataEmph 6 2 2 2" xfId="20273"/>
    <cellStyle name="SAPBEXstdDataEmph 6 2 3" xfId="8569"/>
    <cellStyle name="SAPBEXstdDataEmph 6 2 3 2" xfId="20274"/>
    <cellStyle name="SAPBEXstdDataEmph 6 2 4" xfId="20275"/>
    <cellStyle name="SAPBEXstdDataEmph 6 3" xfId="8570"/>
    <cellStyle name="SAPBEXstdDataEmph 6 3 2" xfId="8571"/>
    <cellStyle name="SAPBEXstdDataEmph 6 3 2 2" xfId="20276"/>
    <cellStyle name="SAPBEXstdDataEmph 6 3 3" xfId="8572"/>
    <cellStyle name="SAPBEXstdDataEmph 6 3 3 2" xfId="20277"/>
    <cellStyle name="SAPBEXstdDataEmph 6 3 4" xfId="20278"/>
    <cellStyle name="SAPBEXstdDataEmph 6 4" xfId="8573"/>
    <cellStyle name="SAPBEXstdDataEmph 6 4 2" xfId="8574"/>
    <cellStyle name="SAPBEXstdDataEmph 6 4 2 2" xfId="20279"/>
    <cellStyle name="SAPBEXstdDataEmph 6 4 3" xfId="8575"/>
    <cellStyle name="SAPBEXstdDataEmph 6 4 3 2" xfId="20280"/>
    <cellStyle name="SAPBEXstdDataEmph 6 4 4" xfId="20281"/>
    <cellStyle name="SAPBEXstdDataEmph 6 5" xfId="8576"/>
    <cellStyle name="SAPBEXstdDataEmph 6 5 2" xfId="8577"/>
    <cellStyle name="SAPBEXstdDataEmph 6 5 2 2" xfId="20282"/>
    <cellStyle name="SAPBEXstdDataEmph 6 5 3" xfId="8578"/>
    <cellStyle name="SAPBEXstdDataEmph 6 5 3 2" xfId="20283"/>
    <cellStyle name="SAPBEXstdDataEmph 6 5 4" xfId="20284"/>
    <cellStyle name="SAPBEXstdDataEmph 6 6" xfId="8579"/>
    <cellStyle name="SAPBEXstdDataEmph 6 6 2" xfId="8580"/>
    <cellStyle name="SAPBEXstdDataEmph 6 6 2 2" xfId="20285"/>
    <cellStyle name="SAPBEXstdDataEmph 6 6 3" xfId="8581"/>
    <cellStyle name="SAPBEXstdDataEmph 6 6 3 2" xfId="20286"/>
    <cellStyle name="SAPBEXstdDataEmph 6 6 4" xfId="20287"/>
    <cellStyle name="SAPBEXstdDataEmph 6 7" xfId="8582"/>
    <cellStyle name="SAPBEXstdDataEmph 6 7 2" xfId="8583"/>
    <cellStyle name="SAPBEXstdDataEmph 6 7 2 2" xfId="20288"/>
    <cellStyle name="SAPBEXstdDataEmph 6 7 3" xfId="8584"/>
    <cellStyle name="SAPBEXstdDataEmph 6 7 3 2" xfId="20289"/>
    <cellStyle name="SAPBEXstdDataEmph 6 7 4" xfId="20290"/>
    <cellStyle name="SAPBEXstdDataEmph 6 8" xfId="8585"/>
    <cellStyle name="SAPBEXstdDataEmph 6 8 2" xfId="8586"/>
    <cellStyle name="SAPBEXstdDataEmph 6 8 2 2" xfId="20291"/>
    <cellStyle name="SAPBEXstdDataEmph 6 8 3" xfId="8587"/>
    <cellStyle name="SAPBEXstdDataEmph 6 8 3 2" xfId="20292"/>
    <cellStyle name="SAPBEXstdDataEmph 6 8 4" xfId="20293"/>
    <cellStyle name="SAPBEXstdDataEmph 6 9" xfId="8588"/>
    <cellStyle name="SAPBEXstdDataEmph 6 9 2" xfId="8589"/>
    <cellStyle name="SAPBEXstdDataEmph 6 9 2 2" xfId="20294"/>
    <cellStyle name="SAPBEXstdDataEmph 6 9 3" xfId="8590"/>
    <cellStyle name="SAPBEXstdDataEmph 6 9 3 2" xfId="20295"/>
    <cellStyle name="SAPBEXstdDataEmph 6 9 4" xfId="20296"/>
    <cellStyle name="SAPBEXstdDataEmph 7" xfId="8591"/>
    <cellStyle name="SAPBEXstdDataEmph 7 2" xfId="8592"/>
    <cellStyle name="SAPBEXstdDataEmph 7 2 2" xfId="8593"/>
    <cellStyle name="SAPBEXstdDataEmph 7 2 2 2" xfId="20297"/>
    <cellStyle name="SAPBEXstdDataEmph 7 2 3" xfId="8594"/>
    <cellStyle name="SAPBEXstdDataEmph 7 2 3 2" xfId="20298"/>
    <cellStyle name="SAPBEXstdDataEmph 7 2 4" xfId="20299"/>
    <cellStyle name="SAPBEXstdDataEmph 7 3" xfId="8595"/>
    <cellStyle name="SAPBEXstdDataEmph 7 3 2" xfId="8596"/>
    <cellStyle name="SAPBEXstdDataEmph 7 3 2 2" xfId="20300"/>
    <cellStyle name="SAPBEXstdDataEmph 7 3 3" xfId="8597"/>
    <cellStyle name="SAPBEXstdDataEmph 7 3 3 2" xfId="20301"/>
    <cellStyle name="SAPBEXstdDataEmph 7 3 4" xfId="20302"/>
    <cellStyle name="SAPBEXstdDataEmph 7 4" xfId="8598"/>
    <cellStyle name="SAPBEXstdDataEmph 7 4 2" xfId="20303"/>
    <cellStyle name="SAPBEXstdDataEmph 7 5" xfId="8599"/>
    <cellStyle name="SAPBEXstdDataEmph 7 5 2" xfId="20304"/>
    <cellStyle name="SAPBEXstdDataEmph 7 6" xfId="20305"/>
    <cellStyle name="SAPBEXstdDataEmph 8" xfId="8600"/>
    <cellStyle name="SAPBEXstdDataEmph 8 2" xfId="8601"/>
    <cellStyle name="SAPBEXstdDataEmph 8 2 2" xfId="8602"/>
    <cellStyle name="SAPBEXstdDataEmph 8 2 2 2" xfId="20306"/>
    <cellStyle name="SAPBEXstdDataEmph 8 2 3" xfId="8603"/>
    <cellStyle name="SAPBEXstdDataEmph 8 2 3 2" xfId="20307"/>
    <cellStyle name="SAPBEXstdDataEmph 8 2 4" xfId="20308"/>
    <cellStyle name="SAPBEXstdDataEmph 8 3" xfId="8604"/>
    <cellStyle name="SAPBEXstdDataEmph 8 3 2" xfId="8605"/>
    <cellStyle name="SAPBEXstdDataEmph 8 3 2 2" xfId="20309"/>
    <cellStyle name="SAPBEXstdDataEmph 8 3 3" xfId="8606"/>
    <cellStyle name="SAPBEXstdDataEmph 8 3 3 2" xfId="20310"/>
    <cellStyle name="SAPBEXstdDataEmph 8 3 4" xfId="20311"/>
    <cellStyle name="SAPBEXstdDataEmph 8 4" xfId="8607"/>
    <cellStyle name="SAPBEXstdDataEmph 8 4 2" xfId="20312"/>
    <cellStyle name="SAPBEXstdDataEmph 8 5" xfId="8608"/>
    <cellStyle name="SAPBEXstdDataEmph 8 5 2" xfId="20313"/>
    <cellStyle name="SAPBEXstdDataEmph 8 6" xfId="20314"/>
    <cellStyle name="SAPBEXstdDataEmph 9" xfId="8609"/>
    <cellStyle name="SAPBEXstdDataEmph 9 2" xfId="8610"/>
    <cellStyle name="SAPBEXstdDataEmph 9 2 2" xfId="20315"/>
    <cellStyle name="SAPBEXstdDataEmph 9 3" xfId="8611"/>
    <cellStyle name="SAPBEXstdDataEmph 9 3 2" xfId="20316"/>
    <cellStyle name="SAPBEXstdDataEmph 9 4" xfId="20317"/>
    <cellStyle name="SAPBEXstdItem" xfId="193"/>
    <cellStyle name="SAPBEXstdItem 10" xfId="8612"/>
    <cellStyle name="SAPBEXstdItem 10 2" xfId="8613"/>
    <cellStyle name="SAPBEXstdItem 10 2 2" xfId="20318"/>
    <cellStyle name="SAPBEXstdItem 10 3" xfId="8614"/>
    <cellStyle name="SAPBEXstdItem 10 3 2" xfId="20319"/>
    <cellStyle name="SAPBEXstdItem 10 4" xfId="20320"/>
    <cellStyle name="SAPBEXstdItem 11" xfId="8615"/>
    <cellStyle name="SAPBEXstdItem 11 2" xfId="8616"/>
    <cellStyle name="SAPBEXstdItem 11 2 2" xfId="20321"/>
    <cellStyle name="SAPBEXstdItem 11 3" xfId="8617"/>
    <cellStyle name="SAPBEXstdItem 11 3 2" xfId="20322"/>
    <cellStyle name="SAPBEXstdItem 11 4" xfId="20323"/>
    <cellStyle name="SAPBEXstdItem 12" xfId="8618"/>
    <cellStyle name="SAPBEXstdItem 12 2" xfId="20324"/>
    <cellStyle name="SAPBEXstdItem 13" xfId="11561"/>
    <cellStyle name="SAPBEXstdItem 13 2" xfId="20325"/>
    <cellStyle name="SAPBEXstdItem 14" xfId="11562"/>
    <cellStyle name="SAPBEXstdItem 14 2" xfId="20326"/>
    <cellStyle name="SAPBEXstdItem 15" xfId="11563"/>
    <cellStyle name="SAPBEXstdItem 15 2" xfId="20327"/>
    <cellStyle name="SAPBEXstdItem 2" xfId="673"/>
    <cellStyle name="SAPBEXstdItem 2 10" xfId="8619"/>
    <cellStyle name="SAPBEXstdItem 2 10 2" xfId="8620"/>
    <cellStyle name="SAPBEXstdItem 2 10 2 2" xfId="20328"/>
    <cellStyle name="SAPBEXstdItem 2 10 3" xfId="8621"/>
    <cellStyle name="SAPBEXstdItem 2 10 3 2" xfId="20329"/>
    <cellStyle name="SAPBEXstdItem 2 10 4" xfId="20330"/>
    <cellStyle name="SAPBEXstdItem 2 11" xfId="8622"/>
    <cellStyle name="SAPBEXstdItem 2 11 2" xfId="8623"/>
    <cellStyle name="SAPBEXstdItem 2 11 2 2" xfId="20331"/>
    <cellStyle name="SAPBEXstdItem 2 11 3" xfId="8624"/>
    <cellStyle name="SAPBEXstdItem 2 11 3 2" xfId="20332"/>
    <cellStyle name="SAPBEXstdItem 2 11 4" xfId="20333"/>
    <cellStyle name="SAPBEXstdItem 2 12" xfId="8625"/>
    <cellStyle name="SAPBEXstdItem 2 12 2" xfId="8626"/>
    <cellStyle name="SAPBEXstdItem 2 12 2 2" xfId="20334"/>
    <cellStyle name="SAPBEXstdItem 2 12 3" xfId="8627"/>
    <cellStyle name="SAPBEXstdItem 2 12 3 2" xfId="20335"/>
    <cellStyle name="SAPBEXstdItem 2 12 4" xfId="20336"/>
    <cellStyle name="SAPBEXstdItem 2 13" xfId="8628"/>
    <cellStyle name="SAPBEXstdItem 2 13 2" xfId="20337"/>
    <cellStyle name="SAPBEXstdItem 2 14" xfId="8629"/>
    <cellStyle name="SAPBEXstdItem 2 14 2" xfId="20338"/>
    <cellStyle name="SAPBEXstdItem 2 15" xfId="20339"/>
    <cellStyle name="SAPBEXstdItem 2 2" xfId="8630"/>
    <cellStyle name="SAPBEXstdItem 2 2 2" xfId="8631"/>
    <cellStyle name="SAPBEXstdItem 2 2 2 2" xfId="20340"/>
    <cellStyle name="SAPBEXstdItem 2 2 3" xfId="8632"/>
    <cellStyle name="SAPBEXstdItem 2 2 3 2" xfId="20341"/>
    <cellStyle name="SAPBEXstdItem 2 2 4" xfId="20342"/>
    <cellStyle name="SAPBEXstdItem 2 3" xfId="8633"/>
    <cellStyle name="SAPBEXstdItem 2 3 2" xfId="8634"/>
    <cellStyle name="SAPBEXstdItem 2 3 2 2" xfId="20343"/>
    <cellStyle name="SAPBEXstdItem 2 3 3" xfId="8635"/>
    <cellStyle name="SAPBEXstdItem 2 3 3 2" xfId="20344"/>
    <cellStyle name="SAPBEXstdItem 2 3 4" xfId="20345"/>
    <cellStyle name="SAPBEXstdItem 2 4" xfId="8636"/>
    <cellStyle name="SAPBEXstdItem 2 4 2" xfId="8637"/>
    <cellStyle name="SAPBEXstdItem 2 4 2 2" xfId="20346"/>
    <cellStyle name="SAPBEXstdItem 2 4 3" xfId="8638"/>
    <cellStyle name="SAPBEXstdItem 2 4 3 2" xfId="20347"/>
    <cellStyle name="SAPBEXstdItem 2 4 4" xfId="20348"/>
    <cellStyle name="SAPBEXstdItem 2 5" xfId="8639"/>
    <cellStyle name="SAPBEXstdItem 2 5 2" xfId="8640"/>
    <cellStyle name="SAPBEXstdItem 2 5 2 2" xfId="20349"/>
    <cellStyle name="SAPBEXstdItem 2 5 3" xfId="8641"/>
    <cellStyle name="SAPBEXstdItem 2 5 3 2" xfId="20350"/>
    <cellStyle name="SAPBEXstdItem 2 5 4" xfId="20351"/>
    <cellStyle name="SAPBEXstdItem 2 6" xfId="8642"/>
    <cellStyle name="SAPBEXstdItem 2 6 2" xfId="8643"/>
    <cellStyle name="SAPBEXstdItem 2 6 2 2" xfId="20352"/>
    <cellStyle name="SAPBEXstdItem 2 6 3" xfId="8644"/>
    <cellStyle name="SAPBEXstdItem 2 6 3 2" xfId="20353"/>
    <cellStyle name="SAPBEXstdItem 2 6 4" xfId="20354"/>
    <cellStyle name="SAPBEXstdItem 2 7" xfId="8645"/>
    <cellStyle name="SAPBEXstdItem 2 7 2" xfId="8646"/>
    <cellStyle name="SAPBEXstdItem 2 7 2 2" xfId="20355"/>
    <cellStyle name="SAPBEXstdItem 2 7 3" xfId="8647"/>
    <cellStyle name="SAPBEXstdItem 2 7 3 2" xfId="20356"/>
    <cellStyle name="SAPBEXstdItem 2 7 4" xfId="20357"/>
    <cellStyle name="SAPBEXstdItem 2 8" xfId="8648"/>
    <cellStyle name="SAPBEXstdItem 2 8 2" xfId="8649"/>
    <cellStyle name="SAPBEXstdItem 2 8 2 2" xfId="20358"/>
    <cellStyle name="SAPBEXstdItem 2 8 3" xfId="8650"/>
    <cellStyle name="SAPBEXstdItem 2 8 3 2" xfId="20359"/>
    <cellStyle name="SAPBEXstdItem 2 8 4" xfId="20360"/>
    <cellStyle name="SAPBEXstdItem 2 9" xfId="8651"/>
    <cellStyle name="SAPBEXstdItem 2 9 2" xfId="8652"/>
    <cellStyle name="SAPBEXstdItem 2 9 2 2" xfId="20361"/>
    <cellStyle name="SAPBEXstdItem 2 9 3" xfId="8653"/>
    <cellStyle name="SAPBEXstdItem 2 9 3 2" xfId="20362"/>
    <cellStyle name="SAPBEXstdItem 2 9 4" xfId="20363"/>
    <cellStyle name="SAPBEXstdItem 3" xfId="674"/>
    <cellStyle name="SAPBEXstdItem 3 10" xfId="8654"/>
    <cellStyle name="SAPBEXstdItem 3 10 2" xfId="8655"/>
    <cellStyle name="SAPBEXstdItem 3 10 2 2" xfId="20364"/>
    <cellStyle name="SAPBEXstdItem 3 10 3" xfId="8656"/>
    <cellStyle name="SAPBEXstdItem 3 10 3 2" xfId="20365"/>
    <cellStyle name="SAPBEXstdItem 3 10 4" xfId="20366"/>
    <cellStyle name="SAPBEXstdItem 3 11" xfId="8657"/>
    <cellStyle name="SAPBEXstdItem 3 11 2" xfId="8658"/>
    <cellStyle name="SAPBEXstdItem 3 11 2 2" xfId="20367"/>
    <cellStyle name="SAPBEXstdItem 3 11 3" xfId="8659"/>
    <cellStyle name="SAPBEXstdItem 3 11 3 2" xfId="20368"/>
    <cellStyle name="SAPBEXstdItem 3 11 4" xfId="20369"/>
    <cellStyle name="SAPBEXstdItem 3 12" xfId="8660"/>
    <cellStyle name="SAPBEXstdItem 3 12 2" xfId="8661"/>
    <cellStyle name="SAPBEXstdItem 3 12 2 2" xfId="20370"/>
    <cellStyle name="SAPBEXstdItem 3 12 3" xfId="8662"/>
    <cellStyle name="SAPBEXstdItem 3 12 3 2" xfId="20371"/>
    <cellStyle name="SAPBEXstdItem 3 12 4" xfId="20372"/>
    <cellStyle name="SAPBEXstdItem 3 13" xfId="8663"/>
    <cellStyle name="SAPBEXstdItem 3 13 2" xfId="20373"/>
    <cellStyle name="SAPBEXstdItem 3 14" xfId="8664"/>
    <cellStyle name="SAPBEXstdItem 3 14 2" xfId="20374"/>
    <cellStyle name="SAPBEXstdItem 3 15" xfId="20375"/>
    <cellStyle name="SAPBEXstdItem 3 2" xfId="8665"/>
    <cellStyle name="SAPBEXstdItem 3 2 2" xfId="8666"/>
    <cellStyle name="SAPBEXstdItem 3 2 2 2" xfId="20376"/>
    <cellStyle name="SAPBEXstdItem 3 2 3" xfId="8667"/>
    <cellStyle name="SAPBEXstdItem 3 2 3 2" xfId="20377"/>
    <cellStyle name="SAPBEXstdItem 3 2 4" xfId="20378"/>
    <cellStyle name="SAPBEXstdItem 3 3" xfId="8668"/>
    <cellStyle name="SAPBEXstdItem 3 3 2" xfId="8669"/>
    <cellStyle name="SAPBEXstdItem 3 3 2 2" xfId="20379"/>
    <cellStyle name="SAPBEXstdItem 3 3 3" xfId="8670"/>
    <cellStyle name="SAPBEXstdItem 3 3 3 2" xfId="20380"/>
    <cellStyle name="SAPBEXstdItem 3 3 4" xfId="20381"/>
    <cellStyle name="SAPBEXstdItem 3 4" xfId="8671"/>
    <cellStyle name="SAPBEXstdItem 3 4 2" xfId="8672"/>
    <cellStyle name="SAPBEXstdItem 3 4 2 2" xfId="20382"/>
    <cellStyle name="SAPBEXstdItem 3 4 3" xfId="8673"/>
    <cellStyle name="SAPBEXstdItem 3 4 3 2" xfId="20383"/>
    <cellStyle name="SAPBEXstdItem 3 4 4" xfId="20384"/>
    <cellStyle name="SAPBEXstdItem 3 5" xfId="8674"/>
    <cellStyle name="SAPBEXstdItem 3 5 2" xfId="8675"/>
    <cellStyle name="SAPBEXstdItem 3 5 2 2" xfId="20385"/>
    <cellStyle name="SAPBEXstdItem 3 5 3" xfId="8676"/>
    <cellStyle name="SAPBEXstdItem 3 5 3 2" xfId="20386"/>
    <cellStyle name="SAPBEXstdItem 3 5 4" xfId="20387"/>
    <cellStyle name="SAPBEXstdItem 3 6" xfId="8677"/>
    <cellStyle name="SAPBEXstdItem 3 6 2" xfId="8678"/>
    <cellStyle name="SAPBEXstdItem 3 6 2 2" xfId="20388"/>
    <cellStyle name="SAPBEXstdItem 3 6 3" xfId="8679"/>
    <cellStyle name="SAPBEXstdItem 3 6 3 2" xfId="20389"/>
    <cellStyle name="SAPBEXstdItem 3 6 4" xfId="20390"/>
    <cellStyle name="SAPBEXstdItem 3 7" xfId="8680"/>
    <cellStyle name="SAPBEXstdItem 3 7 2" xfId="8681"/>
    <cellStyle name="SAPBEXstdItem 3 7 2 2" xfId="20391"/>
    <cellStyle name="SAPBEXstdItem 3 7 3" xfId="8682"/>
    <cellStyle name="SAPBEXstdItem 3 7 3 2" xfId="20392"/>
    <cellStyle name="SAPBEXstdItem 3 7 4" xfId="20393"/>
    <cellStyle name="SAPBEXstdItem 3 8" xfId="8683"/>
    <cellStyle name="SAPBEXstdItem 3 8 2" xfId="8684"/>
    <cellStyle name="SAPBEXstdItem 3 8 2 2" xfId="20394"/>
    <cellStyle name="SAPBEXstdItem 3 8 3" xfId="8685"/>
    <cellStyle name="SAPBEXstdItem 3 8 3 2" xfId="20395"/>
    <cellStyle name="SAPBEXstdItem 3 8 4" xfId="20396"/>
    <cellStyle name="SAPBEXstdItem 3 9" xfId="8686"/>
    <cellStyle name="SAPBEXstdItem 3 9 2" xfId="8687"/>
    <cellStyle name="SAPBEXstdItem 3 9 2 2" xfId="20397"/>
    <cellStyle name="SAPBEXstdItem 3 9 3" xfId="8688"/>
    <cellStyle name="SAPBEXstdItem 3 9 3 2" xfId="20398"/>
    <cellStyle name="SAPBEXstdItem 3 9 4" xfId="20399"/>
    <cellStyle name="SAPBEXstdItem 4" xfId="675"/>
    <cellStyle name="SAPBEXstdItem 4 10" xfId="8689"/>
    <cellStyle name="SAPBEXstdItem 4 10 2" xfId="8690"/>
    <cellStyle name="SAPBEXstdItem 4 10 2 2" xfId="20400"/>
    <cellStyle name="SAPBEXstdItem 4 10 3" xfId="8691"/>
    <cellStyle name="SAPBEXstdItem 4 10 3 2" xfId="20401"/>
    <cellStyle name="SAPBEXstdItem 4 10 4" xfId="20402"/>
    <cellStyle name="SAPBEXstdItem 4 11" xfId="8692"/>
    <cellStyle name="SAPBEXstdItem 4 11 2" xfId="8693"/>
    <cellStyle name="SAPBEXstdItem 4 11 2 2" xfId="20403"/>
    <cellStyle name="SAPBEXstdItem 4 11 3" xfId="8694"/>
    <cellStyle name="SAPBEXstdItem 4 11 3 2" xfId="20404"/>
    <cellStyle name="SAPBEXstdItem 4 11 4" xfId="20405"/>
    <cellStyle name="SAPBEXstdItem 4 12" xfId="8695"/>
    <cellStyle name="SAPBEXstdItem 4 12 2" xfId="8696"/>
    <cellStyle name="SAPBEXstdItem 4 12 2 2" xfId="20406"/>
    <cellStyle name="SAPBEXstdItem 4 12 3" xfId="8697"/>
    <cellStyle name="SAPBEXstdItem 4 12 3 2" xfId="20407"/>
    <cellStyle name="SAPBEXstdItem 4 12 4" xfId="20408"/>
    <cellStyle name="SAPBEXstdItem 4 13" xfId="8698"/>
    <cellStyle name="SAPBEXstdItem 4 13 2" xfId="20409"/>
    <cellStyle name="SAPBEXstdItem 4 14" xfId="8699"/>
    <cellStyle name="SAPBEXstdItem 4 14 2" xfId="20410"/>
    <cellStyle name="SAPBEXstdItem 4 15" xfId="20411"/>
    <cellStyle name="SAPBEXstdItem 4 2" xfId="8700"/>
    <cellStyle name="SAPBEXstdItem 4 2 2" xfId="8701"/>
    <cellStyle name="SAPBEXstdItem 4 2 2 2" xfId="20412"/>
    <cellStyle name="SAPBEXstdItem 4 2 3" xfId="8702"/>
    <cellStyle name="SAPBEXstdItem 4 2 3 2" xfId="20413"/>
    <cellStyle name="SAPBEXstdItem 4 2 4" xfId="20414"/>
    <cellStyle name="SAPBEXstdItem 4 3" xfId="8703"/>
    <cellStyle name="SAPBEXstdItem 4 3 2" xfId="8704"/>
    <cellStyle name="SAPBEXstdItem 4 3 2 2" xfId="20415"/>
    <cellStyle name="SAPBEXstdItem 4 3 3" xfId="8705"/>
    <cellStyle name="SAPBEXstdItem 4 3 3 2" xfId="20416"/>
    <cellStyle name="SAPBEXstdItem 4 3 4" xfId="20417"/>
    <cellStyle name="SAPBEXstdItem 4 4" xfId="8706"/>
    <cellStyle name="SAPBEXstdItem 4 4 2" xfId="8707"/>
    <cellStyle name="SAPBEXstdItem 4 4 2 2" xfId="20418"/>
    <cellStyle name="SAPBEXstdItem 4 4 3" xfId="8708"/>
    <cellStyle name="SAPBEXstdItem 4 4 3 2" xfId="20419"/>
    <cellStyle name="SAPBEXstdItem 4 4 4" xfId="20420"/>
    <cellStyle name="SAPBEXstdItem 4 5" xfId="8709"/>
    <cellStyle name="SAPBEXstdItem 4 5 2" xfId="8710"/>
    <cellStyle name="SAPBEXstdItem 4 5 2 2" xfId="20421"/>
    <cellStyle name="SAPBEXstdItem 4 5 3" xfId="8711"/>
    <cellStyle name="SAPBEXstdItem 4 5 3 2" xfId="20422"/>
    <cellStyle name="SAPBEXstdItem 4 5 4" xfId="20423"/>
    <cellStyle name="SAPBEXstdItem 4 6" xfId="8712"/>
    <cellStyle name="SAPBEXstdItem 4 6 2" xfId="8713"/>
    <cellStyle name="SAPBEXstdItem 4 6 2 2" xfId="20424"/>
    <cellStyle name="SAPBEXstdItem 4 6 3" xfId="8714"/>
    <cellStyle name="SAPBEXstdItem 4 6 3 2" xfId="20425"/>
    <cellStyle name="SAPBEXstdItem 4 6 4" xfId="20426"/>
    <cellStyle name="SAPBEXstdItem 4 7" xfId="8715"/>
    <cellStyle name="SAPBEXstdItem 4 7 2" xfId="8716"/>
    <cellStyle name="SAPBEXstdItem 4 7 2 2" xfId="20427"/>
    <cellStyle name="SAPBEXstdItem 4 7 3" xfId="8717"/>
    <cellStyle name="SAPBEXstdItem 4 7 3 2" xfId="20428"/>
    <cellStyle name="SAPBEXstdItem 4 7 4" xfId="20429"/>
    <cellStyle name="SAPBEXstdItem 4 8" xfId="8718"/>
    <cellStyle name="SAPBEXstdItem 4 8 2" xfId="8719"/>
    <cellStyle name="SAPBEXstdItem 4 8 2 2" xfId="20430"/>
    <cellStyle name="SAPBEXstdItem 4 8 3" xfId="8720"/>
    <cellStyle name="SAPBEXstdItem 4 8 3 2" xfId="20431"/>
    <cellStyle name="SAPBEXstdItem 4 8 4" xfId="20432"/>
    <cellStyle name="SAPBEXstdItem 4 9" xfId="8721"/>
    <cellStyle name="SAPBEXstdItem 4 9 2" xfId="8722"/>
    <cellStyle name="SAPBEXstdItem 4 9 2 2" xfId="20433"/>
    <cellStyle name="SAPBEXstdItem 4 9 3" xfId="8723"/>
    <cellStyle name="SAPBEXstdItem 4 9 3 2" xfId="20434"/>
    <cellStyle name="SAPBEXstdItem 4 9 4" xfId="20435"/>
    <cellStyle name="SAPBEXstdItem 5" xfId="8724"/>
    <cellStyle name="SAPBEXstdItem 5 10" xfId="8725"/>
    <cellStyle name="SAPBEXstdItem 5 10 2" xfId="8726"/>
    <cellStyle name="SAPBEXstdItem 5 10 2 2" xfId="20436"/>
    <cellStyle name="SAPBEXstdItem 5 10 3" xfId="8727"/>
    <cellStyle name="SAPBEXstdItem 5 10 3 2" xfId="20437"/>
    <cellStyle name="SAPBEXstdItem 5 10 4" xfId="20438"/>
    <cellStyle name="SAPBEXstdItem 5 11" xfId="8728"/>
    <cellStyle name="SAPBEXstdItem 5 11 2" xfId="8729"/>
    <cellStyle name="SAPBEXstdItem 5 11 2 2" xfId="20439"/>
    <cellStyle name="SAPBEXstdItem 5 11 3" xfId="8730"/>
    <cellStyle name="SAPBEXstdItem 5 11 3 2" xfId="20440"/>
    <cellStyle name="SAPBEXstdItem 5 11 4" xfId="20441"/>
    <cellStyle name="SAPBEXstdItem 5 12" xfId="8731"/>
    <cellStyle name="SAPBEXstdItem 5 12 2" xfId="8732"/>
    <cellStyle name="SAPBEXstdItem 5 12 2 2" xfId="20442"/>
    <cellStyle name="SAPBEXstdItem 5 12 3" xfId="8733"/>
    <cellStyle name="SAPBEXstdItem 5 12 3 2" xfId="20443"/>
    <cellStyle name="SAPBEXstdItem 5 12 4" xfId="20444"/>
    <cellStyle name="SAPBEXstdItem 5 13" xfId="8734"/>
    <cellStyle name="SAPBEXstdItem 5 13 2" xfId="20445"/>
    <cellStyle name="SAPBEXstdItem 5 14" xfId="8735"/>
    <cellStyle name="SAPBEXstdItem 5 14 2" xfId="20446"/>
    <cellStyle name="SAPBEXstdItem 5 15" xfId="20447"/>
    <cellStyle name="SAPBEXstdItem 5 2" xfId="8736"/>
    <cellStyle name="SAPBEXstdItem 5 2 2" xfId="8737"/>
    <cellStyle name="SAPBEXstdItem 5 2 2 2" xfId="20448"/>
    <cellStyle name="SAPBEXstdItem 5 2 3" xfId="8738"/>
    <cellStyle name="SAPBEXstdItem 5 2 3 2" xfId="20449"/>
    <cellStyle name="SAPBEXstdItem 5 2 4" xfId="20450"/>
    <cellStyle name="SAPBEXstdItem 5 3" xfId="8739"/>
    <cellStyle name="SAPBEXstdItem 5 3 2" xfId="8740"/>
    <cellStyle name="SAPBEXstdItem 5 3 2 2" xfId="20451"/>
    <cellStyle name="SAPBEXstdItem 5 3 3" xfId="8741"/>
    <cellStyle name="SAPBEXstdItem 5 3 3 2" xfId="20452"/>
    <cellStyle name="SAPBEXstdItem 5 3 4" xfId="20453"/>
    <cellStyle name="SAPBEXstdItem 5 4" xfId="8742"/>
    <cellStyle name="SAPBEXstdItem 5 4 2" xfId="8743"/>
    <cellStyle name="SAPBEXstdItem 5 4 2 2" xfId="20454"/>
    <cellStyle name="SAPBEXstdItem 5 4 3" xfId="8744"/>
    <cellStyle name="SAPBEXstdItem 5 4 3 2" xfId="20455"/>
    <cellStyle name="SAPBEXstdItem 5 4 4" xfId="20456"/>
    <cellStyle name="SAPBEXstdItem 5 5" xfId="8745"/>
    <cellStyle name="SAPBEXstdItem 5 5 2" xfId="8746"/>
    <cellStyle name="SAPBEXstdItem 5 5 2 2" xfId="20457"/>
    <cellStyle name="SAPBEXstdItem 5 5 3" xfId="8747"/>
    <cellStyle name="SAPBEXstdItem 5 5 3 2" xfId="20458"/>
    <cellStyle name="SAPBEXstdItem 5 5 4" xfId="20459"/>
    <cellStyle name="SAPBEXstdItem 5 6" xfId="8748"/>
    <cellStyle name="SAPBEXstdItem 5 6 2" xfId="8749"/>
    <cellStyle name="SAPBEXstdItem 5 6 2 2" xfId="20460"/>
    <cellStyle name="SAPBEXstdItem 5 6 3" xfId="8750"/>
    <cellStyle name="SAPBEXstdItem 5 6 3 2" xfId="20461"/>
    <cellStyle name="SAPBEXstdItem 5 6 4" xfId="20462"/>
    <cellStyle name="SAPBEXstdItem 5 7" xfId="8751"/>
    <cellStyle name="SAPBEXstdItem 5 7 2" xfId="8752"/>
    <cellStyle name="SAPBEXstdItem 5 7 2 2" xfId="20463"/>
    <cellStyle name="SAPBEXstdItem 5 7 3" xfId="8753"/>
    <cellStyle name="SAPBEXstdItem 5 7 3 2" xfId="20464"/>
    <cellStyle name="SAPBEXstdItem 5 7 4" xfId="20465"/>
    <cellStyle name="SAPBEXstdItem 5 8" xfId="8754"/>
    <cellStyle name="SAPBEXstdItem 5 8 2" xfId="8755"/>
    <cellStyle name="SAPBEXstdItem 5 8 2 2" xfId="20466"/>
    <cellStyle name="SAPBEXstdItem 5 8 3" xfId="8756"/>
    <cellStyle name="SAPBEXstdItem 5 8 3 2" xfId="20467"/>
    <cellStyle name="SAPBEXstdItem 5 8 4" xfId="20468"/>
    <cellStyle name="SAPBEXstdItem 5 9" xfId="8757"/>
    <cellStyle name="SAPBEXstdItem 5 9 2" xfId="8758"/>
    <cellStyle name="SAPBEXstdItem 5 9 2 2" xfId="20469"/>
    <cellStyle name="SAPBEXstdItem 5 9 3" xfId="8759"/>
    <cellStyle name="SAPBEXstdItem 5 9 3 2" xfId="20470"/>
    <cellStyle name="SAPBEXstdItem 5 9 4" xfId="20471"/>
    <cellStyle name="SAPBEXstdItem 6" xfId="8760"/>
    <cellStyle name="SAPBEXstdItem 6 10" xfId="8761"/>
    <cellStyle name="SAPBEXstdItem 6 10 2" xfId="8762"/>
    <cellStyle name="SAPBEXstdItem 6 10 2 2" xfId="20472"/>
    <cellStyle name="SAPBEXstdItem 6 10 3" xfId="8763"/>
    <cellStyle name="SAPBEXstdItem 6 10 3 2" xfId="20473"/>
    <cellStyle name="SAPBEXstdItem 6 10 4" xfId="20474"/>
    <cellStyle name="SAPBEXstdItem 6 11" xfId="8764"/>
    <cellStyle name="SAPBEXstdItem 6 11 2" xfId="8765"/>
    <cellStyle name="SAPBEXstdItem 6 11 2 2" xfId="20475"/>
    <cellStyle name="SAPBEXstdItem 6 11 3" xfId="8766"/>
    <cellStyle name="SAPBEXstdItem 6 11 3 2" xfId="20476"/>
    <cellStyle name="SAPBEXstdItem 6 11 4" xfId="20477"/>
    <cellStyle name="SAPBEXstdItem 6 12" xfId="8767"/>
    <cellStyle name="SAPBEXstdItem 6 12 2" xfId="8768"/>
    <cellStyle name="SAPBEXstdItem 6 12 2 2" xfId="20478"/>
    <cellStyle name="SAPBEXstdItem 6 12 3" xfId="8769"/>
    <cellStyle name="SAPBEXstdItem 6 12 3 2" xfId="20479"/>
    <cellStyle name="SAPBEXstdItem 6 12 4" xfId="20480"/>
    <cellStyle name="SAPBEXstdItem 6 13" xfId="8770"/>
    <cellStyle name="SAPBEXstdItem 6 13 2" xfId="20481"/>
    <cellStyle name="SAPBEXstdItem 6 14" xfId="8771"/>
    <cellStyle name="SAPBEXstdItem 6 14 2" xfId="20482"/>
    <cellStyle name="SAPBEXstdItem 6 15" xfId="20483"/>
    <cellStyle name="SAPBEXstdItem 6 2" xfId="8772"/>
    <cellStyle name="SAPBEXstdItem 6 2 2" xfId="8773"/>
    <cellStyle name="SAPBEXstdItem 6 2 2 2" xfId="20484"/>
    <cellStyle name="SAPBEXstdItem 6 2 3" xfId="8774"/>
    <cellStyle name="SAPBEXstdItem 6 2 3 2" xfId="20485"/>
    <cellStyle name="SAPBEXstdItem 6 2 4" xfId="20486"/>
    <cellStyle name="SAPBEXstdItem 6 3" xfId="8775"/>
    <cellStyle name="SAPBEXstdItem 6 3 2" xfId="8776"/>
    <cellStyle name="SAPBEXstdItem 6 3 2 2" xfId="20487"/>
    <cellStyle name="SAPBEXstdItem 6 3 3" xfId="8777"/>
    <cellStyle name="SAPBEXstdItem 6 3 3 2" xfId="20488"/>
    <cellStyle name="SAPBEXstdItem 6 3 4" xfId="20489"/>
    <cellStyle name="SAPBEXstdItem 6 4" xfId="8778"/>
    <cellStyle name="SAPBEXstdItem 6 4 2" xfId="8779"/>
    <cellStyle name="SAPBEXstdItem 6 4 2 2" xfId="20490"/>
    <cellStyle name="SAPBEXstdItem 6 4 3" xfId="8780"/>
    <cellStyle name="SAPBEXstdItem 6 4 3 2" xfId="20491"/>
    <cellStyle name="SAPBEXstdItem 6 4 4" xfId="20492"/>
    <cellStyle name="SAPBEXstdItem 6 5" xfId="8781"/>
    <cellStyle name="SAPBEXstdItem 6 5 2" xfId="8782"/>
    <cellStyle name="SAPBEXstdItem 6 5 2 2" xfId="20493"/>
    <cellStyle name="SAPBEXstdItem 6 5 3" xfId="8783"/>
    <cellStyle name="SAPBEXstdItem 6 5 3 2" xfId="20494"/>
    <cellStyle name="SAPBEXstdItem 6 5 4" xfId="20495"/>
    <cellStyle name="SAPBEXstdItem 6 6" xfId="8784"/>
    <cellStyle name="SAPBEXstdItem 6 6 2" xfId="8785"/>
    <cellStyle name="SAPBEXstdItem 6 6 2 2" xfId="20496"/>
    <cellStyle name="SAPBEXstdItem 6 6 3" xfId="8786"/>
    <cellStyle name="SAPBEXstdItem 6 6 3 2" xfId="20497"/>
    <cellStyle name="SAPBEXstdItem 6 6 4" xfId="20498"/>
    <cellStyle name="SAPBEXstdItem 6 7" xfId="8787"/>
    <cellStyle name="SAPBEXstdItem 6 7 2" xfId="8788"/>
    <cellStyle name="SAPBEXstdItem 6 7 2 2" xfId="20499"/>
    <cellStyle name="SAPBEXstdItem 6 7 3" xfId="8789"/>
    <cellStyle name="SAPBEXstdItem 6 7 3 2" xfId="20500"/>
    <cellStyle name="SAPBEXstdItem 6 7 4" xfId="20501"/>
    <cellStyle name="SAPBEXstdItem 6 8" xfId="8790"/>
    <cellStyle name="SAPBEXstdItem 6 8 2" xfId="8791"/>
    <cellStyle name="SAPBEXstdItem 6 8 2 2" xfId="20502"/>
    <cellStyle name="SAPBEXstdItem 6 8 3" xfId="8792"/>
    <cellStyle name="SAPBEXstdItem 6 8 3 2" xfId="20503"/>
    <cellStyle name="SAPBEXstdItem 6 8 4" xfId="20504"/>
    <cellStyle name="SAPBEXstdItem 6 9" xfId="8793"/>
    <cellStyle name="SAPBEXstdItem 6 9 2" xfId="8794"/>
    <cellStyle name="SAPBEXstdItem 6 9 2 2" xfId="20505"/>
    <cellStyle name="SAPBEXstdItem 6 9 3" xfId="8795"/>
    <cellStyle name="SAPBEXstdItem 6 9 3 2" xfId="20506"/>
    <cellStyle name="SAPBEXstdItem 6 9 4" xfId="20507"/>
    <cellStyle name="SAPBEXstdItem 7" xfId="8796"/>
    <cellStyle name="SAPBEXstdItem 7 2" xfId="8797"/>
    <cellStyle name="SAPBEXstdItem 7 2 2" xfId="8798"/>
    <cellStyle name="SAPBEXstdItem 7 2 2 2" xfId="20508"/>
    <cellStyle name="SAPBEXstdItem 7 2 3" xfId="8799"/>
    <cellStyle name="SAPBEXstdItem 7 2 3 2" xfId="20509"/>
    <cellStyle name="SAPBEXstdItem 7 2 4" xfId="20510"/>
    <cellStyle name="SAPBEXstdItem 7 3" xfId="8800"/>
    <cellStyle name="SAPBEXstdItem 7 3 2" xfId="8801"/>
    <cellStyle name="SAPBEXstdItem 7 3 2 2" xfId="20511"/>
    <cellStyle name="SAPBEXstdItem 7 3 3" xfId="8802"/>
    <cellStyle name="SAPBEXstdItem 7 3 3 2" xfId="20512"/>
    <cellStyle name="SAPBEXstdItem 7 3 4" xfId="20513"/>
    <cellStyle name="SAPBEXstdItem 7 4" xfId="8803"/>
    <cellStyle name="SAPBEXstdItem 7 4 2" xfId="20514"/>
    <cellStyle name="SAPBEXstdItem 7 5" xfId="8804"/>
    <cellStyle name="SAPBEXstdItem 7 5 2" xfId="20515"/>
    <cellStyle name="SAPBEXstdItem 7 6" xfId="20516"/>
    <cellStyle name="SAPBEXstdItem 8" xfId="8805"/>
    <cellStyle name="SAPBEXstdItem 8 2" xfId="8806"/>
    <cellStyle name="SAPBEXstdItem 8 2 2" xfId="8807"/>
    <cellStyle name="SAPBEXstdItem 8 2 2 2" xfId="20517"/>
    <cellStyle name="SAPBEXstdItem 8 2 3" xfId="8808"/>
    <cellStyle name="SAPBEXstdItem 8 2 3 2" xfId="20518"/>
    <cellStyle name="SAPBEXstdItem 8 2 4" xfId="20519"/>
    <cellStyle name="SAPBEXstdItem 8 3" xfId="8809"/>
    <cellStyle name="SAPBEXstdItem 8 3 2" xfId="8810"/>
    <cellStyle name="SAPBEXstdItem 8 3 2 2" xfId="20520"/>
    <cellStyle name="SAPBEXstdItem 8 3 3" xfId="8811"/>
    <cellStyle name="SAPBEXstdItem 8 3 3 2" xfId="20521"/>
    <cellStyle name="SAPBEXstdItem 8 3 4" xfId="20522"/>
    <cellStyle name="SAPBEXstdItem 8 4" xfId="8812"/>
    <cellStyle name="SAPBEXstdItem 8 4 2" xfId="20523"/>
    <cellStyle name="SAPBEXstdItem 8 5" xfId="8813"/>
    <cellStyle name="SAPBEXstdItem 8 5 2" xfId="20524"/>
    <cellStyle name="SAPBEXstdItem 8 6" xfId="20525"/>
    <cellStyle name="SAPBEXstdItem 9" xfId="8814"/>
    <cellStyle name="SAPBEXstdItem 9 2" xfId="8815"/>
    <cellStyle name="SAPBEXstdItem 9 2 2" xfId="20526"/>
    <cellStyle name="SAPBEXstdItem 9 3" xfId="8816"/>
    <cellStyle name="SAPBEXstdItem 9 3 2" xfId="20527"/>
    <cellStyle name="SAPBEXstdItem 9 4" xfId="20528"/>
    <cellStyle name="SAPBEXstdItemX" xfId="194"/>
    <cellStyle name="SAPBEXstdItemX 10" xfId="8817"/>
    <cellStyle name="SAPBEXstdItemX 10 2" xfId="8818"/>
    <cellStyle name="SAPBEXstdItemX 10 2 2" xfId="20529"/>
    <cellStyle name="SAPBEXstdItemX 10 3" xfId="8819"/>
    <cellStyle name="SAPBEXstdItemX 10 3 2" xfId="20530"/>
    <cellStyle name="SAPBEXstdItemX 10 4" xfId="20531"/>
    <cellStyle name="SAPBEXstdItemX 11" xfId="8820"/>
    <cellStyle name="SAPBEXstdItemX 11 2" xfId="8821"/>
    <cellStyle name="SAPBEXstdItemX 11 2 2" xfId="20532"/>
    <cellStyle name="SAPBEXstdItemX 11 3" xfId="8822"/>
    <cellStyle name="SAPBEXstdItemX 11 3 2" xfId="20533"/>
    <cellStyle name="SAPBEXstdItemX 11 4" xfId="20534"/>
    <cellStyle name="SAPBEXstdItemX 12" xfId="8823"/>
    <cellStyle name="SAPBEXstdItemX 12 2" xfId="20535"/>
    <cellStyle name="SAPBEXstdItemX 13" xfId="11564"/>
    <cellStyle name="SAPBEXstdItemX 13 2" xfId="20536"/>
    <cellStyle name="SAPBEXstdItemX 14" xfId="11565"/>
    <cellStyle name="SAPBEXstdItemX 14 2" xfId="20537"/>
    <cellStyle name="SAPBEXstdItemX 15" xfId="11566"/>
    <cellStyle name="SAPBEXstdItemX 15 2" xfId="20538"/>
    <cellStyle name="SAPBEXstdItemX 2" xfId="676"/>
    <cellStyle name="SAPBEXstdItemX 2 10" xfId="8824"/>
    <cellStyle name="SAPBEXstdItemX 2 10 2" xfId="8825"/>
    <cellStyle name="SAPBEXstdItemX 2 10 2 2" xfId="20539"/>
    <cellStyle name="SAPBEXstdItemX 2 10 3" xfId="8826"/>
    <cellStyle name="SAPBEXstdItemX 2 10 3 2" xfId="20540"/>
    <cellStyle name="SAPBEXstdItemX 2 10 4" xfId="20541"/>
    <cellStyle name="SAPBEXstdItemX 2 11" xfId="8827"/>
    <cellStyle name="SAPBEXstdItemX 2 11 2" xfId="8828"/>
    <cellStyle name="SAPBEXstdItemX 2 11 2 2" xfId="20542"/>
    <cellStyle name="SAPBEXstdItemX 2 11 3" xfId="8829"/>
    <cellStyle name="SAPBEXstdItemX 2 11 3 2" xfId="20543"/>
    <cellStyle name="SAPBEXstdItemX 2 11 4" xfId="20544"/>
    <cellStyle name="SAPBEXstdItemX 2 12" xfId="8830"/>
    <cellStyle name="SAPBEXstdItemX 2 12 2" xfId="8831"/>
    <cellStyle name="SAPBEXstdItemX 2 12 2 2" xfId="20545"/>
    <cellStyle name="SAPBEXstdItemX 2 12 3" xfId="8832"/>
    <cellStyle name="SAPBEXstdItemX 2 12 3 2" xfId="20546"/>
    <cellStyle name="SAPBEXstdItemX 2 12 4" xfId="20547"/>
    <cellStyle name="SAPBEXstdItemX 2 13" xfId="8833"/>
    <cellStyle name="SAPBEXstdItemX 2 13 2" xfId="20548"/>
    <cellStyle name="SAPBEXstdItemX 2 14" xfId="8834"/>
    <cellStyle name="SAPBEXstdItemX 2 14 2" xfId="20549"/>
    <cellStyle name="SAPBEXstdItemX 2 15" xfId="20550"/>
    <cellStyle name="SAPBEXstdItemX 2 2" xfId="8835"/>
    <cellStyle name="SAPBEXstdItemX 2 2 2" xfId="8836"/>
    <cellStyle name="SAPBEXstdItemX 2 2 2 2" xfId="20551"/>
    <cellStyle name="SAPBEXstdItemX 2 2 3" xfId="8837"/>
    <cellStyle name="SAPBEXstdItemX 2 2 3 2" xfId="20552"/>
    <cellStyle name="SAPBEXstdItemX 2 2 4" xfId="20553"/>
    <cellStyle name="SAPBEXstdItemX 2 3" xfId="8838"/>
    <cellStyle name="SAPBEXstdItemX 2 3 2" xfId="8839"/>
    <cellStyle name="SAPBEXstdItemX 2 3 2 2" xfId="20554"/>
    <cellStyle name="SAPBEXstdItemX 2 3 3" xfId="8840"/>
    <cellStyle name="SAPBEXstdItemX 2 3 3 2" xfId="20555"/>
    <cellStyle name="SAPBEXstdItemX 2 3 4" xfId="20556"/>
    <cellStyle name="SAPBEXstdItemX 2 4" xfId="8841"/>
    <cellStyle name="SAPBEXstdItemX 2 4 2" xfId="8842"/>
    <cellStyle name="SAPBEXstdItemX 2 4 2 2" xfId="20557"/>
    <cellStyle name="SAPBEXstdItemX 2 4 3" xfId="8843"/>
    <cellStyle name="SAPBEXstdItemX 2 4 3 2" xfId="20558"/>
    <cellStyle name="SAPBEXstdItemX 2 4 4" xfId="20559"/>
    <cellStyle name="SAPBEXstdItemX 2 5" xfId="8844"/>
    <cellStyle name="SAPBEXstdItemX 2 5 2" xfId="8845"/>
    <cellStyle name="SAPBEXstdItemX 2 5 2 2" xfId="20560"/>
    <cellStyle name="SAPBEXstdItemX 2 5 3" xfId="8846"/>
    <cellStyle name="SAPBEXstdItemX 2 5 3 2" xfId="20561"/>
    <cellStyle name="SAPBEXstdItemX 2 5 4" xfId="20562"/>
    <cellStyle name="SAPBEXstdItemX 2 6" xfId="8847"/>
    <cellStyle name="SAPBEXstdItemX 2 6 2" xfId="8848"/>
    <cellStyle name="SAPBEXstdItemX 2 6 2 2" xfId="20563"/>
    <cellStyle name="SAPBEXstdItemX 2 6 3" xfId="8849"/>
    <cellStyle name="SAPBEXstdItemX 2 6 3 2" xfId="20564"/>
    <cellStyle name="SAPBEXstdItemX 2 6 4" xfId="20565"/>
    <cellStyle name="SAPBEXstdItemX 2 7" xfId="8850"/>
    <cellStyle name="SAPBEXstdItemX 2 7 2" xfId="8851"/>
    <cellStyle name="SAPBEXstdItemX 2 7 2 2" xfId="20566"/>
    <cellStyle name="SAPBEXstdItemX 2 7 3" xfId="8852"/>
    <cellStyle name="SAPBEXstdItemX 2 7 3 2" xfId="20567"/>
    <cellStyle name="SAPBEXstdItemX 2 7 4" xfId="20568"/>
    <cellStyle name="SAPBEXstdItemX 2 8" xfId="8853"/>
    <cellStyle name="SAPBEXstdItemX 2 8 2" xfId="8854"/>
    <cellStyle name="SAPBEXstdItemX 2 8 2 2" xfId="20569"/>
    <cellStyle name="SAPBEXstdItemX 2 8 3" xfId="8855"/>
    <cellStyle name="SAPBEXstdItemX 2 8 3 2" xfId="20570"/>
    <cellStyle name="SAPBEXstdItemX 2 8 4" xfId="20571"/>
    <cellStyle name="SAPBEXstdItemX 2 9" xfId="8856"/>
    <cellStyle name="SAPBEXstdItemX 2 9 2" xfId="8857"/>
    <cellStyle name="SAPBEXstdItemX 2 9 2 2" xfId="20572"/>
    <cellStyle name="SAPBEXstdItemX 2 9 3" xfId="8858"/>
    <cellStyle name="SAPBEXstdItemX 2 9 3 2" xfId="20573"/>
    <cellStyle name="SAPBEXstdItemX 2 9 4" xfId="20574"/>
    <cellStyle name="SAPBEXstdItemX 3" xfId="677"/>
    <cellStyle name="SAPBEXstdItemX 3 10" xfId="8859"/>
    <cellStyle name="SAPBEXstdItemX 3 10 2" xfId="8860"/>
    <cellStyle name="SAPBEXstdItemX 3 10 2 2" xfId="20575"/>
    <cellStyle name="SAPBEXstdItemX 3 10 3" xfId="8861"/>
    <cellStyle name="SAPBEXstdItemX 3 10 3 2" xfId="20576"/>
    <cellStyle name="SAPBEXstdItemX 3 10 4" xfId="20577"/>
    <cellStyle name="SAPBEXstdItemX 3 11" xfId="8862"/>
    <cellStyle name="SAPBEXstdItemX 3 11 2" xfId="8863"/>
    <cellStyle name="SAPBEXstdItemX 3 11 2 2" xfId="20578"/>
    <cellStyle name="SAPBEXstdItemX 3 11 3" xfId="8864"/>
    <cellStyle name="SAPBEXstdItemX 3 11 3 2" xfId="20579"/>
    <cellStyle name="SAPBEXstdItemX 3 11 4" xfId="20580"/>
    <cellStyle name="SAPBEXstdItemX 3 12" xfId="8865"/>
    <cellStyle name="SAPBEXstdItemX 3 12 2" xfId="8866"/>
    <cellStyle name="SAPBEXstdItemX 3 12 2 2" xfId="20581"/>
    <cellStyle name="SAPBEXstdItemX 3 12 3" xfId="8867"/>
    <cellStyle name="SAPBEXstdItemX 3 12 3 2" xfId="20582"/>
    <cellStyle name="SAPBEXstdItemX 3 12 4" xfId="20583"/>
    <cellStyle name="SAPBEXstdItemX 3 13" xfId="8868"/>
    <cellStyle name="SAPBEXstdItemX 3 13 2" xfId="20584"/>
    <cellStyle name="SAPBEXstdItemX 3 14" xfId="8869"/>
    <cellStyle name="SAPBEXstdItemX 3 14 2" xfId="20585"/>
    <cellStyle name="SAPBEXstdItemX 3 15" xfId="20586"/>
    <cellStyle name="SAPBEXstdItemX 3 2" xfId="8870"/>
    <cellStyle name="SAPBEXstdItemX 3 2 2" xfId="8871"/>
    <cellStyle name="SAPBEXstdItemX 3 2 2 2" xfId="20587"/>
    <cellStyle name="SAPBEXstdItemX 3 2 3" xfId="8872"/>
    <cellStyle name="SAPBEXstdItemX 3 2 3 2" xfId="20588"/>
    <cellStyle name="SAPBEXstdItemX 3 2 4" xfId="20589"/>
    <cellStyle name="SAPBEXstdItemX 3 3" xfId="8873"/>
    <cellStyle name="SAPBEXstdItemX 3 3 2" xfId="8874"/>
    <cellStyle name="SAPBEXstdItemX 3 3 2 2" xfId="20590"/>
    <cellStyle name="SAPBEXstdItemX 3 3 3" xfId="8875"/>
    <cellStyle name="SAPBEXstdItemX 3 3 3 2" xfId="20591"/>
    <cellStyle name="SAPBEXstdItemX 3 3 4" xfId="20592"/>
    <cellStyle name="SAPBEXstdItemX 3 4" xfId="8876"/>
    <cellStyle name="SAPBEXstdItemX 3 4 2" xfId="8877"/>
    <cellStyle name="SAPBEXstdItemX 3 4 2 2" xfId="20593"/>
    <cellStyle name="SAPBEXstdItemX 3 4 3" xfId="8878"/>
    <cellStyle name="SAPBEXstdItemX 3 4 3 2" xfId="20594"/>
    <cellStyle name="SAPBEXstdItemX 3 4 4" xfId="20595"/>
    <cellStyle name="SAPBEXstdItemX 3 5" xfId="8879"/>
    <cellStyle name="SAPBEXstdItemX 3 5 2" xfId="8880"/>
    <cellStyle name="SAPBEXstdItemX 3 5 2 2" xfId="20596"/>
    <cellStyle name="SAPBEXstdItemX 3 5 3" xfId="8881"/>
    <cellStyle name="SAPBEXstdItemX 3 5 3 2" xfId="20597"/>
    <cellStyle name="SAPBEXstdItemX 3 5 4" xfId="20598"/>
    <cellStyle name="SAPBEXstdItemX 3 6" xfId="8882"/>
    <cellStyle name="SAPBEXstdItemX 3 6 2" xfId="8883"/>
    <cellStyle name="SAPBEXstdItemX 3 6 2 2" xfId="20599"/>
    <cellStyle name="SAPBEXstdItemX 3 6 3" xfId="8884"/>
    <cellStyle name="SAPBEXstdItemX 3 6 3 2" xfId="20600"/>
    <cellStyle name="SAPBEXstdItemX 3 6 4" xfId="20601"/>
    <cellStyle name="SAPBEXstdItemX 3 7" xfId="8885"/>
    <cellStyle name="SAPBEXstdItemX 3 7 2" xfId="8886"/>
    <cellStyle name="SAPBEXstdItemX 3 7 2 2" xfId="20602"/>
    <cellStyle name="SAPBEXstdItemX 3 7 3" xfId="8887"/>
    <cellStyle name="SAPBEXstdItemX 3 7 3 2" xfId="20603"/>
    <cellStyle name="SAPBEXstdItemX 3 7 4" xfId="20604"/>
    <cellStyle name="SAPBEXstdItemX 3 8" xfId="8888"/>
    <cellStyle name="SAPBEXstdItemX 3 8 2" xfId="8889"/>
    <cellStyle name="SAPBEXstdItemX 3 8 2 2" xfId="20605"/>
    <cellStyle name="SAPBEXstdItemX 3 8 3" xfId="8890"/>
    <cellStyle name="SAPBEXstdItemX 3 8 3 2" xfId="20606"/>
    <cellStyle name="SAPBEXstdItemX 3 8 4" xfId="20607"/>
    <cellStyle name="SAPBEXstdItemX 3 9" xfId="8891"/>
    <cellStyle name="SAPBEXstdItemX 3 9 2" xfId="8892"/>
    <cellStyle name="SAPBEXstdItemX 3 9 2 2" xfId="20608"/>
    <cellStyle name="SAPBEXstdItemX 3 9 3" xfId="8893"/>
    <cellStyle name="SAPBEXstdItemX 3 9 3 2" xfId="20609"/>
    <cellStyle name="SAPBEXstdItemX 3 9 4" xfId="20610"/>
    <cellStyle name="SAPBEXstdItemX 4" xfId="678"/>
    <cellStyle name="SAPBEXstdItemX 4 10" xfId="8894"/>
    <cellStyle name="SAPBEXstdItemX 4 10 2" xfId="8895"/>
    <cellStyle name="SAPBEXstdItemX 4 10 2 2" xfId="20611"/>
    <cellStyle name="SAPBEXstdItemX 4 10 3" xfId="8896"/>
    <cellStyle name="SAPBEXstdItemX 4 10 3 2" xfId="20612"/>
    <cellStyle name="SAPBEXstdItemX 4 10 4" xfId="20613"/>
    <cellStyle name="SAPBEXstdItemX 4 11" xfId="8897"/>
    <cellStyle name="SAPBEXstdItemX 4 11 2" xfId="8898"/>
    <cellStyle name="SAPBEXstdItemX 4 11 2 2" xfId="20614"/>
    <cellStyle name="SAPBEXstdItemX 4 11 3" xfId="8899"/>
    <cellStyle name="SAPBEXstdItemX 4 11 3 2" xfId="20615"/>
    <cellStyle name="SAPBEXstdItemX 4 11 4" xfId="20616"/>
    <cellStyle name="SAPBEXstdItemX 4 12" xfId="8900"/>
    <cellStyle name="SAPBEXstdItemX 4 12 2" xfId="8901"/>
    <cellStyle name="SAPBEXstdItemX 4 12 2 2" xfId="20617"/>
    <cellStyle name="SAPBEXstdItemX 4 12 3" xfId="8902"/>
    <cellStyle name="SAPBEXstdItemX 4 12 3 2" xfId="20618"/>
    <cellStyle name="SAPBEXstdItemX 4 12 4" xfId="20619"/>
    <cellStyle name="SAPBEXstdItemX 4 13" xfId="8903"/>
    <cellStyle name="SAPBEXstdItemX 4 13 2" xfId="20620"/>
    <cellStyle name="SAPBEXstdItemX 4 14" xfId="8904"/>
    <cellStyle name="SAPBEXstdItemX 4 14 2" xfId="20621"/>
    <cellStyle name="SAPBEXstdItemX 4 15" xfId="20622"/>
    <cellStyle name="SAPBEXstdItemX 4 2" xfId="8905"/>
    <cellStyle name="SAPBEXstdItemX 4 2 2" xfId="8906"/>
    <cellStyle name="SAPBEXstdItemX 4 2 2 2" xfId="20623"/>
    <cellStyle name="SAPBEXstdItemX 4 2 3" xfId="8907"/>
    <cellStyle name="SAPBEXstdItemX 4 2 3 2" xfId="20624"/>
    <cellStyle name="SAPBEXstdItemX 4 2 4" xfId="20625"/>
    <cellStyle name="SAPBEXstdItemX 4 3" xfId="8908"/>
    <cellStyle name="SAPBEXstdItemX 4 3 2" xfId="8909"/>
    <cellStyle name="SAPBEXstdItemX 4 3 2 2" xfId="20626"/>
    <cellStyle name="SAPBEXstdItemX 4 3 3" xfId="8910"/>
    <cellStyle name="SAPBEXstdItemX 4 3 3 2" xfId="20627"/>
    <cellStyle name="SAPBEXstdItemX 4 3 4" xfId="20628"/>
    <cellStyle name="SAPBEXstdItemX 4 4" xfId="8911"/>
    <cellStyle name="SAPBEXstdItemX 4 4 2" xfId="8912"/>
    <cellStyle name="SAPBEXstdItemX 4 4 2 2" xfId="20629"/>
    <cellStyle name="SAPBEXstdItemX 4 4 3" xfId="8913"/>
    <cellStyle name="SAPBEXstdItemX 4 4 3 2" xfId="20630"/>
    <cellStyle name="SAPBEXstdItemX 4 4 4" xfId="20631"/>
    <cellStyle name="SAPBEXstdItemX 4 5" xfId="8914"/>
    <cellStyle name="SAPBEXstdItemX 4 5 2" xfId="8915"/>
    <cellStyle name="SAPBEXstdItemX 4 5 2 2" xfId="20632"/>
    <cellStyle name="SAPBEXstdItemX 4 5 3" xfId="8916"/>
    <cellStyle name="SAPBEXstdItemX 4 5 3 2" xfId="20633"/>
    <cellStyle name="SAPBEXstdItemX 4 5 4" xfId="20634"/>
    <cellStyle name="SAPBEXstdItemX 4 6" xfId="8917"/>
    <cellStyle name="SAPBEXstdItemX 4 6 2" xfId="8918"/>
    <cellStyle name="SAPBEXstdItemX 4 6 2 2" xfId="20635"/>
    <cellStyle name="SAPBEXstdItemX 4 6 3" xfId="8919"/>
    <cellStyle name="SAPBEXstdItemX 4 6 3 2" xfId="20636"/>
    <cellStyle name="SAPBEXstdItemX 4 6 4" xfId="20637"/>
    <cellStyle name="SAPBEXstdItemX 4 7" xfId="8920"/>
    <cellStyle name="SAPBEXstdItemX 4 7 2" xfId="8921"/>
    <cellStyle name="SAPBEXstdItemX 4 7 2 2" xfId="20638"/>
    <cellStyle name="SAPBEXstdItemX 4 7 3" xfId="8922"/>
    <cellStyle name="SAPBEXstdItemX 4 7 3 2" xfId="20639"/>
    <cellStyle name="SAPBEXstdItemX 4 7 4" xfId="20640"/>
    <cellStyle name="SAPBEXstdItemX 4 8" xfId="8923"/>
    <cellStyle name="SAPBEXstdItemX 4 8 2" xfId="8924"/>
    <cellStyle name="SAPBEXstdItemX 4 8 2 2" xfId="20641"/>
    <cellStyle name="SAPBEXstdItemX 4 8 3" xfId="8925"/>
    <cellStyle name="SAPBEXstdItemX 4 8 3 2" xfId="20642"/>
    <cellStyle name="SAPBEXstdItemX 4 8 4" xfId="20643"/>
    <cellStyle name="SAPBEXstdItemX 4 9" xfId="8926"/>
    <cellStyle name="SAPBEXstdItemX 4 9 2" xfId="8927"/>
    <cellStyle name="SAPBEXstdItemX 4 9 2 2" xfId="20644"/>
    <cellStyle name="SAPBEXstdItemX 4 9 3" xfId="8928"/>
    <cellStyle name="SAPBEXstdItemX 4 9 3 2" xfId="20645"/>
    <cellStyle name="SAPBEXstdItemX 4 9 4" xfId="20646"/>
    <cellStyle name="SAPBEXstdItemX 5" xfId="8929"/>
    <cellStyle name="SAPBEXstdItemX 5 10" xfId="8930"/>
    <cellStyle name="SAPBEXstdItemX 5 10 2" xfId="8931"/>
    <cellStyle name="SAPBEXstdItemX 5 10 2 2" xfId="20647"/>
    <cellStyle name="SAPBEXstdItemX 5 10 3" xfId="8932"/>
    <cellStyle name="SAPBEXstdItemX 5 10 3 2" xfId="20648"/>
    <cellStyle name="SAPBEXstdItemX 5 10 4" xfId="20649"/>
    <cellStyle name="SAPBEXstdItemX 5 11" xfId="8933"/>
    <cellStyle name="SAPBEXstdItemX 5 11 2" xfId="8934"/>
    <cellStyle name="SAPBEXstdItemX 5 11 2 2" xfId="20650"/>
    <cellStyle name="SAPBEXstdItemX 5 11 3" xfId="8935"/>
    <cellStyle name="SAPBEXstdItemX 5 11 3 2" xfId="20651"/>
    <cellStyle name="SAPBEXstdItemX 5 11 4" xfId="20652"/>
    <cellStyle name="SAPBEXstdItemX 5 12" xfId="8936"/>
    <cellStyle name="SAPBEXstdItemX 5 12 2" xfId="8937"/>
    <cellStyle name="SAPBEXstdItemX 5 12 2 2" xfId="20653"/>
    <cellStyle name="SAPBEXstdItemX 5 12 3" xfId="8938"/>
    <cellStyle name="SAPBEXstdItemX 5 12 3 2" xfId="20654"/>
    <cellStyle name="SAPBEXstdItemX 5 12 4" xfId="20655"/>
    <cellStyle name="SAPBEXstdItemX 5 13" xfId="8939"/>
    <cellStyle name="SAPBEXstdItemX 5 13 2" xfId="20656"/>
    <cellStyle name="SAPBEXstdItemX 5 14" xfId="8940"/>
    <cellStyle name="SAPBEXstdItemX 5 14 2" xfId="20657"/>
    <cellStyle name="SAPBEXstdItemX 5 15" xfId="20658"/>
    <cellStyle name="SAPBEXstdItemX 5 2" xfId="8941"/>
    <cellStyle name="SAPBEXstdItemX 5 2 2" xfId="8942"/>
    <cellStyle name="SAPBEXstdItemX 5 2 2 2" xfId="20659"/>
    <cellStyle name="SAPBEXstdItemX 5 2 3" xfId="8943"/>
    <cellStyle name="SAPBEXstdItemX 5 2 3 2" xfId="20660"/>
    <cellStyle name="SAPBEXstdItemX 5 2 4" xfId="20661"/>
    <cellStyle name="SAPBEXstdItemX 5 3" xfId="8944"/>
    <cellStyle name="SAPBEXstdItemX 5 3 2" xfId="8945"/>
    <cellStyle name="SAPBEXstdItemX 5 3 2 2" xfId="20662"/>
    <cellStyle name="SAPBEXstdItemX 5 3 3" xfId="8946"/>
    <cellStyle name="SAPBEXstdItemX 5 3 3 2" xfId="20663"/>
    <cellStyle name="SAPBEXstdItemX 5 3 4" xfId="20664"/>
    <cellStyle name="SAPBEXstdItemX 5 4" xfId="8947"/>
    <cellStyle name="SAPBEXstdItemX 5 4 2" xfId="8948"/>
    <cellStyle name="SAPBEXstdItemX 5 4 2 2" xfId="20665"/>
    <cellStyle name="SAPBEXstdItemX 5 4 3" xfId="8949"/>
    <cellStyle name="SAPBEXstdItemX 5 4 3 2" xfId="20666"/>
    <cellStyle name="SAPBEXstdItemX 5 4 4" xfId="20667"/>
    <cellStyle name="SAPBEXstdItemX 5 5" xfId="8950"/>
    <cellStyle name="SAPBEXstdItemX 5 5 2" xfId="8951"/>
    <cellStyle name="SAPBEXstdItemX 5 5 2 2" xfId="20668"/>
    <cellStyle name="SAPBEXstdItemX 5 5 3" xfId="8952"/>
    <cellStyle name="SAPBEXstdItemX 5 5 3 2" xfId="20669"/>
    <cellStyle name="SAPBEXstdItemX 5 5 4" xfId="20670"/>
    <cellStyle name="SAPBEXstdItemX 5 6" xfId="8953"/>
    <cellStyle name="SAPBEXstdItemX 5 6 2" xfId="8954"/>
    <cellStyle name="SAPBEXstdItemX 5 6 2 2" xfId="20671"/>
    <cellStyle name="SAPBEXstdItemX 5 6 3" xfId="8955"/>
    <cellStyle name="SAPBEXstdItemX 5 6 3 2" xfId="20672"/>
    <cellStyle name="SAPBEXstdItemX 5 6 4" xfId="20673"/>
    <cellStyle name="SAPBEXstdItemX 5 7" xfId="8956"/>
    <cellStyle name="SAPBEXstdItemX 5 7 2" xfId="8957"/>
    <cellStyle name="SAPBEXstdItemX 5 7 2 2" xfId="20674"/>
    <cellStyle name="SAPBEXstdItemX 5 7 3" xfId="8958"/>
    <cellStyle name="SAPBEXstdItemX 5 7 3 2" xfId="20675"/>
    <cellStyle name="SAPBEXstdItemX 5 7 4" xfId="20676"/>
    <cellStyle name="SAPBEXstdItemX 5 8" xfId="8959"/>
    <cellStyle name="SAPBEXstdItemX 5 8 2" xfId="8960"/>
    <cellStyle name="SAPBEXstdItemX 5 8 2 2" xfId="20677"/>
    <cellStyle name="SAPBEXstdItemX 5 8 3" xfId="8961"/>
    <cellStyle name="SAPBEXstdItemX 5 8 3 2" xfId="20678"/>
    <cellStyle name="SAPBEXstdItemX 5 8 4" xfId="20679"/>
    <cellStyle name="SAPBEXstdItemX 5 9" xfId="8962"/>
    <cellStyle name="SAPBEXstdItemX 5 9 2" xfId="8963"/>
    <cellStyle name="SAPBEXstdItemX 5 9 2 2" xfId="20680"/>
    <cellStyle name="SAPBEXstdItemX 5 9 3" xfId="8964"/>
    <cellStyle name="SAPBEXstdItemX 5 9 3 2" xfId="20681"/>
    <cellStyle name="SAPBEXstdItemX 5 9 4" xfId="20682"/>
    <cellStyle name="SAPBEXstdItemX 6" xfId="8965"/>
    <cellStyle name="SAPBEXstdItemX 6 10" xfId="8966"/>
    <cellStyle name="SAPBEXstdItemX 6 10 2" xfId="8967"/>
    <cellStyle name="SAPBEXstdItemX 6 10 2 2" xfId="20683"/>
    <cellStyle name="SAPBEXstdItemX 6 10 3" xfId="8968"/>
    <cellStyle name="SAPBEXstdItemX 6 10 3 2" xfId="20684"/>
    <cellStyle name="SAPBEXstdItemX 6 10 4" xfId="20685"/>
    <cellStyle name="SAPBEXstdItemX 6 11" xfId="8969"/>
    <cellStyle name="SAPBEXstdItemX 6 11 2" xfId="8970"/>
    <cellStyle name="SAPBEXstdItemX 6 11 2 2" xfId="20686"/>
    <cellStyle name="SAPBEXstdItemX 6 11 3" xfId="8971"/>
    <cellStyle name="SAPBEXstdItemX 6 11 3 2" xfId="20687"/>
    <cellStyle name="SAPBEXstdItemX 6 11 4" xfId="20688"/>
    <cellStyle name="SAPBEXstdItemX 6 12" xfId="8972"/>
    <cellStyle name="SAPBEXstdItemX 6 12 2" xfId="8973"/>
    <cellStyle name="SAPBEXstdItemX 6 12 2 2" xfId="20689"/>
    <cellStyle name="SAPBEXstdItemX 6 12 3" xfId="8974"/>
    <cellStyle name="SAPBEXstdItemX 6 12 3 2" xfId="20690"/>
    <cellStyle name="SAPBEXstdItemX 6 12 4" xfId="20691"/>
    <cellStyle name="SAPBEXstdItemX 6 13" xfId="8975"/>
    <cellStyle name="SAPBEXstdItemX 6 13 2" xfId="20692"/>
    <cellStyle name="SAPBEXstdItemX 6 14" xfId="8976"/>
    <cellStyle name="SAPBEXstdItemX 6 14 2" xfId="20693"/>
    <cellStyle name="SAPBEXstdItemX 6 15" xfId="20694"/>
    <cellStyle name="SAPBEXstdItemX 6 2" xfId="8977"/>
    <cellStyle name="SAPBEXstdItemX 6 2 2" xfId="8978"/>
    <cellStyle name="SAPBEXstdItemX 6 2 2 2" xfId="20695"/>
    <cellStyle name="SAPBEXstdItemX 6 2 3" xfId="8979"/>
    <cellStyle name="SAPBEXstdItemX 6 2 3 2" xfId="20696"/>
    <cellStyle name="SAPBEXstdItemX 6 2 4" xfId="20697"/>
    <cellStyle name="SAPBEXstdItemX 6 3" xfId="8980"/>
    <cellStyle name="SAPBEXstdItemX 6 3 2" xfId="8981"/>
    <cellStyle name="SAPBEXstdItemX 6 3 2 2" xfId="20698"/>
    <cellStyle name="SAPBEXstdItemX 6 3 3" xfId="8982"/>
    <cellStyle name="SAPBEXstdItemX 6 3 3 2" xfId="20699"/>
    <cellStyle name="SAPBEXstdItemX 6 3 4" xfId="20700"/>
    <cellStyle name="SAPBEXstdItemX 6 4" xfId="8983"/>
    <cellStyle name="SAPBEXstdItemX 6 4 2" xfId="8984"/>
    <cellStyle name="SAPBEXstdItemX 6 4 2 2" xfId="20701"/>
    <cellStyle name="SAPBEXstdItemX 6 4 3" xfId="8985"/>
    <cellStyle name="SAPBEXstdItemX 6 4 3 2" xfId="20702"/>
    <cellStyle name="SAPBEXstdItemX 6 4 4" xfId="20703"/>
    <cellStyle name="SAPBEXstdItemX 6 5" xfId="8986"/>
    <cellStyle name="SAPBEXstdItemX 6 5 2" xfId="8987"/>
    <cellStyle name="SAPBEXstdItemX 6 5 2 2" xfId="20704"/>
    <cellStyle name="SAPBEXstdItemX 6 5 3" xfId="8988"/>
    <cellStyle name="SAPBEXstdItemX 6 5 3 2" xfId="20705"/>
    <cellStyle name="SAPBEXstdItemX 6 5 4" xfId="20706"/>
    <cellStyle name="SAPBEXstdItemX 6 6" xfId="8989"/>
    <cellStyle name="SAPBEXstdItemX 6 6 2" xfId="8990"/>
    <cellStyle name="SAPBEXstdItemX 6 6 2 2" xfId="20707"/>
    <cellStyle name="SAPBEXstdItemX 6 6 3" xfId="8991"/>
    <cellStyle name="SAPBEXstdItemX 6 6 3 2" xfId="20708"/>
    <cellStyle name="SAPBEXstdItemX 6 6 4" xfId="20709"/>
    <cellStyle name="SAPBEXstdItemX 6 7" xfId="8992"/>
    <cellStyle name="SAPBEXstdItemX 6 7 2" xfId="8993"/>
    <cellStyle name="SAPBEXstdItemX 6 7 2 2" xfId="20710"/>
    <cellStyle name="SAPBEXstdItemX 6 7 3" xfId="8994"/>
    <cellStyle name="SAPBEXstdItemX 6 7 3 2" xfId="20711"/>
    <cellStyle name="SAPBEXstdItemX 6 7 4" xfId="20712"/>
    <cellStyle name="SAPBEXstdItemX 6 8" xfId="8995"/>
    <cellStyle name="SAPBEXstdItemX 6 8 2" xfId="8996"/>
    <cellStyle name="SAPBEXstdItemX 6 8 2 2" xfId="20713"/>
    <cellStyle name="SAPBEXstdItemX 6 8 3" xfId="8997"/>
    <cellStyle name="SAPBEXstdItemX 6 8 3 2" xfId="20714"/>
    <cellStyle name="SAPBEXstdItemX 6 8 4" xfId="20715"/>
    <cellStyle name="SAPBEXstdItemX 6 9" xfId="8998"/>
    <cellStyle name="SAPBEXstdItemX 6 9 2" xfId="8999"/>
    <cellStyle name="SAPBEXstdItemX 6 9 2 2" xfId="20716"/>
    <cellStyle name="SAPBEXstdItemX 6 9 3" xfId="9000"/>
    <cellStyle name="SAPBEXstdItemX 6 9 3 2" xfId="20717"/>
    <cellStyle name="SAPBEXstdItemX 6 9 4" xfId="20718"/>
    <cellStyle name="SAPBEXstdItemX 7" xfId="9001"/>
    <cellStyle name="SAPBEXstdItemX 7 2" xfId="9002"/>
    <cellStyle name="SAPBEXstdItemX 7 2 2" xfId="9003"/>
    <cellStyle name="SAPBEXstdItemX 7 2 2 2" xfId="20719"/>
    <cellStyle name="SAPBEXstdItemX 7 2 3" xfId="9004"/>
    <cellStyle name="SAPBEXstdItemX 7 2 3 2" xfId="20720"/>
    <cellStyle name="SAPBEXstdItemX 7 2 4" xfId="20721"/>
    <cellStyle name="SAPBEXstdItemX 7 3" xfId="9005"/>
    <cellStyle name="SAPBEXstdItemX 7 3 2" xfId="9006"/>
    <cellStyle name="SAPBEXstdItemX 7 3 2 2" xfId="20722"/>
    <cellStyle name="SAPBEXstdItemX 7 3 3" xfId="9007"/>
    <cellStyle name="SAPBEXstdItemX 7 3 3 2" xfId="20723"/>
    <cellStyle name="SAPBEXstdItemX 7 3 4" xfId="20724"/>
    <cellStyle name="SAPBEXstdItemX 7 4" xfId="9008"/>
    <cellStyle name="SAPBEXstdItemX 7 4 2" xfId="20725"/>
    <cellStyle name="SAPBEXstdItemX 7 5" xfId="9009"/>
    <cellStyle name="SAPBEXstdItemX 7 5 2" xfId="20726"/>
    <cellStyle name="SAPBEXstdItemX 7 6" xfId="20727"/>
    <cellStyle name="SAPBEXstdItemX 8" xfId="9010"/>
    <cellStyle name="SAPBEXstdItemX 8 2" xfId="9011"/>
    <cellStyle name="SAPBEXstdItemX 8 2 2" xfId="9012"/>
    <cellStyle name="SAPBEXstdItemX 8 2 2 2" xfId="20728"/>
    <cellStyle name="SAPBEXstdItemX 8 2 3" xfId="9013"/>
    <cellStyle name="SAPBEXstdItemX 8 2 3 2" xfId="20729"/>
    <cellStyle name="SAPBEXstdItemX 8 2 4" xfId="20730"/>
    <cellStyle name="SAPBEXstdItemX 8 3" xfId="9014"/>
    <cellStyle name="SAPBEXstdItemX 8 3 2" xfId="9015"/>
    <cellStyle name="SAPBEXstdItemX 8 3 2 2" xfId="20731"/>
    <cellStyle name="SAPBEXstdItemX 8 3 3" xfId="9016"/>
    <cellStyle name="SAPBEXstdItemX 8 3 3 2" xfId="20732"/>
    <cellStyle name="SAPBEXstdItemX 8 3 4" xfId="20733"/>
    <cellStyle name="SAPBEXstdItemX 8 4" xfId="9017"/>
    <cellStyle name="SAPBEXstdItemX 8 4 2" xfId="20734"/>
    <cellStyle name="SAPBEXstdItemX 8 5" xfId="9018"/>
    <cellStyle name="SAPBEXstdItemX 8 5 2" xfId="20735"/>
    <cellStyle name="SAPBEXstdItemX 8 6" xfId="20736"/>
    <cellStyle name="SAPBEXstdItemX 9" xfId="9019"/>
    <cellStyle name="SAPBEXstdItemX 9 2" xfId="9020"/>
    <cellStyle name="SAPBEXstdItemX 9 2 2" xfId="20737"/>
    <cellStyle name="SAPBEXstdItemX 9 3" xfId="9021"/>
    <cellStyle name="SAPBEXstdItemX 9 3 2" xfId="20738"/>
    <cellStyle name="SAPBEXstdItemX 9 4" xfId="20739"/>
    <cellStyle name="SAPBEXtitle" xfId="195"/>
    <cellStyle name="SAPBEXundefined" xfId="196"/>
    <cellStyle name="SAPBEXundefined 10" xfId="9022"/>
    <cellStyle name="SAPBEXundefined 10 2" xfId="9023"/>
    <cellStyle name="SAPBEXundefined 10 2 2" xfId="20740"/>
    <cellStyle name="SAPBEXundefined 10 3" xfId="9024"/>
    <cellStyle name="SAPBEXundefined 10 3 2" xfId="20741"/>
    <cellStyle name="SAPBEXundefined 10 4" xfId="20742"/>
    <cellStyle name="SAPBEXundefined 11" xfId="9025"/>
    <cellStyle name="SAPBEXundefined 11 2" xfId="9026"/>
    <cellStyle name="SAPBEXundefined 11 2 2" xfId="20743"/>
    <cellStyle name="SAPBEXundefined 11 3" xfId="9027"/>
    <cellStyle name="SAPBEXundefined 11 3 2" xfId="20744"/>
    <cellStyle name="SAPBEXundefined 11 4" xfId="20745"/>
    <cellStyle name="SAPBEXundefined 12" xfId="9028"/>
    <cellStyle name="SAPBEXundefined 12 2" xfId="20746"/>
    <cellStyle name="SAPBEXundefined 13" xfId="11567"/>
    <cellStyle name="SAPBEXundefined 13 2" xfId="20747"/>
    <cellStyle name="SAPBEXundefined 14" xfId="11568"/>
    <cellStyle name="SAPBEXundefined 14 2" xfId="20748"/>
    <cellStyle name="SAPBEXundefined 15" xfId="11569"/>
    <cellStyle name="SAPBEXundefined 15 2" xfId="20749"/>
    <cellStyle name="SAPBEXundefined 2" xfId="679"/>
    <cellStyle name="SAPBEXundefined 2 10" xfId="9029"/>
    <cellStyle name="SAPBEXundefined 2 10 2" xfId="9030"/>
    <cellStyle name="SAPBEXundefined 2 10 2 2" xfId="20750"/>
    <cellStyle name="SAPBEXundefined 2 10 3" xfId="9031"/>
    <cellStyle name="SAPBEXundefined 2 10 3 2" xfId="20751"/>
    <cellStyle name="SAPBEXundefined 2 10 4" xfId="20752"/>
    <cellStyle name="SAPBEXundefined 2 11" xfId="9032"/>
    <cellStyle name="SAPBEXundefined 2 11 2" xfId="9033"/>
    <cellStyle name="SAPBEXundefined 2 11 2 2" xfId="20753"/>
    <cellStyle name="SAPBEXundefined 2 11 3" xfId="9034"/>
    <cellStyle name="SAPBEXundefined 2 11 3 2" xfId="20754"/>
    <cellStyle name="SAPBEXundefined 2 11 4" xfId="20755"/>
    <cellStyle name="SAPBEXundefined 2 12" xfId="9035"/>
    <cellStyle name="SAPBEXundefined 2 12 2" xfId="9036"/>
    <cellStyle name="SAPBEXundefined 2 12 2 2" xfId="20756"/>
    <cellStyle name="SAPBEXundefined 2 12 3" xfId="9037"/>
    <cellStyle name="SAPBEXundefined 2 12 3 2" xfId="20757"/>
    <cellStyle name="SAPBEXundefined 2 12 4" xfId="20758"/>
    <cellStyle name="SAPBEXundefined 2 13" xfId="9038"/>
    <cellStyle name="SAPBEXundefined 2 13 2" xfId="20759"/>
    <cellStyle name="SAPBEXundefined 2 14" xfId="9039"/>
    <cellStyle name="SAPBEXundefined 2 14 2" xfId="20760"/>
    <cellStyle name="SAPBEXundefined 2 15" xfId="20761"/>
    <cellStyle name="SAPBEXundefined 2 2" xfId="9040"/>
    <cellStyle name="SAPBEXundefined 2 2 2" xfId="9041"/>
    <cellStyle name="SAPBEXundefined 2 2 2 2" xfId="20762"/>
    <cellStyle name="SAPBEXundefined 2 2 3" xfId="9042"/>
    <cellStyle name="SAPBEXundefined 2 2 3 2" xfId="20763"/>
    <cellStyle name="SAPBEXundefined 2 2 4" xfId="20764"/>
    <cellStyle name="SAPBEXundefined 2 3" xfId="9043"/>
    <cellStyle name="SAPBEXundefined 2 3 2" xfId="9044"/>
    <cellStyle name="SAPBEXundefined 2 3 2 2" xfId="20765"/>
    <cellStyle name="SAPBEXundefined 2 3 3" xfId="9045"/>
    <cellStyle name="SAPBEXundefined 2 3 3 2" xfId="20766"/>
    <cellStyle name="SAPBEXundefined 2 3 4" xfId="20767"/>
    <cellStyle name="SAPBEXundefined 2 4" xfId="9046"/>
    <cellStyle name="SAPBEXundefined 2 4 2" xfId="9047"/>
    <cellStyle name="SAPBEXundefined 2 4 2 2" xfId="20768"/>
    <cellStyle name="SAPBEXundefined 2 4 3" xfId="9048"/>
    <cellStyle name="SAPBEXundefined 2 4 3 2" xfId="20769"/>
    <cellStyle name="SAPBEXundefined 2 4 4" xfId="20770"/>
    <cellStyle name="SAPBEXundefined 2 5" xfId="9049"/>
    <cellStyle name="SAPBEXundefined 2 5 2" xfId="9050"/>
    <cellStyle name="SAPBEXundefined 2 5 2 2" xfId="20771"/>
    <cellStyle name="SAPBEXundefined 2 5 3" xfId="9051"/>
    <cellStyle name="SAPBEXundefined 2 5 3 2" xfId="20772"/>
    <cellStyle name="SAPBEXundefined 2 5 4" xfId="20773"/>
    <cellStyle name="SAPBEXundefined 2 6" xfId="9052"/>
    <cellStyle name="SAPBEXundefined 2 6 2" xfId="9053"/>
    <cellStyle name="SAPBEXundefined 2 6 2 2" xfId="20774"/>
    <cellStyle name="SAPBEXundefined 2 6 3" xfId="9054"/>
    <cellStyle name="SAPBEXundefined 2 6 3 2" xfId="20775"/>
    <cellStyle name="SAPBEXundefined 2 6 4" xfId="20776"/>
    <cellStyle name="SAPBEXundefined 2 7" xfId="9055"/>
    <cellStyle name="SAPBEXundefined 2 7 2" xfId="9056"/>
    <cellStyle name="SAPBEXundefined 2 7 2 2" xfId="20777"/>
    <cellStyle name="SAPBEXundefined 2 7 3" xfId="9057"/>
    <cellStyle name="SAPBEXundefined 2 7 3 2" xfId="20778"/>
    <cellStyle name="SAPBEXundefined 2 7 4" xfId="20779"/>
    <cellStyle name="SAPBEXundefined 2 8" xfId="9058"/>
    <cellStyle name="SAPBEXundefined 2 8 2" xfId="9059"/>
    <cellStyle name="SAPBEXundefined 2 8 2 2" xfId="20780"/>
    <cellStyle name="SAPBEXundefined 2 8 3" xfId="9060"/>
    <cellStyle name="SAPBEXundefined 2 8 3 2" xfId="20781"/>
    <cellStyle name="SAPBEXundefined 2 8 4" xfId="20782"/>
    <cellStyle name="SAPBEXundefined 2 9" xfId="9061"/>
    <cellStyle name="SAPBEXundefined 2 9 2" xfId="9062"/>
    <cellStyle name="SAPBEXundefined 2 9 2 2" xfId="20783"/>
    <cellStyle name="SAPBEXundefined 2 9 3" xfId="9063"/>
    <cellStyle name="SAPBEXundefined 2 9 3 2" xfId="20784"/>
    <cellStyle name="SAPBEXundefined 2 9 4" xfId="20785"/>
    <cellStyle name="SAPBEXundefined 3" xfId="680"/>
    <cellStyle name="SAPBEXundefined 3 10" xfId="9064"/>
    <cellStyle name="SAPBEXundefined 3 10 2" xfId="9065"/>
    <cellStyle name="SAPBEXundefined 3 10 2 2" xfId="20786"/>
    <cellStyle name="SAPBEXundefined 3 10 3" xfId="9066"/>
    <cellStyle name="SAPBEXundefined 3 10 3 2" xfId="20787"/>
    <cellStyle name="SAPBEXundefined 3 10 4" xfId="20788"/>
    <cellStyle name="SAPBEXundefined 3 11" xfId="9067"/>
    <cellStyle name="SAPBEXundefined 3 11 2" xfId="9068"/>
    <cellStyle name="SAPBEXundefined 3 11 2 2" xfId="20789"/>
    <cellStyle name="SAPBEXundefined 3 11 3" xfId="9069"/>
    <cellStyle name="SAPBEXundefined 3 11 3 2" xfId="20790"/>
    <cellStyle name="SAPBEXundefined 3 11 4" xfId="20791"/>
    <cellStyle name="SAPBEXundefined 3 12" xfId="9070"/>
    <cellStyle name="SAPBEXundefined 3 12 2" xfId="9071"/>
    <cellStyle name="SAPBEXundefined 3 12 2 2" xfId="20792"/>
    <cellStyle name="SAPBEXundefined 3 12 3" xfId="9072"/>
    <cellStyle name="SAPBEXundefined 3 12 3 2" xfId="20793"/>
    <cellStyle name="SAPBEXundefined 3 12 4" xfId="20794"/>
    <cellStyle name="SAPBEXundefined 3 13" xfId="9073"/>
    <cellStyle name="SAPBEXundefined 3 13 2" xfId="20795"/>
    <cellStyle name="SAPBEXundefined 3 14" xfId="9074"/>
    <cellStyle name="SAPBEXundefined 3 14 2" xfId="20796"/>
    <cellStyle name="SAPBEXundefined 3 15" xfId="20797"/>
    <cellStyle name="SAPBEXundefined 3 2" xfId="9075"/>
    <cellStyle name="SAPBEXundefined 3 2 2" xfId="9076"/>
    <cellStyle name="SAPBEXundefined 3 2 2 2" xfId="20798"/>
    <cellStyle name="SAPBEXundefined 3 2 3" xfId="9077"/>
    <cellStyle name="SAPBEXundefined 3 2 3 2" xfId="20799"/>
    <cellStyle name="SAPBEXundefined 3 2 4" xfId="20800"/>
    <cellStyle name="SAPBEXundefined 3 3" xfId="9078"/>
    <cellStyle name="SAPBEXundefined 3 3 2" xfId="9079"/>
    <cellStyle name="SAPBEXundefined 3 3 2 2" xfId="20801"/>
    <cellStyle name="SAPBEXundefined 3 3 3" xfId="9080"/>
    <cellStyle name="SAPBEXundefined 3 3 3 2" xfId="20802"/>
    <cellStyle name="SAPBEXundefined 3 3 4" xfId="20803"/>
    <cellStyle name="SAPBEXundefined 3 4" xfId="9081"/>
    <cellStyle name="SAPBEXundefined 3 4 2" xfId="9082"/>
    <cellStyle name="SAPBEXundefined 3 4 2 2" xfId="20804"/>
    <cellStyle name="SAPBEXundefined 3 4 3" xfId="9083"/>
    <cellStyle name="SAPBEXundefined 3 4 3 2" xfId="20805"/>
    <cellStyle name="SAPBEXundefined 3 4 4" xfId="20806"/>
    <cellStyle name="SAPBEXundefined 3 5" xfId="9084"/>
    <cellStyle name="SAPBEXundefined 3 5 2" xfId="9085"/>
    <cellStyle name="SAPBEXundefined 3 5 2 2" xfId="20807"/>
    <cellStyle name="SAPBEXundefined 3 5 3" xfId="9086"/>
    <cellStyle name="SAPBEXundefined 3 5 3 2" xfId="20808"/>
    <cellStyle name="SAPBEXundefined 3 5 4" xfId="20809"/>
    <cellStyle name="SAPBEXundefined 3 6" xfId="9087"/>
    <cellStyle name="SAPBEXundefined 3 6 2" xfId="9088"/>
    <cellStyle name="SAPBEXundefined 3 6 2 2" xfId="20810"/>
    <cellStyle name="SAPBEXundefined 3 6 3" xfId="9089"/>
    <cellStyle name="SAPBEXundefined 3 6 3 2" xfId="20811"/>
    <cellStyle name="SAPBEXundefined 3 6 4" xfId="20812"/>
    <cellStyle name="SAPBEXundefined 3 7" xfId="9090"/>
    <cellStyle name="SAPBEXundefined 3 7 2" xfId="9091"/>
    <cellStyle name="SAPBEXundefined 3 7 2 2" xfId="20813"/>
    <cellStyle name="SAPBEXundefined 3 7 3" xfId="9092"/>
    <cellStyle name="SAPBEXundefined 3 7 3 2" xfId="20814"/>
    <cellStyle name="SAPBEXundefined 3 7 4" xfId="20815"/>
    <cellStyle name="SAPBEXundefined 3 8" xfId="9093"/>
    <cellStyle name="SAPBEXundefined 3 8 2" xfId="9094"/>
    <cellStyle name="SAPBEXundefined 3 8 2 2" xfId="20816"/>
    <cellStyle name="SAPBEXundefined 3 8 3" xfId="9095"/>
    <cellStyle name="SAPBEXundefined 3 8 3 2" xfId="20817"/>
    <cellStyle name="SAPBEXundefined 3 8 4" xfId="20818"/>
    <cellStyle name="SAPBEXundefined 3 9" xfId="9096"/>
    <cellStyle name="SAPBEXundefined 3 9 2" xfId="9097"/>
    <cellStyle name="SAPBEXundefined 3 9 2 2" xfId="20819"/>
    <cellStyle name="SAPBEXundefined 3 9 3" xfId="9098"/>
    <cellStyle name="SAPBEXundefined 3 9 3 2" xfId="20820"/>
    <cellStyle name="SAPBEXundefined 3 9 4" xfId="20821"/>
    <cellStyle name="SAPBEXundefined 4" xfId="681"/>
    <cellStyle name="SAPBEXundefined 4 10" xfId="9099"/>
    <cellStyle name="SAPBEXundefined 4 10 2" xfId="9100"/>
    <cellStyle name="SAPBEXundefined 4 10 2 2" xfId="20822"/>
    <cellStyle name="SAPBEXundefined 4 10 3" xfId="9101"/>
    <cellStyle name="SAPBEXundefined 4 10 3 2" xfId="20823"/>
    <cellStyle name="SAPBEXundefined 4 10 4" xfId="20824"/>
    <cellStyle name="SAPBEXundefined 4 11" xfId="9102"/>
    <cellStyle name="SAPBEXundefined 4 11 2" xfId="9103"/>
    <cellStyle name="SAPBEXundefined 4 11 2 2" xfId="20825"/>
    <cellStyle name="SAPBEXundefined 4 11 3" xfId="9104"/>
    <cellStyle name="SAPBEXundefined 4 11 3 2" xfId="20826"/>
    <cellStyle name="SAPBEXundefined 4 11 4" xfId="20827"/>
    <cellStyle name="SAPBEXundefined 4 12" xfId="9105"/>
    <cellStyle name="SAPBEXundefined 4 12 2" xfId="9106"/>
    <cellStyle name="SAPBEXundefined 4 12 2 2" xfId="20828"/>
    <cellStyle name="SAPBEXundefined 4 12 3" xfId="9107"/>
    <cellStyle name="SAPBEXundefined 4 12 3 2" xfId="20829"/>
    <cellStyle name="SAPBEXundefined 4 12 4" xfId="20830"/>
    <cellStyle name="SAPBEXundefined 4 13" xfId="9108"/>
    <cellStyle name="SAPBEXundefined 4 13 2" xfId="20831"/>
    <cellStyle name="SAPBEXundefined 4 14" xfId="9109"/>
    <cellStyle name="SAPBEXundefined 4 14 2" xfId="20832"/>
    <cellStyle name="SAPBEXundefined 4 15" xfId="20833"/>
    <cellStyle name="SAPBEXundefined 4 2" xfId="9110"/>
    <cellStyle name="SAPBEXundefined 4 2 2" xfId="9111"/>
    <cellStyle name="SAPBEXundefined 4 2 2 2" xfId="20834"/>
    <cellStyle name="SAPBEXundefined 4 2 3" xfId="9112"/>
    <cellStyle name="SAPBEXundefined 4 2 3 2" xfId="20835"/>
    <cellStyle name="SAPBEXundefined 4 2 4" xfId="20836"/>
    <cellStyle name="SAPBEXundefined 4 3" xfId="9113"/>
    <cellStyle name="SAPBEXundefined 4 3 2" xfId="9114"/>
    <cellStyle name="SAPBEXundefined 4 3 2 2" xfId="20837"/>
    <cellStyle name="SAPBEXundefined 4 3 3" xfId="9115"/>
    <cellStyle name="SAPBEXundefined 4 3 3 2" xfId="20838"/>
    <cellStyle name="SAPBEXundefined 4 3 4" xfId="20839"/>
    <cellStyle name="SAPBEXundefined 4 4" xfId="9116"/>
    <cellStyle name="SAPBEXundefined 4 4 2" xfId="9117"/>
    <cellStyle name="SAPBEXundefined 4 4 2 2" xfId="20840"/>
    <cellStyle name="SAPBEXundefined 4 4 3" xfId="9118"/>
    <cellStyle name="SAPBEXundefined 4 4 3 2" xfId="20841"/>
    <cellStyle name="SAPBEXundefined 4 4 4" xfId="20842"/>
    <cellStyle name="SAPBEXundefined 4 5" xfId="9119"/>
    <cellStyle name="SAPBEXundefined 4 5 2" xfId="9120"/>
    <cellStyle name="SAPBEXundefined 4 5 2 2" xfId="20843"/>
    <cellStyle name="SAPBEXundefined 4 5 3" xfId="9121"/>
    <cellStyle name="SAPBEXundefined 4 5 3 2" xfId="20844"/>
    <cellStyle name="SAPBEXundefined 4 5 4" xfId="20845"/>
    <cellStyle name="SAPBEXundefined 4 6" xfId="9122"/>
    <cellStyle name="SAPBEXundefined 4 6 2" xfId="9123"/>
    <cellStyle name="SAPBEXundefined 4 6 2 2" xfId="20846"/>
    <cellStyle name="SAPBEXundefined 4 6 3" xfId="9124"/>
    <cellStyle name="SAPBEXundefined 4 6 3 2" xfId="20847"/>
    <cellStyle name="SAPBEXundefined 4 6 4" xfId="20848"/>
    <cellStyle name="SAPBEXundefined 4 7" xfId="9125"/>
    <cellStyle name="SAPBEXundefined 4 7 2" xfId="9126"/>
    <cellStyle name="SAPBEXundefined 4 7 2 2" xfId="20849"/>
    <cellStyle name="SAPBEXundefined 4 7 3" xfId="9127"/>
    <cellStyle name="SAPBEXundefined 4 7 3 2" xfId="20850"/>
    <cellStyle name="SAPBEXundefined 4 7 4" xfId="20851"/>
    <cellStyle name="SAPBEXundefined 4 8" xfId="9128"/>
    <cellStyle name="SAPBEXundefined 4 8 2" xfId="9129"/>
    <cellStyle name="SAPBEXundefined 4 8 2 2" xfId="20852"/>
    <cellStyle name="SAPBEXundefined 4 8 3" xfId="9130"/>
    <cellStyle name="SAPBEXundefined 4 8 3 2" xfId="20853"/>
    <cellStyle name="SAPBEXundefined 4 8 4" xfId="20854"/>
    <cellStyle name="SAPBEXundefined 4 9" xfId="9131"/>
    <cellStyle name="SAPBEXundefined 4 9 2" xfId="9132"/>
    <cellStyle name="SAPBEXundefined 4 9 2 2" xfId="20855"/>
    <cellStyle name="SAPBEXundefined 4 9 3" xfId="9133"/>
    <cellStyle name="SAPBEXundefined 4 9 3 2" xfId="20856"/>
    <cellStyle name="SAPBEXundefined 4 9 4" xfId="20857"/>
    <cellStyle name="SAPBEXundefined 5" xfId="9134"/>
    <cellStyle name="SAPBEXundefined 5 10" xfId="9135"/>
    <cellStyle name="SAPBEXundefined 5 10 2" xfId="9136"/>
    <cellStyle name="SAPBEXundefined 5 10 2 2" xfId="20858"/>
    <cellStyle name="SAPBEXundefined 5 10 3" xfId="9137"/>
    <cellStyle name="SAPBEXundefined 5 10 3 2" xfId="20859"/>
    <cellStyle name="SAPBEXundefined 5 10 4" xfId="20860"/>
    <cellStyle name="SAPBEXundefined 5 11" xfId="9138"/>
    <cellStyle name="SAPBEXundefined 5 11 2" xfId="9139"/>
    <cellStyle name="SAPBEXundefined 5 11 2 2" xfId="20861"/>
    <cellStyle name="SAPBEXundefined 5 11 3" xfId="9140"/>
    <cellStyle name="SAPBEXundefined 5 11 3 2" xfId="20862"/>
    <cellStyle name="SAPBEXundefined 5 11 4" xfId="20863"/>
    <cellStyle name="SAPBEXundefined 5 12" xfId="9141"/>
    <cellStyle name="SAPBEXundefined 5 12 2" xfId="9142"/>
    <cellStyle name="SAPBEXundefined 5 12 2 2" xfId="20864"/>
    <cellStyle name="SAPBEXundefined 5 12 3" xfId="9143"/>
    <cellStyle name="SAPBEXundefined 5 12 3 2" xfId="20865"/>
    <cellStyle name="SAPBEXundefined 5 12 4" xfId="20866"/>
    <cellStyle name="SAPBEXundefined 5 13" xfId="9144"/>
    <cellStyle name="SAPBEXundefined 5 13 2" xfId="20867"/>
    <cellStyle name="SAPBEXundefined 5 14" xfId="9145"/>
    <cellStyle name="SAPBEXundefined 5 14 2" xfId="20868"/>
    <cellStyle name="SAPBEXundefined 5 15" xfId="20869"/>
    <cellStyle name="SAPBEXundefined 5 2" xfId="9146"/>
    <cellStyle name="SAPBEXundefined 5 2 2" xfId="9147"/>
    <cellStyle name="SAPBEXundefined 5 2 2 2" xfId="20870"/>
    <cellStyle name="SAPBEXundefined 5 2 3" xfId="9148"/>
    <cellStyle name="SAPBEXundefined 5 2 3 2" xfId="20871"/>
    <cellStyle name="SAPBEXundefined 5 2 4" xfId="20872"/>
    <cellStyle name="SAPBEXundefined 5 3" xfId="9149"/>
    <cellStyle name="SAPBEXundefined 5 3 2" xfId="9150"/>
    <cellStyle name="SAPBEXundefined 5 3 2 2" xfId="20873"/>
    <cellStyle name="SAPBEXundefined 5 3 3" xfId="9151"/>
    <cellStyle name="SAPBEXundefined 5 3 3 2" xfId="20874"/>
    <cellStyle name="SAPBEXundefined 5 3 4" xfId="20875"/>
    <cellStyle name="SAPBEXundefined 5 4" xfId="9152"/>
    <cellStyle name="SAPBEXundefined 5 4 2" xfId="9153"/>
    <cellStyle name="SAPBEXundefined 5 4 2 2" xfId="20876"/>
    <cellStyle name="SAPBEXundefined 5 4 3" xfId="9154"/>
    <cellStyle name="SAPBEXundefined 5 4 3 2" xfId="20877"/>
    <cellStyle name="SAPBEXundefined 5 4 4" xfId="20878"/>
    <cellStyle name="SAPBEXundefined 5 5" xfId="9155"/>
    <cellStyle name="SAPBEXundefined 5 5 2" xfId="9156"/>
    <cellStyle name="SAPBEXundefined 5 5 2 2" xfId="20879"/>
    <cellStyle name="SAPBEXundefined 5 5 3" xfId="9157"/>
    <cellStyle name="SAPBEXundefined 5 5 3 2" xfId="20880"/>
    <cellStyle name="SAPBEXundefined 5 5 4" xfId="20881"/>
    <cellStyle name="SAPBEXundefined 5 6" xfId="9158"/>
    <cellStyle name="SAPBEXundefined 5 6 2" xfId="9159"/>
    <cellStyle name="SAPBEXundefined 5 6 2 2" xfId="20882"/>
    <cellStyle name="SAPBEXundefined 5 6 3" xfId="9160"/>
    <cellStyle name="SAPBEXundefined 5 6 3 2" xfId="20883"/>
    <cellStyle name="SAPBEXundefined 5 6 4" xfId="20884"/>
    <cellStyle name="SAPBEXundefined 5 7" xfId="9161"/>
    <cellStyle name="SAPBEXundefined 5 7 2" xfId="9162"/>
    <cellStyle name="SAPBEXundefined 5 7 2 2" xfId="20885"/>
    <cellStyle name="SAPBEXundefined 5 7 3" xfId="9163"/>
    <cellStyle name="SAPBEXundefined 5 7 3 2" xfId="20886"/>
    <cellStyle name="SAPBEXundefined 5 7 4" xfId="20887"/>
    <cellStyle name="SAPBEXundefined 5 8" xfId="9164"/>
    <cellStyle name="SAPBEXundefined 5 8 2" xfId="9165"/>
    <cellStyle name="SAPBEXundefined 5 8 2 2" xfId="20888"/>
    <cellStyle name="SAPBEXundefined 5 8 3" xfId="9166"/>
    <cellStyle name="SAPBEXundefined 5 8 3 2" xfId="20889"/>
    <cellStyle name="SAPBEXundefined 5 8 4" xfId="20890"/>
    <cellStyle name="SAPBEXundefined 5 9" xfId="9167"/>
    <cellStyle name="SAPBEXundefined 5 9 2" xfId="9168"/>
    <cellStyle name="SAPBEXundefined 5 9 2 2" xfId="20891"/>
    <cellStyle name="SAPBEXundefined 5 9 3" xfId="9169"/>
    <cellStyle name="SAPBEXundefined 5 9 3 2" xfId="20892"/>
    <cellStyle name="SAPBEXundefined 5 9 4" xfId="20893"/>
    <cellStyle name="SAPBEXundefined 6" xfId="9170"/>
    <cellStyle name="SAPBEXundefined 6 10" xfId="9171"/>
    <cellStyle name="SAPBEXundefined 6 10 2" xfId="9172"/>
    <cellStyle name="SAPBEXundefined 6 10 2 2" xfId="20894"/>
    <cellStyle name="SAPBEXundefined 6 10 3" xfId="9173"/>
    <cellStyle name="SAPBEXundefined 6 10 3 2" xfId="20895"/>
    <cellStyle name="SAPBEXundefined 6 10 4" xfId="20896"/>
    <cellStyle name="SAPBEXundefined 6 11" xfId="9174"/>
    <cellStyle name="SAPBEXundefined 6 11 2" xfId="9175"/>
    <cellStyle name="SAPBEXundefined 6 11 2 2" xfId="20897"/>
    <cellStyle name="SAPBEXundefined 6 11 3" xfId="9176"/>
    <cellStyle name="SAPBEXundefined 6 11 3 2" xfId="20898"/>
    <cellStyle name="SAPBEXundefined 6 11 4" xfId="20899"/>
    <cellStyle name="SAPBEXundefined 6 12" xfId="9177"/>
    <cellStyle name="SAPBEXundefined 6 12 2" xfId="9178"/>
    <cellStyle name="SAPBEXundefined 6 12 2 2" xfId="20900"/>
    <cellStyle name="SAPBEXundefined 6 12 3" xfId="9179"/>
    <cellStyle name="SAPBEXundefined 6 12 3 2" xfId="20901"/>
    <cellStyle name="SAPBEXundefined 6 12 4" xfId="20902"/>
    <cellStyle name="SAPBEXundefined 6 13" xfId="9180"/>
    <cellStyle name="SAPBEXundefined 6 13 2" xfId="20903"/>
    <cellStyle name="SAPBEXundefined 6 14" xfId="9181"/>
    <cellStyle name="SAPBEXundefined 6 14 2" xfId="20904"/>
    <cellStyle name="SAPBEXundefined 6 15" xfId="20905"/>
    <cellStyle name="SAPBEXundefined 6 2" xfId="9182"/>
    <cellStyle name="SAPBEXundefined 6 2 2" xfId="9183"/>
    <cellStyle name="SAPBEXundefined 6 2 2 2" xfId="20906"/>
    <cellStyle name="SAPBEXundefined 6 2 3" xfId="9184"/>
    <cellStyle name="SAPBEXundefined 6 2 3 2" xfId="20907"/>
    <cellStyle name="SAPBEXundefined 6 2 4" xfId="20908"/>
    <cellStyle name="SAPBEXundefined 6 3" xfId="9185"/>
    <cellStyle name="SAPBEXundefined 6 3 2" xfId="9186"/>
    <cellStyle name="SAPBEXundefined 6 3 2 2" xfId="20909"/>
    <cellStyle name="SAPBEXundefined 6 3 3" xfId="9187"/>
    <cellStyle name="SAPBEXundefined 6 3 3 2" xfId="20910"/>
    <cellStyle name="SAPBEXundefined 6 3 4" xfId="20911"/>
    <cellStyle name="SAPBEXundefined 6 4" xfId="9188"/>
    <cellStyle name="SAPBEXundefined 6 4 2" xfId="9189"/>
    <cellStyle name="SAPBEXundefined 6 4 2 2" xfId="20912"/>
    <cellStyle name="SAPBEXundefined 6 4 3" xfId="9190"/>
    <cellStyle name="SAPBEXundefined 6 4 3 2" xfId="20913"/>
    <cellStyle name="SAPBEXundefined 6 4 4" xfId="20914"/>
    <cellStyle name="SAPBEXundefined 6 5" xfId="9191"/>
    <cellStyle name="SAPBEXundefined 6 5 2" xfId="9192"/>
    <cellStyle name="SAPBEXundefined 6 5 2 2" xfId="20915"/>
    <cellStyle name="SAPBEXundefined 6 5 3" xfId="9193"/>
    <cellStyle name="SAPBEXundefined 6 5 3 2" xfId="20916"/>
    <cellStyle name="SAPBEXundefined 6 5 4" xfId="20917"/>
    <cellStyle name="SAPBEXundefined 6 6" xfId="9194"/>
    <cellStyle name="SAPBEXundefined 6 6 2" xfId="9195"/>
    <cellStyle name="SAPBEXundefined 6 6 2 2" xfId="20918"/>
    <cellStyle name="SAPBEXundefined 6 6 3" xfId="9196"/>
    <cellStyle name="SAPBEXundefined 6 6 3 2" xfId="20919"/>
    <cellStyle name="SAPBEXundefined 6 6 4" xfId="20920"/>
    <cellStyle name="SAPBEXundefined 6 7" xfId="9197"/>
    <cellStyle name="SAPBEXundefined 6 7 2" xfId="9198"/>
    <cellStyle name="SAPBEXundefined 6 7 2 2" xfId="20921"/>
    <cellStyle name="SAPBEXundefined 6 7 3" xfId="9199"/>
    <cellStyle name="SAPBEXundefined 6 7 3 2" xfId="20922"/>
    <cellStyle name="SAPBEXundefined 6 7 4" xfId="20923"/>
    <cellStyle name="SAPBEXundefined 6 8" xfId="9200"/>
    <cellStyle name="SAPBEXundefined 6 8 2" xfId="9201"/>
    <cellStyle name="SAPBEXundefined 6 8 2 2" xfId="20924"/>
    <cellStyle name="SAPBEXundefined 6 8 3" xfId="9202"/>
    <cellStyle name="SAPBEXundefined 6 8 3 2" xfId="20925"/>
    <cellStyle name="SAPBEXundefined 6 8 4" xfId="20926"/>
    <cellStyle name="SAPBEXundefined 6 9" xfId="9203"/>
    <cellStyle name="SAPBEXundefined 6 9 2" xfId="9204"/>
    <cellStyle name="SAPBEXundefined 6 9 2 2" xfId="20927"/>
    <cellStyle name="SAPBEXundefined 6 9 3" xfId="9205"/>
    <cellStyle name="SAPBEXundefined 6 9 3 2" xfId="20928"/>
    <cellStyle name="SAPBEXundefined 6 9 4" xfId="20929"/>
    <cellStyle name="SAPBEXundefined 7" xfId="9206"/>
    <cellStyle name="SAPBEXundefined 7 2" xfId="9207"/>
    <cellStyle name="SAPBEXundefined 7 2 2" xfId="9208"/>
    <cellStyle name="SAPBEXundefined 7 2 2 2" xfId="20930"/>
    <cellStyle name="SAPBEXundefined 7 2 3" xfId="9209"/>
    <cellStyle name="SAPBEXundefined 7 2 3 2" xfId="20931"/>
    <cellStyle name="SAPBEXundefined 7 2 4" xfId="20932"/>
    <cellStyle name="SAPBEXundefined 7 3" xfId="9210"/>
    <cellStyle name="SAPBEXundefined 7 3 2" xfId="9211"/>
    <cellStyle name="SAPBEXundefined 7 3 2 2" xfId="20933"/>
    <cellStyle name="SAPBEXundefined 7 3 3" xfId="9212"/>
    <cellStyle name="SAPBEXundefined 7 3 3 2" xfId="20934"/>
    <cellStyle name="SAPBEXundefined 7 3 4" xfId="20935"/>
    <cellStyle name="SAPBEXundefined 7 4" xfId="9213"/>
    <cellStyle name="SAPBEXundefined 7 4 2" xfId="20936"/>
    <cellStyle name="SAPBEXundefined 7 5" xfId="9214"/>
    <cellStyle name="SAPBEXundefined 7 5 2" xfId="20937"/>
    <cellStyle name="SAPBEXundefined 7 6" xfId="20938"/>
    <cellStyle name="SAPBEXundefined 8" xfId="9215"/>
    <cellStyle name="SAPBEXundefined 8 2" xfId="9216"/>
    <cellStyle name="SAPBEXundefined 8 2 2" xfId="9217"/>
    <cellStyle name="SAPBEXundefined 8 2 2 2" xfId="20939"/>
    <cellStyle name="SAPBEXundefined 8 2 3" xfId="9218"/>
    <cellStyle name="SAPBEXundefined 8 2 3 2" xfId="20940"/>
    <cellStyle name="SAPBEXundefined 8 2 4" xfId="20941"/>
    <cellStyle name="SAPBEXundefined 8 3" xfId="9219"/>
    <cellStyle name="SAPBEXundefined 8 3 2" xfId="9220"/>
    <cellStyle name="SAPBEXundefined 8 3 2 2" xfId="20942"/>
    <cellStyle name="SAPBEXundefined 8 3 3" xfId="9221"/>
    <cellStyle name="SAPBEXundefined 8 3 3 2" xfId="20943"/>
    <cellStyle name="SAPBEXundefined 8 3 4" xfId="20944"/>
    <cellStyle name="SAPBEXundefined 8 4" xfId="9222"/>
    <cellStyle name="SAPBEXundefined 8 4 2" xfId="20945"/>
    <cellStyle name="SAPBEXundefined 8 5" xfId="9223"/>
    <cellStyle name="SAPBEXundefined 8 5 2" xfId="20946"/>
    <cellStyle name="SAPBEXundefined 8 6" xfId="20947"/>
    <cellStyle name="SAPBEXundefined 9" xfId="9224"/>
    <cellStyle name="SAPBEXundefined 9 2" xfId="9225"/>
    <cellStyle name="SAPBEXundefined 9 2 2" xfId="20948"/>
    <cellStyle name="SAPBEXundefined 9 3" xfId="9226"/>
    <cellStyle name="SAPBEXundefined 9 3 2" xfId="20949"/>
    <cellStyle name="SAPBEXundefined 9 4" xfId="20950"/>
    <cellStyle name="small" xfId="411"/>
    <cellStyle name="Standard_BS14" xfId="412"/>
    <cellStyle name="Straipsnis1" xfId="413"/>
    <cellStyle name="Straipsnis4" xfId="414"/>
    <cellStyle name="Style 1" xfId="523"/>
    <cellStyle name="Table Heading" xfId="197"/>
    <cellStyle name="Table Heading 2" xfId="9227"/>
    <cellStyle name="Text Indent A" xfId="415"/>
    <cellStyle name="Text Indent B" xfId="416"/>
    <cellStyle name="Text Indent C" xfId="417"/>
    <cellStyle name="Title" xfId="198"/>
    <cellStyle name="Title 4" xfId="524"/>
    <cellStyle name="Total" xfId="199"/>
    <cellStyle name="Unit" xfId="418"/>
    <cellStyle name="Vertical" xfId="419"/>
    <cellStyle name="Warning Text" xfId="200"/>
    <cellStyle name="Акцент1 2" xfId="201"/>
    <cellStyle name="Акцент2 2" xfId="202"/>
    <cellStyle name="Акцент3 2" xfId="203"/>
    <cellStyle name="Акцент4 2" xfId="204"/>
    <cellStyle name="Акцент5 2" xfId="205"/>
    <cellStyle name="Акцент6 2" xfId="206"/>
    <cellStyle name="Беззащитный" xfId="207"/>
    <cellStyle name="Ввод  2" xfId="208"/>
    <cellStyle name="Ввод  2 10" xfId="9228"/>
    <cellStyle name="Ввод  2 10 2" xfId="9229"/>
    <cellStyle name="Ввод  2 10 2 2" xfId="20951"/>
    <cellStyle name="Ввод  2 10 3" xfId="9230"/>
    <cellStyle name="Ввод  2 10 3 2" xfId="20952"/>
    <cellStyle name="Ввод  2 10 4" xfId="20953"/>
    <cellStyle name="Ввод  2 11" xfId="9231"/>
    <cellStyle name="Ввод  2 11 2" xfId="20954"/>
    <cellStyle name="Ввод  2 12" xfId="11570"/>
    <cellStyle name="Ввод  2 12 2" xfId="20955"/>
    <cellStyle name="Ввод  2 13" xfId="11571"/>
    <cellStyle name="Ввод  2 13 2" xfId="20956"/>
    <cellStyle name="Ввод  2 14" xfId="11572"/>
    <cellStyle name="Ввод  2 14 2" xfId="20957"/>
    <cellStyle name="Ввод  2 15" xfId="11573"/>
    <cellStyle name="Ввод  2 15 2" xfId="20958"/>
    <cellStyle name="Ввод  2 2" xfId="682"/>
    <cellStyle name="Ввод  2 2 10" xfId="9232"/>
    <cellStyle name="Ввод  2 2 10 2" xfId="9233"/>
    <cellStyle name="Ввод  2 2 10 2 2" xfId="20959"/>
    <cellStyle name="Ввод  2 2 10 3" xfId="9234"/>
    <cellStyle name="Ввод  2 2 10 3 2" xfId="20960"/>
    <cellStyle name="Ввод  2 2 10 4" xfId="20961"/>
    <cellStyle name="Ввод  2 2 11" xfId="9235"/>
    <cellStyle name="Ввод  2 2 11 2" xfId="9236"/>
    <cellStyle name="Ввод  2 2 11 2 2" xfId="20962"/>
    <cellStyle name="Ввод  2 2 11 3" xfId="9237"/>
    <cellStyle name="Ввод  2 2 11 3 2" xfId="20963"/>
    <cellStyle name="Ввод  2 2 11 4" xfId="20964"/>
    <cellStyle name="Ввод  2 2 12" xfId="9238"/>
    <cellStyle name="Ввод  2 2 12 2" xfId="9239"/>
    <cellStyle name="Ввод  2 2 12 2 2" xfId="20965"/>
    <cellStyle name="Ввод  2 2 12 3" xfId="9240"/>
    <cellStyle name="Ввод  2 2 12 3 2" xfId="20966"/>
    <cellStyle name="Ввод  2 2 12 4" xfId="20967"/>
    <cellStyle name="Ввод  2 2 13" xfId="9241"/>
    <cellStyle name="Ввод  2 2 13 2" xfId="20968"/>
    <cellStyle name="Ввод  2 2 14" xfId="9242"/>
    <cellStyle name="Ввод  2 2 14 2" xfId="20969"/>
    <cellStyle name="Ввод  2 2 15" xfId="20970"/>
    <cellStyle name="Ввод  2 2 2" xfId="9243"/>
    <cellStyle name="Ввод  2 2 2 2" xfId="9244"/>
    <cellStyle name="Ввод  2 2 2 2 2" xfId="20971"/>
    <cellStyle name="Ввод  2 2 2 3" xfId="9245"/>
    <cellStyle name="Ввод  2 2 2 3 2" xfId="20972"/>
    <cellStyle name="Ввод  2 2 2 4" xfId="20973"/>
    <cellStyle name="Ввод  2 2 3" xfId="9246"/>
    <cellStyle name="Ввод  2 2 3 2" xfId="9247"/>
    <cellStyle name="Ввод  2 2 3 2 2" xfId="20974"/>
    <cellStyle name="Ввод  2 2 3 3" xfId="9248"/>
    <cellStyle name="Ввод  2 2 3 3 2" xfId="20975"/>
    <cellStyle name="Ввод  2 2 3 4" xfId="20976"/>
    <cellStyle name="Ввод  2 2 4" xfId="9249"/>
    <cellStyle name="Ввод  2 2 4 2" xfId="9250"/>
    <cellStyle name="Ввод  2 2 4 2 2" xfId="20977"/>
    <cellStyle name="Ввод  2 2 4 3" xfId="9251"/>
    <cellStyle name="Ввод  2 2 4 3 2" xfId="20978"/>
    <cellStyle name="Ввод  2 2 4 4" xfId="20979"/>
    <cellStyle name="Ввод  2 2 5" xfId="9252"/>
    <cellStyle name="Ввод  2 2 5 2" xfId="9253"/>
    <cellStyle name="Ввод  2 2 5 2 2" xfId="20980"/>
    <cellStyle name="Ввод  2 2 5 3" xfId="9254"/>
    <cellStyle name="Ввод  2 2 5 3 2" xfId="20981"/>
    <cellStyle name="Ввод  2 2 5 4" xfId="20982"/>
    <cellStyle name="Ввод  2 2 6" xfId="9255"/>
    <cellStyle name="Ввод  2 2 6 2" xfId="9256"/>
    <cellStyle name="Ввод  2 2 6 2 2" xfId="20983"/>
    <cellStyle name="Ввод  2 2 6 3" xfId="9257"/>
    <cellStyle name="Ввод  2 2 6 3 2" xfId="20984"/>
    <cellStyle name="Ввод  2 2 6 4" xfId="20985"/>
    <cellStyle name="Ввод  2 2 7" xfId="9258"/>
    <cellStyle name="Ввод  2 2 7 2" xfId="9259"/>
    <cellStyle name="Ввод  2 2 7 2 2" xfId="20986"/>
    <cellStyle name="Ввод  2 2 7 3" xfId="9260"/>
    <cellStyle name="Ввод  2 2 7 3 2" xfId="20987"/>
    <cellStyle name="Ввод  2 2 7 4" xfId="20988"/>
    <cellStyle name="Ввод  2 2 8" xfId="9261"/>
    <cellStyle name="Ввод  2 2 8 2" xfId="9262"/>
    <cellStyle name="Ввод  2 2 8 2 2" xfId="20989"/>
    <cellStyle name="Ввод  2 2 8 3" xfId="9263"/>
    <cellStyle name="Ввод  2 2 8 3 2" xfId="20990"/>
    <cellStyle name="Ввод  2 2 8 4" xfId="20991"/>
    <cellStyle name="Ввод  2 2 9" xfId="9264"/>
    <cellStyle name="Ввод  2 2 9 2" xfId="9265"/>
    <cellStyle name="Ввод  2 2 9 2 2" xfId="20992"/>
    <cellStyle name="Ввод  2 2 9 3" xfId="9266"/>
    <cellStyle name="Ввод  2 2 9 3 2" xfId="20993"/>
    <cellStyle name="Ввод  2 2 9 4" xfId="20994"/>
    <cellStyle name="Ввод  2 3" xfId="683"/>
    <cellStyle name="Ввод  2 3 10" xfId="9267"/>
    <cellStyle name="Ввод  2 3 10 2" xfId="9268"/>
    <cellStyle name="Ввод  2 3 10 2 2" xfId="20995"/>
    <cellStyle name="Ввод  2 3 10 3" xfId="9269"/>
    <cellStyle name="Ввод  2 3 10 3 2" xfId="20996"/>
    <cellStyle name="Ввод  2 3 10 4" xfId="20997"/>
    <cellStyle name="Ввод  2 3 11" xfId="9270"/>
    <cellStyle name="Ввод  2 3 11 2" xfId="9271"/>
    <cellStyle name="Ввод  2 3 11 2 2" xfId="20998"/>
    <cellStyle name="Ввод  2 3 11 3" xfId="9272"/>
    <cellStyle name="Ввод  2 3 11 3 2" xfId="20999"/>
    <cellStyle name="Ввод  2 3 11 4" xfId="21000"/>
    <cellStyle name="Ввод  2 3 12" xfId="9273"/>
    <cellStyle name="Ввод  2 3 12 2" xfId="9274"/>
    <cellStyle name="Ввод  2 3 12 2 2" xfId="21001"/>
    <cellStyle name="Ввод  2 3 12 3" xfId="9275"/>
    <cellStyle name="Ввод  2 3 12 3 2" xfId="21002"/>
    <cellStyle name="Ввод  2 3 12 4" xfId="21003"/>
    <cellStyle name="Ввод  2 3 13" xfId="9276"/>
    <cellStyle name="Ввод  2 3 13 2" xfId="21004"/>
    <cellStyle name="Ввод  2 3 14" xfId="9277"/>
    <cellStyle name="Ввод  2 3 14 2" xfId="21005"/>
    <cellStyle name="Ввод  2 3 15" xfId="21006"/>
    <cellStyle name="Ввод  2 3 2" xfId="9278"/>
    <cellStyle name="Ввод  2 3 2 2" xfId="9279"/>
    <cellStyle name="Ввод  2 3 2 2 2" xfId="21007"/>
    <cellStyle name="Ввод  2 3 2 3" xfId="9280"/>
    <cellStyle name="Ввод  2 3 2 3 2" xfId="21008"/>
    <cellStyle name="Ввод  2 3 2 4" xfId="21009"/>
    <cellStyle name="Ввод  2 3 3" xfId="9281"/>
    <cellStyle name="Ввод  2 3 3 2" xfId="9282"/>
    <cellStyle name="Ввод  2 3 3 2 2" xfId="21010"/>
    <cellStyle name="Ввод  2 3 3 3" xfId="9283"/>
    <cellStyle name="Ввод  2 3 3 3 2" xfId="21011"/>
    <cellStyle name="Ввод  2 3 3 4" xfId="21012"/>
    <cellStyle name="Ввод  2 3 4" xfId="9284"/>
    <cellStyle name="Ввод  2 3 4 2" xfId="9285"/>
    <cellStyle name="Ввод  2 3 4 2 2" xfId="21013"/>
    <cellStyle name="Ввод  2 3 4 3" xfId="9286"/>
    <cellStyle name="Ввод  2 3 4 3 2" xfId="21014"/>
    <cellStyle name="Ввод  2 3 4 4" xfId="21015"/>
    <cellStyle name="Ввод  2 3 5" xfId="9287"/>
    <cellStyle name="Ввод  2 3 5 2" xfId="9288"/>
    <cellStyle name="Ввод  2 3 5 2 2" xfId="21016"/>
    <cellStyle name="Ввод  2 3 5 3" xfId="9289"/>
    <cellStyle name="Ввод  2 3 5 3 2" xfId="21017"/>
    <cellStyle name="Ввод  2 3 5 4" xfId="21018"/>
    <cellStyle name="Ввод  2 3 6" xfId="9290"/>
    <cellStyle name="Ввод  2 3 6 2" xfId="9291"/>
    <cellStyle name="Ввод  2 3 6 2 2" xfId="21019"/>
    <cellStyle name="Ввод  2 3 6 3" xfId="9292"/>
    <cellStyle name="Ввод  2 3 6 3 2" xfId="21020"/>
    <cellStyle name="Ввод  2 3 6 4" xfId="21021"/>
    <cellStyle name="Ввод  2 3 7" xfId="9293"/>
    <cellStyle name="Ввод  2 3 7 2" xfId="9294"/>
    <cellStyle name="Ввод  2 3 7 2 2" xfId="21022"/>
    <cellStyle name="Ввод  2 3 7 3" xfId="9295"/>
    <cellStyle name="Ввод  2 3 7 3 2" xfId="21023"/>
    <cellStyle name="Ввод  2 3 7 4" xfId="21024"/>
    <cellStyle name="Ввод  2 3 8" xfId="9296"/>
    <cellStyle name="Ввод  2 3 8 2" xfId="9297"/>
    <cellStyle name="Ввод  2 3 8 2 2" xfId="21025"/>
    <cellStyle name="Ввод  2 3 8 3" xfId="9298"/>
    <cellStyle name="Ввод  2 3 8 3 2" xfId="21026"/>
    <cellStyle name="Ввод  2 3 8 4" xfId="21027"/>
    <cellStyle name="Ввод  2 3 9" xfId="9299"/>
    <cellStyle name="Ввод  2 3 9 2" xfId="9300"/>
    <cellStyle name="Ввод  2 3 9 2 2" xfId="21028"/>
    <cellStyle name="Ввод  2 3 9 3" xfId="9301"/>
    <cellStyle name="Ввод  2 3 9 3 2" xfId="21029"/>
    <cellStyle name="Ввод  2 3 9 4" xfId="21030"/>
    <cellStyle name="Ввод  2 4" xfId="684"/>
    <cellStyle name="Ввод  2 4 10" xfId="9302"/>
    <cellStyle name="Ввод  2 4 10 2" xfId="9303"/>
    <cellStyle name="Ввод  2 4 10 2 2" xfId="21031"/>
    <cellStyle name="Ввод  2 4 10 3" xfId="9304"/>
    <cellStyle name="Ввод  2 4 10 3 2" xfId="21032"/>
    <cellStyle name="Ввод  2 4 10 4" xfId="21033"/>
    <cellStyle name="Ввод  2 4 11" xfId="9305"/>
    <cellStyle name="Ввод  2 4 11 2" xfId="9306"/>
    <cellStyle name="Ввод  2 4 11 2 2" xfId="21034"/>
    <cellStyle name="Ввод  2 4 11 3" xfId="9307"/>
    <cellStyle name="Ввод  2 4 11 3 2" xfId="21035"/>
    <cellStyle name="Ввод  2 4 11 4" xfId="21036"/>
    <cellStyle name="Ввод  2 4 12" xfId="9308"/>
    <cellStyle name="Ввод  2 4 12 2" xfId="9309"/>
    <cellStyle name="Ввод  2 4 12 2 2" xfId="21037"/>
    <cellStyle name="Ввод  2 4 12 3" xfId="9310"/>
    <cellStyle name="Ввод  2 4 12 3 2" xfId="21038"/>
    <cellStyle name="Ввод  2 4 12 4" xfId="21039"/>
    <cellStyle name="Ввод  2 4 13" xfId="9311"/>
    <cellStyle name="Ввод  2 4 13 2" xfId="21040"/>
    <cellStyle name="Ввод  2 4 14" xfId="9312"/>
    <cellStyle name="Ввод  2 4 14 2" xfId="21041"/>
    <cellStyle name="Ввод  2 4 15" xfId="21042"/>
    <cellStyle name="Ввод  2 4 2" xfId="9313"/>
    <cellStyle name="Ввод  2 4 2 2" xfId="9314"/>
    <cellStyle name="Ввод  2 4 2 2 2" xfId="21043"/>
    <cellStyle name="Ввод  2 4 2 3" xfId="9315"/>
    <cellStyle name="Ввод  2 4 2 3 2" xfId="21044"/>
    <cellStyle name="Ввод  2 4 2 4" xfId="21045"/>
    <cellStyle name="Ввод  2 4 3" xfId="9316"/>
    <cellStyle name="Ввод  2 4 3 2" xfId="9317"/>
    <cellStyle name="Ввод  2 4 3 2 2" xfId="21046"/>
    <cellStyle name="Ввод  2 4 3 3" xfId="9318"/>
    <cellStyle name="Ввод  2 4 3 3 2" xfId="21047"/>
    <cellStyle name="Ввод  2 4 3 4" xfId="21048"/>
    <cellStyle name="Ввод  2 4 4" xfId="9319"/>
    <cellStyle name="Ввод  2 4 4 2" xfId="9320"/>
    <cellStyle name="Ввод  2 4 4 2 2" xfId="21049"/>
    <cellStyle name="Ввод  2 4 4 3" xfId="9321"/>
    <cellStyle name="Ввод  2 4 4 3 2" xfId="21050"/>
    <cellStyle name="Ввод  2 4 4 4" xfId="21051"/>
    <cellStyle name="Ввод  2 4 5" xfId="9322"/>
    <cellStyle name="Ввод  2 4 5 2" xfId="9323"/>
    <cellStyle name="Ввод  2 4 5 2 2" xfId="21052"/>
    <cellStyle name="Ввод  2 4 5 3" xfId="9324"/>
    <cellStyle name="Ввод  2 4 5 3 2" xfId="21053"/>
    <cellStyle name="Ввод  2 4 5 4" xfId="21054"/>
    <cellStyle name="Ввод  2 4 6" xfId="9325"/>
    <cellStyle name="Ввод  2 4 6 2" xfId="9326"/>
    <cellStyle name="Ввод  2 4 6 2 2" xfId="21055"/>
    <cellStyle name="Ввод  2 4 6 3" xfId="9327"/>
    <cellStyle name="Ввод  2 4 6 3 2" xfId="21056"/>
    <cellStyle name="Ввод  2 4 6 4" xfId="21057"/>
    <cellStyle name="Ввод  2 4 7" xfId="9328"/>
    <cellStyle name="Ввод  2 4 7 2" xfId="9329"/>
    <cellStyle name="Ввод  2 4 7 2 2" xfId="21058"/>
    <cellStyle name="Ввод  2 4 7 3" xfId="9330"/>
    <cellStyle name="Ввод  2 4 7 3 2" xfId="21059"/>
    <cellStyle name="Ввод  2 4 7 4" xfId="21060"/>
    <cellStyle name="Ввод  2 4 8" xfId="9331"/>
    <cellStyle name="Ввод  2 4 8 2" xfId="9332"/>
    <cellStyle name="Ввод  2 4 8 2 2" xfId="21061"/>
    <cellStyle name="Ввод  2 4 8 3" xfId="9333"/>
    <cellStyle name="Ввод  2 4 8 3 2" xfId="21062"/>
    <cellStyle name="Ввод  2 4 8 4" xfId="21063"/>
    <cellStyle name="Ввод  2 4 9" xfId="9334"/>
    <cellStyle name="Ввод  2 4 9 2" xfId="9335"/>
    <cellStyle name="Ввод  2 4 9 2 2" xfId="21064"/>
    <cellStyle name="Ввод  2 4 9 3" xfId="9336"/>
    <cellStyle name="Ввод  2 4 9 3 2" xfId="21065"/>
    <cellStyle name="Ввод  2 4 9 4" xfId="21066"/>
    <cellStyle name="Ввод  2 5" xfId="9337"/>
    <cellStyle name="Ввод  2 5 10" xfId="9338"/>
    <cellStyle name="Ввод  2 5 10 2" xfId="9339"/>
    <cellStyle name="Ввод  2 5 10 2 2" xfId="21067"/>
    <cellStyle name="Ввод  2 5 10 3" xfId="9340"/>
    <cellStyle name="Ввод  2 5 10 3 2" xfId="21068"/>
    <cellStyle name="Ввод  2 5 10 4" xfId="21069"/>
    <cellStyle name="Ввод  2 5 11" xfId="9341"/>
    <cellStyle name="Ввод  2 5 11 2" xfId="9342"/>
    <cellStyle name="Ввод  2 5 11 2 2" xfId="21070"/>
    <cellStyle name="Ввод  2 5 11 3" xfId="9343"/>
    <cellStyle name="Ввод  2 5 11 3 2" xfId="21071"/>
    <cellStyle name="Ввод  2 5 11 4" xfId="21072"/>
    <cellStyle name="Ввод  2 5 12" xfId="9344"/>
    <cellStyle name="Ввод  2 5 12 2" xfId="9345"/>
    <cellStyle name="Ввод  2 5 12 2 2" xfId="21073"/>
    <cellStyle name="Ввод  2 5 12 3" xfId="9346"/>
    <cellStyle name="Ввод  2 5 12 3 2" xfId="21074"/>
    <cellStyle name="Ввод  2 5 12 4" xfId="21075"/>
    <cellStyle name="Ввод  2 5 13" xfId="9347"/>
    <cellStyle name="Ввод  2 5 13 2" xfId="21076"/>
    <cellStyle name="Ввод  2 5 14" xfId="9348"/>
    <cellStyle name="Ввод  2 5 14 2" xfId="21077"/>
    <cellStyle name="Ввод  2 5 15" xfId="21078"/>
    <cellStyle name="Ввод  2 5 2" xfId="9349"/>
    <cellStyle name="Ввод  2 5 2 2" xfId="9350"/>
    <cellStyle name="Ввод  2 5 2 2 2" xfId="21079"/>
    <cellStyle name="Ввод  2 5 2 3" xfId="9351"/>
    <cellStyle name="Ввод  2 5 2 3 2" xfId="21080"/>
    <cellStyle name="Ввод  2 5 2 4" xfId="21081"/>
    <cellStyle name="Ввод  2 5 3" xfId="9352"/>
    <cellStyle name="Ввод  2 5 3 2" xfId="9353"/>
    <cellStyle name="Ввод  2 5 3 2 2" xfId="21082"/>
    <cellStyle name="Ввод  2 5 3 3" xfId="9354"/>
    <cellStyle name="Ввод  2 5 3 3 2" xfId="21083"/>
    <cellStyle name="Ввод  2 5 3 4" xfId="21084"/>
    <cellStyle name="Ввод  2 5 4" xfId="9355"/>
    <cellStyle name="Ввод  2 5 4 2" xfId="9356"/>
    <cellStyle name="Ввод  2 5 4 2 2" xfId="21085"/>
    <cellStyle name="Ввод  2 5 4 3" xfId="9357"/>
    <cellStyle name="Ввод  2 5 4 3 2" xfId="21086"/>
    <cellStyle name="Ввод  2 5 4 4" xfId="21087"/>
    <cellStyle name="Ввод  2 5 5" xfId="9358"/>
    <cellStyle name="Ввод  2 5 5 2" xfId="9359"/>
    <cellStyle name="Ввод  2 5 5 2 2" xfId="21088"/>
    <cellStyle name="Ввод  2 5 5 3" xfId="9360"/>
    <cellStyle name="Ввод  2 5 5 3 2" xfId="21089"/>
    <cellStyle name="Ввод  2 5 5 4" xfId="21090"/>
    <cellStyle name="Ввод  2 5 6" xfId="9361"/>
    <cellStyle name="Ввод  2 5 6 2" xfId="9362"/>
    <cellStyle name="Ввод  2 5 6 2 2" xfId="21091"/>
    <cellStyle name="Ввод  2 5 6 3" xfId="9363"/>
    <cellStyle name="Ввод  2 5 6 3 2" xfId="21092"/>
    <cellStyle name="Ввод  2 5 6 4" xfId="21093"/>
    <cellStyle name="Ввод  2 5 7" xfId="9364"/>
    <cellStyle name="Ввод  2 5 7 2" xfId="9365"/>
    <cellStyle name="Ввод  2 5 7 2 2" xfId="21094"/>
    <cellStyle name="Ввод  2 5 7 3" xfId="9366"/>
    <cellStyle name="Ввод  2 5 7 3 2" xfId="21095"/>
    <cellStyle name="Ввод  2 5 7 4" xfId="21096"/>
    <cellStyle name="Ввод  2 5 8" xfId="9367"/>
    <cellStyle name="Ввод  2 5 8 2" xfId="9368"/>
    <cellStyle name="Ввод  2 5 8 2 2" xfId="21097"/>
    <cellStyle name="Ввод  2 5 8 3" xfId="9369"/>
    <cellStyle name="Ввод  2 5 8 3 2" xfId="21098"/>
    <cellStyle name="Ввод  2 5 8 4" xfId="21099"/>
    <cellStyle name="Ввод  2 5 9" xfId="9370"/>
    <cellStyle name="Ввод  2 5 9 2" xfId="9371"/>
    <cellStyle name="Ввод  2 5 9 2 2" xfId="21100"/>
    <cellStyle name="Ввод  2 5 9 3" xfId="9372"/>
    <cellStyle name="Ввод  2 5 9 3 2" xfId="21101"/>
    <cellStyle name="Ввод  2 5 9 4" xfId="21102"/>
    <cellStyle name="Ввод  2 6" xfId="9373"/>
    <cellStyle name="Ввод  2 6 10" xfId="9374"/>
    <cellStyle name="Ввод  2 6 10 2" xfId="9375"/>
    <cellStyle name="Ввод  2 6 10 2 2" xfId="21103"/>
    <cellStyle name="Ввод  2 6 10 3" xfId="9376"/>
    <cellStyle name="Ввод  2 6 10 3 2" xfId="21104"/>
    <cellStyle name="Ввод  2 6 10 4" xfId="21105"/>
    <cellStyle name="Ввод  2 6 11" xfId="9377"/>
    <cellStyle name="Ввод  2 6 11 2" xfId="9378"/>
    <cellStyle name="Ввод  2 6 11 2 2" xfId="21106"/>
    <cellStyle name="Ввод  2 6 11 3" xfId="9379"/>
    <cellStyle name="Ввод  2 6 11 3 2" xfId="21107"/>
    <cellStyle name="Ввод  2 6 11 4" xfId="21108"/>
    <cellStyle name="Ввод  2 6 12" xfId="9380"/>
    <cellStyle name="Ввод  2 6 12 2" xfId="9381"/>
    <cellStyle name="Ввод  2 6 12 2 2" xfId="21109"/>
    <cellStyle name="Ввод  2 6 12 3" xfId="9382"/>
    <cellStyle name="Ввод  2 6 12 3 2" xfId="21110"/>
    <cellStyle name="Ввод  2 6 12 4" xfId="21111"/>
    <cellStyle name="Ввод  2 6 13" xfId="9383"/>
    <cellStyle name="Ввод  2 6 13 2" xfId="21112"/>
    <cellStyle name="Ввод  2 6 14" xfId="9384"/>
    <cellStyle name="Ввод  2 6 14 2" xfId="21113"/>
    <cellStyle name="Ввод  2 6 15" xfId="21114"/>
    <cellStyle name="Ввод  2 6 2" xfId="9385"/>
    <cellStyle name="Ввод  2 6 2 2" xfId="9386"/>
    <cellStyle name="Ввод  2 6 2 2 2" xfId="21115"/>
    <cellStyle name="Ввод  2 6 2 3" xfId="9387"/>
    <cellStyle name="Ввод  2 6 2 3 2" xfId="21116"/>
    <cellStyle name="Ввод  2 6 2 4" xfId="21117"/>
    <cellStyle name="Ввод  2 6 3" xfId="9388"/>
    <cellStyle name="Ввод  2 6 3 2" xfId="9389"/>
    <cellStyle name="Ввод  2 6 3 2 2" xfId="21118"/>
    <cellStyle name="Ввод  2 6 3 3" xfId="9390"/>
    <cellStyle name="Ввод  2 6 3 3 2" xfId="21119"/>
    <cellStyle name="Ввод  2 6 3 4" xfId="21120"/>
    <cellStyle name="Ввод  2 6 4" xfId="9391"/>
    <cellStyle name="Ввод  2 6 4 2" xfId="9392"/>
    <cellStyle name="Ввод  2 6 4 2 2" xfId="21121"/>
    <cellStyle name="Ввод  2 6 4 3" xfId="9393"/>
    <cellStyle name="Ввод  2 6 4 3 2" xfId="21122"/>
    <cellStyle name="Ввод  2 6 4 4" xfId="21123"/>
    <cellStyle name="Ввод  2 6 5" xfId="9394"/>
    <cellStyle name="Ввод  2 6 5 2" xfId="9395"/>
    <cellStyle name="Ввод  2 6 5 2 2" xfId="21124"/>
    <cellStyle name="Ввод  2 6 5 3" xfId="9396"/>
    <cellStyle name="Ввод  2 6 5 3 2" xfId="21125"/>
    <cellStyle name="Ввод  2 6 5 4" xfId="21126"/>
    <cellStyle name="Ввод  2 6 6" xfId="9397"/>
    <cellStyle name="Ввод  2 6 6 2" xfId="9398"/>
    <cellStyle name="Ввод  2 6 6 2 2" xfId="21127"/>
    <cellStyle name="Ввод  2 6 6 3" xfId="9399"/>
    <cellStyle name="Ввод  2 6 6 3 2" xfId="21128"/>
    <cellStyle name="Ввод  2 6 6 4" xfId="21129"/>
    <cellStyle name="Ввод  2 6 7" xfId="9400"/>
    <cellStyle name="Ввод  2 6 7 2" xfId="9401"/>
    <cellStyle name="Ввод  2 6 7 2 2" xfId="21130"/>
    <cellStyle name="Ввод  2 6 7 3" xfId="9402"/>
    <cellStyle name="Ввод  2 6 7 3 2" xfId="21131"/>
    <cellStyle name="Ввод  2 6 7 4" xfId="21132"/>
    <cellStyle name="Ввод  2 6 8" xfId="9403"/>
    <cellStyle name="Ввод  2 6 8 2" xfId="9404"/>
    <cellStyle name="Ввод  2 6 8 2 2" xfId="21133"/>
    <cellStyle name="Ввод  2 6 8 3" xfId="9405"/>
    <cellStyle name="Ввод  2 6 8 3 2" xfId="21134"/>
    <cellStyle name="Ввод  2 6 8 4" xfId="21135"/>
    <cellStyle name="Ввод  2 6 9" xfId="9406"/>
    <cellStyle name="Ввод  2 6 9 2" xfId="9407"/>
    <cellStyle name="Ввод  2 6 9 2 2" xfId="21136"/>
    <cellStyle name="Ввод  2 6 9 3" xfId="9408"/>
    <cellStyle name="Ввод  2 6 9 3 2" xfId="21137"/>
    <cellStyle name="Ввод  2 6 9 4" xfId="21138"/>
    <cellStyle name="Ввод  2 7" xfId="9409"/>
    <cellStyle name="Ввод  2 7 2" xfId="9410"/>
    <cellStyle name="Ввод  2 7 2 2" xfId="9411"/>
    <cellStyle name="Ввод  2 7 2 2 2" xfId="21139"/>
    <cellStyle name="Ввод  2 7 2 3" xfId="9412"/>
    <cellStyle name="Ввод  2 7 2 3 2" xfId="21140"/>
    <cellStyle name="Ввод  2 7 2 4" xfId="21141"/>
    <cellStyle name="Ввод  2 7 3" xfId="9413"/>
    <cellStyle name="Ввод  2 7 3 2" xfId="9414"/>
    <cellStyle name="Ввод  2 7 3 2 2" xfId="21142"/>
    <cellStyle name="Ввод  2 7 3 3" xfId="9415"/>
    <cellStyle name="Ввод  2 7 3 3 2" xfId="21143"/>
    <cellStyle name="Ввод  2 7 3 4" xfId="21144"/>
    <cellStyle name="Ввод  2 7 4" xfId="9416"/>
    <cellStyle name="Ввод  2 7 4 2" xfId="21145"/>
    <cellStyle name="Ввод  2 7 5" xfId="9417"/>
    <cellStyle name="Ввод  2 7 5 2" xfId="21146"/>
    <cellStyle name="Ввод  2 7 6" xfId="21147"/>
    <cellStyle name="Ввод  2 8" xfId="9418"/>
    <cellStyle name="Ввод  2 8 2" xfId="9419"/>
    <cellStyle name="Ввод  2 8 2 2" xfId="21148"/>
    <cellStyle name="Ввод  2 8 3" xfId="9420"/>
    <cellStyle name="Ввод  2 8 3 2" xfId="21149"/>
    <cellStyle name="Ввод  2 8 4" xfId="21150"/>
    <cellStyle name="Ввод  2 9" xfId="9421"/>
    <cellStyle name="Ввод  2 9 2" xfId="9422"/>
    <cellStyle name="Ввод  2 9 2 2" xfId="21151"/>
    <cellStyle name="Ввод  2 9 3" xfId="9423"/>
    <cellStyle name="Ввод  2 9 3 2" xfId="21152"/>
    <cellStyle name="Ввод  2 9 4" xfId="21153"/>
    <cellStyle name="Ввод  3" xfId="11574"/>
    <cellStyle name="Ввод  3 2" xfId="21154"/>
    <cellStyle name="Ввод  4" xfId="12005"/>
    <cellStyle name="Ввод  5" xfId="12018"/>
    <cellStyle name="Верт. заголовок" xfId="420"/>
    <cellStyle name="Вес_продукта" xfId="421"/>
    <cellStyle name="Вывод 2" xfId="209"/>
    <cellStyle name="Вывод 2 10" xfId="9424"/>
    <cellStyle name="Вывод 2 10 2" xfId="9425"/>
    <cellStyle name="Вывод 2 10 2 2" xfId="21155"/>
    <cellStyle name="Вывод 2 10 3" xfId="9426"/>
    <cellStyle name="Вывод 2 10 3 2" xfId="21156"/>
    <cellStyle name="Вывод 2 10 4" xfId="21157"/>
    <cellStyle name="Вывод 2 11" xfId="9427"/>
    <cellStyle name="Вывод 2 11 2" xfId="9428"/>
    <cellStyle name="Вывод 2 11 2 2" xfId="21158"/>
    <cellStyle name="Вывод 2 11 3" xfId="9429"/>
    <cellStyle name="Вывод 2 11 3 2" xfId="21159"/>
    <cellStyle name="Вывод 2 11 4" xfId="21160"/>
    <cellStyle name="Вывод 2 12" xfId="9430"/>
    <cellStyle name="Вывод 2 12 2" xfId="21161"/>
    <cellStyle name="Вывод 2 13" xfId="11575"/>
    <cellStyle name="Вывод 2 13 2" xfId="21162"/>
    <cellStyle name="Вывод 2 14" xfId="11576"/>
    <cellStyle name="Вывод 2 14 2" xfId="21163"/>
    <cellStyle name="Вывод 2 15" xfId="11577"/>
    <cellStyle name="Вывод 2 15 2" xfId="21164"/>
    <cellStyle name="Вывод 2 2" xfId="685"/>
    <cellStyle name="Вывод 2 2 10" xfId="9431"/>
    <cellStyle name="Вывод 2 2 10 2" xfId="9432"/>
    <cellStyle name="Вывод 2 2 10 2 2" xfId="21165"/>
    <cellStyle name="Вывод 2 2 10 3" xfId="9433"/>
    <cellStyle name="Вывод 2 2 10 3 2" xfId="21166"/>
    <cellStyle name="Вывод 2 2 10 4" xfId="21167"/>
    <cellStyle name="Вывод 2 2 11" xfId="9434"/>
    <cellStyle name="Вывод 2 2 11 2" xfId="9435"/>
    <cellStyle name="Вывод 2 2 11 2 2" xfId="21168"/>
    <cellStyle name="Вывод 2 2 11 3" xfId="9436"/>
    <cellStyle name="Вывод 2 2 11 3 2" xfId="21169"/>
    <cellStyle name="Вывод 2 2 11 4" xfId="21170"/>
    <cellStyle name="Вывод 2 2 12" xfId="9437"/>
    <cellStyle name="Вывод 2 2 12 2" xfId="9438"/>
    <cellStyle name="Вывод 2 2 12 2 2" xfId="21171"/>
    <cellStyle name="Вывод 2 2 12 3" xfId="9439"/>
    <cellStyle name="Вывод 2 2 12 3 2" xfId="21172"/>
    <cellStyle name="Вывод 2 2 12 4" xfId="21173"/>
    <cellStyle name="Вывод 2 2 13" xfId="9440"/>
    <cellStyle name="Вывод 2 2 13 2" xfId="21174"/>
    <cellStyle name="Вывод 2 2 14" xfId="9441"/>
    <cellStyle name="Вывод 2 2 14 2" xfId="21175"/>
    <cellStyle name="Вывод 2 2 15" xfId="21176"/>
    <cellStyle name="Вывод 2 2 2" xfId="9442"/>
    <cellStyle name="Вывод 2 2 2 2" xfId="9443"/>
    <cellStyle name="Вывод 2 2 2 2 2" xfId="21177"/>
    <cellStyle name="Вывод 2 2 2 3" xfId="9444"/>
    <cellStyle name="Вывод 2 2 2 3 2" xfId="21178"/>
    <cellStyle name="Вывод 2 2 2 4" xfId="21179"/>
    <cellStyle name="Вывод 2 2 3" xfId="9445"/>
    <cellStyle name="Вывод 2 2 3 2" xfId="9446"/>
    <cellStyle name="Вывод 2 2 3 2 2" xfId="21180"/>
    <cellStyle name="Вывод 2 2 3 3" xfId="9447"/>
    <cellStyle name="Вывод 2 2 3 3 2" xfId="21181"/>
    <cellStyle name="Вывод 2 2 3 4" xfId="21182"/>
    <cellStyle name="Вывод 2 2 4" xfId="9448"/>
    <cellStyle name="Вывод 2 2 4 2" xfId="9449"/>
    <cellStyle name="Вывод 2 2 4 2 2" xfId="21183"/>
    <cellStyle name="Вывод 2 2 4 3" xfId="9450"/>
    <cellStyle name="Вывод 2 2 4 3 2" xfId="21184"/>
    <cellStyle name="Вывод 2 2 4 4" xfId="21185"/>
    <cellStyle name="Вывод 2 2 5" xfId="9451"/>
    <cellStyle name="Вывод 2 2 5 2" xfId="9452"/>
    <cellStyle name="Вывод 2 2 5 2 2" xfId="21186"/>
    <cellStyle name="Вывод 2 2 5 3" xfId="9453"/>
    <cellStyle name="Вывод 2 2 5 3 2" xfId="21187"/>
    <cellStyle name="Вывод 2 2 5 4" xfId="21188"/>
    <cellStyle name="Вывод 2 2 6" xfId="9454"/>
    <cellStyle name="Вывод 2 2 6 2" xfId="9455"/>
    <cellStyle name="Вывод 2 2 6 2 2" xfId="21189"/>
    <cellStyle name="Вывод 2 2 6 3" xfId="9456"/>
    <cellStyle name="Вывод 2 2 6 3 2" xfId="21190"/>
    <cellStyle name="Вывод 2 2 6 4" xfId="21191"/>
    <cellStyle name="Вывод 2 2 7" xfId="9457"/>
    <cellStyle name="Вывод 2 2 7 2" xfId="9458"/>
    <cellStyle name="Вывод 2 2 7 2 2" xfId="21192"/>
    <cellStyle name="Вывод 2 2 7 3" xfId="9459"/>
    <cellStyle name="Вывод 2 2 7 3 2" xfId="21193"/>
    <cellStyle name="Вывод 2 2 7 4" xfId="21194"/>
    <cellStyle name="Вывод 2 2 8" xfId="9460"/>
    <cellStyle name="Вывод 2 2 8 2" xfId="9461"/>
    <cellStyle name="Вывод 2 2 8 2 2" xfId="21195"/>
    <cellStyle name="Вывод 2 2 8 3" xfId="9462"/>
    <cellStyle name="Вывод 2 2 8 3 2" xfId="21196"/>
    <cellStyle name="Вывод 2 2 8 4" xfId="21197"/>
    <cellStyle name="Вывод 2 2 9" xfId="9463"/>
    <cellStyle name="Вывод 2 2 9 2" xfId="9464"/>
    <cellStyle name="Вывод 2 2 9 2 2" xfId="21198"/>
    <cellStyle name="Вывод 2 2 9 3" xfId="9465"/>
    <cellStyle name="Вывод 2 2 9 3 2" xfId="21199"/>
    <cellStyle name="Вывод 2 2 9 4" xfId="21200"/>
    <cellStyle name="Вывод 2 3" xfId="686"/>
    <cellStyle name="Вывод 2 3 10" xfId="9466"/>
    <cellStyle name="Вывод 2 3 10 2" xfId="9467"/>
    <cellStyle name="Вывод 2 3 10 2 2" xfId="21201"/>
    <cellStyle name="Вывод 2 3 10 3" xfId="9468"/>
    <cellStyle name="Вывод 2 3 10 3 2" xfId="21202"/>
    <cellStyle name="Вывод 2 3 10 4" xfId="21203"/>
    <cellStyle name="Вывод 2 3 11" xfId="9469"/>
    <cellStyle name="Вывод 2 3 11 2" xfId="9470"/>
    <cellStyle name="Вывод 2 3 11 2 2" xfId="21204"/>
    <cellStyle name="Вывод 2 3 11 3" xfId="9471"/>
    <cellStyle name="Вывод 2 3 11 3 2" xfId="21205"/>
    <cellStyle name="Вывод 2 3 11 4" xfId="21206"/>
    <cellStyle name="Вывод 2 3 12" xfId="9472"/>
    <cellStyle name="Вывод 2 3 12 2" xfId="9473"/>
    <cellStyle name="Вывод 2 3 12 2 2" xfId="21207"/>
    <cellStyle name="Вывод 2 3 12 3" xfId="9474"/>
    <cellStyle name="Вывод 2 3 12 3 2" xfId="21208"/>
    <cellStyle name="Вывод 2 3 12 4" xfId="21209"/>
    <cellStyle name="Вывод 2 3 13" xfId="9475"/>
    <cellStyle name="Вывод 2 3 13 2" xfId="21210"/>
    <cellStyle name="Вывод 2 3 14" xfId="9476"/>
    <cellStyle name="Вывод 2 3 14 2" xfId="21211"/>
    <cellStyle name="Вывод 2 3 15" xfId="21212"/>
    <cellStyle name="Вывод 2 3 2" xfId="9477"/>
    <cellStyle name="Вывод 2 3 2 2" xfId="9478"/>
    <cellStyle name="Вывод 2 3 2 2 2" xfId="21213"/>
    <cellStyle name="Вывод 2 3 2 3" xfId="9479"/>
    <cellStyle name="Вывод 2 3 2 3 2" xfId="21214"/>
    <cellStyle name="Вывод 2 3 2 4" xfId="21215"/>
    <cellStyle name="Вывод 2 3 3" xfId="9480"/>
    <cellStyle name="Вывод 2 3 3 2" xfId="9481"/>
    <cellStyle name="Вывод 2 3 3 2 2" xfId="21216"/>
    <cellStyle name="Вывод 2 3 3 3" xfId="9482"/>
    <cellStyle name="Вывод 2 3 3 3 2" xfId="21217"/>
    <cellStyle name="Вывод 2 3 3 4" xfId="21218"/>
    <cellStyle name="Вывод 2 3 4" xfId="9483"/>
    <cellStyle name="Вывод 2 3 4 2" xfId="9484"/>
    <cellStyle name="Вывод 2 3 4 2 2" xfId="21219"/>
    <cellStyle name="Вывод 2 3 4 3" xfId="9485"/>
    <cellStyle name="Вывод 2 3 4 3 2" xfId="21220"/>
    <cellStyle name="Вывод 2 3 4 4" xfId="21221"/>
    <cellStyle name="Вывод 2 3 5" xfId="9486"/>
    <cellStyle name="Вывод 2 3 5 2" xfId="9487"/>
    <cellStyle name="Вывод 2 3 5 2 2" xfId="21222"/>
    <cellStyle name="Вывод 2 3 5 3" xfId="9488"/>
    <cellStyle name="Вывод 2 3 5 3 2" xfId="21223"/>
    <cellStyle name="Вывод 2 3 5 4" xfId="21224"/>
    <cellStyle name="Вывод 2 3 6" xfId="9489"/>
    <cellStyle name="Вывод 2 3 6 2" xfId="9490"/>
    <cellStyle name="Вывод 2 3 6 2 2" xfId="21225"/>
    <cellStyle name="Вывод 2 3 6 3" xfId="9491"/>
    <cellStyle name="Вывод 2 3 6 3 2" xfId="21226"/>
    <cellStyle name="Вывод 2 3 6 4" xfId="21227"/>
    <cellStyle name="Вывод 2 3 7" xfId="9492"/>
    <cellStyle name="Вывод 2 3 7 2" xfId="9493"/>
    <cellStyle name="Вывод 2 3 7 2 2" xfId="21228"/>
    <cellStyle name="Вывод 2 3 7 3" xfId="9494"/>
    <cellStyle name="Вывод 2 3 7 3 2" xfId="21229"/>
    <cellStyle name="Вывод 2 3 7 4" xfId="21230"/>
    <cellStyle name="Вывод 2 3 8" xfId="9495"/>
    <cellStyle name="Вывод 2 3 8 2" xfId="9496"/>
    <cellStyle name="Вывод 2 3 8 2 2" xfId="21231"/>
    <cellStyle name="Вывод 2 3 8 3" xfId="9497"/>
    <cellStyle name="Вывод 2 3 8 3 2" xfId="21232"/>
    <cellStyle name="Вывод 2 3 8 4" xfId="21233"/>
    <cellStyle name="Вывод 2 3 9" xfId="9498"/>
    <cellStyle name="Вывод 2 3 9 2" xfId="9499"/>
    <cellStyle name="Вывод 2 3 9 2 2" xfId="21234"/>
    <cellStyle name="Вывод 2 3 9 3" xfId="9500"/>
    <cellStyle name="Вывод 2 3 9 3 2" xfId="21235"/>
    <cellStyle name="Вывод 2 3 9 4" xfId="21236"/>
    <cellStyle name="Вывод 2 4" xfId="687"/>
    <cellStyle name="Вывод 2 4 10" xfId="9501"/>
    <cellStyle name="Вывод 2 4 10 2" xfId="9502"/>
    <cellStyle name="Вывод 2 4 10 2 2" xfId="21237"/>
    <cellStyle name="Вывод 2 4 10 3" xfId="9503"/>
    <cellStyle name="Вывод 2 4 10 3 2" xfId="21238"/>
    <cellStyle name="Вывод 2 4 10 4" xfId="21239"/>
    <cellStyle name="Вывод 2 4 11" xfId="9504"/>
    <cellStyle name="Вывод 2 4 11 2" xfId="9505"/>
    <cellStyle name="Вывод 2 4 11 2 2" xfId="21240"/>
    <cellStyle name="Вывод 2 4 11 3" xfId="9506"/>
    <cellStyle name="Вывод 2 4 11 3 2" xfId="21241"/>
    <cellStyle name="Вывод 2 4 11 4" xfId="21242"/>
    <cellStyle name="Вывод 2 4 12" xfId="9507"/>
    <cellStyle name="Вывод 2 4 12 2" xfId="9508"/>
    <cellStyle name="Вывод 2 4 12 2 2" xfId="21243"/>
    <cellStyle name="Вывод 2 4 12 3" xfId="9509"/>
    <cellStyle name="Вывод 2 4 12 3 2" xfId="21244"/>
    <cellStyle name="Вывод 2 4 12 4" xfId="21245"/>
    <cellStyle name="Вывод 2 4 13" xfId="9510"/>
    <cellStyle name="Вывод 2 4 13 2" xfId="21246"/>
    <cellStyle name="Вывод 2 4 14" xfId="9511"/>
    <cellStyle name="Вывод 2 4 14 2" xfId="21247"/>
    <cellStyle name="Вывод 2 4 15" xfId="21248"/>
    <cellStyle name="Вывод 2 4 2" xfId="9512"/>
    <cellStyle name="Вывод 2 4 2 2" xfId="9513"/>
    <cellStyle name="Вывод 2 4 2 2 2" xfId="21249"/>
    <cellStyle name="Вывод 2 4 2 3" xfId="9514"/>
    <cellStyle name="Вывод 2 4 2 3 2" xfId="21250"/>
    <cellStyle name="Вывод 2 4 2 4" xfId="21251"/>
    <cellStyle name="Вывод 2 4 3" xfId="9515"/>
    <cellStyle name="Вывод 2 4 3 2" xfId="9516"/>
    <cellStyle name="Вывод 2 4 3 2 2" xfId="21252"/>
    <cellStyle name="Вывод 2 4 3 3" xfId="9517"/>
    <cellStyle name="Вывод 2 4 3 3 2" xfId="21253"/>
    <cellStyle name="Вывод 2 4 3 4" xfId="21254"/>
    <cellStyle name="Вывод 2 4 4" xfId="9518"/>
    <cellStyle name="Вывод 2 4 4 2" xfId="9519"/>
    <cellStyle name="Вывод 2 4 4 2 2" xfId="21255"/>
    <cellStyle name="Вывод 2 4 4 3" xfId="9520"/>
    <cellStyle name="Вывод 2 4 4 3 2" xfId="21256"/>
    <cellStyle name="Вывод 2 4 4 4" xfId="21257"/>
    <cellStyle name="Вывод 2 4 5" xfId="9521"/>
    <cellStyle name="Вывод 2 4 5 2" xfId="9522"/>
    <cellStyle name="Вывод 2 4 5 2 2" xfId="21258"/>
    <cellStyle name="Вывод 2 4 5 3" xfId="9523"/>
    <cellStyle name="Вывод 2 4 5 3 2" xfId="21259"/>
    <cellStyle name="Вывод 2 4 5 4" xfId="21260"/>
    <cellStyle name="Вывод 2 4 6" xfId="9524"/>
    <cellStyle name="Вывод 2 4 6 2" xfId="9525"/>
    <cellStyle name="Вывод 2 4 6 2 2" xfId="21261"/>
    <cellStyle name="Вывод 2 4 6 3" xfId="9526"/>
    <cellStyle name="Вывод 2 4 6 3 2" xfId="21262"/>
    <cellStyle name="Вывод 2 4 6 4" xfId="21263"/>
    <cellStyle name="Вывод 2 4 7" xfId="9527"/>
    <cellStyle name="Вывод 2 4 7 2" xfId="9528"/>
    <cellStyle name="Вывод 2 4 7 2 2" xfId="21264"/>
    <cellStyle name="Вывод 2 4 7 3" xfId="9529"/>
    <cellStyle name="Вывод 2 4 7 3 2" xfId="21265"/>
    <cellStyle name="Вывод 2 4 7 4" xfId="21266"/>
    <cellStyle name="Вывод 2 4 8" xfId="9530"/>
    <cellStyle name="Вывод 2 4 8 2" xfId="9531"/>
    <cellStyle name="Вывод 2 4 8 2 2" xfId="21267"/>
    <cellStyle name="Вывод 2 4 8 3" xfId="9532"/>
    <cellStyle name="Вывод 2 4 8 3 2" xfId="21268"/>
    <cellStyle name="Вывод 2 4 8 4" xfId="21269"/>
    <cellStyle name="Вывод 2 4 9" xfId="9533"/>
    <cellStyle name="Вывод 2 4 9 2" xfId="9534"/>
    <cellStyle name="Вывод 2 4 9 2 2" xfId="21270"/>
    <cellStyle name="Вывод 2 4 9 3" xfId="9535"/>
    <cellStyle name="Вывод 2 4 9 3 2" xfId="21271"/>
    <cellStyle name="Вывод 2 4 9 4" xfId="21272"/>
    <cellStyle name="Вывод 2 5" xfId="9536"/>
    <cellStyle name="Вывод 2 5 10" xfId="9537"/>
    <cellStyle name="Вывод 2 5 10 2" xfId="9538"/>
    <cellStyle name="Вывод 2 5 10 2 2" xfId="21273"/>
    <cellStyle name="Вывод 2 5 10 3" xfId="9539"/>
    <cellStyle name="Вывод 2 5 10 3 2" xfId="21274"/>
    <cellStyle name="Вывод 2 5 10 4" xfId="21275"/>
    <cellStyle name="Вывод 2 5 11" xfId="9540"/>
    <cellStyle name="Вывод 2 5 11 2" xfId="9541"/>
    <cellStyle name="Вывод 2 5 11 2 2" xfId="21276"/>
    <cellStyle name="Вывод 2 5 11 3" xfId="9542"/>
    <cellStyle name="Вывод 2 5 11 3 2" xfId="21277"/>
    <cellStyle name="Вывод 2 5 11 4" xfId="21278"/>
    <cellStyle name="Вывод 2 5 12" xfId="9543"/>
    <cellStyle name="Вывод 2 5 12 2" xfId="9544"/>
    <cellStyle name="Вывод 2 5 12 2 2" xfId="21279"/>
    <cellStyle name="Вывод 2 5 12 3" xfId="9545"/>
    <cellStyle name="Вывод 2 5 12 3 2" xfId="21280"/>
    <cellStyle name="Вывод 2 5 12 4" xfId="21281"/>
    <cellStyle name="Вывод 2 5 13" xfId="9546"/>
    <cellStyle name="Вывод 2 5 13 2" xfId="21282"/>
    <cellStyle name="Вывод 2 5 14" xfId="9547"/>
    <cellStyle name="Вывод 2 5 14 2" xfId="21283"/>
    <cellStyle name="Вывод 2 5 15" xfId="21284"/>
    <cellStyle name="Вывод 2 5 2" xfId="9548"/>
    <cellStyle name="Вывод 2 5 2 2" xfId="9549"/>
    <cellStyle name="Вывод 2 5 2 2 2" xfId="21285"/>
    <cellStyle name="Вывод 2 5 2 3" xfId="9550"/>
    <cellStyle name="Вывод 2 5 2 3 2" xfId="21286"/>
    <cellStyle name="Вывод 2 5 2 4" xfId="21287"/>
    <cellStyle name="Вывод 2 5 3" xfId="9551"/>
    <cellStyle name="Вывод 2 5 3 2" xfId="9552"/>
    <cellStyle name="Вывод 2 5 3 2 2" xfId="21288"/>
    <cellStyle name="Вывод 2 5 3 3" xfId="9553"/>
    <cellStyle name="Вывод 2 5 3 3 2" xfId="21289"/>
    <cellStyle name="Вывод 2 5 3 4" xfId="21290"/>
    <cellStyle name="Вывод 2 5 4" xfId="9554"/>
    <cellStyle name="Вывод 2 5 4 2" xfId="9555"/>
    <cellStyle name="Вывод 2 5 4 2 2" xfId="21291"/>
    <cellStyle name="Вывод 2 5 4 3" xfId="9556"/>
    <cellStyle name="Вывод 2 5 4 3 2" xfId="21292"/>
    <cellStyle name="Вывод 2 5 4 4" xfId="21293"/>
    <cellStyle name="Вывод 2 5 5" xfId="9557"/>
    <cellStyle name="Вывод 2 5 5 2" xfId="9558"/>
    <cellStyle name="Вывод 2 5 5 2 2" xfId="21294"/>
    <cellStyle name="Вывод 2 5 5 3" xfId="9559"/>
    <cellStyle name="Вывод 2 5 5 3 2" xfId="21295"/>
    <cellStyle name="Вывод 2 5 5 4" xfId="21296"/>
    <cellStyle name="Вывод 2 5 6" xfId="9560"/>
    <cellStyle name="Вывод 2 5 6 2" xfId="9561"/>
    <cellStyle name="Вывод 2 5 6 2 2" xfId="21297"/>
    <cellStyle name="Вывод 2 5 6 3" xfId="9562"/>
    <cellStyle name="Вывод 2 5 6 3 2" xfId="21298"/>
    <cellStyle name="Вывод 2 5 6 4" xfId="21299"/>
    <cellStyle name="Вывод 2 5 7" xfId="9563"/>
    <cellStyle name="Вывод 2 5 7 2" xfId="9564"/>
    <cellStyle name="Вывод 2 5 7 2 2" xfId="21300"/>
    <cellStyle name="Вывод 2 5 7 3" xfId="9565"/>
    <cellStyle name="Вывод 2 5 7 3 2" xfId="21301"/>
    <cellStyle name="Вывод 2 5 7 4" xfId="21302"/>
    <cellStyle name="Вывод 2 5 8" xfId="9566"/>
    <cellStyle name="Вывод 2 5 8 2" xfId="9567"/>
    <cellStyle name="Вывод 2 5 8 2 2" xfId="21303"/>
    <cellStyle name="Вывод 2 5 8 3" xfId="9568"/>
    <cellStyle name="Вывод 2 5 8 3 2" xfId="21304"/>
    <cellStyle name="Вывод 2 5 8 4" xfId="21305"/>
    <cellStyle name="Вывод 2 5 9" xfId="9569"/>
    <cellStyle name="Вывод 2 5 9 2" xfId="9570"/>
    <cellStyle name="Вывод 2 5 9 2 2" xfId="21306"/>
    <cellStyle name="Вывод 2 5 9 3" xfId="9571"/>
    <cellStyle name="Вывод 2 5 9 3 2" xfId="21307"/>
    <cellStyle name="Вывод 2 5 9 4" xfId="21308"/>
    <cellStyle name="Вывод 2 6" xfId="9572"/>
    <cellStyle name="Вывод 2 6 10" xfId="9573"/>
    <cellStyle name="Вывод 2 6 10 2" xfId="9574"/>
    <cellStyle name="Вывод 2 6 10 2 2" xfId="21309"/>
    <cellStyle name="Вывод 2 6 10 3" xfId="9575"/>
    <cellStyle name="Вывод 2 6 10 3 2" xfId="21310"/>
    <cellStyle name="Вывод 2 6 10 4" xfId="21311"/>
    <cellStyle name="Вывод 2 6 11" xfId="9576"/>
    <cellStyle name="Вывод 2 6 11 2" xfId="9577"/>
    <cellStyle name="Вывод 2 6 11 2 2" xfId="21312"/>
    <cellStyle name="Вывод 2 6 11 3" xfId="9578"/>
    <cellStyle name="Вывод 2 6 11 3 2" xfId="21313"/>
    <cellStyle name="Вывод 2 6 11 4" xfId="21314"/>
    <cellStyle name="Вывод 2 6 12" xfId="9579"/>
    <cellStyle name="Вывод 2 6 12 2" xfId="9580"/>
    <cellStyle name="Вывод 2 6 12 2 2" xfId="21315"/>
    <cellStyle name="Вывод 2 6 12 3" xfId="9581"/>
    <cellStyle name="Вывод 2 6 12 3 2" xfId="21316"/>
    <cellStyle name="Вывод 2 6 12 4" xfId="21317"/>
    <cellStyle name="Вывод 2 6 13" xfId="9582"/>
    <cellStyle name="Вывод 2 6 13 2" xfId="21318"/>
    <cellStyle name="Вывод 2 6 14" xfId="9583"/>
    <cellStyle name="Вывод 2 6 14 2" xfId="21319"/>
    <cellStyle name="Вывод 2 6 15" xfId="21320"/>
    <cellStyle name="Вывод 2 6 2" xfId="9584"/>
    <cellStyle name="Вывод 2 6 2 2" xfId="9585"/>
    <cellStyle name="Вывод 2 6 2 2 2" xfId="21321"/>
    <cellStyle name="Вывод 2 6 2 3" xfId="9586"/>
    <cellStyle name="Вывод 2 6 2 3 2" xfId="21322"/>
    <cellStyle name="Вывод 2 6 2 4" xfId="21323"/>
    <cellStyle name="Вывод 2 6 3" xfId="9587"/>
    <cellStyle name="Вывод 2 6 3 2" xfId="9588"/>
    <cellStyle name="Вывод 2 6 3 2 2" xfId="21324"/>
    <cellStyle name="Вывод 2 6 3 3" xfId="9589"/>
    <cellStyle name="Вывод 2 6 3 3 2" xfId="21325"/>
    <cellStyle name="Вывод 2 6 3 4" xfId="21326"/>
    <cellStyle name="Вывод 2 6 4" xfId="9590"/>
    <cellStyle name="Вывод 2 6 4 2" xfId="9591"/>
    <cellStyle name="Вывод 2 6 4 2 2" xfId="21327"/>
    <cellStyle name="Вывод 2 6 4 3" xfId="9592"/>
    <cellStyle name="Вывод 2 6 4 3 2" xfId="21328"/>
    <cellStyle name="Вывод 2 6 4 4" xfId="21329"/>
    <cellStyle name="Вывод 2 6 5" xfId="9593"/>
    <cellStyle name="Вывод 2 6 5 2" xfId="9594"/>
    <cellStyle name="Вывод 2 6 5 2 2" xfId="21330"/>
    <cellStyle name="Вывод 2 6 5 3" xfId="9595"/>
    <cellStyle name="Вывод 2 6 5 3 2" xfId="21331"/>
    <cellStyle name="Вывод 2 6 5 4" xfId="21332"/>
    <cellStyle name="Вывод 2 6 6" xfId="9596"/>
    <cellStyle name="Вывод 2 6 6 2" xfId="9597"/>
    <cellStyle name="Вывод 2 6 6 2 2" xfId="21333"/>
    <cellStyle name="Вывод 2 6 6 3" xfId="9598"/>
    <cellStyle name="Вывод 2 6 6 3 2" xfId="21334"/>
    <cellStyle name="Вывод 2 6 6 4" xfId="21335"/>
    <cellStyle name="Вывод 2 6 7" xfId="9599"/>
    <cellStyle name="Вывод 2 6 7 2" xfId="9600"/>
    <cellStyle name="Вывод 2 6 7 2 2" xfId="21336"/>
    <cellStyle name="Вывод 2 6 7 3" xfId="9601"/>
    <cellStyle name="Вывод 2 6 7 3 2" xfId="21337"/>
    <cellStyle name="Вывод 2 6 7 4" xfId="21338"/>
    <cellStyle name="Вывод 2 6 8" xfId="9602"/>
    <cellStyle name="Вывод 2 6 8 2" xfId="9603"/>
    <cellStyle name="Вывод 2 6 8 2 2" xfId="21339"/>
    <cellStyle name="Вывод 2 6 8 3" xfId="9604"/>
    <cellStyle name="Вывод 2 6 8 3 2" xfId="21340"/>
    <cellStyle name="Вывод 2 6 8 4" xfId="21341"/>
    <cellStyle name="Вывод 2 6 9" xfId="9605"/>
    <cellStyle name="Вывод 2 6 9 2" xfId="9606"/>
    <cellStyle name="Вывод 2 6 9 2 2" xfId="21342"/>
    <cellStyle name="Вывод 2 6 9 3" xfId="9607"/>
    <cellStyle name="Вывод 2 6 9 3 2" xfId="21343"/>
    <cellStyle name="Вывод 2 6 9 4" xfId="21344"/>
    <cellStyle name="Вывод 2 7" xfId="9608"/>
    <cellStyle name="Вывод 2 7 2" xfId="9609"/>
    <cellStyle name="Вывод 2 7 2 2" xfId="9610"/>
    <cellStyle name="Вывод 2 7 2 2 2" xfId="21345"/>
    <cellStyle name="Вывод 2 7 2 3" xfId="9611"/>
    <cellStyle name="Вывод 2 7 2 3 2" xfId="21346"/>
    <cellStyle name="Вывод 2 7 2 4" xfId="21347"/>
    <cellStyle name="Вывод 2 7 3" xfId="9612"/>
    <cellStyle name="Вывод 2 7 3 2" xfId="9613"/>
    <cellStyle name="Вывод 2 7 3 2 2" xfId="21348"/>
    <cellStyle name="Вывод 2 7 3 3" xfId="9614"/>
    <cellStyle name="Вывод 2 7 3 3 2" xfId="21349"/>
    <cellStyle name="Вывод 2 7 3 4" xfId="21350"/>
    <cellStyle name="Вывод 2 7 4" xfId="9615"/>
    <cellStyle name="Вывод 2 7 4 2" xfId="21351"/>
    <cellStyle name="Вывод 2 7 5" xfId="9616"/>
    <cellStyle name="Вывод 2 7 5 2" xfId="21352"/>
    <cellStyle name="Вывод 2 7 6" xfId="21353"/>
    <cellStyle name="Вывод 2 8" xfId="9617"/>
    <cellStyle name="Вывод 2 8 2" xfId="9618"/>
    <cellStyle name="Вывод 2 8 2 2" xfId="9619"/>
    <cellStyle name="Вывод 2 8 2 2 2" xfId="21354"/>
    <cellStyle name="Вывод 2 8 2 3" xfId="9620"/>
    <cellStyle name="Вывод 2 8 2 3 2" xfId="21355"/>
    <cellStyle name="Вывод 2 8 2 4" xfId="21356"/>
    <cellStyle name="Вывод 2 8 3" xfId="9621"/>
    <cellStyle name="Вывод 2 8 3 2" xfId="9622"/>
    <cellStyle name="Вывод 2 8 3 2 2" xfId="21357"/>
    <cellStyle name="Вывод 2 8 3 3" xfId="9623"/>
    <cellStyle name="Вывод 2 8 3 3 2" xfId="21358"/>
    <cellStyle name="Вывод 2 8 3 4" xfId="21359"/>
    <cellStyle name="Вывод 2 8 4" xfId="9624"/>
    <cellStyle name="Вывод 2 8 4 2" xfId="21360"/>
    <cellStyle name="Вывод 2 8 5" xfId="9625"/>
    <cellStyle name="Вывод 2 8 5 2" xfId="21361"/>
    <cellStyle name="Вывод 2 8 6" xfId="21362"/>
    <cellStyle name="Вывод 2 9" xfId="9626"/>
    <cellStyle name="Вывод 2 9 2" xfId="9627"/>
    <cellStyle name="Вывод 2 9 2 2" xfId="21363"/>
    <cellStyle name="Вывод 2 9 3" xfId="9628"/>
    <cellStyle name="Вывод 2 9 3 2" xfId="21364"/>
    <cellStyle name="Вывод 2 9 4" xfId="21365"/>
    <cellStyle name="Вывод 3" xfId="12008"/>
    <cellStyle name="Вывод 4" xfId="12019"/>
    <cellStyle name="Вычисление 2" xfId="210"/>
    <cellStyle name="Вычисление 2 10" xfId="9629"/>
    <cellStyle name="Вычисление 2 10 2" xfId="9630"/>
    <cellStyle name="Вычисление 2 10 2 2" xfId="21366"/>
    <cellStyle name="Вычисление 2 10 3" xfId="9631"/>
    <cellStyle name="Вычисление 2 10 3 2" xfId="21367"/>
    <cellStyle name="Вычисление 2 10 4" xfId="21368"/>
    <cellStyle name="Вычисление 2 11" xfId="9632"/>
    <cellStyle name="Вычисление 2 11 2" xfId="21369"/>
    <cellStyle name="Вычисление 2 12" xfId="11578"/>
    <cellStyle name="Вычисление 2 12 2" xfId="21370"/>
    <cellStyle name="Вычисление 2 13" xfId="11579"/>
    <cellStyle name="Вычисление 2 13 2" xfId="21371"/>
    <cellStyle name="Вычисление 2 14" xfId="11580"/>
    <cellStyle name="Вычисление 2 14 2" xfId="21372"/>
    <cellStyle name="Вычисление 2 15" xfId="11581"/>
    <cellStyle name="Вычисление 2 15 2" xfId="21373"/>
    <cellStyle name="Вычисление 2 2" xfId="688"/>
    <cellStyle name="Вычисление 2 2 10" xfId="9633"/>
    <cellStyle name="Вычисление 2 2 10 2" xfId="9634"/>
    <cellStyle name="Вычисление 2 2 10 2 2" xfId="21374"/>
    <cellStyle name="Вычисление 2 2 10 3" xfId="9635"/>
    <cellStyle name="Вычисление 2 2 10 3 2" xfId="21375"/>
    <cellStyle name="Вычисление 2 2 10 4" xfId="21376"/>
    <cellStyle name="Вычисление 2 2 11" xfId="9636"/>
    <cellStyle name="Вычисление 2 2 11 2" xfId="9637"/>
    <cellStyle name="Вычисление 2 2 11 2 2" xfId="21377"/>
    <cellStyle name="Вычисление 2 2 11 3" xfId="9638"/>
    <cellStyle name="Вычисление 2 2 11 3 2" xfId="21378"/>
    <cellStyle name="Вычисление 2 2 11 4" xfId="21379"/>
    <cellStyle name="Вычисление 2 2 12" xfId="9639"/>
    <cellStyle name="Вычисление 2 2 12 2" xfId="9640"/>
    <cellStyle name="Вычисление 2 2 12 2 2" xfId="21380"/>
    <cellStyle name="Вычисление 2 2 12 3" xfId="9641"/>
    <cellStyle name="Вычисление 2 2 12 3 2" xfId="21381"/>
    <cellStyle name="Вычисление 2 2 12 4" xfId="21382"/>
    <cellStyle name="Вычисление 2 2 13" xfId="9642"/>
    <cellStyle name="Вычисление 2 2 13 2" xfId="21383"/>
    <cellStyle name="Вычисление 2 2 14" xfId="9643"/>
    <cellStyle name="Вычисление 2 2 14 2" xfId="21384"/>
    <cellStyle name="Вычисление 2 2 15" xfId="21385"/>
    <cellStyle name="Вычисление 2 2 2" xfId="9644"/>
    <cellStyle name="Вычисление 2 2 2 2" xfId="9645"/>
    <cellStyle name="Вычисление 2 2 2 2 2" xfId="21386"/>
    <cellStyle name="Вычисление 2 2 2 3" xfId="9646"/>
    <cellStyle name="Вычисление 2 2 2 3 2" xfId="21387"/>
    <cellStyle name="Вычисление 2 2 2 4" xfId="21388"/>
    <cellStyle name="Вычисление 2 2 3" xfId="9647"/>
    <cellStyle name="Вычисление 2 2 3 2" xfId="9648"/>
    <cellStyle name="Вычисление 2 2 3 2 2" xfId="21389"/>
    <cellStyle name="Вычисление 2 2 3 3" xfId="9649"/>
    <cellStyle name="Вычисление 2 2 3 3 2" xfId="21390"/>
    <cellStyle name="Вычисление 2 2 3 4" xfId="21391"/>
    <cellStyle name="Вычисление 2 2 4" xfId="9650"/>
    <cellStyle name="Вычисление 2 2 4 2" xfId="9651"/>
    <cellStyle name="Вычисление 2 2 4 2 2" xfId="21392"/>
    <cellStyle name="Вычисление 2 2 4 3" xfId="9652"/>
    <cellStyle name="Вычисление 2 2 4 3 2" xfId="21393"/>
    <cellStyle name="Вычисление 2 2 4 4" xfId="21394"/>
    <cellStyle name="Вычисление 2 2 5" xfId="9653"/>
    <cellStyle name="Вычисление 2 2 5 2" xfId="9654"/>
    <cellStyle name="Вычисление 2 2 5 2 2" xfId="21395"/>
    <cellStyle name="Вычисление 2 2 5 3" xfId="9655"/>
    <cellStyle name="Вычисление 2 2 5 3 2" xfId="21396"/>
    <cellStyle name="Вычисление 2 2 5 4" xfId="21397"/>
    <cellStyle name="Вычисление 2 2 6" xfId="9656"/>
    <cellStyle name="Вычисление 2 2 6 2" xfId="9657"/>
    <cellStyle name="Вычисление 2 2 6 2 2" xfId="21398"/>
    <cellStyle name="Вычисление 2 2 6 3" xfId="9658"/>
    <cellStyle name="Вычисление 2 2 6 3 2" xfId="21399"/>
    <cellStyle name="Вычисление 2 2 6 4" xfId="21400"/>
    <cellStyle name="Вычисление 2 2 7" xfId="9659"/>
    <cellStyle name="Вычисление 2 2 7 2" xfId="9660"/>
    <cellStyle name="Вычисление 2 2 7 2 2" xfId="21401"/>
    <cellStyle name="Вычисление 2 2 7 3" xfId="9661"/>
    <cellStyle name="Вычисление 2 2 7 3 2" xfId="21402"/>
    <cellStyle name="Вычисление 2 2 7 4" xfId="21403"/>
    <cellStyle name="Вычисление 2 2 8" xfId="9662"/>
    <cellStyle name="Вычисление 2 2 8 2" xfId="9663"/>
    <cellStyle name="Вычисление 2 2 8 2 2" xfId="21404"/>
    <cellStyle name="Вычисление 2 2 8 3" xfId="9664"/>
    <cellStyle name="Вычисление 2 2 8 3 2" xfId="21405"/>
    <cellStyle name="Вычисление 2 2 8 4" xfId="21406"/>
    <cellStyle name="Вычисление 2 2 9" xfId="9665"/>
    <cellStyle name="Вычисление 2 2 9 2" xfId="9666"/>
    <cellStyle name="Вычисление 2 2 9 2 2" xfId="21407"/>
    <cellStyle name="Вычисление 2 2 9 3" xfId="9667"/>
    <cellStyle name="Вычисление 2 2 9 3 2" xfId="21408"/>
    <cellStyle name="Вычисление 2 2 9 4" xfId="21409"/>
    <cellStyle name="Вычисление 2 3" xfId="689"/>
    <cellStyle name="Вычисление 2 3 10" xfId="9668"/>
    <cellStyle name="Вычисление 2 3 10 2" xfId="9669"/>
    <cellStyle name="Вычисление 2 3 10 2 2" xfId="21410"/>
    <cellStyle name="Вычисление 2 3 10 3" xfId="9670"/>
    <cellStyle name="Вычисление 2 3 10 3 2" xfId="21411"/>
    <cellStyle name="Вычисление 2 3 10 4" xfId="21412"/>
    <cellStyle name="Вычисление 2 3 11" xfId="9671"/>
    <cellStyle name="Вычисление 2 3 11 2" xfId="9672"/>
    <cellStyle name="Вычисление 2 3 11 2 2" xfId="21413"/>
    <cellStyle name="Вычисление 2 3 11 3" xfId="9673"/>
    <cellStyle name="Вычисление 2 3 11 3 2" xfId="21414"/>
    <cellStyle name="Вычисление 2 3 11 4" xfId="21415"/>
    <cellStyle name="Вычисление 2 3 12" xfId="9674"/>
    <cellStyle name="Вычисление 2 3 12 2" xfId="9675"/>
    <cellStyle name="Вычисление 2 3 12 2 2" xfId="21416"/>
    <cellStyle name="Вычисление 2 3 12 3" xfId="9676"/>
    <cellStyle name="Вычисление 2 3 12 3 2" xfId="21417"/>
    <cellStyle name="Вычисление 2 3 12 4" xfId="21418"/>
    <cellStyle name="Вычисление 2 3 13" xfId="9677"/>
    <cellStyle name="Вычисление 2 3 13 2" xfId="21419"/>
    <cellStyle name="Вычисление 2 3 14" xfId="9678"/>
    <cellStyle name="Вычисление 2 3 14 2" xfId="21420"/>
    <cellStyle name="Вычисление 2 3 15" xfId="21421"/>
    <cellStyle name="Вычисление 2 3 2" xfId="9679"/>
    <cellStyle name="Вычисление 2 3 2 2" xfId="9680"/>
    <cellStyle name="Вычисление 2 3 2 2 2" xfId="21422"/>
    <cellStyle name="Вычисление 2 3 2 3" xfId="9681"/>
    <cellStyle name="Вычисление 2 3 2 3 2" xfId="21423"/>
    <cellStyle name="Вычисление 2 3 2 4" xfId="21424"/>
    <cellStyle name="Вычисление 2 3 3" xfId="9682"/>
    <cellStyle name="Вычисление 2 3 3 2" xfId="9683"/>
    <cellStyle name="Вычисление 2 3 3 2 2" xfId="21425"/>
    <cellStyle name="Вычисление 2 3 3 3" xfId="9684"/>
    <cellStyle name="Вычисление 2 3 3 3 2" xfId="21426"/>
    <cellStyle name="Вычисление 2 3 3 4" xfId="21427"/>
    <cellStyle name="Вычисление 2 3 4" xfId="9685"/>
    <cellStyle name="Вычисление 2 3 4 2" xfId="9686"/>
    <cellStyle name="Вычисление 2 3 4 2 2" xfId="21428"/>
    <cellStyle name="Вычисление 2 3 4 3" xfId="9687"/>
    <cellStyle name="Вычисление 2 3 4 3 2" xfId="21429"/>
    <cellStyle name="Вычисление 2 3 4 4" xfId="21430"/>
    <cellStyle name="Вычисление 2 3 5" xfId="9688"/>
    <cellStyle name="Вычисление 2 3 5 2" xfId="9689"/>
    <cellStyle name="Вычисление 2 3 5 2 2" xfId="21431"/>
    <cellStyle name="Вычисление 2 3 5 3" xfId="9690"/>
    <cellStyle name="Вычисление 2 3 5 3 2" xfId="21432"/>
    <cellStyle name="Вычисление 2 3 5 4" xfId="21433"/>
    <cellStyle name="Вычисление 2 3 6" xfId="9691"/>
    <cellStyle name="Вычисление 2 3 6 2" xfId="9692"/>
    <cellStyle name="Вычисление 2 3 6 2 2" xfId="21434"/>
    <cellStyle name="Вычисление 2 3 6 3" xfId="9693"/>
    <cellStyle name="Вычисление 2 3 6 3 2" xfId="21435"/>
    <cellStyle name="Вычисление 2 3 6 4" xfId="21436"/>
    <cellStyle name="Вычисление 2 3 7" xfId="9694"/>
    <cellStyle name="Вычисление 2 3 7 2" xfId="9695"/>
    <cellStyle name="Вычисление 2 3 7 2 2" xfId="21437"/>
    <cellStyle name="Вычисление 2 3 7 3" xfId="9696"/>
    <cellStyle name="Вычисление 2 3 7 3 2" xfId="21438"/>
    <cellStyle name="Вычисление 2 3 7 4" xfId="21439"/>
    <cellStyle name="Вычисление 2 3 8" xfId="9697"/>
    <cellStyle name="Вычисление 2 3 8 2" xfId="9698"/>
    <cellStyle name="Вычисление 2 3 8 2 2" xfId="21440"/>
    <cellStyle name="Вычисление 2 3 8 3" xfId="9699"/>
    <cellStyle name="Вычисление 2 3 8 3 2" xfId="21441"/>
    <cellStyle name="Вычисление 2 3 8 4" xfId="21442"/>
    <cellStyle name="Вычисление 2 3 9" xfId="9700"/>
    <cellStyle name="Вычисление 2 3 9 2" xfId="9701"/>
    <cellStyle name="Вычисление 2 3 9 2 2" xfId="21443"/>
    <cellStyle name="Вычисление 2 3 9 3" xfId="9702"/>
    <cellStyle name="Вычисление 2 3 9 3 2" xfId="21444"/>
    <cellStyle name="Вычисление 2 3 9 4" xfId="21445"/>
    <cellStyle name="Вычисление 2 4" xfId="690"/>
    <cellStyle name="Вычисление 2 4 10" xfId="9703"/>
    <cellStyle name="Вычисление 2 4 10 2" xfId="9704"/>
    <cellStyle name="Вычисление 2 4 10 2 2" xfId="21446"/>
    <cellStyle name="Вычисление 2 4 10 3" xfId="9705"/>
    <cellStyle name="Вычисление 2 4 10 3 2" xfId="21447"/>
    <cellStyle name="Вычисление 2 4 10 4" xfId="21448"/>
    <cellStyle name="Вычисление 2 4 11" xfId="9706"/>
    <cellStyle name="Вычисление 2 4 11 2" xfId="9707"/>
    <cellStyle name="Вычисление 2 4 11 2 2" xfId="21449"/>
    <cellStyle name="Вычисление 2 4 11 3" xfId="9708"/>
    <cellStyle name="Вычисление 2 4 11 3 2" xfId="21450"/>
    <cellStyle name="Вычисление 2 4 11 4" xfId="21451"/>
    <cellStyle name="Вычисление 2 4 12" xfId="9709"/>
    <cellStyle name="Вычисление 2 4 12 2" xfId="9710"/>
    <cellStyle name="Вычисление 2 4 12 2 2" xfId="21452"/>
    <cellStyle name="Вычисление 2 4 12 3" xfId="9711"/>
    <cellStyle name="Вычисление 2 4 12 3 2" xfId="21453"/>
    <cellStyle name="Вычисление 2 4 12 4" xfId="21454"/>
    <cellStyle name="Вычисление 2 4 13" xfId="9712"/>
    <cellStyle name="Вычисление 2 4 13 2" xfId="21455"/>
    <cellStyle name="Вычисление 2 4 14" xfId="9713"/>
    <cellStyle name="Вычисление 2 4 14 2" xfId="21456"/>
    <cellStyle name="Вычисление 2 4 15" xfId="21457"/>
    <cellStyle name="Вычисление 2 4 2" xfId="9714"/>
    <cellStyle name="Вычисление 2 4 2 2" xfId="9715"/>
    <cellStyle name="Вычисление 2 4 2 2 2" xfId="21458"/>
    <cellStyle name="Вычисление 2 4 2 3" xfId="9716"/>
    <cellStyle name="Вычисление 2 4 2 3 2" xfId="21459"/>
    <cellStyle name="Вычисление 2 4 2 4" xfId="21460"/>
    <cellStyle name="Вычисление 2 4 3" xfId="9717"/>
    <cellStyle name="Вычисление 2 4 3 2" xfId="9718"/>
    <cellStyle name="Вычисление 2 4 3 2 2" xfId="21461"/>
    <cellStyle name="Вычисление 2 4 3 3" xfId="9719"/>
    <cellStyle name="Вычисление 2 4 3 3 2" xfId="21462"/>
    <cellStyle name="Вычисление 2 4 3 4" xfId="21463"/>
    <cellStyle name="Вычисление 2 4 4" xfId="9720"/>
    <cellStyle name="Вычисление 2 4 4 2" xfId="9721"/>
    <cellStyle name="Вычисление 2 4 4 2 2" xfId="21464"/>
    <cellStyle name="Вычисление 2 4 4 3" xfId="9722"/>
    <cellStyle name="Вычисление 2 4 4 3 2" xfId="21465"/>
    <cellStyle name="Вычисление 2 4 4 4" xfId="21466"/>
    <cellStyle name="Вычисление 2 4 5" xfId="9723"/>
    <cellStyle name="Вычисление 2 4 5 2" xfId="9724"/>
    <cellStyle name="Вычисление 2 4 5 2 2" xfId="21467"/>
    <cellStyle name="Вычисление 2 4 5 3" xfId="9725"/>
    <cellStyle name="Вычисление 2 4 5 3 2" xfId="21468"/>
    <cellStyle name="Вычисление 2 4 5 4" xfId="21469"/>
    <cellStyle name="Вычисление 2 4 6" xfId="9726"/>
    <cellStyle name="Вычисление 2 4 6 2" xfId="9727"/>
    <cellStyle name="Вычисление 2 4 6 2 2" xfId="21470"/>
    <cellStyle name="Вычисление 2 4 6 3" xfId="9728"/>
    <cellStyle name="Вычисление 2 4 6 3 2" xfId="21471"/>
    <cellStyle name="Вычисление 2 4 6 4" xfId="21472"/>
    <cellStyle name="Вычисление 2 4 7" xfId="9729"/>
    <cellStyle name="Вычисление 2 4 7 2" xfId="9730"/>
    <cellStyle name="Вычисление 2 4 7 2 2" xfId="21473"/>
    <cellStyle name="Вычисление 2 4 7 3" xfId="9731"/>
    <cellStyle name="Вычисление 2 4 7 3 2" xfId="21474"/>
    <cellStyle name="Вычисление 2 4 7 4" xfId="21475"/>
    <cellStyle name="Вычисление 2 4 8" xfId="9732"/>
    <cellStyle name="Вычисление 2 4 8 2" xfId="9733"/>
    <cellStyle name="Вычисление 2 4 8 2 2" xfId="21476"/>
    <cellStyle name="Вычисление 2 4 8 3" xfId="9734"/>
    <cellStyle name="Вычисление 2 4 8 3 2" xfId="21477"/>
    <cellStyle name="Вычисление 2 4 8 4" xfId="21478"/>
    <cellStyle name="Вычисление 2 4 9" xfId="9735"/>
    <cellStyle name="Вычисление 2 4 9 2" xfId="9736"/>
    <cellStyle name="Вычисление 2 4 9 2 2" xfId="21479"/>
    <cellStyle name="Вычисление 2 4 9 3" xfId="9737"/>
    <cellStyle name="Вычисление 2 4 9 3 2" xfId="21480"/>
    <cellStyle name="Вычисление 2 4 9 4" xfId="21481"/>
    <cellStyle name="Вычисление 2 5" xfId="9738"/>
    <cellStyle name="Вычисление 2 5 10" xfId="9739"/>
    <cellStyle name="Вычисление 2 5 10 2" xfId="9740"/>
    <cellStyle name="Вычисление 2 5 10 2 2" xfId="21482"/>
    <cellStyle name="Вычисление 2 5 10 3" xfId="9741"/>
    <cellStyle name="Вычисление 2 5 10 3 2" xfId="21483"/>
    <cellStyle name="Вычисление 2 5 10 4" xfId="21484"/>
    <cellStyle name="Вычисление 2 5 11" xfId="9742"/>
    <cellStyle name="Вычисление 2 5 11 2" xfId="9743"/>
    <cellStyle name="Вычисление 2 5 11 2 2" xfId="21485"/>
    <cellStyle name="Вычисление 2 5 11 3" xfId="9744"/>
    <cellStyle name="Вычисление 2 5 11 3 2" xfId="21486"/>
    <cellStyle name="Вычисление 2 5 11 4" xfId="21487"/>
    <cellStyle name="Вычисление 2 5 12" xfId="9745"/>
    <cellStyle name="Вычисление 2 5 12 2" xfId="9746"/>
    <cellStyle name="Вычисление 2 5 12 2 2" xfId="21488"/>
    <cellStyle name="Вычисление 2 5 12 3" xfId="9747"/>
    <cellStyle name="Вычисление 2 5 12 3 2" xfId="21489"/>
    <cellStyle name="Вычисление 2 5 12 4" xfId="21490"/>
    <cellStyle name="Вычисление 2 5 13" xfId="9748"/>
    <cellStyle name="Вычисление 2 5 13 2" xfId="21491"/>
    <cellStyle name="Вычисление 2 5 14" xfId="9749"/>
    <cellStyle name="Вычисление 2 5 14 2" xfId="21492"/>
    <cellStyle name="Вычисление 2 5 15" xfId="21493"/>
    <cellStyle name="Вычисление 2 5 2" xfId="9750"/>
    <cellStyle name="Вычисление 2 5 2 2" xfId="9751"/>
    <cellStyle name="Вычисление 2 5 2 2 2" xfId="21494"/>
    <cellStyle name="Вычисление 2 5 2 3" xfId="9752"/>
    <cellStyle name="Вычисление 2 5 2 3 2" xfId="21495"/>
    <cellStyle name="Вычисление 2 5 2 4" xfId="21496"/>
    <cellStyle name="Вычисление 2 5 3" xfId="9753"/>
    <cellStyle name="Вычисление 2 5 3 2" xfId="9754"/>
    <cellStyle name="Вычисление 2 5 3 2 2" xfId="21497"/>
    <cellStyle name="Вычисление 2 5 3 3" xfId="9755"/>
    <cellStyle name="Вычисление 2 5 3 3 2" xfId="21498"/>
    <cellStyle name="Вычисление 2 5 3 4" xfId="21499"/>
    <cellStyle name="Вычисление 2 5 4" xfId="9756"/>
    <cellStyle name="Вычисление 2 5 4 2" xfId="9757"/>
    <cellStyle name="Вычисление 2 5 4 2 2" xfId="21500"/>
    <cellStyle name="Вычисление 2 5 4 3" xfId="9758"/>
    <cellStyle name="Вычисление 2 5 4 3 2" xfId="21501"/>
    <cellStyle name="Вычисление 2 5 4 4" xfId="21502"/>
    <cellStyle name="Вычисление 2 5 5" xfId="9759"/>
    <cellStyle name="Вычисление 2 5 5 2" xfId="9760"/>
    <cellStyle name="Вычисление 2 5 5 2 2" xfId="21503"/>
    <cellStyle name="Вычисление 2 5 5 3" xfId="9761"/>
    <cellStyle name="Вычисление 2 5 5 3 2" xfId="21504"/>
    <cellStyle name="Вычисление 2 5 5 4" xfId="21505"/>
    <cellStyle name="Вычисление 2 5 6" xfId="9762"/>
    <cellStyle name="Вычисление 2 5 6 2" xfId="9763"/>
    <cellStyle name="Вычисление 2 5 6 2 2" xfId="21506"/>
    <cellStyle name="Вычисление 2 5 6 3" xfId="9764"/>
    <cellStyle name="Вычисление 2 5 6 3 2" xfId="21507"/>
    <cellStyle name="Вычисление 2 5 6 4" xfId="21508"/>
    <cellStyle name="Вычисление 2 5 7" xfId="9765"/>
    <cellStyle name="Вычисление 2 5 7 2" xfId="9766"/>
    <cellStyle name="Вычисление 2 5 7 2 2" xfId="21509"/>
    <cellStyle name="Вычисление 2 5 7 3" xfId="9767"/>
    <cellStyle name="Вычисление 2 5 7 3 2" xfId="21510"/>
    <cellStyle name="Вычисление 2 5 7 4" xfId="21511"/>
    <cellStyle name="Вычисление 2 5 8" xfId="9768"/>
    <cellStyle name="Вычисление 2 5 8 2" xfId="9769"/>
    <cellStyle name="Вычисление 2 5 8 2 2" xfId="21512"/>
    <cellStyle name="Вычисление 2 5 8 3" xfId="9770"/>
    <cellStyle name="Вычисление 2 5 8 3 2" xfId="21513"/>
    <cellStyle name="Вычисление 2 5 8 4" xfId="21514"/>
    <cellStyle name="Вычисление 2 5 9" xfId="9771"/>
    <cellStyle name="Вычисление 2 5 9 2" xfId="9772"/>
    <cellStyle name="Вычисление 2 5 9 2 2" xfId="21515"/>
    <cellStyle name="Вычисление 2 5 9 3" xfId="9773"/>
    <cellStyle name="Вычисление 2 5 9 3 2" xfId="21516"/>
    <cellStyle name="Вычисление 2 5 9 4" xfId="21517"/>
    <cellStyle name="Вычисление 2 6" xfId="9774"/>
    <cellStyle name="Вычисление 2 6 10" xfId="9775"/>
    <cellStyle name="Вычисление 2 6 10 2" xfId="9776"/>
    <cellStyle name="Вычисление 2 6 10 2 2" xfId="21518"/>
    <cellStyle name="Вычисление 2 6 10 3" xfId="9777"/>
    <cellStyle name="Вычисление 2 6 10 3 2" xfId="21519"/>
    <cellStyle name="Вычисление 2 6 10 4" xfId="21520"/>
    <cellStyle name="Вычисление 2 6 11" xfId="9778"/>
    <cellStyle name="Вычисление 2 6 11 2" xfId="9779"/>
    <cellStyle name="Вычисление 2 6 11 2 2" xfId="21521"/>
    <cellStyle name="Вычисление 2 6 11 3" xfId="9780"/>
    <cellStyle name="Вычисление 2 6 11 3 2" xfId="21522"/>
    <cellStyle name="Вычисление 2 6 11 4" xfId="21523"/>
    <cellStyle name="Вычисление 2 6 12" xfId="9781"/>
    <cellStyle name="Вычисление 2 6 12 2" xfId="9782"/>
    <cellStyle name="Вычисление 2 6 12 2 2" xfId="21524"/>
    <cellStyle name="Вычисление 2 6 12 3" xfId="9783"/>
    <cellStyle name="Вычисление 2 6 12 3 2" xfId="21525"/>
    <cellStyle name="Вычисление 2 6 12 4" xfId="21526"/>
    <cellStyle name="Вычисление 2 6 13" xfId="9784"/>
    <cellStyle name="Вычисление 2 6 13 2" xfId="21527"/>
    <cellStyle name="Вычисление 2 6 14" xfId="9785"/>
    <cellStyle name="Вычисление 2 6 14 2" xfId="21528"/>
    <cellStyle name="Вычисление 2 6 15" xfId="21529"/>
    <cellStyle name="Вычисление 2 6 2" xfId="9786"/>
    <cellStyle name="Вычисление 2 6 2 2" xfId="9787"/>
    <cellStyle name="Вычисление 2 6 2 2 2" xfId="21530"/>
    <cellStyle name="Вычисление 2 6 2 3" xfId="9788"/>
    <cellStyle name="Вычисление 2 6 2 3 2" xfId="21531"/>
    <cellStyle name="Вычисление 2 6 2 4" xfId="21532"/>
    <cellStyle name="Вычисление 2 6 3" xfId="9789"/>
    <cellStyle name="Вычисление 2 6 3 2" xfId="9790"/>
    <cellStyle name="Вычисление 2 6 3 2 2" xfId="21533"/>
    <cellStyle name="Вычисление 2 6 3 3" xfId="9791"/>
    <cellStyle name="Вычисление 2 6 3 3 2" xfId="21534"/>
    <cellStyle name="Вычисление 2 6 3 4" xfId="21535"/>
    <cellStyle name="Вычисление 2 6 4" xfId="9792"/>
    <cellStyle name="Вычисление 2 6 4 2" xfId="9793"/>
    <cellStyle name="Вычисление 2 6 4 2 2" xfId="21536"/>
    <cellStyle name="Вычисление 2 6 4 3" xfId="9794"/>
    <cellStyle name="Вычисление 2 6 4 3 2" xfId="21537"/>
    <cellStyle name="Вычисление 2 6 4 4" xfId="21538"/>
    <cellStyle name="Вычисление 2 6 5" xfId="9795"/>
    <cellStyle name="Вычисление 2 6 5 2" xfId="9796"/>
    <cellStyle name="Вычисление 2 6 5 2 2" xfId="21539"/>
    <cellStyle name="Вычисление 2 6 5 3" xfId="9797"/>
    <cellStyle name="Вычисление 2 6 5 3 2" xfId="21540"/>
    <cellStyle name="Вычисление 2 6 5 4" xfId="21541"/>
    <cellStyle name="Вычисление 2 6 6" xfId="9798"/>
    <cellStyle name="Вычисление 2 6 6 2" xfId="9799"/>
    <cellStyle name="Вычисление 2 6 6 2 2" xfId="21542"/>
    <cellStyle name="Вычисление 2 6 6 3" xfId="9800"/>
    <cellStyle name="Вычисление 2 6 6 3 2" xfId="21543"/>
    <cellStyle name="Вычисление 2 6 6 4" xfId="21544"/>
    <cellStyle name="Вычисление 2 6 7" xfId="9801"/>
    <cellStyle name="Вычисление 2 6 7 2" xfId="9802"/>
    <cellStyle name="Вычисление 2 6 7 2 2" xfId="21545"/>
    <cellStyle name="Вычисление 2 6 7 3" xfId="9803"/>
    <cellStyle name="Вычисление 2 6 7 3 2" xfId="21546"/>
    <cellStyle name="Вычисление 2 6 7 4" xfId="21547"/>
    <cellStyle name="Вычисление 2 6 8" xfId="9804"/>
    <cellStyle name="Вычисление 2 6 8 2" xfId="9805"/>
    <cellStyle name="Вычисление 2 6 8 2 2" xfId="21548"/>
    <cellStyle name="Вычисление 2 6 8 3" xfId="9806"/>
    <cellStyle name="Вычисление 2 6 8 3 2" xfId="21549"/>
    <cellStyle name="Вычисление 2 6 8 4" xfId="21550"/>
    <cellStyle name="Вычисление 2 6 9" xfId="9807"/>
    <cellStyle name="Вычисление 2 6 9 2" xfId="9808"/>
    <cellStyle name="Вычисление 2 6 9 2 2" xfId="21551"/>
    <cellStyle name="Вычисление 2 6 9 3" xfId="9809"/>
    <cellStyle name="Вычисление 2 6 9 3 2" xfId="21552"/>
    <cellStyle name="Вычисление 2 6 9 4" xfId="21553"/>
    <cellStyle name="Вычисление 2 7" xfId="9810"/>
    <cellStyle name="Вычисление 2 7 2" xfId="9811"/>
    <cellStyle name="Вычисление 2 7 2 2" xfId="9812"/>
    <cellStyle name="Вычисление 2 7 2 2 2" xfId="21554"/>
    <cellStyle name="Вычисление 2 7 2 3" xfId="9813"/>
    <cellStyle name="Вычисление 2 7 2 3 2" xfId="21555"/>
    <cellStyle name="Вычисление 2 7 2 4" xfId="21556"/>
    <cellStyle name="Вычисление 2 7 3" xfId="9814"/>
    <cellStyle name="Вычисление 2 7 3 2" xfId="9815"/>
    <cellStyle name="Вычисление 2 7 3 2 2" xfId="21557"/>
    <cellStyle name="Вычисление 2 7 3 3" xfId="9816"/>
    <cellStyle name="Вычисление 2 7 3 3 2" xfId="21558"/>
    <cellStyle name="Вычисление 2 7 3 4" xfId="21559"/>
    <cellStyle name="Вычисление 2 7 4" xfId="9817"/>
    <cellStyle name="Вычисление 2 7 4 2" xfId="21560"/>
    <cellStyle name="Вычисление 2 7 5" xfId="9818"/>
    <cellStyle name="Вычисление 2 7 5 2" xfId="21561"/>
    <cellStyle name="Вычисление 2 7 6" xfId="21562"/>
    <cellStyle name="Вычисление 2 8" xfId="9819"/>
    <cellStyle name="Вычисление 2 8 2" xfId="9820"/>
    <cellStyle name="Вычисление 2 8 2 2" xfId="21563"/>
    <cellStyle name="Вычисление 2 8 3" xfId="9821"/>
    <cellStyle name="Вычисление 2 8 3 2" xfId="21564"/>
    <cellStyle name="Вычисление 2 8 4" xfId="21565"/>
    <cellStyle name="Вычисление 2 9" xfId="9822"/>
    <cellStyle name="Вычисление 2 9 2" xfId="9823"/>
    <cellStyle name="Вычисление 2 9 2 2" xfId="21566"/>
    <cellStyle name="Вычисление 2 9 3" xfId="9824"/>
    <cellStyle name="Вычисление 2 9 3 2" xfId="21567"/>
    <cellStyle name="Вычисление 2 9 4" xfId="21568"/>
    <cellStyle name="Вычисление 3" xfId="12006"/>
    <cellStyle name="Вычисление 4" xfId="12020"/>
    <cellStyle name="Гиперссылка" xfId="23791" builtinId="8"/>
    <cellStyle name="Гиперссылка 2" xfId="211"/>
    <cellStyle name="Гиперссылка 2 2" xfId="472"/>
    <cellStyle name="Гиперссылка 2 2 2" xfId="525"/>
    <cellStyle name="Гиперссылка 2 3" xfId="807"/>
    <cellStyle name="Гиперссылка 2 4" xfId="9825"/>
    <cellStyle name="Гиперссылка 2 5" xfId="9826"/>
    <cellStyle name="Гиперссылка 3" xfId="422"/>
    <cellStyle name="Гиперссылка 4" xfId="11582"/>
    <cellStyle name="Гиперссылка 4 6" xfId="526"/>
    <cellStyle name="Гиперссылка 5" xfId="527"/>
    <cellStyle name="Группа" xfId="423"/>
    <cellStyle name="Группа 0" xfId="424"/>
    <cellStyle name="Группа 0 2" xfId="691"/>
    <cellStyle name="Группа 0 2 2" xfId="11583"/>
    <cellStyle name="Группа 0 2 2 2" xfId="21569"/>
    <cellStyle name="Группа 0 2 3" xfId="11584"/>
    <cellStyle name="Группа 0 2 3 2" xfId="21570"/>
    <cellStyle name="Группа 0 2 4" xfId="11585"/>
    <cellStyle name="Группа 0 2 4 2" xfId="21571"/>
    <cellStyle name="Группа 0 2 5" xfId="21572"/>
    <cellStyle name="Группа 0 3" xfId="692"/>
    <cellStyle name="Группа 0 3 2" xfId="11586"/>
    <cellStyle name="Группа 0 3 2 2" xfId="21573"/>
    <cellStyle name="Группа 0 3 3" xfId="11587"/>
    <cellStyle name="Группа 0 3 3 2" xfId="21574"/>
    <cellStyle name="Группа 0 3 4" xfId="11588"/>
    <cellStyle name="Группа 0 3 4 2" xfId="21575"/>
    <cellStyle name="Группа 0 3 5" xfId="21576"/>
    <cellStyle name="Группа 0 4" xfId="11589"/>
    <cellStyle name="Группа 0 4 2" xfId="21577"/>
    <cellStyle name="Группа 0 5" xfId="11590"/>
    <cellStyle name="Группа 0 5 2" xfId="21578"/>
    <cellStyle name="Группа 0 6" xfId="11591"/>
    <cellStyle name="Группа 0 6 2" xfId="21579"/>
    <cellStyle name="Группа 0 7" xfId="21580"/>
    <cellStyle name="Группа 1" xfId="425"/>
    <cellStyle name="Группа 1 2" xfId="693"/>
    <cellStyle name="Группа 1 2 2" xfId="11592"/>
    <cellStyle name="Группа 1 2 2 2" xfId="21581"/>
    <cellStyle name="Группа 1 2 3" xfId="11593"/>
    <cellStyle name="Группа 1 2 3 2" xfId="21582"/>
    <cellStyle name="Группа 1 2 4" xfId="11594"/>
    <cellStyle name="Группа 1 2 4 2" xfId="21583"/>
    <cellStyle name="Группа 1 2 5" xfId="21584"/>
    <cellStyle name="Группа 1 3" xfId="694"/>
    <cellStyle name="Группа 1 3 2" xfId="11595"/>
    <cellStyle name="Группа 1 3 2 2" xfId="21585"/>
    <cellStyle name="Группа 1 3 3" xfId="11596"/>
    <cellStyle name="Группа 1 3 3 2" xfId="21586"/>
    <cellStyle name="Группа 1 3 4" xfId="11597"/>
    <cellStyle name="Группа 1 3 4 2" xfId="21587"/>
    <cellStyle name="Группа 1 3 5" xfId="21588"/>
    <cellStyle name="Группа 1 4" xfId="11598"/>
    <cellStyle name="Группа 1 4 2" xfId="21589"/>
    <cellStyle name="Группа 1 5" xfId="11599"/>
    <cellStyle name="Группа 1 5 2" xfId="21590"/>
    <cellStyle name="Группа 1 6" xfId="11600"/>
    <cellStyle name="Группа 1 6 2" xfId="21591"/>
    <cellStyle name="Группа 1 7" xfId="21592"/>
    <cellStyle name="Группа 10" xfId="21593"/>
    <cellStyle name="Группа 2" xfId="426"/>
    <cellStyle name="Группа 2 2" xfId="695"/>
    <cellStyle name="Группа 2 2 2" xfId="11601"/>
    <cellStyle name="Группа 2 2 2 2" xfId="21594"/>
    <cellStyle name="Группа 2 2 3" xfId="11602"/>
    <cellStyle name="Группа 2 2 3 2" xfId="21595"/>
    <cellStyle name="Группа 2 2 4" xfId="11603"/>
    <cellStyle name="Группа 2 2 4 2" xfId="21596"/>
    <cellStyle name="Группа 2 2 5" xfId="21597"/>
    <cellStyle name="Группа 2 3" xfId="696"/>
    <cellStyle name="Группа 2 3 2" xfId="11604"/>
    <cellStyle name="Группа 2 3 2 2" xfId="21598"/>
    <cellStyle name="Группа 2 3 3" xfId="11605"/>
    <cellStyle name="Группа 2 3 3 2" xfId="21599"/>
    <cellStyle name="Группа 2 3 4" xfId="11606"/>
    <cellStyle name="Группа 2 3 4 2" xfId="21600"/>
    <cellStyle name="Группа 2 3 5" xfId="21601"/>
    <cellStyle name="Группа 2 4" xfId="11607"/>
    <cellStyle name="Группа 2 4 2" xfId="21602"/>
    <cellStyle name="Группа 2 5" xfId="11608"/>
    <cellStyle name="Группа 2 5 2" xfId="21603"/>
    <cellStyle name="Группа 2 6" xfId="11609"/>
    <cellStyle name="Группа 2 6 2" xfId="21604"/>
    <cellStyle name="Группа 2 7" xfId="21605"/>
    <cellStyle name="Группа 3" xfId="427"/>
    <cellStyle name="Группа 3 2" xfId="697"/>
    <cellStyle name="Группа 3 2 2" xfId="11610"/>
    <cellStyle name="Группа 3 2 2 2" xfId="21606"/>
    <cellStyle name="Группа 3 2 3" xfId="11611"/>
    <cellStyle name="Группа 3 2 3 2" xfId="21607"/>
    <cellStyle name="Группа 3 2 4" xfId="11612"/>
    <cellStyle name="Группа 3 2 4 2" xfId="21608"/>
    <cellStyle name="Группа 3 2 5" xfId="21609"/>
    <cellStyle name="Группа 3 3" xfId="698"/>
    <cellStyle name="Группа 3 3 2" xfId="11613"/>
    <cellStyle name="Группа 3 3 2 2" xfId="21610"/>
    <cellStyle name="Группа 3 3 3" xfId="11614"/>
    <cellStyle name="Группа 3 3 3 2" xfId="21611"/>
    <cellStyle name="Группа 3 3 4" xfId="11615"/>
    <cellStyle name="Группа 3 3 4 2" xfId="21612"/>
    <cellStyle name="Группа 3 3 5" xfId="21613"/>
    <cellStyle name="Группа 3 4" xfId="11616"/>
    <cellStyle name="Группа 3 4 2" xfId="21614"/>
    <cellStyle name="Группа 3 5" xfId="11617"/>
    <cellStyle name="Группа 3 5 2" xfId="21615"/>
    <cellStyle name="Группа 3 6" xfId="11618"/>
    <cellStyle name="Группа 3 6 2" xfId="21616"/>
    <cellStyle name="Группа 3 7" xfId="21617"/>
    <cellStyle name="Группа 4" xfId="428"/>
    <cellStyle name="Группа 4 2" xfId="699"/>
    <cellStyle name="Группа 4 2 2" xfId="11619"/>
    <cellStyle name="Группа 4 2 2 2" xfId="21618"/>
    <cellStyle name="Группа 4 2 3" xfId="11620"/>
    <cellStyle name="Группа 4 2 3 2" xfId="21619"/>
    <cellStyle name="Группа 4 2 4" xfId="11621"/>
    <cellStyle name="Группа 4 2 4 2" xfId="21620"/>
    <cellStyle name="Группа 4 2 5" xfId="21621"/>
    <cellStyle name="Группа 4 3" xfId="700"/>
    <cellStyle name="Группа 4 3 2" xfId="11622"/>
    <cellStyle name="Группа 4 3 2 2" xfId="21622"/>
    <cellStyle name="Группа 4 3 3" xfId="11623"/>
    <cellStyle name="Группа 4 3 3 2" xfId="21623"/>
    <cellStyle name="Группа 4 3 4" xfId="11624"/>
    <cellStyle name="Группа 4 3 4 2" xfId="21624"/>
    <cellStyle name="Группа 4 3 5" xfId="21625"/>
    <cellStyle name="Группа 4 4" xfId="11625"/>
    <cellStyle name="Группа 4 4 2" xfId="21626"/>
    <cellStyle name="Группа 4 5" xfId="11626"/>
    <cellStyle name="Группа 4 5 2" xfId="21627"/>
    <cellStyle name="Группа 4 6" xfId="11627"/>
    <cellStyle name="Группа 4 6 2" xfId="21628"/>
    <cellStyle name="Группа 4 7" xfId="21629"/>
    <cellStyle name="Группа 5" xfId="701"/>
    <cellStyle name="Группа 5 2" xfId="11628"/>
    <cellStyle name="Группа 5 2 2" xfId="21630"/>
    <cellStyle name="Группа 5 3" xfId="11629"/>
    <cellStyle name="Группа 5 3 2" xfId="21631"/>
    <cellStyle name="Группа 5 4" xfId="11630"/>
    <cellStyle name="Группа 5 4 2" xfId="21632"/>
    <cellStyle name="Группа 5 5" xfId="21633"/>
    <cellStyle name="Группа 6" xfId="702"/>
    <cellStyle name="Группа 6 2" xfId="11631"/>
    <cellStyle name="Группа 6 2 2" xfId="21634"/>
    <cellStyle name="Группа 6 3" xfId="11632"/>
    <cellStyle name="Группа 6 3 2" xfId="21635"/>
    <cellStyle name="Группа 6 4" xfId="11633"/>
    <cellStyle name="Группа 6 4 2" xfId="21636"/>
    <cellStyle name="Группа 6 5" xfId="21637"/>
    <cellStyle name="Группа 7" xfId="11634"/>
    <cellStyle name="Группа 7 2" xfId="21638"/>
    <cellStyle name="Группа 8" xfId="11635"/>
    <cellStyle name="Группа 8 2" xfId="21639"/>
    <cellStyle name="Группа 9" xfId="11636"/>
    <cellStyle name="Группа 9 2" xfId="21640"/>
    <cellStyle name="Дата" xfId="429"/>
    <cellStyle name="Денежный (0)" xfId="430"/>
    <cellStyle name="Денежный 2" xfId="431"/>
    <cellStyle name="Денежный 2 2" xfId="12024"/>
    <cellStyle name="Денежный 3" xfId="432"/>
    <cellStyle name="Заг" xfId="433"/>
    <cellStyle name="Заг 2" xfId="703"/>
    <cellStyle name="Заг 2 2" xfId="11637"/>
    <cellStyle name="Заг 2 2 2" xfId="21641"/>
    <cellStyle name="Заг 2 3" xfId="11638"/>
    <cellStyle name="Заг 2 3 2" xfId="21642"/>
    <cellStyle name="Заг 2 4" xfId="11639"/>
    <cellStyle name="Заг 2 4 2" xfId="21643"/>
    <cellStyle name="Заг 2 5" xfId="21644"/>
    <cellStyle name="Заг 3" xfId="704"/>
    <cellStyle name="Заг 3 2" xfId="11640"/>
    <cellStyle name="Заг 3 2 2" xfId="21645"/>
    <cellStyle name="Заг 3 3" xfId="11641"/>
    <cellStyle name="Заг 3 3 2" xfId="21646"/>
    <cellStyle name="Заг 3 4" xfId="11642"/>
    <cellStyle name="Заг 3 4 2" xfId="21647"/>
    <cellStyle name="Заг 3 5" xfId="21648"/>
    <cellStyle name="Заг 4" xfId="11643"/>
    <cellStyle name="Заг 4 2" xfId="21649"/>
    <cellStyle name="Заг 5" xfId="11644"/>
    <cellStyle name="Заг 5 2" xfId="21650"/>
    <cellStyle name="Заг 6" xfId="11645"/>
    <cellStyle name="Заг 6 2" xfId="21651"/>
    <cellStyle name="Заг 7" xfId="21652"/>
    <cellStyle name="Заголовок" xfId="212"/>
    <cellStyle name="Заголовок 1 2" xfId="213"/>
    <cellStyle name="Заголовок 2 2" xfId="214"/>
    <cellStyle name="Заголовок 3 2" xfId="215"/>
    <cellStyle name="Заголовок 3 2 2" xfId="808"/>
    <cellStyle name="Заголовок 3 2 2 2" xfId="21653"/>
    <cellStyle name="Заголовок 3 2 2 3" xfId="21654"/>
    <cellStyle name="Заголовок 3 2 3" xfId="21655"/>
    <cellStyle name="Заголовок 3 2 4" xfId="21656"/>
    <cellStyle name="Заголовок 4 2" xfId="216"/>
    <cellStyle name="Заголовок 5" xfId="434"/>
    <cellStyle name="Заголовок 5 2" xfId="9827"/>
    <cellStyle name="Заголовок 5 3" xfId="9828"/>
    <cellStyle name="Заголовок 5 4" xfId="9829"/>
    <cellStyle name="Заголовок 6" xfId="9830"/>
    <cellStyle name="Заголовок 7" xfId="9831"/>
    <cellStyle name="Заголовок1" xfId="435"/>
    <cellStyle name="Заголовок1 2" xfId="705"/>
    <cellStyle name="Заголовок1 2 2" xfId="21657"/>
    <cellStyle name="Заголовок1 2 3" xfId="21658"/>
    <cellStyle name="Заголовок1 3" xfId="706"/>
    <cellStyle name="Заголовок1 3 2" xfId="21659"/>
    <cellStyle name="Заголовок1 3 3" xfId="21660"/>
    <cellStyle name="Заголовок1 4" xfId="21661"/>
    <cellStyle name="Заголовок1 5" xfId="21662"/>
    <cellStyle name="ЗАГОЛОВОК2" xfId="528"/>
    <cellStyle name="ЗаголовокСтолбца" xfId="217"/>
    <cellStyle name="Защитный" xfId="218"/>
    <cellStyle name="Значение" xfId="219"/>
    <cellStyle name="Значение 2" xfId="220"/>
    <cellStyle name="Значение 2 2" xfId="707"/>
    <cellStyle name="Значение 2 2 10" xfId="9832"/>
    <cellStyle name="Значение 2 2 10 2" xfId="9833"/>
    <cellStyle name="Значение 2 2 10 2 2" xfId="21663"/>
    <cellStyle name="Значение 2 2 10 2 3" xfId="21664"/>
    <cellStyle name="Значение 2 2 10 3" xfId="9834"/>
    <cellStyle name="Значение 2 2 10 3 2" xfId="21665"/>
    <cellStyle name="Значение 2 2 10 3 3" xfId="21666"/>
    <cellStyle name="Значение 2 2 10 4" xfId="21667"/>
    <cellStyle name="Значение 2 2 10 5" xfId="21668"/>
    <cellStyle name="Значение 2 2 11" xfId="9835"/>
    <cellStyle name="Значение 2 2 11 2" xfId="21669"/>
    <cellStyle name="Значение 2 2 11 3" xfId="21670"/>
    <cellStyle name="Значение 2 2 12" xfId="21671"/>
    <cellStyle name="Значение 2 2 2" xfId="9836"/>
    <cellStyle name="Значение 2 2 2 2" xfId="9837"/>
    <cellStyle name="Значение 2 2 2 2 2" xfId="21672"/>
    <cellStyle name="Значение 2 2 2 2 3" xfId="21673"/>
    <cellStyle name="Значение 2 2 2 3" xfId="9838"/>
    <cellStyle name="Значение 2 2 2 3 2" xfId="21674"/>
    <cellStyle name="Значение 2 2 2 3 3" xfId="21675"/>
    <cellStyle name="Значение 2 2 2 4" xfId="21676"/>
    <cellStyle name="Значение 2 2 2 5" xfId="21677"/>
    <cellStyle name="Значение 2 2 3" xfId="9839"/>
    <cellStyle name="Значение 2 2 3 2" xfId="9840"/>
    <cellStyle name="Значение 2 2 3 2 2" xfId="21678"/>
    <cellStyle name="Значение 2 2 3 2 3" xfId="21679"/>
    <cellStyle name="Значение 2 2 3 3" xfId="9841"/>
    <cellStyle name="Значение 2 2 3 3 2" xfId="21680"/>
    <cellStyle name="Значение 2 2 3 3 3" xfId="21681"/>
    <cellStyle name="Значение 2 2 3 4" xfId="21682"/>
    <cellStyle name="Значение 2 2 3 5" xfId="21683"/>
    <cellStyle name="Значение 2 2 4" xfId="9842"/>
    <cellStyle name="Значение 2 2 4 2" xfId="9843"/>
    <cellStyle name="Значение 2 2 4 2 2" xfId="21684"/>
    <cellStyle name="Значение 2 2 4 2 3" xfId="21685"/>
    <cellStyle name="Значение 2 2 4 3" xfId="9844"/>
    <cellStyle name="Значение 2 2 4 3 2" xfId="21686"/>
    <cellStyle name="Значение 2 2 4 3 3" xfId="21687"/>
    <cellStyle name="Значение 2 2 4 4" xfId="21688"/>
    <cellStyle name="Значение 2 2 4 5" xfId="21689"/>
    <cellStyle name="Значение 2 2 5" xfId="9845"/>
    <cellStyle name="Значение 2 2 5 2" xfId="9846"/>
    <cellStyle name="Значение 2 2 5 2 2" xfId="21690"/>
    <cellStyle name="Значение 2 2 5 2 3" xfId="21691"/>
    <cellStyle name="Значение 2 2 5 3" xfId="9847"/>
    <cellStyle name="Значение 2 2 5 3 2" xfId="21692"/>
    <cellStyle name="Значение 2 2 5 3 3" xfId="21693"/>
    <cellStyle name="Значение 2 2 5 4" xfId="21694"/>
    <cellStyle name="Значение 2 2 5 5" xfId="21695"/>
    <cellStyle name="Значение 2 2 6" xfId="9848"/>
    <cellStyle name="Значение 2 2 6 2" xfId="9849"/>
    <cellStyle name="Значение 2 2 6 2 2" xfId="21696"/>
    <cellStyle name="Значение 2 2 6 2 3" xfId="21697"/>
    <cellStyle name="Значение 2 2 6 3" xfId="9850"/>
    <cellStyle name="Значение 2 2 6 3 2" xfId="21698"/>
    <cellStyle name="Значение 2 2 6 3 3" xfId="21699"/>
    <cellStyle name="Значение 2 2 6 4" xfId="21700"/>
    <cellStyle name="Значение 2 2 6 5" xfId="21701"/>
    <cellStyle name="Значение 2 2 7" xfId="9851"/>
    <cellStyle name="Значение 2 2 7 2" xfId="9852"/>
    <cellStyle name="Значение 2 2 7 2 2" xfId="21702"/>
    <cellStyle name="Значение 2 2 7 2 3" xfId="21703"/>
    <cellStyle name="Значение 2 2 7 3" xfId="9853"/>
    <cellStyle name="Значение 2 2 7 3 2" xfId="21704"/>
    <cellStyle name="Значение 2 2 7 3 3" xfId="21705"/>
    <cellStyle name="Значение 2 2 7 4" xfId="21706"/>
    <cellStyle name="Значение 2 2 7 5" xfId="21707"/>
    <cellStyle name="Значение 2 2 8" xfId="9854"/>
    <cellStyle name="Значение 2 2 8 2" xfId="9855"/>
    <cellStyle name="Значение 2 2 8 2 2" xfId="21708"/>
    <cellStyle name="Значение 2 2 8 2 3" xfId="21709"/>
    <cellStyle name="Значение 2 2 8 3" xfId="9856"/>
    <cellStyle name="Значение 2 2 8 3 2" xfId="21710"/>
    <cellStyle name="Значение 2 2 8 3 3" xfId="21711"/>
    <cellStyle name="Значение 2 2 8 4" xfId="21712"/>
    <cellStyle name="Значение 2 2 8 5" xfId="21713"/>
    <cellStyle name="Значение 2 2 9" xfId="9857"/>
    <cellStyle name="Значение 2 2 9 2" xfId="9858"/>
    <cellStyle name="Значение 2 2 9 2 2" xfId="21714"/>
    <cellStyle name="Значение 2 2 9 2 3" xfId="21715"/>
    <cellStyle name="Значение 2 2 9 3" xfId="9859"/>
    <cellStyle name="Значение 2 2 9 3 2" xfId="21716"/>
    <cellStyle name="Значение 2 2 9 3 3" xfId="21717"/>
    <cellStyle name="Значение 2 2 9 4" xfId="21718"/>
    <cellStyle name="Значение 2 2 9 5" xfId="21719"/>
    <cellStyle name="Значение 2 3" xfId="708"/>
    <cellStyle name="Значение 2 3 10" xfId="9860"/>
    <cellStyle name="Значение 2 3 10 2" xfId="9861"/>
    <cellStyle name="Значение 2 3 10 2 2" xfId="21720"/>
    <cellStyle name="Значение 2 3 10 2 3" xfId="21721"/>
    <cellStyle name="Значение 2 3 10 3" xfId="9862"/>
    <cellStyle name="Значение 2 3 10 3 2" xfId="21722"/>
    <cellStyle name="Значение 2 3 10 3 3" xfId="21723"/>
    <cellStyle name="Значение 2 3 10 4" xfId="21724"/>
    <cellStyle name="Значение 2 3 10 5" xfId="21725"/>
    <cellStyle name="Значение 2 3 11" xfId="9863"/>
    <cellStyle name="Значение 2 3 11 2" xfId="9864"/>
    <cellStyle name="Значение 2 3 11 2 2" xfId="21726"/>
    <cellStyle name="Значение 2 3 11 2 3" xfId="21727"/>
    <cellStyle name="Значение 2 3 11 3" xfId="9865"/>
    <cellStyle name="Значение 2 3 11 3 2" xfId="21728"/>
    <cellStyle name="Значение 2 3 11 3 3" xfId="21729"/>
    <cellStyle name="Значение 2 3 11 4" xfId="21730"/>
    <cellStyle name="Значение 2 3 11 5" xfId="21731"/>
    <cellStyle name="Значение 2 3 12" xfId="9866"/>
    <cellStyle name="Значение 2 3 12 2" xfId="21732"/>
    <cellStyle name="Значение 2 3 12 3" xfId="21733"/>
    <cellStyle name="Значение 2 3 13" xfId="9867"/>
    <cellStyle name="Значение 2 3 13 2" xfId="21734"/>
    <cellStyle name="Значение 2 3 13 3" xfId="21735"/>
    <cellStyle name="Значение 2 3 14" xfId="21736"/>
    <cellStyle name="Значение 2 3 15" xfId="21737"/>
    <cellStyle name="Значение 2 3 2" xfId="9868"/>
    <cellStyle name="Значение 2 3 2 2" xfId="9869"/>
    <cellStyle name="Значение 2 3 2 2 2" xfId="21738"/>
    <cellStyle name="Значение 2 3 2 2 3" xfId="21739"/>
    <cellStyle name="Значение 2 3 2 3" xfId="9870"/>
    <cellStyle name="Значение 2 3 2 3 2" xfId="21740"/>
    <cellStyle name="Значение 2 3 2 3 3" xfId="21741"/>
    <cellStyle name="Значение 2 3 2 4" xfId="21742"/>
    <cellStyle name="Значение 2 3 2 5" xfId="21743"/>
    <cellStyle name="Значение 2 3 3" xfId="9871"/>
    <cellStyle name="Значение 2 3 3 2" xfId="9872"/>
    <cellStyle name="Значение 2 3 3 2 2" xfId="21744"/>
    <cellStyle name="Значение 2 3 3 2 3" xfId="21745"/>
    <cellStyle name="Значение 2 3 3 3" xfId="9873"/>
    <cellStyle name="Значение 2 3 3 3 2" xfId="21746"/>
    <cellStyle name="Значение 2 3 3 3 3" xfId="21747"/>
    <cellStyle name="Значение 2 3 3 4" xfId="21748"/>
    <cellStyle name="Значение 2 3 3 5" xfId="21749"/>
    <cellStyle name="Значение 2 3 4" xfId="9874"/>
    <cellStyle name="Значение 2 3 4 2" xfId="9875"/>
    <cellStyle name="Значение 2 3 4 2 2" xfId="21750"/>
    <cellStyle name="Значение 2 3 4 2 3" xfId="21751"/>
    <cellStyle name="Значение 2 3 4 3" xfId="9876"/>
    <cellStyle name="Значение 2 3 4 3 2" xfId="21752"/>
    <cellStyle name="Значение 2 3 4 3 3" xfId="21753"/>
    <cellStyle name="Значение 2 3 4 4" xfId="21754"/>
    <cellStyle name="Значение 2 3 4 5" xfId="21755"/>
    <cellStyle name="Значение 2 3 5" xfId="9877"/>
    <cellStyle name="Значение 2 3 5 2" xfId="9878"/>
    <cellStyle name="Значение 2 3 5 2 2" xfId="21756"/>
    <cellStyle name="Значение 2 3 5 2 3" xfId="21757"/>
    <cellStyle name="Значение 2 3 5 3" xfId="9879"/>
    <cellStyle name="Значение 2 3 5 3 2" xfId="21758"/>
    <cellStyle name="Значение 2 3 5 3 3" xfId="21759"/>
    <cellStyle name="Значение 2 3 5 4" xfId="21760"/>
    <cellStyle name="Значение 2 3 5 5" xfId="21761"/>
    <cellStyle name="Значение 2 3 6" xfId="9880"/>
    <cellStyle name="Значение 2 3 6 2" xfId="9881"/>
    <cellStyle name="Значение 2 3 6 2 2" xfId="21762"/>
    <cellStyle name="Значение 2 3 6 2 3" xfId="21763"/>
    <cellStyle name="Значение 2 3 6 3" xfId="9882"/>
    <cellStyle name="Значение 2 3 6 3 2" xfId="21764"/>
    <cellStyle name="Значение 2 3 6 3 3" xfId="21765"/>
    <cellStyle name="Значение 2 3 6 4" xfId="21766"/>
    <cellStyle name="Значение 2 3 6 5" xfId="21767"/>
    <cellStyle name="Значение 2 3 7" xfId="9883"/>
    <cellStyle name="Значение 2 3 7 2" xfId="9884"/>
    <cellStyle name="Значение 2 3 7 2 2" xfId="21768"/>
    <cellStyle name="Значение 2 3 7 2 3" xfId="21769"/>
    <cellStyle name="Значение 2 3 7 3" xfId="9885"/>
    <cellStyle name="Значение 2 3 7 3 2" xfId="21770"/>
    <cellStyle name="Значение 2 3 7 3 3" xfId="21771"/>
    <cellStyle name="Значение 2 3 7 4" xfId="21772"/>
    <cellStyle name="Значение 2 3 7 5" xfId="21773"/>
    <cellStyle name="Значение 2 3 8" xfId="9886"/>
    <cellStyle name="Значение 2 3 8 2" xfId="9887"/>
    <cellStyle name="Значение 2 3 8 2 2" xfId="21774"/>
    <cellStyle name="Значение 2 3 8 2 3" xfId="21775"/>
    <cellStyle name="Значение 2 3 8 3" xfId="9888"/>
    <cellStyle name="Значение 2 3 8 3 2" xfId="21776"/>
    <cellStyle name="Значение 2 3 8 3 3" xfId="21777"/>
    <cellStyle name="Значение 2 3 8 4" xfId="21778"/>
    <cellStyle name="Значение 2 3 8 5" xfId="21779"/>
    <cellStyle name="Значение 2 3 9" xfId="9889"/>
    <cellStyle name="Значение 2 3 9 2" xfId="9890"/>
    <cellStyle name="Значение 2 3 9 2 2" xfId="21780"/>
    <cellStyle name="Значение 2 3 9 2 3" xfId="21781"/>
    <cellStyle name="Значение 2 3 9 3" xfId="9891"/>
    <cellStyle name="Значение 2 3 9 3 2" xfId="21782"/>
    <cellStyle name="Значение 2 3 9 3 3" xfId="21783"/>
    <cellStyle name="Значение 2 3 9 4" xfId="21784"/>
    <cellStyle name="Значение 2 3 9 5" xfId="21785"/>
    <cellStyle name="Значение 2 4" xfId="9892"/>
    <cellStyle name="Значение 2 4 10" xfId="9893"/>
    <cellStyle name="Значение 2 4 10 2" xfId="9894"/>
    <cellStyle name="Значение 2 4 10 2 2" xfId="21786"/>
    <cellStyle name="Значение 2 4 10 2 3" xfId="21787"/>
    <cellStyle name="Значение 2 4 10 3" xfId="9895"/>
    <cellStyle name="Значение 2 4 10 3 2" xfId="21788"/>
    <cellStyle name="Значение 2 4 10 3 3" xfId="21789"/>
    <cellStyle name="Значение 2 4 10 4" xfId="21790"/>
    <cellStyle name="Значение 2 4 10 5" xfId="21791"/>
    <cellStyle name="Значение 2 4 11" xfId="9896"/>
    <cellStyle name="Значение 2 4 11 2" xfId="9897"/>
    <cellStyle name="Значение 2 4 11 2 2" xfId="21792"/>
    <cellStyle name="Значение 2 4 11 2 3" xfId="21793"/>
    <cellStyle name="Значение 2 4 11 3" xfId="9898"/>
    <cellStyle name="Значение 2 4 11 3 2" xfId="21794"/>
    <cellStyle name="Значение 2 4 11 3 3" xfId="21795"/>
    <cellStyle name="Значение 2 4 11 4" xfId="21796"/>
    <cellStyle name="Значение 2 4 11 5" xfId="21797"/>
    <cellStyle name="Значение 2 4 12" xfId="9899"/>
    <cellStyle name="Значение 2 4 12 2" xfId="21798"/>
    <cellStyle name="Значение 2 4 12 3" xfId="21799"/>
    <cellStyle name="Значение 2 4 13" xfId="9900"/>
    <cellStyle name="Значение 2 4 13 2" xfId="21800"/>
    <cellStyle name="Значение 2 4 13 3" xfId="21801"/>
    <cellStyle name="Значение 2 4 14" xfId="21802"/>
    <cellStyle name="Значение 2 4 15" xfId="21803"/>
    <cellStyle name="Значение 2 4 2" xfId="9901"/>
    <cellStyle name="Значение 2 4 2 2" xfId="9902"/>
    <cellStyle name="Значение 2 4 2 2 2" xfId="21804"/>
    <cellStyle name="Значение 2 4 2 2 3" xfId="21805"/>
    <cellStyle name="Значение 2 4 2 3" xfId="9903"/>
    <cellStyle name="Значение 2 4 2 3 2" xfId="21806"/>
    <cellStyle name="Значение 2 4 2 3 3" xfId="21807"/>
    <cellStyle name="Значение 2 4 2 4" xfId="21808"/>
    <cellStyle name="Значение 2 4 2 5" xfId="21809"/>
    <cellStyle name="Значение 2 4 3" xfId="9904"/>
    <cellStyle name="Значение 2 4 3 2" xfId="9905"/>
    <cellStyle name="Значение 2 4 3 2 2" xfId="21810"/>
    <cellStyle name="Значение 2 4 3 2 3" xfId="21811"/>
    <cellStyle name="Значение 2 4 3 3" xfId="9906"/>
    <cellStyle name="Значение 2 4 3 3 2" xfId="21812"/>
    <cellStyle name="Значение 2 4 3 3 3" xfId="21813"/>
    <cellStyle name="Значение 2 4 3 4" xfId="21814"/>
    <cellStyle name="Значение 2 4 3 5" xfId="21815"/>
    <cellStyle name="Значение 2 4 4" xfId="9907"/>
    <cellStyle name="Значение 2 4 4 2" xfId="9908"/>
    <cellStyle name="Значение 2 4 4 2 2" xfId="21816"/>
    <cellStyle name="Значение 2 4 4 2 3" xfId="21817"/>
    <cellStyle name="Значение 2 4 4 3" xfId="9909"/>
    <cellStyle name="Значение 2 4 4 3 2" xfId="21818"/>
    <cellStyle name="Значение 2 4 4 3 3" xfId="21819"/>
    <cellStyle name="Значение 2 4 4 4" xfId="21820"/>
    <cellStyle name="Значение 2 4 4 5" xfId="21821"/>
    <cellStyle name="Значение 2 4 5" xfId="9910"/>
    <cellStyle name="Значение 2 4 5 2" xfId="9911"/>
    <cellStyle name="Значение 2 4 5 2 2" xfId="21822"/>
    <cellStyle name="Значение 2 4 5 2 3" xfId="21823"/>
    <cellStyle name="Значение 2 4 5 3" xfId="9912"/>
    <cellStyle name="Значение 2 4 5 3 2" xfId="21824"/>
    <cellStyle name="Значение 2 4 5 3 3" xfId="21825"/>
    <cellStyle name="Значение 2 4 5 4" xfId="21826"/>
    <cellStyle name="Значение 2 4 5 5" xfId="21827"/>
    <cellStyle name="Значение 2 4 6" xfId="9913"/>
    <cellStyle name="Значение 2 4 6 2" xfId="9914"/>
    <cellStyle name="Значение 2 4 6 2 2" xfId="21828"/>
    <cellStyle name="Значение 2 4 6 2 3" xfId="21829"/>
    <cellStyle name="Значение 2 4 6 3" xfId="9915"/>
    <cellStyle name="Значение 2 4 6 3 2" xfId="21830"/>
    <cellStyle name="Значение 2 4 6 3 3" xfId="21831"/>
    <cellStyle name="Значение 2 4 6 4" xfId="21832"/>
    <cellStyle name="Значение 2 4 6 5" xfId="21833"/>
    <cellStyle name="Значение 2 4 7" xfId="9916"/>
    <cellStyle name="Значение 2 4 7 2" xfId="9917"/>
    <cellStyle name="Значение 2 4 7 2 2" xfId="21834"/>
    <cellStyle name="Значение 2 4 7 2 3" xfId="21835"/>
    <cellStyle name="Значение 2 4 7 3" xfId="9918"/>
    <cellStyle name="Значение 2 4 7 3 2" xfId="21836"/>
    <cellStyle name="Значение 2 4 7 3 3" xfId="21837"/>
    <cellStyle name="Значение 2 4 7 4" xfId="21838"/>
    <cellStyle name="Значение 2 4 7 5" xfId="21839"/>
    <cellStyle name="Значение 2 4 8" xfId="9919"/>
    <cellStyle name="Значение 2 4 8 2" xfId="9920"/>
    <cellStyle name="Значение 2 4 8 2 2" xfId="21840"/>
    <cellStyle name="Значение 2 4 8 2 3" xfId="21841"/>
    <cellStyle name="Значение 2 4 8 3" xfId="9921"/>
    <cellStyle name="Значение 2 4 8 3 2" xfId="21842"/>
    <cellStyle name="Значение 2 4 8 3 3" xfId="21843"/>
    <cellStyle name="Значение 2 4 8 4" xfId="21844"/>
    <cellStyle name="Значение 2 4 8 5" xfId="21845"/>
    <cellStyle name="Значение 2 4 9" xfId="9922"/>
    <cellStyle name="Значение 2 4 9 2" xfId="9923"/>
    <cellStyle name="Значение 2 4 9 2 2" xfId="21846"/>
    <cellStyle name="Значение 2 4 9 2 3" xfId="21847"/>
    <cellStyle name="Значение 2 4 9 3" xfId="9924"/>
    <cellStyle name="Значение 2 4 9 3 2" xfId="21848"/>
    <cellStyle name="Значение 2 4 9 3 3" xfId="21849"/>
    <cellStyle name="Значение 2 4 9 4" xfId="21850"/>
    <cellStyle name="Значение 2 4 9 5" xfId="21851"/>
    <cellStyle name="Значение 2 5" xfId="9925"/>
    <cellStyle name="Значение 2 5 10" xfId="9926"/>
    <cellStyle name="Значение 2 5 10 2" xfId="9927"/>
    <cellStyle name="Значение 2 5 10 2 2" xfId="21852"/>
    <cellStyle name="Значение 2 5 10 2 3" xfId="21853"/>
    <cellStyle name="Значение 2 5 10 3" xfId="9928"/>
    <cellStyle name="Значение 2 5 10 3 2" xfId="21854"/>
    <cellStyle name="Значение 2 5 10 3 3" xfId="21855"/>
    <cellStyle name="Значение 2 5 10 4" xfId="21856"/>
    <cellStyle name="Значение 2 5 10 5" xfId="21857"/>
    <cellStyle name="Значение 2 5 11" xfId="9929"/>
    <cellStyle name="Значение 2 5 11 2" xfId="9930"/>
    <cellStyle name="Значение 2 5 11 2 2" xfId="21858"/>
    <cellStyle name="Значение 2 5 11 2 3" xfId="21859"/>
    <cellStyle name="Значение 2 5 11 3" xfId="9931"/>
    <cellStyle name="Значение 2 5 11 3 2" xfId="21860"/>
    <cellStyle name="Значение 2 5 11 3 3" xfId="21861"/>
    <cellStyle name="Значение 2 5 11 4" xfId="21862"/>
    <cellStyle name="Значение 2 5 11 5" xfId="21863"/>
    <cellStyle name="Значение 2 5 12" xfId="9932"/>
    <cellStyle name="Значение 2 5 12 2" xfId="21864"/>
    <cellStyle name="Значение 2 5 12 3" xfId="21865"/>
    <cellStyle name="Значение 2 5 13" xfId="9933"/>
    <cellStyle name="Значение 2 5 13 2" xfId="21866"/>
    <cellStyle name="Значение 2 5 13 3" xfId="21867"/>
    <cellStyle name="Значение 2 5 14" xfId="21868"/>
    <cellStyle name="Значение 2 5 15" xfId="21869"/>
    <cellStyle name="Значение 2 5 2" xfId="9934"/>
    <cellStyle name="Значение 2 5 2 2" xfId="9935"/>
    <cellStyle name="Значение 2 5 2 2 2" xfId="21870"/>
    <cellStyle name="Значение 2 5 2 2 3" xfId="21871"/>
    <cellStyle name="Значение 2 5 2 3" xfId="9936"/>
    <cellStyle name="Значение 2 5 2 3 2" xfId="21872"/>
    <cellStyle name="Значение 2 5 2 3 3" xfId="21873"/>
    <cellStyle name="Значение 2 5 2 4" xfId="21874"/>
    <cellStyle name="Значение 2 5 2 5" xfId="21875"/>
    <cellStyle name="Значение 2 5 3" xfId="9937"/>
    <cellStyle name="Значение 2 5 3 2" xfId="9938"/>
    <cellStyle name="Значение 2 5 3 2 2" xfId="21876"/>
    <cellStyle name="Значение 2 5 3 2 3" xfId="21877"/>
    <cellStyle name="Значение 2 5 3 3" xfId="9939"/>
    <cellStyle name="Значение 2 5 3 3 2" xfId="21878"/>
    <cellStyle name="Значение 2 5 3 3 3" xfId="21879"/>
    <cellStyle name="Значение 2 5 3 4" xfId="21880"/>
    <cellStyle name="Значение 2 5 3 5" xfId="21881"/>
    <cellStyle name="Значение 2 5 4" xfId="9940"/>
    <cellStyle name="Значение 2 5 4 2" xfId="9941"/>
    <cellStyle name="Значение 2 5 4 2 2" xfId="21882"/>
    <cellStyle name="Значение 2 5 4 2 3" xfId="21883"/>
    <cellStyle name="Значение 2 5 4 3" xfId="9942"/>
    <cellStyle name="Значение 2 5 4 3 2" xfId="21884"/>
    <cellStyle name="Значение 2 5 4 3 3" xfId="21885"/>
    <cellStyle name="Значение 2 5 4 4" xfId="21886"/>
    <cellStyle name="Значение 2 5 4 5" xfId="21887"/>
    <cellStyle name="Значение 2 5 5" xfId="9943"/>
    <cellStyle name="Значение 2 5 5 2" xfId="9944"/>
    <cellStyle name="Значение 2 5 5 2 2" xfId="21888"/>
    <cellStyle name="Значение 2 5 5 2 3" xfId="21889"/>
    <cellStyle name="Значение 2 5 5 3" xfId="9945"/>
    <cellStyle name="Значение 2 5 5 3 2" xfId="21890"/>
    <cellStyle name="Значение 2 5 5 3 3" xfId="21891"/>
    <cellStyle name="Значение 2 5 5 4" xfId="21892"/>
    <cellStyle name="Значение 2 5 5 5" xfId="21893"/>
    <cellStyle name="Значение 2 5 6" xfId="9946"/>
    <cellStyle name="Значение 2 5 6 2" xfId="9947"/>
    <cellStyle name="Значение 2 5 6 2 2" xfId="21894"/>
    <cellStyle name="Значение 2 5 6 2 3" xfId="21895"/>
    <cellStyle name="Значение 2 5 6 3" xfId="9948"/>
    <cellStyle name="Значение 2 5 6 3 2" xfId="21896"/>
    <cellStyle name="Значение 2 5 6 3 3" xfId="21897"/>
    <cellStyle name="Значение 2 5 6 4" xfId="21898"/>
    <cellStyle name="Значение 2 5 6 5" xfId="21899"/>
    <cellStyle name="Значение 2 5 7" xfId="9949"/>
    <cellStyle name="Значение 2 5 7 2" xfId="9950"/>
    <cellStyle name="Значение 2 5 7 2 2" xfId="21900"/>
    <cellStyle name="Значение 2 5 7 2 3" xfId="21901"/>
    <cellStyle name="Значение 2 5 7 3" xfId="9951"/>
    <cellStyle name="Значение 2 5 7 3 2" xfId="21902"/>
    <cellStyle name="Значение 2 5 7 3 3" xfId="21903"/>
    <cellStyle name="Значение 2 5 7 4" xfId="21904"/>
    <cellStyle name="Значение 2 5 7 5" xfId="21905"/>
    <cellStyle name="Значение 2 5 8" xfId="9952"/>
    <cellStyle name="Значение 2 5 8 2" xfId="9953"/>
    <cellStyle name="Значение 2 5 8 2 2" xfId="21906"/>
    <cellStyle name="Значение 2 5 8 2 3" xfId="21907"/>
    <cellStyle name="Значение 2 5 8 3" xfId="9954"/>
    <cellStyle name="Значение 2 5 8 3 2" xfId="21908"/>
    <cellStyle name="Значение 2 5 8 3 3" xfId="21909"/>
    <cellStyle name="Значение 2 5 8 4" xfId="21910"/>
    <cellStyle name="Значение 2 5 8 5" xfId="21911"/>
    <cellStyle name="Значение 2 5 9" xfId="9955"/>
    <cellStyle name="Значение 2 5 9 2" xfId="9956"/>
    <cellStyle name="Значение 2 5 9 2 2" xfId="21912"/>
    <cellStyle name="Значение 2 5 9 2 3" xfId="21913"/>
    <cellStyle name="Значение 2 5 9 3" xfId="9957"/>
    <cellStyle name="Значение 2 5 9 3 2" xfId="21914"/>
    <cellStyle name="Значение 2 5 9 3 3" xfId="21915"/>
    <cellStyle name="Значение 2 5 9 4" xfId="21916"/>
    <cellStyle name="Значение 2 5 9 5" xfId="21917"/>
    <cellStyle name="Значение 2 6" xfId="11646"/>
    <cellStyle name="Значение 2 6 2" xfId="21918"/>
    <cellStyle name="Значение 2 6 3" xfId="21919"/>
    <cellStyle name="Значение 2 7" xfId="11647"/>
    <cellStyle name="Значение 2 7 2" xfId="21920"/>
    <cellStyle name="Значение 2 7 3" xfId="21921"/>
    <cellStyle name="Значение 3" xfId="221"/>
    <cellStyle name="Значение 3 2" xfId="709"/>
    <cellStyle name="Значение 3 2 10" xfId="9958"/>
    <cellStyle name="Значение 3 2 10 2" xfId="9959"/>
    <cellStyle name="Значение 3 2 10 2 2" xfId="21922"/>
    <cellStyle name="Значение 3 2 10 2 3" xfId="21923"/>
    <cellStyle name="Значение 3 2 10 3" xfId="9960"/>
    <cellStyle name="Значение 3 2 10 3 2" xfId="21924"/>
    <cellStyle name="Значение 3 2 10 3 3" xfId="21925"/>
    <cellStyle name="Значение 3 2 10 4" xfId="21926"/>
    <cellStyle name="Значение 3 2 10 5" xfId="21927"/>
    <cellStyle name="Значение 3 2 11" xfId="9961"/>
    <cellStyle name="Значение 3 2 11 2" xfId="21928"/>
    <cellStyle name="Значение 3 2 11 3" xfId="21929"/>
    <cellStyle name="Значение 3 2 12" xfId="21930"/>
    <cellStyle name="Значение 3 2 2" xfId="9962"/>
    <cellStyle name="Значение 3 2 2 2" xfId="9963"/>
    <cellStyle name="Значение 3 2 2 2 2" xfId="21931"/>
    <cellStyle name="Значение 3 2 2 2 3" xfId="21932"/>
    <cellStyle name="Значение 3 2 2 3" xfId="9964"/>
    <cellStyle name="Значение 3 2 2 3 2" xfId="21933"/>
    <cellStyle name="Значение 3 2 2 3 3" xfId="21934"/>
    <cellStyle name="Значение 3 2 2 4" xfId="21935"/>
    <cellStyle name="Значение 3 2 2 5" xfId="21936"/>
    <cellStyle name="Значение 3 2 3" xfId="9965"/>
    <cellStyle name="Значение 3 2 3 2" xfId="9966"/>
    <cellStyle name="Значение 3 2 3 2 2" xfId="21937"/>
    <cellStyle name="Значение 3 2 3 2 3" xfId="21938"/>
    <cellStyle name="Значение 3 2 3 3" xfId="9967"/>
    <cellStyle name="Значение 3 2 3 3 2" xfId="21939"/>
    <cellStyle name="Значение 3 2 3 3 3" xfId="21940"/>
    <cellStyle name="Значение 3 2 3 4" xfId="21941"/>
    <cellStyle name="Значение 3 2 3 5" xfId="21942"/>
    <cellStyle name="Значение 3 2 4" xfId="9968"/>
    <cellStyle name="Значение 3 2 4 2" xfId="9969"/>
    <cellStyle name="Значение 3 2 4 2 2" xfId="21943"/>
    <cellStyle name="Значение 3 2 4 2 3" xfId="21944"/>
    <cellStyle name="Значение 3 2 4 3" xfId="9970"/>
    <cellStyle name="Значение 3 2 4 3 2" xfId="21945"/>
    <cellStyle name="Значение 3 2 4 3 3" xfId="21946"/>
    <cellStyle name="Значение 3 2 4 4" xfId="21947"/>
    <cellStyle name="Значение 3 2 4 5" xfId="21948"/>
    <cellStyle name="Значение 3 2 5" xfId="9971"/>
    <cellStyle name="Значение 3 2 5 2" xfId="9972"/>
    <cellStyle name="Значение 3 2 5 2 2" xfId="21949"/>
    <cellStyle name="Значение 3 2 5 2 3" xfId="21950"/>
    <cellStyle name="Значение 3 2 5 3" xfId="9973"/>
    <cellStyle name="Значение 3 2 5 3 2" xfId="21951"/>
    <cellStyle name="Значение 3 2 5 3 3" xfId="21952"/>
    <cellStyle name="Значение 3 2 5 4" xfId="21953"/>
    <cellStyle name="Значение 3 2 5 5" xfId="21954"/>
    <cellStyle name="Значение 3 2 6" xfId="9974"/>
    <cellStyle name="Значение 3 2 6 2" xfId="9975"/>
    <cellStyle name="Значение 3 2 6 2 2" xfId="21955"/>
    <cellStyle name="Значение 3 2 6 2 3" xfId="21956"/>
    <cellStyle name="Значение 3 2 6 3" xfId="9976"/>
    <cellStyle name="Значение 3 2 6 3 2" xfId="21957"/>
    <cellStyle name="Значение 3 2 6 3 3" xfId="21958"/>
    <cellStyle name="Значение 3 2 6 4" xfId="21959"/>
    <cellStyle name="Значение 3 2 6 5" xfId="21960"/>
    <cellStyle name="Значение 3 2 7" xfId="9977"/>
    <cellStyle name="Значение 3 2 7 2" xfId="9978"/>
    <cellStyle name="Значение 3 2 7 2 2" xfId="21961"/>
    <cellStyle name="Значение 3 2 7 2 3" xfId="21962"/>
    <cellStyle name="Значение 3 2 7 3" xfId="9979"/>
    <cellStyle name="Значение 3 2 7 3 2" xfId="21963"/>
    <cellStyle name="Значение 3 2 7 3 3" xfId="21964"/>
    <cellStyle name="Значение 3 2 7 4" xfId="21965"/>
    <cellStyle name="Значение 3 2 7 5" xfId="21966"/>
    <cellStyle name="Значение 3 2 8" xfId="9980"/>
    <cellStyle name="Значение 3 2 8 2" xfId="9981"/>
    <cellStyle name="Значение 3 2 8 2 2" xfId="21967"/>
    <cellStyle name="Значение 3 2 8 2 3" xfId="21968"/>
    <cellStyle name="Значение 3 2 8 3" xfId="9982"/>
    <cellStyle name="Значение 3 2 8 3 2" xfId="21969"/>
    <cellStyle name="Значение 3 2 8 3 3" xfId="21970"/>
    <cellStyle name="Значение 3 2 8 4" xfId="21971"/>
    <cellStyle name="Значение 3 2 8 5" xfId="21972"/>
    <cellStyle name="Значение 3 2 9" xfId="9983"/>
    <cellStyle name="Значение 3 2 9 2" xfId="9984"/>
    <cellStyle name="Значение 3 2 9 2 2" xfId="21973"/>
    <cellStyle name="Значение 3 2 9 2 3" xfId="21974"/>
    <cellStyle name="Значение 3 2 9 3" xfId="9985"/>
    <cellStyle name="Значение 3 2 9 3 2" xfId="21975"/>
    <cellStyle name="Значение 3 2 9 3 3" xfId="21976"/>
    <cellStyle name="Значение 3 2 9 4" xfId="21977"/>
    <cellStyle name="Значение 3 2 9 5" xfId="21978"/>
    <cellStyle name="Значение 3 3" xfId="710"/>
    <cellStyle name="Значение 3 3 10" xfId="9986"/>
    <cellStyle name="Значение 3 3 10 2" xfId="9987"/>
    <cellStyle name="Значение 3 3 10 2 2" xfId="21979"/>
    <cellStyle name="Значение 3 3 10 2 3" xfId="21980"/>
    <cellStyle name="Значение 3 3 10 3" xfId="9988"/>
    <cellStyle name="Значение 3 3 10 3 2" xfId="21981"/>
    <cellStyle name="Значение 3 3 10 3 3" xfId="21982"/>
    <cellStyle name="Значение 3 3 10 4" xfId="21983"/>
    <cellStyle name="Значение 3 3 10 5" xfId="21984"/>
    <cellStyle name="Значение 3 3 11" xfId="9989"/>
    <cellStyle name="Значение 3 3 11 2" xfId="9990"/>
    <cellStyle name="Значение 3 3 11 2 2" xfId="21985"/>
    <cellStyle name="Значение 3 3 11 2 3" xfId="21986"/>
    <cellStyle name="Значение 3 3 11 3" xfId="9991"/>
    <cellStyle name="Значение 3 3 11 3 2" xfId="21987"/>
    <cellStyle name="Значение 3 3 11 3 3" xfId="21988"/>
    <cellStyle name="Значение 3 3 11 4" xfId="21989"/>
    <cellStyle name="Значение 3 3 11 5" xfId="21990"/>
    <cellStyle name="Значение 3 3 12" xfId="9992"/>
    <cellStyle name="Значение 3 3 12 2" xfId="21991"/>
    <cellStyle name="Значение 3 3 12 3" xfId="21992"/>
    <cellStyle name="Значение 3 3 13" xfId="9993"/>
    <cellStyle name="Значение 3 3 13 2" xfId="21993"/>
    <cellStyle name="Значение 3 3 13 3" xfId="21994"/>
    <cellStyle name="Значение 3 3 14" xfId="21995"/>
    <cellStyle name="Значение 3 3 15" xfId="21996"/>
    <cellStyle name="Значение 3 3 2" xfId="9994"/>
    <cellStyle name="Значение 3 3 2 2" xfId="9995"/>
    <cellStyle name="Значение 3 3 2 2 2" xfId="21997"/>
    <cellStyle name="Значение 3 3 2 2 3" xfId="21998"/>
    <cellStyle name="Значение 3 3 2 3" xfId="9996"/>
    <cellStyle name="Значение 3 3 2 3 2" xfId="21999"/>
    <cellStyle name="Значение 3 3 2 3 3" xfId="22000"/>
    <cellStyle name="Значение 3 3 2 4" xfId="22001"/>
    <cellStyle name="Значение 3 3 2 5" xfId="22002"/>
    <cellStyle name="Значение 3 3 3" xfId="9997"/>
    <cellStyle name="Значение 3 3 3 2" xfId="9998"/>
    <cellStyle name="Значение 3 3 3 2 2" xfId="22003"/>
    <cellStyle name="Значение 3 3 3 2 3" xfId="22004"/>
    <cellStyle name="Значение 3 3 3 3" xfId="9999"/>
    <cellStyle name="Значение 3 3 3 3 2" xfId="22005"/>
    <cellStyle name="Значение 3 3 3 3 3" xfId="22006"/>
    <cellStyle name="Значение 3 3 3 4" xfId="22007"/>
    <cellStyle name="Значение 3 3 3 5" xfId="22008"/>
    <cellStyle name="Значение 3 3 4" xfId="10000"/>
    <cellStyle name="Значение 3 3 4 2" xfId="10001"/>
    <cellStyle name="Значение 3 3 4 2 2" xfId="22009"/>
    <cellStyle name="Значение 3 3 4 2 3" xfId="22010"/>
    <cellStyle name="Значение 3 3 4 3" xfId="10002"/>
    <cellStyle name="Значение 3 3 4 3 2" xfId="22011"/>
    <cellStyle name="Значение 3 3 4 3 3" xfId="22012"/>
    <cellStyle name="Значение 3 3 4 4" xfId="22013"/>
    <cellStyle name="Значение 3 3 4 5" xfId="22014"/>
    <cellStyle name="Значение 3 3 5" xfId="10003"/>
    <cellStyle name="Значение 3 3 5 2" xfId="10004"/>
    <cellStyle name="Значение 3 3 5 2 2" xfId="22015"/>
    <cellStyle name="Значение 3 3 5 2 3" xfId="22016"/>
    <cellStyle name="Значение 3 3 5 3" xfId="10005"/>
    <cellStyle name="Значение 3 3 5 3 2" xfId="22017"/>
    <cellStyle name="Значение 3 3 5 3 3" xfId="22018"/>
    <cellStyle name="Значение 3 3 5 4" xfId="22019"/>
    <cellStyle name="Значение 3 3 5 5" xfId="22020"/>
    <cellStyle name="Значение 3 3 6" xfId="10006"/>
    <cellStyle name="Значение 3 3 6 2" xfId="10007"/>
    <cellStyle name="Значение 3 3 6 2 2" xfId="22021"/>
    <cellStyle name="Значение 3 3 6 2 3" xfId="22022"/>
    <cellStyle name="Значение 3 3 6 3" xfId="10008"/>
    <cellStyle name="Значение 3 3 6 3 2" xfId="22023"/>
    <cellStyle name="Значение 3 3 6 3 3" xfId="22024"/>
    <cellStyle name="Значение 3 3 6 4" xfId="22025"/>
    <cellStyle name="Значение 3 3 6 5" xfId="22026"/>
    <cellStyle name="Значение 3 3 7" xfId="10009"/>
    <cellStyle name="Значение 3 3 7 2" xfId="10010"/>
    <cellStyle name="Значение 3 3 7 2 2" xfId="22027"/>
    <cellStyle name="Значение 3 3 7 2 3" xfId="22028"/>
    <cellStyle name="Значение 3 3 7 3" xfId="10011"/>
    <cellStyle name="Значение 3 3 7 3 2" xfId="22029"/>
    <cellStyle name="Значение 3 3 7 3 3" xfId="22030"/>
    <cellStyle name="Значение 3 3 7 4" xfId="22031"/>
    <cellStyle name="Значение 3 3 7 5" xfId="22032"/>
    <cellStyle name="Значение 3 3 8" xfId="10012"/>
    <cellStyle name="Значение 3 3 8 2" xfId="10013"/>
    <cellStyle name="Значение 3 3 8 2 2" xfId="22033"/>
    <cellStyle name="Значение 3 3 8 2 3" xfId="22034"/>
    <cellStyle name="Значение 3 3 8 3" xfId="10014"/>
    <cellStyle name="Значение 3 3 8 3 2" xfId="22035"/>
    <cellStyle name="Значение 3 3 8 3 3" xfId="22036"/>
    <cellStyle name="Значение 3 3 8 4" xfId="22037"/>
    <cellStyle name="Значение 3 3 8 5" xfId="22038"/>
    <cellStyle name="Значение 3 3 9" xfId="10015"/>
    <cellStyle name="Значение 3 3 9 2" xfId="10016"/>
    <cellStyle name="Значение 3 3 9 2 2" xfId="22039"/>
    <cellStyle name="Значение 3 3 9 2 3" xfId="22040"/>
    <cellStyle name="Значение 3 3 9 3" xfId="10017"/>
    <cellStyle name="Значение 3 3 9 3 2" xfId="22041"/>
    <cellStyle name="Значение 3 3 9 3 3" xfId="22042"/>
    <cellStyle name="Значение 3 3 9 4" xfId="22043"/>
    <cellStyle name="Значение 3 3 9 5" xfId="22044"/>
    <cellStyle name="Значение 3 4" xfId="10018"/>
    <cellStyle name="Значение 3 4 10" xfId="10019"/>
    <cellStyle name="Значение 3 4 10 2" xfId="10020"/>
    <cellStyle name="Значение 3 4 10 2 2" xfId="22045"/>
    <cellStyle name="Значение 3 4 10 2 3" xfId="22046"/>
    <cellStyle name="Значение 3 4 10 3" xfId="10021"/>
    <cellStyle name="Значение 3 4 10 3 2" xfId="22047"/>
    <cellStyle name="Значение 3 4 10 3 3" xfId="22048"/>
    <cellStyle name="Значение 3 4 10 4" xfId="22049"/>
    <cellStyle name="Значение 3 4 10 5" xfId="22050"/>
    <cellStyle name="Значение 3 4 11" xfId="10022"/>
    <cellStyle name="Значение 3 4 11 2" xfId="10023"/>
    <cellStyle name="Значение 3 4 11 2 2" xfId="22051"/>
    <cellStyle name="Значение 3 4 11 2 3" xfId="22052"/>
    <cellStyle name="Значение 3 4 11 3" xfId="10024"/>
    <cellStyle name="Значение 3 4 11 3 2" xfId="22053"/>
    <cellStyle name="Значение 3 4 11 3 3" xfId="22054"/>
    <cellStyle name="Значение 3 4 11 4" xfId="22055"/>
    <cellStyle name="Значение 3 4 11 5" xfId="22056"/>
    <cellStyle name="Значение 3 4 12" xfId="10025"/>
    <cellStyle name="Значение 3 4 12 2" xfId="22057"/>
    <cellStyle name="Значение 3 4 12 3" xfId="22058"/>
    <cellStyle name="Значение 3 4 13" xfId="10026"/>
    <cellStyle name="Значение 3 4 13 2" xfId="22059"/>
    <cellStyle name="Значение 3 4 13 3" xfId="22060"/>
    <cellStyle name="Значение 3 4 14" xfId="22061"/>
    <cellStyle name="Значение 3 4 15" xfId="22062"/>
    <cellStyle name="Значение 3 4 2" xfId="10027"/>
    <cellStyle name="Значение 3 4 2 2" xfId="10028"/>
    <cellStyle name="Значение 3 4 2 2 2" xfId="22063"/>
    <cellStyle name="Значение 3 4 2 2 3" xfId="22064"/>
    <cellStyle name="Значение 3 4 2 3" xfId="10029"/>
    <cellStyle name="Значение 3 4 2 3 2" xfId="22065"/>
    <cellStyle name="Значение 3 4 2 3 3" xfId="22066"/>
    <cellStyle name="Значение 3 4 2 4" xfId="22067"/>
    <cellStyle name="Значение 3 4 2 5" xfId="22068"/>
    <cellStyle name="Значение 3 4 3" xfId="10030"/>
    <cellStyle name="Значение 3 4 3 2" xfId="10031"/>
    <cellStyle name="Значение 3 4 3 2 2" xfId="22069"/>
    <cellStyle name="Значение 3 4 3 2 3" xfId="22070"/>
    <cellStyle name="Значение 3 4 3 3" xfId="10032"/>
    <cellStyle name="Значение 3 4 3 3 2" xfId="22071"/>
    <cellStyle name="Значение 3 4 3 3 3" xfId="22072"/>
    <cellStyle name="Значение 3 4 3 4" xfId="22073"/>
    <cellStyle name="Значение 3 4 3 5" xfId="22074"/>
    <cellStyle name="Значение 3 4 4" xfId="10033"/>
    <cellStyle name="Значение 3 4 4 2" xfId="10034"/>
    <cellStyle name="Значение 3 4 4 2 2" xfId="22075"/>
    <cellStyle name="Значение 3 4 4 2 3" xfId="22076"/>
    <cellStyle name="Значение 3 4 4 3" xfId="10035"/>
    <cellStyle name="Значение 3 4 4 3 2" xfId="22077"/>
    <cellStyle name="Значение 3 4 4 3 3" xfId="22078"/>
    <cellStyle name="Значение 3 4 4 4" xfId="22079"/>
    <cellStyle name="Значение 3 4 4 5" xfId="22080"/>
    <cellStyle name="Значение 3 4 5" xfId="10036"/>
    <cellStyle name="Значение 3 4 5 2" xfId="10037"/>
    <cellStyle name="Значение 3 4 5 2 2" xfId="22081"/>
    <cellStyle name="Значение 3 4 5 2 3" xfId="22082"/>
    <cellStyle name="Значение 3 4 5 3" xfId="10038"/>
    <cellStyle name="Значение 3 4 5 3 2" xfId="22083"/>
    <cellStyle name="Значение 3 4 5 3 3" xfId="22084"/>
    <cellStyle name="Значение 3 4 5 4" xfId="22085"/>
    <cellStyle name="Значение 3 4 5 5" xfId="22086"/>
    <cellStyle name="Значение 3 4 6" xfId="10039"/>
    <cellStyle name="Значение 3 4 6 2" xfId="10040"/>
    <cellStyle name="Значение 3 4 6 2 2" xfId="22087"/>
    <cellStyle name="Значение 3 4 6 2 3" xfId="22088"/>
    <cellStyle name="Значение 3 4 6 3" xfId="10041"/>
    <cellStyle name="Значение 3 4 6 3 2" xfId="22089"/>
    <cellStyle name="Значение 3 4 6 3 3" xfId="22090"/>
    <cellStyle name="Значение 3 4 6 4" xfId="22091"/>
    <cellStyle name="Значение 3 4 6 5" xfId="22092"/>
    <cellStyle name="Значение 3 4 7" xfId="10042"/>
    <cellStyle name="Значение 3 4 7 2" xfId="10043"/>
    <cellStyle name="Значение 3 4 7 2 2" xfId="22093"/>
    <cellStyle name="Значение 3 4 7 2 3" xfId="22094"/>
    <cellStyle name="Значение 3 4 7 3" xfId="10044"/>
    <cellStyle name="Значение 3 4 7 3 2" xfId="22095"/>
    <cellStyle name="Значение 3 4 7 3 3" xfId="22096"/>
    <cellStyle name="Значение 3 4 7 4" xfId="22097"/>
    <cellStyle name="Значение 3 4 7 5" xfId="22098"/>
    <cellStyle name="Значение 3 4 8" xfId="10045"/>
    <cellStyle name="Значение 3 4 8 2" xfId="10046"/>
    <cellStyle name="Значение 3 4 8 2 2" xfId="22099"/>
    <cellStyle name="Значение 3 4 8 2 3" xfId="22100"/>
    <cellStyle name="Значение 3 4 8 3" xfId="10047"/>
    <cellStyle name="Значение 3 4 8 3 2" xfId="22101"/>
    <cellStyle name="Значение 3 4 8 3 3" xfId="22102"/>
    <cellStyle name="Значение 3 4 8 4" xfId="22103"/>
    <cellStyle name="Значение 3 4 8 5" xfId="22104"/>
    <cellStyle name="Значение 3 4 9" xfId="10048"/>
    <cellStyle name="Значение 3 4 9 2" xfId="10049"/>
    <cellStyle name="Значение 3 4 9 2 2" xfId="22105"/>
    <cellStyle name="Значение 3 4 9 2 3" xfId="22106"/>
    <cellStyle name="Значение 3 4 9 3" xfId="10050"/>
    <cellStyle name="Значение 3 4 9 3 2" xfId="22107"/>
    <cellStyle name="Значение 3 4 9 3 3" xfId="22108"/>
    <cellStyle name="Значение 3 4 9 4" xfId="22109"/>
    <cellStyle name="Значение 3 4 9 5" xfId="22110"/>
    <cellStyle name="Значение 3 5" xfId="10051"/>
    <cellStyle name="Значение 3 5 10" xfId="10052"/>
    <cellStyle name="Значение 3 5 10 2" xfId="10053"/>
    <cellStyle name="Значение 3 5 10 2 2" xfId="22111"/>
    <cellStyle name="Значение 3 5 10 2 3" xfId="22112"/>
    <cellStyle name="Значение 3 5 10 3" xfId="10054"/>
    <cellStyle name="Значение 3 5 10 3 2" xfId="22113"/>
    <cellStyle name="Значение 3 5 10 3 3" xfId="22114"/>
    <cellStyle name="Значение 3 5 10 4" xfId="22115"/>
    <cellStyle name="Значение 3 5 10 5" xfId="22116"/>
    <cellStyle name="Значение 3 5 11" xfId="10055"/>
    <cellStyle name="Значение 3 5 11 2" xfId="10056"/>
    <cellStyle name="Значение 3 5 11 2 2" xfId="22117"/>
    <cellStyle name="Значение 3 5 11 2 3" xfId="22118"/>
    <cellStyle name="Значение 3 5 11 3" xfId="10057"/>
    <cellStyle name="Значение 3 5 11 3 2" xfId="22119"/>
    <cellStyle name="Значение 3 5 11 3 3" xfId="22120"/>
    <cellStyle name="Значение 3 5 11 4" xfId="22121"/>
    <cellStyle name="Значение 3 5 11 5" xfId="22122"/>
    <cellStyle name="Значение 3 5 12" xfId="10058"/>
    <cellStyle name="Значение 3 5 12 2" xfId="22123"/>
    <cellStyle name="Значение 3 5 12 3" xfId="22124"/>
    <cellStyle name="Значение 3 5 13" xfId="10059"/>
    <cellStyle name="Значение 3 5 13 2" xfId="22125"/>
    <cellStyle name="Значение 3 5 13 3" xfId="22126"/>
    <cellStyle name="Значение 3 5 14" xfId="22127"/>
    <cellStyle name="Значение 3 5 15" xfId="22128"/>
    <cellStyle name="Значение 3 5 2" xfId="10060"/>
    <cellStyle name="Значение 3 5 2 2" xfId="10061"/>
    <cellStyle name="Значение 3 5 2 2 2" xfId="22129"/>
    <cellStyle name="Значение 3 5 2 2 3" xfId="22130"/>
    <cellStyle name="Значение 3 5 2 3" xfId="10062"/>
    <cellStyle name="Значение 3 5 2 3 2" xfId="22131"/>
    <cellStyle name="Значение 3 5 2 3 3" xfId="22132"/>
    <cellStyle name="Значение 3 5 2 4" xfId="22133"/>
    <cellStyle name="Значение 3 5 2 5" xfId="22134"/>
    <cellStyle name="Значение 3 5 3" xfId="10063"/>
    <cellStyle name="Значение 3 5 3 2" xfId="10064"/>
    <cellStyle name="Значение 3 5 3 2 2" xfId="22135"/>
    <cellStyle name="Значение 3 5 3 2 3" xfId="22136"/>
    <cellStyle name="Значение 3 5 3 3" xfId="10065"/>
    <cellStyle name="Значение 3 5 3 3 2" xfId="22137"/>
    <cellStyle name="Значение 3 5 3 3 3" xfId="22138"/>
    <cellStyle name="Значение 3 5 3 4" xfId="22139"/>
    <cellStyle name="Значение 3 5 3 5" xfId="22140"/>
    <cellStyle name="Значение 3 5 4" xfId="10066"/>
    <cellStyle name="Значение 3 5 4 2" xfId="10067"/>
    <cellStyle name="Значение 3 5 4 2 2" xfId="22141"/>
    <cellStyle name="Значение 3 5 4 2 3" xfId="22142"/>
    <cellStyle name="Значение 3 5 4 3" xfId="10068"/>
    <cellStyle name="Значение 3 5 4 3 2" xfId="22143"/>
    <cellStyle name="Значение 3 5 4 3 3" xfId="22144"/>
    <cellStyle name="Значение 3 5 4 4" xfId="22145"/>
    <cellStyle name="Значение 3 5 4 5" xfId="22146"/>
    <cellStyle name="Значение 3 5 5" xfId="10069"/>
    <cellStyle name="Значение 3 5 5 2" xfId="10070"/>
    <cellStyle name="Значение 3 5 5 2 2" xfId="22147"/>
    <cellStyle name="Значение 3 5 5 2 3" xfId="22148"/>
    <cellStyle name="Значение 3 5 5 3" xfId="10071"/>
    <cellStyle name="Значение 3 5 5 3 2" xfId="22149"/>
    <cellStyle name="Значение 3 5 5 3 3" xfId="22150"/>
    <cellStyle name="Значение 3 5 5 4" xfId="22151"/>
    <cellStyle name="Значение 3 5 5 5" xfId="22152"/>
    <cellStyle name="Значение 3 5 6" xfId="10072"/>
    <cellStyle name="Значение 3 5 6 2" xfId="10073"/>
    <cellStyle name="Значение 3 5 6 2 2" xfId="22153"/>
    <cellStyle name="Значение 3 5 6 2 3" xfId="22154"/>
    <cellStyle name="Значение 3 5 6 3" xfId="10074"/>
    <cellStyle name="Значение 3 5 6 3 2" xfId="22155"/>
    <cellStyle name="Значение 3 5 6 3 3" xfId="22156"/>
    <cellStyle name="Значение 3 5 6 4" xfId="22157"/>
    <cellStyle name="Значение 3 5 6 5" xfId="22158"/>
    <cellStyle name="Значение 3 5 7" xfId="10075"/>
    <cellStyle name="Значение 3 5 7 2" xfId="10076"/>
    <cellStyle name="Значение 3 5 7 2 2" xfId="22159"/>
    <cellStyle name="Значение 3 5 7 2 3" xfId="22160"/>
    <cellStyle name="Значение 3 5 7 3" xfId="10077"/>
    <cellStyle name="Значение 3 5 7 3 2" xfId="22161"/>
    <cellStyle name="Значение 3 5 7 3 3" xfId="22162"/>
    <cellStyle name="Значение 3 5 7 4" xfId="22163"/>
    <cellStyle name="Значение 3 5 7 5" xfId="22164"/>
    <cellStyle name="Значение 3 5 8" xfId="10078"/>
    <cellStyle name="Значение 3 5 8 2" xfId="10079"/>
    <cellStyle name="Значение 3 5 8 2 2" xfId="22165"/>
    <cellStyle name="Значение 3 5 8 2 3" xfId="22166"/>
    <cellStyle name="Значение 3 5 8 3" xfId="10080"/>
    <cellStyle name="Значение 3 5 8 3 2" xfId="22167"/>
    <cellStyle name="Значение 3 5 8 3 3" xfId="22168"/>
    <cellStyle name="Значение 3 5 8 4" xfId="22169"/>
    <cellStyle name="Значение 3 5 8 5" xfId="22170"/>
    <cellStyle name="Значение 3 5 9" xfId="10081"/>
    <cellStyle name="Значение 3 5 9 2" xfId="10082"/>
    <cellStyle name="Значение 3 5 9 2 2" xfId="22171"/>
    <cellStyle name="Значение 3 5 9 2 3" xfId="22172"/>
    <cellStyle name="Значение 3 5 9 3" xfId="10083"/>
    <cellStyle name="Значение 3 5 9 3 2" xfId="22173"/>
    <cellStyle name="Значение 3 5 9 3 3" xfId="22174"/>
    <cellStyle name="Значение 3 5 9 4" xfId="22175"/>
    <cellStyle name="Значение 3 5 9 5" xfId="22176"/>
    <cellStyle name="Значение 3 6" xfId="11648"/>
    <cellStyle name="Значение 3 6 2" xfId="22177"/>
    <cellStyle name="Значение 3 6 3" xfId="22178"/>
    <cellStyle name="Значение 3 7" xfId="11649"/>
    <cellStyle name="Значение 3 7 2" xfId="22179"/>
    <cellStyle name="Значение 3 7 3" xfId="22180"/>
    <cellStyle name="Значение 4" xfId="711"/>
    <cellStyle name="Значение 4 10" xfId="10084"/>
    <cellStyle name="Значение 4 10 2" xfId="10085"/>
    <cellStyle name="Значение 4 10 2 2" xfId="22181"/>
    <cellStyle name="Значение 4 10 2 3" xfId="22182"/>
    <cellStyle name="Значение 4 10 3" xfId="10086"/>
    <cellStyle name="Значение 4 10 3 2" xfId="22183"/>
    <cellStyle name="Значение 4 10 3 3" xfId="22184"/>
    <cellStyle name="Значение 4 10 4" xfId="22185"/>
    <cellStyle name="Значение 4 10 5" xfId="22186"/>
    <cellStyle name="Значение 4 11" xfId="10087"/>
    <cellStyle name="Значение 4 11 2" xfId="22187"/>
    <cellStyle name="Значение 4 11 3" xfId="22188"/>
    <cellStyle name="Значение 4 12" xfId="22189"/>
    <cellStyle name="Значение 4 2" xfId="10088"/>
    <cellStyle name="Значение 4 2 2" xfId="10089"/>
    <cellStyle name="Значение 4 2 2 2" xfId="22190"/>
    <cellStyle name="Значение 4 2 2 3" xfId="22191"/>
    <cellStyle name="Значение 4 2 3" xfId="10090"/>
    <cellStyle name="Значение 4 2 3 2" xfId="22192"/>
    <cellStyle name="Значение 4 2 3 3" xfId="22193"/>
    <cellStyle name="Значение 4 2 4" xfId="22194"/>
    <cellStyle name="Значение 4 2 5" xfId="22195"/>
    <cellStyle name="Значение 4 3" xfId="10091"/>
    <cellStyle name="Значение 4 3 2" xfId="10092"/>
    <cellStyle name="Значение 4 3 2 2" xfId="22196"/>
    <cellStyle name="Значение 4 3 2 3" xfId="22197"/>
    <cellStyle name="Значение 4 3 3" xfId="10093"/>
    <cellStyle name="Значение 4 3 3 2" xfId="22198"/>
    <cellStyle name="Значение 4 3 3 3" xfId="22199"/>
    <cellStyle name="Значение 4 3 4" xfId="22200"/>
    <cellStyle name="Значение 4 3 5" xfId="22201"/>
    <cellStyle name="Значение 4 4" xfId="10094"/>
    <cellStyle name="Значение 4 4 2" xfId="10095"/>
    <cellStyle name="Значение 4 4 2 2" xfId="22202"/>
    <cellStyle name="Значение 4 4 2 3" xfId="22203"/>
    <cellStyle name="Значение 4 4 3" xfId="10096"/>
    <cellStyle name="Значение 4 4 3 2" xfId="22204"/>
    <cellStyle name="Значение 4 4 3 3" xfId="22205"/>
    <cellStyle name="Значение 4 4 4" xfId="22206"/>
    <cellStyle name="Значение 4 4 5" xfId="22207"/>
    <cellStyle name="Значение 4 5" xfId="10097"/>
    <cellStyle name="Значение 4 5 2" xfId="10098"/>
    <cellStyle name="Значение 4 5 2 2" xfId="22208"/>
    <cellStyle name="Значение 4 5 2 3" xfId="22209"/>
    <cellStyle name="Значение 4 5 3" xfId="10099"/>
    <cellStyle name="Значение 4 5 3 2" xfId="22210"/>
    <cellStyle name="Значение 4 5 3 3" xfId="22211"/>
    <cellStyle name="Значение 4 5 4" xfId="22212"/>
    <cellStyle name="Значение 4 5 5" xfId="22213"/>
    <cellStyle name="Значение 4 6" xfId="10100"/>
    <cellStyle name="Значение 4 6 2" xfId="10101"/>
    <cellStyle name="Значение 4 6 2 2" xfId="22214"/>
    <cellStyle name="Значение 4 6 2 3" xfId="22215"/>
    <cellStyle name="Значение 4 6 3" xfId="10102"/>
    <cellStyle name="Значение 4 6 3 2" xfId="22216"/>
    <cellStyle name="Значение 4 6 3 3" xfId="22217"/>
    <cellStyle name="Значение 4 6 4" xfId="22218"/>
    <cellStyle name="Значение 4 6 5" xfId="22219"/>
    <cellStyle name="Значение 4 7" xfId="10103"/>
    <cellStyle name="Значение 4 7 2" xfId="10104"/>
    <cellStyle name="Значение 4 7 2 2" xfId="22220"/>
    <cellStyle name="Значение 4 7 2 3" xfId="22221"/>
    <cellStyle name="Значение 4 7 3" xfId="10105"/>
    <cellStyle name="Значение 4 7 3 2" xfId="22222"/>
    <cellStyle name="Значение 4 7 3 3" xfId="22223"/>
    <cellStyle name="Значение 4 7 4" xfId="22224"/>
    <cellStyle name="Значение 4 7 5" xfId="22225"/>
    <cellStyle name="Значение 4 8" xfId="10106"/>
    <cellStyle name="Значение 4 8 2" xfId="10107"/>
    <cellStyle name="Значение 4 8 2 2" xfId="22226"/>
    <cellStyle name="Значение 4 8 2 3" xfId="22227"/>
    <cellStyle name="Значение 4 8 3" xfId="10108"/>
    <cellStyle name="Значение 4 8 3 2" xfId="22228"/>
    <cellStyle name="Значение 4 8 3 3" xfId="22229"/>
    <cellStyle name="Значение 4 8 4" xfId="22230"/>
    <cellStyle name="Значение 4 8 5" xfId="22231"/>
    <cellStyle name="Значение 4 9" xfId="10109"/>
    <cellStyle name="Значение 4 9 2" xfId="10110"/>
    <cellStyle name="Значение 4 9 2 2" xfId="22232"/>
    <cellStyle name="Значение 4 9 2 3" xfId="22233"/>
    <cellStyle name="Значение 4 9 3" xfId="10111"/>
    <cellStyle name="Значение 4 9 3 2" xfId="22234"/>
    <cellStyle name="Значение 4 9 3 3" xfId="22235"/>
    <cellStyle name="Значение 4 9 4" xfId="22236"/>
    <cellStyle name="Значение 4 9 5" xfId="22237"/>
    <cellStyle name="Значение 5" xfId="712"/>
    <cellStyle name="Значение 5 10" xfId="10112"/>
    <cellStyle name="Значение 5 10 2" xfId="10113"/>
    <cellStyle name="Значение 5 10 2 2" xfId="22238"/>
    <cellStyle name="Значение 5 10 2 3" xfId="22239"/>
    <cellStyle name="Значение 5 10 3" xfId="10114"/>
    <cellStyle name="Значение 5 10 3 2" xfId="22240"/>
    <cellStyle name="Значение 5 10 3 3" xfId="22241"/>
    <cellStyle name="Значение 5 10 4" xfId="22242"/>
    <cellStyle name="Значение 5 10 5" xfId="22243"/>
    <cellStyle name="Значение 5 11" xfId="10115"/>
    <cellStyle name="Значение 5 11 2" xfId="10116"/>
    <cellStyle name="Значение 5 11 2 2" xfId="22244"/>
    <cellStyle name="Значение 5 11 2 3" xfId="22245"/>
    <cellStyle name="Значение 5 11 3" xfId="10117"/>
    <cellStyle name="Значение 5 11 3 2" xfId="22246"/>
    <cellStyle name="Значение 5 11 3 3" xfId="22247"/>
    <cellStyle name="Значение 5 11 4" xfId="22248"/>
    <cellStyle name="Значение 5 11 5" xfId="22249"/>
    <cellStyle name="Значение 5 12" xfId="10118"/>
    <cellStyle name="Значение 5 12 2" xfId="22250"/>
    <cellStyle name="Значение 5 12 3" xfId="22251"/>
    <cellStyle name="Значение 5 13" xfId="10119"/>
    <cellStyle name="Значение 5 13 2" xfId="22252"/>
    <cellStyle name="Значение 5 13 3" xfId="22253"/>
    <cellStyle name="Значение 5 14" xfId="22254"/>
    <cellStyle name="Значение 5 15" xfId="22255"/>
    <cellStyle name="Значение 5 2" xfId="10120"/>
    <cellStyle name="Значение 5 2 2" xfId="10121"/>
    <cellStyle name="Значение 5 2 2 2" xfId="22256"/>
    <cellStyle name="Значение 5 2 2 3" xfId="22257"/>
    <cellStyle name="Значение 5 2 3" xfId="10122"/>
    <cellStyle name="Значение 5 2 3 2" xfId="22258"/>
    <cellStyle name="Значение 5 2 3 3" xfId="22259"/>
    <cellStyle name="Значение 5 2 4" xfId="22260"/>
    <cellStyle name="Значение 5 2 5" xfId="22261"/>
    <cellStyle name="Значение 5 3" xfId="10123"/>
    <cellStyle name="Значение 5 3 2" xfId="10124"/>
    <cellStyle name="Значение 5 3 2 2" xfId="22262"/>
    <cellStyle name="Значение 5 3 2 3" xfId="22263"/>
    <cellStyle name="Значение 5 3 3" xfId="10125"/>
    <cellStyle name="Значение 5 3 3 2" xfId="22264"/>
    <cellStyle name="Значение 5 3 3 3" xfId="22265"/>
    <cellStyle name="Значение 5 3 4" xfId="22266"/>
    <cellStyle name="Значение 5 3 5" xfId="22267"/>
    <cellStyle name="Значение 5 4" xfId="10126"/>
    <cellStyle name="Значение 5 4 2" xfId="10127"/>
    <cellStyle name="Значение 5 4 2 2" xfId="22268"/>
    <cellStyle name="Значение 5 4 2 3" xfId="22269"/>
    <cellStyle name="Значение 5 4 3" xfId="10128"/>
    <cellStyle name="Значение 5 4 3 2" xfId="22270"/>
    <cellStyle name="Значение 5 4 3 3" xfId="22271"/>
    <cellStyle name="Значение 5 4 4" xfId="22272"/>
    <cellStyle name="Значение 5 4 5" xfId="22273"/>
    <cellStyle name="Значение 5 5" xfId="10129"/>
    <cellStyle name="Значение 5 5 2" xfId="10130"/>
    <cellStyle name="Значение 5 5 2 2" xfId="22274"/>
    <cellStyle name="Значение 5 5 2 3" xfId="22275"/>
    <cellStyle name="Значение 5 5 3" xfId="10131"/>
    <cellStyle name="Значение 5 5 3 2" xfId="22276"/>
    <cellStyle name="Значение 5 5 3 3" xfId="22277"/>
    <cellStyle name="Значение 5 5 4" xfId="22278"/>
    <cellStyle name="Значение 5 5 5" xfId="22279"/>
    <cellStyle name="Значение 5 6" xfId="10132"/>
    <cellStyle name="Значение 5 6 2" xfId="10133"/>
    <cellStyle name="Значение 5 6 2 2" xfId="22280"/>
    <cellStyle name="Значение 5 6 2 3" xfId="22281"/>
    <cellStyle name="Значение 5 6 3" xfId="10134"/>
    <cellStyle name="Значение 5 6 3 2" xfId="22282"/>
    <cellStyle name="Значение 5 6 3 3" xfId="22283"/>
    <cellStyle name="Значение 5 6 4" xfId="22284"/>
    <cellStyle name="Значение 5 6 5" xfId="22285"/>
    <cellStyle name="Значение 5 7" xfId="10135"/>
    <cellStyle name="Значение 5 7 2" xfId="10136"/>
    <cellStyle name="Значение 5 7 2 2" xfId="22286"/>
    <cellStyle name="Значение 5 7 2 3" xfId="22287"/>
    <cellStyle name="Значение 5 7 3" xfId="10137"/>
    <cellStyle name="Значение 5 7 3 2" xfId="22288"/>
    <cellStyle name="Значение 5 7 3 3" xfId="22289"/>
    <cellStyle name="Значение 5 7 4" xfId="22290"/>
    <cellStyle name="Значение 5 7 5" xfId="22291"/>
    <cellStyle name="Значение 5 8" xfId="10138"/>
    <cellStyle name="Значение 5 8 2" xfId="10139"/>
    <cellStyle name="Значение 5 8 2 2" xfId="22292"/>
    <cellStyle name="Значение 5 8 2 3" xfId="22293"/>
    <cellStyle name="Значение 5 8 3" xfId="10140"/>
    <cellStyle name="Значение 5 8 3 2" xfId="22294"/>
    <cellStyle name="Значение 5 8 3 3" xfId="22295"/>
    <cellStyle name="Значение 5 8 4" xfId="22296"/>
    <cellStyle name="Значение 5 8 5" xfId="22297"/>
    <cellStyle name="Значение 5 9" xfId="10141"/>
    <cellStyle name="Значение 5 9 2" xfId="10142"/>
    <cellStyle name="Значение 5 9 2 2" xfId="22298"/>
    <cellStyle name="Значение 5 9 2 3" xfId="22299"/>
    <cellStyle name="Значение 5 9 3" xfId="10143"/>
    <cellStyle name="Значение 5 9 3 2" xfId="22300"/>
    <cellStyle name="Значение 5 9 3 3" xfId="22301"/>
    <cellStyle name="Значение 5 9 4" xfId="22302"/>
    <cellStyle name="Значение 5 9 5" xfId="22303"/>
    <cellStyle name="Значение 6" xfId="10144"/>
    <cellStyle name="Значение 6 10" xfId="10145"/>
    <cellStyle name="Значение 6 10 2" xfId="10146"/>
    <cellStyle name="Значение 6 10 2 2" xfId="22304"/>
    <cellStyle name="Значение 6 10 2 3" xfId="22305"/>
    <cellStyle name="Значение 6 10 3" xfId="10147"/>
    <cellStyle name="Значение 6 10 3 2" xfId="22306"/>
    <cellStyle name="Значение 6 10 3 3" xfId="22307"/>
    <cellStyle name="Значение 6 10 4" xfId="22308"/>
    <cellStyle name="Значение 6 10 5" xfId="22309"/>
    <cellStyle name="Значение 6 11" xfId="10148"/>
    <cellStyle name="Значение 6 11 2" xfId="10149"/>
    <cellStyle name="Значение 6 11 2 2" xfId="22310"/>
    <cellStyle name="Значение 6 11 2 3" xfId="22311"/>
    <cellStyle name="Значение 6 11 3" xfId="10150"/>
    <cellStyle name="Значение 6 11 3 2" xfId="22312"/>
    <cellStyle name="Значение 6 11 3 3" xfId="22313"/>
    <cellStyle name="Значение 6 11 4" xfId="22314"/>
    <cellStyle name="Значение 6 11 5" xfId="22315"/>
    <cellStyle name="Значение 6 12" xfId="10151"/>
    <cellStyle name="Значение 6 12 2" xfId="22316"/>
    <cellStyle name="Значение 6 12 3" xfId="22317"/>
    <cellStyle name="Значение 6 13" xfId="10152"/>
    <cellStyle name="Значение 6 13 2" xfId="22318"/>
    <cellStyle name="Значение 6 13 3" xfId="22319"/>
    <cellStyle name="Значение 6 14" xfId="22320"/>
    <cellStyle name="Значение 6 15" xfId="22321"/>
    <cellStyle name="Значение 6 2" xfId="10153"/>
    <cellStyle name="Значение 6 2 2" xfId="10154"/>
    <cellStyle name="Значение 6 2 2 2" xfId="22322"/>
    <cellStyle name="Значение 6 2 2 3" xfId="22323"/>
    <cellStyle name="Значение 6 2 3" xfId="10155"/>
    <cellStyle name="Значение 6 2 3 2" xfId="22324"/>
    <cellStyle name="Значение 6 2 3 3" xfId="22325"/>
    <cellStyle name="Значение 6 2 4" xfId="22326"/>
    <cellStyle name="Значение 6 2 5" xfId="22327"/>
    <cellStyle name="Значение 6 3" xfId="10156"/>
    <cellStyle name="Значение 6 3 2" xfId="10157"/>
    <cellStyle name="Значение 6 3 2 2" xfId="22328"/>
    <cellStyle name="Значение 6 3 2 3" xfId="22329"/>
    <cellStyle name="Значение 6 3 3" xfId="10158"/>
    <cellStyle name="Значение 6 3 3 2" xfId="22330"/>
    <cellStyle name="Значение 6 3 3 3" xfId="22331"/>
    <cellStyle name="Значение 6 3 4" xfId="22332"/>
    <cellStyle name="Значение 6 3 5" xfId="22333"/>
    <cellStyle name="Значение 6 4" xfId="10159"/>
    <cellStyle name="Значение 6 4 2" xfId="10160"/>
    <cellStyle name="Значение 6 4 2 2" xfId="22334"/>
    <cellStyle name="Значение 6 4 2 3" xfId="22335"/>
    <cellStyle name="Значение 6 4 3" xfId="10161"/>
    <cellStyle name="Значение 6 4 3 2" xfId="22336"/>
    <cellStyle name="Значение 6 4 3 3" xfId="22337"/>
    <cellStyle name="Значение 6 4 4" xfId="22338"/>
    <cellStyle name="Значение 6 4 5" xfId="22339"/>
    <cellStyle name="Значение 6 5" xfId="10162"/>
    <cellStyle name="Значение 6 5 2" xfId="10163"/>
    <cellStyle name="Значение 6 5 2 2" xfId="22340"/>
    <cellStyle name="Значение 6 5 2 3" xfId="22341"/>
    <cellStyle name="Значение 6 5 3" xfId="10164"/>
    <cellStyle name="Значение 6 5 3 2" xfId="22342"/>
    <cellStyle name="Значение 6 5 3 3" xfId="22343"/>
    <cellStyle name="Значение 6 5 4" xfId="22344"/>
    <cellStyle name="Значение 6 5 5" xfId="22345"/>
    <cellStyle name="Значение 6 6" xfId="10165"/>
    <cellStyle name="Значение 6 6 2" xfId="10166"/>
    <cellStyle name="Значение 6 6 2 2" xfId="22346"/>
    <cellStyle name="Значение 6 6 2 3" xfId="22347"/>
    <cellStyle name="Значение 6 6 3" xfId="10167"/>
    <cellStyle name="Значение 6 6 3 2" xfId="22348"/>
    <cellStyle name="Значение 6 6 3 3" xfId="22349"/>
    <cellStyle name="Значение 6 6 4" xfId="22350"/>
    <cellStyle name="Значение 6 6 5" xfId="22351"/>
    <cellStyle name="Значение 6 7" xfId="10168"/>
    <cellStyle name="Значение 6 7 2" xfId="10169"/>
    <cellStyle name="Значение 6 7 2 2" xfId="22352"/>
    <cellStyle name="Значение 6 7 2 3" xfId="22353"/>
    <cellStyle name="Значение 6 7 3" xfId="10170"/>
    <cellStyle name="Значение 6 7 3 2" xfId="22354"/>
    <cellStyle name="Значение 6 7 3 3" xfId="22355"/>
    <cellStyle name="Значение 6 7 4" xfId="22356"/>
    <cellStyle name="Значение 6 7 5" xfId="22357"/>
    <cellStyle name="Значение 6 8" xfId="10171"/>
    <cellStyle name="Значение 6 8 2" xfId="10172"/>
    <cellStyle name="Значение 6 8 2 2" xfId="22358"/>
    <cellStyle name="Значение 6 8 2 3" xfId="22359"/>
    <cellStyle name="Значение 6 8 3" xfId="10173"/>
    <cellStyle name="Значение 6 8 3 2" xfId="22360"/>
    <cellStyle name="Значение 6 8 3 3" xfId="22361"/>
    <cellStyle name="Значение 6 8 4" xfId="22362"/>
    <cellStyle name="Значение 6 8 5" xfId="22363"/>
    <cellStyle name="Значение 6 9" xfId="10174"/>
    <cellStyle name="Значение 6 9 2" xfId="10175"/>
    <cellStyle name="Значение 6 9 2 2" xfId="22364"/>
    <cellStyle name="Значение 6 9 2 3" xfId="22365"/>
    <cellStyle name="Значение 6 9 3" xfId="10176"/>
    <cellStyle name="Значение 6 9 3 2" xfId="22366"/>
    <cellStyle name="Значение 6 9 3 3" xfId="22367"/>
    <cellStyle name="Значение 6 9 4" xfId="22368"/>
    <cellStyle name="Значение 6 9 5" xfId="22369"/>
    <cellStyle name="Значение 7" xfId="10177"/>
    <cellStyle name="Значение 7 10" xfId="10178"/>
    <cellStyle name="Значение 7 10 2" xfId="10179"/>
    <cellStyle name="Значение 7 10 2 2" xfId="22370"/>
    <cellStyle name="Значение 7 10 2 3" xfId="22371"/>
    <cellStyle name="Значение 7 10 3" xfId="10180"/>
    <cellStyle name="Значение 7 10 3 2" xfId="22372"/>
    <cellStyle name="Значение 7 10 3 3" xfId="22373"/>
    <cellStyle name="Значение 7 10 4" xfId="22374"/>
    <cellStyle name="Значение 7 10 5" xfId="22375"/>
    <cellStyle name="Значение 7 11" xfId="10181"/>
    <cellStyle name="Значение 7 11 2" xfId="10182"/>
    <cellStyle name="Значение 7 11 2 2" xfId="22376"/>
    <cellStyle name="Значение 7 11 2 3" xfId="22377"/>
    <cellStyle name="Значение 7 11 3" xfId="10183"/>
    <cellStyle name="Значение 7 11 3 2" xfId="22378"/>
    <cellStyle name="Значение 7 11 3 3" xfId="22379"/>
    <cellStyle name="Значение 7 11 4" xfId="22380"/>
    <cellStyle name="Значение 7 11 5" xfId="22381"/>
    <cellStyle name="Значение 7 12" xfId="10184"/>
    <cellStyle name="Значение 7 12 2" xfId="22382"/>
    <cellStyle name="Значение 7 12 3" xfId="22383"/>
    <cellStyle name="Значение 7 13" xfId="10185"/>
    <cellStyle name="Значение 7 13 2" xfId="22384"/>
    <cellStyle name="Значение 7 13 3" xfId="22385"/>
    <cellStyle name="Значение 7 14" xfId="22386"/>
    <cellStyle name="Значение 7 15" xfId="22387"/>
    <cellStyle name="Значение 7 2" xfId="10186"/>
    <cellStyle name="Значение 7 2 2" xfId="10187"/>
    <cellStyle name="Значение 7 2 2 2" xfId="22388"/>
    <cellStyle name="Значение 7 2 2 3" xfId="22389"/>
    <cellStyle name="Значение 7 2 3" xfId="10188"/>
    <cellStyle name="Значение 7 2 3 2" xfId="22390"/>
    <cellStyle name="Значение 7 2 3 3" xfId="22391"/>
    <cellStyle name="Значение 7 2 4" xfId="22392"/>
    <cellStyle name="Значение 7 2 5" xfId="22393"/>
    <cellStyle name="Значение 7 3" xfId="10189"/>
    <cellStyle name="Значение 7 3 2" xfId="10190"/>
    <cellStyle name="Значение 7 3 2 2" xfId="22394"/>
    <cellStyle name="Значение 7 3 2 3" xfId="22395"/>
    <cellStyle name="Значение 7 3 3" xfId="10191"/>
    <cellStyle name="Значение 7 3 3 2" xfId="22396"/>
    <cellStyle name="Значение 7 3 3 3" xfId="22397"/>
    <cellStyle name="Значение 7 3 4" xfId="22398"/>
    <cellStyle name="Значение 7 3 5" xfId="22399"/>
    <cellStyle name="Значение 7 4" xfId="10192"/>
    <cellStyle name="Значение 7 4 2" xfId="10193"/>
    <cellStyle name="Значение 7 4 2 2" xfId="22400"/>
    <cellStyle name="Значение 7 4 2 3" xfId="22401"/>
    <cellStyle name="Значение 7 4 3" xfId="10194"/>
    <cellStyle name="Значение 7 4 3 2" xfId="22402"/>
    <cellStyle name="Значение 7 4 3 3" xfId="22403"/>
    <cellStyle name="Значение 7 4 4" xfId="22404"/>
    <cellStyle name="Значение 7 4 5" xfId="22405"/>
    <cellStyle name="Значение 7 5" xfId="10195"/>
    <cellStyle name="Значение 7 5 2" xfId="10196"/>
    <cellStyle name="Значение 7 5 2 2" xfId="22406"/>
    <cellStyle name="Значение 7 5 2 3" xfId="22407"/>
    <cellStyle name="Значение 7 5 3" xfId="10197"/>
    <cellStyle name="Значение 7 5 3 2" xfId="22408"/>
    <cellStyle name="Значение 7 5 3 3" xfId="22409"/>
    <cellStyle name="Значение 7 5 4" xfId="22410"/>
    <cellStyle name="Значение 7 5 5" xfId="22411"/>
    <cellStyle name="Значение 7 6" xfId="10198"/>
    <cellStyle name="Значение 7 6 2" xfId="10199"/>
    <cellStyle name="Значение 7 6 2 2" xfId="22412"/>
    <cellStyle name="Значение 7 6 2 3" xfId="22413"/>
    <cellStyle name="Значение 7 6 3" xfId="10200"/>
    <cellStyle name="Значение 7 6 3 2" xfId="22414"/>
    <cellStyle name="Значение 7 6 3 3" xfId="22415"/>
    <cellStyle name="Значение 7 6 4" xfId="22416"/>
    <cellStyle name="Значение 7 6 5" xfId="22417"/>
    <cellStyle name="Значение 7 7" xfId="10201"/>
    <cellStyle name="Значение 7 7 2" xfId="10202"/>
    <cellStyle name="Значение 7 7 2 2" xfId="22418"/>
    <cellStyle name="Значение 7 7 2 3" xfId="22419"/>
    <cellStyle name="Значение 7 7 3" xfId="10203"/>
    <cellStyle name="Значение 7 7 3 2" xfId="22420"/>
    <cellStyle name="Значение 7 7 3 3" xfId="22421"/>
    <cellStyle name="Значение 7 7 4" xfId="22422"/>
    <cellStyle name="Значение 7 7 5" xfId="22423"/>
    <cellStyle name="Значение 7 8" xfId="10204"/>
    <cellStyle name="Значение 7 8 2" xfId="10205"/>
    <cellStyle name="Значение 7 8 2 2" xfId="22424"/>
    <cellStyle name="Значение 7 8 2 3" xfId="22425"/>
    <cellStyle name="Значение 7 8 3" xfId="10206"/>
    <cellStyle name="Значение 7 8 3 2" xfId="22426"/>
    <cellStyle name="Значение 7 8 3 3" xfId="22427"/>
    <cellStyle name="Значение 7 8 4" xfId="22428"/>
    <cellStyle name="Значение 7 8 5" xfId="22429"/>
    <cellStyle name="Значение 7 9" xfId="10207"/>
    <cellStyle name="Значение 7 9 2" xfId="10208"/>
    <cellStyle name="Значение 7 9 2 2" xfId="22430"/>
    <cellStyle name="Значение 7 9 2 3" xfId="22431"/>
    <cellStyle name="Значение 7 9 3" xfId="10209"/>
    <cellStyle name="Значение 7 9 3 2" xfId="22432"/>
    <cellStyle name="Значение 7 9 3 3" xfId="22433"/>
    <cellStyle name="Значение 7 9 4" xfId="22434"/>
    <cellStyle name="Значение 7 9 5" xfId="22435"/>
    <cellStyle name="Значение 8" xfId="11650"/>
    <cellStyle name="Значение 8 2" xfId="22436"/>
    <cellStyle name="Значение 8 3" xfId="22437"/>
    <cellStyle name="Значение 9" xfId="11651"/>
    <cellStyle name="Значение 9 2" xfId="22438"/>
    <cellStyle name="Значение 9 3" xfId="22439"/>
    <cellStyle name="Зоголовок" xfId="222"/>
    <cellStyle name="Итог 2" xfId="223"/>
    <cellStyle name="Итог 2 10" xfId="10210"/>
    <cellStyle name="Итог 2 10 2" xfId="10211"/>
    <cellStyle name="Итог 2 10 2 2" xfId="22440"/>
    <cellStyle name="Итог 2 10 3" xfId="10212"/>
    <cellStyle name="Итог 2 10 3 2" xfId="22441"/>
    <cellStyle name="Итог 2 10 4" xfId="22442"/>
    <cellStyle name="Итог 2 11" xfId="10213"/>
    <cellStyle name="Итог 2 11 2" xfId="10214"/>
    <cellStyle name="Итог 2 11 2 2" xfId="22443"/>
    <cellStyle name="Итог 2 11 3" xfId="10215"/>
    <cellStyle name="Итог 2 11 3 2" xfId="22444"/>
    <cellStyle name="Итог 2 11 4" xfId="22445"/>
    <cellStyle name="Итог 2 12" xfId="10216"/>
    <cellStyle name="Итог 2 12 2" xfId="22446"/>
    <cellStyle name="Итог 2 13" xfId="11652"/>
    <cellStyle name="Итог 2 13 2" xfId="22447"/>
    <cellStyle name="Итог 2 14" xfId="11653"/>
    <cellStyle name="Итог 2 14 2" xfId="22448"/>
    <cellStyle name="Итог 2 15" xfId="11654"/>
    <cellStyle name="Итог 2 15 2" xfId="22449"/>
    <cellStyle name="Итог 2 2" xfId="713"/>
    <cellStyle name="Итог 2 2 10" xfId="10217"/>
    <cellStyle name="Итог 2 2 10 2" xfId="10218"/>
    <cellStyle name="Итог 2 2 10 2 2" xfId="22450"/>
    <cellStyle name="Итог 2 2 10 3" xfId="10219"/>
    <cellStyle name="Итог 2 2 10 3 2" xfId="22451"/>
    <cellStyle name="Итог 2 2 10 4" xfId="22452"/>
    <cellStyle name="Итог 2 2 11" xfId="10220"/>
    <cellStyle name="Итог 2 2 11 2" xfId="10221"/>
    <cellStyle name="Итог 2 2 11 2 2" xfId="22453"/>
    <cellStyle name="Итог 2 2 11 3" xfId="10222"/>
    <cellStyle name="Итог 2 2 11 3 2" xfId="22454"/>
    <cellStyle name="Итог 2 2 11 4" xfId="22455"/>
    <cellStyle name="Итог 2 2 12" xfId="10223"/>
    <cellStyle name="Итог 2 2 12 2" xfId="10224"/>
    <cellStyle name="Итог 2 2 12 2 2" xfId="22456"/>
    <cellStyle name="Итог 2 2 12 3" xfId="10225"/>
    <cellStyle name="Итог 2 2 12 3 2" xfId="22457"/>
    <cellStyle name="Итог 2 2 12 4" xfId="22458"/>
    <cellStyle name="Итог 2 2 13" xfId="10226"/>
    <cellStyle name="Итог 2 2 13 2" xfId="22459"/>
    <cellStyle name="Итог 2 2 14" xfId="10227"/>
    <cellStyle name="Итог 2 2 14 2" xfId="22460"/>
    <cellStyle name="Итог 2 2 15" xfId="22461"/>
    <cellStyle name="Итог 2 2 16" xfId="22462"/>
    <cellStyle name="Итог 2 2 2" xfId="10228"/>
    <cellStyle name="Итог 2 2 2 2" xfId="10229"/>
    <cellStyle name="Итог 2 2 2 2 2" xfId="22463"/>
    <cellStyle name="Итог 2 2 2 3" xfId="10230"/>
    <cellStyle name="Итог 2 2 2 3 2" xfId="22464"/>
    <cellStyle name="Итог 2 2 2 4" xfId="22465"/>
    <cellStyle name="Итог 2 2 3" xfId="10231"/>
    <cellStyle name="Итог 2 2 3 2" xfId="10232"/>
    <cellStyle name="Итог 2 2 3 2 2" xfId="22466"/>
    <cellStyle name="Итог 2 2 3 3" xfId="10233"/>
    <cellStyle name="Итог 2 2 3 3 2" xfId="22467"/>
    <cellStyle name="Итог 2 2 3 4" xfId="22468"/>
    <cellStyle name="Итог 2 2 4" xfId="10234"/>
    <cellStyle name="Итог 2 2 4 2" xfId="10235"/>
    <cellStyle name="Итог 2 2 4 2 2" xfId="22469"/>
    <cellStyle name="Итог 2 2 4 3" xfId="10236"/>
    <cellStyle name="Итог 2 2 4 3 2" xfId="22470"/>
    <cellStyle name="Итог 2 2 4 4" xfId="22471"/>
    <cellStyle name="Итог 2 2 5" xfId="10237"/>
    <cellStyle name="Итог 2 2 5 2" xfId="10238"/>
    <cellStyle name="Итог 2 2 5 2 2" xfId="22472"/>
    <cellStyle name="Итог 2 2 5 3" xfId="10239"/>
    <cellStyle name="Итог 2 2 5 3 2" xfId="22473"/>
    <cellStyle name="Итог 2 2 5 4" xfId="22474"/>
    <cellStyle name="Итог 2 2 6" xfId="10240"/>
    <cellStyle name="Итог 2 2 6 2" xfId="10241"/>
    <cellStyle name="Итог 2 2 6 2 2" xfId="22475"/>
    <cellStyle name="Итог 2 2 6 3" xfId="10242"/>
    <cellStyle name="Итог 2 2 6 3 2" xfId="22476"/>
    <cellStyle name="Итог 2 2 6 4" xfId="22477"/>
    <cellStyle name="Итог 2 2 7" xfId="10243"/>
    <cellStyle name="Итог 2 2 7 2" xfId="10244"/>
    <cellStyle name="Итог 2 2 7 2 2" xfId="22478"/>
    <cellStyle name="Итог 2 2 7 3" xfId="10245"/>
    <cellStyle name="Итог 2 2 7 3 2" xfId="22479"/>
    <cellStyle name="Итог 2 2 7 4" xfId="22480"/>
    <cellStyle name="Итог 2 2 8" xfId="10246"/>
    <cellStyle name="Итог 2 2 8 2" xfId="10247"/>
    <cellStyle name="Итог 2 2 8 2 2" xfId="22481"/>
    <cellStyle name="Итог 2 2 8 3" xfId="10248"/>
    <cellStyle name="Итог 2 2 8 3 2" xfId="22482"/>
    <cellStyle name="Итог 2 2 8 4" xfId="22483"/>
    <cellStyle name="Итог 2 2 9" xfId="10249"/>
    <cellStyle name="Итог 2 2 9 2" xfId="10250"/>
    <cellStyle name="Итог 2 2 9 2 2" xfId="22484"/>
    <cellStyle name="Итог 2 2 9 3" xfId="10251"/>
    <cellStyle name="Итог 2 2 9 3 2" xfId="22485"/>
    <cellStyle name="Итог 2 2 9 4" xfId="22486"/>
    <cellStyle name="Итог 2 3" xfId="714"/>
    <cellStyle name="Итог 2 3 10" xfId="10252"/>
    <cellStyle name="Итог 2 3 10 2" xfId="10253"/>
    <cellStyle name="Итог 2 3 10 2 2" xfId="22487"/>
    <cellStyle name="Итог 2 3 10 3" xfId="10254"/>
    <cellStyle name="Итог 2 3 10 3 2" xfId="22488"/>
    <cellStyle name="Итог 2 3 10 4" xfId="22489"/>
    <cellStyle name="Итог 2 3 11" xfId="10255"/>
    <cellStyle name="Итог 2 3 11 2" xfId="10256"/>
    <cellStyle name="Итог 2 3 11 2 2" xfId="22490"/>
    <cellStyle name="Итог 2 3 11 3" xfId="10257"/>
    <cellStyle name="Итог 2 3 11 3 2" xfId="22491"/>
    <cellStyle name="Итог 2 3 11 4" xfId="22492"/>
    <cellStyle name="Итог 2 3 12" xfId="10258"/>
    <cellStyle name="Итог 2 3 12 2" xfId="10259"/>
    <cellStyle name="Итог 2 3 12 2 2" xfId="22493"/>
    <cellStyle name="Итог 2 3 12 3" xfId="10260"/>
    <cellStyle name="Итог 2 3 12 3 2" xfId="22494"/>
    <cellStyle name="Итог 2 3 12 4" xfId="22495"/>
    <cellStyle name="Итог 2 3 13" xfId="10261"/>
    <cellStyle name="Итог 2 3 13 2" xfId="22496"/>
    <cellStyle name="Итог 2 3 14" xfId="10262"/>
    <cellStyle name="Итог 2 3 14 2" xfId="22497"/>
    <cellStyle name="Итог 2 3 15" xfId="22498"/>
    <cellStyle name="Итог 2 3 2" xfId="10263"/>
    <cellStyle name="Итог 2 3 2 2" xfId="10264"/>
    <cellStyle name="Итог 2 3 2 2 2" xfId="22499"/>
    <cellStyle name="Итог 2 3 2 3" xfId="10265"/>
    <cellStyle name="Итог 2 3 2 3 2" xfId="22500"/>
    <cellStyle name="Итог 2 3 2 4" xfId="22501"/>
    <cellStyle name="Итог 2 3 3" xfId="10266"/>
    <cellStyle name="Итог 2 3 3 2" xfId="10267"/>
    <cellStyle name="Итог 2 3 3 2 2" xfId="22502"/>
    <cellStyle name="Итог 2 3 3 3" xfId="10268"/>
    <cellStyle name="Итог 2 3 3 3 2" xfId="22503"/>
    <cellStyle name="Итог 2 3 3 4" xfId="22504"/>
    <cellStyle name="Итог 2 3 4" xfId="10269"/>
    <cellStyle name="Итог 2 3 4 2" xfId="10270"/>
    <cellStyle name="Итог 2 3 4 2 2" xfId="22505"/>
    <cellStyle name="Итог 2 3 4 3" xfId="10271"/>
    <cellStyle name="Итог 2 3 4 3 2" xfId="22506"/>
    <cellStyle name="Итог 2 3 4 4" xfId="22507"/>
    <cellStyle name="Итог 2 3 5" xfId="10272"/>
    <cellStyle name="Итог 2 3 5 2" xfId="10273"/>
    <cellStyle name="Итог 2 3 5 2 2" xfId="22508"/>
    <cellStyle name="Итог 2 3 5 3" xfId="10274"/>
    <cellStyle name="Итог 2 3 5 3 2" xfId="22509"/>
    <cellStyle name="Итог 2 3 5 4" xfId="22510"/>
    <cellStyle name="Итог 2 3 6" xfId="10275"/>
    <cellStyle name="Итог 2 3 6 2" xfId="10276"/>
    <cellStyle name="Итог 2 3 6 2 2" xfId="22511"/>
    <cellStyle name="Итог 2 3 6 3" xfId="10277"/>
    <cellStyle name="Итог 2 3 6 3 2" xfId="22512"/>
    <cellStyle name="Итог 2 3 6 4" xfId="22513"/>
    <cellStyle name="Итог 2 3 7" xfId="10278"/>
    <cellStyle name="Итог 2 3 7 2" xfId="10279"/>
    <cellStyle name="Итог 2 3 7 2 2" xfId="22514"/>
    <cellStyle name="Итог 2 3 7 3" xfId="10280"/>
    <cellStyle name="Итог 2 3 7 3 2" xfId="22515"/>
    <cellStyle name="Итог 2 3 7 4" xfId="22516"/>
    <cellStyle name="Итог 2 3 8" xfId="10281"/>
    <cellStyle name="Итог 2 3 8 2" xfId="10282"/>
    <cellStyle name="Итог 2 3 8 2 2" xfId="22517"/>
    <cellStyle name="Итог 2 3 8 3" xfId="10283"/>
    <cellStyle name="Итог 2 3 8 3 2" xfId="22518"/>
    <cellStyle name="Итог 2 3 8 4" xfId="22519"/>
    <cellStyle name="Итог 2 3 9" xfId="10284"/>
    <cellStyle name="Итог 2 3 9 2" xfId="10285"/>
    <cellStyle name="Итог 2 3 9 2 2" xfId="22520"/>
    <cellStyle name="Итог 2 3 9 3" xfId="10286"/>
    <cellStyle name="Итог 2 3 9 3 2" xfId="22521"/>
    <cellStyle name="Итог 2 3 9 4" xfId="22522"/>
    <cellStyle name="Итог 2 4" xfId="715"/>
    <cellStyle name="Итог 2 4 10" xfId="10287"/>
    <cellStyle name="Итог 2 4 10 2" xfId="10288"/>
    <cellStyle name="Итог 2 4 10 2 2" xfId="22523"/>
    <cellStyle name="Итог 2 4 10 3" xfId="10289"/>
    <cellStyle name="Итог 2 4 10 3 2" xfId="22524"/>
    <cellStyle name="Итог 2 4 10 4" xfId="22525"/>
    <cellStyle name="Итог 2 4 11" xfId="10290"/>
    <cellStyle name="Итог 2 4 11 2" xfId="10291"/>
    <cellStyle name="Итог 2 4 11 2 2" xfId="22526"/>
    <cellStyle name="Итог 2 4 11 3" xfId="10292"/>
    <cellStyle name="Итог 2 4 11 3 2" xfId="22527"/>
    <cellStyle name="Итог 2 4 11 4" xfId="22528"/>
    <cellStyle name="Итог 2 4 12" xfId="10293"/>
    <cellStyle name="Итог 2 4 12 2" xfId="10294"/>
    <cellStyle name="Итог 2 4 12 2 2" xfId="22529"/>
    <cellStyle name="Итог 2 4 12 3" xfId="10295"/>
    <cellStyle name="Итог 2 4 12 3 2" xfId="22530"/>
    <cellStyle name="Итог 2 4 12 4" xfId="22531"/>
    <cellStyle name="Итог 2 4 13" xfId="10296"/>
    <cellStyle name="Итог 2 4 13 2" xfId="22532"/>
    <cellStyle name="Итог 2 4 14" xfId="10297"/>
    <cellStyle name="Итог 2 4 14 2" xfId="22533"/>
    <cellStyle name="Итог 2 4 15" xfId="22534"/>
    <cellStyle name="Итог 2 4 2" xfId="10298"/>
    <cellStyle name="Итог 2 4 2 2" xfId="10299"/>
    <cellStyle name="Итог 2 4 2 2 2" xfId="22535"/>
    <cellStyle name="Итог 2 4 2 3" xfId="10300"/>
    <cellStyle name="Итог 2 4 2 3 2" xfId="22536"/>
    <cellStyle name="Итог 2 4 2 4" xfId="22537"/>
    <cellStyle name="Итог 2 4 3" xfId="10301"/>
    <cellStyle name="Итог 2 4 3 2" xfId="10302"/>
    <cellStyle name="Итог 2 4 3 2 2" xfId="22538"/>
    <cellStyle name="Итог 2 4 3 3" xfId="10303"/>
    <cellStyle name="Итог 2 4 3 3 2" xfId="22539"/>
    <cellStyle name="Итог 2 4 3 4" xfId="22540"/>
    <cellStyle name="Итог 2 4 4" xfId="10304"/>
    <cellStyle name="Итог 2 4 4 2" xfId="10305"/>
    <cellStyle name="Итог 2 4 4 2 2" xfId="22541"/>
    <cellStyle name="Итог 2 4 4 3" xfId="10306"/>
    <cellStyle name="Итог 2 4 4 3 2" xfId="22542"/>
    <cellStyle name="Итог 2 4 4 4" xfId="22543"/>
    <cellStyle name="Итог 2 4 5" xfId="10307"/>
    <cellStyle name="Итог 2 4 5 2" xfId="10308"/>
    <cellStyle name="Итог 2 4 5 2 2" xfId="22544"/>
    <cellStyle name="Итог 2 4 5 3" xfId="10309"/>
    <cellStyle name="Итог 2 4 5 3 2" xfId="22545"/>
    <cellStyle name="Итог 2 4 5 4" xfId="22546"/>
    <cellStyle name="Итог 2 4 6" xfId="10310"/>
    <cellStyle name="Итог 2 4 6 2" xfId="10311"/>
    <cellStyle name="Итог 2 4 6 2 2" xfId="22547"/>
    <cellStyle name="Итог 2 4 6 3" xfId="10312"/>
    <cellStyle name="Итог 2 4 6 3 2" xfId="22548"/>
    <cellStyle name="Итог 2 4 6 4" xfId="22549"/>
    <cellStyle name="Итог 2 4 7" xfId="10313"/>
    <cellStyle name="Итог 2 4 7 2" xfId="10314"/>
    <cellStyle name="Итог 2 4 7 2 2" xfId="22550"/>
    <cellStyle name="Итог 2 4 7 3" xfId="10315"/>
    <cellStyle name="Итог 2 4 7 3 2" xfId="22551"/>
    <cellStyle name="Итог 2 4 7 4" xfId="22552"/>
    <cellStyle name="Итог 2 4 8" xfId="10316"/>
    <cellStyle name="Итог 2 4 8 2" xfId="10317"/>
    <cellStyle name="Итог 2 4 8 2 2" xfId="22553"/>
    <cellStyle name="Итог 2 4 8 3" xfId="10318"/>
    <cellStyle name="Итог 2 4 8 3 2" xfId="22554"/>
    <cellStyle name="Итог 2 4 8 4" xfId="22555"/>
    <cellStyle name="Итог 2 4 9" xfId="10319"/>
    <cellStyle name="Итог 2 4 9 2" xfId="10320"/>
    <cellStyle name="Итог 2 4 9 2 2" xfId="22556"/>
    <cellStyle name="Итог 2 4 9 3" xfId="10321"/>
    <cellStyle name="Итог 2 4 9 3 2" xfId="22557"/>
    <cellStyle name="Итог 2 4 9 4" xfId="22558"/>
    <cellStyle name="Итог 2 5" xfId="10322"/>
    <cellStyle name="Итог 2 5 10" xfId="10323"/>
    <cellStyle name="Итог 2 5 10 2" xfId="10324"/>
    <cellStyle name="Итог 2 5 10 2 2" xfId="22559"/>
    <cellStyle name="Итог 2 5 10 3" xfId="10325"/>
    <cellStyle name="Итог 2 5 10 3 2" xfId="22560"/>
    <cellStyle name="Итог 2 5 10 4" xfId="22561"/>
    <cellStyle name="Итог 2 5 11" xfId="10326"/>
    <cellStyle name="Итог 2 5 11 2" xfId="10327"/>
    <cellStyle name="Итог 2 5 11 2 2" xfId="22562"/>
    <cellStyle name="Итог 2 5 11 3" xfId="10328"/>
    <cellStyle name="Итог 2 5 11 3 2" xfId="22563"/>
    <cellStyle name="Итог 2 5 11 4" xfId="22564"/>
    <cellStyle name="Итог 2 5 12" xfId="10329"/>
    <cellStyle name="Итог 2 5 12 2" xfId="10330"/>
    <cellStyle name="Итог 2 5 12 2 2" xfId="22565"/>
    <cellStyle name="Итог 2 5 12 3" xfId="10331"/>
    <cellStyle name="Итог 2 5 12 3 2" xfId="22566"/>
    <cellStyle name="Итог 2 5 12 4" xfId="22567"/>
    <cellStyle name="Итог 2 5 13" xfId="10332"/>
    <cellStyle name="Итог 2 5 13 2" xfId="22568"/>
    <cellStyle name="Итог 2 5 14" xfId="10333"/>
    <cellStyle name="Итог 2 5 14 2" xfId="22569"/>
    <cellStyle name="Итог 2 5 15" xfId="22570"/>
    <cellStyle name="Итог 2 5 2" xfId="10334"/>
    <cellStyle name="Итог 2 5 2 2" xfId="10335"/>
    <cellStyle name="Итог 2 5 2 2 2" xfId="22571"/>
    <cellStyle name="Итог 2 5 2 3" xfId="10336"/>
    <cellStyle name="Итог 2 5 2 3 2" xfId="22572"/>
    <cellStyle name="Итог 2 5 2 4" xfId="22573"/>
    <cellStyle name="Итог 2 5 3" xfId="10337"/>
    <cellStyle name="Итог 2 5 3 2" xfId="10338"/>
    <cellStyle name="Итог 2 5 3 2 2" xfId="22574"/>
    <cellStyle name="Итог 2 5 3 3" xfId="10339"/>
    <cellStyle name="Итог 2 5 3 3 2" xfId="22575"/>
    <cellStyle name="Итог 2 5 3 4" xfId="22576"/>
    <cellStyle name="Итог 2 5 4" xfId="10340"/>
    <cellStyle name="Итог 2 5 4 2" xfId="10341"/>
    <cellStyle name="Итог 2 5 4 2 2" xfId="22577"/>
    <cellStyle name="Итог 2 5 4 3" xfId="10342"/>
    <cellStyle name="Итог 2 5 4 3 2" xfId="22578"/>
    <cellStyle name="Итог 2 5 4 4" xfId="22579"/>
    <cellStyle name="Итог 2 5 5" xfId="10343"/>
    <cellStyle name="Итог 2 5 5 2" xfId="10344"/>
    <cellStyle name="Итог 2 5 5 2 2" xfId="22580"/>
    <cellStyle name="Итог 2 5 5 3" xfId="10345"/>
    <cellStyle name="Итог 2 5 5 3 2" xfId="22581"/>
    <cellStyle name="Итог 2 5 5 4" xfId="22582"/>
    <cellStyle name="Итог 2 5 6" xfId="10346"/>
    <cellStyle name="Итог 2 5 6 2" xfId="10347"/>
    <cellStyle name="Итог 2 5 6 2 2" xfId="22583"/>
    <cellStyle name="Итог 2 5 6 3" xfId="10348"/>
    <cellStyle name="Итог 2 5 6 3 2" xfId="22584"/>
    <cellStyle name="Итог 2 5 6 4" xfId="22585"/>
    <cellStyle name="Итог 2 5 7" xfId="10349"/>
    <cellStyle name="Итог 2 5 7 2" xfId="10350"/>
    <cellStyle name="Итог 2 5 7 2 2" xfId="22586"/>
    <cellStyle name="Итог 2 5 7 3" xfId="10351"/>
    <cellStyle name="Итог 2 5 7 3 2" xfId="22587"/>
    <cellStyle name="Итог 2 5 7 4" xfId="22588"/>
    <cellStyle name="Итог 2 5 8" xfId="10352"/>
    <cellStyle name="Итог 2 5 8 2" xfId="10353"/>
    <cellStyle name="Итог 2 5 8 2 2" xfId="22589"/>
    <cellStyle name="Итог 2 5 8 3" xfId="10354"/>
    <cellStyle name="Итог 2 5 8 3 2" xfId="22590"/>
    <cellStyle name="Итог 2 5 8 4" xfId="22591"/>
    <cellStyle name="Итог 2 5 9" xfId="10355"/>
    <cellStyle name="Итог 2 5 9 2" xfId="10356"/>
    <cellStyle name="Итог 2 5 9 2 2" xfId="22592"/>
    <cellStyle name="Итог 2 5 9 3" xfId="10357"/>
    <cellStyle name="Итог 2 5 9 3 2" xfId="22593"/>
    <cellStyle name="Итог 2 5 9 4" xfId="22594"/>
    <cellStyle name="Итог 2 6" xfId="10358"/>
    <cellStyle name="Итог 2 6 10" xfId="10359"/>
    <cellStyle name="Итог 2 6 10 2" xfId="10360"/>
    <cellStyle name="Итог 2 6 10 2 2" xfId="22595"/>
    <cellStyle name="Итог 2 6 10 3" xfId="10361"/>
    <cellStyle name="Итог 2 6 10 3 2" xfId="22596"/>
    <cellStyle name="Итог 2 6 10 4" xfId="22597"/>
    <cellStyle name="Итог 2 6 11" xfId="10362"/>
    <cellStyle name="Итог 2 6 11 2" xfId="10363"/>
    <cellStyle name="Итог 2 6 11 2 2" xfId="22598"/>
    <cellStyle name="Итог 2 6 11 3" xfId="10364"/>
    <cellStyle name="Итог 2 6 11 3 2" xfId="22599"/>
    <cellStyle name="Итог 2 6 11 4" xfId="22600"/>
    <cellStyle name="Итог 2 6 12" xfId="10365"/>
    <cellStyle name="Итог 2 6 12 2" xfId="10366"/>
    <cellStyle name="Итог 2 6 12 2 2" xfId="22601"/>
    <cellStyle name="Итог 2 6 12 3" xfId="10367"/>
    <cellStyle name="Итог 2 6 12 3 2" xfId="22602"/>
    <cellStyle name="Итог 2 6 12 4" xfId="22603"/>
    <cellStyle name="Итог 2 6 13" xfId="10368"/>
    <cellStyle name="Итог 2 6 13 2" xfId="22604"/>
    <cellStyle name="Итог 2 6 14" xfId="10369"/>
    <cellStyle name="Итог 2 6 14 2" xfId="22605"/>
    <cellStyle name="Итог 2 6 15" xfId="22606"/>
    <cellStyle name="Итог 2 6 2" xfId="10370"/>
    <cellStyle name="Итог 2 6 2 2" xfId="10371"/>
    <cellStyle name="Итог 2 6 2 2 2" xfId="22607"/>
    <cellStyle name="Итог 2 6 2 3" xfId="10372"/>
    <cellStyle name="Итог 2 6 2 3 2" xfId="22608"/>
    <cellStyle name="Итог 2 6 2 4" xfId="22609"/>
    <cellStyle name="Итог 2 6 3" xfId="10373"/>
    <cellStyle name="Итог 2 6 3 2" xfId="10374"/>
    <cellStyle name="Итог 2 6 3 2 2" xfId="22610"/>
    <cellStyle name="Итог 2 6 3 3" xfId="10375"/>
    <cellStyle name="Итог 2 6 3 3 2" xfId="22611"/>
    <cellStyle name="Итог 2 6 3 4" xfId="22612"/>
    <cellStyle name="Итог 2 6 4" xfId="10376"/>
    <cellStyle name="Итог 2 6 4 2" xfId="10377"/>
    <cellStyle name="Итог 2 6 4 2 2" xfId="22613"/>
    <cellStyle name="Итог 2 6 4 3" xfId="10378"/>
    <cellStyle name="Итог 2 6 4 3 2" xfId="22614"/>
    <cellStyle name="Итог 2 6 4 4" xfId="22615"/>
    <cellStyle name="Итог 2 6 5" xfId="10379"/>
    <cellStyle name="Итог 2 6 5 2" xfId="10380"/>
    <cellStyle name="Итог 2 6 5 2 2" xfId="22616"/>
    <cellStyle name="Итог 2 6 5 3" xfId="10381"/>
    <cellStyle name="Итог 2 6 5 3 2" xfId="22617"/>
    <cellStyle name="Итог 2 6 5 4" xfId="22618"/>
    <cellStyle name="Итог 2 6 6" xfId="10382"/>
    <cellStyle name="Итог 2 6 6 2" xfId="10383"/>
    <cellStyle name="Итог 2 6 6 2 2" xfId="22619"/>
    <cellStyle name="Итог 2 6 6 3" xfId="10384"/>
    <cellStyle name="Итог 2 6 6 3 2" xfId="22620"/>
    <cellStyle name="Итог 2 6 6 4" xfId="22621"/>
    <cellStyle name="Итог 2 6 7" xfId="10385"/>
    <cellStyle name="Итог 2 6 7 2" xfId="10386"/>
    <cellStyle name="Итог 2 6 7 2 2" xfId="22622"/>
    <cellStyle name="Итог 2 6 7 3" xfId="10387"/>
    <cellStyle name="Итог 2 6 7 3 2" xfId="22623"/>
    <cellStyle name="Итог 2 6 7 4" xfId="22624"/>
    <cellStyle name="Итог 2 6 8" xfId="10388"/>
    <cellStyle name="Итог 2 6 8 2" xfId="10389"/>
    <cellStyle name="Итог 2 6 8 2 2" xfId="22625"/>
    <cellStyle name="Итог 2 6 8 3" xfId="10390"/>
    <cellStyle name="Итог 2 6 8 3 2" xfId="22626"/>
    <cellStyle name="Итог 2 6 8 4" xfId="22627"/>
    <cellStyle name="Итог 2 6 9" xfId="10391"/>
    <cellStyle name="Итог 2 6 9 2" xfId="10392"/>
    <cellStyle name="Итог 2 6 9 2 2" xfId="22628"/>
    <cellStyle name="Итог 2 6 9 3" xfId="10393"/>
    <cellStyle name="Итог 2 6 9 3 2" xfId="22629"/>
    <cellStyle name="Итог 2 6 9 4" xfId="22630"/>
    <cellStyle name="Итог 2 7" xfId="10394"/>
    <cellStyle name="Итог 2 7 2" xfId="10395"/>
    <cellStyle name="Итог 2 7 2 2" xfId="10396"/>
    <cellStyle name="Итог 2 7 2 2 2" xfId="22631"/>
    <cellStyle name="Итог 2 7 2 3" xfId="10397"/>
    <cellStyle name="Итог 2 7 2 3 2" xfId="22632"/>
    <cellStyle name="Итог 2 7 2 4" xfId="22633"/>
    <cellStyle name="Итог 2 7 3" xfId="10398"/>
    <cellStyle name="Итог 2 7 3 2" xfId="10399"/>
    <cellStyle name="Итог 2 7 3 2 2" xfId="22634"/>
    <cellStyle name="Итог 2 7 3 3" xfId="10400"/>
    <cellStyle name="Итог 2 7 3 3 2" xfId="22635"/>
    <cellStyle name="Итог 2 7 3 4" xfId="22636"/>
    <cellStyle name="Итог 2 7 4" xfId="10401"/>
    <cellStyle name="Итог 2 7 4 2" xfId="22637"/>
    <cellStyle name="Итог 2 7 5" xfId="10402"/>
    <cellStyle name="Итог 2 7 5 2" xfId="22638"/>
    <cellStyle name="Итог 2 7 6" xfId="22639"/>
    <cellStyle name="Итог 2 8" xfId="10403"/>
    <cellStyle name="Итог 2 8 2" xfId="10404"/>
    <cellStyle name="Итог 2 8 2 2" xfId="10405"/>
    <cellStyle name="Итог 2 8 2 2 2" xfId="22640"/>
    <cellStyle name="Итог 2 8 2 3" xfId="10406"/>
    <cellStyle name="Итог 2 8 2 3 2" xfId="22641"/>
    <cellStyle name="Итог 2 8 2 4" xfId="22642"/>
    <cellStyle name="Итог 2 8 3" xfId="10407"/>
    <cellStyle name="Итог 2 8 3 2" xfId="10408"/>
    <cellStyle name="Итог 2 8 3 2 2" xfId="22643"/>
    <cellStyle name="Итог 2 8 3 3" xfId="10409"/>
    <cellStyle name="Итог 2 8 3 3 2" xfId="22644"/>
    <cellStyle name="Итог 2 8 3 4" xfId="22645"/>
    <cellStyle name="Итог 2 8 4" xfId="10410"/>
    <cellStyle name="Итог 2 8 4 2" xfId="22646"/>
    <cellStyle name="Итог 2 8 5" xfId="10411"/>
    <cellStyle name="Итог 2 8 5 2" xfId="22647"/>
    <cellStyle name="Итог 2 8 6" xfId="22648"/>
    <cellStyle name="Итог 2 9" xfId="10412"/>
    <cellStyle name="Итог 2 9 2" xfId="10413"/>
    <cellStyle name="Итог 2 9 2 2" xfId="22649"/>
    <cellStyle name="Итог 2 9 3" xfId="10414"/>
    <cellStyle name="Итог 2 9 3 2" xfId="22650"/>
    <cellStyle name="Итог 2 9 4" xfId="22651"/>
    <cellStyle name="Итог 3" xfId="12007"/>
    <cellStyle name="Итог 4" xfId="12021"/>
    <cellStyle name="Итого" xfId="224"/>
    <cellStyle name="Итого 2" xfId="716"/>
    <cellStyle name="Итого 2 10" xfId="10415"/>
    <cellStyle name="Итого 2 10 2" xfId="10416"/>
    <cellStyle name="Итого 2 10 2 2" xfId="22652"/>
    <cellStyle name="Итого 2 10 2 3" xfId="22653"/>
    <cellStyle name="Итого 2 10 3" xfId="10417"/>
    <cellStyle name="Итого 2 10 3 2" xfId="22654"/>
    <cellStyle name="Итого 2 10 3 3" xfId="22655"/>
    <cellStyle name="Итого 2 10 4" xfId="22656"/>
    <cellStyle name="Итого 2 10 5" xfId="22657"/>
    <cellStyle name="Итого 2 11" xfId="10418"/>
    <cellStyle name="Итого 2 11 2" xfId="22658"/>
    <cellStyle name="Итого 2 11 3" xfId="22659"/>
    <cellStyle name="Итого 2 12" xfId="22660"/>
    <cellStyle name="Итого 2 13" xfId="22661"/>
    <cellStyle name="Итого 2 2" xfId="10419"/>
    <cellStyle name="Итого 2 2 2" xfId="10420"/>
    <cellStyle name="Итого 2 2 2 2" xfId="22662"/>
    <cellStyle name="Итого 2 2 2 3" xfId="22663"/>
    <cellStyle name="Итого 2 2 3" xfId="10421"/>
    <cellStyle name="Итого 2 2 3 2" xfId="22664"/>
    <cellStyle name="Итого 2 2 3 3" xfId="22665"/>
    <cellStyle name="Итого 2 2 4" xfId="22666"/>
    <cellStyle name="Итого 2 2 5" xfId="22667"/>
    <cellStyle name="Итого 2 3" xfId="10422"/>
    <cellStyle name="Итого 2 3 2" xfId="10423"/>
    <cellStyle name="Итого 2 3 2 2" xfId="22668"/>
    <cellStyle name="Итого 2 3 2 3" xfId="22669"/>
    <cellStyle name="Итого 2 3 3" xfId="10424"/>
    <cellStyle name="Итого 2 3 3 2" xfId="22670"/>
    <cellStyle name="Итого 2 3 3 3" xfId="22671"/>
    <cellStyle name="Итого 2 3 4" xfId="22672"/>
    <cellStyle name="Итого 2 3 5" xfId="22673"/>
    <cellStyle name="Итого 2 4" xfId="10425"/>
    <cellStyle name="Итого 2 4 2" xfId="10426"/>
    <cellStyle name="Итого 2 4 2 2" xfId="22674"/>
    <cellStyle name="Итого 2 4 2 3" xfId="22675"/>
    <cellStyle name="Итого 2 4 3" xfId="10427"/>
    <cellStyle name="Итого 2 4 3 2" xfId="22676"/>
    <cellStyle name="Итого 2 4 3 3" xfId="22677"/>
    <cellStyle name="Итого 2 4 4" xfId="22678"/>
    <cellStyle name="Итого 2 4 5" xfId="22679"/>
    <cellStyle name="Итого 2 5" xfId="10428"/>
    <cellStyle name="Итого 2 5 2" xfId="10429"/>
    <cellStyle name="Итого 2 5 2 2" xfId="22680"/>
    <cellStyle name="Итого 2 5 2 3" xfId="22681"/>
    <cellStyle name="Итого 2 5 3" xfId="10430"/>
    <cellStyle name="Итого 2 5 3 2" xfId="22682"/>
    <cellStyle name="Итого 2 5 3 3" xfId="22683"/>
    <cellStyle name="Итого 2 5 4" xfId="22684"/>
    <cellStyle name="Итого 2 5 5" xfId="22685"/>
    <cellStyle name="Итого 2 6" xfId="10431"/>
    <cellStyle name="Итого 2 6 2" xfId="10432"/>
    <cellStyle name="Итого 2 6 2 2" xfId="22686"/>
    <cellStyle name="Итого 2 6 2 3" xfId="22687"/>
    <cellStyle name="Итого 2 6 3" xfId="10433"/>
    <cellStyle name="Итого 2 6 3 2" xfId="22688"/>
    <cellStyle name="Итого 2 6 3 3" xfId="22689"/>
    <cellStyle name="Итого 2 6 4" xfId="22690"/>
    <cellStyle name="Итого 2 6 5" xfId="22691"/>
    <cellStyle name="Итого 2 7" xfId="10434"/>
    <cellStyle name="Итого 2 7 2" xfId="10435"/>
    <cellStyle name="Итого 2 7 2 2" xfId="22692"/>
    <cellStyle name="Итого 2 7 2 3" xfId="22693"/>
    <cellStyle name="Итого 2 7 3" xfId="10436"/>
    <cellStyle name="Итого 2 7 3 2" xfId="22694"/>
    <cellStyle name="Итого 2 7 3 3" xfId="22695"/>
    <cellStyle name="Итого 2 7 4" xfId="22696"/>
    <cellStyle name="Итого 2 7 5" xfId="22697"/>
    <cellStyle name="Итого 2 8" xfId="10437"/>
    <cellStyle name="Итого 2 8 2" xfId="10438"/>
    <cellStyle name="Итого 2 8 2 2" xfId="22698"/>
    <cellStyle name="Итого 2 8 2 3" xfId="22699"/>
    <cellStyle name="Итого 2 8 3" xfId="10439"/>
    <cellStyle name="Итого 2 8 3 2" xfId="22700"/>
    <cellStyle name="Итого 2 8 3 3" xfId="22701"/>
    <cellStyle name="Итого 2 8 4" xfId="22702"/>
    <cellStyle name="Итого 2 8 5" xfId="22703"/>
    <cellStyle name="Итого 2 9" xfId="10440"/>
    <cellStyle name="Итого 2 9 2" xfId="10441"/>
    <cellStyle name="Итого 2 9 2 2" xfId="22704"/>
    <cellStyle name="Итого 2 9 2 3" xfId="22705"/>
    <cellStyle name="Итого 2 9 3" xfId="10442"/>
    <cellStyle name="Итого 2 9 3 2" xfId="22706"/>
    <cellStyle name="Итого 2 9 3 3" xfId="22707"/>
    <cellStyle name="Итого 2 9 4" xfId="22708"/>
    <cellStyle name="Итого 2 9 5" xfId="22709"/>
    <cellStyle name="Итого 3" xfId="717"/>
    <cellStyle name="Итого 3 10" xfId="10443"/>
    <cellStyle name="Итого 3 10 2" xfId="10444"/>
    <cellStyle name="Итого 3 10 2 2" xfId="22710"/>
    <cellStyle name="Итого 3 10 2 3" xfId="22711"/>
    <cellStyle name="Итого 3 10 3" xfId="10445"/>
    <cellStyle name="Итого 3 10 3 2" xfId="22712"/>
    <cellStyle name="Итого 3 10 3 3" xfId="22713"/>
    <cellStyle name="Итого 3 10 4" xfId="22714"/>
    <cellStyle name="Итого 3 10 5" xfId="22715"/>
    <cellStyle name="Итого 3 11" xfId="10446"/>
    <cellStyle name="Итого 3 11 2" xfId="10447"/>
    <cellStyle name="Итого 3 11 2 2" xfId="22716"/>
    <cellStyle name="Итого 3 11 2 3" xfId="22717"/>
    <cellStyle name="Итого 3 11 3" xfId="10448"/>
    <cellStyle name="Итого 3 11 3 2" xfId="22718"/>
    <cellStyle name="Итого 3 11 3 3" xfId="22719"/>
    <cellStyle name="Итого 3 11 4" xfId="22720"/>
    <cellStyle name="Итого 3 11 5" xfId="22721"/>
    <cellStyle name="Итого 3 12" xfId="10449"/>
    <cellStyle name="Итого 3 12 2" xfId="22722"/>
    <cellStyle name="Итого 3 12 3" xfId="22723"/>
    <cellStyle name="Итого 3 13" xfId="10450"/>
    <cellStyle name="Итого 3 13 2" xfId="22724"/>
    <cellStyle name="Итого 3 13 3" xfId="22725"/>
    <cellStyle name="Итого 3 14" xfId="22726"/>
    <cellStyle name="Итого 3 2" xfId="10451"/>
    <cellStyle name="Итого 3 2 2" xfId="10452"/>
    <cellStyle name="Итого 3 2 2 2" xfId="22727"/>
    <cellStyle name="Итого 3 2 2 3" xfId="22728"/>
    <cellStyle name="Итого 3 2 3" xfId="10453"/>
    <cellStyle name="Итого 3 2 3 2" xfId="22729"/>
    <cellStyle name="Итого 3 2 3 3" xfId="22730"/>
    <cellStyle name="Итого 3 2 4" xfId="22731"/>
    <cellStyle name="Итого 3 2 5" xfId="22732"/>
    <cellStyle name="Итого 3 3" xfId="10454"/>
    <cellStyle name="Итого 3 3 2" xfId="10455"/>
    <cellStyle name="Итого 3 3 2 2" xfId="22733"/>
    <cellStyle name="Итого 3 3 2 3" xfId="22734"/>
    <cellStyle name="Итого 3 3 3" xfId="10456"/>
    <cellStyle name="Итого 3 3 3 2" xfId="22735"/>
    <cellStyle name="Итого 3 3 3 3" xfId="22736"/>
    <cellStyle name="Итого 3 3 4" xfId="22737"/>
    <cellStyle name="Итого 3 3 5" xfId="22738"/>
    <cellStyle name="Итого 3 4" xfId="10457"/>
    <cellStyle name="Итого 3 4 2" xfId="10458"/>
    <cellStyle name="Итого 3 4 2 2" xfId="22739"/>
    <cellStyle name="Итого 3 4 2 3" xfId="22740"/>
    <cellStyle name="Итого 3 4 3" xfId="10459"/>
    <cellStyle name="Итого 3 4 3 2" xfId="22741"/>
    <cellStyle name="Итого 3 4 3 3" xfId="22742"/>
    <cellStyle name="Итого 3 4 4" xfId="22743"/>
    <cellStyle name="Итого 3 4 5" xfId="22744"/>
    <cellStyle name="Итого 3 5" xfId="10460"/>
    <cellStyle name="Итого 3 5 2" xfId="10461"/>
    <cellStyle name="Итого 3 5 2 2" xfId="22745"/>
    <cellStyle name="Итого 3 5 2 3" xfId="22746"/>
    <cellStyle name="Итого 3 5 3" xfId="10462"/>
    <cellStyle name="Итого 3 5 3 2" xfId="22747"/>
    <cellStyle name="Итого 3 5 3 3" xfId="22748"/>
    <cellStyle name="Итого 3 5 4" xfId="22749"/>
    <cellStyle name="Итого 3 5 5" xfId="22750"/>
    <cellStyle name="Итого 3 6" xfId="10463"/>
    <cellStyle name="Итого 3 6 2" xfId="10464"/>
    <cellStyle name="Итого 3 6 2 2" xfId="22751"/>
    <cellStyle name="Итого 3 6 2 3" xfId="22752"/>
    <cellStyle name="Итого 3 6 3" xfId="10465"/>
    <cellStyle name="Итого 3 6 3 2" xfId="22753"/>
    <cellStyle name="Итого 3 6 3 3" xfId="22754"/>
    <cellStyle name="Итого 3 6 4" xfId="22755"/>
    <cellStyle name="Итого 3 6 5" xfId="22756"/>
    <cellStyle name="Итого 3 7" xfId="10466"/>
    <cellStyle name="Итого 3 7 2" xfId="10467"/>
    <cellStyle name="Итого 3 7 2 2" xfId="22757"/>
    <cellStyle name="Итого 3 7 2 3" xfId="22758"/>
    <cellStyle name="Итого 3 7 3" xfId="10468"/>
    <cellStyle name="Итого 3 7 3 2" xfId="22759"/>
    <cellStyle name="Итого 3 7 3 3" xfId="22760"/>
    <cellStyle name="Итого 3 7 4" xfId="22761"/>
    <cellStyle name="Итого 3 7 5" xfId="22762"/>
    <cellStyle name="Итого 3 8" xfId="10469"/>
    <cellStyle name="Итого 3 8 2" xfId="10470"/>
    <cellStyle name="Итого 3 8 2 2" xfId="22763"/>
    <cellStyle name="Итого 3 8 2 3" xfId="22764"/>
    <cellStyle name="Итого 3 8 3" xfId="10471"/>
    <cellStyle name="Итого 3 8 3 2" xfId="22765"/>
    <cellStyle name="Итого 3 8 3 3" xfId="22766"/>
    <cellStyle name="Итого 3 8 4" xfId="22767"/>
    <cellStyle name="Итого 3 8 5" xfId="22768"/>
    <cellStyle name="Итого 3 9" xfId="10472"/>
    <cellStyle name="Итого 3 9 2" xfId="10473"/>
    <cellStyle name="Итого 3 9 2 2" xfId="22769"/>
    <cellStyle name="Итого 3 9 2 3" xfId="22770"/>
    <cellStyle name="Итого 3 9 3" xfId="10474"/>
    <cellStyle name="Итого 3 9 3 2" xfId="22771"/>
    <cellStyle name="Итого 3 9 3 3" xfId="22772"/>
    <cellStyle name="Итого 3 9 4" xfId="22773"/>
    <cellStyle name="Итого 3 9 5" xfId="22774"/>
    <cellStyle name="Итого 4" xfId="10475"/>
    <cellStyle name="Итого 4 10" xfId="10476"/>
    <cellStyle name="Итого 4 10 2" xfId="10477"/>
    <cellStyle name="Итого 4 10 2 2" xfId="22775"/>
    <cellStyle name="Итого 4 10 2 3" xfId="22776"/>
    <cellStyle name="Итого 4 10 3" xfId="10478"/>
    <cellStyle name="Итого 4 10 3 2" xfId="22777"/>
    <cellStyle name="Итого 4 10 3 3" xfId="22778"/>
    <cellStyle name="Итого 4 10 4" xfId="22779"/>
    <cellStyle name="Итого 4 10 5" xfId="22780"/>
    <cellStyle name="Итого 4 11" xfId="10479"/>
    <cellStyle name="Итого 4 11 2" xfId="10480"/>
    <cellStyle name="Итого 4 11 2 2" xfId="22781"/>
    <cellStyle name="Итого 4 11 2 3" xfId="22782"/>
    <cellStyle name="Итого 4 11 3" xfId="10481"/>
    <cellStyle name="Итого 4 11 3 2" xfId="22783"/>
    <cellStyle name="Итого 4 11 3 3" xfId="22784"/>
    <cellStyle name="Итого 4 11 4" xfId="22785"/>
    <cellStyle name="Итого 4 11 5" xfId="22786"/>
    <cellStyle name="Итого 4 12" xfId="10482"/>
    <cellStyle name="Итого 4 12 2" xfId="22787"/>
    <cellStyle name="Итого 4 12 3" xfId="22788"/>
    <cellStyle name="Итого 4 13" xfId="10483"/>
    <cellStyle name="Итого 4 13 2" xfId="22789"/>
    <cellStyle name="Итого 4 13 3" xfId="22790"/>
    <cellStyle name="Итого 4 14" xfId="22791"/>
    <cellStyle name="Итого 4 15" xfId="22792"/>
    <cellStyle name="Итого 4 2" xfId="10484"/>
    <cellStyle name="Итого 4 2 2" xfId="10485"/>
    <cellStyle name="Итого 4 2 2 2" xfId="22793"/>
    <cellStyle name="Итого 4 2 2 3" xfId="22794"/>
    <cellStyle name="Итого 4 2 3" xfId="10486"/>
    <cellStyle name="Итого 4 2 3 2" xfId="22795"/>
    <cellStyle name="Итого 4 2 3 3" xfId="22796"/>
    <cellStyle name="Итого 4 2 4" xfId="22797"/>
    <cellStyle name="Итого 4 2 5" xfId="22798"/>
    <cellStyle name="Итого 4 3" xfId="10487"/>
    <cellStyle name="Итого 4 3 2" xfId="10488"/>
    <cellStyle name="Итого 4 3 2 2" xfId="22799"/>
    <cellStyle name="Итого 4 3 2 3" xfId="22800"/>
    <cellStyle name="Итого 4 3 3" xfId="10489"/>
    <cellStyle name="Итого 4 3 3 2" xfId="22801"/>
    <cellStyle name="Итого 4 3 3 3" xfId="22802"/>
    <cellStyle name="Итого 4 3 4" xfId="22803"/>
    <cellStyle name="Итого 4 3 5" xfId="22804"/>
    <cellStyle name="Итого 4 4" xfId="10490"/>
    <cellStyle name="Итого 4 4 2" xfId="10491"/>
    <cellStyle name="Итого 4 4 2 2" xfId="22805"/>
    <cellStyle name="Итого 4 4 2 3" xfId="22806"/>
    <cellStyle name="Итого 4 4 3" xfId="10492"/>
    <cellStyle name="Итого 4 4 3 2" xfId="22807"/>
    <cellStyle name="Итого 4 4 3 3" xfId="22808"/>
    <cellStyle name="Итого 4 4 4" xfId="22809"/>
    <cellStyle name="Итого 4 4 5" xfId="22810"/>
    <cellStyle name="Итого 4 5" xfId="10493"/>
    <cellStyle name="Итого 4 5 2" xfId="10494"/>
    <cellStyle name="Итого 4 5 2 2" xfId="22811"/>
    <cellStyle name="Итого 4 5 2 3" xfId="22812"/>
    <cellStyle name="Итого 4 5 3" xfId="10495"/>
    <cellStyle name="Итого 4 5 3 2" xfId="22813"/>
    <cellStyle name="Итого 4 5 3 3" xfId="22814"/>
    <cellStyle name="Итого 4 5 4" xfId="22815"/>
    <cellStyle name="Итого 4 5 5" xfId="22816"/>
    <cellStyle name="Итого 4 6" xfId="10496"/>
    <cellStyle name="Итого 4 6 2" xfId="10497"/>
    <cellStyle name="Итого 4 6 2 2" xfId="22817"/>
    <cellStyle name="Итого 4 6 2 3" xfId="22818"/>
    <cellStyle name="Итого 4 6 3" xfId="10498"/>
    <cellStyle name="Итого 4 6 3 2" xfId="22819"/>
    <cellStyle name="Итого 4 6 3 3" xfId="22820"/>
    <cellStyle name="Итого 4 6 4" xfId="22821"/>
    <cellStyle name="Итого 4 6 5" xfId="22822"/>
    <cellStyle name="Итого 4 7" xfId="10499"/>
    <cellStyle name="Итого 4 7 2" xfId="10500"/>
    <cellStyle name="Итого 4 7 2 2" xfId="22823"/>
    <cellStyle name="Итого 4 7 2 3" xfId="22824"/>
    <cellStyle name="Итого 4 7 3" xfId="10501"/>
    <cellStyle name="Итого 4 7 3 2" xfId="22825"/>
    <cellStyle name="Итого 4 7 3 3" xfId="22826"/>
    <cellStyle name="Итого 4 7 4" xfId="22827"/>
    <cellStyle name="Итого 4 7 5" xfId="22828"/>
    <cellStyle name="Итого 4 8" xfId="10502"/>
    <cellStyle name="Итого 4 8 2" xfId="10503"/>
    <cellStyle name="Итого 4 8 2 2" xfId="22829"/>
    <cellStyle name="Итого 4 8 2 3" xfId="22830"/>
    <cellStyle name="Итого 4 8 3" xfId="10504"/>
    <cellStyle name="Итого 4 8 3 2" xfId="22831"/>
    <cellStyle name="Итого 4 8 3 3" xfId="22832"/>
    <cellStyle name="Итого 4 8 4" xfId="22833"/>
    <cellStyle name="Итого 4 8 5" xfId="22834"/>
    <cellStyle name="Итого 4 9" xfId="10505"/>
    <cellStyle name="Итого 4 9 2" xfId="10506"/>
    <cellStyle name="Итого 4 9 2 2" xfId="22835"/>
    <cellStyle name="Итого 4 9 2 3" xfId="22836"/>
    <cellStyle name="Итого 4 9 3" xfId="10507"/>
    <cellStyle name="Итого 4 9 3 2" xfId="22837"/>
    <cellStyle name="Итого 4 9 3 3" xfId="22838"/>
    <cellStyle name="Итого 4 9 4" xfId="22839"/>
    <cellStyle name="Итого 4 9 5" xfId="22840"/>
    <cellStyle name="Итого 5" xfId="10508"/>
    <cellStyle name="Итого 5 10" xfId="10509"/>
    <cellStyle name="Итого 5 10 2" xfId="10510"/>
    <cellStyle name="Итого 5 10 2 2" xfId="22841"/>
    <cellStyle name="Итого 5 10 2 3" xfId="22842"/>
    <cellStyle name="Итого 5 10 3" xfId="10511"/>
    <cellStyle name="Итого 5 10 3 2" xfId="22843"/>
    <cellStyle name="Итого 5 10 3 3" xfId="22844"/>
    <cellStyle name="Итого 5 10 4" xfId="22845"/>
    <cellStyle name="Итого 5 10 5" xfId="22846"/>
    <cellStyle name="Итого 5 11" xfId="10512"/>
    <cellStyle name="Итого 5 11 2" xfId="10513"/>
    <cellStyle name="Итого 5 11 2 2" xfId="22847"/>
    <cellStyle name="Итого 5 11 2 3" xfId="22848"/>
    <cellStyle name="Итого 5 11 3" xfId="10514"/>
    <cellStyle name="Итого 5 11 3 2" xfId="22849"/>
    <cellStyle name="Итого 5 11 3 3" xfId="22850"/>
    <cellStyle name="Итого 5 11 4" xfId="22851"/>
    <cellStyle name="Итого 5 11 5" xfId="22852"/>
    <cellStyle name="Итого 5 12" xfId="10515"/>
    <cellStyle name="Итого 5 12 2" xfId="22853"/>
    <cellStyle name="Итого 5 12 3" xfId="22854"/>
    <cellStyle name="Итого 5 13" xfId="10516"/>
    <cellStyle name="Итого 5 13 2" xfId="22855"/>
    <cellStyle name="Итого 5 13 3" xfId="22856"/>
    <cellStyle name="Итого 5 14" xfId="22857"/>
    <cellStyle name="Итого 5 15" xfId="22858"/>
    <cellStyle name="Итого 5 2" xfId="10517"/>
    <cellStyle name="Итого 5 2 2" xfId="10518"/>
    <cellStyle name="Итого 5 2 2 2" xfId="22859"/>
    <cellStyle name="Итого 5 2 2 3" xfId="22860"/>
    <cellStyle name="Итого 5 2 3" xfId="10519"/>
    <cellStyle name="Итого 5 2 3 2" xfId="22861"/>
    <cellStyle name="Итого 5 2 3 3" xfId="22862"/>
    <cellStyle name="Итого 5 2 4" xfId="22863"/>
    <cellStyle name="Итого 5 2 5" xfId="22864"/>
    <cellStyle name="Итого 5 3" xfId="10520"/>
    <cellStyle name="Итого 5 3 2" xfId="10521"/>
    <cellStyle name="Итого 5 3 2 2" xfId="22865"/>
    <cellStyle name="Итого 5 3 2 3" xfId="22866"/>
    <cellStyle name="Итого 5 3 3" xfId="10522"/>
    <cellStyle name="Итого 5 3 3 2" xfId="22867"/>
    <cellStyle name="Итого 5 3 3 3" xfId="22868"/>
    <cellStyle name="Итого 5 3 4" xfId="22869"/>
    <cellStyle name="Итого 5 3 5" xfId="22870"/>
    <cellStyle name="Итого 5 4" xfId="10523"/>
    <cellStyle name="Итого 5 4 2" xfId="10524"/>
    <cellStyle name="Итого 5 4 2 2" xfId="22871"/>
    <cellStyle name="Итого 5 4 2 3" xfId="22872"/>
    <cellStyle name="Итого 5 4 3" xfId="10525"/>
    <cellStyle name="Итого 5 4 3 2" xfId="22873"/>
    <cellStyle name="Итого 5 4 3 3" xfId="22874"/>
    <cellStyle name="Итого 5 4 4" xfId="22875"/>
    <cellStyle name="Итого 5 4 5" xfId="22876"/>
    <cellStyle name="Итого 5 5" xfId="10526"/>
    <cellStyle name="Итого 5 5 2" xfId="10527"/>
    <cellStyle name="Итого 5 5 2 2" xfId="22877"/>
    <cellStyle name="Итого 5 5 2 3" xfId="22878"/>
    <cellStyle name="Итого 5 5 3" xfId="10528"/>
    <cellStyle name="Итого 5 5 3 2" xfId="22879"/>
    <cellStyle name="Итого 5 5 3 3" xfId="22880"/>
    <cellStyle name="Итого 5 5 4" xfId="22881"/>
    <cellStyle name="Итого 5 5 5" xfId="22882"/>
    <cellStyle name="Итого 5 6" xfId="10529"/>
    <cellStyle name="Итого 5 6 2" xfId="10530"/>
    <cellStyle name="Итого 5 6 2 2" xfId="22883"/>
    <cellStyle name="Итого 5 6 2 3" xfId="22884"/>
    <cellStyle name="Итого 5 6 3" xfId="10531"/>
    <cellStyle name="Итого 5 6 3 2" xfId="22885"/>
    <cellStyle name="Итого 5 6 3 3" xfId="22886"/>
    <cellStyle name="Итого 5 6 4" xfId="22887"/>
    <cellStyle name="Итого 5 6 5" xfId="22888"/>
    <cellStyle name="Итого 5 7" xfId="10532"/>
    <cellStyle name="Итого 5 7 2" xfId="10533"/>
    <cellStyle name="Итого 5 7 2 2" xfId="22889"/>
    <cellStyle name="Итого 5 7 2 3" xfId="22890"/>
    <cellStyle name="Итого 5 7 3" xfId="10534"/>
    <cellStyle name="Итого 5 7 3 2" xfId="22891"/>
    <cellStyle name="Итого 5 7 3 3" xfId="22892"/>
    <cellStyle name="Итого 5 7 4" xfId="22893"/>
    <cellStyle name="Итого 5 7 5" xfId="22894"/>
    <cellStyle name="Итого 5 8" xfId="10535"/>
    <cellStyle name="Итого 5 8 2" xfId="10536"/>
    <cellStyle name="Итого 5 8 2 2" xfId="22895"/>
    <cellStyle name="Итого 5 8 2 3" xfId="22896"/>
    <cellStyle name="Итого 5 8 3" xfId="10537"/>
    <cellStyle name="Итого 5 8 3 2" xfId="22897"/>
    <cellStyle name="Итого 5 8 3 3" xfId="22898"/>
    <cellStyle name="Итого 5 8 4" xfId="22899"/>
    <cellStyle name="Итого 5 8 5" xfId="22900"/>
    <cellStyle name="Итого 5 9" xfId="10538"/>
    <cellStyle name="Итого 5 9 2" xfId="10539"/>
    <cellStyle name="Итого 5 9 2 2" xfId="22901"/>
    <cellStyle name="Итого 5 9 2 3" xfId="22902"/>
    <cellStyle name="Итого 5 9 3" xfId="10540"/>
    <cellStyle name="Итого 5 9 3 2" xfId="22903"/>
    <cellStyle name="Итого 5 9 3 3" xfId="22904"/>
    <cellStyle name="Итого 5 9 4" xfId="22905"/>
    <cellStyle name="Итого 5 9 5" xfId="22906"/>
    <cellStyle name="Итого 6" xfId="11655"/>
    <cellStyle name="Итого 6 2" xfId="22907"/>
    <cellStyle name="Итого 6 3" xfId="22908"/>
    <cellStyle name="Итого 7" xfId="11656"/>
    <cellStyle name="Итого 7 2" xfId="22909"/>
    <cellStyle name="Итого 7 3" xfId="22910"/>
    <cellStyle name="ИТОГОВЫЙ" xfId="529"/>
    <cellStyle name="Контрольная ячейка 2" xfId="225"/>
    <cellStyle name="Мои наименования показателей" xfId="228"/>
    <cellStyle name="Мои наименования показателей 2" xfId="530"/>
    <cellStyle name="Мои наименования показателей 3" xfId="531"/>
    <cellStyle name="Мои наименования показателей 4" xfId="532"/>
    <cellStyle name="Мои наименования показателей 5" xfId="533"/>
    <cellStyle name="Мои наименования показателей_46TE (Aprel) (MUP Glena)" xfId="534"/>
    <cellStyle name="Мой заголовок" xfId="226"/>
    <cellStyle name="Мой заголовок листа" xfId="227"/>
    <cellStyle name="назв фил" xfId="535"/>
    <cellStyle name="назв фил 2" xfId="11657"/>
    <cellStyle name="назв фил 2 2" xfId="22911"/>
    <cellStyle name="назв фил 3" xfId="11658"/>
    <cellStyle name="назв фил 3 2" xfId="22912"/>
    <cellStyle name="назв фил 4" xfId="11659"/>
    <cellStyle name="назв фил 4 2" xfId="22913"/>
    <cellStyle name="назв фил 5" xfId="22914"/>
    <cellStyle name="Название 2" xfId="229"/>
    <cellStyle name="Невидимый" xfId="436"/>
    <cellStyle name="Нейтральный 2" xfId="230"/>
    <cellStyle name="Низ1" xfId="437"/>
    <cellStyle name="Низ1 2" xfId="718"/>
    <cellStyle name="Низ1 2 2" xfId="11660"/>
    <cellStyle name="Низ1 2 2 2" xfId="22915"/>
    <cellStyle name="Низ1 2 3" xfId="11661"/>
    <cellStyle name="Низ1 2 3 2" xfId="22916"/>
    <cellStyle name="Низ1 2 4" xfId="11662"/>
    <cellStyle name="Низ1 2 4 2" xfId="22917"/>
    <cellStyle name="Низ1 2 5" xfId="22918"/>
    <cellStyle name="Низ1 3" xfId="719"/>
    <cellStyle name="Низ1 3 2" xfId="11663"/>
    <cellStyle name="Низ1 3 2 2" xfId="22919"/>
    <cellStyle name="Низ1 3 3" xfId="11664"/>
    <cellStyle name="Низ1 3 3 2" xfId="22920"/>
    <cellStyle name="Низ1 3 4" xfId="11665"/>
    <cellStyle name="Низ1 3 4 2" xfId="22921"/>
    <cellStyle name="Низ1 3 5" xfId="22922"/>
    <cellStyle name="Низ1 4" xfId="11666"/>
    <cellStyle name="Низ1 4 2" xfId="22923"/>
    <cellStyle name="Низ1 5" xfId="11667"/>
    <cellStyle name="Низ1 5 2" xfId="22924"/>
    <cellStyle name="Низ1 6" xfId="11668"/>
    <cellStyle name="Низ1 6 2" xfId="22925"/>
    <cellStyle name="Низ1 7" xfId="22926"/>
    <cellStyle name="Низ2" xfId="438"/>
    <cellStyle name="Обычный" xfId="0" builtinId="0"/>
    <cellStyle name="Обычный 10" xfId="231"/>
    <cellStyle name="Обычный 10 2" xfId="536"/>
    <cellStyle name="Обычный 10 3" xfId="809"/>
    <cellStyle name="Обычный 10 4" xfId="11669"/>
    <cellStyle name="Обычный 11" xfId="232"/>
    <cellStyle name="Обычный 11 2" xfId="810"/>
    <cellStyle name="Обычный 11 3" xfId="10541"/>
    <cellStyle name="Обычный 11 4" xfId="10542"/>
    <cellStyle name="Обычный 12" xfId="233"/>
    <cellStyle name="Обычный 12 2" xfId="475"/>
    <cellStyle name="Обычный 12 3" xfId="10543"/>
    <cellStyle name="Обычный 12 3 2" xfId="537"/>
    <cellStyle name="Обычный 12 4" xfId="10544"/>
    <cellStyle name="Обычный 13" xfId="300"/>
    <cellStyle name="Обычный 13 2" xfId="439"/>
    <cellStyle name="Обычный 13 2 2" xfId="22927"/>
    <cellStyle name="Обычный 13 3" xfId="720"/>
    <cellStyle name="Обычный 13 4" xfId="10545"/>
    <cellStyle name="Обычный 13 5" xfId="10546"/>
    <cellStyle name="Обычный 13 6" xfId="11670"/>
    <cellStyle name="Обычный 14" xfId="440"/>
    <cellStyle name="Обычный 14 2" xfId="441"/>
    <cellStyle name="Обычный 14 3" xfId="10547"/>
    <cellStyle name="Обычный 15" xfId="442"/>
    <cellStyle name="Обычный 16" xfId="443"/>
    <cellStyle name="Обычный 17" xfId="444"/>
    <cellStyle name="Обычный 17 2" xfId="721"/>
    <cellStyle name="Обычный 18" xfId="469"/>
    <cellStyle name="Обычный 18 2" xfId="473"/>
    <cellStyle name="Обычный 18 2 2" xfId="10548"/>
    <cellStyle name="Обычный 18 2 2 2" xfId="11671"/>
    <cellStyle name="Обычный 18 2 2 2 2" xfId="11672"/>
    <cellStyle name="Обычный 18 2 2 2 3" xfId="11673"/>
    <cellStyle name="Обычный 18 2 2 2 4" xfId="11674"/>
    <cellStyle name="Обычный 18 2 2 3" xfId="10549"/>
    <cellStyle name="Обычный 18 2 2 3 2" xfId="11336"/>
    <cellStyle name="Обычный 18 2 2 3 3" xfId="22928"/>
    <cellStyle name="Обычный 18 2 2 4" xfId="11675"/>
    <cellStyle name="Обычный 18 2 2 4 2" xfId="11676"/>
    <cellStyle name="Обычный 18 2 3" xfId="11677"/>
    <cellStyle name="Обычный 18 2 4" xfId="11678"/>
    <cellStyle name="Обычный 18 2 4 2" xfId="11679"/>
    <cellStyle name="Обычный 18 2 5" xfId="23798"/>
    <cellStyle name="Обычный 18 3" xfId="10550"/>
    <cellStyle name="Обычный 19" xfId="474"/>
    <cellStyle name="Обычный 19 2" xfId="476"/>
    <cellStyle name="Обычный 19 3" xfId="23792"/>
    <cellStyle name="Обычный 2" xfId="234"/>
    <cellStyle name="Обычный 2 10" xfId="11680"/>
    <cellStyle name="Обычный 2 10 2" xfId="11681"/>
    <cellStyle name="Обычный 2 11" xfId="11682"/>
    <cellStyle name="Обычный 2 12" xfId="11683"/>
    <cellStyle name="Обычный 2 13" xfId="22929"/>
    <cellStyle name="Обычный 2 14" xfId="538"/>
    <cellStyle name="Обычный 2 2" xfId="3"/>
    <cellStyle name="Обычный 2 2 2" xfId="235"/>
    <cellStyle name="Обычный 2 2 2 2" xfId="11684"/>
    <cellStyle name="Обычный 2 2 2 3" xfId="22930"/>
    <cellStyle name="Обычный 2 2 3" xfId="722"/>
    <cellStyle name="Обычный 2 2 3 2" xfId="539"/>
    <cellStyle name="Обычный 2 2 4" xfId="820"/>
    <cellStyle name="Обычный 2 2 4 2" xfId="12027"/>
    <cellStyle name="Обычный 2 2 4 3" xfId="23795"/>
    <cellStyle name="Обычный 2 2 5" xfId="12009"/>
    <cellStyle name="Обычный 2 26 2" xfId="10551"/>
    <cellStyle name="Обычный 2 3" xfId="236"/>
    <cellStyle name="Обычный 2 3 2" xfId="237"/>
    <cellStyle name="Обычный 2 3 3" xfId="811"/>
    <cellStyle name="Обычный 2 3 4" xfId="10552"/>
    <cellStyle name="Обычный 2 3 5" xfId="10553"/>
    <cellStyle name="Обычный 2 4" xfId="238"/>
    <cellStyle name="Обычный 2 4 2" xfId="445"/>
    <cellStyle name="Обычный 2 4 3" xfId="10554"/>
    <cellStyle name="Обычный 2 4 4" xfId="10555"/>
    <cellStyle name="Обычный 2 5" xfId="239"/>
    <cellStyle name="Обычный 2 6" xfId="812"/>
    <cellStyle name="Обычный 2 7" xfId="10556"/>
    <cellStyle name="Обычный 2 8" xfId="10557"/>
    <cellStyle name="Обычный 2 9" xfId="10558"/>
    <cellStyle name="Обычный 2_2 Закл  Пихтовое 2013" xfId="12010"/>
    <cellStyle name="Обычный 20" xfId="546"/>
    <cellStyle name="Обычный 20 2" xfId="723"/>
    <cellStyle name="Обычный 21" xfId="548"/>
    <cellStyle name="Обычный 22" xfId="724"/>
    <cellStyle name="Обычный 23" xfId="725"/>
    <cellStyle name="Обычный 24" xfId="796"/>
    <cellStyle name="Обычный 25" xfId="799"/>
    <cellStyle name="Обычный 26" xfId="814"/>
    <cellStyle name="Обычный 26 2" xfId="11685"/>
    <cellStyle name="Обычный 26 2 2" xfId="11686"/>
    <cellStyle name="Обычный 26 2 2 2" xfId="11687"/>
    <cellStyle name="Обычный 26 2 3" xfId="11688"/>
    <cellStyle name="Обычный 26 2 4" xfId="11689"/>
    <cellStyle name="Обычный 26 2 5" xfId="11690"/>
    <cellStyle name="Обычный 26 3" xfId="11691"/>
    <cellStyle name="Обычный 26 3 2" xfId="11692"/>
    <cellStyle name="Обычный 27" xfId="818"/>
    <cellStyle name="Обычный 27 2" xfId="11693"/>
    <cellStyle name="Обычный 27 2 2" xfId="11694"/>
    <cellStyle name="Обычный 28" xfId="10559"/>
    <cellStyle name="Обычный 29" xfId="10560"/>
    <cellStyle name="Обычный 3" xfId="240"/>
    <cellStyle name="Обычный 3 10 2" xfId="10561"/>
    <cellStyle name="Обычный 3 2" xfId="241"/>
    <cellStyle name="Обычный 3 2 2" xfId="10562"/>
    <cellStyle name="Обычный 3 2 2 2" xfId="10563"/>
    <cellStyle name="Обычный 3 2 3" xfId="10564"/>
    <cellStyle name="Обычный 3 2 4" xfId="10565"/>
    <cellStyle name="Обычный 3 21" xfId="10566"/>
    <cellStyle name="Обычный 3 3" xfId="242"/>
    <cellStyle name="Обычный 3 3 2" xfId="540"/>
    <cellStyle name="Обычный 3 4" xfId="813"/>
    <cellStyle name="Обычный 30" xfId="10567"/>
    <cellStyle name="Обычный 31" xfId="10568"/>
    <cellStyle name="Обычный 31 2" xfId="12029"/>
    <cellStyle name="Обычный 32" xfId="726"/>
    <cellStyle name="Обычный 33" xfId="10569"/>
    <cellStyle name="Обычный 34" xfId="10570"/>
    <cellStyle name="Обычный 35" xfId="10571"/>
    <cellStyle name="Обычный 36" xfId="10572"/>
    <cellStyle name="Обычный 37" xfId="10573"/>
    <cellStyle name="Обычный 37 2" xfId="10574"/>
    <cellStyle name="Обычный 37 3" xfId="12028"/>
    <cellStyle name="Обычный 37 4" xfId="23793"/>
    <cellStyle name="Обычный 38" xfId="10575"/>
    <cellStyle name="Обычный 39" xfId="11695"/>
    <cellStyle name="Обычный 39 2" xfId="23796"/>
    <cellStyle name="Обычный 4" xfId="243"/>
    <cellStyle name="Обычный 4 2" xfId="244"/>
    <cellStyle name="Обычный 4 3" xfId="5"/>
    <cellStyle name="Обычный 4 4" xfId="10576"/>
    <cellStyle name="Обычный 4 5" xfId="10577"/>
    <cellStyle name="Обычный 4 6" xfId="10578"/>
    <cellStyle name="Обычный 4 7" xfId="10579"/>
    <cellStyle name="Обычный 4 8" xfId="12011"/>
    <cellStyle name="Обычный 4_Исходные данные для модели" xfId="245"/>
    <cellStyle name="Обычный 40" xfId="11696"/>
    <cellStyle name="Обычный 40 2" xfId="11697"/>
    <cellStyle name="Обычный 40 3" xfId="12033"/>
    <cellStyle name="Обычный 41" xfId="11698"/>
    <cellStyle name="Обычный 42" xfId="11699"/>
    <cellStyle name="Обычный 42 2" xfId="11700"/>
    <cellStyle name="Обычный 42 2 2" xfId="22931"/>
    <cellStyle name="Обычный 43" xfId="11701"/>
    <cellStyle name="Обычный 44" xfId="11702"/>
    <cellStyle name="Обычный 45" xfId="11703"/>
    <cellStyle name="Обычный 46" xfId="11998"/>
    <cellStyle name="Обычный 47" xfId="12000"/>
    <cellStyle name="Обычный 48" xfId="12001"/>
    <cellStyle name="Обычный 49" xfId="12002"/>
    <cellStyle name="Обычный 5" xfId="246"/>
    <cellStyle name="Обычный 5 2" xfId="446"/>
    <cellStyle name="Обычный 5 3" xfId="10580"/>
    <cellStyle name="Обычный 5 4" xfId="10581"/>
    <cellStyle name="Обычный 50" xfId="12003"/>
    <cellStyle name="Обычный 51" xfId="12004"/>
    <cellStyle name="Обычный 52" xfId="12014"/>
    <cellStyle name="Обычный 53" xfId="12016"/>
    <cellStyle name="Обычный 54" xfId="12017"/>
    <cellStyle name="Обычный 55" xfId="12023"/>
    <cellStyle name="Обычный 56" xfId="12025"/>
    <cellStyle name="Обычный 57" xfId="23797"/>
    <cellStyle name="Обычный 6" xfId="247"/>
    <cellStyle name="Обычный 6 2" xfId="248"/>
    <cellStyle name="Обычный 6 2 2" xfId="10582"/>
    <cellStyle name="Обычный 6 2 2 2" xfId="10583"/>
    <cellStyle name="Обычный 6 2 2 2 2" xfId="10584"/>
    <cellStyle name="Обычный 6 2 2 2 2 2" xfId="10585"/>
    <cellStyle name="Обычный 6 2 2 2 2 2 2" xfId="10586"/>
    <cellStyle name="Обычный 6 2 2 2 2 2 3" xfId="10587"/>
    <cellStyle name="Обычный 6 2 2 2 2 3" xfId="10588"/>
    <cellStyle name="Обычный 6 2 2 2 2 4" xfId="10589"/>
    <cellStyle name="Обычный 6 2 2 2 3" xfId="10590"/>
    <cellStyle name="Обычный 6 2 2 2 3 2" xfId="10591"/>
    <cellStyle name="Обычный 6 2 2 2 3 3" xfId="10592"/>
    <cellStyle name="Обычный 6 2 2 2 4" xfId="10593"/>
    <cellStyle name="Обычный 6 2 2 2 5" xfId="10594"/>
    <cellStyle name="Обычный 6 2 2 3" xfId="10595"/>
    <cellStyle name="Обычный 6 2 2 3 2" xfId="10596"/>
    <cellStyle name="Обычный 6 2 2 3 2 2" xfId="10597"/>
    <cellStyle name="Обычный 6 2 2 3 2 3" xfId="10598"/>
    <cellStyle name="Обычный 6 2 2 3 3" xfId="10599"/>
    <cellStyle name="Обычный 6 2 2 3 4" xfId="10600"/>
    <cellStyle name="Обычный 6 2 2 4" xfId="10601"/>
    <cellStyle name="Обычный 6 2 2 4 2" xfId="10602"/>
    <cellStyle name="Обычный 6 2 2 4 2 2" xfId="10603"/>
    <cellStyle name="Обычный 6 2 2 4 2 3" xfId="10604"/>
    <cellStyle name="Обычный 6 2 2 4 3" xfId="10605"/>
    <cellStyle name="Обычный 6 2 2 4 4" xfId="10606"/>
    <cellStyle name="Обычный 6 2 2 5" xfId="10607"/>
    <cellStyle name="Обычный 6 2 2 5 2" xfId="10608"/>
    <cellStyle name="Обычный 6 2 2 5 3" xfId="10609"/>
    <cellStyle name="Обычный 6 2 2 6" xfId="10610"/>
    <cellStyle name="Обычный 6 2 2 7" xfId="10611"/>
    <cellStyle name="Обычный 6 2 2 8" xfId="10612"/>
    <cellStyle name="Обычный 6 2 3" xfId="10613"/>
    <cellStyle name="Обычный 6 2 3 2" xfId="10614"/>
    <cellStyle name="Обычный 6 2 3 2 2" xfId="10615"/>
    <cellStyle name="Обычный 6 2 3 2 2 2" xfId="10616"/>
    <cellStyle name="Обычный 6 2 3 2 2 2 2" xfId="10617"/>
    <cellStyle name="Обычный 6 2 3 2 2 2 3" xfId="10618"/>
    <cellStyle name="Обычный 6 2 3 2 2 3" xfId="10619"/>
    <cellStyle name="Обычный 6 2 3 2 2 4" xfId="10620"/>
    <cellStyle name="Обычный 6 2 3 2 3" xfId="10621"/>
    <cellStyle name="Обычный 6 2 3 2 3 2" xfId="10622"/>
    <cellStyle name="Обычный 6 2 3 2 3 3" xfId="10623"/>
    <cellStyle name="Обычный 6 2 3 2 4" xfId="10624"/>
    <cellStyle name="Обычный 6 2 3 2 5" xfId="10625"/>
    <cellStyle name="Обычный 6 2 3 3" xfId="10626"/>
    <cellStyle name="Обычный 6 2 3 3 2" xfId="10627"/>
    <cellStyle name="Обычный 6 2 3 3 2 2" xfId="10628"/>
    <cellStyle name="Обычный 6 2 3 3 2 3" xfId="10629"/>
    <cellStyle name="Обычный 6 2 3 3 3" xfId="10630"/>
    <cellStyle name="Обычный 6 2 3 3 4" xfId="10631"/>
    <cellStyle name="Обычный 6 2 3 4" xfId="10632"/>
    <cellStyle name="Обычный 6 2 3 4 2" xfId="10633"/>
    <cellStyle name="Обычный 6 2 3 4 2 2" xfId="10634"/>
    <cellStyle name="Обычный 6 2 3 4 2 3" xfId="10635"/>
    <cellStyle name="Обычный 6 2 3 4 3" xfId="10636"/>
    <cellStyle name="Обычный 6 2 3 4 4" xfId="10637"/>
    <cellStyle name="Обычный 6 2 3 5" xfId="10638"/>
    <cellStyle name="Обычный 6 2 3 5 2" xfId="10639"/>
    <cellStyle name="Обычный 6 2 3 5 3" xfId="10640"/>
    <cellStyle name="Обычный 6 2 3 6" xfId="10641"/>
    <cellStyle name="Обычный 6 2 3 7" xfId="10642"/>
    <cellStyle name="Обычный 6 2 3 8" xfId="10643"/>
    <cellStyle name="Обычный 6 2 4" xfId="10644"/>
    <cellStyle name="Обычный 6 2 4 2" xfId="10645"/>
    <cellStyle name="Обычный 6 2 4 2 2" xfId="10646"/>
    <cellStyle name="Обычный 6 2 4 2 3" xfId="10647"/>
    <cellStyle name="Обычный 6 2 4 3" xfId="10648"/>
    <cellStyle name="Обычный 6 2 4 4" xfId="10649"/>
    <cellStyle name="Обычный 6 2 5" xfId="10650"/>
    <cellStyle name="Обычный 6 2 5 2" xfId="10651"/>
    <cellStyle name="Обычный 6 2 5 2 2" xfId="10652"/>
    <cellStyle name="Обычный 6 2 5 2 3" xfId="10653"/>
    <cellStyle name="Обычный 6 2 5 3" xfId="10654"/>
    <cellStyle name="Обычный 6 2 5 4" xfId="10655"/>
    <cellStyle name="Обычный 6 2 6" xfId="10656"/>
    <cellStyle name="Обычный 6 2 6 2" xfId="10657"/>
    <cellStyle name="Обычный 6 2 6 3" xfId="10658"/>
    <cellStyle name="Обычный 6 2 7" xfId="10659"/>
    <cellStyle name="Обычный 6 2 8" xfId="10660"/>
    <cellStyle name="Обычный 6 2 9" xfId="10661"/>
    <cellStyle name="Обычный 6 3" xfId="249"/>
    <cellStyle name="Обычный 6 3 2" xfId="10662"/>
    <cellStyle name="Обычный 6 3 2 2" xfId="10663"/>
    <cellStyle name="Обычный 6 3 2 3" xfId="10664"/>
    <cellStyle name="Обычный 6 3 3" xfId="10665"/>
    <cellStyle name="Обычный 6 3 4" xfId="10666"/>
    <cellStyle name="Обычный 6 4" xfId="250"/>
    <cellStyle name="Обычный 6 4 2" xfId="10667"/>
    <cellStyle name="Обычный 6 4 2 2" xfId="10668"/>
    <cellStyle name="Обычный 6 4 2 3" xfId="10669"/>
    <cellStyle name="Обычный 6 4 3" xfId="10670"/>
    <cellStyle name="Обычный 6 4 4" xfId="10671"/>
    <cellStyle name="Обычный 6 5" xfId="10672"/>
    <cellStyle name="Обычный 6 5 2" xfId="10673"/>
    <cellStyle name="Обычный 6 5 3" xfId="10674"/>
    <cellStyle name="Обычный 6 6" xfId="10675"/>
    <cellStyle name="Обычный 6 7" xfId="10676"/>
    <cellStyle name="Обычный 6 8" xfId="10677"/>
    <cellStyle name="Обычный 7" xfId="1"/>
    <cellStyle name="Обычный 7 2" xfId="447"/>
    <cellStyle name="Обычный 7 2 2" xfId="10678"/>
    <cellStyle name="Обычный 7 2 2 2" xfId="10679"/>
    <cellStyle name="Обычный 7 2 2 2 2" xfId="10680"/>
    <cellStyle name="Обычный 7 2 2 2 3" xfId="10681"/>
    <cellStyle name="Обычный 7 2 2 3" xfId="10682"/>
    <cellStyle name="Обычный 7 2 2 4" xfId="10683"/>
    <cellStyle name="Обычный 7 2 3" xfId="10684"/>
    <cellStyle name="Обычный 7 2 3 2" xfId="10685"/>
    <cellStyle name="Обычный 7 2 3 2 2" xfId="10686"/>
    <cellStyle name="Обычный 7 2 3 2 3" xfId="10687"/>
    <cellStyle name="Обычный 7 2 3 3" xfId="10688"/>
    <cellStyle name="Обычный 7 2 3 4" xfId="10689"/>
    <cellStyle name="Обычный 7 2 4" xfId="10690"/>
    <cellStyle name="Обычный 7 2 4 2" xfId="10691"/>
    <cellStyle name="Обычный 7 2 4 3" xfId="10692"/>
    <cellStyle name="Обычный 7 2 5" xfId="10693"/>
    <cellStyle name="Обычный 7 2 6" xfId="10694"/>
    <cellStyle name="Обычный 7 2 7" xfId="10695"/>
    <cellStyle name="Обычный 7 3" xfId="303"/>
    <cellStyle name="Обычный 7 3 2" xfId="11704"/>
    <cellStyle name="Обычный 7 3 2 2" xfId="11705"/>
    <cellStyle name="Обычный 7 3 3" xfId="11706"/>
    <cellStyle name="Обычный 7 3 4" xfId="22932"/>
    <cellStyle name="Обычный 7 4" xfId="10696"/>
    <cellStyle name="Обычный 7 5" xfId="10697"/>
    <cellStyle name="Обычный 7 6" xfId="10698"/>
    <cellStyle name="Обычный 7 6 2" xfId="12030"/>
    <cellStyle name="Обычный 8" xfId="251"/>
    <cellStyle name="Обычный 8 2" xfId="10699"/>
    <cellStyle name="Обычный 8 2 2" xfId="11707"/>
    <cellStyle name="Обычный 8 2 2 2" xfId="11708"/>
    <cellStyle name="Обычный 8 3" xfId="10700"/>
    <cellStyle name="Обычный 8 4" xfId="10701"/>
    <cellStyle name="Обычный 9" xfId="252"/>
    <cellStyle name="Обычный 9 2" xfId="448"/>
    <cellStyle name="Обычный 9 2 2" xfId="10702"/>
    <cellStyle name="Обычный 9 2 2 2" xfId="10703"/>
    <cellStyle name="Обычный 9 2 2 3" xfId="10704"/>
    <cellStyle name="Обычный 9 2 2 4" xfId="10705"/>
    <cellStyle name="Обычный 9 2 3" xfId="10706"/>
    <cellStyle name="Обычный 9 2 4" xfId="10707"/>
    <cellStyle name="Обычный 9 3" xfId="10708"/>
    <cellStyle name="Обычный 9 3 2" xfId="10709"/>
    <cellStyle name="Обычный 9 3 3" xfId="10710"/>
    <cellStyle name="Обычный 9 3 4" xfId="10711"/>
    <cellStyle name="Обычный 9 4" xfId="10712"/>
    <cellStyle name="Обычный 9 5" xfId="10713"/>
    <cellStyle name="Плохой 2" xfId="253"/>
    <cellStyle name="По центру с переносом" xfId="254"/>
    <cellStyle name="По ширине с переносом" xfId="255"/>
    <cellStyle name="Подгруппа" xfId="449"/>
    <cellStyle name="Подгруппа 2" xfId="727"/>
    <cellStyle name="Подгруппа 2 2" xfId="11709"/>
    <cellStyle name="Подгруппа 2 2 2" xfId="22933"/>
    <cellStyle name="Подгруппа 2 3" xfId="11710"/>
    <cellStyle name="Подгруппа 2 3 2" xfId="22934"/>
    <cellStyle name="Подгруппа 2 4" xfId="11711"/>
    <cellStyle name="Подгруппа 2 4 2" xfId="22935"/>
    <cellStyle name="Подгруппа 2 5" xfId="22936"/>
    <cellStyle name="Подгруппа 3" xfId="728"/>
    <cellStyle name="Подгруппа 3 2" xfId="11712"/>
    <cellStyle name="Подгруппа 3 2 2" xfId="22937"/>
    <cellStyle name="Подгруппа 3 3" xfId="11713"/>
    <cellStyle name="Подгруппа 3 3 2" xfId="22938"/>
    <cellStyle name="Подгруппа 3 4" xfId="11714"/>
    <cellStyle name="Подгруппа 3 4 2" xfId="22939"/>
    <cellStyle name="Подгруппа 3 5" xfId="22940"/>
    <cellStyle name="Подгруппа 4" xfId="11715"/>
    <cellStyle name="Подгруппа 4 2" xfId="22941"/>
    <cellStyle name="Подгруппа 5" xfId="11716"/>
    <cellStyle name="Подгруппа 5 2" xfId="22942"/>
    <cellStyle name="Подгруппа 6" xfId="11717"/>
    <cellStyle name="Подгруппа 6 2" xfId="22943"/>
    <cellStyle name="Подгруппа 7" xfId="22944"/>
    <cellStyle name="Поле ввода" xfId="256"/>
    <cellStyle name="Пояснение 2" xfId="257"/>
    <cellStyle name="Примечание 2" xfId="258"/>
    <cellStyle name="Примечание 2 10" xfId="10714"/>
    <cellStyle name="Примечание 2 10 2" xfId="10715"/>
    <cellStyle name="Примечание 2 10 2 2" xfId="22945"/>
    <cellStyle name="Примечание 2 10 3" xfId="10716"/>
    <cellStyle name="Примечание 2 10 3 2" xfId="22946"/>
    <cellStyle name="Примечание 2 10 4" xfId="22947"/>
    <cellStyle name="Примечание 2 11" xfId="10717"/>
    <cellStyle name="Примечание 2 11 2" xfId="22948"/>
    <cellStyle name="Примечание 2 12" xfId="11718"/>
    <cellStyle name="Примечание 2 12 2" xfId="22949"/>
    <cellStyle name="Примечание 2 13" xfId="11719"/>
    <cellStyle name="Примечание 2 13 2" xfId="22950"/>
    <cellStyle name="Примечание 2 14" xfId="11720"/>
    <cellStyle name="Примечание 2 14 2" xfId="22951"/>
    <cellStyle name="Примечание 2 15" xfId="11721"/>
    <cellStyle name="Примечание 2 15 2" xfId="22952"/>
    <cellStyle name="Примечание 2 2" xfId="729"/>
    <cellStyle name="Примечание 2 2 10" xfId="10718"/>
    <cellStyle name="Примечание 2 2 10 2" xfId="10719"/>
    <cellStyle name="Примечание 2 2 10 2 2" xfId="22953"/>
    <cellStyle name="Примечание 2 2 10 3" xfId="10720"/>
    <cellStyle name="Примечание 2 2 10 3 2" xfId="22954"/>
    <cellStyle name="Примечание 2 2 10 4" xfId="22955"/>
    <cellStyle name="Примечание 2 2 11" xfId="10721"/>
    <cellStyle name="Примечание 2 2 11 2" xfId="10722"/>
    <cellStyle name="Примечание 2 2 11 2 2" xfId="22956"/>
    <cellStyle name="Примечание 2 2 11 3" xfId="10723"/>
    <cellStyle name="Примечание 2 2 11 3 2" xfId="22957"/>
    <cellStyle name="Примечание 2 2 11 4" xfId="22958"/>
    <cellStyle name="Примечание 2 2 12" xfId="10724"/>
    <cellStyle name="Примечание 2 2 12 2" xfId="22959"/>
    <cellStyle name="Примечание 2 2 13" xfId="10725"/>
    <cellStyle name="Примечание 2 2 13 2" xfId="22960"/>
    <cellStyle name="Примечание 2 2 14" xfId="22961"/>
    <cellStyle name="Примечание 2 2 15" xfId="22962"/>
    <cellStyle name="Примечание 2 2 2" xfId="10726"/>
    <cellStyle name="Примечание 2 2 2 2" xfId="10727"/>
    <cellStyle name="Примечание 2 2 2 2 2" xfId="22963"/>
    <cellStyle name="Примечание 2 2 2 3" xfId="10728"/>
    <cellStyle name="Примечание 2 2 2 3 2" xfId="22964"/>
    <cellStyle name="Примечание 2 2 2 4" xfId="22965"/>
    <cellStyle name="Примечание 2 2 3" xfId="10729"/>
    <cellStyle name="Примечание 2 2 3 2" xfId="10730"/>
    <cellStyle name="Примечание 2 2 3 2 2" xfId="22966"/>
    <cellStyle name="Примечание 2 2 3 3" xfId="10731"/>
    <cellStyle name="Примечание 2 2 3 3 2" xfId="22967"/>
    <cellStyle name="Примечание 2 2 3 4" xfId="22968"/>
    <cellStyle name="Примечание 2 2 4" xfId="10732"/>
    <cellStyle name="Примечание 2 2 4 2" xfId="10733"/>
    <cellStyle name="Примечание 2 2 4 2 2" xfId="22969"/>
    <cellStyle name="Примечание 2 2 4 3" xfId="10734"/>
    <cellStyle name="Примечание 2 2 4 3 2" xfId="22970"/>
    <cellStyle name="Примечание 2 2 4 4" xfId="22971"/>
    <cellStyle name="Примечание 2 2 5" xfId="10735"/>
    <cellStyle name="Примечание 2 2 5 2" xfId="10736"/>
    <cellStyle name="Примечание 2 2 5 2 2" xfId="22972"/>
    <cellStyle name="Примечание 2 2 5 3" xfId="10737"/>
    <cellStyle name="Примечание 2 2 5 3 2" xfId="22973"/>
    <cellStyle name="Примечание 2 2 5 4" xfId="22974"/>
    <cellStyle name="Примечание 2 2 6" xfId="10738"/>
    <cellStyle name="Примечание 2 2 6 2" xfId="10739"/>
    <cellStyle name="Примечание 2 2 6 2 2" xfId="22975"/>
    <cellStyle name="Примечание 2 2 6 3" xfId="10740"/>
    <cellStyle name="Примечание 2 2 6 3 2" xfId="22976"/>
    <cellStyle name="Примечание 2 2 6 4" xfId="22977"/>
    <cellStyle name="Примечание 2 2 7" xfId="10741"/>
    <cellStyle name="Примечание 2 2 7 2" xfId="10742"/>
    <cellStyle name="Примечание 2 2 7 2 2" xfId="22978"/>
    <cellStyle name="Примечание 2 2 7 3" xfId="10743"/>
    <cellStyle name="Примечание 2 2 7 3 2" xfId="22979"/>
    <cellStyle name="Примечание 2 2 7 4" xfId="22980"/>
    <cellStyle name="Примечание 2 2 8" xfId="10744"/>
    <cellStyle name="Примечание 2 2 8 2" xfId="10745"/>
    <cellStyle name="Примечание 2 2 8 2 2" xfId="22981"/>
    <cellStyle name="Примечание 2 2 8 3" xfId="10746"/>
    <cellStyle name="Примечание 2 2 8 3 2" xfId="22982"/>
    <cellStyle name="Примечание 2 2 8 4" xfId="22983"/>
    <cellStyle name="Примечание 2 2 9" xfId="10747"/>
    <cellStyle name="Примечание 2 2 9 2" xfId="10748"/>
    <cellStyle name="Примечание 2 2 9 2 2" xfId="22984"/>
    <cellStyle name="Примечание 2 2 9 3" xfId="10749"/>
    <cellStyle name="Примечание 2 2 9 3 2" xfId="22985"/>
    <cellStyle name="Примечание 2 2 9 4" xfId="22986"/>
    <cellStyle name="Примечание 2 3" xfId="730"/>
    <cellStyle name="Примечание 2 3 10" xfId="10750"/>
    <cellStyle name="Примечание 2 3 10 2" xfId="10751"/>
    <cellStyle name="Примечание 2 3 10 2 2" xfId="22987"/>
    <cellStyle name="Примечание 2 3 10 3" xfId="10752"/>
    <cellStyle name="Примечание 2 3 10 3 2" xfId="22988"/>
    <cellStyle name="Примечание 2 3 10 4" xfId="22989"/>
    <cellStyle name="Примечание 2 3 11" xfId="10753"/>
    <cellStyle name="Примечание 2 3 11 2" xfId="10754"/>
    <cellStyle name="Примечание 2 3 11 2 2" xfId="22990"/>
    <cellStyle name="Примечание 2 3 11 3" xfId="10755"/>
    <cellStyle name="Примечание 2 3 11 3 2" xfId="22991"/>
    <cellStyle name="Примечание 2 3 11 4" xfId="22992"/>
    <cellStyle name="Примечание 2 3 12" xfId="10756"/>
    <cellStyle name="Примечание 2 3 12 2" xfId="22993"/>
    <cellStyle name="Примечание 2 3 13" xfId="10757"/>
    <cellStyle name="Примечание 2 3 13 2" xfId="22994"/>
    <cellStyle name="Примечание 2 3 14" xfId="22995"/>
    <cellStyle name="Примечание 2 3 2" xfId="10758"/>
    <cellStyle name="Примечание 2 3 2 2" xfId="10759"/>
    <cellStyle name="Примечание 2 3 2 2 2" xfId="22996"/>
    <cellStyle name="Примечание 2 3 2 3" xfId="10760"/>
    <cellStyle name="Примечание 2 3 2 3 2" xfId="22997"/>
    <cellStyle name="Примечание 2 3 2 4" xfId="22998"/>
    <cellStyle name="Примечание 2 3 3" xfId="10761"/>
    <cellStyle name="Примечание 2 3 3 2" xfId="10762"/>
    <cellStyle name="Примечание 2 3 3 2 2" xfId="22999"/>
    <cellStyle name="Примечание 2 3 3 3" xfId="10763"/>
    <cellStyle name="Примечание 2 3 3 3 2" xfId="23000"/>
    <cellStyle name="Примечание 2 3 3 4" xfId="23001"/>
    <cellStyle name="Примечание 2 3 4" xfId="10764"/>
    <cellStyle name="Примечание 2 3 4 2" xfId="10765"/>
    <cellStyle name="Примечание 2 3 4 2 2" xfId="23002"/>
    <cellStyle name="Примечание 2 3 4 3" xfId="10766"/>
    <cellStyle name="Примечание 2 3 4 3 2" xfId="23003"/>
    <cellStyle name="Примечание 2 3 4 4" xfId="23004"/>
    <cellStyle name="Примечание 2 3 5" xfId="10767"/>
    <cellStyle name="Примечание 2 3 5 2" xfId="10768"/>
    <cellStyle name="Примечание 2 3 5 2 2" xfId="23005"/>
    <cellStyle name="Примечание 2 3 5 3" xfId="10769"/>
    <cellStyle name="Примечание 2 3 5 3 2" xfId="23006"/>
    <cellStyle name="Примечание 2 3 5 4" xfId="23007"/>
    <cellStyle name="Примечание 2 3 6" xfId="10770"/>
    <cellStyle name="Примечание 2 3 6 2" xfId="10771"/>
    <cellStyle name="Примечание 2 3 6 2 2" xfId="23008"/>
    <cellStyle name="Примечание 2 3 6 3" xfId="10772"/>
    <cellStyle name="Примечание 2 3 6 3 2" xfId="23009"/>
    <cellStyle name="Примечание 2 3 6 4" xfId="23010"/>
    <cellStyle name="Примечание 2 3 7" xfId="10773"/>
    <cellStyle name="Примечание 2 3 7 2" xfId="10774"/>
    <cellStyle name="Примечание 2 3 7 2 2" xfId="23011"/>
    <cellStyle name="Примечание 2 3 7 3" xfId="10775"/>
    <cellStyle name="Примечание 2 3 7 3 2" xfId="23012"/>
    <cellStyle name="Примечание 2 3 7 4" xfId="23013"/>
    <cellStyle name="Примечание 2 3 8" xfId="10776"/>
    <cellStyle name="Примечание 2 3 8 2" xfId="10777"/>
    <cellStyle name="Примечание 2 3 8 2 2" xfId="23014"/>
    <cellStyle name="Примечание 2 3 8 3" xfId="10778"/>
    <cellStyle name="Примечание 2 3 8 3 2" xfId="23015"/>
    <cellStyle name="Примечание 2 3 8 4" xfId="23016"/>
    <cellStyle name="Примечание 2 3 9" xfId="10779"/>
    <cellStyle name="Примечание 2 3 9 2" xfId="10780"/>
    <cellStyle name="Примечание 2 3 9 2 2" xfId="23017"/>
    <cellStyle name="Примечание 2 3 9 3" xfId="10781"/>
    <cellStyle name="Примечание 2 3 9 3 2" xfId="23018"/>
    <cellStyle name="Примечание 2 3 9 4" xfId="23019"/>
    <cellStyle name="Примечание 2 4" xfId="731"/>
    <cellStyle name="Примечание 2 4 10" xfId="10782"/>
    <cellStyle name="Примечание 2 4 10 2" xfId="10783"/>
    <cellStyle name="Примечание 2 4 10 2 2" xfId="23020"/>
    <cellStyle name="Примечание 2 4 10 3" xfId="10784"/>
    <cellStyle name="Примечание 2 4 10 3 2" xfId="23021"/>
    <cellStyle name="Примечание 2 4 10 4" xfId="23022"/>
    <cellStyle name="Примечание 2 4 11" xfId="10785"/>
    <cellStyle name="Примечание 2 4 11 2" xfId="10786"/>
    <cellStyle name="Примечание 2 4 11 2 2" xfId="23023"/>
    <cellStyle name="Примечание 2 4 11 3" xfId="10787"/>
    <cellStyle name="Примечание 2 4 11 3 2" xfId="23024"/>
    <cellStyle name="Примечание 2 4 11 4" xfId="23025"/>
    <cellStyle name="Примечание 2 4 12" xfId="10788"/>
    <cellStyle name="Примечание 2 4 12 2" xfId="23026"/>
    <cellStyle name="Примечание 2 4 13" xfId="10789"/>
    <cellStyle name="Примечание 2 4 13 2" xfId="23027"/>
    <cellStyle name="Примечание 2 4 14" xfId="23028"/>
    <cellStyle name="Примечание 2 4 2" xfId="10790"/>
    <cellStyle name="Примечание 2 4 2 2" xfId="10791"/>
    <cellStyle name="Примечание 2 4 2 2 2" xfId="23029"/>
    <cellStyle name="Примечание 2 4 2 3" xfId="10792"/>
    <cellStyle name="Примечание 2 4 2 3 2" xfId="23030"/>
    <cellStyle name="Примечание 2 4 2 4" xfId="23031"/>
    <cellStyle name="Примечание 2 4 3" xfId="10793"/>
    <cellStyle name="Примечание 2 4 3 2" xfId="10794"/>
    <cellStyle name="Примечание 2 4 3 2 2" xfId="23032"/>
    <cellStyle name="Примечание 2 4 3 3" xfId="10795"/>
    <cellStyle name="Примечание 2 4 3 3 2" xfId="23033"/>
    <cellStyle name="Примечание 2 4 3 4" xfId="23034"/>
    <cellStyle name="Примечание 2 4 4" xfId="10796"/>
    <cellStyle name="Примечание 2 4 4 2" xfId="10797"/>
    <cellStyle name="Примечание 2 4 4 2 2" xfId="23035"/>
    <cellStyle name="Примечание 2 4 4 3" xfId="10798"/>
    <cellStyle name="Примечание 2 4 4 3 2" xfId="23036"/>
    <cellStyle name="Примечание 2 4 4 4" xfId="23037"/>
    <cellStyle name="Примечание 2 4 5" xfId="10799"/>
    <cellStyle name="Примечание 2 4 5 2" xfId="10800"/>
    <cellStyle name="Примечание 2 4 5 2 2" xfId="23038"/>
    <cellStyle name="Примечание 2 4 5 3" xfId="10801"/>
    <cellStyle name="Примечание 2 4 5 3 2" xfId="23039"/>
    <cellStyle name="Примечание 2 4 5 4" xfId="23040"/>
    <cellStyle name="Примечание 2 4 6" xfId="10802"/>
    <cellStyle name="Примечание 2 4 6 2" xfId="10803"/>
    <cellStyle name="Примечание 2 4 6 2 2" xfId="23041"/>
    <cellStyle name="Примечание 2 4 6 3" xfId="10804"/>
    <cellStyle name="Примечание 2 4 6 3 2" xfId="23042"/>
    <cellStyle name="Примечание 2 4 6 4" xfId="23043"/>
    <cellStyle name="Примечание 2 4 7" xfId="10805"/>
    <cellStyle name="Примечание 2 4 7 2" xfId="10806"/>
    <cellStyle name="Примечание 2 4 7 2 2" xfId="23044"/>
    <cellStyle name="Примечание 2 4 7 3" xfId="10807"/>
    <cellStyle name="Примечание 2 4 7 3 2" xfId="23045"/>
    <cellStyle name="Примечание 2 4 7 4" xfId="23046"/>
    <cellStyle name="Примечание 2 4 8" xfId="10808"/>
    <cellStyle name="Примечание 2 4 8 2" xfId="10809"/>
    <cellStyle name="Примечание 2 4 8 2 2" xfId="23047"/>
    <cellStyle name="Примечание 2 4 8 3" xfId="10810"/>
    <cellStyle name="Примечание 2 4 8 3 2" xfId="23048"/>
    <cellStyle name="Примечание 2 4 8 4" xfId="23049"/>
    <cellStyle name="Примечание 2 4 9" xfId="10811"/>
    <cellStyle name="Примечание 2 4 9 2" xfId="10812"/>
    <cellStyle name="Примечание 2 4 9 2 2" xfId="23050"/>
    <cellStyle name="Примечание 2 4 9 3" xfId="10813"/>
    <cellStyle name="Примечание 2 4 9 3 2" xfId="23051"/>
    <cellStyle name="Примечание 2 4 9 4" xfId="23052"/>
    <cellStyle name="Примечание 2 5" xfId="10814"/>
    <cellStyle name="Примечание 2 5 10" xfId="10815"/>
    <cellStyle name="Примечание 2 5 10 2" xfId="10816"/>
    <cellStyle name="Примечание 2 5 10 2 2" xfId="23053"/>
    <cellStyle name="Примечание 2 5 10 3" xfId="10817"/>
    <cellStyle name="Примечание 2 5 10 3 2" xfId="23054"/>
    <cellStyle name="Примечание 2 5 10 4" xfId="23055"/>
    <cellStyle name="Примечание 2 5 11" xfId="10818"/>
    <cellStyle name="Примечание 2 5 11 2" xfId="10819"/>
    <cellStyle name="Примечание 2 5 11 2 2" xfId="23056"/>
    <cellStyle name="Примечание 2 5 11 3" xfId="10820"/>
    <cellStyle name="Примечание 2 5 11 3 2" xfId="23057"/>
    <cellStyle name="Примечание 2 5 11 4" xfId="23058"/>
    <cellStyle name="Примечание 2 5 12" xfId="10821"/>
    <cellStyle name="Примечание 2 5 12 2" xfId="23059"/>
    <cellStyle name="Примечание 2 5 13" xfId="10822"/>
    <cellStyle name="Примечание 2 5 13 2" xfId="23060"/>
    <cellStyle name="Примечание 2 5 14" xfId="23061"/>
    <cellStyle name="Примечание 2 5 2" xfId="10823"/>
    <cellStyle name="Примечание 2 5 2 2" xfId="10824"/>
    <cellStyle name="Примечание 2 5 2 2 2" xfId="23062"/>
    <cellStyle name="Примечание 2 5 2 3" xfId="10825"/>
    <cellStyle name="Примечание 2 5 2 3 2" xfId="23063"/>
    <cellStyle name="Примечание 2 5 2 4" xfId="23064"/>
    <cellStyle name="Примечание 2 5 3" xfId="10826"/>
    <cellStyle name="Примечание 2 5 3 2" xfId="10827"/>
    <cellStyle name="Примечание 2 5 3 2 2" xfId="23065"/>
    <cellStyle name="Примечание 2 5 3 3" xfId="10828"/>
    <cellStyle name="Примечание 2 5 3 3 2" xfId="23066"/>
    <cellStyle name="Примечание 2 5 3 4" xfId="23067"/>
    <cellStyle name="Примечание 2 5 4" xfId="10829"/>
    <cellStyle name="Примечание 2 5 4 2" xfId="10830"/>
    <cellStyle name="Примечание 2 5 4 2 2" xfId="23068"/>
    <cellStyle name="Примечание 2 5 4 3" xfId="10831"/>
    <cellStyle name="Примечание 2 5 4 3 2" xfId="23069"/>
    <cellStyle name="Примечание 2 5 4 4" xfId="23070"/>
    <cellStyle name="Примечание 2 5 5" xfId="10832"/>
    <cellStyle name="Примечание 2 5 5 2" xfId="10833"/>
    <cellStyle name="Примечание 2 5 5 2 2" xfId="23071"/>
    <cellStyle name="Примечание 2 5 5 3" xfId="10834"/>
    <cellStyle name="Примечание 2 5 5 3 2" xfId="23072"/>
    <cellStyle name="Примечание 2 5 5 4" xfId="23073"/>
    <cellStyle name="Примечание 2 5 6" xfId="10835"/>
    <cellStyle name="Примечание 2 5 6 2" xfId="10836"/>
    <cellStyle name="Примечание 2 5 6 2 2" xfId="23074"/>
    <cellStyle name="Примечание 2 5 6 3" xfId="10837"/>
    <cellStyle name="Примечание 2 5 6 3 2" xfId="23075"/>
    <cellStyle name="Примечание 2 5 6 4" xfId="23076"/>
    <cellStyle name="Примечание 2 5 7" xfId="10838"/>
    <cellStyle name="Примечание 2 5 7 2" xfId="10839"/>
    <cellStyle name="Примечание 2 5 7 2 2" xfId="23077"/>
    <cellStyle name="Примечание 2 5 7 3" xfId="10840"/>
    <cellStyle name="Примечание 2 5 7 3 2" xfId="23078"/>
    <cellStyle name="Примечание 2 5 7 4" xfId="23079"/>
    <cellStyle name="Примечание 2 5 8" xfId="10841"/>
    <cellStyle name="Примечание 2 5 8 2" xfId="10842"/>
    <cellStyle name="Примечание 2 5 8 2 2" xfId="23080"/>
    <cellStyle name="Примечание 2 5 8 3" xfId="10843"/>
    <cellStyle name="Примечание 2 5 8 3 2" xfId="23081"/>
    <cellStyle name="Примечание 2 5 8 4" xfId="23082"/>
    <cellStyle name="Примечание 2 5 9" xfId="10844"/>
    <cellStyle name="Примечание 2 5 9 2" xfId="10845"/>
    <cellStyle name="Примечание 2 5 9 2 2" xfId="23083"/>
    <cellStyle name="Примечание 2 5 9 3" xfId="10846"/>
    <cellStyle name="Примечание 2 5 9 3 2" xfId="23084"/>
    <cellStyle name="Примечание 2 5 9 4" xfId="23085"/>
    <cellStyle name="Примечание 2 6" xfId="10847"/>
    <cellStyle name="Примечание 2 6 10" xfId="10848"/>
    <cellStyle name="Примечание 2 6 10 2" xfId="10849"/>
    <cellStyle name="Примечание 2 6 10 2 2" xfId="23086"/>
    <cellStyle name="Примечание 2 6 10 3" xfId="10850"/>
    <cellStyle name="Примечание 2 6 10 3 2" xfId="23087"/>
    <cellStyle name="Примечание 2 6 10 4" xfId="23088"/>
    <cellStyle name="Примечание 2 6 11" xfId="10851"/>
    <cellStyle name="Примечание 2 6 11 2" xfId="10852"/>
    <cellStyle name="Примечание 2 6 11 2 2" xfId="23089"/>
    <cellStyle name="Примечание 2 6 11 3" xfId="10853"/>
    <cellStyle name="Примечание 2 6 11 3 2" xfId="23090"/>
    <cellStyle name="Примечание 2 6 11 4" xfId="23091"/>
    <cellStyle name="Примечание 2 6 12" xfId="10854"/>
    <cellStyle name="Примечание 2 6 12 2" xfId="23092"/>
    <cellStyle name="Примечание 2 6 13" xfId="10855"/>
    <cellStyle name="Примечание 2 6 13 2" xfId="23093"/>
    <cellStyle name="Примечание 2 6 14" xfId="23094"/>
    <cellStyle name="Примечание 2 6 2" xfId="10856"/>
    <cellStyle name="Примечание 2 6 2 2" xfId="10857"/>
    <cellStyle name="Примечание 2 6 2 2 2" xfId="23095"/>
    <cellStyle name="Примечание 2 6 2 3" xfId="10858"/>
    <cellStyle name="Примечание 2 6 2 3 2" xfId="23096"/>
    <cellStyle name="Примечание 2 6 2 4" xfId="23097"/>
    <cellStyle name="Примечание 2 6 3" xfId="10859"/>
    <cellStyle name="Примечание 2 6 3 2" xfId="10860"/>
    <cellStyle name="Примечание 2 6 3 2 2" xfId="23098"/>
    <cellStyle name="Примечание 2 6 3 3" xfId="10861"/>
    <cellStyle name="Примечание 2 6 3 3 2" xfId="23099"/>
    <cellStyle name="Примечание 2 6 3 4" xfId="23100"/>
    <cellStyle name="Примечание 2 6 4" xfId="10862"/>
    <cellStyle name="Примечание 2 6 4 2" xfId="10863"/>
    <cellStyle name="Примечание 2 6 4 2 2" xfId="23101"/>
    <cellStyle name="Примечание 2 6 4 3" xfId="10864"/>
    <cellStyle name="Примечание 2 6 4 3 2" xfId="23102"/>
    <cellStyle name="Примечание 2 6 4 4" xfId="23103"/>
    <cellStyle name="Примечание 2 6 5" xfId="10865"/>
    <cellStyle name="Примечание 2 6 5 2" xfId="10866"/>
    <cellStyle name="Примечание 2 6 5 2 2" xfId="23104"/>
    <cellStyle name="Примечание 2 6 5 3" xfId="10867"/>
    <cellStyle name="Примечание 2 6 5 3 2" xfId="23105"/>
    <cellStyle name="Примечание 2 6 5 4" xfId="23106"/>
    <cellStyle name="Примечание 2 6 6" xfId="10868"/>
    <cellStyle name="Примечание 2 6 6 2" xfId="10869"/>
    <cellStyle name="Примечание 2 6 6 2 2" xfId="23107"/>
    <cellStyle name="Примечание 2 6 6 3" xfId="10870"/>
    <cellStyle name="Примечание 2 6 6 3 2" xfId="23108"/>
    <cellStyle name="Примечание 2 6 6 4" xfId="23109"/>
    <cellStyle name="Примечание 2 6 7" xfId="10871"/>
    <cellStyle name="Примечание 2 6 7 2" xfId="10872"/>
    <cellStyle name="Примечание 2 6 7 2 2" xfId="23110"/>
    <cellStyle name="Примечание 2 6 7 3" xfId="10873"/>
    <cellStyle name="Примечание 2 6 7 3 2" xfId="23111"/>
    <cellStyle name="Примечание 2 6 7 4" xfId="23112"/>
    <cellStyle name="Примечание 2 6 8" xfId="10874"/>
    <cellStyle name="Примечание 2 6 8 2" xfId="10875"/>
    <cellStyle name="Примечание 2 6 8 2 2" xfId="23113"/>
    <cellStyle name="Примечание 2 6 8 3" xfId="10876"/>
    <cellStyle name="Примечание 2 6 8 3 2" xfId="23114"/>
    <cellStyle name="Примечание 2 6 8 4" xfId="23115"/>
    <cellStyle name="Примечание 2 6 9" xfId="10877"/>
    <cellStyle name="Примечание 2 6 9 2" xfId="10878"/>
    <cellStyle name="Примечание 2 6 9 2 2" xfId="23116"/>
    <cellStyle name="Примечание 2 6 9 3" xfId="10879"/>
    <cellStyle name="Примечание 2 6 9 3 2" xfId="23117"/>
    <cellStyle name="Примечание 2 6 9 4" xfId="23118"/>
    <cellStyle name="Примечание 2 7" xfId="10880"/>
    <cellStyle name="Примечание 2 7 2" xfId="10881"/>
    <cellStyle name="Примечание 2 7 2 2" xfId="10882"/>
    <cellStyle name="Примечание 2 7 2 2 2" xfId="23119"/>
    <cellStyle name="Примечание 2 7 2 3" xfId="10883"/>
    <cellStyle name="Примечание 2 7 2 3 2" xfId="23120"/>
    <cellStyle name="Примечание 2 7 2 4" xfId="23121"/>
    <cellStyle name="Примечание 2 7 3" xfId="10884"/>
    <cellStyle name="Примечание 2 7 3 2" xfId="23122"/>
    <cellStyle name="Примечание 2 7 4" xfId="10885"/>
    <cellStyle name="Примечание 2 7 4 2" xfId="23123"/>
    <cellStyle name="Примечание 2 7 5" xfId="23124"/>
    <cellStyle name="Примечание 2 8" xfId="10886"/>
    <cellStyle name="Примечание 2 8 2" xfId="10887"/>
    <cellStyle name="Примечание 2 8 2 2" xfId="10888"/>
    <cellStyle name="Примечание 2 8 2 2 2" xfId="23125"/>
    <cellStyle name="Примечание 2 8 2 3" xfId="10889"/>
    <cellStyle name="Примечание 2 8 2 3 2" xfId="23126"/>
    <cellStyle name="Примечание 2 8 2 4" xfId="23127"/>
    <cellStyle name="Примечание 2 8 3" xfId="10890"/>
    <cellStyle name="Примечание 2 8 3 2" xfId="23128"/>
    <cellStyle name="Примечание 2 8 4" xfId="10891"/>
    <cellStyle name="Примечание 2 8 4 2" xfId="23129"/>
    <cellStyle name="Примечание 2 8 5" xfId="23130"/>
    <cellStyle name="Примечание 2 9" xfId="10892"/>
    <cellStyle name="Примечание 2 9 2" xfId="10893"/>
    <cellStyle name="Примечание 2 9 2 2" xfId="23131"/>
    <cellStyle name="Примечание 2 9 3" xfId="10894"/>
    <cellStyle name="Примечание 2 9 3 2" xfId="23132"/>
    <cellStyle name="Примечание 2 9 4" xfId="23133"/>
    <cellStyle name="Примечание 3" xfId="541"/>
    <cellStyle name="Примечание 3 10" xfId="11722"/>
    <cellStyle name="Примечание 3 10 2" xfId="23134"/>
    <cellStyle name="Примечание 3 11" xfId="11723"/>
    <cellStyle name="Примечание 3 11 2" xfId="23135"/>
    <cellStyle name="Примечание 3 12" xfId="11724"/>
    <cellStyle name="Примечание 3 12 2" xfId="23136"/>
    <cellStyle name="Примечание 3 13" xfId="23137"/>
    <cellStyle name="Примечание 3 2" xfId="11725"/>
    <cellStyle name="Примечание 3 2 2" xfId="23138"/>
    <cellStyle name="Примечание 3 3" xfId="11726"/>
    <cellStyle name="Примечание 3 3 2" xfId="23139"/>
    <cellStyle name="Примечание 3 4" xfId="11727"/>
    <cellStyle name="Примечание 3 4 2" xfId="23140"/>
    <cellStyle name="Примечание 3 5" xfId="11728"/>
    <cellStyle name="Примечание 3 5 2" xfId="23141"/>
    <cellStyle name="Примечание 3 6" xfId="11729"/>
    <cellStyle name="Примечание 3 6 2" xfId="23142"/>
    <cellStyle name="Примечание 3 7" xfId="11730"/>
    <cellStyle name="Примечание 3 7 2" xfId="23143"/>
    <cellStyle name="Примечание 3 8" xfId="11731"/>
    <cellStyle name="Примечание 3 8 2" xfId="23144"/>
    <cellStyle name="Примечание 3 9" xfId="11732"/>
    <cellStyle name="Примечание 3 9 2" xfId="23145"/>
    <cellStyle name="Примечание 4" xfId="542"/>
    <cellStyle name="Примечание 4 10" xfId="11733"/>
    <cellStyle name="Примечание 4 10 2" xfId="23146"/>
    <cellStyle name="Примечание 4 11" xfId="11734"/>
    <cellStyle name="Примечание 4 11 2" xfId="23147"/>
    <cellStyle name="Примечание 4 12" xfId="11735"/>
    <cellStyle name="Примечание 4 12 2" xfId="23148"/>
    <cellStyle name="Примечание 4 13" xfId="23149"/>
    <cellStyle name="Примечание 4 2" xfId="11736"/>
    <cellStyle name="Примечание 4 2 2" xfId="23150"/>
    <cellStyle name="Примечание 4 3" xfId="11737"/>
    <cellStyle name="Примечание 4 3 2" xfId="23151"/>
    <cellStyle name="Примечание 4 4" xfId="11738"/>
    <cellStyle name="Примечание 4 4 2" xfId="23152"/>
    <cellStyle name="Примечание 4 5" xfId="11739"/>
    <cellStyle name="Примечание 4 5 2" xfId="23153"/>
    <cellStyle name="Примечание 4 6" xfId="11740"/>
    <cellStyle name="Примечание 4 6 2" xfId="23154"/>
    <cellStyle name="Примечание 4 7" xfId="11741"/>
    <cellStyle name="Примечание 4 7 2" xfId="23155"/>
    <cellStyle name="Примечание 4 8" xfId="11742"/>
    <cellStyle name="Примечание 4 8 2" xfId="23156"/>
    <cellStyle name="Примечание 4 9" xfId="11743"/>
    <cellStyle name="Примечание 4 9 2" xfId="23157"/>
    <cellStyle name="Примечание 5" xfId="543"/>
    <cellStyle name="Примечание 5 10" xfId="11744"/>
    <cellStyle name="Примечание 5 10 2" xfId="23158"/>
    <cellStyle name="Примечание 5 11" xfId="11745"/>
    <cellStyle name="Примечание 5 11 2" xfId="23159"/>
    <cellStyle name="Примечание 5 12" xfId="11746"/>
    <cellStyle name="Примечание 5 12 2" xfId="23160"/>
    <cellStyle name="Примечание 5 13" xfId="23161"/>
    <cellStyle name="Примечание 5 2" xfId="11747"/>
    <cellStyle name="Примечание 5 2 2" xfId="23162"/>
    <cellStyle name="Примечание 5 3" xfId="11748"/>
    <cellStyle name="Примечание 5 3 2" xfId="23163"/>
    <cellStyle name="Примечание 5 4" xfId="11749"/>
    <cellStyle name="Примечание 5 4 2" xfId="23164"/>
    <cellStyle name="Примечание 5 5" xfId="11750"/>
    <cellStyle name="Примечание 5 5 2" xfId="23165"/>
    <cellStyle name="Примечание 5 6" xfId="11751"/>
    <cellStyle name="Примечание 5 6 2" xfId="23166"/>
    <cellStyle name="Примечание 5 7" xfId="11752"/>
    <cellStyle name="Примечание 5 7 2" xfId="23167"/>
    <cellStyle name="Примечание 5 8" xfId="11753"/>
    <cellStyle name="Примечание 5 8 2" xfId="23168"/>
    <cellStyle name="Примечание 5 9" xfId="11754"/>
    <cellStyle name="Примечание 5 9 2" xfId="23169"/>
    <cellStyle name="Примечание 6" xfId="12012"/>
    <cellStyle name="Примечание 7" xfId="12015"/>
    <cellStyle name="Примечание 8" xfId="12022"/>
    <cellStyle name="Проверка" xfId="450"/>
    <cellStyle name="Продукт" xfId="451"/>
    <cellStyle name="Процент" xfId="452"/>
    <cellStyle name="Процентный 10" xfId="815"/>
    <cellStyle name="Процентный 10 2" xfId="11755"/>
    <cellStyle name="Процентный 10 3" xfId="23794"/>
    <cellStyle name="Процентный 11" xfId="10895"/>
    <cellStyle name="Процентный 11 2" xfId="11756"/>
    <cellStyle name="Процентный 12" xfId="11757"/>
    <cellStyle name="Процентный 12 2" xfId="12032"/>
    <cellStyle name="Процентный 13" xfId="11758"/>
    <cellStyle name="Процентный 14" xfId="11759"/>
    <cellStyle name="Процентный 15" xfId="11760"/>
    <cellStyle name="Процентный 16" xfId="11761"/>
    <cellStyle name="Процентный 17" xfId="11762"/>
    <cellStyle name="Процентный 2" xfId="259"/>
    <cellStyle name="Процентный 2 10" xfId="732"/>
    <cellStyle name="Процентный 2 11" xfId="733"/>
    <cellStyle name="Процентный 2 12" xfId="734"/>
    <cellStyle name="Процентный 2 13" xfId="735"/>
    <cellStyle name="Процентный 2 14" xfId="736"/>
    <cellStyle name="Процентный 2 15" xfId="800"/>
    <cellStyle name="Процентный 2 16" xfId="10896"/>
    <cellStyle name="Процентный 2 16 2" xfId="11763"/>
    <cellStyle name="Процентный 2 17" xfId="11764"/>
    <cellStyle name="Процентный 2 18" xfId="11999"/>
    <cellStyle name="Процентный 2 19" xfId="12013"/>
    <cellStyle name="Процентный 2 2" xfId="260"/>
    <cellStyle name="Процентный 2 2 10" xfId="737"/>
    <cellStyle name="Процентный 2 2 11" xfId="738"/>
    <cellStyle name="Процентный 2 2 12" xfId="739"/>
    <cellStyle name="Процентный 2 2 2" xfId="740"/>
    <cellStyle name="Процентный 2 2 3" xfId="741"/>
    <cellStyle name="Процентный 2 2 4" xfId="742"/>
    <cellStyle name="Процентный 2 2 5" xfId="743"/>
    <cellStyle name="Процентный 2 2 6" xfId="744"/>
    <cellStyle name="Процентный 2 2 7" xfId="745"/>
    <cellStyle name="Процентный 2 2 8" xfId="746"/>
    <cellStyle name="Процентный 2 2 9" xfId="747"/>
    <cellStyle name="Процентный 2 3" xfId="261"/>
    <cellStyle name="Процентный 2 3 2" xfId="10897"/>
    <cellStyle name="Процентный 2 4" xfId="2"/>
    <cellStyle name="Процентный 2 4 2" xfId="302"/>
    <cellStyle name="Процентный 2 5" xfId="6"/>
    <cellStyle name="Процентный 2 6" xfId="471"/>
    <cellStyle name="Процентный 2 7" xfId="547"/>
    <cellStyle name="Процентный 2 8" xfId="748"/>
    <cellStyle name="Процентный 2 9" xfId="749"/>
    <cellStyle name="Процентный 3" xfId="4"/>
    <cellStyle name="Процентный 3 2" xfId="453"/>
    <cellStyle name="Процентный 3 3" xfId="750"/>
    <cellStyle name="Процентный 3 4" xfId="10898"/>
    <cellStyle name="Процентный 3 5" xfId="10899"/>
    <cellStyle name="Процентный 4" xfId="262"/>
    <cellStyle name="Процентный 4 2" xfId="263"/>
    <cellStyle name="Процентный 4 3" xfId="264"/>
    <cellStyle name="Процентный 5" xfId="265"/>
    <cellStyle name="Процентный 5 2" xfId="10900"/>
    <cellStyle name="Процентный 5 3" xfId="10901"/>
    <cellStyle name="Процентный 5 4" xfId="10902"/>
    <cellStyle name="Процентный 6" xfId="266"/>
    <cellStyle name="Процентный 7" xfId="267"/>
    <cellStyle name="Процентный 7 2" xfId="10903"/>
    <cellStyle name="Процентный 7 3" xfId="10904"/>
    <cellStyle name="Процентный 7 4" xfId="10905"/>
    <cellStyle name="Процентный 8" xfId="549"/>
    <cellStyle name="Процентный 9" xfId="797"/>
    <cellStyle name="Разница" xfId="454"/>
    <cellStyle name="Разница 10" xfId="11765"/>
    <cellStyle name="Разница 10 2" xfId="23170"/>
    <cellStyle name="Разница 11" xfId="11766"/>
    <cellStyle name="Разница 11 2" xfId="23171"/>
    <cellStyle name="Разница 12" xfId="11767"/>
    <cellStyle name="Разница 12 2" xfId="23172"/>
    <cellStyle name="Разница 13" xfId="11768"/>
    <cellStyle name="Разница 13 2" xfId="23173"/>
    <cellStyle name="Разница 14" xfId="11769"/>
    <cellStyle name="Разница 14 2" xfId="23174"/>
    <cellStyle name="Разница 15" xfId="23175"/>
    <cellStyle name="Разница 2" xfId="751"/>
    <cellStyle name="Разница 2 10" xfId="11770"/>
    <cellStyle name="Разница 2 10 2" xfId="23176"/>
    <cellStyle name="Разница 2 11" xfId="11771"/>
    <cellStyle name="Разница 2 11 2" xfId="23177"/>
    <cellStyle name="Разница 2 12" xfId="11772"/>
    <cellStyle name="Разница 2 12 2" xfId="23178"/>
    <cellStyle name="Разница 2 13" xfId="23179"/>
    <cellStyle name="Разница 2 2" xfId="11773"/>
    <cellStyle name="Разница 2 2 2" xfId="23180"/>
    <cellStyle name="Разница 2 3" xfId="11774"/>
    <cellStyle name="Разница 2 3 2" xfId="23181"/>
    <cellStyle name="Разница 2 4" xfId="11775"/>
    <cellStyle name="Разница 2 4 2" xfId="23182"/>
    <cellStyle name="Разница 2 5" xfId="11776"/>
    <cellStyle name="Разница 2 5 2" xfId="23183"/>
    <cellStyle name="Разница 2 6" xfId="11777"/>
    <cellStyle name="Разница 2 6 2" xfId="23184"/>
    <cellStyle name="Разница 2 7" xfId="11778"/>
    <cellStyle name="Разница 2 7 2" xfId="23185"/>
    <cellStyle name="Разница 2 8" xfId="11779"/>
    <cellStyle name="Разница 2 8 2" xfId="23186"/>
    <cellStyle name="Разница 2 9" xfId="11780"/>
    <cellStyle name="Разница 2 9 2" xfId="23187"/>
    <cellStyle name="Разница 3" xfId="752"/>
    <cellStyle name="Разница 3 10" xfId="11781"/>
    <cellStyle name="Разница 3 10 2" xfId="23188"/>
    <cellStyle name="Разница 3 11" xfId="11782"/>
    <cellStyle name="Разница 3 11 2" xfId="23189"/>
    <cellStyle name="Разница 3 12" xfId="11783"/>
    <cellStyle name="Разница 3 12 2" xfId="23190"/>
    <cellStyle name="Разница 3 13" xfId="23191"/>
    <cellStyle name="Разница 3 2" xfId="11784"/>
    <cellStyle name="Разница 3 2 2" xfId="23192"/>
    <cellStyle name="Разница 3 3" xfId="11785"/>
    <cellStyle name="Разница 3 3 2" xfId="23193"/>
    <cellStyle name="Разница 3 4" xfId="11786"/>
    <cellStyle name="Разница 3 4 2" xfId="23194"/>
    <cellStyle name="Разница 3 5" xfId="11787"/>
    <cellStyle name="Разница 3 5 2" xfId="23195"/>
    <cellStyle name="Разница 3 6" xfId="11788"/>
    <cellStyle name="Разница 3 6 2" xfId="23196"/>
    <cellStyle name="Разница 3 7" xfId="11789"/>
    <cellStyle name="Разница 3 7 2" xfId="23197"/>
    <cellStyle name="Разница 3 8" xfId="11790"/>
    <cellStyle name="Разница 3 8 2" xfId="23198"/>
    <cellStyle name="Разница 3 9" xfId="11791"/>
    <cellStyle name="Разница 3 9 2" xfId="23199"/>
    <cellStyle name="Разница 4" xfId="11792"/>
    <cellStyle name="Разница 4 2" xfId="23200"/>
    <cellStyle name="Разница 5" xfId="11793"/>
    <cellStyle name="Разница 5 2" xfId="23201"/>
    <cellStyle name="Разница 6" xfId="11794"/>
    <cellStyle name="Разница 6 2" xfId="23202"/>
    <cellStyle name="Разница 7" xfId="11795"/>
    <cellStyle name="Разница 7 2" xfId="23203"/>
    <cellStyle name="Разница 8" xfId="11796"/>
    <cellStyle name="Разница 8 2" xfId="23204"/>
    <cellStyle name="Разница 9" xfId="11797"/>
    <cellStyle name="Разница 9 2" xfId="23205"/>
    <cellStyle name="Связанная ячейка 2" xfId="268"/>
    <cellStyle name="Стиль 1" xfId="269"/>
    <cellStyle name="Стиль 1 2" xfId="270"/>
    <cellStyle name="Стиль 1 2 2" xfId="10906"/>
    <cellStyle name="Стиль 1 3" xfId="12026"/>
    <cellStyle name="Стиль 1_динамика" xfId="544"/>
    <cellStyle name="Стиль 2" xfId="455"/>
    <cellStyle name="Субсчет" xfId="456"/>
    <cellStyle name="Счет" xfId="457"/>
    <cellStyle name="ТЕКСТ" xfId="271"/>
    <cellStyle name="Текст предупреждения 2" xfId="272"/>
    <cellStyle name="Текстовый" xfId="273"/>
    <cellStyle name="Тысячи" xfId="458"/>
    <cellStyle name="Тысячи (0)" xfId="459"/>
    <cellStyle name="Тысячи (0) 10" xfId="11798"/>
    <cellStyle name="Тысячи (0) 10 2" xfId="23206"/>
    <cellStyle name="Тысячи (0) 11" xfId="11799"/>
    <cellStyle name="Тысячи (0) 11 2" xfId="23207"/>
    <cellStyle name="Тысячи (0) 12" xfId="11800"/>
    <cellStyle name="Тысячи (0) 12 2" xfId="23208"/>
    <cellStyle name="Тысячи (0) 13" xfId="11801"/>
    <cellStyle name="Тысячи (0) 13 2" xfId="23209"/>
    <cellStyle name="Тысячи (0) 14" xfId="11802"/>
    <cellStyle name="Тысячи (0) 14 2" xfId="23210"/>
    <cellStyle name="Тысячи (0) 15" xfId="23211"/>
    <cellStyle name="Тысячи (0) 2" xfId="753"/>
    <cellStyle name="Тысячи (0) 2 10" xfId="11803"/>
    <cellStyle name="Тысячи (0) 2 10 2" xfId="23212"/>
    <cellStyle name="Тысячи (0) 2 11" xfId="11804"/>
    <cellStyle name="Тысячи (0) 2 11 2" xfId="23213"/>
    <cellStyle name="Тысячи (0) 2 12" xfId="11805"/>
    <cellStyle name="Тысячи (0) 2 12 2" xfId="23214"/>
    <cellStyle name="Тысячи (0) 2 13" xfId="23215"/>
    <cellStyle name="Тысячи (0) 2 2" xfId="11806"/>
    <cellStyle name="Тысячи (0) 2 2 2" xfId="23216"/>
    <cellStyle name="Тысячи (0) 2 3" xfId="11807"/>
    <cellStyle name="Тысячи (0) 2 3 2" xfId="23217"/>
    <cellStyle name="Тысячи (0) 2 4" xfId="11808"/>
    <cellStyle name="Тысячи (0) 2 4 2" xfId="23218"/>
    <cellStyle name="Тысячи (0) 2 5" xfId="11809"/>
    <cellStyle name="Тысячи (0) 2 5 2" xfId="23219"/>
    <cellStyle name="Тысячи (0) 2 6" xfId="11810"/>
    <cellStyle name="Тысячи (0) 2 6 2" xfId="23220"/>
    <cellStyle name="Тысячи (0) 2 7" xfId="11811"/>
    <cellStyle name="Тысячи (0) 2 7 2" xfId="23221"/>
    <cellStyle name="Тысячи (0) 2 8" xfId="11812"/>
    <cellStyle name="Тысячи (0) 2 8 2" xfId="23222"/>
    <cellStyle name="Тысячи (0) 2 9" xfId="11813"/>
    <cellStyle name="Тысячи (0) 2 9 2" xfId="23223"/>
    <cellStyle name="Тысячи (0) 3" xfId="754"/>
    <cellStyle name="Тысячи (0) 3 10" xfId="11814"/>
    <cellStyle name="Тысячи (0) 3 10 2" xfId="23224"/>
    <cellStyle name="Тысячи (0) 3 11" xfId="11815"/>
    <cellStyle name="Тысячи (0) 3 11 2" xfId="23225"/>
    <cellStyle name="Тысячи (0) 3 12" xfId="11816"/>
    <cellStyle name="Тысячи (0) 3 12 2" xfId="23226"/>
    <cellStyle name="Тысячи (0) 3 13" xfId="23227"/>
    <cellStyle name="Тысячи (0) 3 2" xfId="11817"/>
    <cellStyle name="Тысячи (0) 3 2 2" xfId="23228"/>
    <cellStyle name="Тысячи (0) 3 3" xfId="11818"/>
    <cellStyle name="Тысячи (0) 3 3 2" xfId="23229"/>
    <cellStyle name="Тысячи (0) 3 4" xfId="11819"/>
    <cellStyle name="Тысячи (0) 3 4 2" xfId="23230"/>
    <cellStyle name="Тысячи (0) 3 5" xfId="11820"/>
    <cellStyle name="Тысячи (0) 3 5 2" xfId="23231"/>
    <cellStyle name="Тысячи (0) 3 6" xfId="11821"/>
    <cellStyle name="Тысячи (0) 3 6 2" xfId="23232"/>
    <cellStyle name="Тысячи (0) 3 7" xfId="11822"/>
    <cellStyle name="Тысячи (0) 3 7 2" xfId="23233"/>
    <cellStyle name="Тысячи (0) 3 8" xfId="11823"/>
    <cellStyle name="Тысячи (0) 3 8 2" xfId="23234"/>
    <cellStyle name="Тысячи (0) 3 9" xfId="11824"/>
    <cellStyle name="Тысячи (0) 3 9 2" xfId="23235"/>
    <cellStyle name="Тысячи (0) 4" xfId="11825"/>
    <cellStyle name="Тысячи (0) 4 2" xfId="23236"/>
    <cellStyle name="Тысячи (0) 5" xfId="11826"/>
    <cellStyle name="Тысячи (0) 5 2" xfId="23237"/>
    <cellStyle name="Тысячи (0) 6" xfId="11827"/>
    <cellStyle name="Тысячи (0) 6 2" xfId="23238"/>
    <cellStyle name="Тысячи (0) 7" xfId="11828"/>
    <cellStyle name="Тысячи (0) 7 2" xfId="23239"/>
    <cellStyle name="Тысячи (0) 8" xfId="11829"/>
    <cellStyle name="Тысячи (0) 8 2" xfId="23240"/>
    <cellStyle name="Тысячи (0) 9" xfId="11830"/>
    <cellStyle name="Тысячи (0) 9 2" xfId="23241"/>
    <cellStyle name="тысячи (000)" xfId="460"/>
    <cellStyle name="тысячи (000) 10" xfId="11831"/>
    <cellStyle name="тысячи (000) 10 2" xfId="23242"/>
    <cellStyle name="тысячи (000) 11" xfId="11832"/>
    <cellStyle name="тысячи (000) 11 2" xfId="23243"/>
    <cellStyle name="тысячи (000) 12" xfId="11833"/>
    <cellStyle name="тысячи (000) 12 2" xfId="23244"/>
    <cellStyle name="тысячи (000) 13" xfId="11834"/>
    <cellStyle name="тысячи (000) 13 2" xfId="23245"/>
    <cellStyle name="тысячи (000) 14" xfId="11835"/>
    <cellStyle name="тысячи (000) 14 2" xfId="23246"/>
    <cellStyle name="тысячи (000) 15" xfId="23247"/>
    <cellStyle name="тысячи (000) 2" xfId="755"/>
    <cellStyle name="тысячи (000) 2 10" xfId="11836"/>
    <cellStyle name="тысячи (000) 2 10 2" xfId="23248"/>
    <cellStyle name="тысячи (000) 2 11" xfId="11837"/>
    <cellStyle name="тысячи (000) 2 11 2" xfId="23249"/>
    <cellStyle name="тысячи (000) 2 12" xfId="11838"/>
    <cellStyle name="тысячи (000) 2 12 2" xfId="23250"/>
    <cellStyle name="тысячи (000) 2 13" xfId="23251"/>
    <cellStyle name="тысячи (000) 2 2" xfId="11839"/>
    <cellStyle name="тысячи (000) 2 2 2" xfId="23252"/>
    <cellStyle name="тысячи (000) 2 3" xfId="11840"/>
    <cellStyle name="тысячи (000) 2 3 2" xfId="23253"/>
    <cellStyle name="тысячи (000) 2 4" xfId="11841"/>
    <cellStyle name="тысячи (000) 2 4 2" xfId="23254"/>
    <cellStyle name="тысячи (000) 2 5" xfId="11842"/>
    <cellStyle name="тысячи (000) 2 5 2" xfId="23255"/>
    <cellStyle name="тысячи (000) 2 6" xfId="11843"/>
    <cellStyle name="тысячи (000) 2 6 2" xfId="23256"/>
    <cellStyle name="тысячи (000) 2 7" xfId="11844"/>
    <cellStyle name="тысячи (000) 2 7 2" xfId="23257"/>
    <cellStyle name="тысячи (000) 2 8" xfId="11845"/>
    <cellStyle name="тысячи (000) 2 8 2" xfId="23258"/>
    <cellStyle name="тысячи (000) 2 9" xfId="11846"/>
    <cellStyle name="тысячи (000) 2 9 2" xfId="23259"/>
    <cellStyle name="тысячи (000) 3" xfId="756"/>
    <cellStyle name="тысячи (000) 3 10" xfId="11847"/>
    <cellStyle name="тысячи (000) 3 10 2" xfId="23260"/>
    <cellStyle name="тысячи (000) 3 11" xfId="11848"/>
    <cellStyle name="тысячи (000) 3 11 2" xfId="23261"/>
    <cellStyle name="тысячи (000) 3 12" xfId="11849"/>
    <cellStyle name="тысячи (000) 3 12 2" xfId="23262"/>
    <cellStyle name="тысячи (000) 3 13" xfId="23263"/>
    <cellStyle name="тысячи (000) 3 2" xfId="11850"/>
    <cellStyle name="тысячи (000) 3 2 2" xfId="23264"/>
    <cellStyle name="тысячи (000) 3 3" xfId="11851"/>
    <cellStyle name="тысячи (000) 3 3 2" xfId="23265"/>
    <cellStyle name="тысячи (000) 3 4" xfId="11852"/>
    <cellStyle name="тысячи (000) 3 4 2" xfId="23266"/>
    <cellStyle name="тысячи (000) 3 5" xfId="11853"/>
    <cellStyle name="тысячи (000) 3 5 2" xfId="23267"/>
    <cellStyle name="тысячи (000) 3 6" xfId="11854"/>
    <cellStyle name="тысячи (000) 3 6 2" xfId="23268"/>
    <cellStyle name="тысячи (000) 3 7" xfId="11855"/>
    <cellStyle name="тысячи (000) 3 7 2" xfId="23269"/>
    <cellStyle name="тысячи (000) 3 8" xfId="11856"/>
    <cellStyle name="тысячи (000) 3 8 2" xfId="23270"/>
    <cellStyle name="тысячи (000) 3 9" xfId="11857"/>
    <cellStyle name="тысячи (000) 3 9 2" xfId="23271"/>
    <cellStyle name="тысячи (000) 4" xfId="11858"/>
    <cellStyle name="тысячи (000) 4 2" xfId="23272"/>
    <cellStyle name="тысячи (000) 5" xfId="11859"/>
    <cellStyle name="тысячи (000) 5 2" xfId="23273"/>
    <cellStyle name="тысячи (000) 6" xfId="11860"/>
    <cellStyle name="тысячи (000) 6 2" xfId="23274"/>
    <cellStyle name="тысячи (000) 7" xfId="11861"/>
    <cellStyle name="тысячи (000) 7 2" xfId="23275"/>
    <cellStyle name="тысячи (000) 8" xfId="11862"/>
    <cellStyle name="тысячи (000) 8 2" xfId="23276"/>
    <cellStyle name="тысячи (000) 9" xfId="11863"/>
    <cellStyle name="тысячи (000) 9 2" xfId="23277"/>
    <cellStyle name="Тысячи [0]" xfId="461"/>
    <cellStyle name="Тысячи 2" xfId="757"/>
    <cellStyle name="Тысячи 2 10" xfId="11864"/>
    <cellStyle name="Тысячи 2 10 2" xfId="23278"/>
    <cellStyle name="Тысячи 2 11" xfId="11865"/>
    <cellStyle name="Тысячи 2 11 2" xfId="23279"/>
    <cellStyle name="Тысячи 2 12" xfId="11866"/>
    <cellStyle name="Тысячи 2 12 2" xfId="23280"/>
    <cellStyle name="Тысячи 2 13" xfId="23281"/>
    <cellStyle name="Тысячи 2 2" xfId="11867"/>
    <cellStyle name="Тысячи 2 2 2" xfId="23282"/>
    <cellStyle name="Тысячи 2 3" xfId="11868"/>
    <cellStyle name="Тысячи 2 3 2" xfId="23283"/>
    <cellStyle name="Тысячи 2 4" xfId="11869"/>
    <cellStyle name="Тысячи 2 4 2" xfId="23284"/>
    <cellStyle name="Тысячи 2 5" xfId="11870"/>
    <cellStyle name="Тысячи 2 5 2" xfId="23285"/>
    <cellStyle name="Тысячи 2 6" xfId="11871"/>
    <cellStyle name="Тысячи 2 6 2" xfId="23286"/>
    <cellStyle name="Тысячи 2 7" xfId="11872"/>
    <cellStyle name="Тысячи 2 7 2" xfId="23287"/>
    <cellStyle name="Тысячи 2 8" xfId="11873"/>
    <cellStyle name="Тысячи 2 8 2" xfId="23288"/>
    <cellStyle name="Тысячи 2 9" xfId="11874"/>
    <cellStyle name="Тысячи 2 9 2" xfId="23289"/>
    <cellStyle name="Тысячи 3" xfId="758"/>
    <cellStyle name="Тысячи 3 10" xfId="11875"/>
    <cellStyle name="Тысячи 3 10 2" xfId="23290"/>
    <cellStyle name="Тысячи 3 11" xfId="11876"/>
    <cellStyle name="Тысячи 3 11 2" xfId="23291"/>
    <cellStyle name="Тысячи 3 12" xfId="11877"/>
    <cellStyle name="Тысячи 3 12 2" xfId="23292"/>
    <cellStyle name="Тысячи 3 13" xfId="23293"/>
    <cellStyle name="Тысячи 3 2" xfId="11878"/>
    <cellStyle name="Тысячи 3 2 2" xfId="23294"/>
    <cellStyle name="Тысячи 3 3" xfId="11879"/>
    <cellStyle name="Тысячи 3 3 2" xfId="23295"/>
    <cellStyle name="Тысячи 3 4" xfId="11880"/>
    <cellStyle name="Тысячи 3 4 2" xfId="23296"/>
    <cellStyle name="Тысячи 3 5" xfId="11881"/>
    <cellStyle name="Тысячи 3 5 2" xfId="23297"/>
    <cellStyle name="Тысячи 3 6" xfId="11882"/>
    <cellStyle name="Тысячи 3 6 2" xfId="23298"/>
    <cellStyle name="Тысячи 3 7" xfId="11883"/>
    <cellStyle name="Тысячи 3 7 2" xfId="23299"/>
    <cellStyle name="Тысячи 3 8" xfId="11884"/>
    <cellStyle name="Тысячи 3 8 2" xfId="23300"/>
    <cellStyle name="Тысячи 3 9" xfId="11885"/>
    <cellStyle name="Тысячи 3 9 2" xfId="23301"/>
    <cellStyle name="Тысячи 4" xfId="23302"/>
    <cellStyle name="Тысячи 5" xfId="23303"/>
    <cellStyle name="Тысячи_22гк" xfId="274"/>
    <cellStyle name="ФИКСИРОВАННЫЙ" xfId="545"/>
    <cellStyle name="Финансовый" xfId="817" builtinId="3"/>
    <cellStyle name="Финансовый [0] 2" xfId="275"/>
    <cellStyle name="Финансовый 10" xfId="276"/>
    <cellStyle name="Финансовый 11" xfId="277"/>
    <cellStyle name="Финансовый 12" xfId="278"/>
    <cellStyle name="Финансовый 13" xfId="279"/>
    <cellStyle name="Финансовый 14" xfId="301"/>
    <cellStyle name="Финансовый 14 2" xfId="10907"/>
    <cellStyle name="Финансовый 14 3" xfId="11886"/>
    <cellStyle name="Финансовый 14 3 2" xfId="11887"/>
    <cellStyle name="Финансовый 14 4" xfId="11888"/>
    <cellStyle name="Финансовый 14 4 2" xfId="12031"/>
    <cellStyle name="Финансовый 15" xfId="470"/>
    <cellStyle name="Финансовый 15 2" xfId="10908"/>
    <cellStyle name="Финансовый 16" xfId="550"/>
    <cellStyle name="Финансовый 16 2" xfId="10909"/>
    <cellStyle name="Финансовый 17" xfId="759"/>
    <cellStyle name="Финансовый 18" xfId="760"/>
    <cellStyle name="Финансовый 19" xfId="761"/>
    <cellStyle name="Финансовый 2" xfId="280"/>
    <cellStyle name="Финансовый 2 10" xfId="762"/>
    <cellStyle name="Финансовый 2 11" xfId="763"/>
    <cellStyle name="Финансовый 2 12" xfId="764"/>
    <cellStyle name="Финансовый 2 13" xfId="11889"/>
    <cellStyle name="Финансовый 2 2" xfId="281"/>
    <cellStyle name="Финансовый 2 2 10" xfId="765"/>
    <cellStyle name="Финансовый 2 2 11" xfId="766"/>
    <cellStyle name="Финансовый 2 2 12" xfId="767"/>
    <cellStyle name="Финансовый 2 2 13" xfId="11890"/>
    <cellStyle name="Финансовый 2 2 2" xfId="768"/>
    <cellStyle name="Финансовый 2 2 2 2" xfId="10910"/>
    <cellStyle name="Финансовый 2 2 2 2 2" xfId="10911"/>
    <cellStyle name="Финансовый 2 2 2 3" xfId="10912"/>
    <cellStyle name="Финансовый 2 2 3" xfId="769"/>
    <cellStyle name="Финансовый 2 2 4" xfId="770"/>
    <cellStyle name="Финансовый 2 2 5" xfId="771"/>
    <cellStyle name="Финансовый 2 2 6" xfId="772"/>
    <cellStyle name="Финансовый 2 2 7" xfId="773"/>
    <cellStyle name="Финансовый 2 2 8" xfId="774"/>
    <cellStyle name="Финансовый 2 2 9" xfId="775"/>
    <cellStyle name="Финансовый 2 3" xfId="776"/>
    <cellStyle name="Финансовый 2 3 2" xfId="10913"/>
    <cellStyle name="Финансовый 2 3 2 2" xfId="10914"/>
    <cellStyle name="Финансовый 2 3 2 3" xfId="10915"/>
    <cellStyle name="Финансовый 2 3 3" xfId="10916"/>
    <cellStyle name="Финансовый 2 3 4" xfId="10917"/>
    <cellStyle name="Финансовый 2 4" xfId="777"/>
    <cellStyle name="Финансовый 2 4 2" xfId="10918"/>
    <cellStyle name="Финансовый 2 4 3" xfId="10919"/>
    <cellStyle name="Финансовый 2 5" xfId="778"/>
    <cellStyle name="Финансовый 2 6" xfId="779"/>
    <cellStyle name="Финансовый 2 7" xfId="780"/>
    <cellStyle name="Финансовый 2 8" xfId="781"/>
    <cellStyle name="Финансовый 2 9" xfId="782"/>
    <cellStyle name="Финансовый 2_Таблицы ОТЭ ЖилКомСервис на 2013 v.1" xfId="282"/>
    <cellStyle name="Финансовый 20" xfId="783"/>
    <cellStyle name="Финансовый 21" xfId="784"/>
    <cellStyle name="Финансовый 22" xfId="785"/>
    <cellStyle name="Финансовый 23" xfId="798"/>
    <cellStyle name="Финансовый 24" xfId="816"/>
    <cellStyle name="Финансовый 25" xfId="819"/>
    <cellStyle name="Финансовый 26" xfId="10920"/>
    <cellStyle name="Финансовый 27" xfId="10921"/>
    <cellStyle name="Финансовый 28" xfId="10922"/>
    <cellStyle name="Финансовый 28 2" xfId="10923"/>
    <cellStyle name="Финансовый 29" xfId="10924"/>
    <cellStyle name="Финансовый 3" xfId="283"/>
    <cellStyle name="Финансовый 3 2" xfId="284"/>
    <cellStyle name="Финансовый 3 2 2" xfId="10925"/>
    <cellStyle name="Финансовый 3 2 2 2" xfId="10926"/>
    <cellStyle name="Финансовый 3 2 2 3" xfId="10927"/>
    <cellStyle name="Финансовый 3 2 3" xfId="10928"/>
    <cellStyle name="Финансовый 3 2 4" xfId="10929"/>
    <cellStyle name="Финансовый 3 3" xfId="10930"/>
    <cellStyle name="Финансовый 3 3 2" xfId="10931"/>
    <cellStyle name="Финансовый 3 3 2 2" xfId="10932"/>
    <cellStyle name="Финансовый 3 3 2 3" xfId="10933"/>
    <cellStyle name="Финансовый 3 3 3" xfId="10934"/>
    <cellStyle name="Финансовый 3 3 4" xfId="10935"/>
    <cellStyle name="Финансовый 3 4" xfId="10936"/>
    <cellStyle name="Финансовый 3 4 2" xfId="10937"/>
    <cellStyle name="Финансовый 3 4 3" xfId="10938"/>
    <cellStyle name="Финансовый 3 5" xfId="10939"/>
    <cellStyle name="Финансовый 3 6" xfId="10940"/>
    <cellStyle name="Финансовый 3 7" xfId="10941"/>
    <cellStyle name="Финансовый 30" xfId="11891"/>
    <cellStyle name="Финансовый 31" xfId="11892"/>
    <cellStyle name="Финансовый 32" xfId="11893"/>
    <cellStyle name="Финансовый 33" xfId="11894"/>
    <cellStyle name="Финансовый 34" xfId="11895"/>
    <cellStyle name="Финансовый 35" xfId="11896"/>
    <cellStyle name="Финансовый 36" xfId="11897"/>
    <cellStyle name="Финансовый 37" xfId="11898"/>
    <cellStyle name="Финансовый 38" xfId="11899"/>
    <cellStyle name="Финансовый 39" xfId="11900"/>
    <cellStyle name="Финансовый 4" xfId="285"/>
    <cellStyle name="Финансовый 4 2" xfId="10942"/>
    <cellStyle name="Финансовый 4 3" xfId="10943"/>
    <cellStyle name="Финансовый 4 4" xfId="10944"/>
    <cellStyle name="Финансовый 4 5" xfId="10945"/>
    <cellStyle name="Финансовый 4 6" xfId="10946"/>
    <cellStyle name="Финансовый 40" xfId="23304"/>
    <cellStyle name="Финансовый 5" xfId="286"/>
    <cellStyle name="Финансовый 5 2" xfId="462"/>
    <cellStyle name="Финансовый 5 3" xfId="463"/>
    <cellStyle name="Финансовый 5 4" xfId="10947"/>
    <cellStyle name="Финансовый 5 5" xfId="10948"/>
    <cellStyle name="Финансовый 5 6" xfId="11901"/>
    <cellStyle name="Финансовый 6" xfId="287"/>
    <cellStyle name="Финансовый 6 2" xfId="10949"/>
    <cellStyle name="Финансовый 6 3" xfId="10950"/>
    <cellStyle name="Финансовый 6 4" xfId="10951"/>
    <cellStyle name="Финансовый 7" xfId="288"/>
    <cellStyle name="Финансовый 8" xfId="289"/>
    <cellStyle name="Финансовый 8 2" xfId="10952"/>
    <cellStyle name="Финансовый 8 3" xfId="10953"/>
    <cellStyle name="Финансовый 8 4" xfId="10954"/>
    <cellStyle name="Финансовый 9" xfId="290"/>
    <cellStyle name="Формула" xfId="291"/>
    <cellStyle name="Формула 2" xfId="292"/>
    <cellStyle name="Формула 3" xfId="464"/>
    <cellStyle name="Формула_A РТ 2009 Рязаньэнерго" xfId="293"/>
    <cellStyle name="ФормулаВБ" xfId="294"/>
    <cellStyle name="ФормулаНаКонтроль" xfId="295"/>
    <cellStyle name="ФормулаНаКонтроль 10" xfId="11902"/>
    <cellStyle name="ФормулаНаКонтроль 10 2" xfId="23305"/>
    <cellStyle name="ФормулаНаКонтроль 11" xfId="11903"/>
    <cellStyle name="ФормулаНаКонтроль 11 2" xfId="23306"/>
    <cellStyle name="ФормулаНаКонтроль 12" xfId="11904"/>
    <cellStyle name="ФормулаНаКонтроль 12 2" xfId="23307"/>
    <cellStyle name="ФормулаНаКонтроль 13" xfId="11905"/>
    <cellStyle name="ФормулаНаКонтроль 13 2" xfId="23308"/>
    <cellStyle name="ФормулаНаКонтроль 14" xfId="11906"/>
    <cellStyle name="ФормулаНаКонтроль 14 2" xfId="23309"/>
    <cellStyle name="ФормулаНаКонтроль 2" xfId="786"/>
    <cellStyle name="ФормулаНаКонтроль 2 10" xfId="10955"/>
    <cellStyle name="ФормулаНаКонтроль 2 10 2" xfId="10956"/>
    <cellStyle name="ФормулаНаКонтроль 2 10 2 2" xfId="23310"/>
    <cellStyle name="ФормулаНаКонтроль 2 10 3" xfId="10957"/>
    <cellStyle name="ФормулаНаКонтроль 2 10 3 2" xfId="23311"/>
    <cellStyle name="ФормулаНаКонтроль 2 10 4" xfId="23312"/>
    <cellStyle name="ФормулаНаКонтроль 2 11" xfId="10958"/>
    <cellStyle name="ФормулаНаКонтроль 2 11 2" xfId="23313"/>
    <cellStyle name="ФормулаНаКонтроль 2 12" xfId="11907"/>
    <cellStyle name="ФормулаНаКонтроль 2 12 2" xfId="23314"/>
    <cellStyle name="ФормулаНаКонтроль 2 13" xfId="23315"/>
    <cellStyle name="ФормулаНаКонтроль 2 2" xfId="10959"/>
    <cellStyle name="ФормулаНаКонтроль 2 2 2" xfId="10960"/>
    <cellStyle name="ФормулаНаКонтроль 2 2 2 2" xfId="23316"/>
    <cellStyle name="ФормулаНаКонтроль 2 2 3" xfId="10961"/>
    <cellStyle name="ФормулаНаКонтроль 2 2 3 2" xfId="23317"/>
    <cellStyle name="ФормулаНаКонтроль 2 2 4" xfId="23318"/>
    <cellStyle name="ФормулаНаКонтроль 2 3" xfId="10962"/>
    <cellStyle name="ФормулаНаКонтроль 2 3 2" xfId="10963"/>
    <cellStyle name="ФормулаНаКонтроль 2 3 2 2" xfId="23319"/>
    <cellStyle name="ФормулаНаКонтроль 2 3 3" xfId="10964"/>
    <cellStyle name="ФормулаНаКонтроль 2 3 3 2" xfId="23320"/>
    <cellStyle name="ФормулаНаКонтроль 2 3 4" xfId="23321"/>
    <cellStyle name="ФормулаНаКонтроль 2 4" xfId="10965"/>
    <cellStyle name="ФормулаНаКонтроль 2 4 2" xfId="10966"/>
    <cellStyle name="ФормулаНаКонтроль 2 4 2 2" xfId="23322"/>
    <cellStyle name="ФормулаНаКонтроль 2 4 3" xfId="10967"/>
    <cellStyle name="ФормулаНаКонтроль 2 4 3 2" xfId="23323"/>
    <cellStyle name="ФормулаНаКонтроль 2 4 4" xfId="23324"/>
    <cellStyle name="ФормулаНаКонтроль 2 5" xfId="10968"/>
    <cellStyle name="ФормулаНаКонтроль 2 5 2" xfId="10969"/>
    <cellStyle name="ФормулаНаКонтроль 2 5 2 2" xfId="23325"/>
    <cellStyle name="ФормулаНаКонтроль 2 5 3" xfId="10970"/>
    <cellStyle name="ФормулаНаКонтроль 2 5 3 2" xfId="23326"/>
    <cellStyle name="ФормулаНаКонтроль 2 5 4" xfId="23327"/>
    <cellStyle name="ФормулаНаКонтроль 2 6" xfId="10971"/>
    <cellStyle name="ФормулаНаКонтроль 2 6 2" xfId="10972"/>
    <cellStyle name="ФормулаНаКонтроль 2 6 2 2" xfId="23328"/>
    <cellStyle name="ФормулаНаКонтроль 2 6 3" xfId="10973"/>
    <cellStyle name="ФормулаНаКонтроль 2 6 3 2" xfId="23329"/>
    <cellStyle name="ФормулаНаКонтроль 2 6 4" xfId="23330"/>
    <cellStyle name="ФормулаНаКонтроль 2 7" xfId="10974"/>
    <cellStyle name="ФормулаНаКонтроль 2 7 2" xfId="10975"/>
    <cellStyle name="ФормулаНаКонтроль 2 7 2 2" xfId="23331"/>
    <cellStyle name="ФормулаНаКонтроль 2 7 3" xfId="10976"/>
    <cellStyle name="ФормулаНаКонтроль 2 7 3 2" xfId="23332"/>
    <cellStyle name="ФормулаНаКонтроль 2 7 4" xfId="23333"/>
    <cellStyle name="ФормулаНаКонтроль 2 8" xfId="10977"/>
    <cellStyle name="ФормулаНаКонтроль 2 8 2" xfId="10978"/>
    <cellStyle name="ФормулаНаКонтроль 2 8 2 2" xfId="23334"/>
    <cellStyle name="ФормулаНаКонтроль 2 8 3" xfId="10979"/>
    <cellStyle name="ФормулаНаКонтроль 2 8 3 2" xfId="23335"/>
    <cellStyle name="ФормулаНаКонтроль 2 8 4" xfId="23336"/>
    <cellStyle name="ФормулаНаКонтроль 2 9" xfId="10980"/>
    <cellStyle name="ФормулаНаКонтроль 2 9 2" xfId="10981"/>
    <cellStyle name="ФормулаНаКонтроль 2 9 2 2" xfId="23337"/>
    <cellStyle name="ФормулаНаКонтроль 2 9 3" xfId="10982"/>
    <cellStyle name="ФормулаНаКонтроль 2 9 3 2" xfId="23338"/>
    <cellStyle name="ФормулаНаКонтроль 2 9 4" xfId="23339"/>
    <cellStyle name="ФормулаНаКонтроль 3" xfId="787"/>
    <cellStyle name="ФормулаНаКонтроль 3 10" xfId="10983"/>
    <cellStyle name="ФормулаНаКонтроль 3 10 2" xfId="10984"/>
    <cellStyle name="ФормулаНаКонтроль 3 10 2 2" xfId="23340"/>
    <cellStyle name="ФормулаНаКонтроль 3 10 3" xfId="10985"/>
    <cellStyle name="ФормулаНаКонтроль 3 10 3 2" xfId="23341"/>
    <cellStyle name="ФормулаНаКонтроль 3 10 4" xfId="23342"/>
    <cellStyle name="ФормулаНаКонтроль 3 11" xfId="10986"/>
    <cellStyle name="ФормулаНаКонтроль 3 11 2" xfId="10987"/>
    <cellStyle name="ФормулаНаКонтроль 3 11 2 2" xfId="23343"/>
    <cellStyle name="ФормулаНаКонтроль 3 11 3" xfId="10988"/>
    <cellStyle name="ФормулаНаКонтроль 3 11 3 2" xfId="23344"/>
    <cellStyle name="ФормулаНаКонтроль 3 11 4" xfId="23345"/>
    <cellStyle name="ФормулаНаКонтроль 3 12" xfId="10989"/>
    <cellStyle name="ФормулаНаКонтроль 3 12 2" xfId="23346"/>
    <cellStyle name="ФормулаНаКонтроль 3 13" xfId="10990"/>
    <cellStyle name="ФормулаНаКонтроль 3 13 2" xfId="23347"/>
    <cellStyle name="ФормулаНаКонтроль 3 14" xfId="23348"/>
    <cellStyle name="ФормулаНаКонтроль 3 2" xfId="10991"/>
    <cellStyle name="ФормулаНаКонтроль 3 2 2" xfId="10992"/>
    <cellStyle name="ФормулаНаКонтроль 3 2 2 2" xfId="23349"/>
    <cellStyle name="ФормулаНаКонтроль 3 2 3" xfId="10993"/>
    <cellStyle name="ФормулаНаКонтроль 3 2 3 2" xfId="23350"/>
    <cellStyle name="ФормулаНаКонтроль 3 2 4" xfId="23351"/>
    <cellStyle name="ФормулаНаКонтроль 3 3" xfId="10994"/>
    <cellStyle name="ФормулаНаКонтроль 3 3 2" xfId="10995"/>
    <cellStyle name="ФормулаНаКонтроль 3 3 2 2" xfId="23352"/>
    <cellStyle name="ФормулаНаКонтроль 3 3 3" xfId="10996"/>
    <cellStyle name="ФормулаНаКонтроль 3 3 3 2" xfId="23353"/>
    <cellStyle name="ФормулаНаКонтроль 3 3 4" xfId="23354"/>
    <cellStyle name="ФормулаНаКонтроль 3 4" xfId="10997"/>
    <cellStyle name="ФормулаНаКонтроль 3 4 2" xfId="10998"/>
    <cellStyle name="ФормулаНаКонтроль 3 4 2 2" xfId="23355"/>
    <cellStyle name="ФормулаНаКонтроль 3 4 3" xfId="10999"/>
    <cellStyle name="ФормулаНаКонтроль 3 4 3 2" xfId="23356"/>
    <cellStyle name="ФормулаНаКонтроль 3 4 4" xfId="23357"/>
    <cellStyle name="ФормулаНаКонтроль 3 5" xfId="11000"/>
    <cellStyle name="ФормулаНаКонтроль 3 5 2" xfId="11001"/>
    <cellStyle name="ФормулаНаКонтроль 3 5 2 2" xfId="23358"/>
    <cellStyle name="ФормулаНаКонтроль 3 5 3" xfId="11002"/>
    <cellStyle name="ФормулаНаКонтроль 3 5 3 2" xfId="23359"/>
    <cellStyle name="ФормулаНаКонтроль 3 5 4" xfId="23360"/>
    <cellStyle name="ФормулаНаКонтроль 3 6" xfId="11003"/>
    <cellStyle name="ФормулаНаКонтроль 3 6 2" xfId="11004"/>
    <cellStyle name="ФормулаНаКонтроль 3 6 2 2" xfId="23361"/>
    <cellStyle name="ФормулаНаКонтроль 3 6 3" xfId="11005"/>
    <cellStyle name="ФормулаНаКонтроль 3 6 3 2" xfId="23362"/>
    <cellStyle name="ФормулаНаКонтроль 3 6 4" xfId="23363"/>
    <cellStyle name="ФормулаНаКонтроль 3 7" xfId="11006"/>
    <cellStyle name="ФормулаНаКонтроль 3 7 2" xfId="11007"/>
    <cellStyle name="ФормулаНаКонтроль 3 7 2 2" xfId="23364"/>
    <cellStyle name="ФормулаНаКонтроль 3 7 3" xfId="11008"/>
    <cellStyle name="ФормулаНаКонтроль 3 7 3 2" xfId="23365"/>
    <cellStyle name="ФормулаНаКонтроль 3 7 4" xfId="23366"/>
    <cellStyle name="ФормулаНаКонтроль 3 8" xfId="11009"/>
    <cellStyle name="ФормулаНаКонтроль 3 8 2" xfId="11010"/>
    <cellStyle name="ФормулаНаКонтроль 3 8 2 2" xfId="23367"/>
    <cellStyle name="ФормулаНаКонтроль 3 8 3" xfId="11011"/>
    <cellStyle name="ФормулаНаКонтроль 3 8 3 2" xfId="23368"/>
    <cellStyle name="ФормулаНаКонтроль 3 8 4" xfId="23369"/>
    <cellStyle name="ФормулаНаКонтроль 3 9" xfId="11012"/>
    <cellStyle name="ФормулаНаКонтроль 3 9 2" xfId="11013"/>
    <cellStyle name="ФормулаНаКонтроль 3 9 2 2" xfId="23370"/>
    <cellStyle name="ФормулаНаКонтроль 3 9 3" xfId="11014"/>
    <cellStyle name="ФормулаНаКонтроль 3 9 3 2" xfId="23371"/>
    <cellStyle name="ФормулаНаКонтроль 3 9 4" xfId="23372"/>
    <cellStyle name="ФормулаНаКонтроль 4" xfId="11015"/>
    <cellStyle name="ФормулаНаКонтроль 4 10" xfId="11016"/>
    <cellStyle name="ФормулаНаКонтроль 4 10 2" xfId="11017"/>
    <cellStyle name="ФормулаНаКонтроль 4 10 2 2" xfId="23373"/>
    <cellStyle name="ФормулаНаКонтроль 4 10 3" xfId="11018"/>
    <cellStyle name="ФормулаНаКонтроль 4 10 3 2" xfId="23374"/>
    <cellStyle name="ФормулаНаКонтроль 4 10 4" xfId="23375"/>
    <cellStyle name="ФормулаНаКонтроль 4 11" xfId="11019"/>
    <cellStyle name="ФормулаНаКонтроль 4 11 2" xfId="11020"/>
    <cellStyle name="ФормулаНаКонтроль 4 11 2 2" xfId="23376"/>
    <cellStyle name="ФормулаНаКонтроль 4 11 3" xfId="11021"/>
    <cellStyle name="ФормулаНаКонтроль 4 11 3 2" xfId="23377"/>
    <cellStyle name="ФормулаНаКонтроль 4 11 4" xfId="23378"/>
    <cellStyle name="ФормулаНаКонтроль 4 12" xfId="11022"/>
    <cellStyle name="ФормулаНаКонтроль 4 12 2" xfId="23379"/>
    <cellStyle name="ФормулаНаКонтроль 4 13" xfId="11023"/>
    <cellStyle name="ФормулаНаКонтроль 4 13 2" xfId="23380"/>
    <cellStyle name="ФормулаНаКонтроль 4 14" xfId="23381"/>
    <cellStyle name="ФормулаНаКонтроль 4 2" xfId="11024"/>
    <cellStyle name="ФормулаНаКонтроль 4 2 2" xfId="11025"/>
    <cellStyle name="ФормулаНаКонтроль 4 2 2 2" xfId="23382"/>
    <cellStyle name="ФормулаНаКонтроль 4 2 3" xfId="11026"/>
    <cellStyle name="ФормулаНаКонтроль 4 2 3 2" xfId="23383"/>
    <cellStyle name="ФормулаНаКонтроль 4 2 4" xfId="23384"/>
    <cellStyle name="ФормулаНаКонтроль 4 3" xfId="11027"/>
    <cellStyle name="ФормулаНаКонтроль 4 3 2" xfId="11028"/>
    <cellStyle name="ФормулаНаКонтроль 4 3 2 2" xfId="23385"/>
    <cellStyle name="ФормулаНаКонтроль 4 3 3" xfId="11029"/>
    <cellStyle name="ФормулаНаКонтроль 4 3 3 2" xfId="23386"/>
    <cellStyle name="ФормулаНаКонтроль 4 3 4" xfId="23387"/>
    <cellStyle name="ФормулаНаКонтроль 4 4" xfId="11030"/>
    <cellStyle name="ФормулаНаКонтроль 4 4 2" xfId="11031"/>
    <cellStyle name="ФормулаНаКонтроль 4 4 2 2" xfId="23388"/>
    <cellStyle name="ФормулаНаКонтроль 4 4 3" xfId="11032"/>
    <cellStyle name="ФормулаНаКонтроль 4 4 3 2" xfId="23389"/>
    <cellStyle name="ФормулаНаКонтроль 4 4 4" xfId="23390"/>
    <cellStyle name="ФормулаНаКонтроль 4 5" xfId="11033"/>
    <cellStyle name="ФормулаНаКонтроль 4 5 2" xfId="11034"/>
    <cellStyle name="ФормулаНаКонтроль 4 5 2 2" xfId="23391"/>
    <cellStyle name="ФормулаНаКонтроль 4 5 3" xfId="11035"/>
    <cellStyle name="ФормулаНаКонтроль 4 5 3 2" xfId="23392"/>
    <cellStyle name="ФормулаНаКонтроль 4 5 4" xfId="23393"/>
    <cellStyle name="ФормулаНаКонтроль 4 6" xfId="11036"/>
    <cellStyle name="ФормулаНаКонтроль 4 6 2" xfId="11037"/>
    <cellStyle name="ФормулаНаКонтроль 4 6 2 2" xfId="23394"/>
    <cellStyle name="ФормулаНаКонтроль 4 6 3" xfId="11038"/>
    <cellStyle name="ФормулаНаКонтроль 4 6 3 2" xfId="23395"/>
    <cellStyle name="ФормулаНаКонтроль 4 6 4" xfId="23396"/>
    <cellStyle name="ФормулаНаКонтроль 4 7" xfId="11039"/>
    <cellStyle name="ФормулаНаКонтроль 4 7 2" xfId="11040"/>
    <cellStyle name="ФормулаНаКонтроль 4 7 2 2" xfId="23397"/>
    <cellStyle name="ФормулаНаКонтроль 4 7 3" xfId="11041"/>
    <cellStyle name="ФормулаНаКонтроль 4 7 3 2" xfId="23398"/>
    <cellStyle name="ФормулаНаКонтроль 4 7 4" xfId="23399"/>
    <cellStyle name="ФормулаНаКонтроль 4 8" xfId="11042"/>
    <cellStyle name="ФормулаНаКонтроль 4 8 2" xfId="11043"/>
    <cellStyle name="ФормулаНаКонтроль 4 8 2 2" xfId="23400"/>
    <cellStyle name="ФормулаНаКонтроль 4 8 3" xfId="11044"/>
    <cellStyle name="ФормулаНаКонтроль 4 8 3 2" xfId="23401"/>
    <cellStyle name="ФормулаНаКонтроль 4 8 4" xfId="23402"/>
    <cellStyle name="ФормулаНаКонтроль 4 9" xfId="11045"/>
    <cellStyle name="ФормулаНаКонтроль 4 9 2" xfId="11046"/>
    <cellStyle name="ФормулаНаКонтроль 4 9 2 2" xfId="23403"/>
    <cellStyle name="ФормулаНаКонтроль 4 9 3" xfId="11047"/>
    <cellStyle name="ФормулаНаКонтроль 4 9 3 2" xfId="23404"/>
    <cellStyle name="ФормулаНаКонтроль 4 9 4" xfId="23405"/>
    <cellStyle name="ФормулаНаКонтроль 5" xfId="11048"/>
    <cellStyle name="ФормулаНаКонтроль 5 10" xfId="11049"/>
    <cellStyle name="ФормулаНаКонтроль 5 10 2" xfId="11050"/>
    <cellStyle name="ФормулаНаКонтроль 5 10 2 2" xfId="23406"/>
    <cellStyle name="ФормулаНаКонтроль 5 10 3" xfId="11051"/>
    <cellStyle name="ФормулаНаКонтроль 5 10 3 2" xfId="23407"/>
    <cellStyle name="ФормулаНаКонтроль 5 10 4" xfId="23408"/>
    <cellStyle name="ФормулаНаКонтроль 5 11" xfId="11052"/>
    <cellStyle name="ФормулаНаКонтроль 5 11 2" xfId="11053"/>
    <cellStyle name="ФормулаНаКонтроль 5 11 2 2" xfId="23409"/>
    <cellStyle name="ФормулаНаКонтроль 5 11 3" xfId="11054"/>
    <cellStyle name="ФормулаНаКонтроль 5 11 3 2" xfId="23410"/>
    <cellStyle name="ФормулаНаКонтроль 5 11 4" xfId="23411"/>
    <cellStyle name="ФормулаНаКонтроль 5 12" xfId="11055"/>
    <cellStyle name="ФормулаНаКонтроль 5 12 2" xfId="23412"/>
    <cellStyle name="ФормулаНаКонтроль 5 13" xfId="11056"/>
    <cellStyle name="ФормулаНаКонтроль 5 13 2" xfId="23413"/>
    <cellStyle name="ФормулаНаКонтроль 5 14" xfId="23414"/>
    <cellStyle name="ФормулаНаКонтроль 5 2" xfId="11057"/>
    <cellStyle name="ФормулаНаКонтроль 5 2 2" xfId="11058"/>
    <cellStyle name="ФормулаНаКонтроль 5 2 2 2" xfId="23415"/>
    <cellStyle name="ФормулаНаКонтроль 5 2 3" xfId="11059"/>
    <cellStyle name="ФормулаНаКонтроль 5 2 3 2" xfId="23416"/>
    <cellStyle name="ФормулаНаКонтроль 5 2 4" xfId="23417"/>
    <cellStyle name="ФормулаНаКонтроль 5 3" xfId="11060"/>
    <cellStyle name="ФормулаНаКонтроль 5 3 2" xfId="11061"/>
    <cellStyle name="ФормулаНаКонтроль 5 3 2 2" xfId="23418"/>
    <cellStyle name="ФормулаНаКонтроль 5 3 3" xfId="11062"/>
    <cellStyle name="ФормулаНаКонтроль 5 3 3 2" xfId="23419"/>
    <cellStyle name="ФормулаНаКонтроль 5 3 4" xfId="23420"/>
    <cellStyle name="ФормулаНаКонтроль 5 4" xfId="11063"/>
    <cellStyle name="ФормулаНаКонтроль 5 4 2" xfId="11064"/>
    <cellStyle name="ФормулаНаКонтроль 5 4 2 2" xfId="23421"/>
    <cellStyle name="ФормулаНаКонтроль 5 4 3" xfId="11065"/>
    <cellStyle name="ФормулаНаКонтроль 5 4 3 2" xfId="23422"/>
    <cellStyle name="ФормулаНаКонтроль 5 4 4" xfId="23423"/>
    <cellStyle name="ФормулаНаКонтроль 5 5" xfId="11066"/>
    <cellStyle name="ФормулаНаКонтроль 5 5 2" xfId="11067"/>
    <cellStyle name="ФормулаНаКонтроль 5 5 2 2" xfId="23424"/>
    <cellStyle name="ФормулаНаКонтроль 5 5 3" xfId="11068"/>
    <cellStyle name="ФормулаНаКонтроль 5 5 3 2" xfId="23425"/>
    <cellStyle name="ФормулаНаКонтроль 5 5 4" xfId="23426"/>
    <cellStyle name="ФормулаНаКонтроль 5 6" xfId="11069"/>
    <cellStyle name="ФормулаНаКонтроль 5 6 2" xfId="11070"/>
    <cellStyle name="ФормулаНаКонтроль 5 6 2 2" xfId="23427"/>
    <cellStyle name="ФормулаНаКонтроль 5 6 3" xfId="11071"/>
    <cellStyle name="ФормулаНаКонтроль 5 6 3 2" xfId="23428"/>
    <cellStyle name="ФормулаНаКонтроль 5 6 4" xfId="23429"/>
    <cellStyle name="ФормулаНаКонтроль 5 7" xfId="11072"/>
    <cellStyle name="ФормулаНаКонтроль 5 7 2" xfId="11073"/>
    <cellStyle name="ФормулаНаКонтроль 5 7 2 2" xfId="23430"/>
    <cellStyle name="ФормулаНаКонтроль 5 7 3" xfId="11074"/>
    <cellStyle name="ФормулаНаКонтроль 5 7 3 2" xfId="23431"/>
    <cellStyle name="ФормулаНаКонтроль 5 7 4" xfId="23432"/>
    <cellStyle name="ФормулаНаКонтроль 5 8" xfId="11075"/>
    <cellStyle name="ФормулаНаКонтроль 5 8 2" xfId="11076"/>
    <cellStyle name="ФормулаНаКонтроль 5 8 2 2" xfId="23433"/>
    <cellStyle name="ФормулаНаКонтроль 5 8 3" xfId="11077"/>
    <cellStyle name="ФормулаНаКонтроль 5 8 3 2" xfId="23434"/>
    <cellStyle name="ФормулаНаКонтроль 5 8 4" xfId="23435"/>
    <cellStyle name="ФормулаНаКонтроль 5 9" xfId="11078"/>
    <cellStyle name="ФормулаНаКонтроль 5 9 2" xfId="11079"/>
    <cellStyle name="ФормулаНаКонтроль 5 9 2 2" xfId="23436"/>
    <cellStyle name="ФормулаНаКонтроль 5 9 3" xfId="11080"/>
    <cellStyle name="ФормулаНаКонтроль 5 9 3 2" xfId="23437"/>
    <cellStyle name="ФормулаНаКонтроль 5 9 4" xfId="23438"/>
    <cellStyle name="ФормулаНаКонтроль 6" xfId="11908"/>
    <cellStyle name="ФормулаНаКонтроль 6 2" xfId="23439"/>
    <cellStyle name="ФормулаНаКонтроль 7" xfId="11909"/>
    <cellStyle name="ФормулаНаКонтроль 7 2" xfId="23440"/>
    <cellStyle name="ФормулаНаКонтроль 8" xfId="11910"/>
    <cellStyle name="ФормулаНаКонтроль 8 2" xfId="23441"/>
    <cellStyle name="ФормулаНаКонтроль 9" xfId="11911"/>
    <cellStyle name="ФормулаНаКонтроль 9 2" xfId="23442"/>
    <cellStyle name="Хороший 2" xfId="296"/>
    <cellStyle name="Цена_продукта" xfId="465"/>
    <cellStyle name="Цифры по центру с десятыми" xfId="297"/>
    <cellStyle name="Цифры по центру с десятыми 10" xfId="11912"/>
    <cellStyle name="Цифры по центру с десятыми 10 2" xfId="23443"/>
    <cellStyle name="Цифры по центру с десятыми 11" xfId="11913"/>
    <cellStyle name="Цифры по центру с десятыми 11 2" xfId="23444"/>
    <cellStyle name="Цифры по центру с десятыми 12" xfId="11914"/>
    <cellStyle name="Цифры по центру с десятыми 12 2" xfId="23445"/>
    <cellStyle name="Цифры по центру с десятыми 13" xfId="11915"/>
    <cellStyle name="Цифры по центру с десятыми 13 2" xfId="23446"/>
    <cellStyle name="Цифры по центру с десятыми 14" xfId="11916"/>
    <cellStyle name="Цифры по центру с десятыми 14 2" xfId="23447"/>
    <cellStyle name="Цифры по центру с десятыми 2" xfId="788"/>
    <cellStyle name="Цифры по центру с десятыми 2 10" xfId="11081"/>
    <cellStyle name="Цифры по центру с десятыми 2 10 2" xfId="11082"/>
    <cellStyle name="Цифры по центру с десятыми 2 10 2 2" xfId="23448"/>
    <cellStyle name="Цифры по центру с десятыми 2 10 3" xfId="11083"/>
    <cellStyle name="Цифры по центру с десятыми 2 10 3 2" xfId="23449"/>
    <cellStyle name="Цифры по центру с десятыми 2 10 4" xfId="23450"/>
    <cellStyle name="Цифры по центру с десятыми 2 11" xfId="11084"/>
    <cellStyle name="Цифры по центру с десятыми 2 11 2" xfId="23451"/>
    <cellStyle name="Цифры по центру с десятыми 2 12" xfId="11917"/>
    <cellStyle name="Цифры по центру с десятыми 2 12 2" xfId="23452"/>
    <cellStyle name="Цифры по центру с десятыми 2 13" xfId="23453"/>
    <cellStyle name="Цифры по центру с десятыми 2 2" xfId="11085"/>
    <cellStyle name="Цифры по центру с десятыми 2 2 2" xfId="11086"/>
    <cellStyle name="Цифры по центру с десятыми 2 2 2 2" xfId="23454"/>
    <cellStyle name="Цифры по центру с десятыми 2 2 3" xfId="11087"/>
    <cellStyle name="Цифры по центру с десятыми 2 2 3 2" xfId="23455"/>
    <cellStyle name="Цифры по центру с десятыми 2 2 4" xfId="23456"/>
    <cellStyle name="Цифры по центру с десятыми 2 3" xfId="11088"/>
    <cellStyle name="Цифры по центру с десятыми 2 3 2" xfId="11089"/>
    <cellStyle name="Цифры по центру с десятыми 2 3 2 2" xfId="23457"/>
    <cellStyle name="Цифры по центру с десятыми 2 3 3" xfId="11090"/>
    <cellStyle name="Цифры по центру с десятыми 2 3 3 2" xfId="23458"/>
    <cellStyle name="Цифры по центру с десятыми 2 3 4" xfId="23459"/>
    <cellStyle name="Цифры по центру с десятыми 2 4" xfId="11091"/>
    <cellStyle name="Цифры по центру с десятыми 2 4 2" xfId="11092"/>
    <cellStyle name="Цифры по центру с десятыми 2 4 2 2" xfId="23460"/>
    <cellStyle name="Цифры по центру с десятыми 2 4 3" xfId="11093"/>
    <cellStyle name="Цифры по центру с десятыми 2 4 3 2" xfId="23461"/>
    <cellStyle name="Цифры по центру с десятыми 2 4 4" xfId="23462"/>
    <cellStyle name="Цифры по центру с десятыми 2 5" xfId="11094"/>
    <cellStyle name="Цифры по центру с десятыми 2 5 2" xfId="11095"/>
    <cellStyle name="Цифры по центру с десятыми 2 5 2 2" xfId="23463"/>
    <cellStyle name="Цифры по центру с десятыми 2 5 3" xfId="11096"/>
    <cellStyle name="Цифры по центру с десятыми 2 5 3 2" xfId="23464"/>
    <cellStyle name="Цифры по центру с десятыми 2 5 4" xfId="23465"/>
    <cellStyle name="Цифры по центру с десятыми 2 6" xfId="11097"/>
    <cellStyle name="Цифры по центру с десятыми 2 6 2" xfId="11098"/>
    <cellStyle name="Цифры по центру с десятыми 2 6 2 2" xfId="23466"/>
    <cellStyle name="Цифры по центру с десятыми 2 6 3" xfId="11099"/>
    <cellStyle name="Цифры по центру с десятыми 2 6 3 2" xfId="23467"/>
    <cellStyle name="Цифры по центру с десятыми 2 6 4" xfId="23468"/>
    <cellStyle name="Цифры по центру с десятыми 2 7" xfId="11100"/>
    <cellStyle name="Цифры по центру с десятыми 2 7 2" xfId="11101"/>
    <cellStyle name="Цифры по центру с десятыми 2 7 2 2" xfId="23469"/>
    <cellStyle name="Цифры по центру с десятыми 2 7 3" xfId="11102"/>
    <cellStyle name="Цифры по центру с десятыми 2 7 3 2" xfId="23470"/>
    <cellStyle name="Цифры по центру с десятыми 2 7 4" xfId="23471"/>
    <cellStyle name="Цифры по центру с десятыми 2 8" xfId="11103"/>
    <cellStyle name="Цифры по центру с десятыми 2 8 2" xfId="11104"/>
    <cellStyle name="Цифры по центру с десятыми 2 8 2 2" xfId="23472"/>
    <cellStyle name="Цифры по центру с десятыми 2 8 3" xfId="11105"/>
    <cellStyle name="Цифры по центру с десятыми 2 8 3 2" xfId="23473"/>
    <cellStyle name="Цифры по центру с десятыми 2 8 4" xfId="23474"/>
    <cellStyle name="Цифры по центру с десятыми 2 9" xfId="11106"/>
    <cellStyle name="Цифры по центру с десятыми 2 9 2" xfId="11107"/>
    <cellStyle name="Цифры по центру с десятыми 2 9 2 2" xfId="23475"/>
    <cellStyle name="Цифры по центру с десятыми 2 9 3" xfId="11108"/>
    <cellStyle name="Цифры по центру с десятыми 2 9 3 2" xfId="23476"/>
    <cellStyle name="Цифры по центру с десятыми 2 9 4" xfId="23477"/>
    <cellStyle name="Цифры по центру с десятыми 3" xfId="789"/>
    <cellStyle name="Цифры по центру с десятыми 3 10" xfId="11109"/>
    <cellStyle name="Цифры по центру с десятыми 3 10 2" xfId="11110"/>
    <cellStyle name="Цифры по центру с десятыми 3 10 2 2" xfId="23478"/>
    <cellStyle name="Цифры по центру с десятыми 3 10 3" xfId="11111"/>
    <cellStyle name="Цифры по центру с десятыми 3 10 3 2" xfId="23479"/>
    <cellStyle name="Цифры по центру с десятыми 3 10 4" xfId="23480"/>
    <cellStyle name="Цифры по центру с десятыми 3 11" xfId="11112"/>
    <cellStyle name="Цифры по центру с десятыми 3 11 2" xfId="11113"/>
    <cellStyle name="Цифры по центру с десятыми 3 11 2 2" xfId="23481"/>
    <cellStyle name="Цифры по центру с десятыми 3 11 3" xfId="11114"/>
    <cellStyle name="Цифры по центру с десятыми 3 11 3 2" xfId="23482"/>
    <cellStyle name="Цифры по центру с десятыми 3 11 4" xfId="23483"/>
    <cellStyle name="Цифры по центру с десятыми 3 12" xfId="11115"/>
    <cellStyle name="Цифры по центру с десятыми 3 12 2" xfId="23484"/>
    <cellStyle name="Цифры по центру с десятыми 3 13" xfId="11116"/>
    <cellStyle name="Цифры по центру с десятыми 3 13 2" xfId="23485"/>
    <cellStyle name="Цифры по центру с десятыми 3 14" xfId="23486"/>
    <cellStyle name="Цифры по центру с десятыми 3 2" xfId="11117"/>
    <cellStyle name="Цифры по центру с десятыми 3 2 2" xfId="11118"/>
    <cellStyle name="Цифры по центру с десятыми 3 2 2 2" xfId="23487"/>
    <cellStyle name="Цифры по центру с десятыми 3 2 3" xfId="11119"/>
    <cellStyle name="Цифры по центру с десятыми 3 2 3 2" xfId="23488"/>
    <cellStyle name="Цифры по центру с десятыми 3 2 4" xfId="23489"/>
    <cellStyle name="Цифры по центру с десятыми 3 3" xfId="11120"/>
    <cellStyle name="Цифры по центру с десятыми 3 3 2" xfId="11121"/>
    <cellStyle name="Цифры по центру с десятыми 3 3 2 2" xfId="23490"/>
    <cellStyle name="Цифры по центру с десятыми 3 3 3" xfId="11122"/>
    <cellStyle name="Цифры по центру с десятыми 3 3 3 2" xfId="23491"/>
    <cellStyle name="Цифры по центру с десятыми 3 3 4" xfId="23492"/>
    <cellStyle name="Цифры по центру с десятыми 3 4" xfId="11123"/>
    <cellStyle name="Цифры по центру с десятыми 3 4 2" xfId="11124"/>
    <cellStyle name="Цифры по центру с десятыми 3 4 2 2" xfId="23493"/>
    <cellStyle name="Цифры по центру с десятыми 3 4 3" xfId="11125"/>
    <cellStyle name="Цифры по центру с десятыми 3 4 3 2" xfId="23494"/>
    <cellStyle name="Цифры по центру с десятыми 3 4 4" xfId="23495"/>
    <cellStyle name="Цифры по центру с десятыми 3 5" xfId="11126"/>
    <cellStyle name="Цифры по центру с десятыми 3 5 2" xfId="11127"/>
    <cellStyle name="Цифры по центру с десятыми 3 5 2 2" xfId="23496"/>
    <cellStyle name="Цифры по центру с десятыми 3 5 3" xfId="11128"/>
    <cellStyle name="Цифры по центру с десятыми 3 5 3 2" xfId="23497"/>
    <cellStyle name="Цифры по центру с десятыми 3 5 4" xfId="23498"/>
    <cellStyle name="Цифры по центру с десятыми 3 6" xfId="11129"/>
    <cellStyle name="Цифры по центру с десятыми 3 6 2" xfId="11130"/>
    <cellStyle name="Цифры по центру с десятыми 3 6 2 2" xfId="23499"/>
    <cellStyle name="Цифры по центру с десятыми 3 6 3" xfId="11131"/>
    <cellStyle name="Цифры по центру с десятыми 3 6 3 2" xfId="23500"/>
    <cellStyle name="Цифры по центру с десятыми 3 6 4" xfId="23501"/>
    <cellStyle name="Цифры по центру с десятыми 3 7" xfId="11132"/>
    <cellStyle name="Цифры по центру с десятыми 3 7 2" xfId="11133"/>
    <cellStyle name="Цифры по центру с десятыми 3 7 2 2" xfId="23502"/>
    <cellStyle name="Цифры по центру с десятыми 3 7 3" xfId="11134"/>
    <cellStyle name="Цифры по центру с десятыми 3 7 3 2" xfId="23503"/>
    <cellStyle name="Цифры по центру с десятыми 3 7 4" xfId="23504"/>
    <cellStyle name="Цифры по центру с десятыми 3 8" xfId="11135"/>
    <cellStyle name="Цифры по центру с десятыми 3 8 2" xfId="11136"/>
    <cellStyle name="Цифры по центру с десятыми 3 8 2 2" xfId="23505"/>
    <cellStyle name="Цифры по центру с десятыми 3 8 3" xfId="11137"/>
    <cellStyle name="Цифры по центру с десятыми 3 8 3 2" xfId="23506"/>
    <cellStyle name="Цифры по центру с десятыми 3 8 4" xfId="23507"/>
    <cellStyle name="Цифры по центру с десятыми 3 9" xfId="11138"/>
    <cellStyle name="Цифры по центру с десятыми 3 9 2" xfId="11139"/>
    <cellStyle name="Цифры по центру с десятыми 3 9 2 2" xfId="23508"/>
    <cellStyle name="Цифры по центру с десятыми 3 9 3" xfId="11140"/>
    <cellStyle name="Цифры по центру с десятыми 3 9 3 2" xfId="23509"/>
    <cellStyle name="Цифры по центру с десятыми 3 9 4" xfId="23510"/>
    <cellStyle name="Цифры по центру с десятыми 4" xfId="11141"/>
    <cellStyle name="Цифры по центру с десятыми 4 10" xfId="11142"/>
    <cellStyle name="Цифры по центру с десятыми 4 10 2" xfId="11143"/>
    <cellStyle name="Цифры по центру с десятыми 4 10 2 2" xfId="23511"/>
    <cellStyle name="Цифры по центру с десятыми 4 10 3" xfId="11144"/>
    <cellStyle name="Цифры по центру с десятыми 4 10 3 2" xfId="23512"/>
    <cellStyle name="Цифры по центру с десятыми 4 10 4" xfId="23513"/>
    <cellStyle name="Цифры по центру с десятыми 4 11" xfId="11145"/>
    <cellStyle name="Цифры по центру с десятыми 4 11 2" xfId="11146"/>
    <cellStyle name="Цифры по центру с десятыми 4 11 2 2" xfId="23514"/>
    <cellStyle name="Цифры по центру с десятыми 4 11 3" xfId="11147"/>
    <cellStyle name="Цифры по центру с десятыми 4 11 3 2" xfId="23515"/>
    <cellStyle name="Цифры по центру с десятыми 4 11 4" xfId="23516"/>
    <cellStyle name="Цифры по центру с десятыми 4 12" xfId="11148"/>
    <cellStyle name="Цифры по центру с десятыми 4 12 2" xfId="23517"/>
    <cellStyle name="Цифры по центру с десятыми 4 13" xfId="11149"/>
    <cellStyle name="Цифры по центру с десятыми 4 13 2" xfId="23518"/>
    <cellStyle name="Цифры по центру с десятыми 4 14" xfId="23519"/>
    <cellStyle name="Цифры по центру с десятыми 4 2" xfId="11150"/>
    <cellStyle name="Цифры по центру с десятыми 4 2 2" xfId="11151"/>
    <cellStyle name="Цифры по центру с десятыми 4 2 2 2" xfId="23520"/>
    <cellStyle name="Цифры по центру с десятыми 4 2 3" xfId="11152"/>
    <cellStyle name="Цифры по центру с десятыми 4 2 3 2" xfId="23521"/>
    <cellStyle name="Цифры по центру с десятыми 4 2 4" xfId="23522"/>
    <cellStyle name="Цифры по центру с десятыми 4 3" xfId="11153"/>
    <cellStyle name="Цифры по центру с десятыми 4 3 2" xfId="11154"/>
    <cellStyle name="Цифры по центру с десятыми 4 3 2 2" xfId="23523"/>
    <cellStyle name="Цифры по центру с десятыми 4 3 3" xfId="11155"/>
    <cellStyle name="Цифры по центру с десятыми 4 3 3 2" xfId="23524"/>
    <cellStyle name="Цифры по центру с десятыми 4 3 4" xfId="23525"/>
    <cellStyle name="Цифры по центру с десятыми 4 4" xfId="11156"/>
    <cellStyle name="Цифры по центру с десятыми 4 4 2" xfId="11157"/>
    <cellStyle name="Цифры по центру с десятыми 4 4 2 2" xfId="23526"/>
    <cellStyle name="Цифры по центру с десятыми 4 4 3" xfId="11158"/>
    <cellStyle name="Цифры по центру с десятыми 4 4 3 2" xfId="23527"/>
    <cellStyle name="Цифры по центру с десятыми 4 4 4" xfId="23528"/>
    <cellStyle name="Цифры по центру с десятыми 4 5" xfId="11159"/>
    <cellStyle name="Цифры по центру с десятыми 4 5 2" xfId="11160"/>
    <cellStyle name="Цифры по центру с десятыми 4 5 2 2" xfId="23529"/>
    <cellStyle name="Цифры по центру с десятыми 4 5 3" xfId="11161"/>
    <cellStyle name="Цифры по центру с десятыми 4 5 3 2" xfId="23530"/>
    <cellStyle name="Цифры по центру с десятыми 4 5 4" xfId="23531"/>
    <cellStyle name="Цифры по центру с десятыми 4 6" xfId="11162"/>
    <cellStyle name="Цифры по центру с десятыми 4 6 2" xfId="11163"/>
    <cellStyle name="Цифры по центру с десятыми 4 6 2 2" xfId="23532"/>
    <cellStyle name="Цифры по центру с десятыми 4 6 3" xfId="11164"/>
    <cellStyle name="Цифры по центру с десятыми 4 6 3 2" xfId="23533"/>
    <cellStyle name="Цифры по центру с десятыми 4 6 4" xfId="23534"/>
    <cellStyle name="Цифры по центру с десятыми 4 7" xfId="11165"/>
    <cellStyle name="Цифры по центру с десятыми 4 7 2" xfId="11166"/>
    <cellStyle name="Цифры по центру с десятыми 4 7 2 2" xfId="23535"/>
    <cellStyle name="Цифры по центру с десятыми 4 7 3" xfId="11167"/>
    <cellStyle name="Цифры по центру с десятыми 4 7 3 2" xfId="23536"/>
    <cellStyle name="Цифры по центру с десятыми 4 7 4" xfId="23537"/>
    <cellStyle name="Цифры по центру с десятыми 4 8" xfId="11168"/>
    <cellStyle name="Цифры по центру с десятыми 4 8 2" xfId="11169"/>
    <cellStyle name="Цифры по центру с десятыми 4 8 2 2" xfId="23538"/>
    <cellStyle name="Цифры по центру с десятыми 4 8 3" xfId="11170"/>
    <cellStyle name="Цифры по центру с десятыми 4 8 3 2" xfId="23539"/>
    <cellStyle name="Цифры по центру с десятыми 4 8 4" xfId="23540"/>
    <cellStyle name="Цифры по центру с десятыми 4 9" xfId="11171"/>
    <cellStyle name="Цифры по центру с десятыми 4 9 2" xfId="11172"/>
    <cellStyle name="Цифры по центру с десятыми 4 9 2 2" xfId="23541"/>
    <cellStyle name="Цифры по центру с десятыми 4 9 3" xfId="11173"/>
    <cellStyle name="Цифры по центру с десятыми 4 9 3 2" xfId="23542"/>
    <cellStyle name="Цифры по центру с десятыми 4 9 4" xfId="23543"/>
    <cellStyle name="Цифры по центру с десятыми 5" xfId="11174"/>
    <cellStyle name="Цифры по центру с десятыми 5 10" xfId="11175"/>
    <cellStyle name="Цифры по центру с десятыми 5 10 2" xfId="11176"/>
    <cellStyle name="Цифры по центру с десятыми 5 10 2 2" xfId="23544"/>
    <cellStyle name="Цифры по центру с десятыми 5 10 3" xfId="11177"/>
    <cellStyle name="Цифры по центру с десятыми 5 10 3 2" xfId="23545"/>
    <cellStyle name="Цифры по центру с десятыми 5 10 4" xfId="23546"/>
    <cellStyle name="Цифры по центру с десятыми 5 11" xfId="11178"/>
    <cellStyle name="Цифры по центру с десятыми 5 11 2" xfId="11179"/>
    <cellStyle name="Цифры по центру с десятыми 5 11 2 2" xfId="23547"/>
    <cellStyle name="Цифры по центру с десятыми 5 11 3" xfId="11180"/>
    <cellStyle name="Цифры по центру с десятыми 5 11 3 2" xfId="23548"/>
    <cellStyle name="Цифры по центру с десятыми 5 11 4" xfId="23549"/>
    <cellStyle name="Цифры по центру с десятыми 5 12" xfId="11181"/>
    <cellStyle name="Цифры по центру с десятыми 5 12 2" xfId="23550"/>
    <cellStyle name="Цифры по центру с десятыми 5 13" xfId="11182"/>
    <cellStyle name="Цифры по центру с десятыми 5 13 2" xfId="23551"/>
    <cellStyle name="Цифры по центру с десятыми 5 14" xfId="23552"/>
    <cellStyle name="Цифры по центру с десятыми 5 2" xfId="11183"/>
    <cellStyle name="Цифры по центру с десятыми 5 2 2" xfId="11184"/>
    <cellStyle name="Цифры по центру с десятыми 5 2 2 2" xfId="23553"/>
    <cellStyle name="Цифры по центру с десятыми 5 2 3" xfId="11185"/>
    <cellStyle name="Цифры по центру с десятыми 5 2 3 2" xfId="23554"/>
    <cellStyle name="Цифры по центру с десятыми 5 2 4" xfId="23555"/>
    <cellStyle name="Цифры по центру с десятыми 5 3" xfId="11186"/>
    <cellStyle name="Цифры по центру с десятыми 5 3 2" xfId="11187"/>
    <cellStyle name="Цифры по центру с десятыми 5 3 2 2" xfId="23556"/>
    <cellStyle name="Цифры по центру с десятыми 5 3 3" xfId="11188"/>
    <cellStyle name="Цифры по центру с десятыми 5 3 3 2" xfId="23557"/>
    <cellStyle name="Цифры по центру с десятыми 5 3 4" xfId="23558"/>
    <cellStyle name="Цифры по центру с десятыми 5 4" xfId="11189"/>
    <cellStyle name="Цифры по центру с десятыми 5 4 2" xfId="11190"/>
    <cellStyle name="Цифры по центру с десятыми 5 4 2 2" xfId="23559"/>
    <cellStyle name="Цифры по центру с десятыми 5 4 3" xfId="11191"/>
    <cellStyle name="Цифры по центру с десятыми 5 4 3 2" xfId="23560"/>
    <cellStyle name="Цифры по центру с десятыми 5 4 4" xfId="23561"/>
    <cellStyle name="Цифры по центру с десятыми 5 5" xfId="11192"/>
    <cellStyle name="Цифры по центру с десятыми 5 5 2" xfId="11193"/>
    <cellStyle name="Цифры по центру с десятыми 5 5 2 2" xfId="23562"/>
    <cellStyle name="Цифры по центру с десятыми 5 5 3" xfId="11194"/>
    <cellStyle name="Цифры по центру с десятыми 5 5 3 2" xfId="23563"/>
    <cellStyle name="Цифры по центру с десятыми 5 5 4" xfId="23564"/>
    <cellStyle name="Цифры по центру с десятыми 5 6" xfId="11195"/>
    <cellStyle name="Цифры по центру с десятыми 5 6 2" xfId="11196"/>
    <cellStyle name="Цифры по центру с десятыми 5 6 2 2" xfId="23565"/>
    <cellStyle name="Цифры по центру с десятыми 5 6 3" xfId="11197"/>
    <cellStyle name="Цифры по центру с десятыми 5 6 3 2" xfId="23566"/>
    <cellStyle name="Цифры по центру с десятыми 5 6 4" xfId="23567"/>
    <cellStyle name="Цифры по центру с десятыми 5 7" xfId="11198"/>
    <cellStyle name="Цифры по центру с десятыми 5 7 2" xfId="11199"/>
    <cellStyle name="Цифры по центру с десятыми 5 7 2 2" xfId="23568"/>
    <cellStyle name="Цифры по центру с десятыми 5 7 3" xfId="11200"/>
    <cellStyle name="Цифры по центру с десятыми 5 7 3 2" xfId="23569"/>
    <cellStyle name="Цифры по центру с десятыми 5 7 4" xfId="23570"/>
    <cellStyle name="Цифры по центру с десятыми 5 8" xfId="11201"/>
    <cellStyle name="Цифры по центру с десятыми 5 8 2" xfId="11202"/>
    <cellStyle name="Цифры по центру с десятыми 5 8 2 2" xfId="23571"/>
    <cellStyle name="Цифры по центру с десятыми 5 8 3" xfId="11203"/>
    <cellStyle name="Цифры по центру с десятыми 5 8 3 2" xfId="23572"/>
    <cellStyle name="Цифры по центру с десятыми 5 8 4" xfId="23573"/>
    <cellStyle name="Цифры по центру с десятыми 5 9" xfId="11204"/>
    <cellStyle name="Цифры по центру с десятыми 5 9 2" xfId="11205"/>
    <cellStyle name="Цифры по центру с десятыми 5 9 2 2" xfId="23574"/>
    <cellStyle name="Цифры по центру с десятыми 5 9 3" xfId="11206"/>
    <cellStyle name="Цифры по центру с десятыми 5 9 3 2" xfId="23575"/>
    <cellStyle name="Цифры по центру с десятыми 5 9 4" xfId="23576"/>
    <cellStyle name="Цифры по центру с десятыми 6" xfId="11918"/>
    <cellStyle name="Цифры по центру с десятыми 6 2" xfId="23577"/>
    <cellStyle name="Цифры по центру с десятыми 7" xfId="11919"/>
    <cellStyle name="Цифры по центру с десятыми 7 2" xfId="23578"/>
    <cellStyle name="Цифры по центру с десятыми 8" xfId="11920"/>
    <cellStyle name="Цифры по центру с десятыми 8 2" xfId="23579"/>
    <cellStyle name="Цифры по центру с десятыми 9" xfId="11921"/>
    <cellStyle name="Цифры по центру с десятыми 9 2" xfId="23580"/>
    <cellStyle name="Џђћ–…ќ’ќ›‰" xfId="298"/>
    <cellStyle name="ЏђЋ–…Ќ’Ќ›‰ 2" xfId="11207"/>
    <cellStyle name="ЏђЋ–…Ќ’Ќ›‰ 3" xfId="11208"/>
    <cellStyle name="ЏђЋ–…Ќ’Ќ›‰ 4" xfId="11209"/>
    <cellStyle name="Шапка" xfId="466"/>
    <cellStyle name="Шапка 10" xfId="11922"/>
    <cellStyle name="Шапка 10 2" xfId="23581"/>
    <cellStyle name="Шапка 11" xfId="11923"/>
    <cellStyle name="Шапка 11 2" xfId="23582"/>
    <cellStyle name="Шапка 12" xfId="11924"/>
    <cellStyle name="Шапка 12 2" xfId="23583"/>
    <cellStyle name="Шапка 13" xfId="11925"/>
    <cellStyle name="Шапка 13 2" xfId="23584"/>
    <cellStyle name="Шапка 14" xfId="11926"/>
    <cellStyle name="Шапка 14 2" xfId="23585"/>
    <cellStyle name="Шапка 15" xfId="23586"/>
    <cellStyle name="Шапка 2" xfId="790"/>
    <cellStyle name="Шапка 2 10" xfId="11927"/>
    <cellStyle name="Шапка 2 10 2" xfId="23587"/>
    <cellStyle name="Шапка 2 11" xfId="11928"/>
    <cellStyle name="Шапка 2 11 2" xfId="23588"/>
    <cellStyle name="Шапка 2 12" xfId="11929"/>
    <cellStyle name="Шапка 2 12 2" xfId="23589"/>
    <cellStyle name="Шапка 2 13" xfId="23590"/>
    <cellStyle name="Шапка 2 2" xfId="11930"/>
    <cellStyle name="Шапка 2 2 2" xfId="23591"/>
    <cellStyle name="Шапка 2 3" xfId="11931"/>
    <cellStyle name="Шапка 2 3 2" xfId="23592"/>
    <cellStyle name="Шапка 2 4" xfId="11932"/>
    <cellStyle name="Шапка 2 4 2" xfId="23593"/>
    <cellStyle name="Шапка 2 5" xfId="11933"/>
    <cellStyle name="Шапка 2 5 2" xfId="23594"/>
    <cellStyle name="Шапка 2 6" xfId="11934"/>
    <cellStyle name="Шапка 2 6 2" xfId="23595"/>
    <cellStyle name="Шапка 2 7" xfId="11935"/>
    <cellStyle name="Шапка 2 7 2" xfId="23596"/>
    <cellStyle name="Шапка 2 8" xfId="11936"/>
    <cellStyle name="Шапка 2 8 2" xfId="23597"/>
    <cellStyle name="Шапка 2 9" xfId="11937"/>
    <cellStyle name="Шапка 2 9 2" xfId="23598"/>
    <cellStyle name="Шапка 3" xfId="791"/>
    <cellStyle name="Шапка 3 10" xfId="11938"/>
    <cellStyle name="Шапка 3 10 2" xfId="23599"/>
    <cellStyle name="Шапка 3 11" xfId="11939"/>
    <cellStyle name="Шапка 3 11 2" xfId="23600"/>
    <cellStyle name="Шапка 3 12" xfId="11940"/>
    <cellStyle name="Шапка 3 12 2" xfId="23601"/>
    <cellStyle name="Шапка 3 13" xfId="23602"/>
    <cellStyle name="Шапка 3 2" xfId="11941"/>
    <cellStyle name="Шапка 3 2 2" xfId="23603"/>
    <cellStyle name="Шапка 3 3" xfId="11942"/>
    <cellStyle name="Шапка 3 3 2" xfId="23604"/>
    <cellStyle name="Шапка 3 4" xfId="11943"/>
    <cellStyle name="Шапка 3 4 2" xfId="23605"/>
    <cellStyle name="Шапка 3 5" xfId="11944"/>
    <cellStyle name="Шапка 3 5 2" xfId="23606"/>
    <cellStyle name="Шапка 3 6" xfId="11945"/>
    <cellStyle name="Шапка 3 6 2" xfId="23607"/>
    <cellStyle name="Шапка 3 7" xfId="11946"/>
    <cellStyle name="Шапка 3 7 2" xfId="23608"/>
    <cellStyle name="Шапка 3 8" xfId="11947"/>
    <cellStyle name="Шапка 3 8 2" xfId="23609"/>
    <cellStyle name="Шапка 3 9" xfId="11948"/>
    <cellStyle name="Шапка 3 9 2" xfId="23610"/>
    <cellStyle name="Шапка 4" xfId="11949"/>
    <cellStyle name="Шапка 4 2" xfId="23611"/>
    <cellStyle name="Шапка 5" xfId="11950"/>
    <cellStyle name="Шапка 5 2" xfId="23612"/>
    <cellStyle name="Шапка 6" xfId="11951"/>
    <cellStyle name="Шапка 6 2" xfId="23613"/>
    <cellStyle name="Шапка 7" xfId="11952"/>
    <cellStyle name="Шапка 7 2" xfId="23614"/>
    <cellStyle name="Шапка 8" xfId="11953"/>
    <cellStyle name="Шапка 8 2" xfId="23615"/>
    <cellStyle name="Шапка 9" xfId="11954"/>
    <cellStyle name="Шапка 9 2" xfId="23616"/>
    <cellStyle name="Шапка таблицы" xfId="299"/>
    <cellStyle name="Шапка таблицы 10" xfId="11955"/>
    <cellStyle name="Шапка таблицы 10 2" xfId="23617"/>
    <cellStyle name="Шапка таблицы 11" xfId="11956"/>
    <cellStyle name="Шапка таблицы 11 2" xfId="23618"/>
    <cellStyle name="Шапка таблицы 12" xfId="11957"/>
    <cellStyle name="Шапка таблицы 12 2" xfId="23619"/>
    <cellStyle name="Шапка таблицы 13" xfId="11958"/>
    <cellStyle name="Шапка таблицы 13 2" xfId="23620"/>
    <cellStyle name="Шапка таблицы 14" xfId="11959"/>
    <cellStyle name="Шапка таблицы 14 2" xfId="23621"/>
    <cellStyle name="Шапка таблицы 2" xfId="792"/>
    <cellStyle name="Шапка таблицы 2 10" xfId="11210"/>
    <cellStyle name="Шапка таблицы 2 10 2" xfId="11211"/>
    <cellStyle name="Шапка таблицы 2 10 2 2" xfId="23622"/>
    <cellStyle name="Шапка таблицы 2 10 3" xfId="11212"/>
    <cellStyle name="Шапка таблицы 2 10 3 2" xfId="23623"/>
    <cellStyle name="Шапка таблицы 2 10 4" xfId="23624"/>
    <cellStyle name="Шапка таблицы 2 11" xfId="11213"/>
    <cellStyle name="Шапка таблицы 2 11 2" xfId="23625"/>
    <cellStyle name="Шапка таблицы 2 12" xfId="11960"/>
    <cellStyle name="Шапка таблицы 2 12 2" xfId="23626"/>
    <cellStyle name="Шапка таблицы 2 13" xfId="23627"/>
    <cellStyle name="Шапка таблицы 2 2" xfId="11214"/>
    <cellStyle name="Шапка таблицы 2 2 2" xfId="11215"/>
    <cellStyle name="Шапка таблицы 2 2 2 2" xfId="23628"/>
    <cellStyle name="Шапка таблицы 2 2 3" xfId="11216"/>
    <cellStyle name="Шапка таблицы 2 2 3 2" xfId="23629"/>
    <cellStyle name="Шапка таблицы 2 2 4" xfId="23630"/>
    <cellStyle name="Шапка таблицы 2 3" xfId="11217"/>
    <cellStyle name="Шапка таблицы 2 3 2" xfId="11218"/>
    <cellStyle name="Шапка таблицы 2 3 2 2" xfId="23631"/>
    <cellStyle name="Шапка таблицы 2 3 3" xfId="11219"/>
    <cellStyle name="Шапка таблицы 2 3 3 2" xfId="23632"/>
    <cellStyle name="Шапка таблицы 2 3 4" xfId="23633"/>
    <cellStyle name="Шапка таблицы 2 4" xfId="11220"/>
    <cellStyle name="Шапка таблицы 2 4 2" xfId="11221"/>
    <cellStyle name="Шапка таблицы 2 4 2 2" xfId="23634"/>
    <cellStyle name="Шапка таблицы 2 4 3" xfId="11222"/>
    <cellStyle name="Шапка таблицы 2 4 3 2" xfId="23635"/>
    <cellStyle name="Шапка таблицы 2 4 4" xfId="23636"/>
    <cellStyle name="Шапка таблицы 2 5" xfId="11223"/>
    <cellStyle name="Шапка таблицы 2 5 2" xfId="11224"/>
    <cellStyle name="Шапка таблицы 2 5 2 2" xfId="23637"/>
    <cellStyle name="Шапка таблицы 2 5 3" xfId="11225"/>
    <cellStyle name="Шапка таблицы 2 5 3 2" xfId="23638"/>
    <cellStyle name="Шапка таблицы 2 5 4" xfId="23639"/>
    <cellStyle name="Шапка таблицы 2 6" xfId="11226"/>
    <cellStyle name="Шапка таблицы 2 6 2" xfId="11227"/>
    <cellStyle name="Шапка таблицы 2 6 2 2" xfId="23640"/>
    <cellStyle name="Шапка таблицы 2 6 3" xfId="11228"/>
    <cellStyle name="Шапка таблицы 2 6 3 2" xfId="23641"/>
    <cellStyle name="Шапка таблицы 2 6 4" xfId="23642"/>
    <cellStyle name="Шапка таблицы 2 7" xfId="11229"/>
    <cellStyle name="Шапка таблицы 2 7 2" xfId="11230"/>
    <cellStyle name="Шапка таблицы 2 7 2 2" xfId="23643"/>
    <cellStyle name="Шапка таблицы 2 7 3" xfId="11231"/>
    <cellStyle name="Шапка таблицы 2 7 3 2" xfId="23644"/>
    <cellStyle name="Шапка таблицы 2 7 4" xfId="23645"/>
    <cellStyle name="Шапка таблицы 2 8" xfId="11232"/>
    <cellStyle name="Шапка таблицы 2 8 2" xfId="11233"/>
    <cellStyle name="Шапка таблицы 2 8 2 2" xfId="23646"/>
    <cellStyle name="Шапка таблицы 2 8 3" xfId="11234"/>
    <cellStyle name="Шапка таблицы 2 8 3 2" xfId="23647"/>
    <cellStyle name="Шапка таблицы 2 8 4" xfId="23648"/>
    <cellStyle name="Шапка таблицы 2 9" xfId="11235"/>
    <cellStyle name="Шапка таблицы 2 9 2" xfId="11236"/>
    <cellStyle name="Шапка таблицы 2 9 2 2" xfId="23649"/>
    <cellStyle name="Шапка таблицы 2 9 3" xfId="11237"/>
    <cellStyle name="Шапка таблицы 2 9 3 2" xfId="23650"/>
    <cellStyle name="Шапка таблицы 2 9 4" xfId="23651"/>
    <cellStyle name="Шапка таблицы 3" xfId="793"/>
    <cellStyle name="Шапка таблицы 3 10" xfId="11238"/>
    <cellStyle name="Шапка таблицы 3 10 2" xfId="11239"/>
    <cellStyle name="Шапка таблицы 3 10 2 2" xfId="23652"/>
    <cellStyle name="Шапка таблицы 3 10 3" xfId="11240"/>
    <cellStyle name="Шапка таблицы 3 10 3 2" xfId="23653"/>
    <cellStyle name="Шапка таблицы 3 10 4" xfId="23654"/>
    <cellStyle name="Шапка таблицы 3 11" xfId="11241"/>
    <cellStyle name="Шапка таблицы 3 11 2" xfId="11242"/>
    <cellStyle name="Шапка таблицы 3 11 2 2" xfId="23655"/>
    <cellStyle name="Шапка таблицы 3 11 3" xfId="11243"/>
    <cellStyle name="Шапка таблицы 3 11 3 2" xfId="23656"/>
    <cellStyle name="Шапка таблицы 3 11 4" xfId="23657"/>
    <cellStyle name="Шапка таблицы 3 12" xfId="11244"/>
    <cellStyle name="Шапка таблицы 3 12 2" xfId="23658"/>
    <cellStyle name="Шапка таблицы 3 13" xfId="11245"/>
    <cellStyle name="Шапка таблицы 3 13 2" xfId="23659"/>
    <cellStyle name="Шапка таблицы 3 14" xfId="23660"/>
    <cellStyle name="Шапка таблицы 3 2" xfId="11246"/>
    <cellStyle name="Шапка таблицы 3 2 2" xfId="11247"/>
    <cellStyle name="Шапка таблицы 3 2 2 2" xfId="23661"/>
    <cellStyle name="Шапка таблицы 3 2 3" xfId="11248"/>
    <cellStyle name="Шапка таблицы 3 2 3 2" xfId="23662"/>
    <cellStyle name="Шапка таблицы 3 2 4" xfId="23663"/>
    <cellStyle name="Шапка таблицы 3 3" xfId="11249"/>
    <cellStyle name="Шапка таблицы 3 3 2" xfId="11250"/>
    <cellStyle name="Шапка таблицы 3 3 2 2" xfId="23664"/>
    <cellStyle name="Шапка таблицы 3 3 3" xfId="11251"/>
    <cellStyle name="Шапка таблицы 3 3 3 2" xfId="23665"/>
    <cellStyle name="Шапка таблицы 3 3 4" xfId="23666"/>
    <cellStyle name="Шапка таблицы 3 4" xfId="11252"/>
    <cellStyle name="Шапка таблицы 3 4 2" xfId="11253"/>
    <cellStyle name="Шапка таблицы 3 4 2 2" xfId="23667"/>
    <cellStyle name="Шапка таблицы 3 4 3" xfId="11254"/>
    <cellStyle name="Шапка таблицы 3 4 3 2" xfId="23668"/>
    <cellStyle name="Шапка таблицы 3 4 4" xfId="23669"/>
    <cellStyle name="Шапка таблицы 3 5" xfId="11255"/>
    <cellStyle name="Шапка таблицы 3 5 2" xfId="11256"/>
    <cellStyle name="Шапка таблицы 3 5 2 2" xfId="23670"/>
    <cellStyle name="Шапка таблицы 3 5 3" xfId="11257"/>
    <cellStyle name="Шапка таблицы 3 5 3 2" xfId="23671"/>
    <cellStyle name="Шапка таблицы 3 5 4" xfId="23672"/>
    <cellStyle name="Шапка таблицы 3 6" xfId="11258"/>
    <cellStyle name="Шапка таблицы 3 6 2" xfId="11259"/>
    <cellStyle name="Шапка таблицы 3 6 2 2" xfId="23673"/>
    <cellStyle name="Шапка таблицы 3 6 3" xfId="11260"/>
    <cellStyle name="Шапка таблицы 3 6 3 2" xfId="23674"/>
    <cellStyle name="Шапка таблицы 3 6 4" xfId="23675"/>
    <cellStyle name="Шапка таблицы 3 7" xfId="11261"/>
    <cellStyle name="Шапка таблицы 3 7 2" xfId="11262"/>
    <cellStyle name="Шапка таблицы 3 7 2 2" xfId="23676"/>
    <cellStyle name="Шапка таблицы 3 7 3" xfId="11263"/>
    <cellStyle name="Шапка таблицы 3 7 3 2" xfId="23677"/>
    <cellStyle name="Шапка таблицы 3 7 4" xfId="23678"/>
    <cellStyle name="Шапка таблицы 3 8" xfId="11264"/>
    <cellStyle name="Шапка таблицы 3 8 2" xfId="11265"/>
    <cellStyle name="Шапка таблицы 3 8 2 2" xfId="23679"/>
    <cellStyle name="Шапка таблицы 3 8 3" xfId="11266"/>
    <cellStyle name="Шапка таблицы 3 8 3 2" xfId="23680"/>
    <cellStyle name="Шапка таблицы 3 8 4" xfId="23681"/>
    <cellStyle name="Шапка таблицы 3 9" xfId="11267"/>
    <cellStyle name="Шапка таблицы 3 9 2" xfId="11268"/>
    <cellStyle name="Шапка таблицы 3 9 2 2" xfId="23682"/>
    <cellStyle name="Шапка таблицы 3 9 3" xfId="11269"/>
    <cellStyle name="Шапка таблицы 3 9 3 2" xfId="23683"/>
    <cellStyle name="Шапка таблицы 3 9 4" xfId="23684"/>
    <cellStyle name="Шапка таблицы 4" xfId="11270"/>
    <cellStyle name="Шапка таблицы 4 10" xfId="11271"/>
    <cellStyle name="Шапка таблицы 4 10 2" xfId="11272"/>
    <cellStyle name="Шапка таблицы 4 10 2 2" xfId="23685"/>
    <cellStyle name="Шапка таблицы 4 10 3" xfId="11273"/>
    <cellStyle name="Шапка таблицы 4 10 3 2" xfId="23686"/>
    <cellStyle name="Шапка таблицы 4 10 4" xfId="23687"/>
    <cellStyle name="Шапка таблицы 4 11" xfId="11274"/>
    <cellStyle name="Шапка таблицы 4 11 2" xfId="11275"/>
    <cellStyle name="Шапка таблицы 4 11 2 2" xfId="23688"/>
    <cellStyle name="Шапка таблицы 4 11 3" xfId="11276"/>
    <cellStyle name="Шапка таблицы 4 11 3 2" xfId="23689"/>
    <cellStyle name="Шапка таблицы 4 11 4" xfId="23690"/>
    <cellStyle name="Шапка таблицы 4 12" xfId="11277"/>
    <cellStyle name="Шапка таблицы 4 12 2" xfId="23691"/>
    <cellStyle name="Шапка таблицы 4 13" xfId="11278"/>
    <cellStyle name="Шапка таблицы 4 13 2" xfId="23692"/>
    <cellStyle name="Шапка таблицы 4 14" xfId="23693"/>
    <cellStyle name="Шапка таблицы 4 2" xfId="11279"/>
    <cellStyle name="Шапка таблицы 4 2 2" xfId="11280"/>
    <cellStyle name="Шапка таблицы 4 2 2 2" xfId="23694"/>
    <cellStyle name="Шапка таблицы 4 2 3" xfId="11281"/>
    <cellStyle name="Шапка таблицы 4 2 3 2" xfId="23695"/>
    <cellStyle name="Шапка таблицы 4 2 4" xfId="23696"/>
    <cellStyle name="Шапка таблицы 4 3" xfId="11282"/>
    <cellStyle name="Шапка таблицы 4 3 2" xfId="11283"/>
    <cellStyle name="Шапка таблицы 4 3 2 2" xfId="23697"/>
    <cellStyle name="Шапка таблицы 4 3 3" xfId="11284"/>
    <cellStyle name="Шапка таблицы 4 3 3 2" xfId="23698"/>
    <cellStyle name="Шапка таблицы 4 3 4" xfId="23699"/>
    <cellStyle name="Шапка таблицы 4 4" xfId="11285"/>
    <cellStyle name="Шапка таблицы 4 4 2" xfId="11286"/>
    <cellStyle name="Шапка таблицы 4 4 2 2" xfId="23700"/>
    <cellStyle name="Шапка таблицы 4 4 3" xfId="11287"/>
    <cellStyle name="Шапка таблицы 4 4 3 2" xfId="23701"/>
    <cellStyle name="Шапка таблицы 4 4 4" xfId="23702"/>
    <cellStyle name="Шапка таблицы 4 5" xfId="11288"/>
    <cellStyle name="Шапка таблицы 4 5 2" xfId="11289"/>
    <cellStyle name="Шапка таблицы 4 5 2 2" xfId="23703"/>
    <cellStyle name="Шапка таблицы 4 5 3" xfId="11290"/>
    <cellStyle name="Шапка таблицы 4 5 3 2" xfId="23704"/>
    <cellStyle name="Шапка таблицы 4 5 4" xfId="23705"/>
    <cellStyle name="Шапка таблицы 4 6" xfId="11291"/>
    <cellStyle name="Шапка таблицы 4 6 2" xfId="11292"/>
    <cellStyle name="Шапка таблицы 4 6 2 2" xfId="23706"/>
    <cellStyle name="Шапка таблицы 4 6 3" xfId="11293"/>
    <cellStyle name="Шапка таблицы 4 6 3 2" xfId="23707"/>
    <cellStyle name="Шапка таблицы 4 6 4" xfId="23708"/>
    <cellStyle name="Шапка таблицы 4 7" xfId="11294"/>
    <cellStyle name="Шапка таблицы 4 7 2" xfId="11295"/>
    <cellStyle name="Шапка таблицы 4 7 2 2" xfId="23709"/>
    <cellStyle name="Шапка таблицы 4 7 3" xfId="11296"/>
    <cellStyle name="Шапка таблицы 4 7 3 2" xfId="23710"/>
    <cellStyle name="Шапка таблицы 4 7 4" xfId="23711"/>
    <cellStyle name="Шапка таблицы 4 8" xfId="11297"/>
    <cellStyle name="Шапка таблицы 4 8 2" xfId="11298"/>
    <cellStyle name="Шапка таблицы 4 8 2 2" xfId="23712"/>
    <cellStyle name="Шапка таблицы 4 8 3" xfId="11299"/>
    <cellStyle name="Шапка таблицы 4 8 3 2" xfId="23713"/>
    <cellStyle name="Шапка таблицы 4 8 4" xfId="23714"/>
    <cellStyle name="Шапка таблицы 4 9" xfId="11300"/>
    <cellStyle name="Шапка таблицы 4 9 2" xfId="11301"/>
    <cellStyle name="Шапка таблицы 4 9 2 2" xfId="23715"/>
    <cellStyle name="Шапка таблицы 4 9 3" xfId="11302"/>
    <cellStyle name="Шапка таблицы 4 9 3 2" xfId="23716"/>
    <cellStyle name="Шапка таблицы 4 9 4" xfId="23717"/>
    <cellStyle name="Шапка таблицы 5" xfId="11303"/>
    <cellStyle name="Шапка таблицы 5 10" xfId="11304"/>
    <cellStyle name="Шапка таблицы 5 10 2" xfId="11305"/>
    <cellStyle name="Шапка таблицы 5 10 2 2" xfId="23718"/>
    <cellStyle name="Шапка таблицы 5 10 3" xfId="11306"/>
    <cellStyle name="Шапка таблицы 5 10 3 2" xfId="23719"/>
    <cellStyle name="Шапка таблицы 5 10 4" xfId="23720"/>
    <cellStyle name="Шапка таблицы 5 11" xfId="11307"/>
    <cellStyle name="Шапка таблицы 5 11 2" xfId="11308"/>
    <cellStyle name="Шапка таблицы 5 11 2 2" xfId="23721"/>
    <cellStyle name="Шапка таблицы 5 11 3" xfId="11309"/>
    <cellStyle name="Шапка таблицы 5 11 3 2" xfId="23722"/>
    <cellStyle name="Шапка таблицы 5 11 4" xfId="23723"/>
    <cellStyle name="Шапка таблицы 5 12" xfId="11310"/>
    <cellStyle name="Шапка таблицы 5 12 2" xfId="23724"/>
    <cellStyle name="Шапка таблицы 5 13" xfId="11311"/>
    <cellStyle name="Шапка таблицы 5 13 2" xfId="23725"/>
    <cellStyle name="Шапка таблицы 5 14" xfId="23726"/>
    <cellStyle name="Шапка таблицы 5 2" xfId="11312"/>
    <cellStyle name="Шапка таблицы 5 2 2" xfId="11313"/>
    <cellStyle name="Шапка таблицы 5 2 2 2" xfId="23727"/>
    <cellStyle name="Шапка таблицы 5 2 3" xfId="11314"/>
    <cellStyle name="Шапка таблицы 5 2 3 2" xfId="23728"/>
    <cellStyle name="Шапка таблицы 5 2 4" xfId="23729"/>
    <cellStyle name="Шапка таблицы 5 3" xfId="11315"/>
    <cellStyle name="Шапка таблицы 5 3 2" xfId="11316"/>
    <cellStyle name="Шапка таблицы 5 3 2 2" xfId="23730"/>
    <cellStyle name="Шапка таблицы 5 3 3" xfId="11317"/>
    <cellStyle name="Шапка таблицы 5 3 3 2" xfId="23731"/>
    <cellStyle name="Шапка таблицы 5 3 4" xfId="23732"/>
    <cellStyle name="Шапка таблицы 5 4" xfId="11318"/>
    <cellStyle name="Шапка таблицы 5 4 2" xfId="11319"/>
    <cellStyle name="Шапка таблицы 5 4 2 2" xfId="23733"/>
    <cellStyle name="Шапка таблицы 5 4 3" xfId="11320"/>
    <cellStyle name="Шапка таблицы 5 4 3 2" xfId="23734"/>
    <cellStyle name="Шапка таблицы 5 4 4" xfId="23735"/>
    <cellStyle name="Шапка таблицы 5 5" xfId="11321"/>
    <cellStyle name="Шапка таблицы 5 5 2" xfId="11322"/>
    <cellStyle name="Шапка таблицы 5 5 2 2" xfId="23736"/>
    <cellStyle name="Шапка таблицы 5 5 3" xfId="11323"/>
    <cellStyle name="Шапка таблицы 5 5 3 2" xfId="23737"/>
    <cellStyle name="Шапка таблицы 5 5 4" xfId="23738"/>
    <cellStyle name="Шапка таблицы 5 6" xfId="11324"/>
    <cellStyle name="Шапка таблицы 5 6 2" xfId="11325"/>
    <cellStyle name="Шапка таблицы 5 6 2 2" xfId="23739"/>
    <cellStyle name="Шапка таблицы 5 6 3" xfId="11326"/>
    <cellStyle name="Шапка таблицы 5 6 3 2" xfId="23740"/>
    <cellStyle name="Шапка таблицы 5 6 4" xfId="23741"/>
    <cellStyle name="Шапка таблицы 5 7" xfId="11327"/>
    <cellStyle name="Шапка таблицы 5 7 2" xfId="11328"/>
    <cellStyle name="Шапка таблицы 5 7 2 2" xfId="23742"/>
    <cellStyle name="Шапка таблицы 5 7 3" xfId="11329"/>
    <cellStyle name="Шапка таблицы 5 7 3 2" xfId="23743"/>
    <cellStyle name="Шапка таблицы 5 7 4" xfId="23744"/>
    <cellStyle name="Шапка таблицы 5 8" xfId="11330"/>
    <cellStyle name="Шапка таблицы 5 8 2" xfId="11331"/>
    <cellStyle name="Шапка таблицы 5 8 2 2" xfId="23745"/>
    <cellStyle name="Шапка таблицы 5 8 3" xfId="11332"/>
    <cellStyle name="Шапка таблицы 5 8 3 2" xfId="23746"/>
    <cellStyle name="Шапка таблицы 5 8 4" xfId="23747"/>
    <cellStyle name="Шапка таблицы 5 9" xfId="11333"/>
    <cellStyle name="Шапка таблицы 5 9 2" xfId="11334"/>
    <cellStyle name="Шапка таблицы 5 9 2 2" xfId="23748"/>
    <cellStyle name="Шапка таблицы 5 9 3" xfId="11335"/>
    <cellStyle name="Шапка таблицы 5 9 3 2" xfId="23749"/>
    <cellStyle name="Шапка таблицы 5 9 4" xfId="23750"/>
    <cellStyle name="Шапка таблицы 6" xfId="11961"/>
    <cellStyle name="Шапка таблицы 6 2" xfId="23751"/>
    <cellStyle name="Шапка таблицы 7" xfId="11962"/>
    <cellStyle name="Шапка таблицы 7 2" xfId="23752"/>
    <cellStyle name="Шапка таблицы 8" xfId="11963"/>
    <cellStyle name="Шапка таблицы 8 2" xfId="23753"/>
    <cellStyle name="Шапка таблицы 9" xfId="11964"/>
    <cellStyle name="Шапка таблицы 9 2" xfId="23754"/>
    <cellStyle name="ШАУ" xfId="467"/>
    <cellStyle name="ШАУ 10" xfId="11965"/>
    <cellStyle name="ШАУ 10 2" xfId="23755"/>
    <cellStyle name="ШАУ 11" xfId="11966"/>
    <cellStyle name="ШАУ 11 2" xfId="23756"/>
    <cellStyle name="ШАУ 12" xfId="11967"/>
    <cellStyle name="ШАУ 12 2" xfId="23757"/>
    <cellStyle name="ШАУ 13" xfId="11968"/>
    <cellStyle name="ШАУ 13 2" xfId="23758"/>
    <cellStyle name="ШАУ 14" xfId="11969"/>
    <cellStyle name="ШАУ 14 2" xfId="23759"/>
    <cellStyle name="ШАУ 15" xfId="23760"/>
    <cellStyle name="ШАУ 2" xfId="794"/>
    <cellStyle name="ШАУ 2 10" xfId="11970"/>
    <cellStyle name="ШАУ 2 10 2" xfId="23761"/>
    <cellStyle name="ШАУ 2 11" xfId="11971"/>
    <cellStyle name="ШАУ 2 11 2" xfId="23762"/>
    <cellStyle name="ШАУ 2 12" xfId="11972"/>
    <cellStyle name="ШАУ 2 12 2" xfId="23763"/>
    <cellStyle name="ШАУ 2 13" xfId="23764"/>
    <cellStyle name="ШАУ 2 2" xfId="11973"/>
    <cellStyle name="ШАУ 2 2 2" xfId="23765"/>
    <cellStyle name="ШАУ 2 3" xfId="11974"/>
    <cellStyle name="ШАУ 2 3 2" xfId="23766"/>
    <cellStyle name="ШАУ 2 4" xfId="11975"/>
    <cellStyle name="ШАУ 2 4 2" xfId="23767"/>
    <cellStyle name="ШАУ 2 5" xfId="11976"/>
    <cellStyle name="ШАУ 2 5 2" xfId="23768"/>
    <cellStyle name="ШАУ 2 6" xfId="11977"/>
    <cellStyle name="ШАУ 2 6 2" xfId="23769"/>
    <cellStyle name="ШАУ 2 7" xfId="11978"/>
    <cellStyle name="ШАУ 2 7 2" xfId="23770"/>
    <cellStyle name="ШАУ 2 8" xfId="11979"/>
    <cellStyle name="ШАУ 2 8 2" xfId="23771"/>
    <cellStyle name="ШАУ 2 9" xfId="11980"/>
    <cellStyle name="ШАУ 2 9 2" xfId="23772"/>
    <cellStyle name="ШАУ 3" xfId="795"/>
    <cellStyle name="ШАУ 3 10" xfId="11981"/>
    <cellStyle name="ШАУ 3 10 2" xfId="23773"/>
    <cellStyle name="ШАУ 3 11" xfId="11982"/>
    <cellStyle name="ШАУ 3 11 2" xfId="23774"/>
    <cellStyle name="ШАУ 3 12" xfId="11983"/>
    <cellStyle name="ШАУ 3 12 2" xfId="23775"/>
    <cellStyle name="ШАУ 3 13" xfId="23776"/>
    <cellStyle name="ШАУ 3 2" xfId="11984"/>
    <cellStyle name="ШАУ 3 2 2" xfId="23777"/>
    <cellStyle name="ШАУ 3 3" xfId="11985"/>
    <cellStyle name="ШАУ 3 3 2" xfId="23778"/>
    <cellStyle name="ШАУ 3 4" xfId="11986"/>
    <cellStyle name="ШАУ 3 4 2" xfId="23779"/>
    <cellStyle name="ШАУ 3 5" xfId="11987"/>
    <cellStyle name="ШАУ 3 5 2" xfId="23780"/>
    <cellStyle name="ШАУ 3 6" xfId="11988"/>
    <cellStyle name="ШАУ 3 6 2" xfId="23781"/>
    <cellStyle name="ШАУ 3 7" xfId="11989"/>
    <cellStyle name="ШАУ 3 7 2" xfId="23782"/>
    <cellStyle name="ШАУ 3 8" xfId="11990"/>
    <cellStyle name="ШАУ 3 8 2" xfId="23783"/>
    <cellStyle name="ШАУ 3 9" xfId="11991"/>
    <cellStyle name="ШАУ 3 9 2" xfId="23784"/>
    <cellStyle name="ШАУ 4" xfId="11992"/>
    <cellStyle name="ШАУ 4 2" xfId="23785"/>
    <cellStyle name="ШАУ 5" xfId="11993"/>
    <cellStyle name="ШАУ 5 2" xfId="23786"/>
    <cellStyle name="ШАУ 6" xfId="11994"/>
    <cellStyle name="ШАУ 6 2" xfId="23787"/>
    <cellStyle name="ШАУ 7" xfId="11995"/>
    <cellStyle name="ШАУ 7 2" xfId="23788"/>
    <cellStyle name="ШАУ 8" xfId="11996"/>
    <cellStyle name="ШАУ 8 2" xfId="23789"/>
    <cellStyle name="ШАУ 9" xfId="11997"/>
    <cellStyle name="ШАУ 9 2" xfId="23790"/>
    <cellStyle name="표준_Req1235" xfId="468"/>
  </cellStyles>
  <dxfs count="0"/>
  <tableStyles count="0" defaultTableStyle="TableStyleMedium9" defaultPivotStyle="PivotStyleLight16"/>
  <colors>
    <mruColors>
      <color rgb="FF00FF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externalLink" Target="externalLinks/externalLink58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87" Type="http://schemas.openxmlformats.org/officeDocument/2006/relationships/externalLink" Target="externalLinks/externalLink79.xml"/><Relationship Id="rId102" Type="http://schemas.openxmlformats.org/officeDocument/2006/relationships/externalLink" Target="externalLinks/externalLink94.xml"/><Relationship Id="rId110" Type="http://schemas.openxmlformats.org/officeDocument/2006/relationships/externalLink" Target="externalLinks/externalLink102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ikulina/&#1056;&#1072;&#1073;&#1086;&#1095;&#1080;&#1081;%20&#1089;&#1090;&#1086;&#1083;/3.7%20PREDEL.ELEK.2011.NCZmi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IZ/&#1055;&#1056;&#1054;&#1048;&#1047;%2004/&#1055;&#1056;-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min\Desktop\&#1078;&#1080;&#1083;\2012\&#1090;&#1072;&#1088;&#1080;&#1092;%202013\&#1058;&#1077;&#1087;&#1083;&#1086;-&#1078;&#1080;&#1083;&#1089;&#1077;&#1088;&#1074;&#1080;&#1089;-27.03.12\&#1087;&#1072;&#1087;&#1082;&#1072;%20&#1078;&#1080;&#1083;\&#1056;&#1072;&#1089;&#1095;&#1105;&#1090;%20&#1085;&#1072;&#1075;&#1088;&#1091;&#1079;&#1082;&#1080;%20&#1042;&#1079;&#1084;&#1086;&#1088;&#1100;&#1077;%201(+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.KOLOSOV/Local%20Settings/Temporary%20Internet%20Files/Content.IE5/09D383VN/&#1057;&#1090;&#1072;&#1074;&#1082;&#1080;%20&#1085;&#1072;%202011%20&#1075;&#1086;&#1076;_21,02,11&#1075;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v.proshakov\Documents\&#1053;&#1054;&#1056;&#1052;&#1040;&#1058;&#1048;&#1042;&#1067;_&#1059;&#1056;&#1059;&#1058;_&#1055;&#1054;&#1058;&#1045;&#1056;&#1048;_2014\&#1048;&#1057;&#1061;&#1054;&#1044;&#1053;&#1067;&#1045;_&#1056;&#1057;&#1054;\&#1053;&#1054;&#1043;&#1051;&#1048;&#1050;&#1048;\&#1055;&#1086;&#1083;&#1077;&#1079;&#1085;&#1099;&#1081;%20&#1086;&#1090;&#1087;&#1091;&#1089;&#1082;%2020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yudin\&#1052;&#1086;&#1080;%20&#1076;&#1086;&#1082;&#1091;&#1084;&#1077;&#1085;&#1090;&#1099;\02%20&#1056;&#1072;&#1089;&#1089;&#1084;&#1086;&#1090;&#1088;&#1077;&#1085;&#1080;&#1077;%20&#1084;&#1072;&#1090;&#1077;&#1088;&#1080;&#1072;&#1083;&#1086;&#1074;%20&#1085;&#1072;%20&#1090;&#1072;&#1088;&#1080;&#1092;\&#1054;&#1054;&#1054;%20''&#1055;&#1080;&#1093;&#1090;&#1086;&#1074;&#1086;&#1077;''%20&#1050;&#1086;&#1088;&#1089;&#1072;&#1082;&#1086;&#1074;&#1089;&#1082;&#1080;&#1081;%20&#1088;&#1072;&#1081;&#1086;&#1085;\3.7%20PREDEL.ELEK.2011.NCZmi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.yudin/&#1052;&#1086;&#1080;%20&#1076;&#1086;&#1082;&#1091;&#1084;&#1077;&#1085;&#1090;&#1099;/02%20&#1056;&#1072;&#1089;&#1089;&#1084;&#1086;&#1090;&#1088;&#1077;&#1085;&#1080;&#1077;%20&#1084;&#1072;&#1090;&#1077;&#1088;&#1080;&#1072;&#1083;&#1086;&#1074;%20&#1085;&#1072;%20&#1090;&#1072;&#1088;&#1080;&#1092;/&#1054;&#1054;&#1054;%20''&#1055;&#1080;&#1093;&#1090;&#1086;&#1074;&#1086;&#1077;''%20&#1050;&#1086;&#1088;&#1089;&#1072;&#1082;&#1086;&#1074;&#1089;&#1082;&#1080;&#1081;%20&#1088;&#1072;&#1081;&#1086;&#1085;/3.7%20PREDEL.ELEK.2011.NCZmi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.zheltonogova/Desktop/&#1084;&#1086;&#1080;%20&#1076;&#1086;&#1082;&#1091;&#1084;&#1077;&#1085;&#1090;&#1099;/&#1088;&#1072;&#1079;&#1085;&#1086;&#1077;/PSK.WARM.TARIFF.2017.K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p1\buffer\B-PL\NBPL\_F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yudin\&#1052;&#1086;&#1080;%20&#1076;&#1086;&#1082;&#1091;&#1084;&#1077;&#1085;&#1090;&#1099;\02%20&#1056;&#1072;&#1089;&#1089;&#1084;&#1086;&#1090;&#1088;&#1077;&#1085;&#1080;&#1077;%20&#1084;&#1072;&#1090;&#1077;&#1088;&#1080;&#1072;&#1083;&#1086;&#1074;%20&#1085;&#1072;%20&#1090;&#1072;&#1088;&#1080;&#1092;\&#1054;&#1054;&#1054;%20''&#1055;&#1080;&#1093;&#1090;&#1086;&#1074;&#1086;&#1077;''%20&#1050;&#1086;&#1088;&#1089;&#1072;&#1082;&#1086;&#1074;&#1089;&#1082;&#1080;&#1081;%20&#1088;&#1072;&#1081;&#1086;&#1085;\PREDEL.ELEC.2010v1.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ikulina/&#1056;&#1072;&#1073;&#1086;&#1095;&#1080;&#1081;%20&#1089;&#1090;&#1086;&#1083;/PREDEL.ELEC.2010v1.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.yudin/&#1052;&#1086;&#1080;%20&#1076;&#1086;&#1082;&#1091;&#1084;&#1077;&#1085;&#1090;&#1099;/02%20&#1056;&#1072;&#1089;&#1089;&#1084;&#1086;&#1090;&#1088;&#1077;&#1085;&#1080;&#1077;%20&#1084;&#1072;&#1090;&#1077;&#1088;&#1080;&#1072;&#1083;&#1086;&#1074;%20&#1085;&#1072;%20&#1090;&#1072;&#1088;&#1080;&#1092;/&#1054;&#1054;&#1054;%20''&#1055;&#1080;&#1093;&#1090;&#1086;&#1074;&#1086;&#1077;''%20&#1050;&#1086;&#1088;&#1089;&#1072;&#1082;&#1086;&#1074;&#1089;&#1082;&#1080;&#1081;%20&#1088;&#1072;&#1081;&#1086;&#1085;/PREDEL.ELEC.2010v1.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5;&#1056;&#1048;&#1045;&#1052;\&#1047;_&#1058;Op01V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WORK\&#1055;&#1056;&#1048;&#1045;&#1052;\&#1047;_&#1058;Op01V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p\exchange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56;&#1048;&#1045;&#1052;/&#1047;_&#1058;Op01V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.vinogradova/Documents/MyDoc/&#1064;&#1072;&#1073;&#1083;&#1086;&#1085;&#1099;%20&#1060;&#1057;&#1058;/BALANCE.CALC.TARIFF.WARM.2015YEAR/BALANCE.CALC.TARIFF.WARM.2015YEAR%20-%20Dolinsk_(v1.0.1)_(v1.1.2).xlsb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/&#1050;&#1056;&#1052;&#1058;/&#1060;&#1051;&#1054;&#1058;/&#1057;&#1077;&#1073;&#1077;&#1089;&#1090;_&#1057;&#1090;&#1072;&#1074;&#1082;&#1080;/2010/doc_002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4;&#1040;&#1051;&#1068;&#1069;&#1053;&#1045;&#1056;&#1043;&#1054;&#1048;&#1053;&#1042;&#1045;&#1057;&#1058;%202014%20&#1075;&#1086;&#1076;\&#1055;&#1045;&#1056;&#1045;&#1055;&#1048;&#1057;&#1050;&#1040;\&#1056;&#1069;&#1050;\WARM.TOPL.Q4.2013%20&#1044;&#1072;&#1083;&#1100;&#1101;&#1085;&#1077;&#1088;&#1075;&#1086;&#1080;&#1085;&#1074;&#1077;&#1089;&#109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40;&#1051;&#1068;&#1069;&#1053;&#1045;&#1056;&#1043;&#1054;&#1048;&#1053;&#1042;&#1045;&#1057;&#1058;%202014%20&#1075;&#1086;&#1076;/&#1055;&#1045;&#1056;&#1045;&#1055;&#1048;&#1057;&#1050;&#1040;/&#1056;&#1069;&#1050;/WARM.TOPL.Q4.2013%20&#1044;&#1072;&#1083;&#1100;&#1101;&#1085;&#1077;&#1088;&#1075;&#1086;&#1080;&#1085;&#1074;&#1077;&#1089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7;&#1090;&#1077;&#1087;&#1072;&#1085;&#1086;&#1074;&#1072;\c\&#1052;&#1086;&#1080;%20&#1076;&#1086;&#1082;&#1091;&#1084;&#1077;&#1085;&#1090;&#1099;\&#1069;&#1053;&#1045;&#1056;&#1043;&#1048;&#1071;\&#1053;&#1086;&#1088;&#1084;&#1099;%20&#1088;&#1072;&#1089;&#1093;&#1086;&#1076;&#1072;%20&#1058;&#1069;&#1056;\&#1059;&#1044;&#1053;%203-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.fedorova/&#1052;&#1086;&#1080;%20&#1076;&#1086;&#1082;&#1091;&#1084;&#1077;&#1085;&#1090;&#1099;/&#1056;&#1077;&#1075;&#1091;&#1083;&#1080;&#1088;&#1086;&#1074;&#1072;&#1085;&#1080;&#1077;/&#1054;&#1054;&#1054;%20&#1046;&#1080;&#1083;&#1050;&#1086;&#1084;&#1057;&#1077;&#1088;&#1074;&#1080;&#1089;/&#1046;&#1050;&#1057;%202015/&#1090;&#1072;&#1088;&#1080;&#1092;%202015/&#1090;&#1077;&#1087;&#1083;&#1086;/&#1056;&#1072;&#1089;&#1095;&#1077;&#1090;%20&#1090;&#1072;&#1088;&#1080;&#1092;&#1072;%20&#1054;&#1054;&#1054;%20&#1046;-1%20&#1085;&#1072;%202015-&#1090;&#1077;&#1087;&#1083;&#1086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.lipova\&#1056;&#1072;&#1073;&#1086;&#1095;&#1080;&#1081;%20&#1089;&#1090;&#1086;&#1083;\&#1085;&#1086;&#1074;&#1086;&#1077;\&#1096;&#1072;&#1073;&#1083;&#1086;&#1085;%20&#1088;&#1072;&#1089;&#1095;&#1077;&#1090;%20&#1090;&#1072;&#1088;&#1080;&#1092;&#1072;%20&#1058;&#1045;&#1055;&#1051;&#1054;\&#1085;&#1077;&#1082;&#1086;&#1084;&#1073;.%20&#1074;&#1099;&#1088;\pub_37359_enc_839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.vinogradova/Documents/&#1047;&#1072;&#1075;&#1088;&#1091;&#1079;&#1082;&#1080;/pub_16604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WORK\&#1052;&#1086;&#1080;%20&#1076;&#1086;&#1082;&#1091;&#1084;&#1077;&#1085;&#1090;&#1099;\&#1057;&#1072;&#1093;&#1101;&#1085;&#1077;&#1088;&#1075;&#1086;\&#1058;&#1072;&#1088;-2005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.lipova/&#1056;&#1072;&#1073;&#1086;&#1095;&#1080;&#1081;%20&#1089;&#1090;&#1086;&#1083;/&#1085;&#1086;&#1074;&#1086;&#1077;/&#1096;&#1072;&#1073;&#1083;&#1086;&#1085;%20&#1088;&#1072;&#1089;&#1095;&#1077;&#1090;%20&#1090;&#1072;&#1088;&#1080;&#1092;&#1072;%20&#1058;&#1045;&#1055;&#1051;&#1054;/&#1085;&#1077;&#1082;&#1086;&#1084;&#1073;.%20&#1074;&#1099;&#1088;/pub_37359_enc_839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7;&#1083;&#1077;&#1085;&#1072;&#1103;%20&#1087;&#1083;&#1072;&#1085;&#1077;&#1090;&#1072;/&#1056;&#1072;&#1089;&#1082;&#1088;&#1099;&#1090;&#1080;&#1077;%20&#1080;&#1085;&#1092;&#1086;&#1088;&#1084;&#1072;&#1094;&#1080;&#1080;/2022%20&#1075;&#1086;&#1076;/46&#1058;&#1069;/46TE.STX_03.xlsb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TE\&#1060;&#1086;&#1088;&#1084;&#1099;%2046\&#1060;&#1086;&#1088;&#1084;&#1099;%2046%202010-2011\46%20&#1058;&#1045;%20(&#1086;&#1090;&#1087;&#1091;&#1089;&#1082;)\2010%20&#1075;&#1086;&#1076;\&#1052;&#1059;&#1055;%20''&#1043;&#1083;&#1077;&#1085;&#1072;''\46TE%20(Yanvar)%20(MUP%20Glena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~1\GERASI~1\LOCALS~1\Temp\7zO78.tmp\&#1074;&#1086;&#1076;&#1072;\1%20&#1070;&#1046;&#1053;&#1054;-&#1057;&#1040;&#1061;&#1040;&#1051;&#1048;&#1053;&#1057;&#1050;%20BALANCE.VODOSN.2010YEAR(v1.3)-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o-dc-16\exchange\&#1054;&#1073;&#1084;&#1077;&#1085;\&#1042;&#1080;&#1085;&#1086;&#1075;&#1088;&#1072;&#1076;&#1086;&#1074;&#1072;%20&#1058;&#1072;&#1090;&#1100;&#1103;&#1085;&#1072;%20&#1042;&#1080;&#1082;&#1090;&#1086;&#1088;&#1086;&#1074;&#1085;&#1072;\&#1055;&#1088;&#1077;&#1076;&#1077;&#1083;&#1100;&#1085;&#1099;&#1077;%202012\predel.warm.energy\BALANCE.WARM.2011YEAR(v1.0)%20Anivs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NA\nabi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.g.popov/&#1056;&#1072;&#1073;&#1086;&#1095;&#1080;&#1081;%20&#1089;&#1090;&#1086;&#1083;/&#1057;&#1055;&#1041;%202013%20&#1075;&#1086;&#1076;/&#1054;&#1040;&#1054;%20&#1054;&#1058;&#1069;&#1062;/&#1069;&#1082;&#1089;&#1087;&#1077;&#1088;&#1090;&#1080;&#1079;&#1072;%20&#1085;&#1072;%202013%20&#1075;&#1086;&#1076;/&#1069;&#1069;/2012/46EE.2012(v1.2)%20&#1103;&#1085;&#1074;&#1072;&#1088;&#110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6;&#1082;&#1072;&#1079;&#1072;&#1090;&#1077;&#1083;&#1080;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~1\9335~1\LOCALS~1\Temp\bat\proverk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.zheltonogova/Desktop/&#1084;&#1086;&#1080;%20&#1076;&#1086;&#1082;&#1091;&#1084;&#1077;&#1085;&#1090;&#1099;/&#1055;&#1088;&#1077;&#1076;&#1087;&#1088;&#1080;&#1103;&#1090;&#1080;&#1103;/&#1052;&#1059;&#1055;%20&#1043;&#1083;&#1077;&#1085;&#1072;/2017/PSK.WARM.TARIFF.2017.K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work\Users\fst\14.05.2007%20&#1087;&#1077;&#1088;&#1077;&#1082;&#1088;&#1077;&#1089;&#1090;&#1085;&#1086;&#1077;%20&#1089;&#1091;&#1073;&#1089;&#1080;&#1076;&#1080;&#1088;&#1086;&#1074;&#1072;&#1085;&#1080;&#1077;%20(&#8470;102;%20105)\&#1057;&#1072;&#1093;&#1072;&#1083;&#1080;&#1085;&#1101;&#1085;&#1077;&#1088;&#1075;&#1086;\SAKHENERGO.SZP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KOROST~1\LOCALS~1\Temp\notesC37DCC\&#1090;&#1072;&#1088;&#1080;&#1092;%20&#1087;&#1086;%20&#1087;&#1077;&#1088;&#1077;&#1076;&#1072;&#1095;&#1077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7645~1/LOCALS~1/Temp/Rar$DI00.984/&#1055;&#1077;&#1088;&#1077;&#1076;&#1072;&#1095;&#1072;%202009%20&#1096;&#1072;&#1073;&#1083;&#1086;&#1085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g.nikulina\&#1052;&#1086;&#1080;%20&#1076;&#1086;&#1082;&#1091;&#1084;&#1077;&#1085;&#1090;&#1099;\&#1047;&#1072;&#1082;&#1083;&#1102;&#1095;&#1077;&#1085;&#1080;&#1103;\&#1054;&#1040;&#1054;%20&#1057;&#1050;&#1050;\2013\INV.WARM.QV.2011_v2.0_SKK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OROST~1/LOCALS~1/Temp/notesC37DCC/&#1090;&#1072;&#1088;&#1080;&#1092;%20&#1087;&#1086;%20&#1087;&#1077;&#1088;&#1077;&#1076;&#1072;&#1095;&#107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PEO3\DOCUM\LUBA01\&#1057;&#1090;&#1072;&#1088;&#1099;&#1077;%20&#1082;&#1074;%20&#1092;&#1086;&#1088;&#1084;&#1099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.fedorova/&#1052;&#1086;&#1080;%20&#1076;&#1086;&#1082;&#1091;&#1084;&#1077;&#1085;&#1090;&#1099;/&#1056;&#1077;&#1075;&#1091;&#1083;&#1080;&#1088;&#1086;&#1074;&#1072;&#1085;&#1080;&#1077;/&#1054;&#1054;&#1054;%20&#1046;&#1080;&#1083;&#1050;&#1086;&#1084;&#1057;&#1077;&#1088;&#1074;&#1080;&#1089;/&#1046;&#1050;&#1057;%202015/&#1090;&#1072;&#1088;&#1080;&#1092;%202015/&#1090;&#1077;&#1087;&#1083;&#1086;/Documents%20and%20Settings/t.vinogradova/&#1052;&#1086;&#1080;%20&#1076;&#1086;&#1082;&#1091;&#1084;&#1077;&#1085;&#1090;&#1099;/MY%20DOCUMENTS/&#1056;&#1077;&#1075;&#1091;&#1083;&#1080;&#1088;&#1086;&#1074;&#1072;&#1085;&#1080;&#1077;/&#1054;&#1054;&#1054;%20&#1046;&#1080;&#1083;&#1089;&#1077;&#1088;&#1074;&#1080;&#1089;-1%202013/rasche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.lebedeva/&#1052;&#1086;&#1080;%20&#1076;&#1086;&#1082;&#1091;&#1084;&#1077;&#1085;&#1090;&#1099;/112/&#1054;&#1054;&#1054;%20&#1046;&#1080;&#1083;&#1089;&#1077;&#1088;&#1074;&#1080;&#1089;%202/&#1046;&#1080;&#1083;&#1089;&#1077;&#1088;&#1074;&#1080;&#1089;-2%202013/&#1044;&#1086;&#1082;&#1080;%20&#1054;&#1054;&#1054;%20&#1046;-2/2013%20&#1075;&#1086;&#1076;%20&#1076;&#1086;&#1082;&#1080;%20&#1074;%20&#1056;&#1069;&#1050;/rasche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nts%20and%20Settings\Krakozyabra\&#1056;&#1072;&#1073;&#1086;&#1095;&#1080;&#1081;%20&#1089;&#1090;&#1086;&#1083;\CAODMFKT%20(&#1087;&#1088;&#1086;&#1089;&#1084;&#1086;&#1090;&#1088;&#1077;&#1085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TE\&#1057;&#1091;&#1093;&#1086;&#1074;&#1086;&#1083;&#1100;&#1089;&#1082;&#1072;&#1103;%20&#1054;&#1083;&#1100;&#1075;&#1072;%20&#1041;&#1086;&#1088;&#1080;&#1089;&#1086;&#1074;&#1085;&#1072;\&#1056;&#1077;&#1075;&#1091;&#1083;&#1080;&#1088;&#1086;&#1074;&#1072;&#1085;&#1080;&#1077;\&#1054;&#1054;&#1054;%20&#1069;&#1085;&#1077;&#1088;&#1075;&#1077;&#1090;&#1080;&#1082;%20(&#1089;.%20&#1061;&#1086;&#1101;)\2014%20&#1075;&#1086;&#1076;\2014%20&#1055;&#1088;&#1080;&#1083;%20&#1079;&#1072;&#1082;&#1083;%20&#1059;&#1058;&#1069;&#1058;%20&#1069;&#1053;&#1045;&#1056;&#1043;&#1045;&#1058;&#1048;&#1050;%20&#1061;&#1086;&#1101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ofeyeva/&#1056;&#1072;&#1073;&#1086;&#1095;&#1080;&#1081;%20&#1089;&#1090;&#1086;&#1083;/&#1052;&#1086;&#1080;%20&#1076;&#1086;&#1082;&#1091;&#1084;&#1077;&#1085;&#1090;&#1099;/&#1053;&#1043;&#1069;&#1057;/2010/&#1090;&#1072;&#1073;&#1083;.&#1055;.1.1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s\g.nikulina\AppData\Roaming\Microsoft\Excel\Documents%20and%20Settings\timofeyeva\&#1056;&#1072;&#1073;&#1086;&#1095;&#1080;&#1081;%20&#1089;&#1090;&#1086;&#1083;\&#1052;&#1086;&#1080;%20&#1076;&#1086;&#1082;&#1091;&#1084;&#1077;&#1085;&#1090;&#1099;\&#1053;&#1043;&#1069;&#1057;\2009\&#1090;&#1072;&#1073;&#1083;.&#1055;.1.1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ofeyeva/&#1056;&#1072;&#1073;&#1086;&#1095;&#1080;&#1081;%20&#1089;&#1090;&#1086;&#1083;/&#1052;&#1072;&#1082;&#1077;&#1090;&#1099;/OREP.FO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s\g.nikulina\AppData\Roaming\Microsoft\Excel\Documents%20and%20Settings\timofeyeva\&#1056;&#1072;&#1073;&#1086;&#1095;&#1080;&#1081;%20&#1089;&#1090;&#1086;&#1083;\&#1052;&#1072;&#1082;&#1077;&#1090;&#1099;\OREP.FO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&#1040;&#1076;&#1084;&#1080;&#1085;&#1080;&#1089;&#1090;&#1088;&#1072;&#1090;&#1086;&#1088;\&#1056;&#1072;&#1073;&#1086;&#1095;&#1080;&#1081;%20&#1089;&#1090;&#1086;&#1083;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&#1040;&#1076;&#1084;&#1080;&#1085;&#1080;&#1089;&#1090;&#1088;&#1072;&#1090;&#1086;&#1088;\&#1056;&#1072;&#1073;&#1086;&#1095;&#1080;&#1081;%20&#1089;&#1090;&#1086;&#1083;\Stream\&#1064;&#1072;&#1073;&#1083;&#1086;&#1085;\work\&#1041;&#1072;&#1083;&#1072;&#1085;&#1089;&#1099;\&#1057;&#1044;&#1077;&#1083;&#1072;&#1085;&#1086;1\ias$FI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&#1040;&#1076;&#1084;&#1080;&#1085;&#1080;&#1089;&#1090;&#1088;&#1072;&#1090;&#1086;&#1088;\&#1056;&#1072;&#1073;&#1086;&#1095;&#1080;&#1081;%20&#1089;&#1090;&#1086;&#1083;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st/&#1052;&#1086;&#1085;&#1080;&#1090;&#1086;&#1088;&#1080;&#1085;&#1075;%20&#1060;&#1054;&#1058;%20&#1090;.&#1101;.%20&#1089;%202006%20&#1075;/&#1086;&#1073;&#1085;&#1086;&#1074;&#1083;&#1077;&#1085;&#1086;%2008.08.2007/&#1052;&#1086;&#1085;&#1080;&#1090;&#1086;&#1088;&#1080;&#1085;&#1075;%20&#1080;&#1085;&#1074;&#1077;&#1089;&#1090;&#1080;&#1094;&#1080;&#108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s\g.nikulina\AppData\Roaming\Microsoft\Excel\Users\fst\&#1052;&#1086;&#1085;&#1080;&#1090;&#1086;&#1088;&#1080;&#1085;&#1075;%20&#1060;&#1054;&#1058;%20&#1090;.&#1101;.%20&#1089;%202006%20&#1075;\&#1086;&#1073;&#1085;&#1086;&#1074;&#1083;&#1077;&#1085;&#1086;%2008.08.2007\&#1052;&#1086;&#1085;&#1080;&#1090;&#1086;&#1088;&#1080;&#1085;&#1075;%20&#1080;&#1085;&#1074;&#1077;&#1089;&#1090;&#1080;&#1094;&#1080;&#1081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REE\Old%20work\&#1041;&#1072;&#1079;&#1072;%20&#1044;&#1072;&#1085;&#1085;&#1099;&#1093;\&#1041;&#1072;&#1079;&#1072;%20&#1087;&#1088;&#1077;&#1076;&#1077;&#1083;&#1100;&#1085;&#1099;&#1093;%20&#1090;&#1072;&#1088;&#1080;&#1092;&#1086;&#1074;%20&#1089;%202006-2011\2011&#1075;&#1086;&#1076;\&#1069;&#1083;&#1077;&#1082;&#1090;&#1088;&#1086;&#1101;&#1085;&#1077;&#1088;&#1075;&#1080;&#1103;%202011\3.7%20PREDEL.ELEK.2011.NCZm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RIF\TAR20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WORK\TARIF\TAR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TARIF/TAR200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yudin\&#1052;&#1086;&#1080;%20&#1076;&#1086;&#1082;&#1091;&#1084;&#1077;&#1085;&#1090;&#1099;\02%20&#1056;&#1072;&#1089;&#1089;&#1084;&#1086;&#1090;&#1088;&#1077;&#1085;&#1080;&#1077;%20&#1084;&#1072;&#1090;&#1077;&#1088;&#1080;&#1072;&#1083;&#1086;&#1074;%20&#1085;&#1072;%20&#1090;&#1072;&#1088;&#1080;&#1092;\&#1054;&#1054;&#1054;%20''&#1055;&#1080;&#1093;&#1090;&#1086;&#1074;&#1086;&#1077;''%20&#1050;&#1086;&#1088;&#1089;&#1072;&#1082;&#1086;&#1074;&#1089;&#1082;&#1080;&#1081;%20&#1088;&#1072;&#1081;&#1086;&#1085;\GRES.ZATRAT.CZ.201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.yudin/&#1052;&#1086;&#1080;%20&#1076;&#1086;&#1082;&#1091;&#1084;&#1077;&#1085;&#1090;&#1099;/02%20&#1056;&#1072;&#1089;&#1089;&#1084;&#1086;&#1090;&#1088;&#1077;&#1085;&#1080;&#1077;%20&#1084;&#1072;&#1090;&#1077;&#1088;&#1080;&#1072;&#1083;&#1086;&#1074;%20&#1085;&#1072;%20&#1090;&#1072;&#1088;&#1080;&#1092;/&#1054;&#1054;&#1054;%20''&#1055;&#1080;&#1093;&#1090;&#1086;&#1074;&#1086;&#1077;''%20&#1050;&#1086;&#1088;&#1089;&#1072;&#1082;&#1086;&#1074;&#1089;&#1082;&#1080;&#1081;%20&#1088;&#1072;&#1081;&#1086;&#1085;/GRES.ZATRAT.CZ.201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UROM~1\LOCALS~1\Temp\notesEA0A04\OREP.INV.NE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HUROM~1/LOCALS~1/Temp/notesEA0A04/OREP.INV.NE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ld%20work\&#1041;&#1072;&#1079;&#1072;%20&#1044;&#1072;&#1085;&#1085;&#1099;&#1093;\&#1041;&#1072;&#1079;&#1072;%20&#1087;&#1088;&#1077;&#1076;&#1077;&#1083;&#1100;&#1085;&#1099;&#1093;%20&#1090;&#1072;&#1088;&#1080;&#1092;&#1086;&#1074;%20&#1089;%202006-2013\2013%20&#1075;&#1086;&#1076;\&#1064;&#1072;&#1073;&#1083;&#1086;&#1085;&#1099;%20DOPFACTOR.WARM.2013\DOPFACTOR.WARM.2013(v1.0)%20Dolinsk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.nikulina/Desktop/BALANCE.CALC.TARIF.WARM%202016%20FACT/BALANCE%20CALC%20TARIFF%20WARM%202016%20FACT_&#1044;&#1069;&#1048;_(v1.1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.udod\&#1056;&#1072;&#1073;&#1086;&#1095;&#1080;&#1081;%20&#1089;&#1090;&#1086;&#1083;\&#1052;&#1086;&#1080;%20&#1076;&#1086;&#1082;&#1091;&#1084;&#1077;&#1085;&#1090;&#1099;\&#1069;&#1050;&#1057;&#1055;&#1045;&#1056;&#1058;&#1048;&#1047;&#1067;%20&#1056;&#1069;&#1050;\&#1070;&#1078;&#1085;&#1086;-&#1050;&#1091;&#1088;&#1080;&#1083;&#1100;&#1089;&#1082;\&#1069;&#1085;&#1077;&#1088;&#1075;&#1080;&#1103;%20&#1070;&#1078;&#1085;&#1086;-&#1050;&#1091;&#1088;&#1080;&#1083;&#1100;&#1089;&#1082;&#1072;&#1103;\2013\&#1087;&#1088;&#1072;&#1074;&#1083;&#1077;&#1085;&#1080;&#1077;%2026.10\EE.20.MET.NET.1.3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IZ\&#1055;&#1056;&#1054;&#1048;&#1047;%2004\&#1055;&#1056;-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ld%20work\&#1044;&#1086;&#1082;&#1091;&#1084;&#1077;&#1085;&#1090;&#1099;\&#1048;&#1085;&#1092;&#1086;%20&#1086;%20&#1090;&#1072;&#1088;&#1080;&#1092;&#1072;&#1093;,%20&#1076;&#1077;&#1081;&#1089;&#1090;&#1074;.&#1074;%202014%20&#1075;&#1086;&#1076;&#1091;\&#1055;&#1088;&#1086;&#1080;&#1079;&#1074;&#1086;&#1076;&#1089;&#1090;&#1074;&#1086;%20&#1080;%20&#1087;&#1077;&#1088;&#1077;&#1076;&#1072;&#1095;&#1072;%20&#1101;&#1083;.&#1101;&#1085;\&#1052;&#1054;%20&#1070;&#1078;&#1085;&#1086;-&#1050;&#1091;&#1088;&#1080;&#1083;&#1100;&#1089;&#1082;&#1080;&#1081;\&#1052;&#1059;&#1055;%20&#1064;&#1046;&#1059;\&#1055;&#1088;&#1080;&#1083;%20&#1047;&#1072;&#1082;&#1083;.%20&#1052;&#1059;&#1055;%20&#1064;&#1046;&#1059;%20201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&#1052;&#1042;-12/&#1046;&#1080;&#1083;&#1050;&#1086;&#1084;&#1057;&#1077;&#1088;&#1074;&#1080;&#1089;/&#1087;&#1072;&#1087;&#1082;&#1072;%20&#1078;&#1080;&#1083;/&#1056;&#1072;&#1089;&#1095;&#1105;&#1090;%20&#1085;&#1072;&#1075;&#1088;&#1091;&#1079;&#1082;&#1080;%20&#1042;&#1079;&#1084;&#1086;&#1088;&#1100;&#1077;%201(+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-3\&#1054;&#1041;&#1052;&#1045;&#1053;&#1053;&#1040;&#1071;_&#1055;&#1040;&#1055;&#1050;&#1040;\Documents%20and%20Settings\df-nal5\Local%20Settings\Temporary%20Internet%20Files\Content.IE5\73UCJ90Y\&#1090;&#1088;&#1072;&#1085;&#1089;&#1087;&#1086;&#1088;&#1090;\&#1090;&#1088;&#1072;&#1085;&#1089;&#1087;&#1086;&#1088;&#1090;\&#1076;&#1083;&#1103;%20&#1053;&#1072;&#1090;&#109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KH-WS001\Users\DOCUME~1\gurina\LOCALS~1\Temp\&#1074;&#1086;&#1076;&#1072;\1%20&#1070;&#1046;&#1053;&#1054;-&#1057;&#1040;&#1061;&#1040;&#1051;&#1048;&#1053;&#1057;&#1050;%20BALANCE.VODOSN.2010YEAR(v1.3)-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.udod\&#1056;&#1072;&#1073;&#1086;&#1095;&#1080;&#1081;%20&#1089;&#1090;&#1086;&#1083;\&#1052;&#1086;&#1080;%20&#1076;&#1086;&#1082;&#1091;&#1084;&#1077;&#1085;&#1090;&#1099;\&#1069;&#1050;&#1057;&#1055;&#1045;&#1056;&#1058;&#1048;&#1047;&#1067;%20&#1056;&#1069;&#1050;\&#1059;&#1075;&#1083;&#1077;&#1075;&#1086;&#1088;&#1089;&#1082;\&#1052;&#1059;&#1055;%20&#1050;&#1086;&#1084;&#1084;&#1091;&#1085;&#1072;&#1083;&#1100;&#1085;&#1086;&#1077;%20&#1093;&#1086;&#1079;&#1103;&#1081;&#1089;&#1090;&#1074;&#1086;\shablon_rascheta_na_teploenergiu_i_teplonosite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.udod\&#1056;&#1072;&#1073;&#1086;&#1095;&#1080;&#1081;%20&#1089;&#1090;&#1086;&#1083;\&#1052;&#1086;&#1080;%20&#1076;&#1086;&#1082;&#1091;&#1084;&#1077;&#1085;&#1090;&#1099;\&#1069;&#1050;&#1057;&#1055;&#1045;&#1056;&#1058;&#1048;&#1047;&#1067;%20&#1056;&#1069;&#1050;\&#1059;&#1075;&#1083;&#1077;&#1075;&#1086;&#1088;&#1089;&#1082;\&#1052;&#1059;&#1055;%20&#1050;&#1086;&#1084;&#1084;&#1091;&#1085;&#1072;&#1083;&#1100;&#1085;&#1086;&#1077;%20&#1093;&#1086;&#1079;&#1103;&#1081;&#1089;&#1090;&#1074;\shablon_rascheta_na_teploenergiu_i_teplonosite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.udod/&#1056;&#1072;&#1073;&#1086;&#1095;&#1080;&#1081;%20&#1089;&#1090;&#1086;&#1083;/&#1052;&#1086;&#1080;%20&#1076;&#1086;&#1082;&#1091;&#1084;&#1077;&#1085;&#1090;&#1099;/&#1069;&#1050;&#1057;&#1055;&#1045;&#1056;&#1058;&#1048;&#1047;&#1067;%20&#1056;&#1069;&#1050;/&#1059;&#1075;&#1083;&#1077;&#1075;&#1086;&#1088;&#1089;&#1082;/&#1052;&#1059;&#1055;%20&#1050;&#1086;&#1084;&#1084;&#1091;&#1085;&#1072;&#1083;&#1100;&#1085;&#1086;&#1077;%20&#1093;&#1086;&#1079;&#1103;&#1081;&#1089;&#1090;&#1074;&#1086;/shablon_rascheta_na_teploenergiu_i_teplonosite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lipova/AppData/Roaming/Microsoft/Excel/&#1056;&#1072;&#1089;&#1095;&#1077;&#1090;%20&#1090;&#1072;&#1088;&#1080;&#1092;&#1072;%202015%20%20&#1075;&#1086;&#1076;/shablon_rascheta_na_teploenergiu_i_teplonosit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IZ\&#1055;&#1056;&#1054;&#1048;&#1047;%2004\&#1055;&#1056;-200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_&#1050;&#1072;&#1089;&#1072;&#1090;&#1082;&#1080;&#1085;%20&#1052;.&#1040;/&#1057;&#1084;&#1077;&#1090;&#1099;/&#1055;&#1088;&#1086;&#1088;&#1072;&#1073;&#1086;&#1090;&#1082;&#1080;%20&#1088;&#1077;&#1081;&#1089;&#1086;&#1074;/2010/FP_0708102091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s\o.lipova\AppData\Roaming\Microsoft\Excel\&#1056;&#1072;&#1089;&#1095;&#1077;&#1090;%20&#1090;&#1072;&#1088;&#1080;&#1092;&#1072;%202015%20%20&#1075;&#1086;&#1076;\shablon_rascheta_na_teploenergiu_i_teplonosit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ORTSPU\&#1043;&#1091;&#1088;&#1080;&#1085;&#1072;%20&#1051;&#1102;&#1073;&#1086;&#1074;&#1100;%20&#1053;&#1080;&#1082;&#1086;&#1083;&#1072;&#1077;&#1074;&#1085;&#1072;\&#1056;&#1077;&#1075;&#1091;&#1083;&#1080;&#1088;&#1086;&#1074;&#1072;&#1085;&#1080;&#1077;%20&#1090;&#1072;&#1088;&#1080;&#1092;&#1086;&#1074;\&#1043;&#1086;&#1088;&#1085;&#1086;&#1079;&#1072;&#1074;&#1086;&#1076;&#1089;&#1082;\&#1074;&#1086;&#1076;&#1072;\1%20&#1070;&#1046;&#1053;&#1054;-&#1057;&#1040;&#1061;&#1040;&#1051;&#1048;&#1053;&#1057;&#1050;%20BALANCE.VODOSN.2010YEAR(v1.3)-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7;&#1090;&#1077;&#1087;&#1072;&#1085;&#1086;&#1074;&#1072;\c\&#1052;&#1086;&#1080;%20&#1076;&#1086;&#1082;&#1091;&#1084;&#1077;&#1085;&#1090;&#1099;\&#1069;&#1053;&#1045;&#1056;&#1043;&#1048;&#1071;\Svet\&#1052;&#1086;&#1080;%20&#1076;&#1086;&#1082;&#1091;&#1084;&#1077;&#1085;&#1090;&#1099;\&#1069;&#1053;&#1045;&#1056;&#1043;&#1048;&#1071;\SVET\Svet_2000(n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0;&#1088;&#1093;&#1080;&#1087;&#1086;&#1074;\&#1086;&#1073;&#1084;&#1077;&#1085;\&#1052;&#1086;&#1080;%20&#1076;&#1086;&#1082;&#1091;&#1084;&#1077;&#1085;&#1090;&#1099;\&#1041;&#1080;&#1079;&#1085;&#1077;&#1089;%20&#1087;&#1083;&#1072;&#1085;\3&#1082;&#1074;.2000\&#1041;&#1055;%203%20&#1082;&#1074;.%202000%20&#1061;&#1072;&#1073;\&#1041;&#1055;%203%20&#1082;&#1074;.%202000%20&#1061;&#1072;&#1073;\q670700&#1082;&#1086;&#1088;.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O-SERV1\INFORM\WINDOWS\Temporary%20Internet%20Files\Content.IE5\CLQ3C1E7\2.1-2.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/&#1050;&#1056;&#1052;&#1058;/&#1060;&#1051;&#1054;&#1058;/&#1057;&#1074;&#1086;&#1076;&#1085;&#1072;&#1103;%20&#1087;&#1086;%20&#1076;&#1077;&#1081;&#1089;&#1090;-&#1084;%20&#1076;&#1086;&#1075;&#1086;&#1074;&#1086;&#1088;&#1072;&#1084;%20(&#1087;&#1083;&#1072;&#1090;&#1072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min\Desktop\&#1078;&#1080;&#1083;\2012\&#1090;&#1072;&#1088;&#1080;&#1092;%202013\&#1058;&#1077;&#1087;&#1083;&#1086;-&#1078;&#1080;&#1083;&#1089;&#1077;&#1088;&#1074;&#1080;&#1089;-27.03.12\Users\1\Documents\&#1052;&#1042;\2011-07-08\&#1054;&#1054;&#1054;\2011\&#1090;&#1072;&#1088;&#1080;&#1092;%202012\&#1058;&#1077;&#1087;&#1083;&#1086;\&#1056;&#1072;&#1089;&#1095;&#1105;&#1090;%20&#1085;&#1072;&#1075;&#1088;&#1091;&#1079;&#1082;&#1080;%20&#1042;&#1079;&#1084;&#1086;&#1088;&#1100;&#1077;%201(+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p1\buffer\PROIZ\&#1055;&#1056;&#1054;&#1048;&#1047;%2004\&#1055;&#1056;-20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urina/LOCALS~1/Temp/Rar$DI00.438/&#1074;&#1086;&#1076;&#1072;/1%20&#1070;&#1046;&#1053;&#1054;-&#1057;&#1040;&#1061;&#1040;&#1051;&#1048;&#1053;&#1057;&#1050;%20BALANCE.VODOSN.2010YEAR(v1.3)-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.fedorova/&#1052;&#1086;&#1080;%20&#1076;&#1086;&#1082;&#1091;&#1084;&#1077;&#1085;&#1090;&#1099;/&#1056;&#1077;&#1075;&#1091;&#1083;&#1080;&#1088;&#1086;&#1074;&#1072;&#1085;&#1080;&#1077;/&#1054;&#1054;&#1054;%20&#1046;&#1080;&#1083;&#1050;&#1086;&#1084;&#1057;&#1077;&#1088;&#1074;&#1080;&#1089;/&#1046;&#1050;&#1057;%202015/Users/v.proshakov/Documents/&#1053;&#1054;&#1056;&#1052;&#1040;&#1058;&#1048;&#1042;&#1067;_&#1059;&#1056;&#1059;&#1058;_&#1055;&#1054;&#1058;&#1045;&#1056;&#1048;_2014/&#1048;&#1057;&#1061;&#1054;&#1044;&#1053;&#1067;&#1045;_&#1056;&#1057;&#1054;/&#1053;&#1054;&#1043;&#1051;&#1048;&#1050;&#1048;/&#1055;&#1086;&#1083;&#1077;&#1079;&#1085;&#1099;&#1081;%20&#1086;&#1090;&#1087;&#1091;&#1089;&#1082;%20201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gerasimova\&#1052;&#1086;&#1080;%20&#1076;&#1086;&#1082;&#1091;&#1084;&#1077;&#1085;&#1090;&#1099;\&#1052;&#1086;&#1080;%20&#1076;&#1086;&#1082;&#1091;&#1084;&#1077;&#1085;&#1090;&#1099;\&#1040;&#1074;&#1090;&#1086;&#1058;&#1088;&#1072;&#1085;&#1089;&#1087;&#1086;&#1088;&#1090;%202008\&#1054;&#1040;&#1054;%20&#1057;&#1072;&#1093;&#1072;&#1083;&#1080;&#1085;&#1072;&#1074;&#1090;&#1086;&#1090;&#1088;&#1072;&#1085;&#1089;\&#1055;&#1086;&#1088;&#1086;&#1085;&#1072;&#1081;&#1089;&#1082;&#1086;&#1077;%20&#1040;&#1058;&#1055;\&#1057;&#1089;&#1090;%20&#1056;&#1069;&#1050;%20&#1055;&#1086;&#1088;&#1086;&#1085;&#1072;&#1081;&#1089;&#1082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\shared\2002&#1076;&#1077;&#1092;&#1083;\V&#1094;&#1077;&#1083;1_2001.8.04.2peh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7;&#1090;&#1077;&#1087;&#1072;&#1085;&#1086;&#1074;&#1072;\c\&#1052;&#1086;&#1080;%20&#1076;&#1086;&#1082;&#1091;&#1084;&#1077;&#1085;&#1090;&#1099;\&#1069;&#1053;&#1045;&#1056;&#1043;&#1048;&#1071;\Svet\Svet_2000(n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sebest\2002&#1076;&#1077;&#1092;&#1083;\V&#1094;&#1077;&#1083;1_2001.8.04.2peh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&#1052;&#1042;-12/&#1046;&#1080;&#1083;&#1050;&#1086;&#1084;&#1057;&#1077;&#1088;&#1074;&#1080;&#1089;/Users/1/Documents/&#1052;&#1042;/2011-07-08/&#1054;&#1054;&#1054;/2011/&#1090;&#1072;&#1088;&#1080;&#1092;%202012/&#1058;&#1077;&#1087;&#1083;&#1086;/&#1056;&#1072;&#1089;&#1095;&#1105;&#1090;%20&#1085;&#1072;&#1075;&#1088;&#1091;&#1079;&#1082;&#1080;%20&#1042;&#1079;&#1084;&#1086;&#1088;&#1100;&#1077;%201(+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78;&#1092;%20&#1050;&#1088;&#1072;&#1089;&#1085;&#1086;&#1075;&#1086;&#1088;&#1089;&#1082;&#1072;&#1048;&#1089;&#1090;&#1086;&#1082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Old%20work/&#1052;&#1072;&#1090;&#1077;&#1088;&#1080;&#1072;&#1083;&#1099;%20&#1087;&#1088;&#1077;&#1076;&#1087;&#1088;&#1080;&#1103;&#1090;&#1080;&#1081;%20&#1085;&#1072;%20&#1091;&#1089;&#1090;&#1072;&#1085;&#1086;&#1074;&#1083;&#1077;&#1085;&#1080;&#1077;%20&#1090;&#1072;&#1088;&#1080;&#1092;&#1072;/&#1085;&#1072;%202014%20&#1075;&#1086;&#1076;/&#1054;&#1054;&#1054;%20&#1059;&#1050;%20&#1050;&#1086;&#1084;&#1092;&#1086;&#1088;&#1090;-&#1087;&#1083;&#1102;&#1089;/&#1090;&#1072;&#1088;&#1080;&#1092;&#1099;/&#1078;%20&#1092;%20&#1058;&#1086;&#1084;&#1072;&#1088;&#1080;&#1085;&#1089;&#1082;&#1086;&#1075;&#1086;%20&#1088;&#1072;&#1081;&#1086;&#1085;&#1072;/&#1078;%20&#1092;%20&#1058;&#1086;&#1084;&#1072;&#1088;&#1080;&#1085;&#1089;&#1082;&#1086;&#1075;&#1086;%20&#1088;&#1072;&#1081;&#1086;&#1085;&#1072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7;&#1086;&#1094;&#1087;&#1088;&#1086;&#1075;&#1088;&#1072;&#1084;&#1084;&#1072;%20&#1082;%20&#1090;&#1072;&#1088;&#1080;&#1092;&#1072;&#1084;%20&#1076;&#1083;&#1103;%20&#1082;&#1072;&#1085;&#1072;&#1082;%20&#1075;&#1088;&#1101;&#1089;%202005\2004\&#1053;&#1077;&#1087;&#1088;&#1086;&#1084;%20&#1091;&#1089;&#1083;&#1091;&#1075;&#1080;\&#1078;&#1082;&#1093;%202004%20&#1075;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дексы"/>
      <sheetName val="Справочник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Инструкция"/>
      <sheetName val="Заголовок"/>
      <sheetName val="Update"/>
      <sheetName val="сбыт"/>
      <sheetName val="сети"/>
      <sheetName val="ЭСО"/>
      <sheetName val="Ген. не уч. ОРЭМ"/>
      <sheetName val="топливо"/>
      <sheetName val="Свод"/>
      <sheetName val="Параметры"/>
    </sheetNames>
    <sheetDataSet>
      <sheetData sheetId="0"/>
      <sheetData sheetId="1"/>
      <sheetData sheetId="2">
        <row r="1">
          <cell r="P1" t="str">
            <v>Все сетевые компании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г"/>
      <sheetName val="Произ-1кв (2)"/>
      <sheetName val="Выработка на 2004 год (2)"/>
      <sheetName val="Выработка на 2004 год"/>
      <sheetName val="Для ПТО"/>
      <sheetName val="потери"/>
      <sheetName val="потери тэ"/>
      <sheetName val="дин"/>
      <sheetName val="Произ-2004"/>
      <sheetName val="Произ-1кв"/>
      <sheetName val="Произ-2кв"/>
      <sheetName val="Произ-3кв"/>
      <sheetName val="Произ-4кв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C10">
            <v>254000</v>
          </cell>
          <cell r="D10">
            <v>213000</v>
          </cell>
          <cell r="E10">
            <v>192000</v>
          </cell>
          <cell r="F10">
            <v>204000</v>
          </cell>
        </row>
        <row r="12">
          <cell r="C12">
            <v>373950</v>
          </cell>
          <cell r="D12">
            <v>243000</v>
          </cell>
          <cell r="E12">
            <v>193000</v>
          </cell>
          <cell r="F12">
            <v>376870</v>
          </cell>
        </row>
        <row r="16">
          <cell r="C16">
            <v>1350</v>
          </cell>
          <cell r="D16">
            <v>970</v>
          </cell>
          <cell r="E16">
            <v>850</v>
          </cell>
          <cell r="F16">
            <v>1270</v>
          </cell>
        </row>
        <row r="30">
          <cell r="C30">
            <v>21000</v>
          </cell>
          <cell r="D30">
            <v>15000</v>
          </cell>
          <cell r="E30">
            <v>8500</v>
          </cell>
          <cell r="F30">
            <v>19000</v>
          </cell>
        </row>
        <row r="32">
          <cell r="C32">
            <v>740000</v>
          </cell>
          <cell r="D32">
            <v>345000</v>
          </cell>
          <cell r="E32">
            <v>65000</v>
          </cell>
          <cell r="F32">
            <v>600000</v>
          </cell>
        </row>
        <row r="38">
          <cell r="C38">
            <v>62000</v>
          </cell>
          <cell r="F38">
            <v>50000</v>
          </cell>
        </row>
        <row r="62">
          <cell r="C62">
            <v>12.9216</v>
          </cell>
          <cell r="D62">
            <v>13.4953</v>
          </cell>
          <cell r="E62">
            <v>13.605700000000001</v>
          </cell>
          <cell r="F62">
            <v>13.5535</v>
          </cell>
        </row>
        <row r="65">
          <cell r="C65">
            <v>8.4946999999999999</v>
          </cell>
          <cell r="D65">
            <v>10.2423</v>
          </cell>
          <cell r="E65">
            <v>15.0915</v>
          </cell>
          <cell r="F65">
            <v>9.2889999999999997</v>
          </cell>
        </row>
        <row r="71">
          <cell r="C71">
            <v>7.56</v>
          </cell>
          <cell r="D71">
            <v>8.35</v>
          </cell>
          <cell r="E71">
            <v>7.88</v>
          </cell>
          <cell r="F71">
            <v>7.72</v>
          </cell>
        </row>
        <row r="91">
          <cell r="C91">
            <v>58.7</v>
          </cell>
          <cell r="D91">
            <v>59.99</v>
          </cell>
          <cell r="E91">
            <v>61.058</v>
          </cell>
          <cell r="F91">
            <v>58.31</v>
          </cell>
        </row>
        <row r="94">
          <cell r="C94">
            <v>44.955399999999997</v>
          </cell>
          <cell r="D94">
            <v>48.327500000000001</v>
          </cell>
          <cell r="E94">
            <v>51.75</v>
          </cell>
          <cell r="F94">
            <v>44.250999999999998</v>
          </cell>
        </row>
        <row r="132">
          <cell r="C132">
            <v>546.48</v>
          </cell>
          <cell r="D132">
            <v>549.995</v>
          </cell>
          <cell r="E132">
            <v>554.625</v>
          </cell>
          <cell r="F132">
            <v>549.23</v>
          </cell>
        </row>
        <row r="135">
          <cell r="C135">
            <v>312.67700000000002</v>
          </cell>
          <cell r="D135">
            <v>392.19499999999999</v>
          </cell>
          <cell r="E135">
            <v>524.822</v>
          </cell>
          <cell r="F135">
            <v>347.12200000000001</v>
          </cell>
        </row>
        <row r="141">
          <cell r="C141">
            <v>440.7</v>
          </cell>
          <cell r="D141">
            <v>442.1</v>
          </cell>
          <cell r="E141">
            <v>441.9</v>
          </cell>
          <cell r="F141">
            <v>440.3</v>
          </cell>
        </row>
        <row r="163">
          <cell r="C163">
            <v>204.48</v>
          </cell>
          <cell r="D163">
            <v>205.81</v>
          </cell>
          <cell r="E163">
            <v>207.82</v>
          </cell>
          <cell r="F163">
            <v>205.35</v>
          </cell>
        </row>
        <row r="166">
          <cell r="C166">
            <v>149.40899999999999</v>
          </cell>
          <cell r="D166">
            <v>154.41999999999999</v>
          </cell>
          <cell r="E166">
            <v>187.65</v>
          </cell>
          <cell r="F166">
            <v>150.749</v>
          </cell>
        </row>
        <row r="175">
          <cell r="C175">
            <v>177.709</v>
          </cell>
          <cell r="F175">
            <v>165.9</v>
          </cell>
        </row>
        <row r="190">
          <cell r="D190">
            <v>1000</v>
          </cell>
          <cell r="E190">
            <v>0</v>
          </cell>
          <cell r="F190">
            <v>0</v>
          </cell>
          <cell r="G190">
            <v>1000</v>
          </cell>
        </row>
        <row r="193">
          <cell r="D193">
            <v>13.409552061908366</v>
          </cell>
          <cell r="E193">
            <v>11.495381309397597</v>
          </cell>
          <cell r="F193">
            <v>10.798537888373401</v>
          </cell>
          <cell r="G193">
            <v>13.115177074844958</v>
          </cell>
        </row>
        <row r="202">
          <cell r="D202">
            <v>8000</v>
          </cell>
          <cell r="E202">
            <v>5000</v>
          </cell>
          <cell r="F202">
            <v>1000</v>
          </cell>
          <cell r="G202">
            <v>6000</v>
          </cell>
        </row>
        <row r="208">
          <cell r="D208">
            <v>195000</v>
          </cell>
          <cell r="E208">
            <v>93691</v>
          </cell>
          <cell r="F208">
            <v>37800</v>
          </cell>
          <cell r="G208">
            <v>182763</v>
          </cell>
        </row>
      </sheetData>
      <sheetData sheetId="9" refreshError="1">
        <row r="6">
          <cell r="C6">
            <v>92000</v>
          </cell>
          <cell r="D6">
            <v>86000</v>
          </cell>
        </row>
        <row r="8">
          <cell r="C8">
            <v>134620</v>
          </cell>
          <cell r="D8">
            <v>114680</v>
          </cell>
        </row>
        <row r="12">
          <cell r="C12">
            <v>480</v>
          </cell>
          <cell r="D12">
            <v>420</v>
          </cell>
        </row>
        <row r="27">
          <cell r="C27">
            <v>8000</v>
          </cell>
          <cell r="D27">
            <v>6500</v>
          </cell>
        </row>
        <row r="29">
          <cell r="C29">
            <v>275000</v>
          </cell>
          <cell r="D29">
            <v>234000</v>
          </cell>
        </row>
        <row r="35">
          <cell r="C35">
            <v>33000</v>
          </cell>
          <cell r="D35">
            <v>29000</v>
          </cell>
        </row>
        <row r="50">
          <cell r="C50">
            <v>12.66</v>
          </cell>
          <cell r="D50">
            <v>12.85</v>
          </cell>
        </row>
        <row r="53">
          <cell r="C53">
            <v>8.3000000000000007</v>
          </cell>
          <cell r="D53">
            <v>8.5</v>
          </cell>
        </row>
        <row r="59">
          <cell r="C59">
            <v>7.92</v>
          </cell>
          <cell r="D59">
            <v>7.62</v>
          </cell>
        </row>
        <row r="81">
          <cell r="C81">
            <v>58.25</v>
          </cell>
          <cell r="D81">
            <v>58.97</v>
          </cell>
        </row>
        <row r="84">
          <cell r="C84">
            <v>44.3</v>
          </cell>
          <cell r="D84">
            <v>44</v>
          </cell>
        </row>
        <row r="119">
          <cell r="C119">
            <v>544.6</v>
          </cell>
          <cell r="D119">
            <v>546.79999999999995</v>
          </cell>
        </row>
        <row r="122">
          <cell r="C122">
            <v>310.89999999999998</v>
          </cell>
          <cell r="D122">
            <v>314.3</v>
          </cell>
        </row>
        <row r="128">
          <cell r="C128">
            <v>441.2</v>
          </cell>
          <cell r="D128">
            <v>440.7</v>
          </cell>
        </row>
        <row r="148">
          <cell r="C148">
            <v>204.2</v>
          </cell>
          <cell r="D148">
            <v>205.1</v>
          </cell>
        </row>
        <row r="151">
          <cell r="C151">
            <v>151.1</v>
          </cell>
          <cell r="D151">
            <v>149.69999999999999</v>
          </cell>
        </row>
        <row r="160">
          <cell r="C160">
            <v>176.97</v>
          </cell>
          <cell r="D160">
            <v>178.55</v>
          </cell>
        </row>
        <row r="173">
          <cell r="D173">
            <v>400</v>
          </cell>
          <cell r="E173">
            <v>300</v>
          </cell>
        </row>
        <row r="176">
          <cell r="D176">
            <v>0.1358355113457943</v>
          </cell>
          <cell r="E176">
            <v>0.13833987842272311</v>
          </cell>
          <cell r="F176">
            <v>0.12785787176759233</v>
          </cell>
        </row>
        <row r="178">
          <cell r="D178">
            <v>2.810239959805404E-2</v>
          </cell>
          <cell r="E178">
            <v>2.5240733767281726E-2</v>
          </cell>
        </row>
        <row r="182">
          <cell r="D182">
            <v>6.0572096640949209E-2</v>
          </cell>
          <cell r="E182">
            <v>5.624831889827317E-2</v>
          </cell>
          <cell r="F182">
            <v>8.3434657055387884E-2</v>
          </cell>
        </row>
      </sheetData>
      <sheetData sheetId="10" refreshError="1">
        <row r="6">
          <cell r="C6">
            <v>66000</v>
          </cell>
          <cell r="D6">
            <v>81000</v>
          </cell>
        </row>
        <row r="8">
          <cell r="C8">
            <v>109000</v>
          </cell>
          <cell r="D8">
            <v>70000</v>
          </cell>
        </row>
        <row r="12">
          <cell r="C12">
            <v>370</v>
          </cell>
          <cell r="D12">
            <v>320</v>
          </cell>
        </row>
        <row r="27">
          <cell r="C27">
            <v>6000</v>
          </cell>
          <cell r="D27">
            <v>5000</v>
          </cell>
        </row>
        <row r="29">
          <cell r="C29">
            <v>185900</v>
          </cell>
          <cell r="D29">
            <v>122600</v>
          </cell>
        </row>
        <row r="44">
          <cell r="C44">
            <v>13.37</v>
          </cell>
          <cell r="D44">
            <v>13.48</v>
          </cell>
        </row>
        <row r="47">
          <cell r="C47">
            <v>8.5</v>
          </cell>
          <cell r="D47">
            <v>10.8</v>
          </cell>
        </row>
        <row r="53">
          <cell r="C53">
            <v>7.57</v>
          </cell>
          <cell r="D53">
            <v>8.75</v>
          </cell>
        </row>
        <row r="75">
          <cell r="C75">
            <v>58.85</v>
          </cell>
          <cell r="D75">
            <v>59.85</v>
          </cell>
        </row>
        <row r="78">
          <cell r="C78">
            <v>47</v>
          </cell>
          <cell r="D78">
            <v>50.6</v>
          </cell>
        </row>
        <row r="112">
          <cell r="C112">
            <v>551.29899999999998</v>
          </cell>
          <cell r="D112">
            <v>549.1</v>
          </cell>
        </row>
        <row r="115">
          <cell r="C115">
            <v>325.89999999999998</v>
          </cell>
          <cell r="D115">
            <v>381.2</v>
          </cell>
        </row>
        <row r="121">
          <cell r="C121">
            <v>441.5</v>
          </cell>
          <cell r="D121">
            <v>441.8</v>
          </cell>
        </row>
        <row r="138">
          <cell r="C138">
            <v>205.4</v>
          </cell>
          <cell r="D138">
            <v>205.6</v>
          </cell>
        </row>
        <row r="141">
          <cell r="C141">
            <v>150</v>
          </cell>
          <cell r="D141">
            <v>155.19999999999999</v>
          </cell>
        </row>
        <row r="163">
          <cell r="D163">
            <v>158163</v>
          </cell>
          <cell r="E163">
            <v>136310</v>
          </cell>
          <cell r="F163">
            <v>121209</v>
          </cell>
        </row>
        <row r="166">
          <cell r="D166">
            <v>2.1595</v>
          </cell>
          <cell r="E166">
            <v>1.9824900000000001</v>
          </cell>
        </row>
        <row r="170">
          <cell r="D170">
            <v>9.7088000000000001</v>
          </cell>
          <cell r="E170">
            <v>9.3903999999999996</v>
          </cell>
          <cell r="F170">
            <v>10.728999999999999</v>
          </cell>
        </row>
      </sheetData>
      <sheetData sheetId="11" refreshError="1">
        <row r="6">
          <cell r="C6">
            <v>63000</v>
          </cell>
          <cell r="D6">
            <v>65000</v>
          </cell>
        </row>
        <row r="8">
          <cell r="C8">
            <v>63000</v>
          </cell>
          <cell r="D8">
            <v>63000</v>
          </cell>
        </row>
        <row r="12">
          <cell r="C12">
            <v>280</v>
          </cell>
          <cell r="D12">
            <v>280</v>
          </cell>
        </row>
        <row r="26">
          <cell r="C26">
            <v>3500</v>
          </cell>
          <cell r="D26">
            <v>1000</v>
          </cell>
        </row>
        <row r="28">
          <cell r="C28">
            <v>27000</v>
          </cell>
          <cell r="D28">
            <v>10500</v>
          </cell>
        </row>
        <row r="48">
          <cell r="C48">
            <v>13.74</v>
          </cell>
          <cell r="D48">
            <v>13.56</v>
          </cell>
        </row>
        <row r="51">
          <cell r="C51">
            <v>14.4</v>
          </cell>
          <cell r="D51">
            <v>16.2</v>
          </cell>
        </row>
        <row r="57">
          <cell r="C57">
            <v>7.86</v>
          </cell>
          <cell r="D57">
            <v>7.86</v>
          </cell>
        </row>
        <row r="78">
          <cell r="C78">
            <v>58.74</v>
          </cell>
          <cell r="D78">
            <v>72.89</v>
          </cell>
        </row>
        <row r="81">
          <cell r="C81">
            <v>52.4</v>
          </cell>
          <cell r="D81">
            <v>50.2</v>
          </cell>
        </row>
        <row r="113">
          <cell r="C113">
            <v>555.79999999999995</v>
          </cell>
          <cell r="D113">
            <v>553.78</v>
          </cell>
        </row>
        <row r="116">
          <cell r="C116">
            <v>530.1</v>
          </cell>
          <cell r="D116">
            <v>554.1</v>
          </cell>
        </row>
        <row r="122">
          <cell r="C122">
            <v>441.9</v>
          </cell>
          <cell r="D122">
            <v>441.9</v>
          </cell>
        </row>
        <row r="140">
          <cell r="C140">
            <v>205.5</v>
          </cell>
          <cell r="D140">
            <v>218.4</v>
          </cell>
        </row>
        <row r="143">
          <cell r="C143">
            <v>189</v>
          </cell>
          <cell r="D143">
            <v>195</v>
          </cell>
        </row>
      </sheetData>
      <sheetData sheetId="12" refreshError="1">
        <row r="6">
          <cell r="C6">
            <v>56000</v>
          </cell>
          <cell r="D6">
            <v>66000</v>
          </cell>
        </row>
        <row r="8">
          <cell r="C8">
            <v>114670</v>
          </cell>
          <cell r="D8">
            <v>123600</v>
          </cell>
        </row>
        <row r="11">
          <cell r="C11">
            <v>370</v>
          </cell>
          <cell r="D11">
            <v>450</v>
          </cell>
        </row>
        <row r="25">
          <cell r="C25">
            <v>5000</v>
          </cell>
          <cell r="D25">
            <v>6000</v>
          </cell>
        </row>
        <row r="27">
          <cell r="C27">
            <v>99400</v>
          </cell>
          <cell r="D27">
            <v>220900</v>
          </cell>
        </row>
        <row r="32">
          <cell r="C32">
            <v>0</v>
          </cell>
          <cell r="D32">
            <v>0</v>
          </cell>
        </row>
        <row r="41">
          <cell r="C41">
            <v>13.94</v>
          </cell>
          <cell r="D41">
            <v>13.64</v>
          </cell>
        </row>
        <row r="44">
          <cell r="C44">
            <v>11.3</v>
          </cell>
          <cell r="D44">
            <v>8.6999999999999993</v>
          </cell>
        </row>
        <row r="48">
          <cell r="C48">
            <v>7.57</v>
          </cell>
          <cell r="D48">
            <v>7.78</v>
          </cell>
        </row>
        <row r="68">
          <cell r="C68">
            <v>62.75</v>
          </cell>
          <cell r="D68">
            <v>59.43</v>
          </cell>
        </row>
        <row r="71">
          <cell r="C71">
            <v>46.51</v>
          </cell>
          <cell r="D71">
            <v>43.3</v>
          </cell>
        </row>
        <row r="100">
          <cell r="C100">
            <v>553.1</v>
          </cell>
          <cell r="D100">
            <v>549.4</v>
          </cell>
        </row>
        <row r="103">
          <cell r="C103">
            <v>401</v>
          </cell>
          <cell r="D103">
            <v>333</v>
          </cell>
        </row>
        <row r="107">
          <cell r="C107">
            <v>441.5</v>
          </cell>
          <cell r="D107">
            <v>441</v>
          </cell>
        </row>
        <row r="124">
          <cell r="C124">
            <v>206</v>
          </cell>
          <cell r="D124">
            <v>205.8</v>
          </cell>
        </row>
        <row r="127">
          <cell r="C127">
            <v>160</v>
          </cell>
          <cell r="D127">
            <v>145</v>
          </cell>
        </row>
        <row r="144">
          <cell r="D144">
            <v>300</v>
          </cell>
          <cell r="E144">
            <v>300</v>
          </cell>
        </row>
      </sheetData>
      <sheetData sheetId="1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грузка"/>
      <sheetName val="норм выработка"/>
      <sheetName val="Потери возд"/>
      <sheetName val="Потери подз"/>
      <sheetName val="лист 3"/>
      <sheetName val="месячное топливо"/>
      <sheetName val="топливо"/>
      <sheetName val="обр"/>
      <sheetName val="Лист1"/>
    </sheetNames>
    <sheetDataSet>
      <sheetData sheetId="0" refreshError="1">
        <row r="6">
          <cell r="K6">
            <v>-13.5</v>
          </cell>
          <cell r="L6">
            <v>-12.4</v>
          </cell>
          <cell r="M6">
            <v>-6.5</v>
          </cell>
          <cell r="O6">
            <v>6.2</v>
          </cell>
          <cell r="P6">
            <v>6.4</v>
          </cell>
          <cell r="Q6">
            <v>-1.9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СХ"/>
      <sheetName val="Содерж. дейст флота в ПСР_млн"/>
      <sheetName val="Бюджет -план на 2011 г._V 2"/>
      <sheetName val="Переменные"/>
      <sheetName val="Бюджет -план на 2011 г."/>
      <sheetName val="Общая_Себест._без ГСМ_накл.факт"/>
      <sheetName val="Общая_Себест._без ГСМ_накл.расч"/>
      <sheetName val="Общая_Себест._с ГСМ_для НАС"/>
      <sheetName val="Общие ставки База"/>
      <sheetName val="Общие ставки 35%"/>
      <sheetName val="Общие ставки АСР"/>
      <sheetName val="Общие ставки (подфл)"/>
      <sheetName val="Общие ставки (ход)"/>
      <sheetName val="Общие ставки (стоян)"/>
      <sheetName val="накладные_расч"/>
      <sheetName val="Агат_Себест"/>
      <sheetName val="Агат_База"/>
      <sheetName val="Агат_35%"/>
      <sheetName val="Агат (АСР)"/>
      <sheetName val="Агат (подфл)"/>
      <sheetName val="Агат (ход)"/>
      <sheetName val="Агат (стоян)"/>
      <sheetName val="Атлас Себест"/>
      <sheetName val="Атлас база"/>
      <sheetName val="Атлас_35%"/>
      <sheetName val="Атлас (АСР)"/>
      <sheetName val="Атлас (подфл)"/>
      <sheetName val="Атлас (ход)"/>
      <sheetName val="Атлас (стоян)"/>
      <sheetName val="Рубин Себест"/>
      <sheetName val="Рубин база"/>
      <sheetName val="Рубин_35%"/>
      <sheetName val="Рубин (АСР)"/>
      <sheetName val="Рубин (подфл)"/>
      <sheetName val="Рубин (ход)"/>
      <sheetName val="Рубин (стоян)"/>
      <sheetName val="И.Максимов Себест"/>
      <sheetName val="И.Максимов база"/>
      <sheetName val="И.Максимов_35%"/>
      <sheetName val="И.Максимов (АСР)"/>
      <sheetName val="И.Максимов (подфл)"/>
      <sheetName val="И.Максимов (ход)"/>
      <sheetName val="И.Максимов (стоян)"/>
      <sheetName val="Мизар Себест"/>
      <sheetName val="Мизар база"/>
      <sheetName val="Мизар_35%"/>
      <sheetName val="Мизар_(АСР)"/>
      <sheetName val="Мизар (ход)"/>
      <sheetName val="Мизар (стоян)"/>
      <sheetName val="СПА-004 Себест"/>
      <sheetName val="СПА-004 база"/>
      <sheetName val="СПА-004_35%"/>
      <sheetName val="СПА-004_(АСР)"/>
      <sheetName val="СПА-004 (ход)"/>
      <sheetName val="СПА-004 (стоян)"/>
      <sheetName val="КЖ-374 Себест"/>
      <sheetName val="КЖ-374 база"/>
      <sheetName val="КЖ-374_35%"/>
      <sheetName val="КЖ-374_(АСР)"/>
      <sheetName val="КЖ-374 (ход)"/>
      <sheetName val="КЖ-374 (стоян)"/>
      <sheetName val="Гроза Себест"/>
      <sheetName val="Гроза база"/>
      <sheetName val="Гроза_35%"/>
      <sheetName val="Гроза_(АСР)"/>
      <sheetName val="Гроза (ход)"/>
      <sheetName val="Гроза (стоян)"/>
      <sheetName val="ВРД Себест"/>
      <sheetName val="ВРД база"/>
      <sheetName val="ВРД_35%"/>
      <sheetName val="ВРД_(АСР)"/>
      <sheetName val="ВРД (ход)"/>
      <sheetName val="ВРД (стоян)"/>
      <sheetName val="Гера"/>
      <sheetName val="Ставки_Люди"/>
      <sheetName val="Вод.станция_Ванино"/>
      <sheetName val="Вод.станция_Камчатка"/>
      <sheetName val="Вод.станция_Сахалин_4 чел"/>
      <sheetName val="Вод.станция_Сахалин_3 чел"/>
      <sheetName val="Ставки_оборуд_ЛРН"/>
      <sheetName val="Ставки_Водол.оборуд"/>
      <sheetName val="Ставки_транспорт"/>
      <sheetName val="З.п.Берег"/>
      <sheetName val="Бюджет -план на 2011 г. (2)"/>
      <sheetName val="З.п.Флот"/>
      <sheetName val="Отпуск"/>
      <sheetName val="Амортизация на 2011"/>
      <sheetName val="Страховка _11"/>
      <sheetName val="Регистр"/>
      <sheetName val="Проверка АСИ"/>
      <sheetName val="Медицина"/>
      <sheetName val="Медкомиссия"/>
      <sheetName val="Флот_обучение"/>
      <sheetName val="Обучение (свод)"/>
      <sheetName val="Ремонт"/>
      <sheetName val="Материалы_план"/>
      <sheetName val="ГСМ_11_Для Заказчиков"/>
      <sheetName val="ГСМ_11_Свод"/>
      <sheetName val="Нормы расхода ГСМ_флот"/>
      <sheetName val="Подфл"/>
      <sheetName val="Календарь_11"/>
      <sheetName val="Себестоимость_люди_расчет"/>
      <sheetName val="Расход гсм по фл"/>
      <sheetName val="Кран"/>
      <sheetName val="Оборуд.нормы топл_Приложение 3"/>
      <sheetName val="Ставки_люди_расчет"/>
      <sheetName val="Диспетчер.служба (4 чел)"/>
      <sheetName val="Вахта (управление) (4 чел)"/>
      <sheetName val="Сторожа Ноглики (4 чел)"/>
      <sheetName val="Вод.с оборуд."/>
      <sheetName val="Плавпричал (4 чел)"/>
      <sheetName val="Вод.станция"/>
      <sheetName val="Ст.водолаз"/>
      <sheetName val="Врач по водл.мед."/>
      <sheetName val="Инж.мех.ЛРН"/>
      <sheetName val="Слесарь рем"/>
      <sheetName val="Эл.газосварщик"/>
      <sheetName val="Токарь"/>
      <sheetName val="Мастер"/>
      <sheetName val="Начальник ЛРН"/>
      <sheetName val="Рабочий ЛРН"/>
      <sheetName val="Спецодежда"/>
      <sheetName val="Спецодежда (свод)"/>
      <sheetName val="USD"/>
      <sheetName val="Спецодежда (Цены)"/>
      <sheetName val="Накл_Бух.б.Ф_2"/>
      <sheetName val="Амортизация_водолазы"/>
      <sheetName val="Расходы на АСГ"/>
      <sheetName val="Ставка для КФ"/>
      <sheetName val="Ставка для ВФ"/>
      <sheetName val="Спецодежда_новая"/>
      <sheetName val="Спецодежда_новая (2)"/>
      <sheetName val="Спецодежда_новая (3)"/>
    </sheetNames>
    <sheetDataSet>
      <sheetData sheetId="0" refreshError="1"/>
      <sheetData sheetId="1" refreshError="1"/>
      <sheetData sheetId="2" refreshError="1"/>
      <sheetData sheetId="3">
        <row r="2">
          <cell r="G2">
            <v>2.5</v>
          </cell>
        </row>
        <row r="91">
          <cell r="A91" t="str">
            <v>Суточная</v>
          </cell>
        </row>
        <row r="92">
          <cell r="A92" t="str">
            <v>Часовая</v>
          </cell>
        </row>
        <row r="93">
          <cell r="A93" t="str">
            <v>Базовая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28">
          <cell r="A28">
            <v>21</v>
          </cell>
        </row>
      </sheetData>
      <sheetData sheetId="85" refreshError="1"/>
      <sheetData sheetId="86">
        <row r="4">
          <cell r="D4">
            <v>4630896.24</v>
          </cell>
        </row>
      </sheetData>
      <sheetData sheetId="87">
        <row r="5">
          <cell r="I5">
            <v>625361</v>
          </cell>
        </row>
      </sheetData>
      <sheetData sheetId="88">
        <row r="4">
          <cell r="K4">
            <v>571064</v>
          </cell>
        </row>
      </sheetData>
      <sheetData sheetId="89">
        <row r="5">
          <cell r="G5">
            <v>314664</v>
          </cell>
        </row>
      </sheetData>
      <sheetData sheetId="90">
        <row r="9">
          <cell r="E9">
            <v>59326</v>
          </cell>
        </row>
      </sheetData>
      <sheetData sheetId="91">
        <row r="28">
          <cell r="C28">
            <v>11132</v>
          </cell>
        </row>
      </sheetData>
      <sheetData sheetId="92" refreshError="1"/>
      <sheetData sheetId="93">
        <row r="28">
          <cell r="C28">
            <v>160300</v>
          </cell>
        </row>
      </sheetData>
      <sheetData sheetId="94">
        <row r="4">
          <cell r="V4">
            <v>42</v>
          </cell>
        </row>
      </sheetData>
      <sheetData sheetId="95">
        <row r="96">
          <cell r="F96">
            <v>1295993.8999999999</v>
          </cell>
        </row>
      </sheetData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>
        <row r="28">
          <cell r="C28">
            <v>53340</v>
          </cell>
        </row>
      </sheetData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Норм"/>
      <sheetName val="температура"/>
      <sheetName val="Нормативы"/>
    </sheetNames>
    <sheetDataSet>
      <sheetData sheetId="0" refreshError="1"/>
      <sheetData sheetId="1">
        <row r="3">
          <cell r="B3" t="str">
            <v>январь</v>
          </cell>
          <cell r="C3" t="str">
            <v>февраль</v>
          </cell>
          <cell r="D3" t="str">
            <v>март</v>
          </cell>
          <cell r="E3" t="str">
            <v>апрель</v>
          </cell>
          <cell r="F3" t="str">
            <v>май</v>
          </cell>
          <cell r="G3" t="str">
            <v>июнь</v>
          </cell>
          <cell r="H3" t="str">
            <v>июль</v>
          </cell>
          <cell r="I3" t="str">
            <v>август</v>
          </cell>
          <cell r="J3" t="str">
            <v>сентябрь</v>
          </cell>
          <cell r="K3" t="str">
            <v>октябрь</v>
          </cell>
          <cell r="L3" t="str">
            <v>ноябрь</v>
          </cell>
          <cell r="M3" t="str">
            <v>декабрь</v>
          </cell>
          <cell r="N3" t="str">
            <v>год</v>
          </cell>
          <cell r="O3" t="str">
            <v>средняя за отопительный период</v>
          </cell>
          <cell r="P3" t="str">
            <v>Макс</v>
          </cell>
          <cell r="Q3" t="str">
            <v>Расчётн.</v>
          </cell>
        </row>
        <row r="4">
          <cell r="B4">
            <v>78.09</v>
          </cell>
          <cell r="N4">
            <v>78.09</v>
          </cell>
          <cell r="O4">
            <v>62.55</v>
          </cell>
          <cell r="P4">
            <v>95</v>
          </cell>
        </row>
        <row r="5">
          <cell r="B5">
            <v>65.12</v>
          </cell>
          <cell r="N5">
            <v>65.12</v>
          </cell>
          <cell r="O5">
            <v>51.75</v>
          </cell>
          <cell r="P5">
            <v>70</v>
          </cell>
        </row>
        <row r="6">
          <cell r="B6">
            <v>-19.7</v>
          </cell>
          <cell r="C6">
            <v>-17</v>
          </cell>
          <cell r="D6">
            <v>-10.9</v>
          </cell>
          <cell r="E6">
            <v>-2.4</v>
          </cell>
          <cell r="F6">
            <v>3</v>
          </cell>
          <cell r="G6">
            <v>8.5</v>
          </cell>
          <cell r="H6">
            <v>13.2</v>
          </cell>
          <cell r="I6">
            <v>14.2</v>
          </cell>
          <cell r="J6">
            <v>10.5</v>
          </cell>
          <cell r="K6">
            <v>2.9</v>
          </cell>
          <cell r="L6">
            <v>-7.6</v>
          </cell>
          <cell r="M6">
            <v>-16.3</v>
          </cell>
          <cell r="N6">
            <v>-1.8</v>
          </cell>
          <cell r="O6">
            <v>-4.9000000000000004</v>
          </cell>
          <cell r="P6">
            <v>-32</v>
          </cell>
        </row>
        <row r="7">
          <cell r="B7">
            <v>0.8</v>
          </cell>
          <cell r="C7">
            <v>-0.1</v>
          </cell>
          <cell r="D7">
            <v>-0.8</v>
          </cell>
          <cell r="E7">
            <v>-0.9</v>
          </cell>
          <cell r="F7">
            <v>-0.3</v>
          </cell>
          <cell r="G7">
            <v>-0.1</v>
          </cell>
          <cell r="H7">
            <v>3.1</v>
          </cell>
          <cell r="I7">
            <v>7.7</v>
          </cell>
          <cell r="J7">
            <v>9.1</v>
          </cell>
          <cell r="K7">
            <v>6.8</v>
          </cell>
          <cell r="L7">
            <v>3.9</v>
          </cell>
          <cell r="M7">
            <v>1.6</v>
          </cell>
          <cell r="N7">
            <v>2.56666666666667</v>
          </cell>
          <cell r="O7">
            <v>2</v>
          </cell>
          <cell r="P7">
            <v>-0.9</v>
          </cell>
        </row>
        <row r="8">
          <cell r="B8">
            <v>-16.600000000000001</v>
          </cell>
          <cell r="N8">
            <v>-16.600000000000001</v>
          </cell>
          <cell r="O8">
            <v>-5.3360000000000003</v>
          </cell>
          <cell r="P8">
            <v>-32</v>
          </cell>
        </row>
        <row r="9">
          <cell r="B9">
            <v>31</v>
          </cell>
          <cell r="C9">
            <v>28</v>
          </cell>
          <cell r="D9">
            <v>31</v>
          </cell>
          <cell r="E9">
            <v>30</v>
          </cell>
          <cell r="F9">
            <v>31</v>
          </cell>
          <cell r="G9">
            <v>30</v>
          </cell>
          <cell r="H9">
            <v>31</v>
          </cell>
          <cell r="I9">
            <v>31</v>
          </cell>
          <cell r="J9">
            <v>30</v>
          </cell>
          <cell r="K9">
            <v>31</v>
          </cell>
          <cell r="L9">
            <v>30</v>
          </cell>
          <cell r="M9">
            <v>31</v>
          </cell>
          <cell r="N9">
            <v>365</v>
          </cell>
          <cell r="O9">
            <v>260</v>
          </cell>
        </row>
      </sheetData>
      <sheetData sheetId="2">
        <row r="4">
          <cell r="B4">
            <v>42.6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дексы"/>
      <sheetName val="Справочник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дексы"/>
      <sheetName val="Справочник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Инструкция"/>
      <sheetName val="Заголовок"/>
      <sheetName val="Update"/>
      <sheetName val="сбыт"/>
      <sheetName val="сети"/>
      <sheetName val="ЭСО"/>
      <sheetName val="Ген. не уч. ОРЭМ"/>
      <sheetName val="топливо"/>
      <sheetName val="Свод"/>
      <sheetName val="Параметры"/>
    </sheetNames>
    <sheetDataSet>
      <sheetData sheetId="0"/>
      <sheetData sheetId="1"/>
      <sheetData sheetId="2">
        <row r="1">
          <cell r="P1" t="str">
            <v>Все сетевые компании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_values"/>
      <sheetName val="m_inf"/>
      <sheetName val="Титул"/>
      <sheetName val="Содержание"/>
      <sheetName val="Заявление"/>
      <sheetName val="Заголовок"/>
      <sheetName val="Импорт"/>
      <sheetName val="Доп_инф."/>
      <sheetName val="1"/>
      <sheetName val="ОР"/>
      <sheetName val="5.2"/>
      <sheetName val="5.2.1"/>
      <sheetName val="Налоги"/>
      <sheetName val="Амортизация"/>
      <sheetName val="Т11"/>
      <sheetName val="НР"/>
      <sheetName val="Баланс топлива"/>
      <sheetName val="Цены"/>
      <sheetName val="РЭ"/>
      <sheetName val="Прибыль"/>
      <sheetName val="НВВ"/>
      <sheetName val="Тарифы ЭСО"/>
      <sheetName val="Тарифы ГК"/>
      <sheetName val="К протоколу"/>
      <sheetName val="Анализ"/>
      <sheetName val="6.2 ЭСО"/>
      <sheetName val="6.2 ГК"/>
      <sheetName val="Тариф передача ЭСО"/>
      <sheetName val="Тариф передача ГК"/>
      <sheetName val="Приказ Приложение №1"/>
      <sheetName val="Приказ Приложение №2"/>
      <sheetName val="Приказ Приложение №5"/>
      <sheetName val="Приложение (льготный тариф)"/>
      <sheetName val="Проверка"/>
      <sheetName val="Изменения"/>
      <sheetName val="m_followHyperlink"/>
      <sheetName val="m_prov"/>
    </sheetNames>
    <sheetDataSet>
      <sheetData sheetId="0"/>
      <sheetData sheetId="1"/>
      <sheetData sheetId="2"/>
      <sheetData sheetId="3"/>
      <sheetData sheetId="4"/>
      <sheetData sheetId="5">
        <row r="14">
          <cell r="C14">
            <v>2015</v>
          </cell>
        </row>
        <row r="18">
          <cell r="C18" t="str">
            <v>2016</v>
          </cell>
        </row>
        <row r="19">
          <cell r="C19" t="str">
            <v>2017</v>
          </cell>
        </row>
      </sheetData>
      <sheetData sheetId="6"/>
      <sheetData sheetId="7">
        <row r="13">
          <cell r="C13" t="str">
            <v>-на тепловую энергию, поставляемую потребителям</v>
          </cell>
        </row>
      </sheetData>
      <sheetData sheetId="8"/>
      <sheetData sheetId="9"/>
      <sheetData sheetId="10">
        <row r="12">
          <cell r="E12">
            <v>0.99</v>
          </cell>
        </row>
      </sheetData>
      <sheetData sheetId="11"/>
      <sheetData sheetId="12"/>
      <sheetData sheetId="13"/>
      <sheetData sheetId="14"/>
      <sheetData sheetId="15">
        <row r="6">
          <cell r="C6" t="str">
            <v>2015 год</v>
          </cell>
          <cell r="D6" t="str">
            <v>2017 год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13. Расчет МИ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  <sheetName val="REESTR_START"/>
      <sheetName val="REESTR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справочник"/>
      <sheetName val="Топливо"/>
      <sheetName val="Форэм-тепло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Легенда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Инфо"/>
      <sheetName val="СОК накладные (ТК-Бишкек)"/>
      <sheetName val="2013б_п"/>
      <sheetName val="t_Настройки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КТ 13.1.1"/>
      <sheetName val="Списки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Топливо2009"/>
      <sheetName val="2009"/>
      <sheetName val="форма-прил к ф№1"/>
      <sheetName val="1"/>
      <sheetName val="9. Смета затрат"/>
      <sheetName val="11 Прочие_расчет"/>
      <sheetName val="10. БДР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Выпадающие списки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ценарные_условия"/>
      <sheetName val="Список_ДЗО"/>
      <sheetName val="3_Программа_реализации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  <sheetName val="Расчет НВВ общи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94">
          <cell r="H94" t="str">
            <v>Да</v>
          </cell>
        </row>
        <row r="95">
          <cell r="H95" t="str">
            <v>Нет</v>
          </cell>
        </row>
      </sheetData>
      <sheetData sheetId="20"/>
      <sheetData sheetId="2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  <sheetName val="Расчет НВВ общи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 t="str">
            <v>Выберите регион из списка…</v>
          </cell>
        </row>
        <row r="94">
          <cell r="H94" t="str">
            <v>Да</v>
          </cell>
        </row>
        <row r="95">
          <cell r="H95" t="str">
            <v>Нет</v>
          </cell>
        </row>
      </sheetData>
      <sheetData sheetId="20"/>
      <sheetData sheetId="2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  <sheetName val="Расчет НВВ общи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  <row r="94">
          <cell r="H94" t="str">
            <v>Да</v>
          </cell>
        </row>
        <row r="95">
          <cell r="H95" t="str">
            <v>Нет</v>
          </cell>
        </row>
      </sheetData>
      <sheetData sheetId="20"/>
      <sheetData sheetId="2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асы"/>
      <sheetName val="пост1кв"/>
      <sheetName val="ГРЭС"/>
      <sheetName val="ТЭЦ_К"/>
      <sheetName val="ТЭЦ"/>
      <sheetName val="ТС"/>
      <sheetName val="СВОД"/>
      <sheetName val="КОД"/>
      <sheetName val="FES"/>
    </sheetNames>
    <sheetDataSet>
      <sheetData sheetId="0" refreshError="1"/>
      <sheetData sheetId="1" refreshError="1"/>
      <sheetData sheetId="2" refreshError="1">
        <row r="10">
          <cell r="A10" t="str">
            <v>КолА</v>
          </cell>
          <cell r="B10" t="str">
            <v>КолВ</v>
          </cell>
          <cell r="C10" t="str">
            <v>КолС</v>
          </cell>
          <cell r="D10" t="str">
            <v>КолД</v>
          </cell>
          <cell r="E10" t="str">
            <v>КолЕ</v>
          </cell>
          <cell r="F10" t="str">
            <v>КолФ</v>
          </cell>
          <cell r="G10" t="str">
            <v>КолЖ</v>
          </cell>
          <cell r="H10" t="str">
            <v>КолШ</v>
          </cell>
          <cell r="I10" t="str">
            <v>КолИ</v>
          </cell>
          <cell r="J10" t="str">
            <v>КолЩ</v>
          </cell>
          <cell r="K10" t="str">
            <v>КолК</v>
          </cell>
          <cell r="L10" t="str">
            <v>КолЛ</v>
          </cell>
          <cell r="M10" t="str">
            <v>КолМ</v>
          </cell>
          <cell r="N10" t="str">
            <v>КолН</v>
          </cell>
          <cell r="O10" t="str">
            <v>КолО</v>
          </cell>
          <cell r="P10" t="str">
            <v>КолП</v>
          </cell>
          <cell r="Q10" t="str">
            <v>КолЮ</v>
          </cell>
          <cell r="R10" t="str">
            <v>КолР</v>
          </cell>
          <cell r="S10" t="str">
            <v>КолЭС</v>
          </cell>
        </row>
        <row r="11">
          <cell r="A11">
            <v>100000</v>
          </cell>
          <cell r="B11" t="str">
            <v>САХАЛИНСКИЙ</v>
          </cell>
          <cell r="C11">
            <v>322.697</v>
          </cell>
          <cell r="D11">
            <v>0.58177974342783401</v>
          </cell>
          <cell r="E11">
            <v>554.67211370866244</v>
          </cell>
          <cell r="F11">
            <v>332.4374966615963</v>
          </cell>
          <cell r="G11">
            <v>184393.80894930402</v>
          </cell>
          <cell r="H11">
            <v>0.54231547481539988</v>
          </cell>
          <cell r="I11">
            <v>595.03557428421834</v>
          </cell>
          <cell r="J11">
            <v>107.40614357065249</v>
          </cell>
          <cell r="K11">
            <v>65.589091950614275</v>
          </cell>
          <cell r="L11">
            <v>18.94639725079233</v>
          </cell>
          <cell r="M11">
            <v>22.870654369245887</v>
          </cell>
          <cell r="N11">
            <v>39027.84299561417</v>
          </cell>
          <cell r="O11">
            <v>11273.780368742149</v>
          </cell>
          <cell r="P11">
            <v>13608.852956860093</v>
          </cell>
          <cell r="Q11">
            <v>63910.476321216411</v>
          </cell>
          <cell r="R11">
            <v>248304.28527052043</v>
          </cell>
          <cell r="S11">
            <v>769.46573804689979</v>
          </cell>
        </row>
        <row r="12">
          <cell r="A12">
            <v>103000</v>
          </cell>
          <cell r="B12" t="str">
            <v>АО"УГОЛЬН.КОРПОР.САХ"</v>
          </cell>
          <cell r="C12">
            <v>190.297</v>
          </cell>
          <cell r="D12">
            <v>0.5546572258907646</v>
          </cell>
          <cell r="E12">
            <v>343.08937325099862</v>
          </cell>
          <cell r="F12">
            <v>333.51361465382689</v>
          </cell>
          <cell r="G12">
            <v>114424.97702225653</v>
          </cell>
          <cell r="H12">
            <v>0.51523004925193572</v>
          </cell>
          <cell r="I12">
            <v>369.3437529047323</v>
          </cell>
          <cell r="J12">
            <v>77.970205483135558</v>
          </cell>
          <cell r="K12">
            <v>77.970205483135558</v>
          </cell>
          <cell r="L12">
            <v>0</v>
          </cell>
          <cell r="M12">
            <v>0</v>
          </cell>
          <cell r="N12">
            <v>28797.808307894422</v>
          </cell>
          <cell r="O12">
            <v>0</v>
          </cell>
          <cell r="P12">
            <v>0</v>
          </cell>
          <cell r="Q12">
            <v>28797.808307894422</v>
          </cell>
          <cell r="R12">
            <v>143222.78533015095</v>
          </cell>
          <cell r="S12">
            <v>752.62765745204047</v>
          </cell>
        </row>
        <row r="13">
          <cell r="A13">
            <v>103050</v>
          </cell>
          <cell r="B13" t="str">
            <v>АО"ЛЕРМОНТОВСКОЕ"</v>
          </cell>
          <cell r="D13">
            <v>0.45</v>
          </cell>
          <cell r="E13">
            <v>0</v>
          </cell>
          <cell r="G13">
            <v>0</v>
          </cell>
          <cell r="H13">
            <v>0.45</v>
          </cell>
          <cell r="I13">
            <v>0</v>
          </cell>
          <cell r="J13">
            <v>67</v>
          </cell>
          <cell r="K13">
            <v>67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e">
            <v>#DIV/0!</v>
          </cell>
        </row>
        <row r="14">
          <cell r="A14">
            <v>103050</v>
          </cell>
          <cell r="B14" t="str">
            <v>АО"ЛЕРМОНТОВСКОЕ"</v>
          </cell>
          <cell r="C14">
            <v>65.92</v>
          </cell>
          <cell r="D14">
            <v>0.64</v>
          </cell>
          <cell r="E14">
            <v>103</v>
          </cell>
          <cell r="F14">
            <v>458</v>
          </cell>
          <cell r="G14">
            <v>47174</v>
          </cell>
          <cell r="H14">
            <v>0.51</v>
          </cell>
          <cell r="I14">
            <v>129.25490196078431</v>
          </cell>
          <cell r="J14">
            <v>72</v>
          </cell>
          <cell r="K14">
            <v>72</v>
          </cell>
          <cell r="N14">
            <v>9306.3529411764703</v>
          </cell>
          <cell r="O14">
            <v>0</v>
          </cell>
          <cell r="P14">
            <v>0</v>
          </cell>
          <cell r="Q14">
            <v>9306.3529411764703</v>
          </cell>
          <cell r="R14">
            <v>56480.352941176468</v>
          </cell>
          <cell r="S14">
            <v>856.80147058823525</v>
          </cell>
        </row>
        <row r="15">
          <cell r="A15">
            <v>103050</v>
          </cell>
          <cell r="B15" t="str">
            <v>АО"ЛЕРМОНТОВСКОЕ"</v>
          </cell>
          <cell r="C15">
            <v>109.66600000000001</v>
          </cell>
          <cell r="D15">
            <v>0.51000900000000005</v>
          </cell>
          <cell r="E15">
            <v>215.02757794470293</v>
          </cell>
          <cell r="F15">
            <v>268</v>
          </cell>
          <cell r="G15">
            <v>57627.390889180388</v>
          </cell>
          <cell r="H15">
            <v>0.51</v>
          </cell>
          <cell r="I15">
            <v>215.03137254901964</v>
          </cell>
          <cell r="J15">
            <v>72</v>
          </cell>
          <cell r="K15">
            <v>72</v>
          </cell>
          <cell r="N15">
            <v>15482.258823529413</v>
          </cell>
          <cell r="O15">
            <v>0</v>
          </cell>
          <cell r="P15">
            <v>0</v>
          </cell>
          <cell r="Q15">
            <v>15482.258823529413</v>
          </cell>
          <cell r="R15">
            <v>73109.649712709797</v>
          </cell>
          <cell r="S15">
            <v>666.65739347390979</v>
          </cell>
        </row>
        <row r="16">
          <cell r="A16">
            <v>103060</v>
          </cell>
          <cell r="B16" t="str">
            <v>АО"ЛОПАТИНСКИЙ"</v>
          </cell>
          <cell r="C16">
            <v>7.5209999999999999</v>
          </cell>
          <cell r="D16">
            <v>0.59026599999999996</v>
          </cell>
          <cell r="E16">
            <v>12.741713058180549</v>
          </cell>
          <cell r="F16">
            <v>296</v>
          </cell>
          <cell r="G16">
            <v>3771.5470652214426</v>
          </cell>
          <cell r="H16">
            <v>0.59</v>
          </cell>
          <cell r="I16">
            <v>12.747457627118644</v>
          </cell>
          <cell r="J16">
            <v>160</v>
          </cell>
          <cell r="K16">
            <v>160</v>
          </cell>
          <cell r="N16">
            <v>2039.593220338983</v>
          </cell>
          <cell r="O16">
            <v>0</v>
          </cell>
          <cell r="P16">
            <v>0</v>
          </cell>
          <cell r="Q16">
            <v>2039.593220338983</v>
          </cell>
          <cell r="R16">
            <v>5811.1402855604256</v>
          </cell>
          <cell r="S16">
            <v>772.65526998543089</v>
          </cell>
        </row>
        <row r="17">
          <cell r="A17">
            <v>103060</v>
          </cell>
          <cell r="B17" t="str">
            <v>АО"ЛОПАТИНСКИЙ"</v>
          </cell>
          <cell r="C17">
            <v>7.19</v>
          </cell>
          <cell r="D17">
            <v>0.58360000000000001</v>
          </cell>
          <cell r="E17">
            <v>12.320082248115147</v>
          </cell>
          <cell r="F17">
            <v>475</v>
          </cell>
          <cell r="G17">
            <v>5852.0390678546946</v>
          </cell>
          <cell r="H17">
            <v>0.58407699999999996</v>
          </cell>
          <cell r="I17">
            <v>12.310020767809725</v>
          </cell>
          <cell r="J17">
            <v>160</v>
          </cell>
          <cell r="K17">
            <v>160</v>
          </cell>
          <cell r="N17">
            <v>1969.603322849556</v>
          </cell>
          <cell r="O17">
            <v>0</v>
          </cell>
          <cell r="P17">
            <v>0</v>
          </cell>
          <cell r="Q17">
            <v>1969.603322849556</v>
          </cell>
          <cell r="R17">
            <v>7821.6423907042508</v>
          </cell>
          <cell r="S17">
            <v>1087.8501238809806</v>
          </cell>
        </row>
        <row r="18">
          <cell r="A18">
            <v>105000</v>
          </cell>
          <cell r="B18" t="str">
            <v>ЗАО "Разрезуголь"</v>
          </cell>
          <cell r="C18">
            <v>5.6199999999999992</v>
          </cell>
          <cell r="D18">
            <v>0.63007299999999999</v>
          </cell>
          <cell r="E18">
            <v>8.9196013795226889</v>
          </cell>
          <cell r="F18">
            <v>329</v>
          </cell>
          <cell r="G18">
            <v>2934.5488538629647</v>
          </cell>
          <cell r="H18">
            <v>0.63</v>
          </cell>
          <cell r="I18">
            <v>8.9206349206349191</v>
          </cell>
          <cell r="J18">
            <v>230.8</v>
          </cell>
          <cell r="K18">
            <v>120</v>
          </cell>
          <cell r="L18">
            <v>0</v>
          </cell>
          <cell r="M18">
            <v>110.80000000000001</v>
          </cell>
          <cell r="N18">
            <v>1070.4761904761904</v>
          </cell>
          <cell r="O18">
            <v>0</v>
          </cell>
          <cell r="P18">
            <v>988.40634920634909</v>
          </cell>
          <cell r="Q18">
            <v>2058.8825396825396</v>
          </cell>
          <cell r="R18">
            <v>4993.4313935455048</v>
          </cell>
          <cell r="S18">
            <v>888.51092411841739</v>
          </cell>
        </row>
        <row r="19">
          <cell r="A19">
            <v>105120</v>
          </cell>
          <cell r="B19" t="str">
            <v>ЗАО"Тымовскуголь"</v>
          </cell>
          <cell r="C19">
            <v>5.6199999999999992</v>
          </cell>
          <cell r="D19">
            <v>0.63007299999999999</v>
          </cell>
          <cell r="E19">
            <v>8.9196013795226889</v>
          </cell>
          <cell r="F19">
            <v>329</v>
          </cell>
          <cell r="G19">
            <v>2934.5488538629647</v>
          </cell>
          <cell r="H19">
            <v>0.63</v>
          </cell>
          <cell r="I19">
            <v>8.9206349206349191</v>
          </cell>
          <cell r="J19">
            <v>230.8</v>
          </cell>
          <cell r="K19">
            <v>120</v>
          </cell>
          <cell r="M19">
            <v>110.80000000000001</v>
          </cell>
          <cell r="N19">
            <v>1070.4761904761904</v>
          </cell>
          <cell r="O19">
            <v>0</v>
          </cell>
          <cell r="P19">
            <v>988.40634920634909</v>
          </cell>
          <cell r="Q19">
            <v>2058.8825396825396</v>
          </cell>
          <cell r="R19">
            <v>4993.4313935455048</v>
          </cell>
          <cell r="S19">
            <v>888.51092411841739</v>
          </cell>
        </row>
        <row r="20">
          <cell r="A20">
            <v>105310</v>
          </cell>
          <cell r="B20" t="str">
            <v>р-зСОСНА-ВСЕГО</v>
          </cell>
          <cell r="C20">
            <v>5.65</v>
          </cell>
          <cell r="D20">
            <v>0.63985999999999998</v>
          </cell>
          <cell r="E20">
            <v>8.8300565748757549</v>
          </cell>
          <cell r="F20">
            <v>257</v>
          </cell>
          <cell r="G20">
            <v>2269.3245397430692</v>
          </cell>
          <cell r="H20">
            <v>0.58609960000000005</v>
          </cell>
          <cell r="I20">
            <v>9.6399997543079703</v>
          </cell>
          <cell r="J20">
            <v>330.73</v>
          </cell>
          <cell r="K20">
            <v>137</v>
          </cell>
          <cell r="L20">
            <v>152.47999999999999</v>
          </cell>
          <cell r="M20">
            <v>41.25</v>
          </cell>
          <cell r="N20">
            <v>1320.6799663401919</v>
          </cell>
          <cell r="O20">
            <v>1469.9071625368792</v>
          </cell>
          <cell r="P20">
            <v>397.64998986520379</v>
          </cell>
          <cell r="Q20">
            <v>3188.237118742275</v>
          </cell>
          <cell r="R20">
            <v>5457.5616584853442</v>
          </cell>
          <cell r="S20">
            <v>965.94011654607857</v>
          </cell>
        </row>
        <row r="21">
          <cell r="A21">
            <v>105311</v>
          </cell>
          <cell r="B21" t="str">
            <v>р-зСОСНА</v>
          </cell>
          <cell r="C21">
            <v>5.65</v>
          </cell>
          <cell r="D21">
            <v>0.63985999999999998</v>
          </cell>
          <cell r="E21">
            <v>8.8300565748757549</v>
          </cell>
          <cell r="F21">
            <v>257</v>
          </cell>
          <cell r="G21">
            <v>2269.3245397430692</v>
          </cell>
          <cell r="H21">
            <v>0.58609960000000005</v>
          </cell>
          <cell r="I21">
            <v>9.6399997543079703</v>
          </cell>
          <cell r="J21">
            <v>330.73</v>
          </cell>
          <cell r="K21">
            <v>137</v>
          </cell>
          <cell r="L21">
            <v>152.47999999999999</v>
          </cell>
          <cell r="M21">
            <v>41.25</v>
          </cell>
          <cell r="N21">
            <v>1320.6799663401919</v>
          </cell>
          <cell r="O21">
            <v>1469.9071625368792</v>
          </cell>
          <cell r="P21">
            <v>397.64998986520379</v>
          </cell>
          <cell r="Q21">
            <v>3188.237118742275</v>
          </cell>
          <cell r="R21">
            <v>5457.5616584853442</v>
          </cell>
          <cell r="S21">
            <v>965.94011654607857</v>
          </cell>
        </row>
        <row r="22">
          <cell r="A22">
            <v>105311</v>
          </cell>
          <cell r="B22" t="str">
            <v>р-зСОСНА</v>
          </cell>
          <cell r="D22">
            <v>0.57299999999999995</v>
          </cell>
          <cell r="E22">
            <v>0</v>
          </cell>
          <cell r="F22">
            <v>240</v>
          </cell>
          <cell r="G22">
            <v>0</v>
          </cell>
          <cell r="H22">
            <v>0.57299999999999995</v>
          </cell>
          <cell r="I22">
            <v>0</v>
          </cell>
          <cell r="J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 t="e">
            <v>#DIV/0!</v>
          </cell>
        </row>
        <row r="23">
          <cell r="A23">
            <v>104140</v>
          </cell>
          <cell r="B23" t="str">
            <v>р."НИКОЛЬСКИЙ"</v>
          </cell>
          <cell r="C23">
            <v>7</v>
          </cell>
          <cell r="D23">
            <v>0.63980000000000004</v>
          </cell>
          <cell r="E23">
            <v>10.940919037199125</v>
          </cell>
          <cell r="F23">
            <v>316</v>
          </cell>
          <cell r="G23">
            <v>3457.3304157549233</v>
          </cell>
          <cell r="H23">
            <v>0.54012300000000002</v>
          </cell>
          <cell r="I23">
            <v>12.960010960466413</v>
          </cell>
          <cell r="J23">
            <v>403.3</v>
          </cell>
          <cell r="K23">
            <v>137</v>
          </cell>
          <cell r="L23">
            <v>213.5</v>
          </cell>
          <cell r="M23">
            <v>52.800000000000004</v>
          </cell>
          <cell r="N23">
            <v>1775.5215015838985</v>
          </cell>
          <cell r="O23">
            <v>2766.9623400595792</v>
          </cell>
          <cell r="P23">
            <v>684.28857871262665</v>
          </cell>
          <cell r="Q23">
            <v>5226.7724203561047</v>
          </cell>
          <cell r="R23">
            <v>8684.1028361110275</v>
          </cell>
          <cell r="S23">
            <v>1240.5861194444326</v>
          </cell>
        </row>
        <row r="24">
          <cell r="A24" t="str">
            <v>Контр</v>
          </cell>
        </row>
        <row r="25">
          <cell r="A25">
            <v>100280</v>
          </cell>
          <cell r="B25" t="str">
            <v>АО ЦЕНТРАЛЬНЫЙ</v>
          </cell>
          <cell r="C25">
            <v>23.93</v>
          </cell>
          <cell r="D25">
            <v>0.56002799999999997</v>
          </cell>
          <cell r="E25">
            <v>42.730006356825015</v>
          </cell>
          <cell r="F25">
            <v>289</v>
          </cell>
          <cell r="G25">
            <v>12348.97183712243</v>
          </cell>
          <cell r="H25">
            <v>0.56000000000000005</v>
          </cell>
          <cell r="I25">
            <v>42.732142857142854</v>
          </cell>
          <cell r="J25">
            <v>75.350000000000009</v>
          </cell>
          <cell r="K25">
            <v>0</v>
          </cell>
          <cell r="L25">
            <v>0</v>
          </cell>
          <cell r="M25">
            <v>75.350000000000009</v>
          </cell>
          <cell r="N25">
            <v>0</v>
          </cell>
          <cell r="O25">
            <v>0</v>
          </cell>
          <cell r="P25">
            <v>3219.8669642857144</v>
          </cell>
          <cell r="Q25">
            <v>3219.8669642857144</v>
          </cell>
          <cell r="R25">
            <v>15568.838801408145</v>
          </cell>
          <cell r="S25">
            <v>650.59919771868556</v>
          </cell>
        </row>
        <row r="26">
          <cell r="A26">
            <v>102000</v>
          </cell>
          <cell r="B26" t="str">
            <v>ООО "Сахподземуголь"</v>
          </cell>
          <cell r="C26">
            <v>17.350000000000001</v>
          </cell>
          <cell r="D26">
            <v>0.81916557578185722</v>
          </cell>
          <cell r="E26">
            <v>21.180089243179189</v>
          </cell>
          <cell r="F26">
            <v>587.3087806502233</v>
          </cell>
          <cell r="G26">
            <v>12439.25238747448</v>
          </cell>
          <cell r="H26">
            <v>0.79740589422658736</v>
          </cell>
          <cell r="I26">
            <v>21.75805336481486</v>
          </cell>
          <cell r="J26">
            <v>290.5342501180258</v>
          </cell>
          <cell r="K26">
            <v>137</v>
          </cell>
          <cell r="L26">
            <v>153.5342501180258</v>
          </cell>
          <cell r="M26">
            <v>0</v>
          </cell>
          <cell r="N26">
            <v>2980.8533109796358</v>
          </cell>
          <cell r="O26">
            <v>3340.6064073948373</v>
          </cell>
          <cell r="P26">
            <v>0</v>
          </cell>
          <cell r="Q26">
            <v>6321.4597183744736</v>
          </cell>
          <cell r="R26">
            <v>18760.712105848954</v>
          </cell>
          <cell r="S26">
            <v>1081.3090550921586</v>
          </cell>
        </row>
        <row r="27">
          <cell r="A27">
            <v>102320</v>
          </cell>
          <cell r="B27" t="str">
            <v>ООО "шахта Островная"</v>
          </cell>
          <cell r="C27">
            <v>0</v>
          </cell>
          <cell r="D27">
            <v>0.57399999999999995</v>
          </cell>
          <cell r="E27">
            <v>0</v>
          </cell>
          <cell r="F27">
            <v>550</v>
          </cell>
          <cell r="G27">
            <v>0</v>
          </cell>
          <cell r="H27">
            <v>0.57399999999999995</v>
          </cell>
          <cell r="I27">
            <v>0</v>
          </cell>
          <cell r="J27">
            <v>278.39999999999998</v>
          </cell>
          <cell r="K27">
            <v>85</v>
          </cell>
          <cell r="L27">
            <v>193.4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 t="e">
            <v>#DIV/0!</v>
          </cell>
        </row>
        <row r="28">
          <cell r="A28">
            <v>102320</v>
          </cell>
          <cell r="B28" t="str">
            <v>ООО "шахта Островная"</v>
          </cell>
          <cell r="C28">
            <v>0</v>
          </cell>
          <cell r="D28">
            <v>0.57399999999999995</v>
          </cell>
          <cell r="E28">
            <v>0</v>
          </cell>
          <cell r="F28">
            <v>506</v>
          </cell>
          <cell r="G28">
            <v>0</v>
          </cell>
          <cell r="H28">
            <v>0.57399999999999995</v>
          </cell>
          <cell r="I28">
            <v>0</v>
          </cell>
          <cell r="J28">
            <v>278.39999999999998</v>
          </cell>
          <cell r="K28">
            <v>85</v>
          </cell>
          <cell r="L28">
            <v>193.4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 t="e">
            <v>#DIV/0!</v>
          </cell>
        </row>
        <row r="29">
          <cell r="A29">
            <v>102295</v>
          </cell>
          <cell r="B29" t="str">
            <v>ООО "ШУ Шахтерское"</v>
          </cell>
          <cell r="C29">
            <v>12.85</v>
          </cell>
          <cell r="D29">
            <v>0.83009999999999995</v>
          </cell>
          <cell r="E29">
            <v>15.480062643055055</v>
          </cell>
          <cell r="F29">
            <v>590</v>
          </cell>
          <cell r="G29">
            <v>9133.2369594024822</v>
          </cell>
          <cell r="H29">
            <v>0.81020000000000003</v>
          </cell>
          <cell r="I29">
            <v>15.860281411997036</v>
          </cell>
          <cell r="J29">
            <v>290.93</v>
          </cell>
          <cell r="K29">
            <v>137</v>
          </cell>
          <cell r="L29">
            <v>153.93</v>
          </cell>
          <cell r="M29">
            <v>0</v>
          </cell>
          <cell r="N29">
            <v>2172.8585534435938</v>
          </cell>
          <cell r="O29">
            <v>2441.3731177487039</v>
          </cell>
          <cell r="P29">
            <v>0</v>
          </cell>
          <cell r="Q29">
            <v>4614.2316711922977</v>
          </cell>
          <cell r="R29">
            <v>13747.46863059478</v>
          </cell>
          <cell r="S29">
            <v>1069.8419167778038</v>
          </cell>
        </row>
        <row r="30">
          <cell r="A30">
            <v>102320</v>
          </cell>
          <cell r="B30" t="str">
            <v>ООО "шахта Островная"</v>
          </cell>
          <cell r="C30">
            <v>4.5</v>
          </cell>
          <cell r="D30">
            <v>0.78947000000000001</v>
          </cell>
          <cell r="E30">
            <v>5.7000266001241338</v>
          </cell>
          <cell r="F30">
            <v>580</v>
          </cell>
          <cell r="G30">
            <v>3306.0154280719976</v>
          </cell>
          <cell r="H30">
            <v>0.76300000000000001</v>
          </cell>
          <cell r="I30">
            <v>5.8977719528178243</v>
          </cell>
          <cell r="J30">
            <v>289.47000000000003</v>
          </cell>
          <cell r="K30">
            <v>137</v>
          </cell>
          <cell r="L30">
            <v>152.47</v>
          </cell>
          <cell r="N30">
            <v>807.9947575360419</v>
          </cell>
          <cell r="O30">
            <v>899.2332896461337</v>
          </cell>
          <cell r="P30">
            <v>0</v>
          </cell>
          <cell r="Q30">
            <v>1707.2280471821757</v>
          </cell>
          <cell r="R30">
            <v>5013.2434752541731</v>
          </cell>
          <cell r="S30">
            <v>1114.0541056120385</v>
          </cell>
        </row>
        <row r="31">
          <cell r="A31">
            <v>102295</v>
          </cell>
          <cell r="B31" t="str">
            <v>ООО "ШУ Шахтерское"</v>
          </cell>
          <cell r="C31">
            <v>0</v>
          </cell>
          <cell r="D31">
            <v>0.74</v>
          </cell>
          <cell r="E31">
            <v>0</v>
          </cell>
          <cell r="F31">
            <v>425</v>
          </cell>
          <cell r="G31">
            <v>0</v>
          </cell>
          <cell r="H31">
            <v>0.68</v>
          </cell>
          <cell r="I31">
            <v>0</v>
          </cell>
          <cell r="J31">
            <v>245</v>
          </cell>
          <cell r="K31">
            <v>65</v>
          </cell>
          <cell r="L31">
            <v>0</v>
          </cell>
          <cell r="M31">
            <v>180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 t="e">
            <v>#DIV/0!</v>
          </cell>
        </row>
        <row r="32">
          <cell r="A32">
            <v>102400</v>
          </cell>
          <cell r="B32" t="str">
            <v>ЗАО "БОШНЯКОВ.УР"-всего</v>
          </cell>
          <cell r="C32">
            <v>16.579999999999998</v>
          </cell>
          <cell r="D32">
            <v>0.83990000000000009</v>
          </cell>
          <cell r="E32">
            <v>19.740445291106081</v>
          </cell>
          <cell r="F32">
            <v>382</v>
          </cell>
          <cell r="G32">
            <v>7540.8501012025226</v>
          </cell>
          <cell r="H32">
            <v>0.73688799999999999</v>
          </cell>
          <cell r="I32">
            <v>22.500027141166633</v>
          </cell>
          <cell r="J32">
            <v>340.88</v>
          </cell>
          <cell r="K32">
            <v>137</v>
          </cell>
          <cell r="L32">
            <v>164.28</v>
          </cell>
          <cell r="M32">
            <v>39.6</v>
          </cell>
          <cell r="N32">
            <v>3082.5037183398285</v>
          </cell>
          <cell r="O32">
            <v>3696.3044587508543</v>
          </cell>
          <cell r="P32">
            <v>891.00107479019869</v>
          </cell>
          <cell r="Q32">
            <v>7669.8092518808817</v>
          </cell>
          <cell r="R32">
            <v>15210.659353083403</v>
          </cell>
          <cell r="S32">
            <v>917.41009367209926</v>
          </cell>
        </row>
        <row r="33">
          <cell r="A33">
            <v>102260</v>
          </cell>
          <cell r="B33" t="str">
            <v>ООО шСИНЕГОРСКАЯ</v>
          </cell>
          <cell r="D33">
            <v>0.69199999999999995</v>
          </cell>
          <cell r="E33">
            <v>0</v>
          </cell>
          <cell r="G33">
            <v>0</v>
          </cell>
          <cell r="H33">
            <v>0.69199999999999995</v>
          </cell>
          <cell r="I33">
            <v>0</v>
          </cell>
          <cell r="J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 t="e">
            <v>#DIV/0!</v>
          </cell>
        </row>
        <row r="34">
          <cell r="A34">
            <v>102410</v>
          </cell>
          <cell r="B34" t="str">
            <v>ЗАО "БОШНЯКОВСКИЙ УР"</v>
          </cell>
          <cell r="C34">
            <v>16.579999999999998</v>
          </cell>
          <cell r="D34">
            <v>0.83989999999999998</v>
          </cell>
          <cell r="E34">
            <v>19.740445291106081</v>
          </cell>
          <cell r="F34">
            <v>382</v>
          </cell>
          <cell r="G34">
            <v>7540.8501012025226</v>
          </cell>
          <cell r="H34">
            <v>0.73688799999999999</v>
          </cell>
          <cell r="I34">
            <v>22.500027141166633</v>
          </cell>
          <cell r="J34">
            <v>340.88</v>
          </cell>
          <cell r="K34">
            <v>137</v>
          </cell>
          <cell r="L34">
            <v>164.28</v>
          </cell>
          <cell r="M34">
            <v>39.6</v>
          </cell>
          <cell r="N34">
            <v>3082.5037183398285</v>
          </cell>
          <cell r="O34">
            <v>3696.3044587508543</v>
          </cell>
          <cell r="P34">
            <v>891.00107479019869</v>
          </cell>
          <cell r="Q34">
            <v>7669.8092518808817</v>
          </cell>
          <cell r="R34">
            <v>15210.659353083403</v>
          </cell>
          <cell r="S34">
            <v>917.41009367209926</v>
          </cell>
        </row>
        <row r="35">
          <cell r="A35">
            <v>102410</v>
          </cell>
          <cell r="B35" t="str">
            <v>ЗАО "БОШНЯКОВСКИЙ УР"</v>
          </cell>
          <cell r="D35">
            <v>0.69199999999999995</v>
          </cell>
          <cell r="E35">
            <v>0</v>
          </cell>
          <cell r="F35">
            <v>301</v>
          </cell>
          <cell r="G35">
            <v>0</v>
          </cell>
          <cell r="H35">
            <v>0.69199999999999995</v>
          </cell>
          <cell r="I35">
            <v>0</v>
          </cell>
          <cell r="J35">
            <v>308.85000000000002</v>
          </cell>
          <cell r="K35">
            <v>74</v>
          </cell>
          <cell r="L35">
            <v>206.85</v>
          </cell>
          <cell r="M35">
            <v>28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e">
            <v>#DIV/0!</v>
          </cell>
        </row>
        <row r="36">
          <cell r="A36">
            <v>107100</v>
          </cell>
          <cell r="B36" t="str">
            <v>ЗАО"ПОРОНАЙСКУГОЛЬ"</v>
          </cell>
          <cell r="C36">
            <v>56.27</v>
          </cell>
          <cell r="D36">
            <v>0.56699999999999995</v>
          </cell>
          <cell r="E36">
            <v>99.241622574955926</v>
          </cell>
          <cell r="F36">
            <v>292</v>
          </cell>
          <cell r="G36">
            <v>28978.553791887131</v>
          </cell>
          <cell r="H36">
            <v>0.52500000000000002</v>
          </cell>
          <cell r="I36">
            <v>107.18095238095238</v>
          </cell>
          <cell r="J36">
            <v>69.300000000000011</v>
          </cell>
          <cell r="K36">
            <v>0</v>
          </cell>
          <cell r="L36">
            <v>0</v>
          </cell>
          <cell r="M36">
            <v>69.300000000000011</v>
          </cell>
          <cell r="N36">
            <v>0</v>
          </cell>
          <cell r="O36">
            <v>0</v>
          </cell>
          <cell r="P36">
            <v>7427.6400000000012</v>
          </cell>
          <cell r="Q36">
            <v>7427.6400000000012</v>
          </cell>
          <cell r="R36">
            <v>36406.193791887134</v>
          </cell>
          <cell r="S36">
            <v>646.99118165784841</v>
          </cell>
        </row>
        <row r="38">
          <cell r="A38">
            <v>308000</v>
          </cell>
          <cell r="B38" t="str">
            <v>ЗАО"ПРОМСБЫТКОМПЛЕКТ"</v>
          </cell>
          <cell r="C38">
            <v>74.097999999999999</v>
          </cell>
          <cell r="D38">
            <v>0.89999999999999991</v>
          </cell>
          <cell r="E38">
            <v>82.331111111111113</v>
          </cell>
          <cell r="F38">
            <v>463.15949553294286</v>
          </cell>
          <cell r="G38">
            <v>38132.435888888889</v>
          </cell>
          <cell r="H38">
            <v>0.81899999999999995</v>
          </cell>
          <cell r="I38">
            <v>90.473748473748472</v>
          </cell>
          <cell r="J38">
            <v>565</v>
          </cell>
          <cell r="K38">
            <v>411.00000000000006</v>
          </cell>
          <cell r="L38">
            <v>154</v>
          </cell>
          <cell r="M38">
            <v>0</v>
          </cell>
          <cell r="N38">
            <v>37184.710622710627</v>
          </cell>
          <cell r="O38">
            <v>13932.957264957266</v>
          </cell>
          <cell r="P38">
            <v>0</v>
          </cell>
          <cell r="Q38">
            <v>51117.667887667885</v>
          </cell>
          <cell r="R38">
            <v>89250.103776556774</v>
          </cell>
          <cell r="S38">
            <v>1204.4873515689596</v>
          </cell>
        </row>
        <row r="39">
          <cell r="A39">
            <v>308010</v>
          </cell>
          <cell r="B39" t="str">
            <v>НЕРЮНГРИНСКИЙ</v>
          </cell>
          <cell r="C39">
            <v>60.097999999999999</v>
          </cell>
          <cell r="D39">
            <v>0.9</v>
          </cell>
          <cell r="E39">
            <v>66.775555555555556</v>
          </cell>
          <cell r="F39">
            <v>471.35</v>
          </cell>
          <cell r="G39">
            <v>31474.658111111112</v>
          </cell>
          <cell r="H39">
            <v>0.81899999999999995</v>
          </cell>
          <cell r="I39">
            <v>73.379731379731382</v>
          </cell>
          <cell r="J39">
            <v>565</v>
          </cell>
          <cell r="K39">
            <v>411</v>
          </cell>
          <cell r="L39">
            <v>154</v>
          </cell>
          <cell r="M39">
            <v>0</v>
          </cell>
          <cell r="N39">
            <v>30159.0695970696</v>
          </cell>
          <cell r="O39">
            <v>11300.478632478633</v>
          </cell>
          <cell r="P39">
            <v>0</v>
          </cell>
          <cell r="Q39">
            <v>41459.548229548229</v>
          </cell>
          <cell r="R39">
            <v>72934.206340659337</v>
          </cell>
          <cell r="S39">
            <v>1213.5879120879119</v>
          </cell>
        </row>
        <row r="40">
          <cell r="A40">
            <v>308010</v>
          </cell>
          <cell r="B40" t="str">
            <v>НЕРЮНГРИНСКИЙ</v>
          </cell>
          <cell r="C40">
            <v>14</v>
          </cell>
          <cell r="D40">
            <v>0.9</v>
          </cell>
          <cell r="E40">
            <v>15.555555555555555</v>
          </cell>
          <cell r="F40">
            <v>428</v>
          </cell>
          <cell r="G40">
            <v>6657.7777777777774</v>
          </cell>
          <cell r="H40">
            <v>0.81899999999999995</v>
          </cell>
          <cell r="I40">
            <v>17.094017094017094</v>
          </cell>
          <cell r="J40">
            <v>565</v>
          </cell>
          <cell r="K40">
            <v>411</v>
          </cell>
          <cell r="L40">
            <v>154</v>
          </cell>
          <cell r="M40">
            <v>0</v>
          </cell>
          <cell r="N40">
            <v>7025.6410256410254</v>
          </cell>
          <cell r="O40">
            <v>2632.4786324786323</v>
          </cell>
          <cell r="P40">
            <v>0</v>
          </cell>
          <cell r="Q40">
            <v>9658.1196581196582</v>
          </cell>
          <cell r="R40">
            <v>16315.897435897436</v>
          </cell>
          <cell r="S40">
            <v>1165.4212454212454</v>
          </cell>
        </row>
        <row r="43">
          <cell r="A43" t="str">
            <v>Контр</v>
          </cell>
        </row>
        <row r="44">
          <cell r="A44">
            <v>400040</v>
          </cell>
          <cell r="B44" t="str">
            <v>МАЗУТ</v>
          </cell>
          <cell r="C44">
            <v>11.99</v>
          </cell>
          <cell r="D44">
            <v>1.3941859999999999</v>
          </cell>
          <cell r="E44">
            <v>8.6000002869057646</v>
          </cell>
          <cell r="F44">
            <v>3250</v>
          </cell>
          <cell r="G44">
            <v>27950.000932443734</v>
          </cell>
          <cell r="H44">
            <v>1.3939999999999999</v>
          </cell>
          <cell r="I44">
            <v>8.6011477761836446</v>
          </cell>
          <cell r="J44">
            <v>650</v>
          </cell>
          <cell r="K44">
            <v>405</v>
          </cell>
          <cell r="L44">
            <v>245</v>
          </cell>
          <cell r="M44">
            <v>0</v>
          </cell>
          <cell r="N44">
            <v>3483.4648493543759</v>
          </cell>
          <cell r="O44">
            <v>2107.281205164993</v>
          </cell>
          <cell r="P44">
            <v>0</v>
          </cell>
          <cell r="Q44">
            <v>5590.746054519369</v>
          </cell>
          <cell r="R44">
            <v>33540.746986963102</v>
          </cell>
          <cell r="S44">
            <v>2797.3934100886659</v>
          </cell>
        </row>
        <row r="45">
          <cell r="A45">
            <v>400040</v>
          </cell>
          <cell r="B45" t="str">
            <v>МАЗУТ</v>
          </cell>
          <cell r="C45">
            <v>11.79</v>
          </cell>
          <cell r="D45">
            <v>1.39361</v>
          </cell>
          <cell r="E45">
            <v>8.4600426231155055</v>
          </cell>
          <cell r="F45">
            <v>3250</v>
          </cell>
          <cell r="G45">
            <v>27495.138525125392</v>
          </cell>
          <cell r="H45">
            <v>1.3939999999999999</v>
          </cell>
          <cell r="I45">
            <v>8.4576757532281199</v>
          </cell>
          <cell r="J45">
            <v>650</v>
          </cell>
          <cell r="K45">
            <v>405</v>
          </cell>
          <cell r="L45">
            <v>245</v>
          </cell>
          <cell r="M45">
            <v>0</v>
          </cell>
          <cell r="N45">
            <v>3425.3586800573885</v>
          </cell>
          <cell r="O45">
            <v>2072.1305595408894</v>
          </cell>
          <cell r="P45">
            <v>0</v>
          </cell>
          <cell r="Q45">
            <v>5497.4892395982779</v>
          </cell>
          <cell r="R45">
            <v>32992.627764723671</v>
          </cell>
          <cell r="S45">
            <v>2798.3568926822454</v>
          </cell>
        </row>
        <row r="46">
          <cell r="G46">
            <v>0</v>
          </cell>
          <cell r="I46">
            <v>0</v>
          </cell>
          <cell r="K46" t="str">
            <v xml:space="preserve">                                    </v>
          </cell>
          <cell r="Q46">
            <v>0</v>
          </cell>
        </row>
        <row r="47">
          <cell r="A47">
            <v>400010</v>
          </cell>
          <cell r="B47" t="str">
            <v>НЕФТЬ</v>
          </cell>
          <cell r="D47">
            <v>1.3959999999999999</v>
          </cell>
          <cell r="E47">
            <v>0</v>
          </cell>
          <cell r="F47">
            <v>2144</v>
          </cell>
          <cell r="G47">
            <v>0</v>
          </cell>
          <cell r="H47">
            <v>1.3959999999999999</v>
          </cell>
          <cell r="I47">
            <v>0</v>
          </cell>
          <cell r="J47">
            <v>293.83000000000004</v>
          </cell>
          <cell r="K47">
            <v>127</v>
          </cell>
          <cell r="L47">
            <v>0</v>
          </cell>
          <cell r="M47">
            <v>166.83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e">
            <v>#DIV/0!</v>
          </cell>
        </row>
        <row r="48">
          <cell r="A48" t="str">
            <v>Контр.</v>
          </cell>
        </row>
        <row r="49">
          <cell r="B49" t="str">
            <v>И Т О Г О</v>
          </cell>
          <cell r="C49">
            <v>420.57500000000005</v>
          </cell>
          <cell r="G49">
            <v>277971.38429576205</v>
          </cell>
          <cell r="N49">
            <v>83121.377147736566</v>
          </cell>
          <cell r="O49">
            <v>29386.149398405294</v>
          </cell>
          <cell r="P49">
            <v>13608.852956860093</v>
          </cell>
          <cell r="Q49">
            <v>126116.37950300195</v>
          </cell>
          <cell r="R49">
            <v>404087.76379876398</v>
          </cell>
          <cell r="S49">
            <v>960.79834464427017</v>
          </cell>
        </row>
      </sheetData>
      <sheetData sheetId="3" refreshError="1">
        <row r="11">
          <cell r="A11" t="str">
            <v>КолА</v>
          </cell>
          <cell r="B11" t="str">
            <v>КолВ</v>
          </cell>
          <cell r="C11" t="str">
            <v>КолС</v>
          </cell>
          <cell r="D11" t="str">
            <v>КолД</v>
          </cell>
          <cell r="E11" t="str">
            <v>КолЕ</v>
          </cell>
          <cell r="F11" t="str">
            <v>КолФ</v>
          </cell>
          <cell r="G11" t="str">
            <v>КолЖ</v>
          </cell>
          <cell r="H11" t="str">
            <v>КолШ</v>
          </cell>
          <cell r="I11" t="str">
            <v>КолИ</v>
          </cell>
          <cell r="J11" t="str">
            <v>КолЩ</v>
          </cell>
          <cell r="K11" t="str">
            <v>КолК</v>
          </cell>
          <cell r="L11" t="str">
            <v>КолЛ</v>
          </cell>
          <cell r="M11" t="str">
            <v>КолМ</v>
          </cell>
          <cell r="N11" t="str">
            <v>КолН</v>
          </cell>
          <cell r="O11" t="str">
            <v>КолО</v>
          </cell>
          <cell r="P11" t="str">
            <v>КолП</v>
          </cell>
          <cell r="Q11" t="str">
            <v>КолЮ</v>
          </cell>
          <cell r="R11" t="str">
            <v>КолР</v>
          </cell>
          <cell r="S11" t="str">
            <v>КолЭС</v>
          </cell>
        </row>
        <row r="12">
          <cell r="A12">
            <v>100000</v>
          </cell>
          <cell r="B12" t="str">
            <v>САХАЛИНСКИЙ</v>
          </cell>
          <cell r="C12">
            <v>431.52199999999999</v>
          </cell>
          <cell r="D12">
            <v>0.67833751940695619</v>
          </cell>
          <cell r="E12">
            <v>636.14644281693677</v>
          </cell>
          <cell r="F12">
            <v>426.19632391640556</v>
          </cell>
          <cell r="G12">
            <v>271123.27540107636</v>
          </cell>
          <cell r="H12">
            <v>0.62262339809475054</v>
          </cell>
          <cell r="I12">
            <v>693.07064482393764</v>
          </cell>
          <cell r="J12">
            <v>298.09920148064219</v>
          </cell>
          <cell r="K12">
            <v>91.927377191407899</v>
          </cell>
          <cell r="L12">
            <v>16.501814772562</v>
          </cell>
          <cell r="M12">
            <v>189.67000951667237</v>
          </cell>
          <cell r="N12">
            <v>63712.16658702241</v>
          </cell>
          <cell r="O12">
            <v>11436.923405184725</v>
          </cell>
          <cell r="P12">
            <v>131454.71579948251</v>
          </cell>
          <cell r="Q12">
            <v>206603.80579168958</v>
          </cell>
          <cell r="R12">
            <v>477727.08119276597</v>
          </cell>
          <cell r="S12">
            <v>1107.0746826181885</v>
          </cell>
        </row>
        <row r="13">
          <cell r="A13">
            <v>102000</v>
          </cell>
          <cell r="B13" t="str">
            <v>ООО "Сахподземуголь"</v>
          </cell>
          <cell r="C13">
            <v>180.22000000000003</v>
          </cell>
          <cell r="D13">
            <v>0.77526552830200657</v>
          </cell>
          <cell r="E13">
            <v>232.46228991339197</v>
          </cell>
          <cell r="F13">
            <v>620.30947614882848</v>
          </cell>
          <cell r="G13">
            <v>144198.56128053326</v>
          </cell>
          <cell r="H13">
            <v>0.6987147606866817</v>
          </cell>
          <cell r="I13">
            <v>257.93071814152563</v>
          </cell>
          <cell r="J13">
            <v>279.17136577387123</v>
          </cell>
          <cell r="K13">
            <v>81.858262154447715</v>
          </cell>
          <cell r="L13">
            <v>25.28011990003337</v>
          </cell>
          <cell r="M13">
            <v>172.03298371939013</v>
          </cell>
          <cell r="N13">
            <v>21113.760343313967</v>
          </cell>
          <cell r="O13">
            <v>6520.5194805194806</v>
          </cell>
          <cell r="P13">
            <v>44372.591034771685</v>
          </cell>
          <cell r="Q13">
            <v>72006.870858605136</v>
          </cell>
          <cell r="R13">
            <v>216205.4321391384</v>
          </cell>
          <cell r="S13">
            <v>1199.6750201927553</v>
          </cell>
        </row>
        <row r="14">
          <cell r="A14">
            <v>102160</v>
          </cell>
          <cell r="B14" t="str">
            <v>ООО шСИНЕГОРСКАЯ</v>
          </cell>
          <cell r="C14">
            <v>22.11</v>
          </cell>
          <cell r="D14">
            <v>0.71996000000000004</v>
          </cell>
          <cell r="E14">
            <v>30.710039446635921</v>
          </cell>
          <cell r="F14">
            <v>715</v>
          </cell>
          <cell r="G14">
            <v>21957.678204344684</v>
          </cell>
          <cell r="H14">
            <v>0.628</v>
          </cell>
          <cell r="I14">
            <v>35.20700636942675</v>
          </cell>
          <cell r="J14">
            <v>76</v>
          </cell>
          <cell r="K14">
            <v>76</v>
          </cell>
          <cell r="N14">
            <v>2675.7324840764331</v>
          </cell>
          <cell r="O14">
            <v>0</v>
          </cell>
          <cell r="P14">
            <v>0</v>
          </cell>
          <cell r="Q14">
            <v>2675.7324840764331</v>
          </cell>
          <cell r="R14">
            <v>24633.410688421118</v>
          </cell>
          <cell r="S14">
            <v>1114.1298366540534</v>
          </cell>
        </row>
        <row r="15">
          <cell r="A15">
            <v>102310</v>
          </cell>
          <cell r="B15" t="str">
            <v>ДО ООО БЫКОВУГОЛЬ</v>
          </cell>
          <cell r="C15">
            <v>12.2</v>
          </cell>
          <cell r="D15">
            <v>0.77988999999999997</v>
          </cell>
          <cell r="E15">
            <v>15.643231737809177</v>
          </cell>
          <cell r="F15">
            <v>777</v>
          </cell>
          <cell r="G15">
            <v>12154.79106027773</v>
          </cell>
          <cell r="H15">
            <v>0.66</v>
          </cell>
          <cell r="I15">
            <v>18.484848484848484</v>
          </cell>
          <cell r="J15">
            <v>85</v>
          </cell>
          <cell r="K15">
            <v>85</v>
          </cell>
          <cell r="N15">
            <v>1571.2121212121212</v>
          </cell>
          <cell r="O15">
            <v>0</v>
          </cell>
          <cell r="P15">
            <v>0</v>
          </cell>
          <cell r="Q15">
            <v>1571.2121212121212</v>
          </cell>
          <cell r="R15">
            <v>13726.003181489852</v>
          </cell>
          <cell r="S15">
            <v>1125.0822279909717</v>
          </cell>
        </row>
        <row r="16">
          <cell r="A16">
            <v>102310</v>
          </cell>
          <cell r="B16" t="str">
            <v>ДО ООО БЫКОВУГОЛЬ</v>
          </cell>
          <cell r="C16">
            <v>25.93</v>
          </cell>
          <cell r="D16">
            <v>0.7</v>
          </cell>
          <cell r="E16">
            <v>37.042857142857144</v>
          </cell>
          <cell r="F16">
            <v>704</v>
          </cell>
          <cell r="G16">
            <v>26078.17142857143</v>
          </cell>
          <cell r="H16">
            <v>0.66</v>
          </cell>
          <cell r="I16">
            <v>39.287878787878789</v>
          </cell>
          <cell r="J16">
            <v>85</v>
          </cell>
          <cell r="K16">
            <v>85</v>
          </cell>
          <cell r="N16">
            <v>3339.469696969697</v>
          </cell>
          <cell r="O16">
            <v>0</v>
          </cell>
          <cell r="P16">
            <v>0</v>
          </cell>
          <cell r="Q16">
            <v>3339.469696969697</v>
          </cell>
          <cell r="R16">
            <v>29417.641125541126</v>
          </cell>
          <cell r="S16">
            <v>1134.5021645021645</v>
          </cell>
        </row>
        <row r="17">
          <cell r="A17">
            <v>102320</v>
          </cell>
          <cell r="B17" t="str">
            <v>ООО "шахта Островная"</v>
          </cell>
          <cell r="C17">
            <v>12</v>
          </cell>
          <cell r="D17">
            <v>0.76922999999999997</v>
          </cell>
          <cell r="E17">
            <v>15.600015600015601</v>
          </cell>
          <cell r="F17">
            <v>505</v>
          </cell>
          <cell r="G17">
            <v>7878.0078780078784</v>
          </cell>
          <cell r="H17">
            <v>0.68200000000000005</v>
          </cell>
          <cell r="I17">
            <v>17.595307917888562</v>
          </cell>
          <cell r="J17">
            <v>396.1</v>
          </cell>
          <cell r="K17">
            <v>104</v>
          </cell>
          <cell r="M17">
            <v>292.10000000000002</v>
          </cell>
          <cell r="N17">
            <v>1829.9120234604104</v>
          </cell>
          <cell r="O17">
            <v>0</v>
          </cell>
          <cell r="P17">
            <v>5139.5894428152496</v>
          </cell>
          <cell r="Q17">
            <v>6969.5014662756594</v>
          </cell>
          <cell r="R17">
            <v>14847.509344283539</v>
          </cell>
          <cell r="S17">
            <v>1237.2924453569615</v>
          </cell>
        </row>
        <row r="18">
          <cell r="A18">
            <v>102320</v>
          </cell>
          <cell r="B18" t="str">
            <v>ООО "шахта Островная"</v>
          </cell>
          <cell r="C18">
            <v>18</v>
          </cell>
          <cell r="D18">
            <v>0.79</v>
          </cell>
          <cell r="E18">
            <v>22.784810126582279</v>
          </cell>
          <cell r="F18">
            <v>580</v>
          </cell>
          <cell r="G18">
            <v>13215.189873417721</v>
          </cell>
          <cell r="H18">
            <v>0.68200000000000005</v>
          </cell>
          <cell r="I18">
            <v>26.392961876832842</v>
          </cell>
          <cell r="J18">
            <v>402.6</v>
          </cell>
          <cell r="M18">
            <v>402.6</v>
          </cell>
          <cell r="N18">
            <v>0</v>
          </cell>
          <cell r="O18">
            <v>0</v>
          </cell>
          <cell r="P18">
            <v>10625.806451612903</v>
          </cell>
          <cell r="Q18">
            <v>10625.806451612903</v>
          </cell>
          <cell r="R18">
            <v>23840.996325030625</v>
          </cell>
          <cell r="S18">
            <v>1324.4997958350348</v>
          </cell>
        </row>
        <row r="19">
          <cell r="A19">
            <v>102320</v>
          </cell>
          <cell r="B19" t="str">
            <v>ООО "шахта Островная"</v>
          </cell>
          <cell r="C19">
            <v>24.5</v>
          </cell>
          <cell r="D19">
            <v>0.79003299999999999</v>
          </cell>
          <cell r="E19">
            <v>31.011362816489946</v>
          </cell>
          <cell r="F19">
            <v>580</v>
          </cell>
          <cell r="G19">
            <v>17986.590433564168</v>
          </cell>
          <cell r="H19">
            <v>0.68200000000000005</v>
          </cell>
          <cell r="I19">
            <v>35.923753665689148</v>
          </cell>
          <cell r="J19">
            <v>404.90000000000003</v>
          </cell>
          <cell r="K19">
            <v>104</v>
          </cell>
          <cell r="M19">
            <v>300.90000000000003</v>
          </cell>
          <cell r="N19">
            <v>3736.0703812316715</v>
          </cell>
          <cell r="O19">
            <v>0</v>
          </cell>
          <cell r="P19">
            <v>10809.457478005867</v>
          </cell>
          <cell r="Q19">
            <v>14545.527859237538</v>
          </cell>
          <cell r="R19">
            <v>32532.118292801708</v>
          </cell>
          <cell r="S19">
            <v>1327.8415629714982</v>
          </cell>
        </row>
        <row r="20">
          <cell r="A20">
            <v>102295</v>
          </cell>
          <cell r="B20" t="str">
            <v>ООО "ШУ Шахтерское"</v>
          </cell>
          <cell r="C20">
            <v>14.33</v>
          </cell>
          <cell r="D20">
            <v>0.83023999999999998</v>
          </cell>
          <cell r="E20">
            <v>17.260069377529391</v>
          </cell>
          <cell r="F20">
            <v>595</v>
          </cell>
          <cell r="G20">
            <v>10269.741279629987</v>
          </cell>
          <cell r="H20">
            <v>0.77</v>
          </cell>
          <cell r="I20">
            <v>18.61038961038961</v>
          </cell>
          <cell r="J20">
            <v>402.6</v>
          </cell>
          <cell r="M20">
            <v>402.6</v>
          </cell>
          <cell r="N20">
            <v>0</v>
          </cell>
          <cell r="O20">
            <v>0</v>
          </cell>
          <cell r="P20">
            <v>7492.5428571428574</v>
          </cell>
          <cell r="Q20">
            <v>7492.5428571428574</v>
          </cell>
          <cell r="R20">
            <v>17762.284136772843</v>
          </cell>
          <cell r="S20">
            <v>1239.5173856784957</v>
          </cell>
        </row>
        <row r="21">
          <cell r="A21">
            <v>102295</v>
          </cell>
          <cell r="B21" t="str">
            <v>ООО "ШУ Шахтерское"</v>
          </cell>
          <cell r="C21">
            <v>25</v>
          </cell>
          <cell r="D21">
            <v>0.83002500000000001</v>
          </cell>
          <cell r="E21">
            <v>30.119574711605072</v>
          </cell>
          <cell r="F21">
            <v>590</v>
          </cell>
          <cell r="G21">
            <v>17770.549079846991</v>
          </cell>
          <cell r="H21">
            <v>0.77</v>
          </cell>
          <cell r="I21">
            <v>32.467532467532465</v>
          </cell>
          <cell r="J21">
            <v>421.40000000000003</v>
          </cell>
          <cell r="K21">
            <v>104</v>
          </cell>
          <cell r="M21">
            <v>317.40000000000003</v>
          </cell>
          <cell r="N21">
            <v>3376.6233766233763</v>
          </cell>
          <cell r="O21">
            <v>0</v>
          </cell>
          <cell r="P21">
            <v>10305.194805194806</v>
          </cell>
          <cell r="Q21">
            <v>13681.818181818182</v>
          </cell>
          <cell r="R21">
            <v>31452.367261665175</v>
          </cell>
          <cell r="S21">
            <v>1258.0946904666071</v>
          </cell>
        </row>
        <row r="22">
          <cell r="A22">
            <v>102295</v>
          </cell>
          <cell r="B22" t="str">
            <v>ООО "ШУ Шахтерское"</v>
          </cell>
          <cell r="C22">
            <v>26.15</v>
          </cell>
          <cell r="D22">
            <v>0.80984</v>
          </cell>
          <cell r="E22">
            <v>32.29032895386743</v>
          </cell>
          <cell r="F22">
            <v>523</v>
          </cell>
          <cell r="G22">
            <v>16887.842042872668</v>
          </cell>
          <cell r="H22">
            <v>0.77</v>
          </cell>
          <cell r="I22">
            <v>33.961038961038959</v>
          </cell>
          <cell r="J22">
            <v>327</v>
          </cell>
          <cell r="K22">
            <v>135</v>
          </cell>
          <cell r="L22">
            <v>192</v>
          </cell>
          <cell r="N22">
            <v>4584.7402597402597</v>
          </cell>
          <cell r="O22">
            <v>6520.5194805194806</v>
          </cell>
          <cell r="P22">
            <v>0</v>
          </cell>
          <cell r="Q22">
            <v>11105.25974025974</v>
          </cell>
          <cell r="R22">
            <v>27993.101783132406</v>
          </cell>
          <cell r="S22">
            <v>1070.4819037526734</v>
          </cell>
        </row>
        <row r="23">
          <cell r="A23">
            <v>101230</v>
          </cell>
          <cell r="B23" t="str">
            <v>ООО"Обогатительная ф-ка"</v>
          </cell>
          <cell r="D23">
            <v>0.80973399999999995</v>
          </cell>
          <cell r="E23">
            <v>0</v>
          </cell>
          <cell r="F23">
            <v>590</v>
          </cell>
          <cell r="G23">
            <v>0</v>
          </cell>
          <cell r="H23">
            <v>0.81</v>
          </cell>
          <cell r="I23">
            <v>0</v>
          </cell>
          <cell r="J23">
            <v>366</v>
          </cell>
          <cell r="M23">
            <v>366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e">
            <v>#DIV/0!</v>
          </cell>
        </row>
        <row r="24">
          <cell r="A24">
            <v>101230</v>
          </cell>
          <cell r="B24" t="str">
            <v>ООО"Обогатительная ф-ка"</v>
          </cell>
          <cell r="D24">
            <v>0.81038299999999996</v>
          </cell>
          <cell r="E24">
            <v>0</v>
          </cell>
          <cell r="F24">
            <v>585</v>
          </cell>
          <cell r="G24">
            <v>0</v>
          </cell>
          <cell r="H24">
            <v>0.81</v>
          </cell>
          <cell r="I24">
            <v>0</v>
          </cell>
          <cell r="J24">
            <v>381.5</v>
          </cell>
          <cell r="K24">
            <v>104</v>
          </cell>
          <cell r="M24">
            <v>277.5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 t="e">
            <v>#DIV/0!</v>
          </cell>
        </row>
        <row r="25">
          <cell r="A25" t="str">
            <v>Контр</v>
          </cell>
          <cell r="E25">
            <v>0</v>
          </cell>
          <cell r="I25">
            <v>0</v>
          </cell>
        </row>
        <row r="26">
          <cell r="A26">
            <v>103000</v>
          </cell>
          <cell r="B26" t="str">
            <v>АО"УГОЛЬН.КОРПОР.САХ"</v>
          </cell>
          <cell r="C26">
            <v>94.777000000000001</v>
          </cell>
          <cell r="D26">
            <v>0.61627854525177128</v>
          </cell>
          <cell r="E26">
            <v>153.78922522977055</v>
          </cell>
          <cell r="F26">
            <v>324.79690739420147</v>
          </cell>
          <cell r="G26">
            <v>49950.264745179782</v>
          </cell>
          <cell r="H26">
            <v>0.5897345455404589</v>
          </cell>
          <cell r="I26">
            <v>160.71129072681703</v>
          </cell>
          <cell r="J26">
            <v>293.20837681887406</v>
          </cell>
          <cell r="K26">
            <v>97.921824819971306</v>
          </cell>
          <cell r="L26">
            <v>0</v>
          </cell>
          <cell r="M26">
            <v>195.28655199890278</v>
          </cell>
          <cell r="N26">
            <v>15737.142857142855</v>
          </cell>
          <cell r="O26">
            <v>0</v>
          </cell>
          <cell r="P26">
            <v>31384.753833333336</v>
          </cell>
          <cell r="Q26">
            <v>47121.896690476191</v>
          </cell>
          <cell r="R26">
            <v>97072.161435655973</v>
          </cell>
          <cell r="S26">
            <v>1024.21643896363</v>
          </cell>
        </row>
        <row r="27">
          <cell r="A27">
            <v>103110</v>
          </cell>
          <cell r="B27" t="str">
            <v>ЗАО"СОЛНЦЕВСКИЙ"</v>
          </cell>
          <cell r="C27">
            <v>44.3</v>
          </cell>
          <cell r="D27">
            <v>0.63006600000000001</v>
          </cell>
          <cell r="E27">
            <v>70.310094498036705</v>
          </cell>
          <cell r="F27">
            <v>313</v>
          </cell>
          <cell r="G27">
            <v>22007.059577885488</v>
          </cell>
          <cell r="H27">
            <v>0.6</v>
          </cell>
          <cell r="I27">
            <v>73.833333333333329</v>
          </cell>
          <cell r="J27">
            <v>363.1</v>
          </cell>
          <cell r="K27">
            <v>104</v>
          </cell>
          <cell r="M27">
            <v>259.10000000000002</v>
          </cell>
          <cell r="N27">
            <v>7678.6666666666661</v>
          </cell>
          <cell r="O27">
            <v>0</v>
          </cell>
          <cell r="P27">
            <v>19130.216666666667</v>
          </cell>
          <cell r="Q27">
            <v>26808.883333333335</v>
          </cell>
          <cell r="R27">
            <v>48815.942911218823</v>
          </cell>
          <cell r="S27">
            <v>1101.9400205692737</v>
          </cell>
        </row>
        <row r="28">
          <cell r="A28">
            <v>103110</v>
          </cell>
          <cell r="B28" t="str">
            <v>ЗАО"СОЛНЦЕВСКИЙ"</v>
          </cell>
          <cell r="C28">
            <v>20.317</v>
          </cell>
          <cell r="D28">
            <v>0.63007749999999996</v>
          </cell>
          <cell r="E28">
            <v>32.245239672897384</v>
          </cell>
          <cell r="F28">
            <v>313</v>
          </cell>
          <cell r="G28">
            <v>10092.760017616882</v>
          </cell>
          <cell r="H28">
            <v>0.6</v>
          </cell>
          <cell r="I28">
            <v>33.861666666666672</v>
          </cell>
          <cell r="J28">
            <v>361.90000000000003</v>
          </cell>
          <cell r="M28">
            <v>361.90000000000003</v>
          </cell>
          <cell r="N28">
            <v>0</v>
          </cell>
          <cell r="O28">
            <v>0</v>
          </cell>
          <cell r="P28">
            <v>12254.537166666669</v>
          </cell>
          <cell r="Q28">
            <v>12254.537166666669</v>
          </cell>
          <cell r="R28">
            <v>22347.29718428355</v>
          </cell>
          <cell r="S28">
            <v>1099.9309535996235</v>
          </cell>
        </row>
        <row r="29">
          <cell r="A29">
            <v>103110</v>
          </cell>
          <cell r="B29" t="str">
            <v>ЗАО"СОЛНЦЕВСКИЙ"</v>
          </cell>
          <cell r="C29">
            <v>0</v>
          </cell>
          <cell r="D29">
            <v>0.64</v>
          </cell>
          <cell r="E29">
            <v>0</v>
          </cell>
          <cell r="F29">
            <v>261</v>
          </cell>
          <cell r="G29">
            <v>0</v>
          </cell>
          <cell r="H29">
            <v>0.622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e">
            <v>#DIV/0!</v>
          </cell>
        </row>
        <row r="30">
          <cell r="A30">
            <v>103040</v>
          </cell>
          <cell r="B30" t="str">
            <v>АО"НОВИКОВСКИЙ"</v>
          </cell>
          <cell r="D30">
            <v>0.6</v>
          </cell>
          <cell r="E30">
            <v>0</v>
          </cell>
          <cell r="F30">
            <v>212</v>
          </cell>
          <cell r="G30">
            <v>0</v>
          </cell>
          <cell r="H30">
            <v>0.6</v>
          </cell>
          <cell r="I30">
            <v>0</v>
          </cell>
          <cell r="J30">
            <v>152</v>
          </cell>
          <cell r="M30">
            <v>152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e">
            <v>#DIV/0!</v>
          </cell>
        </row>
        <row r="31">
          <cell r="A31">
            <v>103060</v>
          </cell>
          <cell r="B31" t="str">
            <v>АО"ЛОПАТИНСКИЙ"</v>
          </cell>
          <cell r="C31">
            <v>22.84</v>
          </cell>
          <cell r="D31">
            <v>0.58987599999999996</v>
          </cell>
          <cell r="E31">
            <v>38.720002169947584</v>
          </cell>
          <cell r="F31">
            <v>325</v>
          </cell>
          <cell r="G31">
            <v>12584.000705232966</v>
          </cell>
          <cell r="H31">
            <v>0.56999999999999995</v>
          </cell>
          <cell r="I31">
            <v>40.070175438596493</v>
          </cell>
          <cell r="J31">
            <v>152</v>
          </cell>
          <cell r="K31">
            <v>152</v>
          </cell>
          <cell r="N31">
            <v>6090.666666666667</v>
          </cell>
          <cell r="O31">
            <v>0</v>
          </cell>
          <cell r="P31">
            <v>0</v>
          </cell>
          <cell r="Q31">
            <v>6090.666666666667</v>
          </cell>
          <cell r="R31">
            <v>18674.667371899632</v>
          </cell>
          <cell r="S31">
            <v>817.62991996057929</v>
          </cell>
        </row>
        <row r="32">
          <cell r="A32">
            <v>103060</v>
          </cell>
          <cell r="B32" t="str">
            <v>АО"ЛОПАТИНСКИЙ"</v>
          </cell>
          <cell r="C32">
            <v>4</v>
          </cell>
          <cell r="D32">
            <v>0.6</v>
          </cell>
          <cell r="E32">
            <v>6.666666666666667</v>
          </cell>
          <cell r="F32">
            <v>475</v>
          </cell>
          <cell r="G32">
            <v>3166.666666666667</v>
          </cell>
          <cell r="H32">
            <v>0.56999999999999995</v>
          </cell>
          <cell r="I32">
            <v>7.0175438596491233</v>
          </cell>
          <cell r="J32">
            <v>152</v>
          </cell>
          <cell r="K32">
            <v>152</v>
          </cell>
          <cell r="N32">
            <v>1066.6666666666667</v>
          </cell>
          <cell r="O32">
            <v>0</v>
          </cell>
          <cell r="P32">
            <v>0</v>
          </cell>
          <cell r="Q32">
            <v>1066.6666666666667</v>
          </cell>
          <cell r="R32">
            <v>4233.3333333333339</v>
          </cell>
          <cell r="S32">
            <v>1058.3333333333335</v>
          </cell>
        </row>
        <row r="33">
          <cell r="A33">
            <v>103030</v>
          </cell>
          <cell r="B33" t="str">
            <v>АО"ПОЯРКОВУГОЛЬ"</v>
          </cell>
          <cell r="C33">
            <v>1.64</v>
          </cell>
          <cell r="D33">
            <v>0.57599999999999996</v>
          </cell>
          <cell r="E33">
            <v>2.8472222222222223</v>
          </cell>
          <cell r="F33">
            <v>296</v>
          </cell>
          <cell r="G33">
            <v>842.77777777777783</v>
          </cell>
          <cell r="H33">
            <v>0.56000000000000005</v>
          </cell>
          <cell r="I33">
            <v>2.9285714285714279</v>
          </cell>
          <cell r="J33">
            <v>152</v>
          </cell>
          <cell r="K33">
            <v>152</v>
          </cell>
          <cell r="N33">
            <v>445.14285714285705</v>
          </cell>
          <cell r="O33">
            <v>0</v>
          </cell>
          <cell r="P33">
            <v>0</v>
          </cell>
          <cell r="Q33">
            <v>445.14285714285705</v>
          </cell>
          <cell r="R33">
            <v>1287.9206349206349</v>
          </cell>
          <cell r="S33">
            <v>785.31746031746036</v>
          </cell>
        </row>
        <row r="34">
          <cell r="A34">
            <v>103030</v>
          </cell>
          <cell r="B34" t="str">
            <v>АО"ПОЯРКОВУГОЛЬ"</v>
          </cell>
          <cell r="C34">
            <v>1.68</v>
          </cell>
          <cell r="D34">
            <v>0.56000000000000005</v>
          </cell>
          <cell r="E34">
            <v>2.9999999999999996</v>
          </cell>
          <cell r="F34">
            <v>419</v>
          </cell>
          <cell r="G34">
            <v>1256.9999999999998</v>
          </cell>
          <cell r="H34">
            <v>0.56000000000000005</v>
          </cell>
          <cell r="I34">
            <v>2.9999999999999996</v>
          </cell>
          <cell r="J34">
            <v>152</v>
          </cell>
          <cell r="K34">
            <v>152</v>
          </cell>
          <cell r="N34">
            <v>455.99999999999994</v>
          </cell>
          <cell r="O34">
            <v>0</v>
          </cell>
          <cell r="P34">
            <v>0</v>
          </cell>
          <cell r="Q34">
            <v>455.99999999999994</v>
          </cell>
          <cell r="R34">
            <v>1712.9999999999998</v>
          </cell>
          <cell r="S34">
            <v>1019.642857142857</v>
          </cell>
        </row>
        <row r="35">
          <cell r="A35">
            <v>103030</v>
          </cell>
          <cell r="B35" t="str">
            <v>АО"ПОЯРКОВУГОЛЬ"</v>
          </cell>
          <cell r="E35">
            <v>0</v>
          </cell>
          <cell r="G35">
            <v>0</v>
          </cell>
          <cell r="I35">
            <v>0</v>
          </cell>
          <cell r="J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e">
            <v>#DIV/0!</v>
          </cell>
        </row>
        <row r="36">
          <cell r="A36">
            <v>100160</v>
          </cell>
          <cell r="B36" t="str">
            <v>ООО "Невельский УРЗ"</v>
          </cell>
          <cell r="C36">
            <v>10.035</v>
          </cell>
          <cell r="D36">
            <v>0.55300000000000005</v>
          </cell>
          <cell r="E36">
            <v>18.146473779385172</v>
          </cell>
          <cell r="F36">
            <v>284</v>
          </cell>
          <cell r="G36">
            <v>5153.5985533453886</v>
          </cell>
          <cell r="H36">
            <v>0.55300000000000005</v>
          </cell>
          <cell r="I36">
            <v>18.146473779385172</v>
          </cell>
          <cell r="J36">
            <v>217.8</v>
          </cell>
          <cell r="M36">
            <v>217.8</v>
          </cell>
          <cell r="N36">
            <v>0</v>
          </cell>
          <cell r="O36">
            <v>0</v>
          </cell>
          <cell r="P36">
            <v>3952.3019891500908</v>
          </cell>
          <cell r="Q36">
            <v>3952.3019891500908</v>
          </cell>
          <cell r="R36">
            <v>9105.9005424954794</v>
          </cell>
          <cell r="S36">
            <v>907.41410488245936</v>
          </cell>
        </row>
        <row r="37">
          <cell r="A37">
            <v>100160</v>
          </cell>
          <cell r="B37" t="str">
            <v>ООО "Невельский УРЗ"</v>
          </cell>
          <cell r="D37">
            <v>0.6</v>
          </cell>
          <cell r="E37">
            <v>0</v>
          </cell>
          <cell r="F37">
            <v>403.65</v>
          </cell>
          <cell r="G37">
            <v>0</v>
          </cell>
          <cell r="H37">
            <v>0.59799999999999998</v>
          </cell>
          <cell r="I37">
            <v>0</v>
          </cell>
          <cell r="J37">
            <v>204</v>
          </cell>
          <cell r="M37">
            <v>204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e">
            <v>#DIV/0!</v>
          </cell>
        </row>
        <row r="38">
          <cell r="A38">
            <v>104000</v>
          </cell>
          <cell r="B38" t="str">
            <v>ООО"Угольн. ресурсы Сах."</v>
          </cell>
          <cell r="C38">
            <v>36.33</v>
          </cell>
          <cell r="D38">
            <v>0.63995000000000002</v>
          </cell>
          <cell r="E38">
            <v>56.770060160950067</v>
          </cell>
          <cell r="F38">
            <v>316</v>
          </cell>
          <cell r="G38">
            <v>17939.339010860222</v>
          </cell>
          <cell r="H38">
            <v>0.56799999999999995</v>
          </cell>
          <cell r="I38">
            <v>63.961267605633807</v>
          </cell>
          <cell r="J38">
            <v>396.1</v>
          </cell>
          <cell r="N38">
            <v>6651.9718309859163</v>
          </cell>
          <cell r="O38">
            <v>0</v>
          </cell>
          <cell r="P38">
            <v>17346.295774647893</v>
          </cell>
          <cell r="Q38">
            <v>23998.267605633806</v>
          </cell>
          <cell r="R38">
            <v>41937.606616494028</v>
          </cell>
          <cell r="S38">
            <v>1154.3519575142866</v>
          </cell>
        </row>
        <row r="39">
          <cell r="A39">
            <v>104140</v>
          </cell>
          <cell r="B39" t="str">
            <v>р."НИКОЛЬСКИЙ"</v>
          </cell>
          <cell r="C39">
            <v>36.33</v>
          </cell>
          <cell r="D39">
            <v>0.63995000000000002</v>
          </cell>
          <cell r="E39">
            <v>56.770060160950067</v>
          </cell>
          <cell r="F39">
            <v>316</v>
          </cell>
          <cell r="G39">
            <v>17939.339010860222</v>
          </cell>
          <cell r="H39">
            <v>0.56799999999999995</v>
          </cell>
          <cell r="I39">
            <v>63.961267605633807</v>
          </cell>
          <cell r="J39">
            <v>375.20000000000005</v>
          </cell>
          <cell r="K39">
            <v>104</v>
          </cell>
          <cell r="M39">
            <v>271.20000000000005</v>
          </cell>
          <cell r="N39">
            <v>6651.9718309859163</v>
          </cell>
          <cell r="O39">
            <v>0</v>
          </cell>
          <cell r="P39">
            <v>17346.295774647893</v>
          </cell>
          <cell r="Q39">
            <v>23998.267605633806</v>
          </cell>
          <cell r="R39">
            <v>41937.606616494028</v>
          </cell>
          <cell r="S39">
            <v>1154.3519575142866</v>
          </cell>
        </row>
        <row r="40">
          <cell r="A40">
            <v>104140</v>
          </cell>
          <cell r="B40" t="str">
            <v>р."НИКОЛЬСКИЙ"</v>
          </cell>
          <cell r="C40">
            <v>0</v>
          </cell>
          <cell r="D40">
            <v>0.64</v>
          </cell>
          <cell r="E40">
            <v>0</v>
          </cell>
          <cell r="F40">
            <v>261</v>
          </cell>
          <cell r="G40">
            <v>0</v>
          </cell>
          <cell r="H40">
            <v>0.58799999999999997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 t="e">
            <v>#DIV/0!</v>
          </cell>
        </row>
        <row r="41">
          <cell r="A41">
            <v>104140</v>
          </cell>
          <cell r="B41" t="str">
            <v>р."НИКОЛЬСКИЙ"</v>
          </cell>
          <cell r="D41">
            <v>0.64</v>
          </cell>
          <cell r="E41">
            <v>0</v>
          </cell>
          <cell r="F41">
            <v>261</v>
          </cell>
          <cell r="G41">
            <v>0</v>
          </cell>
          <cell r="H41">
            <v>0.58799999999999997</v>
          </cell>
          <cell r="I41">
            <v>0</v>
          </cell>
          <cell r="J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 t="e">
            <v>#DIV/0!</v>
          </cell>
        </row>
        <row r="42">
          <cell r="A42">
            <v>107100</v>
          </cell>
          <cell r="B42" t="str">
            <v>ЗАО"ПОРОНАЙСКУГОЛЬ"</v>
          </cell>
          <cell r="C42">
            <v>5.49</v>
          </cell>
          <cell r="D42">
            <v>0.52</v>
          </cell>
          <cell r="E42">
            <v>10.557692307692308</v>
          </cell>
          <cell r="F42">
            <v>295</v>
          </cell>
          <cell r="G42">
            <v>3114.5192307692309</v>
          </cell>
          <cell r="H42">
            <v>0.52</v>
          </cell>
          <cell r="I42">
            <v>10.557692307692308</v>
          </cell>
          <cell r="J42">
            <v>179.8</v>
          </cell>
          <cell r="K42">
            <v>133</v>
          </cell>
          <cell r="M42">
            <v>46.8</v>
          </cell>
          <cell r="N42">
            <v>1404.1730769230769</v>
          </cell>
          <cell r="O42">
            <v>0</v>
          </cell>
          <cell r="P42">
            <v>494.1</v>
          </cell>
          <cell r="Q42">
            <v>1898.2730769230773</v>
          </cell>
          <cell r="R42">
            <v>5012.792307692308</v>
          </cell>
          <cell r="S42">
            <v>913.07692307692309</v>
          </cell>
        </row>
        <row r="43">
          <cell r="A43">
            <v>105310</v>
          </cell>
          <cell r="B43" t="str">
            <v>р-зСОСНА-ВСЕГО</v>
          </cell>
          <cell r="C43">
            <v>20.079999999999998</v>
          </cell>
          <cell r="D43">
            <v>0.6398937349252849</v>
          </cell>
          <cell r="E43">
            <v>31.380210344370028</v>
          </cell>
          <cell r="F43">
            <v>265.99999999999994</v>
          </cell>
          <cell r="G43">
            <v>8347.1359516024258</v>
          </cell>
          <cell r="H43">
            <v>0.57399999999999995</v>
          </cell>
          <cell r="I43">
            <v>34.982578397212542</v>
          </cell>
          <cell r="J43">
            <v>393.00961155378485</v>
          </cell>
          <cell r="N43">
            <v>1139.6515679442509</v>
          </cell>
          <cell r="O43">
            <v>0</v>
          </cell>
          <cell r="P43">
            <v>12608.837979094078</v>
          </cell>
          <cell r="Q43">
            <v>13748.489547038327</v>
          </cell>
          <cell r="R43">
            <v>22095.625498640751</v>
          </cell>
          <cell r="S43">
            <v>1100.3797559084041</v>
          </cell>
        </row>
        <row r="44">
          <cell r="A44">
            <v>105311</v>
          </cell>
          <cell r="B44" t="str">
            <v>р-зСОСНА</v>
          </cell>
          <cell r="C44">
            <v>13.79</v>
          </cell>
          <cell r="D44">
            <v>0.63990000000000002</v>
          </cell>
          <cell r="E44">
            <v>21.550242225347709</v>
          </cell>
          <cell r="F44">
            <v>266</v>
          </cell>
          <cell r="G44">
            <v>5732.3644319424902</v>
          </cell>
          <cell r="H44">
            <v>0.57399999999999995</v>
          </cell>
          <cell r="I44">
            <v>24.024390243902438</v>
          </cell>
          <cell r="J44">
            <v>391.6</v>
          </cell>
          <cell r="M44">
            <v>391.6</v>
          </cell>
          <cell r="N44">
            <v>0</v>
          </cell>
          <cell r="O44">
            <v>0</v>
          </cell>
          <cell r="P44">
            <v>9407.9512195121952</v>
          </cell>
          <cell r="Q44">
            <v>9407.9512195121952</v>
          </cell>
          <cell r="R44">
            <v>15140.315651454686</v>
          </cell>
          <cell r="S44">
            <v>1097.9199167117249</v>
          </cell>
        </row>
        <row r="45">
          <cell r="A45">
            <v>105311</v>
          </cell>
          <cell r="B45" t="str">
            <v>р-зСОСНА</v>
          </cell>
          <cell r="C45">
            <v>6.29</v>
          </cell>
          <cell r="D45">
            <v>0.63988</v>
          </cell>
          <cell r="E45">
            <v>9.8299681190223165</v>
          </cell>
          <cell r="F45">
            <v>266</v>
          </cell>
          <cell r="G45">
            <v>2614.7715196599361</v>
          </cell>
          <cell r="H45">
            <v>0.57399999999999995</v>
          </cell>
          <cell r="I45">
            <v>10.958188153310106</v>
          </cell>
          <cell r="J45">
            <v>396.1</v>
          </cell>
          <cell r="K45">
            <v>104</v>
          </cell>
          <cell r="M45">
            <v>292.10000000000002</v>
          </cell>
          <cell r="N45">
            <v>1139.6515679442509</v>
          </cell>
          <cell r="O45">
            <v>0</v>
          </cell>
          <cell r="P45">
            <v>3200.886759581882</v>
          </cell>
          <cell r="Q45">
            <v>4340.5383275261329</v>
          </cell>
          <cell r="R45">
            <v>6955.3098471860685</v>
          </cell>
          <cell r="S45">
            <v>1105.7726307132064</v>
          </cell>
        </row>
        <row r="46">
          <cell r="A46">
            <v>105000</v>
          </cell>
          <cell r="B46" t="str">
            <v>ЗАО "Разрезуголь"</v>
          </cell>
          <cell r="C46">
            <v>33.08</v>
          </cell>
          <cell r="D46">
            <v>0.6924898850135881</v>
          </cell>
          <cell r="E46">
            <v>47.769650814973133</v>
          </cell>
          <cell r="F46">
            <v>340.60567025342101</v>
          </cell>
          <cell r="G46">
            <v>16270.613933605804</v>
          </cell>
          <cell r="H46">
            <v>0.61599999999999999</v>
          </cell>
          <cell r="I46">
            <v>53.701298701298697</v>
          </cell>
          <cell r="J46">
            <v>432.59299274486096</v>
          </cell>
          <cell r="N46">
            <v>3645.8441558441559</v>
          </cell>
          <cell r="O46">
            <v>3360.0779220779223</v>
          </cell>
          <cell r="P46">
            <v>16224.883441558442</v>
          </cell>
          <cell r="Q46">
            <v>23230.80551948052</v>
          </cell>
          <cell r="R46">
            <v>39501.419453086324</v>
          </cell>
          <cell r="S46">
            <v>1194.117879476612</v>
          </cell>
        </row>
        <row r="47">
          <cell r="A47">
            <v>105220</v>
          </cell>
          <cell r="B47" t="str">
            <v>ВАРВАРОВСКИЙ</v>
          </cell>
          <cell r="C47">
            <v>8.56</v>
          </cell>
          <cell r="D47">
            <v>0.730375</v>
          </cell>
          <cell r="E47">
            <v>11.720006845798393</v>
          </cell>
          <cell r="F47">
            <v>364</v>
          </cell>
          <cell r="G47">
            <v>4266.0824918706148</v>
          </cell>
          <cell r="H47">
            <v>0.61599999999999999</v>
          </cell>
          <cell r="I47">
            <v>13.896103896103897</v>
          </cell>
          <cell r="J47">
            <v>395.5</v>
          </cell>
          <cell r="K47">
            <v>80</v>
          </cell>
          <cell r="L47">
            <v>241.8</v>
          </cell>
          <cell r="M47">
            <v>73.7</v>
          </cell>
          <cell r="N47">
            <v>1111.6883116883118</v>
          </cell>
          <cell r="O47">
            <v>3360.0779220779223</v>
          </cell>
          <cell r="P47">
            <v>1024.1428571428573</v>
          </cell>
          <cell r="Q47">
            <v>5495.909090909091</v>
          </cell>
          <cell r="R47">
            <v>9761.9915827797049</v>
          </cell>
          <cell r="S47">
            <v>1140.4195774275356</v>
          </cell>
        </row>
        <row r="48">
          <cell r="A48">
            <v>105220</v>
          </cell>
          <cell r="B48" t="str">
            <v>ВАРВАРОВСКИЙ</v>
          </cell>
          <cell r="C48">
            <v>15.01</v>
          </cell>
          <cell r="D48">
            <v>0.68011889999999997</v>
          </cell>
          <cell r="E48">
            <v>22.069670464973111</v>
          </cell>
          <cell r="F48">
            <v>333</v>
          </cell>
          <cell r="G48">
            <v>7349.2002648360458</v>
          </cell>
          <cell r="H48">
            <v>0.61599999999999999</v>
          </cell>
          <cell r="I48">
            <v>24.366883116883116</v>
          </cell>
          <cell r="J48">
            <v>456.72</v>
          </cell>
          <cell r="K48">
            <v>104</v>
          </cell>
          <cell r="M48">
            <v>352.72</v>
          </cell>
          <cell r="N48">
            <v>2534.1558441558441</v>
          </cell>
          <cell r="O48">
            <v>0</v>
          </cell>
          <cell r="P48">
            <v>8594.6870129870131</v>
          </cell>
          <cell r="Q48">
            <v>11128.842857142858</v>
          </cell>
          <cell r="R48">
            <v>18478.043121978902</v>
          </cell>
          <cell r="S48">
            <v>1231.048842237102</v>
          </cell>
        </row>
        <row r="49">
          <cell r="A49">
            <v>105220</v>
          </cell>
          <cell r="B49" t="str">
            <v>ВАРВАРОВСКИЙ</v>
          </cell>
          <cell r="C49">
            <v>9.51</v>
          </cell>
          <cell r="D49">
            <v>0.68025880000000005</v>
          </cell>
          <cell r="E49">
            <v>13.979973504201634</v>
          </cell>
          <cell r="F49">
            <v>333</v>
          </cell>
          <cell r="G49">
            <v>4655.3311768991443</v>
          </cell>
          <cell r="H49">
            <v>0.61599999999999999</v>
          </cell>
          <cell r="I49">
            <v>15.438311688311687</v>
          </cell>
          <cell r="J49">
            <v>427.90000000000003</v>
          </cell>
          <cell r="M49">
            <v>427.90000000000003</v>
          </cell>
          <cell r="N49">
            <v>0</v>
          </cell>
          <cell r="O49">
            <v>0</v>
          </cell>
          <cell r="P49">
            <v>6606.0535714285716</v>
          </cell>
          <cell r="Q49">
            <v>6606.0535714285716</v>
          </cell>
          <cell r="R49">
            <v>11261.384748327717</v>
          </cell>
          <cell r="S49">
            <v>1184.162434103861</v>
          </cell>
        </row>
        <row r="50">
          <cell r="A50">
            <v>105220</v>
          </cell>
          <cell r="B50" t="str">
            <v>ВАРВАРОВСКИЙ</v>
          </cell>
          <cell r="C50">
            <v>0</v>
          </cell>
          <cell r="E50">
            <v>0</v>
          </cell>
          <cell r="F50">
            <v>364</v>
          </cell>
          <cell r="G50">
            <v>0</v>
          </cell>
          <cell r="I50">
            <v>0</v>
          </cell>
          <cell r="J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e">
            <v>#DIV/0!</v>
          </cell>
        </row>
        <row r="51">
          <cell r="A51">
            <v>102400</v>
          </cell>
          <cell r="B51" t="str">
            <v>ЗАО "БОШНЯКОВ.УР"-всего</v>
          </cell>
          <cell r="C51">
            <v>5.84</v>
          </cell>
          <cell r="D51">
            <v>0.74199999999999999</v>
          </cell>
          <cell r="E51">
            <v>7.8706199460916437</v>
          </cell>
          <cell r="F51">
            <v>382</v>
          </cell>
          <cell r="G51">
            <v>3006.5768194070079</v>
          </cell>
          <cell r="H51">
            <v>0.77300000000000002</v>
          </cell>
          <cell r="I51">
            <v>7.5549805950840874</v>
          </cell>
          <cell r="J51">
            <v>382.8</v>
          </cell>
          <cell r="K51">
            <v>135</v>
          </cell>
          <cell r="L51">
            <v>206</v>
          </cell>
          <cell r="M51">
            <v>41.800000000000004</v>
          </cell>
          <cell r="N51">
            <v>1019.9223803363518</v>
          </cell>
          <cell r="O51">
            <v>1556.3260025873219</v>
          </cell>
          <cell r="P51">
            <v>315.79818887451489</v>
          </cell>
          <cell r="Q51">
            <v>2892.0465717981888</v>
          </cell>
          <cell r="R51">
            <v>5898.6233912051966</v>
          </cell>
          <cell r="S51">
            <v>1010.0382519186981</v>
          </cell>
        </row>
        <row r="52">
          <cell r="A52">
            <v>106130</v>
          </cell>
          <cell r="B52" t="str">
            <v>ТОО"ГОРНЯК"-ВСЕГО</v>
          </cell>
          <cell r="C52">
            <v>45.67</v>
          </cell>
          <cell r="D52">
            <v>0.59004999999999996</v>
          </cell>
          <cell r="E52">
            <v>77.400220320311846</v>
          </cell>
          <cell r="F52">
            <v>299</v>
          </cell>
          <cell r="G52">
            <v>23142.66587577324</v>
          </cell>
          <cell r="H52">
            <v>0.53400000000000003</v>
          </cell>
          <cell r="I52">
            <v>85.524344569288388</v>
          </cell>
          <cell r="J52">
            <v>207.6</v>
          </cell>
          <cell r="N52">
            <v>12999.700374531834</v>
          </cell>
          <cell r="O52">
            <v>0</v>
          </cell>
          <cell r="P52">
            <v>4755.1535580524342</v>
          </cell>
          <cell r="Q52">
            <v>17754.853932584268</v>
          </cell>
          <cell r="R52">
            <v>40897.519808357509</v>
          </cell>
          <cell r="S52">
            <v>895.50076217117385</v>
          </cell>
        </row>
        <row r="53">
          <cell r="A53">
            <v>106131</v>
          </cell>
          <cell r="B53" t="str">
            <v>ТОО"ГОРНЯК"</v>
          </cell>
          <cell r="C53">
            <v>45.67</v>
          </cell>
          <cell r="D53">
            <v>0.59004999999999996</v>
          </cell>
          <cell r="E53">
            <v>77.400220320311846</v>
          </cell>
          <cell r="F53">
            <v>299</v>
          </cell>
          <cell r="G53">
            <v>23142.66587577324</v>
          </cell>
          <cell r="H53">
            <v>0.53400000000000003</v>
          </cell>
          <cell r="I53">
            <v>85.524344569288388</v>
          </cell>
          <cell r="J53">
            <v>207.6</v>
          </cell>
          <cell r="K53">
            <v>152</v>
          </cell>
          <cell r="M53">
            <v>55.6</v>
          </cell>
          <cell r="N53">
            <v>12999.700374531834</v>
          </cell>
          <cell r="O53">
            <v>0</v>
          </cell>
          <cell r="P53">
            <v>4755.1535580524342</v>
          </cell>
          <cell r="Q53">
            <v>17754.853932584268</v>
          </cell>
          <cell r="R53">
            <v>40897.519808357509</v>
          </cell>
          <cell r="S53">
            <v>895.50076217117385</v>
          </cell>
        </row>
        <row r="54">
          <cell r="A54">
            <v>106131</v>
          </cell>
          <cell r="B54" t="str">
            <v>ТОО"ГОРНЯК"</v>
          </cell>
          <cell r="C54">
            <v>0</v>
          </cell>
          <cell r="E54">
            <v>0</v>
          </cell>
          <cell r="F54">
            <v>299</v>
          </cell>
          <cell r="G54">
            <v>0</v>
          </cell>
          <cell r="I54">
            <v>0</v>
          </cell>
          <cell r="J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e">
            <v>#DIV/0!</v>
          </cell>
        </row>
        <row r="55">
          <cell r="A55">
            <v>106131</v>
          </cell>
          <cell r="B55" t="str">
            <v>ТОО"ГОРНЯК"</v>
          </cell>
          <cell r="E55">
            <v>0</v>
          </cell>
          <cell r="G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 t="e">
            <v>#DIV/0!</v>
          </cell>
        </row>
        <row r="56">
          <cell r="A56">
            <v>300000</v>
          </cell>
          <cell r="B56" t="str">
            <v>Материк</v>
          </cell>
          <cell r="C56">
            <v>127.175</v>
          </cell>
          <cell r="D56">
            <v>0.77579713622312507</v>
          </cell>
          <cell r="E56">
            <v>163.92816377118402</v>
          </cell>
          <cell r="F56">
            <v>390.61534426738234</v>
          </cell>
          <cell r="G56">
            <v>64032.856126600876</v>
          </cell>
          <cell r="H56">
            <v>0.72949373222033909</v>
          </cell>
          <cell r="I56">
            <v>174.33323191540126</v>
          </cell>
          <cell r="J56">
            <v>588.80232497351494</v>
          </cell>
          <cell r="K56">
            <v>434.80232497351494</v>
          </cell>
          <cell r="L56">
            <v>154</v>
          </cell>
          <cell r="M56">
            <v>0</v>
          </cell>
          <cell r="N56">
            <v>75800.494556963444</v>
          </cell>
          <cell r="O56">
            <v>26847.317714971796</v>
          </cell>
          <cell r="P56">
            <v>0</v>
          </cell>
          <cell r="Q56">
            <v>102647.81227193524</v>
          </cell>
          <cell r="R56">
            <v>166680.6683985361</v>
          </cell>
          <cell r="S56">
            <v>1310.6402075764584</v>
          </cell>
        </row>
        <row r="57">
          <cell r="A57">
            <v>310000</v>
          </cell>
          <cell r="B57" t="str">
            <v>ЗАО"ПРОМСБЫТКОМПЛЕКТ"</v>
          </cell>
          <cell r="C57">
            <v>58.98</v>
          </cell>
          <cell r="D57">
            <v>0.90000085450118517</v>
          </cell>
          <cell r="E57">
            <v>65.533271113046851</v>
          </cell>
          <cell r="F57">
            <v>472.55502704313147</v>
          </cell>
          <cell r="G57">
            <v>30968.07670305072</v>
          </cell>
          <cell r="H57">
            <v>0.86199999999999988</v>
          </cell>
          <cell r="I57">
            <v>68.422273781902561</v>
          </cell>
          <cell r="J57">
            <v>564.99999999999989</v>
          </cell>
          <cell r="K57">
            <v>410.99999999999994</v>
          </cell>
          <cell r="L57">
            <v>153.99999999999997</v>
          </cell>
          <cell r="M57">
            <v>0</v>
          </cell>
          <cell r="N57">
            <v>28121.554524361949</v>
          </cell>
          <cell r="O57">
            <v>10537.030162412993</v>
          </cell>
          <cell r="P57">
            <v>0</v>
          </cell>
          <cell r="Q57">
            <v>38658.584686774942</v>
          </cell>
          <cell r="R57">
            <v>69626.661389825662</v>
          </cell>
          <cell r="S57">
            <v>1180.513078837329</v>
          </cell>
        </row>
        <row r="58">
          <cell r="A58">
            <v>308010</v>
          </cell>
          <cell r="B58" t="str">
            <v>НЕРЮНГРИНСКИЙ</v>
          </cell>
          <cell r="C58">
            <v>1.8</v>
          </cell>
          <cell r="D58">
            <v>0.90002800000000005</v>
          </cell>
          <cell r="E58">
            <v>1.99993777971352</v>
          </cell>
          <cell r="F58">
            <v>428</v>
          </cell>
          <cell r="G58">
            <v>855.97336971738662</v>
          </cell>
          <cell r="H58">
            <v>0.86199999999999999</v>
          </cell>
          <cell r="I58">
            <v>2.0881670533642693</v>
          </cell>
          <cell r="J58">
            <v>565</v>
          </cell>
          <cell r="K58">
            <v>411</v>
          </cell>
          <cell r="L58">
            <v>154</v>
          </cell>
          <cell r="N58">
            <v>858.2366589327147</v>
          </cell>
          <cell r="O58">
            <v>321.5777262180975</v>
          </cell>
          <cell r="P58">
            <v>0</v>
          </cell>
          <cell r="Q58">
            <v>1179.8143851508121</v>
          </cell>
          <cell r="R58">
            <v>2035.7877548681986</v>
          </cell>
          <cell r="S58">
            <v>1130.9931971489991</v>
          </cell>
        </row>
        <row r="59">
          <cell r="A59">
            <v>308010</v>
          </cell>
          <cell r="B59" t="str">
            <v>НЕРЮНГРИНСКИЙ</v>
          </cell>
          <cell r="C59">
            <v>43.18</v>
          </cell>
          <cell r="D59">
            <v>0.9</v>
          </cell>
          <cell r="E59">
            <v>47.977777777777774</v>
          </cell>
          <cell r="F59">
            <v>471.35</v>
          </cell>
          <cell r="G59">
            <v>22614.325555555555</v>
          </cell>
          <cell r="H59">
            <v>0.86199999999999999</v>
          </cell>
          <cell r="I59">
            <v>50.092807424593971</v>
          </cell>
          <cell r="J59">
            <v>565</v>
          </cell>
          <cell r="K59">
            <v>411</v>
          </cell>
          <cell r="L59">
            <v>154</v>
          </cell>
          <cell r="N59">
            <v>20588.143851508121</v>
          </cell>
          <cell r="O59">
            <v>7714.2923433874712</v>
          </cell>
          <cell r="P59">
            <v>0</v>
          </cell>
          <cell r="Q59">
            <v>28302.436194895592</v>
          </cell>
          <cell r="R59">
            <v>50916.761750451144</v>
          </cell>
          <cell r="S59">
            <v>1179.1746584171178</v>
          </cell>
        </row>
        <row r="60">
          <cell r="A60">
            <v>308010</v>
          </cell>
          <cell r="B60" t="str">
            <v>НЕРЮНГРИНСКИЙ</v>
          </cell>
          <cell r="C60">
            <v>14</v>
          </cell>
          <cell r="D60">
            <v>0.9</v>
          </cell>
          <cell r="E60">
            <v>15.555555555555555</v>
          </cell>
          <cell r="F60">
            <v>482</v>
          </cell>
          <cell r="G60">
            <v>7497.7777777777774</v>
          </cell>
          <cell r="H60">
            <v>0.86199999999999999</v>
          </cell>
          <cell r="I60">
            <v>16.241299303944317</v>
          </cell>
          <cell r="J60">
            <v>565</v>
          </cell>
          <cell r="K60">
            <v>411</v>
          </cell>
          <cell r="L60">
            <v>154</v>
          </cell>
          <cell r="N60">
            <v>6675.1740139211142</v>
          </cell>
          <cell r="O60">
            <v>2501.1600928074249</v>
          </cell>
          <cell r="P60">
            <v>0</v>
          </cell>
          <cell r="Q60">
            <v>9176.3341067285382</v>
          </cell>
          <cell r="R60">
            <v>16674.111884506317</v>
          </cell>
          <cell r="S60">
            <v>1191.0079917504513</v>
          </cell>
        </row>
        <row r="61">
          <cell r="A61">
            <v>300050</v>
          </cell>
          <cell r="B61" t="str">
            <v>ЧЕРЕМХОВСКИЙ</v>
          </cell>
          <cell r="C61">
            <v>7.92</v>
          </cell>
          <cell r="D61">
            <v>0.57799999999999996</v>
          </cell>
          <cell r="E61">
            <v>13.70242214532872</v>
          </cell>
          <cell r="F61">
            <v>360</v>
          </cell>
          <cell r="G61">
            <v>4932.8719723183394</v>
          </cell>
          <cell r="H61">
            <v>0.57299999999999995</v>
          </cell>
          <cell r="I61">
            <v>13.821989528795813</v>
          </cell>
          <cell r="J61">
            <v>617</v>
          </cell>
          <cell r="K61">
            <v>463</v>
          </cell>
          <cell r="L61">
            <v>154</v>
          </cell>
          <cell r="N61">
            <v>6399.5811518324617</v>
          </cell>
          <cell r="O61">
            <v>2128.586387434555</v>
          </cell>
          <cell r="P61">
            <v>0</v>
          </cell>
          <cell r="Q61">
            <v>8528.1675392670168</v>
          </cell>
          <cell r="R61">
            <v>13461.039511585357</v>
          </cell>
          <cell r="S61">
            <v>1699.6262009577472</v>
          </cell>
        </row>
        <row r="62">
          <cell r="A62">
            <v>300050</v>
          </cell>
          <cell r="B62" t="str">
            <v>ЧЕРЕМХОВСКИЙ</v>
          </cell>
          <cell r="C62">
            <v>7</v>
          </cell>
          <cell r="D62">
            <v>0.57799999999999996</v>
          </cell>
          <cell r="E62">
            <v>12.110726643598618</v>
          </cell>
          <cell r="F62">
            <v>399</v>
          </cell>
          <cell r="G62">
            <v>4832.1799307958481</v>
          </cell>
          <cell r="H62">
            <v>0.57299999999999995</v>
          </cell>
          <cell r="I62">
            <v>12.216404886561955</v>
          </cell>
          <cell r="J62">
            <v>617</v>
          </cell>
          <cell r="K62">
            <v>463</v>
          </cell>
          <cell r="L62">
            <v>154</v>
          </cell>
          <cell r="N62">
            <v>5656.1954624781856</v>
          </cell>
          <cell r="O62">
            <v>1881.326352530541</v>
          </cell>
          <cell r="P62">
            <v>0</v>
          </cell>
          <cell r="Q62">
            <v>7537.5218150087267</v>
          </cell>
          <cell r="R62">
            <v>12369.701745804574</v>
          </cell>
          <cell r="S62">
            <v>1767.1002494006534</v>
          </cell>
        </row>
        <row r="63">
          <cell r="A63">
            <v>310040</v>
          </cell>
          <cell r="B63" t="str">
            <v>ТУГНУЙСКИЙ</v>
          </cell>
          <cell r="C63">
            <v>1.2749999999999999</v>
          </cell>
          <cell r="D63">
            <v>0.73399999999999999</v>
          </cell>
          <cell r="E63">
            <v>1.7370572207084467</v>
          </cell>
          <cell r="F63">
            <v>240</v>
          </cell>
          <cell r="G63">
            <v>416.8937329700272</v>
          </cell>
          <cell r="H63">
            <v>0.66700000000000004</v>
          </cell>
          <cell r="I63">
            <v>1.9115442278860568</v>
          </cell>
          <cell r="J63">
            <v>600</v>
          </cell>
          <cell r="K63">
            <v>446</v>
          </cell>
          <cell r="L63">
            <v>154</v>
          </cell>
          <cell r="N63">
            <v>852.54872563718129</v>
          </cell>
          <cell r="O63">
            <v>294.37781109445274</v>
          </cell>
          <cell r="P63">
            <v>0</v>
          </cell>
          <cell r="Q63">
            <v>1146.9265367316341</v>
          </cell>
          <cell r="R63">
            <v>1563.8202697016613</v>
          </cell>
          <cell r="S63">
            <v>1226.5257017267934</v>
          </cell>
        </row>
        <row r="64">
          <cell r="A64">
            <v>310040</v>
          </cell>
          <cell r="B64" t="str">
            <v>ТУГНУЙСКИЙ</v>
          </cell>
          <cell r="C64">
            <v>52</v>
          </cell>
          <cell r="D64">
            <v>0.73399999999999999</v>
          </cell>
          <cell r="E64">
            <v>70.844686648501366</v>
          </cell>
          <cell r="F64">
            <v>323</v>
          </cell>
          <cell r="G64">
            <v>22882.833787465941</v>
          </cell>
          <cell r="H64">
            <v>0.66700000000000004</v>
          </cell>
          <cell r="I64">
            <v>77.96101949025487</v>
          </cell>
          <cell r="J64">
            <v>600</v>
          </cell>
          <cell r="K64">
            <v>446</v>
          </cell>
          <cell r="L64">
            <v>154</v>
          </cell>
          <cell r="N64">
            <v>34770.614692653675</v>
          </cell>
          <cell r="O64">
            <v>12005.99700149925</v>
          </cell>
          <cell r="P64">
            <v>0</v>
          </cell>
          <cell r="Q64">
            <v>46776.611694152925</v>
          </cell>
          <cell r="R64">
            <v>69659.445481618866</v>
          </cell>
          <cell r="S64">
            <v>1339.6047208003629</v>
          </cell>
        </row>
        <row r="66">
          <cell r="A66">
            <v>400040</v>
          </cell>
          <cell r="B66" t="str">
            <v>МАЗУТ</v>
          </cell>
          <cell r="C66">
            <v>13.28</v>
          </cell>
          <cell r="D66">
            <v>1.3934899999999999</v>
          </cell>
          <cell r="E66">
            <v>9.5300289201931836</v>
          </cell>
          <cell r="F66">
            <v>3250</v>
          </cell>
          <cell r="G66">
            <v>30972.593990627847</v>
          </cell>
          <cell r="H66">
            <v>1.387669</v>
          </cell>
          <cell r="I66">
            <v>9.5700055272546969</v>
          </cell>
          <cell r="J66">
            <v>632</v>
          </cell>
          <cell r="K66">
            <v>392</v>
          </cell>
          <cell r="L66">
            <v>240</v>
          </cell>
          <cell r="M66">
            <v>0</v>
          </cell>
          <cell r="N66">
            <v>3751.4421666838412</v>
          </cell>
          <cell r="O66">
            <v>2296.8013265411273</v>
          </cell>
          <cell r="P66">
            <v>0</v>
          </cell>
          <cell r="Q66">
            <v>6048.243493224968</v>
          </cell>
          <cell r="R66">
            <v>37020.837483852818</v>
          </cell>
          <cell r="S66">
            <v>2787.7136659527728</v>
          </cell>
        </row>
        <row r="67">
          <cell r="A67">
            <v>400040</v>
          </cell>
          <cell r="B67" t="str">
            <v>МАЗУТ</v>
          </cell>
          <cell r="D67">
            <v>1.3939999999999999</v>
          </cell>
          <cell r="E67">
            <v>0</v>
          </cell>
          <cell r="F67">
            <v>3250</v>
          </cell>
          <cell r="G67">
            <v>0</v>
          </cell>
          <cell r="H67">
            <v>1.387</v>
          </cell>
          <cell r="I67">
            <v>0</v>
          </cell>
          <cell r="J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e">
            <v>#DIV/0!</v>
          </cell>
        </row>
        <row r="68">
          <cell r="A68">
            <v>400020</v>
          </cell>
          <cell r="B68" t="str">
            <v>ДИЗТОПЛИВО</v>
          </cell>
          <cell r="E68">
            <v>0</v>
          </cell>
          <cell r="I68">
            <v>0</v>
          </cell>
        </row>
        <row r="69">
          <cell r="A69">
            <v>400010</v>
          </cell>
          <cell r="B69" t="str">
            <v>НЕФТЬ</v>
          </cell>
          <cell r="D69">
            <v>1.3320000000000001</v>
          </cell>
          <cell r="E69">
            <v>0</v>
          </cell>
          <cell r="F69">
            <v>2144</v>
          </cell>
          <cell r="G69">
            <v>0</v>
          </cell>
          <cell r="H69">
            <v>1.3320000000000001</v>
          </cell>
          <cell r="I69">
            <v>0</v>
          </cell>
          <cell r="J69">
            <v>371.83000000000004</v>
          </cell>
          <cell r="K69">
            <v>205</v>
          </cell>
          <cell r="M69">
            <v>166.83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e">
            <v>#DIV/0!</v>
          </cell>
        </row>
        <row r="70">
          <cell r="A70" t="str">
            <v>Контр.</v>
          </cell>
        </row>
        <row r="71">
          <cell r="B71" t="str">
            <v>И Т О Г О</v>
          </cell>
          <cell r="C71">
            <v>571.97699999999998</v>
          </cell>
          <cell r="G71">
            <v>366128.72551830509</v>
          </cell>
          <cell r="N71">
            <v>143264.10331066971</v>
          </cell>
          <cell r="O71">
            <v>40581.042446697647</v>
          </cell>
          <cell r="P71">
            <v>131454.71579948251</v>
          </cell>
          <cell r="Q71">
            <v>315299.86155684979</v>
          </cell>
          <cell r="R71">
            <v>681428.58707515488</v>
          </cell>
          <cell r="S71">
            <v>1191.3566228627285</v>
          </cell>
        </row>
      </sheetData>
      <sheetData sheetId="4" refreshError="1">
        <row r="11">
          <cell r="A11" t="str">
            <v>КолА</v>
          </cell>
          <cell r="B11" t="str">
            <v>КолВ</v>
          </cell>
          <cell r="C11" t="str">
            <v>КолС</v>
          </cell>
          <cell r="D11" t="str">
            <v>КолД</v>
          </cell>
          <cell r="E11" t="str">
            <v>КолЕ</v>
          </cell>
          <cell r="F11" t="str">
            <v>КолФ</v>
          </cell>
          <cell r="G11" t="str">
            <v>КолЖ</v>
          </cell>
          <cell r="H11" t="str">
            <v>КолШ</v>
          </cell>
          <cell r="I11" t="str">
            <v>КолИ</v>
          </cell>
          <cell r="J11" t="str">
            <v>КолЩ</v>
          </cell>
          <cell r="K11" t="str">
            <v>КолК</v>
          </cell>
          <cell r="L11" t="str">
            <v>КолЛ</v>
          </cell>
          <cell r="M11" t="str">
            <v>КолМ</v>
          </cell>
          <cell r="N11" t="str">
            <v>КолН</v>
          </cell>
          <cell r="O11" t="str">
            <v>КолО</v>
          </cell>
          <cell r="P11" t="str">
            <v>КолП</v>
          </cell>
          <cell r="Q11" t="str">
            <v>КолЮ</v>
          </cell>
          <cell r="R11" t="str">
            <v>КолР</v>
          </cell>
          <cell r="S11" t="str">
            <v>КолЭС</v>
          </cell>
        </row>
        <row r="12">
          <cell r="A12">
            <v>100000</v>
          </cell>
          <cell r="B12" t="str">
            <v>САХАЛИНСКИЙ</v>
          </cell>
          <cell r="C12">
            <v>517.87</v>
          </cell>
          <cell r="D12">
            <v>0.66070814184586035</v>
          </cell>
          <cell r="E12">
            <v>783.81053176247417</v>
          </cell>
          <cell r="F12">
            <v>379.21931949166446</v>
          </cell>
          <cell r="G12">
            <v>297236.09646536509</v>
          </cell>
          <cell r="H12">
            <v>0.62569895037187517</v>
          </cell>
          <cell r="I12">
            <v>827.66640361504756</v>
          </cell>
          <cell r="J12">
            <v>290.32294374926238</v>
          </cell>
          <cell r="K12">
            <v>72.944533810166874</v>
          </cell>
          <cell r="L12">
            <v>19.001615321559829</v>
          </cell>
          <cell r="M12">
            <v>198.37679461753567</v>
          </cell>
          <cell r="N12">
            <v>60373.739962037063</v>
          </cell>
          <cell r="O12">
            <v>15726.998616072009</v>
          </cell>
          <cell r="P12">
            <v>164189.80816177666</v>
          </cell>
          <cell r="Q12">
            <v>240290.54673988573</v>
          </cell>
          <cell r="R12">
            <v>537526.64320525085</v>
          </cell>
          <cell r="S12">
            <v>1037.9567134710464</v>
          </cell>
        </row>
        <row r="13">
          <cell r="A13">
            <v>102000</v>
          </cell>
          <cell r="B13" t="str">
            <v>ООО "Сахподземуголь"</v>
          </cell>
          <cell r="C13">
            <v>208.7</v>
          </cell>
          <cell r="D13">
            <v>0.73211126337325372</v>
          </cell>
          <cell r="E13">
            <v>285.06595983566785</v>
          </cell>
          <cell r="F13">
            <v>548.29704924040357</v>
          </cell>
          <cell r="G13">
            <v>156300.8246167801</v>
          </cell>
          <cell r="H13">
            <v>0.68952721972315889</v>
          </cell>
          <cell r="I13">
            <v>302.67115500355709</v>
          </cell>
          <cell r="J13">
            <v>290.91966840354252</v>
          </cell>
          <cell r="K13">
            <v>67.931111596098432</v>
          </cell>
          <cell r="L13">
            <v>40.944820433279745</v>
          </cell>
          <cell r="M13">
            <v>182.04373637416435</v>
          </cell>
          <cell r="N13">
            <v>20560.788007466643</v>
          </cell>
          <cell r="O13">
            <v>12392.816091954024</v>
          </cell>
          <cell r="P13">
            <v>55099.387949531381</v>
          </cell>
          <cell r="Q13">
            <v>88052.992048952045</v>
          </cell>
          <cell r="R13">
            <v>244353.81666573213</v>
          </cell>
          <cell r="S13">
            <v>1170.8376457390136</v>
          </cell>
        </row>
        <row r="14">
          <cell r="A14">
            <v>102160</v>
          </cell>
          <cell r="B14" t="str">
            <v>ООО шСИНЕГОРСКАЯ</v>
          </cell>
          <cell r="C14">
            <v>23.65</v>
          </cell>
          <cell r="D14">
            <v>0.68500000000000005</v>
          </cell>
          <cell r="E14">
            <v>34.525547445255469</v>
          </cell>
          <cell r="F14">
            <v>632</v>
          </cell>
          <cell r="G14">
            <v>21820.145985401457</v>
          </cell>
          <cell r="H14">
            <v>0.68500000000000005</v>
          </cell>
          <cell r="I14">
            <v>34.525547445255469</v>
          </cell>
          <cell r="J14">
            <v>69</v>
          </cell>
          <cell r="K14">
            <v>69</v>
          </cell>
          <cell r="N14">
            <v>2382.2627737226276</v>
          </cell>
          <cell r="O14">
            <v>0</v>
          </cell>
          <cell r="P14">
            <v>0</v>
          </cell>
          <cell r="Q14">
            <v>2382.2627737226276</v>
          </cell>
          <cell r="R14">
            <v>24202.408759124086</v>
          </cell>
          <cell r="S14">
            <v>1023.3576642335767</v>
          </cell>
        </row>
        <row r="15">
          <cell r="A15">
            <v>102310</v>
          </cell>
          <cell r="B15" t="str">
            <v>ДО ООО БЫКОВУГОЛЬ</v>
          </cell>
          <cell r="C15">
            <v>21.33</v>
          </cell>
          <cell r="D15">
            <v>0.78</v>
          </cell>
          <cell r="E15">
            <v>27.346153846153843</v>
          </cell>
          <cell r="F15">
            <v>642</v>
          </cell>
          <cell r="G15">
            <v>17556.230769230766</v>
          </cell>
          <cell r="H15">
            <v>0.66800000000000004</v>
          </cell>
          <cell r="I15">
            <v>31.931137724550894</v>
          </cell>
          <cell r="J15">
            <v>77</v>
          </cell>
          <cell r="K15">
            <v>77</v>
          </cell>
          <cell r="N15">
            <v>2458.6976047904186</v>
          </cell>
          <cell r="O15">
            <v>0</v>
          </cell>
          <cell r="P15">
            <v>0</v>
          </cell>
          <cell r="Q15">
            <v>2458.6976047904186</v>
          </cell>
          <cell r="R15">
            <v>20014.928374021183</v>
          </cell>
          <cell r="S15">
            <v>938.34638415476718</v>
          </cell>
        </row>
        <row r="16">
          <cell r="A16">
            <v>102310</v>
          </cell>
          <cell r="B16" t="str">
            <v>ДО ООО БЫКОВУГОЛЬ</v>
          </cell>
          <cell r="C16">
            <v>25.93</v>
          </cell>
          <cell r="D16">
            <v>0.7</v>
          </cell>
          <cell r="E16">
            <v>37.042857142857144</v>
          </cell>
          <cell r="F16">
            <v>582</v>
          </cell>
          <cell r="G16">
            <v>21558.942857142858</v>
          </cell>
          <cell r="H16">
            <v>0.66800000000000004</v>
          </cell>
          <cell r="I16">
            <v>38.817365269461078</v>
          </cell>
          <cell r="J16">
            <v>77</v>
          </cell>
          <cell r="K16">
            <v>77</v>
          </cell>
          <cell r="N16">
            <v>2988.9371257485031</v>
          </cell>
          <cell r="O16">
            <v>0</v>
          </cell>
          <cell r="P16">
            <v>0</v>
          </cell>
          <cell r="Q16">
            <v>2988.9371257485031</v>
          </cell>
          <cell r="R16">
            <v>24547.879982891362</v>
          </cell>
          <cell r="S16">
            <v>946.69803250641576</v>
          </cell>
        </row>
        <row r="17">
          <cell r="A17">
            <v>102320</v>
          </cell>
          <cell r="B17" t="str">
            <v>ООО "шахта Островная"</v>
          </cell>
          <cell r="C17">
            <v>3</v>
          </cell>
          <cell r="D17">
            <v>0.72</v>
          </cell>
          <cell r="E17">
            <v>4.166666666666667</v>
          </cell>
          <cell r="F17">
            <v>502</v>
          </cell>
          <cell r="G17">
            <v>2091.666666666667</v>
          </cell>
          <cell r="H17">
            <v>0.70499999999999996</v>
          </cell>
          <cell r="I17">
            <v>4.2553191489361701</v>
          </cell>
          <cell r="J17">
            <v>428.40000000000003</v>
          </cell>
          <cell r="K17">
            <v>100</v>
          </cell>
          <cell r="M17">
            <v>328.40000000000003</v>
          </cell>
          <cell r="N17">
            <v>425.531914893617</v>
          </cell>
          <cell r="O17">
            <v>0</v>
          </cell>
          <cell r="P17">
            <v>1397.4468085106384</v>
          </cell>
          <cell r="Q17">
            <v>1822.9787234042553</v>
          </cell>
          <cell r="R17">
            <v>3914.6453900709221</v>
          </cell>
          <cell r="S17">
            <v>1304.8817966903073</v>
          </cell>
        </row>
        <row r="18">
          <cell r="A18">
            <v>102320</v>
          </cell>
          <cell r="B18" t="str">
            <v>ООО "шахта Островная"</v>
          </cell>
          <cell r="C18">
            <v>10.11</v>
          </cell>
          <cell r="D18">
            <v>0.74</v>
          </cell>
          <cell r="E18">
            <v>13.662162162162161</v>
          </cell>
          <cell r="F18">
            <v>562</v>
          </cell>
          <cell r="G18">
            <v>7678.135135135135</v>
          </cell>
          <cell r="H18">
            <v>0.70499999999999996</v>
          </cell>
          <cell r="I18">
            <v>14.340425531914894</v>
          </cell>
          <cell r="J18">
            <v>478.94</v>
          </cell>
          <cell r="M18">
            <v>478.94</v>
          </cell>
          <cell r="N18">
            <v>0</v>
          </cell>
          <cell r="O18">
            <v>0</v>
          </cell>
          <cell r="P18">
            <v>6868.2034042553196</v>
          </cell>
          <cell r="Q18">
            <v>6868.2034042553196</v>
          </cell>
          <cell r="R18">
            <v>14546.338539390454</v>
          </cell>
          <cell r="S18">
            <v>1438.8069771899559</v>
          </cell>
        </row>
        <row r="19">
          <cell r="A19">
            <v>102295</v>
          </cell>
          <cell r="B19" t="str">
            <v>ООО "ШУ Шахтерское"</v>
          </cell>
          <cell r="C19">
            <v>28.5</v>
          </cell>
          <cell r="D19">
            <v>0.81</v>
          </cell>
          <cell r="E19">
            <v>35.185185185185183</v>
          </cell>
          <cell r="F19">
            <v>568</v>
          </cell>
          <cell r="G19">
            <v>19985.185185185182</v>
          </cell>
          <cell r="H19">
            <v>0.69599999999999995</v>
          </cell>
          <cell r="I19">
            <v>40.948275862068968</v>
          </cell>
          <cell r="J19">
            <v>478.94</v>
          </cell>
          <cell r="M19">
            <v>478.94</v>
          </cell>
          <cell r="N19">
            <v>0</v>
          </cell>
          <cell r="O19">
            <v>0</v>
          </cell>
          <cell r="P19">
            <v>19611.767241379312</v>
          </cell>
          <cell r="Q19">
            <v>19611.767241379312</v>
          </cell>
          <cell r="R19">
            <v>39596.952426564494</v>
          </cell>
          <cell r="S19">
            <v>1389.3667518092805</v>
          </cell>
        </row>
        <row r="20">
          <cell r="A20">
            <v>102295</v>
          </cell>
          <cell r="B20" t="str">
            <v>ООО "ШУ Шахтерское"</v>
          </cell>
          <cell r="C20">
            <v>43.9</v>
          </cell>
          <cell r="D20">
            <v>0.72</v>
          </cell>
          <cell r="E20">
            <v>60.972222222222221</v>
          </cell>
          <cell r="F20">
            <v>488</v>
          </cell>
          <cell r="G20">
            <v>29754.444444444445</v>
          </cell>
          <cell r="H20">
            <v>0.69599999999999995</v>
          </cell>
          <cell r="I20">
            <v>63.074712643678161</v>
          </cell>
          <cell r="J20">
            <v>433.90000000000003</v>
          </cell>
          <cell r="K20">
            <v>100</v>
          </cell>
          <cell r="M20">
            <v>333.90000000000003</v>
          </cell>
          <cell r="N20">
            <v>6307.4712643678158</v>
          </cell>
          <cell r="O20">
            <v>0</v>
          </cell>
          <cell r="P20">
            <v>21060.646551724141</v>
          </cell>
          <cell r="Q20">
            <v>27368.117816091955</v>
          </cell>
          <cell r="R20">
            <v>57122.562260536404</v>
          </cell>
          <cell r="S20">
            <v>1301.1973180076629</v>
          </cell>
        </row>
        <row r="21">
          <cell r="A21">
            <v>102295</v>
          </cell>
          <cell r="B21" t="str">
            <v>ООО "ШУ Шахтерское"</v>
          </cell>
          <cell r="C21">
            <v>40.4</v>
          </cell>
          <cell r="D21">
            <v>0.72</v>
          </cell>
          <cell r="E21">
            <v>56.111111111111114</v>
          </cell>
          <cell r="F21">
            <v>488</v>
          </cell>
          <cell r="G21">
            <v>27382.222222222223</v>
          </cell>
          <cell r="H21">
            <v>0.69599999999999995</v>
          </cell>
          <cell r="I21">
            <v>58.045977011494251</v>
          </cell>
          <cell r="J21">
            <v>300.5</v>
          </cell>
          <cell r="K21">
            <v>87</v>
          </cell>
          <cell r="L21">
            <v>213.50000000000003</v>
          </cell>
          <cell r="N21">
            <v>5050</v>
          </cell>
          <cell r="O21">
            <v>12392.816091954024</v>
          </cell>
          <cell r="P21">
            <v>0</v>
          </cell>
          <cell r="Q21">
            <v>17442.816091954024</v>
          </cell>
          <cell r="R21">
            <v>44825.038314176243</v>
          </cell>
          <cell r="S21">
            <v>1109.5306513409962</v>
          </cell>
        </row>
        <row r="22">
          <cell r="A22">
            <v>101230</v>
          </cell>
          <cell r="B22" t="str">
            <v>ООО"Обогатительная ф-ка"</v>
          </cell>
          <cell r="C22">
            <v>5.15</v>
          </cell>
          <cell r="D22">
            <v>0.74</v>
          </cell>
          <cell r="E22">
            <v>6.9594594594594597</v>
          </cell>
          <cell r="F22">
            <v>525</v>
          </cell>
          <cell r="G22">
            <v>3653.7162162162163</v>
          </cell>
          <cell r="H22">
            <v>0.71</v>
          </cell>
          <cell r="I22">
            <v>7.2535211267605639</v>
          </cell>
          <cell r="J22">
            <v>460</v>
          </cell>
          <cell r="M22">
            <v>460</v>
          </cell>
          <cell r="N22">
            <v>0</v>
          </cell>
          <cell r="O22">
            <v>0</v>
          </cell>
          <cell r="P22">
            <v>3336.6197183098593</v>
          </cell>
          <cell r="Q22">
            <v>3336.6197183098593</v>
          </cell>
          <cell r="R22">
            <v>6990.335934526076</v>
          </cell>
          <cell r="S22">
            <v>1357.3467834031214</v>
          </cell>
        </row>
        <row r="23">
          <cell r="A23">
            <v>101230</v>
          </cell>
          <cell r="B23" t="str">
            <v>ООО"Обогатительная ф-ка"</v>
          </cell>
          <cell r="C23">
            <v>6.73</v>
          </cell>
          <cell r="D23">
            <v>0.74</v>
          </cell>
          <cell r="E23">
            <v>9.0945945945945947</v>
          </cell>
          <cell r="F23">
            <v>530</v>
          </cell>
          <cell r="G23">
            <v>4820.135135135135</v>
          </cell>
          <cell r="H23">
            <v>0.71</v>
          </cell>
          <cell r="I23">
            <v>9.47887323943662</v>
          </cell>
          <cell r="J23">
            <v>398</v>
          </cell>
          <cell r="K23">
            <v>100</v>
          </cell>
          <cell r="M23">
            <v>298</v>
          </cell>
          <cell r="N23">
            <v>947.88732394366195</v>
          </cell>
          <cell r="O23">
            <v>0</v>
          </cell>
          <cell r="P23">
            <v>2824.7042253521126</v>
          </cell>
          <cell r="Q23">
            <v>3772.5915492957747</v>
          </cell>
          <cell r="R23">
            <v>8592.7266844309088</v>
          </cell>
          <cell r="S23">
            <v>1276.7795964979061</v>
          </cell>
        </row>
        <row r="24">
          <cell r="A24" t="str">
            <v>Контр</v>
          </cell>
          <cell r="E24">
            <v>0</v>
          </cell>
          <cell r="I24">
            <v>0</v>
          </cell>
        </row>
        <row r="25">
          <cell r="A25">
            <v>103000</v>
          </cell>
          <cell r="B25" t="str">
            <v>АО"УГОЛЬН.КОРПОР.САХ"</v>
          </cell>
          <cell r="C25">
            <v>119.08</v>
          </cell>
          <cell r="D25">
            <v>0.61866743635456567</v>
          </cell>
          <cell r="E25">
            <v>192.47820881226053</v>
          </cell>
          <cell r="F25">
            <v>294.57726094783584</v>
          </cell>
          <cell r="G25">
            <v>56699.703544061304</v>
          </cell>
          <cell r="H25">
            <v>0.59501893647747184</v>
          </cell>
          <cell r="I25">
            <v>200.12808450258206</v>
          </cell>
          <cell r="J25">
            <v>256.93845935805666</v>
          </cell>
          <cell r="K25">
            <v>101.38100789703932</v>
          </cell>
          <cell r="L25">
            <v>0</v>
          </cell>
          <cell r="M25">
            <v>155.55745146101737</v>
          </cell>
          <cell r="N25">
            <v>20289.186915375623</v>
          </cell>
          <cell r="O25">
            <v>0</v>
          </cell>
          <cell r="P25">
            <v>31131.414790996787</v>
          </cell>
          <cell r="Q25">
            <v>51420.601706372407</v>
          </cell>
          <cell r="R25">
            <v>108120.30525043371</v>
          </cell>
          <cell r="S25">
            <v>907.96359800498578</v>
          </cell>
        </row>
        <row r="26">
          <cell r="A26">
            <v>103110</v>
          </cell>
          <cell r="B26" t="str">
            <v>ЗАО"СОЛНЦЕВСКИЙ"</v>
          </cell>
          <cell r="C26">
            <v>45</v>
          </cell>
          <cell r="D26">
            <v>0.64</v>
          </cell>
          <cell r="E26">
            <v>70.3125</v>
          </cell>
          <cell r="F26">
            <v>274</v>
          </cell>
          <cell r="G26">
            <v>19265.625</v>
          </cell>
          <cell r="H26">
            <v>0.622</v>
          </cell>
          <cell r="I26">
            <v>72.347266881028943</v>
          </cell>
          <cell r="J26">
            <v>339.5</v>
          </cell>
          <cell r="K26">
            <v>100</v>
          </cell>
          <cell r="M26">
            <v>239.5</v>
          </cell>
          <cell r="N26">
            <v>7234.7266881028945</v>
          </cell>
          <cell r="O26">
            <v>0</v>
          </cell>
          <cell r="P26">
            <v>17327.170418006433</v>
          </cell>
          <cell r="Q26">
            <v>24561.897106109325</v>
          </cell>
          <cell r="R26">
            <v>43827.522106109325</v>
          </cell>
          <cell r="S26">
            <v>973.94493569131839</v>
          </cell>
        </row>
        <row r="27">
          <cell r="A27">
            <v>103110</v>
          </cell>
          <cell r="B27" t="str">
            <v>ЗАО"СОЛНЦЕВСКИЙ"</v>
          </cell>
          <cell r="C27">
            <v>20.64</v>
          </cell>
          <cell r="D27">
            <v>0.64</v>
          </cell>
          <cell r="E27">
            <v>32.25</v>
          </cell>
          <cell r="F27">
            <v>274</v>
          </cell>
          <cell r="G27">
            <v>8836.5</v>
          </cell>
          <cell r="H27">
            <v>0.622</v>
          </cell>
          <cell r="I27">
            <v>33.183279742765272</v>
          </cell>
          <cell r="J27">
            <v>416</v>
          </cell>
          <cell r="M27">
            <v>416</v>
          </cell>
          <cell r="N27">
            <v>0</v>
          </cell>
          <cell r="O27">
            <v>0</v>
          </cell>
          <cell r="P27">
            <v>13804.244372990353</v>
          </cell>
          <cell r="Q27">
            <v>13804.244372990353</v>
          </cell>
          <cell r="R27">
            <v>22640.744372990353</v>
          </cell>
          <cell r="S27">
            <v>1096.9352893890675</v>
          </cell>
        </row>
        <row r="28">
          <cell r="A28">
            <v>103110</v>
          </cell>
          <cell r="B28" t="str">
            <v>ЗАО"СОЛНЦЕВСКИЙ"</v>
          </cell>
          <cell r="C28">
            <v>0</v>
          </cell>
          <cell r="D28">
            <v>0.64</v>
          </cell>
          <cell r="E28">
            <v>0</v>
          </cell>
          <cell r="F28">
            <v>261</v>
          </cell>
          <cell r="G28">
            <v>0</v>
          </cell>
          <cell r="H28">
            <v>0.622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 t="e">
            <v>#DIV/0!</v>
          </cell>
        </row>
        <row r="29">
          <cell r="A29">
            <v>103040</v>
          </cell>
          <cell r="B29" t="str">
            <v>АО"НОВИКОВСКИЙ"</v>
          </cell>
          <cell r="D29">
            <v>0.6</v>
          </cell>
          <cell r="E29">
            <v>0</v>
          </cell>
          <cell r="F29">
            <v>212</v>
          </cell>
          <cell r="G29">
            <v>0</v>
          </cell>
          <cell r="H29">
            <v>0.6</v>
          </cell>
          <cell r="I29">
            <v>0</v>
          </cell>
          <cell r="J29">
            <v>152</v>
          </cell>
          <cell r="M29">
            <v>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e">
            <v>#DIV/0!</v>
          </cell>
        </row>
        <row r="30">
          <cell r="A30">
            <v>103060</v>
          </cell>
          <cell r="B30" t="str">
            <v>АО"ЛОПАТИНСКИЙ"</v>
          </cell>
          <cell r="C30">
            <v>32.46</v>
          </cell>
          <cell r="D30">
            <v>0.57999999999999996</v>
          </cell>
          <cell r="E30">
            <v>55.965517241379317</v>
          </cell>
          <cell r="F30">
            <v>287</v>
          </cell>
          <cell r="G30">
            <v>16062.103448275864</v>
          </cell>
          <cell r="H30">
            <v>0.57599999999999996</v>
          </cell>
          <cell r="I30">
            <v>56.354166666666671</v>
          </cell>
          <cell r="J30">
            <v>138</v>
          </cell>
          <cell r="K30">
            <v>138</v>
          </cell>
          <cell r="N30">
            <v>7776.8750000000009</v>
          </cell>
          <cell r="O30">
            <v>0</v>
          </cell>
          <cell r="P30">
            <v>0</v>
          </cell>
          <cell r="Q30">
            <v>7776.8750000000009</v>
          </cell>
          <cell r="R30">
            <v>23838.978448275866</v>
          </cell>
          <cell r="S30">
            <v>734.41091954023</v>
          </cell>
        </row>
        <row r="31">
          <cell r="A31">
            <v>103060</v>
          </cell>
          <cell r="B31" t="str">
            <v>АО"ЛОПАТИНСКИЙ"</v>
          </cell>
          <cell r="C31">
            <v>9.4499999999999993</v>
          </cell>
          <cell r="D31">
            <v>0.63</v>
          </cell>
          <cell r="E31">
            <v>14.999999999999998</v>
          </cell>
          <cell r="F31">
            <v>413</v>
          </cell>
          <cell r="G31">
            <v>6194.9999999999991</v>
          </cell>
          <cell r="H31">
            <v>0.57599999999999996</v>
          </cell>
          <cell r="I31">
            <v>16.40625</v>
          </cell>
          <cell r="J31">
            <v>138</v>
          </cell>
          <cell r="K31">
            <v>138</v>
          </cell>
          <cell r="N31">
            <v>2264.0625</v>
          </cell>
          <cell r="O31">
            <v>0</v>
          </cell>
          <cell r="P31">
            <v>0</v>
          </cell>
          <cell r="Q31">
            <v>2264.0625</v>
          </cell>
          <cell r="R31">
            <v>8459.0625</v>
          </cell>
          <cell r="S31">
            <v>895.13888888888891</v>
          </cell>
        </row>
        <row r="32">
          <cell r="A32">
            <v>103030</v>
          </cell>
          <cell r="B32" t="str">
            <v>АО"ПОЯРКОВУГОЛЬ"</v>
          </cell>
          <cell r="C32">
            <v>4.74</v>
          </cell>
          <cell r="D32">
            <v>0.57999999999999996</v>
          </cell>
          <cell r="E32">
            <v>8.1724137931034484</v>
          </cell>
          <cell r="F32">
            <v>247</v>
          </cell>
          <cell r="G32">
            <v>2018.5862068965519</v>
          </cell>
          <cell r="H32">
            <v>0.52800000000000002</v>
          </cell>
          <cell r="I32">
            <v>8.9772727272727266</v>
          </cell>
          <cell r="J32">
            <v>138</v>
          </cell>
          <cell r="K32">
            <v>138</v>
          </cell>
          <cell r="N32">
            <v>1238.8636363636363</v>
          </cell>
          <cell r="O32">
            <v>0</v>
          </cell>
          <cell r="P32">
            <v>0</v>
          </cell>
          <cell r="Q32">
            <v>1238.8636363636363</v>
          </cell>
          <cell r="R32">
            <v>3257.4498432601881</v>
          </cell>
          <cell r="S32">
            <v>687.22570532915358</v>
          </cell>
        </row>
        <row r="33">
          <cell r="A33">
            <v>103030</v>
          </cell>
          <cell r="B33" t="str">
            <v>АО"ПОЯРКОВУГОЛЬ"</v>
          </cell>
          <cell r="C33">
            <v>6.79</v>
          </cell>
          <cell r="D33">
            <v>0.63</v>
          </cell>
          <cell r="E33">
            <v>10.777777777777779</v>
          </cell>
          <cell r="F33">
            <v>401</v>
          </cell>
          <cell r="G33">
            <v>4321.8888888888896</v>
          </cell>
          <cell r="H33">
            <v>0.52800000000000002</v>
          </cell>
          <cell r="I33">
            <v>12.859848484848484</v>
          </cell>
          <cell r="J33">
            <v>138</v>
          </cell>
          <cell r="K33">
            <v>138</v>
          </cell>
          <cell r="N33">
            <v>1774.6590909090908</v>
          </cell>
          <cell r="O33">
            <v>0</v>
          </cell>
          <cell r="P33">
            <v>0</v>
          </cell>
          <cell r="Q33">
            <v>1774.6590909090908</v>
          </cell>
          <cell r="R33">
            <v>6096.5479797979806</v>
          </cell>
          <cell r="S33">
            <v>897.87157287157299</v>
          </cell>
        </row>
        <row r="34">
          <cell r="A34">
            <v>103030</v>
          </cell>
          <cell r="B34" t="str">
            <v>АО"ПОЯРКОВУГОЛЬ"</v>
          </cell>
          <cell r="E34">
            <v>0</v>
          </cell>
          <cell r="G34">
            <v>0</v>
          </cell>
          <cell r="I34">
            <v>0</v>
          </cell>
          <cell r="J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 t="e">
            <v>#DIV/0!</v>
          </cell>
        </row>
        <row r="35">
          <cell r="A35">
            <v>100160</v>
          </cell>
          <cell r="B35" t="str">
            <v>ООО "Невельский УРЗ"</v>
          </cell>
          <cell r="C35">
            <v>14</v>
          </cell>
          <cell r="D35">
            <v>0.57999999999999996</v>
          </cell>
          <cell r="E35">
            <v>24.137931034482762</v>
          </cell>
          <cell r="F35">
            <v>225</v>
          </cell>
          <cell r="G35">
            <v>5431.0344827586214</v>
          </cell>
          <cell r="H35">
            <v>0.59799999999999998</v>
          </cell>
          <cell r="I35">
            <v>23.411371237458194</v>
          </cell>
          <cell r="J35">
            <v>187</v>
          </cell>
          <cell r="K35">
            <v>138</v>
          </cell>
          <cell r="M35">
            <v>49</v>
          </cell>
          <cell r="N35">
            <v>3230.7692307692309</v>
          </cell>
          <cell r="O35">
            <v>0</v>
          </cell>
          <cell r="P35">
            <v>1147.1571906354516</v>
          </cell>
          <cell r="Q35">
            <v>4377.9264214046825</v>
          </cell>
          <cell r="R35">
            <v>9808.9609041633048</v>
          </cell>
          <cell r="S35">
            <v>700.64006458309325</v>
          </cell>
        </row>
        <row r="36">
          <cell r="A36">
            <v>100160</v>
          </cell>
          <cell r="B36" t="str">
            <v>ООО "Невельский УРЗ"</v>
          </cell>
          <cell r="C36">
            <v>7.47</v>
          </cell>
          <cell r="D36">
            <v>0.6</v>
          </cell>
          <cell r="E36">
            <v>12.45</v>
          </cell>
          <cell r="F36">
            <v>351</v>
          </cell>
          <cell r="G36">
            <v>4369.95</v>
          </cell>
          <cell r="H36">
            <v>0.59799999999999998</v>
          </cell>
          <cell r="I36">
            <v>12.491638795986622</v>
          </cell>
          <cell r="J36">
            <v>213</v>
          </cell>
          <cell r="M36">
            <v>213</v>
          </cell>
          <cell r="N36">
            <v>0</v>
          </cell>
          <cell r="O36">
            <v>0</v>
          </cell>
          <cell r="P36">
            <v>2660.7190635451507</v>
          </cell>
          <cell r="Q36">
            <v>2660.7190635451507</v>
          </cell>
          <cell r="R36">
            <v>7030.6690635451505</v>
          </cell>
          <cell r="S36">
            <v>941.18729096989966</v>
          </cell>
        </row>
        <row r="37">
          <cell r="A37">
            <v>104000</v>
          </cell>
          <cell r="B37" t="str">
            <v>ООО"Угольн. ресурсы Сах."</v>
          </cell>
          <cell r="C37">
            <v>46.33</v>
          </cell>
          <cell r="D37">
            <v>0.64</v>
          </cell>
          <cell r="E37">
            <v>72.390625</v>
          </cell>
          <cell r="F37">
            <v>261</v>
          </cell>
          <cell r="G37">
            <v>18893.953125</v>
          </cell>
          <cell r="H37">
            <v>0.58830000000000005</v>
          </cell>
          <cell r="I37">
            <v>78.752337242903266</v>
          </cell>
          <cell r="J37">
            <v>375.5</v>
          </cell>
          <cell r="N37">
            <v>7875.2337242903268</v>
          </cell>
          <cell r="O37">
            <v>0</v>
          </cell>
          <cell r="P37">
            <v>19727.460479347268</v>
          </cell>
          <cell r="Q37">
            <v>27602.694203637595</v>
          </cell>
          <cell r="R37">
            <v>46496.647328637599</v>
          </cell>
          <cell r="S37">
            <v>1003.596963708992</v>
          </cell>
        </row>
        <row r="38">
          <cell r="A38">
            <v>104140</v>
          </cell>
          <cell r="B38" t="str">
            <v>р."НИКОЛЬСКИЙ"</v>
          </cell>
          <cell r="C38">
            <v>46.33</v>
          </cell>
          <cell r="D38">
            <v>0.64</v>
          </cell>
          <cell r="E38">
            <v>72.390625</v>
          </cell>
          <cell r="F38">
            <v>261</v>
          </cell>
          <cell r="G38">
            <v>18893.953125</v>
          </cell>
          <cell r="H38">
            <v>0.58830000000000005</v>
          </cell>
          <cell r="I38">
            <v>78.752337242903266</v>
          </cell>
          <cell r="J38">
            <v>350.5</v>
          </cell>
          <cell r="K38">
            <v>100</v>
          </cell>
          <cell r="M38">
            <v>250.5</v>
          </cell>
          <cell r="N38">
            <v>7875.2337242903268</v>
          </cell>
          <cell r="O38">
            <v>0</v>
          </cell>
          <cell r="P38">
            <v>19727.460479347268</v>
          </cell>
          <cell r="Q38">
            <v>27602.694203637595</v>
          </cell>
          <cell r="R38">
            <v>46496.647328637599</v>
          </cell>
          <cell r="S38">
            <v>1003.596963708992</v>
          </cell>
        </row>
        <row r="39">
          <cell r="A39">
            <v>104140</v>
          </cell>
          <cell r="B39" t="str">
            <v>р."НИКОЛЬСКИЙ"</v>
          </cell>
          <cell r="C39">
            <v>0</v>
          </cell>
          <cell r="D39">
            <v>0.64</v>
          </cell>
          <cell r="E39">
            <v>0</v>
          </cell>
          <cell r="F39">
            <v>261</v>
          </cell>
          <cell r="G39">
            <v>0</v>
          </cell>
          <cell r="H39">
            <v>0.58799999999999997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 t="e">
            <v>#DIV/0!</v>
          </cell>
        </row>
        <row r="40">
          <cell r="A40">
            <v>104140</v>
          </cell>
          <cell r="B40" t="str">
            <v>р."НИКОЛЬСКИЙ"</v>
          </cell>
          <cell r="D40">
            <v>0.64</v>
          </cell>
          <cell r="E40">
            <v>0</v>
          </cell>
          <cell r="F40">
            <v>261</v>
          </cell>
          <cell r="G40">
            <v>0</v>
          </cell>
          <cell r="H40">
            <v>0.58799999999999997</v>
          </cell>
          <cell r="I40">
            <v>0</v>
          </cell>
          <cell r="J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 t="e">
            <v>#DIV/0!</v>
          </cell>
        </row>
        <row r="42">
          <cell r="A42">
            <v>105310</v>
          </cell>
          <cell r="B42" t="str">
            <v>р-зСОСНА-ВСЕГО</v>
          </cell>
          <cell r="C42">
            <v>20.62</v>
          </cell>
          <cell r="D42">
            <v>0.65700000000000003</v>
          </cell>
          <cell r="E42">
            <v>31.385083713850836</v>
          </cell>
          <cell r="F42">
            <v>240.00000000000003</v>
          </cell>
          <cell r="G42">
            <v>7532.4200913242012</v>
          </cell>
          <cell r="H42">
            <v>0.58499999999999996</v>
          </cell>
          <cell r="I42">
            <v>35.247863247863251</v>
          </cell>
          <cell r="J42">
            <v>428.03346265761394</v>
          </cell>
          <cell r="N42">
            <v>1104.2735042735042</v>
          </cell>
          <cell r="O42">
            <v>0</v>
          </cell>
          <cell r="P42">
            <v>13982.991452991453</v>
          </cell>
          <cell r="Q42">
            <v>15087.264957264957</v>
          </cell>
          <cell r="R42">
            <v>22619.685048589159</v>
          </cell>
          <cell r="S42">
            <v>1096.977936401026</v>
          </cell>
        </row>
        <row r="43">
          <cell r="A43">
            <v>105311</v>
          </cell>
          <cell r="B43" t="str">
            <v>р-зСОСНА</v>
          </cell>
          <cell r="C43">
            <v>14.16</v>
          </cell>
          <cell r="D43">
            <v>0.65700000000000003</v>
          </cell>
          <cell r="E43">
            <v>21.552511415525114</v>
          </cell>
          <cell r="F43">
            <v>240</v>
          </cell>
          <cell r="G43">
            <v>5172.6027397260277</v>
          </cell>
          <cell r="H43">
            <v>0.58499999999999996</v>
          </cell>
          <cell r="I43">
            <v>24.205128205128208</v>
          </cell>
          <cell r="J43">
            <v>452</v>
          </cell>
          <cell r="M43">
            <v>452</v>
          </cell>
          <cell r="N43">
            <v>0</v>
          </cell>
          <cell r="O43">
            <v>0</v>
          </cell>
          <cell r="P43">
            <v>10940.717948717949</v>
          </cell>
          <cell r="Q43">
            <v>10940.717948717949</v>
          </cell>
          <cell r="R43">
            <v>16113.320688443977</v>
          </cell>
          <cell r="S43">
            <v>1137.9463763025408</v>
          </cell>
        </row>
        <row r="44">
          <cell r="A44">
            <v>105311</v>
          </cell>
          <cell r="B44" t="str">
            <v>р-зСОСНА</v>
          </cell>
          <cell r="C44">
            <v>6.46</v>
          </cell>
          <cell r="D44">
            <v>0.65700000000000003</v>
          </cell>
          <cell r="E44">
            <v>9.8325722983257222</v>
          </cell>
          <cell r="F44">
            <v>240</v>
          </cell>
          <cell r="G44">
            <v>2359.8173515981734</v>
          </cell>
          <cell r="H44">
            <v>0.58499999999999996</v>
          </cell>
          <cell r="I44">
            <v>11.042735042735043</v>
          </cell>
          <cell r="J44">
            <v>375.5</v>
          </cell>
          <cell r="K44">
            <v>100</v>
          </cell>
          <cell r="M44">
            <v>275.5</v>
          </cell>
          <cell r="N44">
            <v>1104.2735042735042</v>
          </cell>
          <cell r="O44">
            <v>0</v>
          </cell>
          <cell r="P44">
            <v>3042.2735042735044</v>
          </cell>
          <cell r="Q44">
            <v>4146.5470085470088</v>
          </cell>
          <cell r="R44">
            <v>6506.3643601451822</v>
          </cell>
          <cell r="S44">
            <v>1007.17714553331</v>
          </cell>
        </row>
        <row r="45">
          <cell r="A45">
            <v>105000</v>
          </cell>
          <cell r="B45" t="str">
            <v>ЗАО "Разрезуголь"</v>
          </cell>
          <cell r="C45">
            <v>33.78</v>
          </cell>
          <cell r="D45">
            <v>0.66607601713062103</v>
          </cell>
          <cell r="E45">
            <v>50.71493212669683</v>
          </cell>
          <cell r="F45">
            <v>320.0151677373305</v>
          </cell>
          <cell r="G45">
            <v>16229.547511312217</v>
          </cell>
          <cell r="H45">
            <v>0.63038676695418283</v>
          </cell>
          <cell r="I45">
            <v>53.586150234741787</v>
          </cell>
          <cell r="J45">
            <v>417.23296258492974</v>
          </cell>
          <cell r="N45">
            <v>3384.3802816901411</v>
          </cell>
          <cell r="O45">
            <v>1723.7746478873239</v>
          </cell>
          <cell r="P45">
            <v>17249.753286384977</v>
          </cell>
          <cell r="Q45">
            <v>22357.908215962445</v>
          </cell>
          <cell r="R45">
            <v>38587.455727274661</v>
          </cell>
          <cell r="S45">
            <v>1142.3166289897767</v>
          </cell>
        </row>
        <row r="46">
          <cell r="A46">
            <v>105070</v>
          </cell>
          <cell r="B46" t="str">
            <v>ЗАО"ШАХТЕРСКУГОЛЬ"</v>
          </cell>
          <cell r="C46">
            <v>6.51</v>
          </cell>
          <cell r="D46">
            <v>0.68</v>
          </cell>
          <cell r="E46">
            <v>9.5735294117647047</v>
          </cell>
          <cell r="F46">
            <v>290</v>
          </cell>
          <cell r="G46">
            <v>2776.3235294117644</v>
          </cell>
          <cell r="H46">
            <v>0.71</v>
          </cell>
          <cell r="I46">
            <v>9.169014084507042</v>
          </cell>
          <cell r="J46">
            <v>298</v>
          </cell>
          <cell r="K46">
            <v>91</v>
          </cell>
          <cell r="L46">
            <v>188</v>
          </cell>
          <cell r="M46">
            <v>19</v>
          </cell>
          <cell r="N46">
            <v>834.38028169014081</v>
          </cell>
          <cell r="O46">
            <v>1723.7746478873239</v>
          </cell>
          <cell r="P46">
            <v>174.21126760563379</v>
          </cell>
          <cell r="Q46">
            <v>2732.3661971830984</v>
          </cell>
          <cell r="R46">
            <v>5508.6897265948628</v>
          </cell>
          <cell r="S46">
            <v>846.18889809444897</v>
          </cell>
        </row>
        <row r="47">
          <cell r="A47">
            <v>105070</v>
          </cell>
          <cell r="B47" t="str">
            <v>ЗАО"ШАХТЕРСКУГОЛЬ"</v>
          </cell>
          <cell r="C47">
            <v>4</v>
          </cell>
          <cell r="D47">
            <v>0.68</v>
          </cell>
          <cell r="E47">
            <v>5.8823529411764701</v>
          </cell>
          <cell r="F47">
            <v>290</v>
          </cell>
          <cell r="G47">
            <v>1705.8823529411764</v>
          </cell>
          <cell r="H47">
            <v>0.71</v>
          </cell>
          <cell r="I47">
            <v>5.6338028169014089</v>
          </cell>
          <cell r="J47">
            <v>480</v>
          </cell>
          <cell r="M47">
            <v>480</v>
          </cell>
          <cell r="N47">
            <v>0</v>
          </cell>
          <cell r="O47">
            <v>0</v>
          </cell>
          <cell r="P47">
            <v>2704.2253521126763</v>
          </cell>
          <cell r="Q47">
            <v>2704.2253521126763</v>
          </cell>
          <cell r="R47">
            <v>4410.1077050538524</v>
          </cell>
          <cell r="S47">
            <v>1102.5269262634631</v>
          </cell>
        </row>
        <row r="48">
          <cell r="A48">
            <v>105220</v>
          </cell>
          <cell r="B48" t="str">
            <v>ВАРВАРОВСКИЙ</v>
          </cell>
          <cell r="C48">
            <v>15.3</v>
          </cell>
          <cell r="D48">
            <v>0.65</v>
          </cell>
          <cell r="E48">
            <v>23.53846153846154</v>
          </cell>
          <cell r="F48">
            <v>275</v>
          </cell>
          <cell r="G48">
            <v>6473.0769230769238</v>
          </cell>
          <cell r="H48">
            <v>0.6</v>
          </cell>
          <cell r="I48">
            <v>25.500000000000004</v>
          </cell>
          <cell r="J48">
            <v>412.5</v>
          </cell>
          <cell r="K48">
            <v>100</v>
          </cell>
          <cell r="M48">
            <v>312.5</v>
          </cell>
          <cell r="N48">
            <v>2550.0000000000005</v>
          </cell>
          <cell r="O48">
            <v>0</v>
          </cell>
          <cell r="P48">
            <v>7968.7500000000009</v>
          </cell>
          <cell r="Q48">
            <v>10518.750000000002</v>
          </cell>
          <cell r="R48">
            <v>16991.826923076926</v>
          </cell>
          <cell r="S48">
            <v>1110.5769230769231</v>
          </cell>
        </row>
        <row r="49">
          <cell r="A49">
            <v>105220</v>
          </cell>
          <cell r="B49" t="str">
            <v>ВАРВАРОВСКИЙ</v>
          </cell>
          <cell r="C49">
            <v>7.97</v>
          </cell>
          <cell r="D49">
            <v>0.68</v>
          </cell>
          <cell r="E49">
            <v>11.720588235294116</v>
          </cell>
          <cell r="F49">
            <v>450</v>
          </cell>
          <cell r="G49">
            <v>5274.2647058823522</v>
          </cell>
          <cell r="H49">
            <v>0.6</v>
          </cell>
          <cell r="I49">
            <v>13.283333333333333</v>
          </cell>
          <cell r="J49">
            <v>482</v>
          </cell>
          <cell r="M49">
            <v>482</v>
          </cell>
          <cell r="N49">
            <v>0</v>
          </cell>
          <cell r="O49">
            <v>0</v>
          </cell>
          <cell r="P49">
            <v>6402.5666666666666</v>
          </cell>
          <cell r="Q49">
            <v>6402.5666666666666</v>
          </cell>
          <cell r="R49">
            <v>11676.831372549019</v>
          </cell>
          <cell r="S49">
            <v>1465.0980392156862</v>
          </cell>
        </row>
        <row r="50">
          <cell r="A50">
            <v>102400</v>
          </cell>
          <cell r="B50" t="str">
            <v>ЗАО "БОШНЯКОВ.УР"-всего</v>
          </cell>
          <cell r="C50">
            <v>5</v>
          </cell>
          <cell r="D50">
            <v>0.74</v>
          </cell>
          <cell r="E50">
            <v>6.756756756756757</v>
          </cell>
          <cell r="F50">
            <v>301</v>
          </cell>
          <cell r="G50">
            <v>2033.783783783784</v>
          </cell>
          <cell r="H50">
            <v>0.71099999999999997</v>
          </cell>
          <cell r="I50">
            <v>7.0323488045007032</v>
          </cell>
          <cell r="J50">
            <v>384</v>
          </cell>
          <cell r="K50">
            <v>127</v>
          </cell>
          <cell r="L50">
            <v>229</v>
          </cell>
          <cell r="M50">
            <v>28</v>
          </cell>
          <cell r="N50">
            <v>893.10829817158935</v>
          </cell>
          <cell r="O50">
            <v>1610.407876230661</v>
          </cell>
          <cell r="P50">
            <v>196.9057665260197</v>
          </cell>
          <cell r="Q50">
            <v>2700.42194092827</v>
          </cell>
          <cell r="R50">
            <v>4734.2057247120538</v>
          </cell>
          <cell r="S50">
            <v>946.84114494241078</v>
          </cell>
        </row>
        <row r="51">
          <cell r="A51" t="str">
            <v>Контр</v>
          </cell>
        </row>
        <row r="52">
          <cell r="A52">
            <v>106130</v>
          </cell>
          <cell r="B52" t="str">
            <v>ТОО"ГОРНЯК"-ВСЕГО</v>
          </cell>
          <cell r="C52">
            <v>62.89</v>
          </cell>
          <cell r="D52">
            <v>0.57999999999999996</v>
          </cell>
          <cell r="E52">
            <v>108.43103448275862</v>
          </cell>
          <cell r="F52">
            <v>274.32071871521703</v>
          </cell>
          <cell r="G52">
            <v>29744.879310344826</v>
          </cell>
          <cell r="H52">
            <v>0.55000000000000004</v>
          </cell>
          <cell r="I52">
            <v>114.34545454545453</v>
          </cell>
          <cell r="J52">
            <v>227.64366353951343</v>
          </cell>
          <cell r="K52">
            <v>26.551121004929243</v>
          </cell>
          <cell r="L52">
            <v>0</v>
          </cell>
          <cell r="M52">
            <v>123</v>
          </cell>
          <cell r="N52">
            <v>3035.9999999999995</v>
          </cell>
          <cell r="O52">
            <v>0</v>
          </cell>
          <cell r="P52">
            <v>22994.018181818177</v>
          </cell>
          <cell r="Q52">
            <v>26030.018181818177</v>
          </cell>
          <cell r="R52">
            <v>55774.897492163</v>
          </cell>
          <cell r="S52">
            <v>886.86432647738911</v>
          </cell>
        </row>
        <row r="53">
          <cell r="A53">
            <v>106131</v>
          </cell>
          <cell r="B53" t="str">
            <v>ТОО"ГОРНЯК"</v>
          </cell>
          <cell r="C53">
            <v>50.79</v>
          </cell>
          <cell r="D53">
            <v>0.57999999999999996</v>
          </cell>
          <cell r="E53">
            <v>87.568965517241381</v>
          </cell>
          <cell r="F53">
            <v>247</v>
          </cell>
          <cell r="G53">
            <v>21629.53448275862</v>
          </cell>
          <cell r="H53">
            <v>0.55000000000000004</v>
          </cell>
          <cell r="I53">
            <v>92.34545454545453</v>
          </cell>
          <cell r="J53">
            <v>249</v>
          </cell>
          <cell r="M53">
            <v>249</v>
          </cell>
          <cell r="N53">
            <v>0</v>
          </cell>
          <cell r="O53">
            <v>0</v>
          </cell>
          <cell r="P53">
            <v>22994.018181818177</v>
          </cell>
          <cell r="Q53">
            <v>22994.018181818177</v>
          </cell>
          <cell r="R53">
            <v>44623.552664576797</v>
          </cell>
          <cell r="S53">
            <v>878.58934169278984</v>
          </cell>
        </row>
        <row r="54">
          <cell r="A54">
            <v>106131</v>
          </cell>
          <cell r="B54" t="str">
            <v>ТОО"ГОРНЯК"</v>
          </cell>
          <cell r="C54">
            <v>12.1</v>
          </cell>
          <cell r="D54">
            <v>0.57999999999999996</v>
          </cell>
          <cell r="E54">
            <v>20.862068965517242</v>
          </cell>
          <cell r="F54">
            <v>389</v>
          </cell>
          <cell r="G54">
            <v>8115.3448275862074</v>
          </cell>
          <cell r="H54">
            <v>0.55000000000000004</v>
          </cell>
          <cell r="I54">
            <v>21.999999999999996</v>
          </cell>
          <cell r="J54">
            <v>138</v>
          </cell>
          <cell r="K54">
            <v>138</v>
          </cell>
          <cell r="N54">
            <v>3035.9999999999995</v>
          </cell>
          <cell r="O54">
            <v>0</v>
          </cell>
          <cell r="P54">
            <v>0</v>
          </cell>
          <cell r="Q54">
            <v>3035.9999999999995</v>
          </cell>
          <cell r="R54">
            <v>11151.344827586207</v>
          </cell>
          <cell r="S54">
            <v>921.59874608150471</v>
          </cell>
        </row>
        <row r="55">
          <cell r="A55">
            <v>106131</v>
          </cell>
          <cell r="B55" t="str">
            <v>ТОО"ГОРНЯК"</v>
          </cell>
          <cell r="D55">
            <v>0.6</v>
          </cell>
          <cell r="E55">
            <v>0</v>
          </cell>
          <cell r="G55">
            <v>0</v>
          </cell>
          <cell r="H55">
            <v>0.55000000000000004</v>
          </cell>
          <cell r="I55">
            <v>0</v>
          </cell>
          <cell r="J55">
            <v>88</v>
          </cell>
          <cell r="K55">
            <v>88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 t="e">
            <v>#DIV/0!</v>
          </cell>
        </row>
        <row r="57">
          <cell r="A57">
            <v>310000</v>
          </cell>
          <cell r="B57" t="str">
            <v>ЗАО"ПРОМСБЫТКОМПЛЕКТ"</v>
          </cell>
          <cell r="C57">
            <v>27.542000000000002</v>
          </cell>
          <cell r="D57">
            <v>0.78100000000000003</v>
          </cell>
          <cell r="E57">
            <v>35.265044814340591</v>
          </cell>
          <cell r="F57">
            <v>286.60000000000002</v>
          </cell>
          <cell r="G57">
            <v>10106.961843790014</v>
          </cell>
          <cell r="H57">
            <v>0.78100000000000003</v>
          </cell>
          <cell r="I57">
            <v>35.265044814340591</v>
          </cell>
          <cell r="J57">
            <v>567.44000000000005</v>
          </cell>
          <cell r="K57">
            <v>413.44000000000005</v>
          </cell>
          <cell r="L57">
            <v>154</v>
          </cell>
          <cell r="M57">
            <v>0</v>
          </cell>
          <cell r="N57">
            <v>14579.980128040976</v>
          </cell>
          <cell r="O57">
            <v>5430.8169014084506</v>
          </cell>
          <cell r="P57">
            <v>0</v>
          </cell>
          <cell r="Q57">
            <v>20010.797029449426</v>
          </cell>
          <cell r="R57">
            <v>30117.75887323944</v>
          </cell>
          <cell r="S57">
            <v>1093.5211267605634</v>
          </cell>
        </row>
        <row r="58">
          <cell r="A58">
            <v>308010</v>
          </cell>
          <cell r="B58" t="str">
            <v>НЕРЮНГРИНСКИЙ</v>
          </cell>
          <cell r="C58">
            <v>27.542000000000002</v>
          </cell>
          <cell r="D58">
            <v>0.78100000000000003</v>
          </cell>
          <cell r="E58">
            <v>35.265044814340591</v>
          </cell>
          <cell r="F58">
            <v>286.60000000000002</v>
          </cell>
          <cell r="G58">
            <v>10106.961843790014</v>
          </cell>
          <cell r="H58">
            <v>0.78100000000000003</v>
          </cell>
          <cell r="I58">
            <v>35.265044814340591</v>
          </cell>
          <cell r="J58">
            <v>567.44000000000005</v>
          </cell>
          <cell r="K58">
            <v>413.44000000000005</v>
          </cell>
          <cell r="L58">
            <v>154</v>
          </cell>
          <cell r="N58">
            <v>14579.980128040976</v>
          </cell>
          <cell r="O58">
            <v>5430.8169014084506</v>
          </cell>
          <cell r="P58">
            <v>0</v>
          </cell>
          <cell r="Q58">
            <v>20010.797029449426</v>
          </cell>
          <cell r="R58">
            <v>30117.75887323944</v>
          </cell>
          <cell r="S58">
            <v>1093.5211267605634</v>
          </cell>
        </row>
        <row r="59">
          <cell r="A59">
            <v>400040</v>
          </cell>
          <cell r="B59" t="str">
            <v>МАЗУТ</v>
          </cell>
          <cell r="C59">
            <v>9.27</v>
          </cell>
          <cell r="D59">
            <v>1.3939999999999999</v>
          </cell>
          <cell r="E59">
            <v>6.6499282639885227</v>
          </cell>
          <cell r="F59">
            <v>3250</v>
          </cell>
          <cell r="G59">
            <v>21612.266857962699</v>
          </cell>
          <cell r="H59">
            <v>1.3939999999999999</v>
          </cell>
          <cell r="I59">
            <v>6.6499282639885227</v>
          </cell>
          <cell r="J59">
            <v>575</v>
          </cell>
          <cell r="K59">
            <v>329.2</v>
          </cell>
          <cell r="L59">
            <v>245.8</v>
          </cell>
          <cell r="M59">
            <v>0</v>
          </cell>
          <cell r="N59">
            <v>2189.1563845050214</v>
          </cell>
          <cell r="O59">
            <v>1634.5523672883789</v>
          </cell>
          <cell r="P59">
            <v>0</v>
          </cell>
          <cell r="Q59">
            <v>3823.7087517934006</v>
          </cell>
          <cell r="R59">
            <v>25435.9756097561</v>
          </cell>
          <cell r="S59">
            <v>2743.9024390243908</v>
          </cell>
        </row>
        <row r="60">
          <cell r="A60">
            <v>400040</v>
          </cell>
          <cell r="B60" t="str">
            <v>МАЗУТ</v>
          </cell>
          <cell r="C60">
            <v>4.0199999999999996</v>
          </cell>
          <cell r="D60">
            <v>1.3939999999999999</v>
          </cell>
          <cell r="E60">
            <v>2.8837876614060258</v>
          </cell>
          <cell r="F60">
            <v>3250</v>
          </cell>
          <cell r="G60">
            <v>9372.3098995695836</v>
          </cell>
          <cell r="H60">
            <v>1.3640000000000001</v>
          </cell>
          <cell r="I60">
            <v>2.9472140762463339</v>
          </cell>
          <cell r="J60">
            <v>575</v>
          </cell>
          <cell r="K60">
            <v>329.2</v>
          </cell>
          <cell r="L60">
            <v>245.8</v>
          </cell>
          <cell r="M60">
            <v>0</v>
          </cell>
          <cell r="N60">
            <v>970.22287390029305</v>
          </cell>
          <cell r="O60">
            <v>724.42521994134893</v>
          </cell>
          <cell r="P60">
            <v>0</v>
          </cell>
          <cell r="Q60">
            <v>1694.6480938416421</v>
          </cell>
          <cell r="R60">
            <v>11066.957993411226</v>
          </cell>
          <cell r="S60">
            <v>2752.9746252266737</v>
          </cell>
        </row>
        <row r="61">
          <cell r="A61">
            <v>400020</v>
          </cell>
          <cell r="B61" t="str">
            <v>ДИЗТОПЛИВО</v>
          </cell>
          <cell r="E61">
            <v>0</v>
          </cell>
          <cell r="I61">
            <v>0</v>
          </cell>
        </row>
        <row r="62">
          <cell r="A62">
            <v>400010</v>
          </cell>
          <cell r="B62" t="str">
            <v>НЕФТЬ</v>
          </cell>
          <cell r="D62">
            <v>1.3320000000000001</v>
          </cell>
          <cell r="E62">
            <v>0</v>
          </cell>
          <cell r="F62">
            <v>2144</v>
          </cell>
          <cell r="G62">
            <v>0</v>
          </cell>
          <cell r="H62">
            <v>1.3320000000000001</v>
          </cell>
          <cell r="I62">
            <v>0</v>
          </cell>
          <cell r="J62">
            <v>371.83000000000004</v>
          </cell>
          <cell r="K62">
            <v>205</v>
          </cell>
          <cell r="M62">
            <v>166.83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e">
            <v>#DIV/0!</v>
          </cell>
        </row>
        <row r="63">
          <cell r="A63" t="str">
            <v>Контр.</v>
          </cell>
        </row>
        <row r="64">
          <cell r="B64" t="str">
            <v>И Т О Г О</v>
          </cell>
          <cell r="C64">
            <v>558.702</v>
          </cell>
          <cell r="G64">
            <v>338327.63506668742</v>
          </cell>
          <cell r="N64">
            <v>78113.099348483345</v>
          </cell>
          <cell r="O64">
            <v>23516.793104710185</v>
          </cell>
          <cell r="P64">
            <v>164189.80816177666</v>
          </cell>
          <cell r="Q64">
            <v>265819.70061497018</v>
          </cell>
          <cell r="R64">
            <v>604147.33568165754</v>
          </cell>
          <cell r="S64">
            <v>1081.3409217823769</v>
          </cell>
        </row>
      </sheetData>
      <sheetData sheetId="5" refreshError="1">
        <row r="10">
          <cell r="A10" t="str">
            <v>КолА</v>
          </cell>
          <cell r="B10" t="str">
            <v>КолВ</v>
          </cell>
          <cell r="C10" t="str">
            <v>КолС</v>
          </cell>
          <cell r="D10" t="str">
            <v>КолД</v>
          </cell>
          <cell r="E10" t="str">
            <v>КолЕ</v>
          </cell>
          <cell r="F10" t="str">
            <v>КолФ</v>
          </cell>
          <cell r="G10" t="str">
            <v>КолЖ</v>
          </cell>
          <cell r="H10" t="str">
            <v>КолШ</v>
          </cell>
          <cell r="I10" t="str">
            <v>КолИ</v>
          </cell>
          <cell r="J10" t="str">
            <v>КолЩ</v>
          </cell>
          <cell r="K10" t="str">
            <v>КолК</v>
          </cell>
          <cell r="L10" t="str">
            <v>КолЛ</v>
          </cell>
          <cell r="M10" t="str">
            <v>КолМ</v>
          </cell>
          <cell r="N10" t="str">
            <v>КолН</v>
          </cell>
          <cell r="O10" t="str">
            <v>КолО</v>
          </cell>
          <cell r="P10" t="str">
            <v>КолП</v>
          </cell>
          <cell r="Q10" t="str">
            <v>КолЮ</v>
          </cell>
          <cell r="R10" t="str">
            <v>КолР</v>
          </cell>
          <cell r="S10" t="str">
            <v>КолЭС</v>
          </cell>
        </row>
        <row r="11">
          <cell r="A11">
            <v>400040</v>
          </cell>
          <cell r="B11" t="str">
            <v>МАЗУТ</v>
          </cell>
          <cell r="D11">
            <v>1.3984000000000001</v>
          </cell>
          <cell r="E11">
            <v>0</v>
          </cell>
          <cell r="G11">
            <v>0</v>
          </cell>
          <cell r="H11">
            <v>1.4</v>
          </cell>
          <cell r="I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 t="e">
            <v>#DIV/0!</v>
          </cell>
        </row>
        <row r="12">
          <cell r="A12">
            <v>400040</v>
          </cell>
          <cell r="B12" t="str">
            <v>МАЗУТ</v>
          </cell>
          <cell r="C12">
            <v>7.7850000000000001</v>
          </cell>
          <cell r="D12">
            <v>1.3998999999999999</v>
          </cell>
          <cell r="E12">
            <v>5.5611115079648554</v>
          </cell>
          <cell r="F12">
            <v>3250</v>
          </cell>
          <cell r="G12">
            <v>18073.612400885781</v>
          </cell>
          <cell r="H12">
            <v>1.4</v>
          </cell>
          <cell r="I12">
            <v>5.5607142857142859</v>
          </cell>
          <cell r="J12">
            <v>637</v>
          </cell>
          <cell r="K12">
            <v>392</v>
          </cell>
          <cell r="L12">
            <v>245</v>
          </cell>
          <cell r="M12">
            <v>0</v>
          </cell>
          <cell r="N12">
            <v>2179.8000000000002</v>
          </cell>
          <cell r="O12">
            <v>1362.375</v>
          </cell>
          <cell r="P12">
            <v>0</v>
          </cell>
          <cell r="Q12">
            <v>3542.1750000000002</v>
          </cell>
          <cell r="R12">
            <v>21615.78740088578</v>
          </cell>
          <cell r="S12">
            <v>2776.5943995999714</v>
          </cell>
        </row>
        <row r="13">
          <cell r="A13">
            <v>400020</v>
          </cell>
          <cell r="B13" t="str">
            <v>ДИЗТОПЛИВО</v>
          </cell>
          <cell r="C13">
            <v>1.819</v>
          </cell>
          <cell r="D13">
            <v>1.50041</v>
          </cell>
          <cell r="E13">
            <v>1.2123352950193613</v>
          </cell>
          <cell r="F13">
            <v>7333</v>
          </cell>
          <cell r="G13">
            <v>8890.0547183769759</v>
          </cell>
          <cell r="H13">
            <v>1.5063</v>
          </cell>
          <cell r="I13">
            <v>1.2075947686383854</v>
          </cell>
          <cell r="J13">
            <v>374.00000000000006</v>
          </cell>
          <cell r="L13">
            <v>0</v>
          </cell>
          <cell r="M13">
            <v>374.00000000000006</v>
          </cell>
          <cell r="N13">
            <v>0</v>
          </cell>
          <cell r="O13">
            <v>0</v>
          </cell>
          <cell r="P13">
            <v>451.64044347075622</v>
          </cell>
          <cell r="Q13">
            <v>451.64044347075622</v>
          </cell>
          <cell r="R13">
            <v>9341.6951618477324</v>
          </cell>
          <cell r="S13">
            <v>5135.6213094270106</v>
          </cell>
        </row>
        <row r="14">
          <cell r="A14" t="str">
            <v>Контр.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асы"/>
      <sheetName val="пост1кв"/>
      <sheetName val="ГРЭС"/>
      <sheetName val="ТЭЦ_К"/>
      <sheetName val="ТЭЦ"/>
      <sheetName val="ТС"/>
      <sheetName val="СВОД"/>
      <sheetName val="КОД"/>
      <sheetName val="FES"/>
    </sheetNames>
    <sheetDataSet>
      <sheetData sheetId="0" refreshError="1"/>
      <sheetData sheetId="1" refreshError="1"/>
      <sheetData sheetId="2" refreshError="1">
        <row r="10">
          <cell r="A10" t="str">
            <v>КолА</v>
          </cell>
          <cell r="B10" t="str">
            <v>КолВ</v>
          </cell>
          <cell r="C10" t="str">
            <v>КолС</v>
          </cell>
          <cell r="D10" t="str">
            <v>КолД</v>
          </cell>
          <cell r="E10" t="str">
            <v>КолЕ</v>
          </cell>
          <cell r="F10" t="str">
            <v>КолФ</v>
          </cell>
          <cell r="G10" t="str">
            <v>КолЖ</v>
          </cell>
          <cell r="H10" t="str">
            <v>КолШ</v>
          </cell>
          <cell r="I10" t="str">
            <v>КолИ</v>
          </cell>
          <cell r="J10" t="str">
            <v>КолЩ</v>
          </cell>
          <cell r="K10" t="str">
            <v>КолК</v>
          </cell>
          <cell r="L10" t="str">
            <v>КолЛ</v>
          </cell>
          <cell r="M10" t="str">
            <v>КолМ</v>
          </cell>
          <cell r="N10" t="str">
            <v>КолН</v>
          </cell>
          <cell r="O10" t="str">
            <v>КолО</v>
          </cell>
          <cell r="P10" t="str">
            <v>КолП</v>
          </cell>
          <cell r="Q10" t="str">
            <v>КолЮ</v>
          </cell>
          <cell r="R10" t="str">
            <v>КолР</v>
          </cell>
          <cell r="S10" t="str">
            <v>КолЭС</v>
          </cell>
        </row>
        <row r="11">
          <cell r="A11">
            <v>100000</v>
          </cell>
          <cell r="B11" t="str">
            <v>САХАЛИНСКИЙ</v>
          </cell>
          <cell r="C11">
            <v>322.697</v>
          </cell>
          <cell r="D11">
            <v>0.58177974342783401</v>
          </cell>
          <cell r="E11">
            <v>554.67211370866244</v>
          </cell>
          <cell r="F11">
            <v>332.4374966615963</v>
          </cell>
          <cell r="G11">
            <v>184393.80894930402</v>
          </cell>
          <cell r="H11">
            <v>0.54231547481539988</v>
          </cell>
          <cell r="I11">
            <v>595.03557428421834</v>
          </cell>
          <cell r="J11">
            <v>107.40614357065249</v>
          </cell>
          <cell r="K11">
            <v>65.589091950614275</v>
          </cell>
          <cell r="L11">
            <v>18.94639725079233</v>
          </cell>
          <cell r="M11">
            <v>22.870654369245887</v>
          </cell>
          <cell r="N11">
            <v>39027.84299561417</v>
          </cell>
          <cell r="O11">
            <v>11273.780368742149</v>
          </cell>
          <cell r="P11">
            <v>13608.852956860093</v>
          </cell>
          <cell r="Q11">
            <v>63910.476321216411</v>
          </cell>
          <cell r="R11">
            <v>248304.28527052043</v>
          </cell>
          <cell r="S11">
            <v>769.46573804689979</v>
          </cell>
        </row>
        <row r="12">
          <cell r="A12">
            <v>103000</v>
          </cell>
          <cell r="B12" t="str">
            <v>АО"УГОЛЬН.КОРПОР.САХ"</v>
          </cell>
          <cell r="C12">
            <v>190.297</v>
          </cell>
          <cell r="D12">
            <v>0.5546572258907646</v>
          </cell>
          <cell r="E12">
            <v>343.08937325099862</v>
          </cell>
          <cell r="F12">
            <v>333.51361465382689</v>
          </cell>
          <cell r="G12">
            <v>114424.97702225653</v>
          </cell>
          <cell r="H12">
            <v>0.51523004925193572</v>
          </cell>
          <cell r="I12">
            <v>369.3437529047323</v>
          </cell>
          <cell r="J12">
            <v>77.970205483135558</v>
          </cell>
          <cell r="K12">
            <v>77.970205483135558</v>
          </cell>
          <cell r="L12">
            <v>0</v>
          </cell>
          <cell r="M12">
            <v>0</v>
          </cell>
          <cell r="N12">
            <v>28797.808307894422</v>
          </cell>
          <cell r="O12">
            <v>0</v>
          </cell>
          <cell r="P12">
            <v>0</v>
          </cell>
          <cell r="Q12">
            <v>28797.808307894422</v>
          </cell>
          <cell r="R12">
            <v>143222.78533015095</v>
          </cell>
          <cell r="S12">
            <v>752.62765745204047</v>
          </cell>
        </row>
        <row r="13">
          <cell r="A13">
            <v>103050</v>
          </cell>
          <cell r="B13" t="str">
            <v>АО"ЛЕРМОНТОВСКОЕ"</v>
          </cell>
          <cell r="D13">
            <v>0.45</v>
          </cell>
          <cell r="E13">
            <v>0</v>
          </cell>
          <cell r="G13">
            <v>0</v>
          </cell>
          <cell r="H13">
            <v>0.45</v>
          </cell>
          <cell r="I13">
            <v>0</v>
          </cell>
          <cell r="J13">
            <v>67</v>
          </cell>
          <cell r="K13">
            <v>67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e">
            <v>#DIV/0!</v>
          </cell>
        </row>
        <row r="14">
          <cell r="A14">
            <v>103050</v>
          </cell>
          <cell r="B14" t="str">
            <v>АО"ЛЕРМОНТОВСКОЕ"</v>
          </cell>
          <cell r="C14">
            <v>65.92</v>
          </cell>
          <cell r="D14">
            <v>0.64</v>
          </cell>
          <cell r="E14">
            <v>103</v>
          </cell>
          <cell r="F14">
            <v>458</v>
          </cell>
          <cell r="G14">
            <v>47174</v>
          </cell>
          <cell r="H14">
            <v>0.51</v>
          </cell>
          <cell r="I14">
            <v>129.25490196078431</v>
          </cell>
          <cell r="J14">
            <v>72</v>
          </cell>
          <cell r="K14">
            <v>72</v>
          </cell>
          <cell r="N14">
            <v>9306.3529411764703</v>
          </cell>
          <cell r="O14">
            <v>0</v>
          </cell>
          <cell r="P14">
            <v>0</v>
          </cell>
          <cell r="Q14">
            <v>9306.3529411764703</v>
          </cell>
          <cell r="R14">
            <v>56480.352941176468</v>
          </cell>
          <cell r="S14">
            <v>856.80147058823525</v>
          </cell>
        </row>
        <row r="15">
          <cell r="A15">
            <v>103050</v>
          </cell>
          <cell r="B15" t="str">
            <v>АО"ЛЕРМОНТОВСКОЕ"</v>
          </cell>
          <cell r="C15">
            <v>109.66600000000001</v>
          </cell>
          <cell r="D15">
            <v>0.51000900000000005</v>
          </cell>
          <cell r="E15">
            <v>215.02757794470293</v>
          </cell>
          <cell r="F15">
            <v>268</v>
          </cell>
          <cell r="G15">
            <v>57627.390889180388</v>
          </cell>
          <cell r="H15">
            <v>0.51</v>
          </cell>
          <cell r="I15">
            <v>215.03137254901964</v>
          </cell>
          <cell r="J15">
            <v>72</v>
          </cell>
          <cell r="K15">
            <v>72</v>
          </cell>
          <cell r="N15">
            <v>15482.258823529413</v>
          </cell>
          <cell r="O15">
            <v>0</v>
          </cell>
          <cell r="P15">
            <v>0</v>
          </cell>
          <cell r="Q15">
            <v>15482.258823529413</v>
          </cell>
          <cell r="R15">
            <v>73109.649712709797</v>
          </cell>
          <cell r="S15">
            <v>666.65739347390979</v>
          </cell>
        </row>
        <row r="16">
          <cell r="A16">
            <v>103060</v>
          </cell>
          <cell r="B16" t="str">
            <v>АО"ЛОПАТИНСКИЙ"</v>
          </cell>
          <cell r="C16">
            <v>7.5209999999999999</v>
          </cell>
          <cell r="D16">
            <v>0.59026599999999996</v>
          </cell>
          <cell r="E16">
            <v>12.741713058180549</v>
          </cell>
          <cell r="F16">
            <v>296</v>
          </cell>
          <cell r="G16">
            <v>3771.5470652214426</v>
          </cell>
          <cell r="H16">
            <v>0.59</v>
          </cell>
          <cell r="I16">
            <v>12.747457627118644</v>
          </cell>
          <cell r="J16">
            <v>160</v>
          </cell>
          <cell r="K16">
            <v>160</v>
          </cell>
          <cell r="N16">
            <v>2039.593220338983</v>
          </cell>
          <cell r="O16">
            <v>0</v>
          </cell>
          <cell r="P16">
            <v>0</v>
          </cell>
          <cell r="Q16">
            <v>2039.593220338983</v>
          </cell>
          <cell r="R16">
            <v>5811.1402855604256</v>
          </cell>
          <cell r="S16">
            <v>772.65526998543089</v>
          </cell>
        </row>
        <row r="17">
          <cell r="A17">
            <v>103060</v>
          </cell>
          <cell r="B17" t="str">
            <v>АО"ЛОПАТИНСКИЙ"</v>
          </cell>
          <cell r="C17">
            <v>7.19</v>
          </cell>
          <cell r="D17">
            <v>0.58360000000000001</v>
          </cell>
          <cell r="E17">
            <v>12.320082248115147</v>
          </cell>
          <cell r="F17">
            <v>475</v>
          </cell>
          <cell r="G17">
            <v>5852.0390678546946</v>
          </cell>
          <cell r="H17">
            <v>0.58407699999999996</v>
          </cell>
          <cell r="I17">
            <v>12.310020767809725</v>
          </cell>
          <cell r="J17">
            <v>160</v>
          </cell>
          <cell r="K17">
            <v>160</v>
          </cell>
          <cell r="N17">
            <v>1969.603322849556</v>
          </cell>
          <cell r="O17">
            <v>0</v>
          </cell>
          <cell r="P17">
            <v>0</v>
          </cell>
          <cell r="Q17">
            <v>1969.603322849556</v>
          </cell>
          <cell r="R17">
            <v>7821.6423907042508</v>
          </cell>
          <cell r="S17">
            <v>1087.8501238809806</v>
          </cell>
        </row>
        <row r="18">
          <cell r="A18">
            <v>105000</v>
          </cell>
          <cell r="B18" t="str">
            <v>ЗАО "Разрезуголь"</v>
          </cell>
          <cell r="C18">
            <v>5.6199999999999992</v>
          </cell>
          <cell r="D18">
            <v>0.63007299999999999</v>
          </cell>
          <cell r="E18">
            <v>8.9196013795226889</v>
          </cell>
          <cell r="F18">
            <v>329</v>
          </cell>
          <cell r="G18">
            <v>2934.5488538629647</v>
          </cell>
          <cell r="H18">
            <v>0.63</v>
          </cell>
          <cell r="I18">
            <v>8.9206349206349191</v>
          </cell>
          <cell r="J18">
            <v>230.8</v>
          </cell>
          <cell r="K18">
            <v>120</v>
          </cell>
          <cell r="L18">
            <v>0</v>
          </cell>
          <cell r="M18">
            <v>110.80000000000001</v>
          </cell>
          <cell r="N18">
            <v>1070.4761904761904</v>
          </cell>
          <cell r="O18">
            <v>0</v>
          </cell>
          <cell r="P18">
            <v>988.40634920634909</v>
          </cell>
          <cell r="Q18">
            <v>2058.8825396825396</v>
          </cell>
          <cell r="R18">
            <v>4993.4313935455048</v>
          </cell>
          <cell r="S18">
            <v>888.51092411841739</v>
          </cell>
        </row>
        <row r="19">
          <cell r="A19">
            <v>105120</v>
          </cell>
          <cell r="B19" t="str">
            <v>ЗАО"Тымовскуголь"</v>
          </cell>
          <cell r="C19">
            <v>5.6199999999999992</v>
          </cell>
          <cell r="D19">
            <v>0.63007299999999999</v>
          </cell>
          <cell r="E19">
            <v>8.9196013795226889</v>
          </cell>
          <cell r="F19">
            <v>329</v>
          </cell>
          <cell r="G19">
            <v>2934.5488538629647</v>
          </cell>
          <cell r="H19">
            <v>0.63</v>
          </cell>
          <cell r="I19">
            <v>8.9206349206349191</v>
          </cell>
          <cell r="J19">
            <v>230.8</v>
          </cell>
          <cell r="K19">
            <v>120</v>
          </cell>
          <cell r="M19">
            <v>110.80000000000001</v>
          </cell>
          <cell r="N19">
            <v>1070.4761904761904</v>
          </cell>
          <cell r="O19">
            <v>0</v>
          </cell>
          <cell r="P19">
            <v>988.40634920634909</v>
          </cell>
          <cell r="Q19">
            <v>2058.8825396825396</v>
          </cell>
          <cell r="R19">
            <v>4993.4313935455048</v>
          </cell>
          <cell r="S19">
            <v>888.51092411841739</v>
          </cell>
        </row>
        <row r="20">
          <cell r="A20">
            <v>105310</v>
          </cell>
          <cell r="B20" t="str">
            <v>р-зСОСНА-ВСЕГО</v>
          </cell>
          <cell r="C20">
            <v>5.65</v>
          </cell>
          <cell r="D20">
            <v>0.63985999999999998</v>
          </cell>
          <cell r="E20">
            <v>8.8300565748757549</v>
          </cell>
          <cell r="F20">
            <v>257</v>
          </cell>
          <cell r="G20">
            <v>2269.3245397430692</v>
          </cell>
          <cell r="H20">
            <v>0.58609960000000005</v>
          </cell>
          <cell r="I20">
            <v>9.6399997543079703</v>
          </cell>
          <cell r="J20">
            <v>330.73</v>
          </cell>
          <cell r="K20">
            <v>137</v>
          </cell>
          <cell r="L20">
            <v>152.47999999999999</v>
          </cell>
          <cell r="M20">
            <v>41.25</v>
          </cell>
          <cell r="N20">
            <v>1320.6799663401919</v>
          </cell>
          <cell r="O20">
            <v>1469.9071625368792</v>
          </cell>
          <cell r="P20">
            <v>397.64998986520379</v>
          </cell>
          <cell r="Q20">
            <v>3188.237118742275</v>
          </cell>
          <cell r="R20">
            <v>5457.5616584853442</v>
          </cell>
          <cell r="S20">
            <v>965.94011654607857</v>
          </cell>
        </row>
        <row r="21">
          <cell r="A21">
            <v>105311</v>
          </cell>
          <cell r="B21" t="str">
            <v>р-зСОСНА</v>
          </cell>
          <cell r="C21">
            <v>5.65</v>
          </cell>
          <cell r="D21">
            <v>0.63985999999999998</v>
          </cell>
          <cell r="E21">
            <v>8.8300565748757549</v>
          </cell>
          <cell r="F21">
            <v>257</v>
          </cell>
          <cell r="G21">
            <v>2269.3245397430692</v>
          </cell>
          <cell r="H21">
            <v>0.58609960000000005</v>
          </cell>
          <cell r="I21">
            <v>9.6399997543079703</v>
          </cell>
          <cell r="J21">
            <v>330.73</v>
          </cell>
          <cell r="K21">
            <v>137</v>
          </cell>
          <cell r="L21">
            <v>152.47999999999999</v>
          </cell>
          <cell r="M21">
            <v>41.25</v>
          </cell>
          <cell r="N21">
            <v>1320.6799663401919</v>
          </cell>
          <cell r="O21">
            <v>1469.9071625368792</v>
          </cell>
          <cell r="P21">
            <v>397.64998986520379</v>
          </cell>
          <cell r="Q21">
            <v>3188.237118742275</v>
          </cell>
          <cell r="R21">
            <v>5457.5616584853442</v>
          </cell>
          <cell r="S21">
            <v>965.94011654607857</v>
          </cell>
        </row>
        <row r="22">
          <cell r="A22">
            <v>105311</v>
          </cell>
          <cell r="B22" t="str">
            <v>р-зСОСНА</v>
          </cell>
          <cell r="D22">
            <v>0.57299999999999995</v>
          </cell>
          <cell r="E22">
            <v>0</v>
          </cell>
          <cell r="F22">
            <v>240</v>
          </cell>
          <cell r="G22">
            <v>0</v>
          </cell>
          <cell r="H22">
            <v>0.57299999999999995</v>
          </cell>
          <cell r="I22">
            <v>0</v>
          </cell>
          <cell r="J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 t="e">
            <v>#DIV/0!</v>
          </cell>
        </row>
        <row r="23">
          <cell r="A23">
            <v>104140</v>
          </cell>
          <cell r="B23" t="str">
            <v>р."НИКОЛЬСКИЙ"</v>
          </cell>
          <cell r="C23">
            <v>7</v>
          </cell>
          <cell r="D23">
            <v>0.63980000000000004</v>
          </cell>
          <cell r="E23">
            <v>10.940919037199125</v>
          </cell>
          <cell r="F23">
            <v>316</v>
          </cell>
          <cell r="G23">
            <v>3457.3304157549233</v>
          </cell>
          <cell r="H23">
            <v>0.54012300000000002</v>
          </cell>
          <cell r="I23">
            <v>12.960010960466413</v>
          </cell>
          <cell r="J23">
            <v>403.3</v>
          </cell>
          <cell r="K23">
            <v>137</v>
          </cell>
          <cell r="L23">
            <v>213.5</v>
          </cell>
          <cell r="M23">
            <v>52.800000000000004</v>
          </cell>
          <cell r="N23">
            <v>1775.5215015838985</v>
          </cell>
          <cell r="O23">
            <v>2766.9623400595792</v>
          </cell>
          <cell r="P23">
            <v>684.28857871262665</v>
          </cell>
          <cell r="Q23">
            <v>5226.7724203561047</v>
          </cell>
          <cell r="R23">
            <v>8684.1028361110275</v>
          </cell>
          <cell r="S23">
            <v>1240.5861194444326</v>
          </cell>
        </row>
        <row r="24">
          <cell r="A24" t="str">
            <v>Контр</v>
          </cell>
        </row>
        <row r="25">
          <cell r="A25">
            <v>100280</v>
          </cell>
          <cell r="B25" t="str">
            <v>АО ЦЕНТРАЛЬНЫЙ</v>
          </cell>
          <cell r="C25">
            <v>23.93</v>
          </cell>
          <cell r="D25">
            <v>0.56002799999999997</v>
          </cell>
          <cell r="E25">
            <v>42.730006356825015</v>
          </cell>
          <cell r="F25">
            <v>289</v>
          </cell>
          <cell r="G25">
            <v>12348.97183712243</v>
          </cell>
          <cell r="H25">
            <v>0.56000000000000005</v>
          </cell>
          <cell r="I25">
            <v>42.732142857142854</v>
          </cell>
          <cell r="J25">
            <v>75.350000000000009</v>
          </cell>
          <cell r="K25">
            <v>0</v>
          </cell>
          <cell r="L25">
            <v>0</v>
          </cell>
          <cell r="M25">
            <v>75.350000000000009</v>
          </cell>
          <cell r="N25">
            <v>0</v>
          </cell>
          <cell r="O25">
            <v>0</v>
          </cell>
          <cell r="P25">
            <v>3219.8669642857144</v>
          </cell>
          <cell r="Q25">
            <v>3219.8669642857144</v>
          </cell>
          <cell r="R25">
            <v>15568.838801408145</v>
          </cell>
          <cell r="S25">
            <v>650.59919771868556</v>
          </cell>
        </row>
        <row r="26">
          <cell r="A26">
            <v>102000</v>
          </cell>
          <cell r="B26" t="str">
            <v>ООО "Сахподземуголь"</v>
          </cell>
          <cell r="C26">
            <v>17.350000000000001</v>
          </cell>
          <cell r="D26">
            <v>0.81916557578185722</v>
          </cell>
          <cell r="E26">
            <v>21.180089243179189</v>
          </cell>
          <cell r="F26">
            <v>587.3087806502233</v>
          </cell>
          <cell r="G26">
            <v>12439.25238747448</v>
          </cell>
          <cell r="H26">
            <v>0.79740589422658736</v>
          </cell>
          <cell r="I26">
            <v>21.75805336481486</v>
          </cell>
          <cell r="J26">
            <v>290.5342501180258</v>
          </cell>
          <cell r="K26">
            <v>137</v>
          </cell>
          <cell r="L26">
            <v>153.5342501180258</v>
          </cell>
          <cell r="M26">
            <v>0</v>
          </cell>
          <cell r="N26">
            <v>2980.8533109796358</v>
          </cell>
          <cell r="O26">
            <v>3340.6064073948373</v>
          </cell>
          <cell r="P26">
            <v>0</v>
          </cell>
          <cell r="Q26">
            <v>6321.4597183744736</v>
          </cell>
          <cell r="R26">
            <v>18760.712105848954</v>
          </cell>
          <cell r="S26">
            <v>1081.3090550921586</v>
          </cell>
        </row>
        <row r="27">
          <cell r="A27">
            <v>102320</v>
          </cell>
          <cell r="B27" t="str">
            <v>ООО "шахта Островная"</v>
          </cell>
          <cell r="C27">
            <v>0</v>
          </cell>
          <cell r="D27">
            <v>0.57399999999999995</v>
          </cell>
          <cell r="E27">
            <v>0</v>
          </cell>
          <cell r="F27">
            <v>550</v>
          </cell>
          <cell r="G27">
            <v>0</v>
          </cell>
          <cell r="H27">
            <v>0.57399999999999995</v>
          </cell>
          <cell r="I27">
            <v>0</v>
          </cell>
          <cell r="J27">
            <v>278.39999999999998</v>
          </cell>
          <cell r="K27">
            <v>85</v>
          </cell>
          <cell r="L27">
            <v>193.4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 t="e">
            <v>#DIV/0!</v>
          </cell>
        </row>
        <row r="28">
          <cell r="A28">
            <v>102320</v>
          </cell>
          <cell r="B28" t="str">
            <v>ООО "шахта Островная"</v>
          </cell>
          <cell r="C28">
            <v>0</v>
          </cell>
          <cell r="D28">
            <v>0.57399999999999995</v>
          </cell>
          <cell r="E28">
            <v>0</v>
          </cell>
          <cell r="F28">
            <v>506</v>
          </cell>
          <cell r="G28">
            <v>0</v>
          </cell>
          <cell r="H28">
            <v>0.57399999999999995</v>
          </cell>
          <cell r="I28">
            <v>0</v>
          </cell>
          <cell r="J28">
            <v>278.39999999999998</v>
          </cell>
          <cell r="K28">
            <v>85</v>
          </cell>
          <cell r="L28">
            <v>193.4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 t="e">
            <v>#DIV/0!</v>
          </cell>
        </row>
        <row r="29">
          <cell r="A29">
            <v>102295</v>
          </cell>
          <cell r="B29" t="str">
            <v>ООО "ШУ Шахтерское"</v>
          </cell>
          <cell r="C29">
            <v>12.85</v>
          </cell>
          <cell r="D29">
            <v>0.83009999999999995</v>
          </cell>
          <cell r="E29">
            <v>15.480062643055055</v>
          </cell>
          <cell r="F29">
            <v>590</v>
          </cell>
          <cell r="G29">
            <v>9133.2369594024822</v>
          </cell>
          <cell r="H29">
            <v>0.81020000000000003</v>
          </cell>
          <cell r="I29">
            <v>15.860281411997036</v>
          </cell>
          <cell r="J29">
            <v>290.93</v>
          </cell>
          <cell r="K29">
            <v>137</v>
          </cell>
          <cell r="L29">
            <v>153.93</v>
          </cell>
          <cell r="M29">
            <v>0</v>
          </cell>
          <cell r="N29">
            <v>2172.8585534435938</v>
          </cell>
          <cell r="O29">
            <v>2441.3731177487039</v>
          </cell>
          <cell r="P29">
            <v>0</v>
          </cell>
          <cell r="Q29">
            <v>4614.2316711922977</v>
          </cell>
          <cell r="R29">
            <v>13747.46863059478</v>
          </cell>
          <cell r="S29">
            <v>1069.8419167778038</v>
          </cell>
        </row>
        <row r="30">
          <cell r="A30">
            <v>102320</v>
          </cell>
          <cell r="B30" t="str">
            <v>ООО "шахта Островная"</v>
          </cell>
          <cell r="C30">
            <v>4.5</v>
          </cell>
          <cell r="D30">
            <v>0.78947000000000001</v>
          </cell>
          <cell r="E30">
            <v>5.7000266001241338</v>
          </cell>
          <cell r="F30">
            <v>580</v>
          </cell>
          <cell r="G30">
            <v>3306.0154280719976</v>
          </cell>
          <cell r="H30">
            <v>0.76300000000000001</v>
          </cell>
          <cell r="I30">
            <v>5.8977719528178243</v>
          </cell>
          <cell r="J30">
            <v>289.47000000000003</v>
          </cell>
          <cell r="K30">
            <v>137</v>
          </cell>
          <cell r="L30">
            <v>152.47</v>
          </cell>
          <cell r="N30">
            <v>807.9947575360419</v>
          </cell>
          <cell r="O30">
            <v>899.2332896461337</v>
          </cell>
          <cell r="P30">
            <v>0</v>
          </cell>
          <cell r="Q30">
            <v>1707.2280471821757</v>
          </cell>
          <cell r="R30">
            <v>5013.2434752541731</v>
          </cell>
          <cell r="S30">
            <v>1114.0541056120385</v>
          </cell>
        </row>
        <row r="31">
          <cell r="A31">
            <v>102295</v>
          </cell>
          <cell r="B31" t="str">
            <v>ООО "ШУ Шахтерское"</v>
          </cell>
          <cell r="C31">
            <v>0</v>
          </cell>
          <cell r="D31">
            <v>0.74</v>
          </cell>
          <cell r="E31">
            <v>0</v>
          </cell>
          <cell r="F31">
            <v>425</v>
          </cell>
          <cell r="G31">
            <v>0</v>
          </cell>
          <cell r="H31">
            <v>0.68</v>
          </cell>
          <cell r="I31">
            <v>0</v>
          </cell>
          <cell r="J31">
            <v>245</v>
          </cell>
          <cell r="K31">
            <v>65</v>
          </cell>
          <cell r="L31">
            <v>0</v>
          </cell>
          <cell r="M31">
            <v>180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 t="e">
            <v>#DIV/0!</v>
          </cell>
        </row>
        <row r="32">
          <cell r="A32">
            <v>102400</v>
          </cell>
          <cell r="B32" t="str">
            <v>ЗАО "БОШНЯКОВ.УР"-всего</v>
          </cell>
          <cell r="C32">
            <v>16.579999999999998</v>
          </cell>
          <cell r="D32">
            <v>0.83990000000000009</v>
          </cell>
          <cell r="E32">
            <v>19.740445291106081</v>
          </cell>
          <cell r="F32">
            <v>382</v>
          </cell>
          <cell r="G32">
            <v>7540.8501012025226</v>
          </cell>
          <cell r="H32">
            <v>0.73688799999999999</v>
          </cell>
          <cell r="I32">
            <v>22.500027141166633</v>
          </cell>
          <cell r="J32">
            <v>340.88</v>
          </cell>
          <cell r="K32">
            <v>137</v>
          </cell>
          <cell r="L32">
            <v>164.28</v>
          </cell>
          <cell r="M32">
            <v>39.6</v>
          </cell>
          <cell r="N32">
            <v>3082.5037183398285</v>
          </cell>
          <cell r="O32">
            <v>3696.3044587508543</v>
          </cell>
          <cell r="P32">
            <v>891.00107479019869</v>
          </cell>
          <cell r="Q32">
            <v>7669.8092518808817</v>
          </cell>
          <cell r="R32">
            <v>15210.659353083403</v>
          </cell>
          <cell r="S32">
            <v>917.41009367209926</v>
          </cell>
        </row>
        <row r="33">
          <cell r="A33">
            <v>102260</v>
          </cell>
          <cell r="B33" t="str">
            <v>ООО шСИНЕГОРСКАЯ</v>
          </cell>
          <cell r="D33">
            <v>0.69199999999999995</v>
          </cell>
          <cell r="E33">
            <v>0</v>
          </cell>
          <cell r="G33">
            <v>0</v>
          </cell>
          <cell r="H33">
            <v>0.69199999999999995</v>
          </cell>
          <cell r="I33">
            <v>0</v>
          </cell>
          <cell r="J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 t="e">
            <v>#DIV/0!</v>
          </cell>
        </row>
        <row r="34">
          <cell r="A34">
            <v>102410</v>
          </cell>
          <cell r="B34" t="str">
            <v>ЗАО "БОШНЯКОВСКИЙ УР"</v>
          </cell>
          <cell r="C34">
            <v>16.579999999999998</v>
          </cell>
          <cell r="D34">
            <v>0.83989999999999998</v>
          </cell>
          <cell r="E34">
            <v>19.740445291106081</v>
          </cell>
          <cell r="F34">
            <v>382</v>
          </cell>
          <cell r="G34">
            <v>7540.8501012025226</v>
          </cell>
          <cell r="H34">
            <v>0.73688799999999999</v>
          </cell>
          <cell r="I34">
            <v>22.500027141166633</v>
          </cell>
          <cell r="J34">
            <v>340.88</v>
          </cell>
          <cell r="K34">
            <v>137</v>
          </cell>
          <cell r="L34">
            <v>164.28</v>
          </cell>
          <cell r="M34">
            <v>39.6</v>
          </cell>
          <cell r="N34">
            <v>3082.5037183398285</v>
          </cell>
          <cell r="O34">
            <v>3696.3044587508543</v>
          </cell>
          <cell r="P34">
            <v>891.00107479019869</v>
          </cell>
          <cell r="Q34">
            <v>7669.8092518808817</v>
          </cell>
          <cell r="R34">
            <v>15210.659353083403</v>
          </cell>
          <cell r="S34">
            <v>917.41009367209926</v>
          </cell>
        </row>
        <row r="35">
          <cell r="A35">
            <v>102410</v>
          </cell>
          <cell r="B35" t="str">
            <v>ЗАО "БОШНЯКОВСКИЙ УР"</v>
          </cell>
          <cell r="D35">
            <v>0.69199999999999995</v>
          </cell>
          <cell r="E35">
            <v>0</v>
          </cell>
          <cell r="F35">
            <v>301</v>
          </cell>
          <cell r="G35">
            <v>0</v>
          </cell>
          <cell r="H35">
            <v>0.69199999999999995</v>
          </cell>
          <cell r="I35">
            <v>0</v>
          </cell>
          <cell r="J35">
            <v>308.85000000000002</v>
          </cell>
          <cell r="K35">
            <v>74</v>
          </cell>
          <cell r="L35">
            <v>206.85</v>
          </cell>
          <cell r="M35">
            <v>28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e">
            <v>#DIV/0!</v>
          </cell>
        </row>
        <row r="36">
          <cell r="A36">
            <v>107100</v>
          </cell>
          <cell r="B36" t="str">
            <v>ЗАО"ПОРОНАЙСКУГОЛЬ"</v>
          </cell>
          <cell r="C36">
            <v>56.27</v>
          </cell>
          <cell r="D36">
            <v>0.56699999999999995</v>
          </cell>
          <cell r="E36">
            <v>99.241622574955926</v>
          </cell>
          <cell r="F36">
            <v>292</v>
          </cell>
          <cell r="G36">
            <v>28978.553791887131</v>
          </cell>
          <cell r="H36">
            <v>0.52500000000000002</v>
          </cell>
          <cell r="I36">
            <v>107.18095238095238</v>
          </cell>
          <cell r="J36">
            <v>69.300000000000011</v>
          </cell>
          <cell r="K36">
            <v>0</v>
          </cell>
          <cell r="L36">
            <v>0</v>
          </cell>
          <cell r="M36">
            <v>69.300000000000011</v>
          </cell>
          <cell r="N36">
            <v>0</v>
          </cell>
          <cell r="O36">
            <v>0</v>
          </cell>
          <cell r="P36">
            <v>7427.6400000000012</v>
          </cell>
          <cell r="Q36">
            <v>7427.6400000000012</v>
          </cell>
          <cell r="R36">
            <v>36406.193791887134</v>
          </cell>
          <cell r="S36">
            <v>646.99118165784841</v>
          </cell>
        </row>
        <row r="38">
          <cell r="A38">
            <v>308000</v>
          </cell>
          <cell r="B38" t="str">
            <v>ЗАО"ПРОМСБЫТКОМПЛЕКТ"</v>
          </cell>
          <cell r="C38">
            <v>74.097999999999999</v>
          </cell>
          <cell r="D38">
            <v>0.89999999999999991</v>
          </cell>
          <cell r="E38">
            <v>82.331111111111113</v>
          </cell>
          <cell r="F38">
            <v>463.15949553294286</v>
          </cell>
          <cell r="G38">
            <v>38132.435888888889</v>
          </cell>
          <cell r="H38">
            <v>0.81899999999999995</v>
          </cell>
          <cell r="I38">
            <v>90.473748473748472</v>
          </cell>
          <cell r="J38">
            <v>565</v>
          </cell>
          <cell r="K38">
            <v>411.00000000000006</v>
          </cell>
          <cell r="L38">
            <v>154</v>
          </cell>
          <cell r="M38">
            <v>0</v>
          </cell>
          <cell r="N38">
            <v>37184.710622710627</v>
          </cell>
          <cell r="O38">
            <v>13932.957264957266</v>
          </cell>
          <cell r="P38">
            <v>0</v>
          </cell>
          <cell r="Q38">
            <v>51117.667887667885</v>
          </cell>
          <cell r="R38">
            <v>89250.103776556774</v>
          </cell>
          <cell r="S38">
            <v>1204.4873515689596</v>
          </cell>
        </row>
        <row r="39">
          <cell r="A39">
            <v>308010</v>
          </cell>
          <cell r="B39" t="str">
            <v>НЕРЮНГРИНСКИЙ</v>
          </cell>
          <cell r="C39">
            <v>60.097999999999999</v>
          </cell>
          <cell r="D39">
            <v>0.9</v>
          </cell>
          <cell r="E39">
            <v>66.775555555555556</v>
          </cell>
          <cell r="F39">
            <v>471.35</v>
          </cell>
          <cell r="G39">
            <v>31474.658111111112</v>
          </cell>
          <cell r="H39">
            <v>0.81899999999999995</v>
          </cell>
          <cell r="I39">
            <v>73.379731379731382</v>
          </cell>
          <cell r="J39">
            <v>565</v>
          </cell>
          <cell r="K39">
            <v>411</v>
          </cell>
          <cell r="L39">
            <v>154</v>
          </cell>
          <cell r="M39">
            <v>0</v>
          </cell>
          <cell r="N39">
            <v>30159.0695970696</v>
          </cell>
          <cell r="O39">
            <v>11300.478632478633</v>
          </cell>
          <cell r="P39">
            <v>0</v>
          </cell>
          <cell r="Q39">
            <v>41459.548229548229</v>
          </cell>
          <cell r="R39">
            <v>72934.206340659337</v>
          </cell>
          <cell r="S39">
            <v>1213.5879120879119</v>
          </cell>
        </row>
        <row r="40">
          <cell r="A40">
            <v>308010</v>
          </cell>
          <cell r="B40" t="str">
            <v>НЕРЮНГРИНСКИЙ</v>
          </cell>
          <cell r="C40">
            <v>14</v>
          </cell>
          <cell r="D40">
            <v>0.9</v>
          </cell>
          <cell r="E40">
            <v>15.555555555555555</v>
          </cell>
          <cell r="F40">
            <v>428</v>
          </cell>
          <cell r="G40">
            <v>6657.7777777777774</v>
          </cell>
          <cell r="H40">
            <v>0.81899999999999995</v>
          </cell>
          <cell r="I40">
            <v>17.094017094017094</v>
          </cell>
          <cell r="J40">
            <v>565</v>
          </cell>
          <cell r="K40">
            <v>411</v>
          </cell>
          <cell r="L40">
            <v>154</v>
          </cell>
          <cell r="M40">
            <v>0</v>
          </cell>
          <cell r="N40">
            <v>7025.6410256410254</v>
          </cell>
          <cell r="O40">
            <v>2632.4786324786323</v>
          </cell>
          <cell r="P40">
            <v>0</v>
          </cell>
          <cell r="Q40">
            <v>9658.1196581196582</v>
          </cell>
          <cell r="R40">
            <v>16315.897435897436</v>
          </cell>
          <cell r="S40">
            <v>1165.4212454212454</v>
          </cell>
        </row>
        <row r="43">
          <cell r="A43" t="str">
            <v>Контр</v>
          </cell>
        </row>
        <row r="44">
          <cell r="A44">
            <v>400040</v>
          </cell>
          <cell r="B44" t="str">
            <v>МАЗУТ</v>
          </cell>
          <cell r="C44">
            <v>11.99</v>
          </cell>
          <cell r="D44">
            <v>1.3941859999999999</v>
          </cell>
          <cell r="E44">
            <v>8.6000002869057646</v>
          </cell>
          <cell r="F44">
            <v>3250</v>
          </cell>
          <cell r="G44">
            <v>27950.000932443734</v>
          </cell>
          <cell r="H44">
            <v>1.3939999999999999</v>
          </cell>
          <cell r="I44">
            <v>8.6011477761836446</v>
          </cell>
          <cell r="J44">
            <v>650</v>
          </cell>
          <cell r="K44">
            <v>405</v>
          </cell>
          <cell r="L44">
            <v>245</v>
          </cell>
          <cell r="M44">
            <v>0</v>
          </cell>
          <cell r="N44">
            <v>3483.4648493543759</v>
          </cell>
          <cell r="O44">
            <v>2107.281205164993</v>
          </cell>
          <cell r="P44">
            <v>0</v>
          </cell>
          <cell r="Q44">
            <v>5590.746054519369</v>
          </cell>
          <cell r="R44">
            <v>33540.746986963102</v>
          </cell>
          <cell r="S44">
            <v>2797.3934100886659</v>
          </cell>
        </row>
        <row r="45">
          <cell r="A45">
            <v>400040</v>
          </cell>
          <cell r="B45" t="str">
            <v>МАЗУТ</v>
          </cell>
          <cell r="C45">
            <v>11.79</v>
          </cell>
          <cell r="D45">
            <v>1.39361</v>
          </cell>
          <cell r="E45">
            <v>8.4600426231155055</v>
          </cell>
          <cell r="F45">
            <v>3250</v>
          </cell>
          <cell r="G45">
            <v>27495.138525125392</v>
          </cell>
          <cell r="H45">
            <v>1.3939999999999999</v>
          </cell>
          <cell r="I45">
            <v>8.4576757532281199</v>
          </cell>
          <cell r="J45">
            <v>650</v>
          </cell>
          <cell r="K45">
            <v>405</v>
          </cell>
          <cell r="L45">
            <v>245</v>
          </cell>
          <cell r="M45">
            <v>0</v>
          </cell>
          <cell r="N45">
            <v>3425.3586800573885</v>
          </cell>
          <cell r="O45">
            <v>2072.1305595408894</v>
          </cell>
          <cell r="P45">
            <v>0</v>
          </cell>
          <cell r="Q45">
            <v>5497.4892395982779</v>
          </cell>
          <cell r="R45">
            <v>32992.627764723671</v>
          </cell>
          <cell r="S45">
            <v>2798.3568926822454</v>
          </cell>
        </row>
        <row r="46">
          <cell r="G46">
            <v>0</v>
          </cell>
          <cell r="I46">
            <v>0</v>
          </cell>
          <cell r="K46" t="str">
            <v/>
          </cell>
          <cell r="Q46">
            <v>0</v>
          </cell>
        </row>
        <row r="47">
          <cell r="A47">
            <v>400010</v>
          </cell>
          <cell r="B47" t="str">
            <v>НЕФТЬ</v>
          </cell>
          <cell r="D47">
            <v>1.3959999999999999</v>
          </cell>
          <cell r="E47">
            <v>0</v>
          </cell>
          <cell r="F47">
            <v>2144</v>
          </cell>
          <cell r="G47">
            <v>0</v>
          </cell>
          <cell r="H47">
            <v>1.3959999999999999</v>
          </cell>
          <cell r="I47">
            <v>0</v>
          </cell>
          <cell r="J47">
            <v>293.83000000000004</v>
          </cell>
          <cell r="K47">
            <v>127</v>
          </cell>
          <cell r="L47">
            <v>0</v>
          </cell>
          <cell r="M47">
            <v>166.83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e">
            <v>#DIV/0!</v>
          </cell>
        </row>
        <row r="48">
          <cell r="A48" t="str">
            <v>Контр.</v>
          </cell>
        </row>
        <row r="49">
          <cell r="B49" t="str">
            <v>И Т О Г О</v>
          </cell>
          <cell r="C49">
            <v>420.57500000000005</v>
          </cell>
          <cell r="G49">
            <v>277971.38429576205</v>
          </cell>
          <cell r="N49">
            <v>83121.377147736566</v>
          </cell>
          <cell r="O49">
            <v>29386.149398405294</v>
          </cell>
          <cell r="P49">
            <v>13608.852956860093</v>
          </cell>
          <cell r="Q49">
            <v>126116.37950300195</v>
          </cell>
          <cell r="R49">
            <v>404087.76379876398</v>
          </cell>
          <cell r="S49">
            <v>960.79834464427017</v>
          </cell>
        </row>
      </sheetData>
      <sheetData sheetId="3" refreshError="1">
        <row r="11">
          <cell r="A11" t="str">
            <v>КолА</v>
          </cell>
          <cell r="B11" t="str">
            <v>КолВ</v>
          </cell>
          <cell r="C11" t="str">
            <v>КолС</v>
          </cell>
          <cell r="D11" t="str">
            <v>КолД</v>
          </cell>
          <cell r="E11" t="str">
            <v>КолЕ</v>
          </cell>
          <cell r="F11" t="str">
            <v>КолФ</v>
          </cell>
          <cell r="G11" t="str">
            <v>КолЖ</v>
          </cell>
          <cell r="H11" t="str">
            <v>КолШ</v>
          </cell>
          <cell r="I11" t="str">
            <v>КолИ</v>
          </cell>
          <cell r="J11" t="str">
            <v>КолЩ</v>
          </cell>
          <cell r="K11" t="str">
            <v>КолК</v>
          </cell>
          <cell r="L11" t="str">
            <v>КолЛ</v>
          </cell>
          <cell r="M11" t="str">
            <v>КолМ</v>
          </cell>
          <cell r="N11" t="str">
            <v>КолН</v>
          </cell>
          <cell r="O11" t="str">
            <v>КолО</v>
          </cell>
          <cell r="P11" t="str">
            <v>КолП</v>
          </cell>
          <cell r="Q11" t="str">
            <v>КолЮ</v>
          </cell>
          <cell r="R11" t="str">
            <v>КолР</v>
          </cell>
          <cell r="S11" t="str">
            <v>КолЭС</v>
          </cell>
        </row>
        <row r="12">
          <cell r="A12">
            <v>100000</v>
          </cell>
          <cell r="B12" t="str">
            <v>САХАЛИНСКИЙ</v>
          </cell>
          <cell r="C12">
            <v>431.52199999999999</v>
          </cell>
          <cell r="D12">
            <v>0.67833751940695619</v>
          </cell>
          <cell r="E12">
            <v>636.14644281693677</v>
          </cell>
          <cell r="F12">
            <v>426.19632391640556</v>
          </cell>
          <cell r="G12">
            <v>271123.27540107636</v>
          </cell>
          <cell r="H12">
            <v>0.62262339809475054</v>
          </cell>
          <cell r="I12">
            <v>693.07064482393764</v>
          </cell>
          <cell r="J12">
            <v>298.09920148064219</v>
          </cell>
          <cell r="K12">
            <v>91.927377191407899</v>
          </cell>
          <cell r="L12">
            <v>16.501814772562</v>
          </cell>
          <cell r="M12">
            <v>189.67000951667237</v>
          </cell>
          <cell r="N12">
            <v>63712.16658702241</v>
          </cell>
          <cell r="O12">
            <v>11436.923405184725</v>
          </cell>
          <cell r="P12">
            <v>131454.71579948251</v>
          </cell>
          <cell r="Q12">
            <v>206603.80579168958</v>
          </cell>
          <cell r="R12">
            <v>477727.08119276597</v>
          </cell>
          <cell r="S12">
            <v>1107.0746826181885</v>
          </cell>
        </row>
        <row r="13">
          <cell r="A13">
            <v>102000</v>
          </cell>
          <cell r="B13" t="str">
            <v>ООО "Сахподземуголь"</v>
          </cell>
          <cell r="C13">
            <v>180.22000000000003</v>
          </cell>
          <cell r="D13">
            <v>0.77526552830200657</v>
          </cell>
          <cell r="E13">
            <v>232.46228991339197</v>
          </cell>
          <cell r="F13">
            <v>620.30947614882848</v>
          </cell>
          <cell r="G13">
            <v>144198.56128053326</v>
          </cell>
          <cell r="H13">
            <v>0.6987147606866817</v>
          </cell>
          <cell r="I13">
            <v>257.93071814152563</v>
          </cell>
          <cell r="J13">
            <v>279.17136577387123</v>
          </cell>
          <cell r="K13">
            <v>81.858262154447715</v>
          </cell>
          <cell r="L13">
            <v>25.28011990003337</v>
          </cell>
          <cell r="M13">
            <v>172.03298371939013</v>
          </cell>
          <cell r="N13">
            <v>21113.760343313967</v>
          </cell>
          <cell r="O13">
            <v>6520.5194805194806</v>
          </cell>
          <cell r="P13">
            <v>44372.591034771685</v>
          </cell>
          <cell r="Q13">
            <v>72006.870858605136</v>
          </cell>
          <cell r="R13">
            <v>216205.4321391384</v>
          </cell>
          <cell r="S13">
            <v>1199.6750201927553</v>
          </cell>
        </row>
        <row r="14">
          <cell r="A14">
            <v>102160</v>
          </cell>
          <cell r="B14" t="str">
            <v>ООО шСИНЕГОРСКАЯ</v>
          </cell>
          <cell r="C14">
            <v>22.11</v>
          </cell>
          <cell r="D14">
            <v>0.71996000000000004</v>
          </cell>
          <cell r="E14">
            <v>30.710039446635921</v>
          </cell>
          <cell r="F14">
            <v>715</v>
          </cell>
          <cell r="G14">
            <v>21957.678204344684</v>
          </cell>
          <cell r="H14">
            <v>0.628</v>
          </cell>
          <cell r="I14">
            <v>35.20700636942675</v>
          </cell>
          <cell r="J14">
            <v>76</v>
          </cell>
          <cell r="K14">
            <v>76</v>
          </cell>
          <cell r="N14">
            <v>2675.7324840764331</v>
          </cell>
          <cell r="O14">
            <v>0</v>
          </cell>
          <cell r="P14">
            <v>0</v>
          </cell>
          <cell r="Q14">
            <v>2675.7324840764331</v>
          </cell>
          <cell r="R14">
            <v>24633.410688421118</v>
          </cell>
          <cell r="S14">
            <v>1114.1298366540534</v>
          </cell>
        </row>
        <row r="15">
          <cell r="A15">
            <v>102310</v>
          </cell>
          <cell r="B15" t="str">
            <v>ДО ООО БЫКОВУГОЛЬ</v>
          </cell>
          <cell r="C15">
            <v>12.2</v>
          </cell>
          <cell r="D15">
            <v>0.77988999999999997</v>
          </cell>
          <cell r="E15">
            <v>15.643231737809177</v>
          </cell>
          <cell r="F15">
            <v>777</v>
          </cell>
          <cell r="G15">
            <v>12154.79106027773</v>
          </cell>
          <cell r="H15">
            <v>0.66</v>
          </cell>
          <cell r="I15">
            <v>18.484848484848484</v>
          </cell>
          <cell r="J15">
            <v>85</v>
          </cell>
          <cell r="K15">
            <v>85</v>
          </cell>
          <cell r="N15">
            <v>1571.2121212121212</v>
          </cell>
          <cell r="O15">
            <v>0</v>
          </cell>
          <cell r="P15">
            <v>0</v>
          </cell>
          <cell r="Q15">
            <v>1571.2121212121212</v>
          </cell>
          <cell r="R15">
            <v>13726.003181489852</v>
          </cell>
          <cell r="S15">
            <v>1125.0822279909717</v>
          </cell>
        </row>
        <row r="16">
          <cell r="A16">
            <v>102310</v>
          </cell>
          <cell r="B16" t="str">
            <v>ДО ООО БЫКОВУГОЛЬ</v>
          </cell>
          <cell r="C16">
            <v>25.93</v>
          </cell>
          <cell r="D16">
            <v>0.7</v>
          </cell>
          <cell r="E16">
            <v>37.042857142857144</v>
          </cell>
          <cell r="F16">
            <v>704</v>
          </cell>
          <cell r="G16">
            <v>26078.17142857143</v>
          </cell>
          <cell r="H16">
            <v>0.66</v>
          </cell>
          <cell r="I16">
            <v>39.287878787878789</v>
          </cell>
          <cell r="J16">
            <v>85</v>
          </cell>
          <cell r="K16">
            <v>85</v>
          </cell>
          <cell r="N16">
            <v>3339.469696969697</v>
          </cell>
          <cell r="O16">
            <v>0</v>
          </cell>
          <cell r="P16">
            <v>0</v>
          </cell>
          <cell r="Q16">
            <v>3339.469696969697</v>
          </cell>
          <cell r="R16">
            <v>29417.641125541126</v>
          </cell>
          <cell r="S16">
            <v>1134.5021645021645</v>
          </cell>
        </row>
        <row r="17">
          <cell r="A17">
            <v>102320</v>
          </cell>
          <cell r="B17" t="str">
            <v>ООО "шахта Островная"</v>
          </cell>
          <cell r="C17">
            <v>12</v>
          </cell>
          <cell r="D17">
            <v>0.76922999999999997</v>
          </cell>
          <cell r="E17">
            <v>15.600015600015601</v>
          </cell>
          <cell r="F17">
            <v>505</v>
          </cell>
          <cell r="G17">
            <v>7878.0078780078784</v>
          </cell>
          <cell r="H17">
            <v>0.68200000000000005</v>
          </cell>
          <cell r="I17">
            <v>17.595307917888562</v>
          </cell>
          <cell r="J17">
            <v>396.1</v>
          </cell>
          <cell r="K17">
            <v>104</v>
          </cell>
          <cell r="M17">
            <v>292.10000000000002</v>
          </cell>
          <cell r="N17">
            <v>1829.9120234604104</v>
          </cell>
          <cell r="O17">
            <v>0</v>
          </cell>
          <cell r="P17">
            <v>5139.5894428152496</v>
          </cell>
          <cell r="Q17">
            <v>6969.5014662756594</v>
          </cell>
          <cell r="R17">
            <v>14847.509344283539</v>
          </cell>
          <cell r="S17">
            <v>1237.2924453569615</v>
          </cell>
        </row>
        <row r="18">
          <cell r="A18">
            <v>102320</v>
          </cell>
          <cell r="B18" t="str">
            <v>ООО "шахта Островная"</v>
          </cell>
          <cell r="C18">
            <v>18</v>
          </cell>
          <cell r="D18">
            <v>0.79</v>
          </cell>
          <cell r="E18">
            <v>22.784810126582279</v>
          </cell>
          <cell r="F18">
            <v>580</v>
          </cell>
          <cell r="G18">
            <v>13215.189873417721</v>
          </cell>
          <cell r="H18">
            <v>0.68200000000000005</v>
          </cell>
          <cell r="I18">
            <v>26.392961876832842</v>
          </cell>
          <cell r="J18">
            <v>402.6</v>
          </cell>
          <cell r="M18">
            <v>402.6</v>
          </cell>
          <cell r="N18">
            <v>0</v>
          </cell>
          <cell r="O18">
            <v>0</v>
          </cell>
          <cell r="P18">
            <v>10625.806451612903</v>
          </cell>
          <cell r="Q18">
            <v>10625.806451612903</v>
          </cell>
          <cell r="R18">
            <v>23840.996325030625</v>
          </cell>
          <cell r="S18">
            <v>1324.4997958350348</v>
          </cell>
        </row>
        <row r="19">
          <cell r="A19">
            <v>102320</v>
          </cell>
          <cell r="B19" t="str">
            <v>ООО "шахта Островная"</v>
          </cell>
          <cell r="C19">
            <v>24.5</v>
          </cell>
          <cell r="D19">
            <v>0.79003299999999999</v>
          </cell>
          <cell r="E19">
            <v>31.011362816489946</v>
          </cell>
          <cell r="F19">
            <v>580</v>
          </cell>
          <cell r="G19">
            <v>17986.590433564168</v>
          </cell>
          <cell r="H19">
            <v>0.68200000000000005</v>
          </cell>
          <cell r="I19">
            <v>35.923753665689148</v>
          </cell>
          <cell r="J19">
            <v>404.90000000000003</v>
          </cell>
          <cell r="K19">
            <v>104</v>
          </cell>
          <cell r="M19">
            <v>300.90000000000003</v>
          </cell>
          <cell r="N19">
            <v>3736.0703812316715</v>
          </cell>
          <cell r="O19">
            <v>0</v>
          </cell>
          <cell r="P19">
            <v>10809.457478005867</v>
          </cell>
          <cell r="Q19">
            <v>14545.527859237538</v>
          </cell>
          <cell r="R19">
            <v>32532.118292801708</v>
          </cell>
          <cell r="S19">
            <v>1327.8415629714982</v>
          </cell>
        </row>
        <row r="20">
          <cell r="A20">
            <v>102295</v>
          </cell>
          <cell r="B20" t="str">
            <v>ООО "ШУ Шахтерское"</v>
          </cell>
          <cell r="C20">
            <v>14.33</v>
          </cell>
          <cell r="D20">
            <v>0.83023999999999998</v>
          </cell>
          <cell r="E20">
            <v>17.260069377529391</v>
          </cell>
          <cell r="F20">
            <v>595</v>
          </cell>
          <cell r="G20">
            <v>10269.741279629987</v>
          </cell>
          <cell r="H20">
            <v>0.77</v>
          </cell>
          <cell r="I20">
            <v>18.61038961038961</v>
          </cell>
          <cell r="J20">
            <v>402.6</v>
          </cell>
          <cell r="M20">
            <v>402.6</v>
          </cell>
          <cell r="N20">
            <v>0</v>
          </cell>
          <cell r="O20">
            <v>0</v>
          </cell>
          <cell r="P20">
            <v>7492.5428571428574</v>
          </cell>
          <cell r="Q20">
            <v>7492.5428571428574</v>
          </cell>
          <cell r="R20">
            <v>17762.284136772843</v>
          </cell>
          <cell r="S20">
            <v>1239.5173856784957</v>
          </cell>
        </row>
        <row r="21">
          <cell r="A21">
            <v>102295</v>
          </cell>
          <cell r="B21" t="str">
            <v>ООО "ШУ Шахтерское"</v>
          </cell>
          <cell r="C21">
            <v>25</v>
          </cell>
          <cell r="D21">
            <v>0.83002500000000001</v>
          </cell>
          <cell r="E21">
            <v>30.119574711605072</v>
          </cell>
          <cell r="F21">
            <v>590</v>
          </cell>
          <cell r="G21">
            <v>17770.549079846991</v>
          </cell>
          <cell r="H21">
            <v>0.77</v>
          </cell>
          <cell r="I21">
            <v>32.467532467532465</v>
          </cell>
          <cell r="J21">
            <v>421.40000000000003</v>
          </cell>
          <cell r="K21">
            <v>104</v>
          </cell>
          <cell r="M21">
            <v>317.40000000000003</v>
          </cell>
          <cell r="N21">
            <v>3376.6233766233763</v>
          </cell>
          <cell r="O21">
            <v>0</v>
          </cell>
          <cell r="P21">
            <v>10305.194805194806</v>
          </cell>
          <cell r="Q21">
            <v>13681.818181818182</v>
          </cell>
          <cell r="R21">
            <v>31452.367261665175</v>
          </cell>
          <cell r="S21">
            <v>1258.0946904666071</v>
          </cell>
        </row>
        <row r="22">
          <cell r="A22">
            <v>102295</v>
          </cell>
          <cell r="B22" t="str">
            <v>ООО "ШУ Шахтерское"</v>
          </cell>
          <cell r="C22">
            <v>26.15</v>
          </cell>
          <cell r="D22">
            <v>0.80984</v>
          </cell>
          <cell r="E22">
            <v>32.29032895386743</v>
          </cell>
          <cell r="F22">
            <v>523</v>
          </cell>
          <cell r="G22">
            <v>16887.842042872668</v>
          </cell>
          <cell r="H22">
            <v>0.77</v>
          </cell>
          <cell r="I22">
            <v>33.961038961038959</v>
          </cell>
          <cell r="J22">
            <v>327</v>
          </cell>
          <cell r="K22">
            <v>135</v>
          </cell>
          <cell r="L22">
            <v>192</v>
          </cell>
          <cell r="N22">
            <v>4584.7402597402597</v>
          </cell>
          <cell r="O22">
            <v>6520.5194805194806</v>
          </cell>
          <cell r="P22">
            <v>0</v>
          </cell>
          <cell r="Q22">
            <v>11105.25974025974</v>
          </cell>
          <cell r="R22">
            <v>27993.101783132406</v>
          </cell>
          <cell r="S22">
            <v>1070.4819037526734</v>
          </cell>
        </row>
        <row r="23">
          <cell r="A23">
            <v>101230</v>
          </cell>
          <cell r="B23" t="str">
            <v>ООО"Обогатительная ф-ка"</v>
          </cell>
          <cell r="D23">
            <v>0.80973399999999995</v>
          </cell>
          <cell r="E23">
            <v>0</v>
          </cell>
          <cell r="F23">
            <v>590</v>
          </cell>
          <cell r="G23">
            <v>0</v>
          </cell>
          <cell r="H23">
            <v>0.81</v>
          </cell>
          <cell r="I23">
            <v>0</v>
          </cell>
          <cell r="J23">
            <v>366</v>
          </cell>
          <cell r="M23">
            <v>366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e">
            <v>#DIV/0!</v>
          </cell>
        </row>
        <row r="24">
          <cell r="A24">
            <v>101230</v>
          </cell>
          <cell r="B24" t="str">
            <v>ООО"Обогатительная ф-ка"</v>
          </cell>
          <cell r="D24">
            <v>0.81038299999999996</v>
          </cell>
          <cell r="E24">
            <v>0</v>
          </cell>
          <cell r="F24">
            <v>585</v>
          </cell>
          <cell r="G24">
            <v>0</v>
          </cell>
          <cell r="H24">
            <v>0.81</v>
          </cell>
          <cell r="I24">
            <v>0</v>
          </cell>
          <cell r="J24">
            <v>381.5</v>
          </cell>
          <cell r="K24">
            <v>104</v>
          </cell>
          <cell r="M24">
            <v>277.5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 t="e">
            <v>#DIV/0!</v>
          </cell>
        </row>
        <row r="25">
          <cell r="A25" t="str">
            <v>Контр</v>
          </cell>
          <cell r="E25">
            <v>0</v>
          </cell>
          <cell r="I25">
            <v>0</v>
          </cell>
        </row>
        <row r="26">
          <cell r="A26">
            <v>103000</v>
          </cell>
          <cell r="B26" t="str">
            <v>АО"УГОЛЬН.КОРПОР.САХ"</v>
          </cell>
          <cell r="C26">
            <v>94.777000000000001</v>
          </cell>
          <cell r="D26">
            <v>0.61627854525177128</v>
          </cell>
          <cell r="E26">
            <v>153.78922522977055</v>
          </cell>
          <cell r="F26">
            <v>324.79690739420147</v>
          </cell>
          <cell r="G26">
            <v>49950.264745179782</v>
          </cell>
          <cell r="H26">
            <v>0.5897345455404589</v>
          </cell>
          <cell r="I26">
            <v>160.71129072681703</v>
          </cell>
          <cell r="J26">
            <v>293.20837681887406</v>
          </cell>
          <cell r="K26">
            <v>97.921824819971306</v>
          </cell>
          <cell r="L26">
            <v>0</v>
          </cell>
          <cell r="M26">
            <v>195.28655199890278</v>
          </cell>
          <cell r="N26">
            <v>15737.142857142855</v>
          </cell>
          <cell r="O26">
            <v>0</v>
          </cell>
          <cell r="P26">
            <v>31384.753833333336</v>
          </cell>
          <cell r="Q26">
            <v>47121.896690476191</v>
          </cell>
          <cell r="R26">
            <v>97072.161435655973</v>
          </cell>
          <cell r="S26">
            <v>1024.21643896363</v>
          </cell>
        </row>
        <row r="27">
          <cell r="A27">
            <v>103110</v>
          </cell>
          <cell r="B27" t="str">
            <v>ЗАО"СОЛНЦЕВСКИЙ"</v>
          </cell>
          <cell r="C27">
            <v>44.3</v>
          </cell>
          <cell r="D27">
            <v>0.63006600000000001</v>
          </cell>
          <cell r="E27">
            <v>70.310094498036705</v>
          </cell>
          <cell r="F27">
            <v>313</v>
          </cell>
          <cell r="G27">
            <v>22007.059577885488</v>
          </cell>
          <cell r="H27">
            <v>0.6</v>
          </cell>
          <cell r="I27">
            <v>73.833333333333329</v>
          </cell>
          <cell r="J27">
            <v>363.1</v>
          </cell>
          <cell r="K27">
            <v>104</v>
          </cell>
          <cell r="M27">
            <v>259.10000000000002</v>
          </cell>
          <cell r="N27">
            <v>7678.6666666666661</v>
          </cell>
          <cell r="O27">
            <v>0</v>
          </cell>
          <cell r="P27">
            <v>19130.216666666667</v>
          </cell>
          <cell r="Q27">
            <v>26808.883333333335</v>
          </cell>
          <cell r="R27">
            <v>48815.942911218823</v>
          </cell>
          <cell r="S27">
            <v>1101.9400205692737</v>
          </cell>
        </row>
        <row r="28">
          <cell r="A28">
            <v>103110</v>
          </cell>
          <cell r="B28" t="str">
            <v>ЗАО"СОЛНЦЕВСКИЙ"</v>
          </cell>
          <cell r="C28">
            <v>20.317</v>
          </cell>
          <cell r="D28">
            <v>0.63007749999999996</v>
          </cell>
          <cell r="E28">
            <v>32.245239672897384</v>
          </cell>
          <cell r="F28">
            <v>313</v>
          </cell>
          <cell r="G28">
            <v>10092.760017616882</v>
          </cell>
          <cell r="H28">
            <v>0.6</v>
          </cell>
          <cell r="I28">
            <v>33.861666666666672</v>
          </cell>
          <cell r="J28">
            <v>361.90000000000003</v>
          </cell>
          <cell r="M28">
            <v>361.90000000000003</v>
          </cell>
          <cell r="N28">
            <v>0</v>
          </cell>
          <cell r="O28">
            <v>0</v>
          </cell>
          <cell r="P28">
            <v>12254.537166666669</v>
          </cell>
          <cell r="Q28">
            <v>12254.537166666669</v>
          </cell>
          <cell r="R28">
            <v>22347.29718428355</v>
          </cell>
          <cell r="S28">
            <v>1099.9309535996235</v>
          </cell>
        </row>
        <row r="29">
          <cell r="A29">
            <v>103110</v>
          </cell>
          <cell r="B29" t="str">
            <v>ЗАО"СОЛНЦЕВСКИЙ"</v>
          </cell>
          <cell r="C29">
            <v>0</v>
          </cell>
          <cell r="D29">
            <v>0.64</v>
          </cell>
          <cell r="E29">
            <v>0</v>
          </cell>
          <cell r="F29">
            <v>261</v>
          </cell>
          <cell r="G29">
            <v>0</v>
          </cell>
          <cell r="H29">
            <v>0.622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e">
            <v>#DIV/0!</v>
          </cell>
        </row>
        <row r="30">
          <cell r="A30">
            <v>103040</v>
          </cell>
          <cell r="B30" t="str">
            <v>АО"НОВИКОВСКИЙ"</v>
          </cell>
          <cell r="D30">
            <v>0.6</v>
          </cell>
          <cell r="E30">
            <v>0</v>
          </cell>
          <cell r="F30">
            <v>212</v>
          </cell>
          <cell r="G30">
            <v>0</v>
          </cell>
          <cell r="H30">
            <v>0.6</v>
          </cell>
          <cell r="I30">
            <v>0</v>
          </cell>
          <cell r="J30">
            <v>152</v>
          </cell>
          <cell r="M30">
            <v>152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e">
            <v>#DIV/0!</v>
          </cell>
        </row>
        <row r="31">
          <cell r="A31">
            <v>103060</v>
          </cell>
          <cell r="B31" t="str">
            <v>АО"ЛОПАТИНСКИЙ"</v>
          </cell>
          <cell r="C31">
            <v>22.84</v>
          </cell>
          <cell r="D31">
            <v>0.58987599999999996</v>
          </cell>
          <cell r="E31">
            <v>38.720002169947584</v>
          </cell>
          <cell r="F31">
            <v>325</v>
          </cell>
          <cell r="G31">
            <v>12584.000705232966</v>
          </cell>
          <cell r="H31">
            <v>0.56999999999999995</v>
          </cell>
          <cell r="I31">
            <v>40.070175438596493</v>
          </cell>
          <cell r="J31">
            <v>152</v>
          </cell>
          <cell r="K31">
            <v>152</v>
          </cell>
          <cell r="N31">
            <v>6090.666666666667</v>
          </cell>
          <cell r="O31">
            <v>0</v>
          </cell>
          <cell r="P31">
            <v>0</v>
          </cell>
          <cell r="Q31">
            <v>6090.666666666667</v>
          </cell>
          <cell r="R31">
            <v>18674.667371899632</v>
          </cell>
          <cell r="S31">
            <v>817.62991996057929</v>
          </cell>
        </row>
        <row r="32">
          <cell r="A32">
            <v>103060</v>
          </cell>
          <cell r="B32" t="str">
            <v>АО"ЛОПАТИНСКИЙ"</v>
          </cell>
          <cell r="C32">
            <v>4</v>
          </cell>
          <cell r="D32">
            <v>0.6</v>
          </cell>
          <cell r="E32">
            <v>6.666666666666667</v>
          </cell>
          <cell r="F32">
            <v>475</v>
          </cell>
          <cell r="G32">
            <v>3166.666666666667</v>
          </cell>
          <cell r="H32">
            <v>0.56999999999999995</v>
          </cell>
          <cell r="I32">
            <v>7.0175438596491233</v>
          </cell>
          <cell r="J32">
            <v>152</v>
          </cell>
          <cell r="K32">
            <v>152</v>
          </cell>
          <cell r="N32">
            <v>1066.6666666666667</v>
          </cell>
          <cell r="O32">
            <v>0</v>
          </cell>
          <cell r="P32">
            <v>0</v>
          </cell>
          <cell r="Q32">
            <v>1066.6666666666667</v>
          </cell>
          <cell r="R32">
            <v>4233.3333333333339</v>
          </cell>
          <cell r="S32">
            <v>1058.3333333333335</v>
          </cell>
        </row>
        <row r="33">
          <cell r="A33">
            <v>103030</v>
          </cell>
          <cell r="B33" t="str">
            <v>АО"ПОЯРКОВУГОЛЬ"</v>
          </cell>
          <cell r="C33">
            <v>1.64</v>
          </cell>
          <cell r="D33">
            <v>0.57599999999999996</v>
          </cell>
          <cell r="E33">
            <v>2.8472222222222223</v>
          </cell>
          <cell r="F33">
            <v>296</v>
          </cell>
          <cell r="G33">
            <v>842.77777777777783</v>
          </cell>
          <cell r="H33">
            <v>0.56000000000000005</v>
          </cell>
          <cell r="I33">
            <v>2.9285714285714279</v>
          </cell>
          <cell r="J33">
            <v>152</v>
          </cell>
          <cell r="K33">
            <v>152</v>
          </cell>
          <cell r="N33">
            <v>445.14285714285705</v>
          </cell>
          <cell r="O33">
            <v>0</v>
          </cell>
          <cell r="P33">
            <v>0</v>
          </cell>
          <cell r="Q33">
            <v>445.14285714285705</v>
          </cell>
          <cell r="R33">
            <v>1287.9206349206349</v>
          </cell>
          <cell r="S33">
            <v>785.31746031746036</v>
          </cell>
        </row>
        <row r="34">
          <cell r="A34">
            <v>103030</v>
          </cell>
          <cell r="B34" t="str">
            <v>АО"ПОЯРКОВУГОЛЬ"</v>
          </cell>
          <cell r="C34">
            <v>1.68</v>
          </cell>
          <cell r="D34">
            <v>0.56000000000000005</v>
          </cell>
          <cell r="E34">
            <v>2.9999999999999996</v>
          </cell>
          <cell r="F34">
            <v>419</v>
          </cell>
          <cell r="G34">
            <v>1256.9999999999998</v>
          </cell>
          <cell r="H34">
            <v>0.56000000000000005</v>
          </cell>
          <cell r="I34">
            <v>2.9999999999999996</v>
          </cell>
          <cell r="J34">
            <v>152</v>
          </cell>
          <cell r="K34">
            <v>152</v>
          </cell>
          <cell r="N34">
            <v>455.99999999999994</v>
          </cell>
          <cell r="O34">
            <v>0</v>
          </cell>
          <cell r="P34">
            <v>0</v>
          </cell>
          <cell r="Q34">
            <v>455.99999999999994</v>
          </cell>
          <cell r="R34">
            <v>1712.9999999999998</v>
          </cell>
          <cell r="S34">
            <v>1019.642857142857</v>
          </cell>
        </row>
        <row r="35">
          <cell r="A35">
            <v>103030</v>
          </cell>
          <cell r="B35" t="str">
            <v>АО"ПОЯРКОВУГОЛЬ"</v>
          </cell>
          <cell r="E35">
            <v>0</v>
          </cell>
          <cell r="G35">
            <v>0</v>
          </cell>
          <cell r="I35">
            <v>0</v>
          </cell>
          <cell r="J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e">
            <v>#DIV/0!</v>
          </cell>
        </row>
        <row r="36">
          <cell r="A36">
            <v>100160</v>
          </cell>
          <cell r="B36" t="str">
            <v>ООО "Невельский УРЗ"</v>
          </cell>
          <cell r="C36">
            <v>10.035</v>
          </cell>
          <cell r="D36">
            <v>0.55300000000000005</v>
          </cell>
          <cell r="E36">
            <v>18.146473779385172</v>
          </cell>
          <cell r="F36">
            <v>284</v>
          </cell>
          <cell r="G36">
            <v>5153.5985533453886</v>
          </cell>
          <cell r="H36">
            <v>0.55300000000000005</v>
          </cell>
          <cell r="I36">
            <v>18.146473779385172</v>
          </cell>
          <cell r="J36">
            <v>217.8</v>
          </cell>
          <cell r="M36">
            <v>217.8</v>
          </cell>
          <cell r="N36">
            <v>0</v>
          </cell>
          <cell r="O36">
            <v>0</v>
          </cell>
          <cell r="P36">
            <v>3952.3019891500908</v>
          </cell>
          <cell r="Q36">
            <v>3952.3019891500908</v>
          </cell>
          <cell r="R36">
            <v>9105.9005424954794</v>
          </cell>
          <cell r="S36">
            <v>907.41410488245936</v>
          </cell>
        </row>
        <row r="37">
          <cell r="A37">
            <v>100160</v>
          </cell>
          <cell r="B37" t="str">
            <v>ООО "Невельский УРЗ"</v>
          </cell>
          <cell r="D37">
            <v>0.6</v>
          </cell>
          <cell r="E37">
            <v>0</v>
          </cell>
          <cell r="F37">
            <v>403.65</v>
          </cell>
          <cell r="G37">
            <v>0</v>
          </cell>
          <cell r="H37">
            <v>0.59799999999999998</v>
          </cell>
          <cell r="I37">
            <v>0</v>
          </cell>
          <cell r="J37">
            <v>204</v>
          </cell>
          <cell r="M37">
            <v>204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e">
            <v>#DIV/0!</v>
          </cell>
        </row>
        <row r="38">
          <cell r="A38">
            <v>104000</v>
          </cell>
          <cell r="B38" t="str">
            <v>ООО"Угольн. ресурсы Сах."</v>
          </cell>
          <cell r="C38">
            <v>36.33</v>
          </cell>
          <cell r="D38">
            <v>0.63995000000000002</v>
          </cell>
          <cell r="E38">
            <v>56.770060160950067</v>
          </cell>
          <cell r="F38">
            <v>316</v>
          </cell>
          <cell r="G38">
            <v>17939.339010860222</v>
          </cell>
          <cell r="H38">
            <v>0.56799999999999995</v>
          </cell>
          <cell r="I38">
            <v>63.961267605633807</v>
          </cell>
          <cell r="J38">
            <v>396.1</v>
          </cell>
          <cell r="N38">
            <v>6651.9718309859163</v>
          </cell>
          <cell r="O38">
            <v>0</v>
          </cell>
          <cell r="P38">
            <v>17346.295774647893</v>
          </cell>
          <cell r="Q38">
            <v>23998.267605633806</v>
          </cell>
          <cell r="R38">
            <v>41937.606616494028</v>
          </cell>
          <cell r="S38">
            <v>1154.3519575142866</v>
          </cell>
        </row>
        <row r="39">
          <cell r="A39">
            <v>104140</v>
          </cell>
          <cell r="B39" t="str">
            <v>р."НИКОЛЬСКИЙ"</v>
          </cell>
          <cell r="C39">
            <v>36.33</v>
          </cell>
          <cell r="D39">
            <v>0.63995000000000002</v>
          </cell>
          <cell r="E39">
            <v>56.770060160950067</v>
          </cell>
          <cell r="F39">
            <v>316</v>
          </cell>
          <cell r="G39">
            <v>17939.339010860222</v>
          </cell>
          <cell r="H39">
            <v>0.56799999999999995</v>
          </cell>
          <cell r="I39">
            <v>63.961267605633807</v>
          </cell>
          <cell r="J39">
            <v>375.20000000000005</v>
          </cell>
          <cell r="K39">
            <v>104</v>
          </cell>
          <cell r="M39">
            <v>271.20000000000005</v>
          </cell>
          <cell r="N39">
            <v>6651.9718309859163</v>
          </cell>
          <cell r="O39">
            <v>0</v>
          </cell>
          <cell r="P39">
            <v>17346.295774647893</v>
          </cell>
          <cell r="Q39">
            <v>23998.267605633806</v>
          </cell>
          <cell r="R39">
            <v>41937.606616494028</v>
          </cell>
          <cell r="S39">
            <v>1154.3519575142866</v>
          </cell>
        </row>
        <row r="40">
          <cell r="A40">
            <v>104140</v>
          </cell>
          <cell r="B40" t="str">
            <v>р."НИКОЛЬСКИЙ"</v>
          </cell>
          <cell r="C40">
            <v>0</v>
          </cell>
          <cell r="D40">
            <v>0.64</v>
          </cell>
          <cell r="E40">
            <v>0</v>
          </cell>
          <cell r="F40">
            <v>261</v>
          </cell>
          <cell r="G40">
            <v>0</v>
          </cell>
          <cell r="H40">
            <v>0.58799999999999997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 t="e">
            <v>#DIV/0!</v>
          </cell>
        </row>
        <row r="41">
          <cell r="A41">
            <v>104140</v>
          </cell>
          <cell r="B41" t="str">
            <v>р."НИКОЛЬСКИЙ"</v>
          </cell>
          <cell r="D41">
            <v>0.64</v>
          </cell>
          <cell r="E41">
            <v>0</v>
          </cell>
          <cell r="F41">
            <v>261</v>
          </cell>
          <cell r="G41">
            <v>0</v>
          </cell>
          <cell r="H41">
            <v>0.58799999999999997</v>
          </cell>
          <cell r="I41">
            <v>0</v>
          </cell>
          <cell r="J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 t="e">
            <v>#DIV/0!</v>
          </cell>
        </row>
        <row r="42">
          <cell r="A42">
            <v>107100</v>
          </cell>
          <cell r="B42" t="str">
            <v>ЗАО"ПОРОНАЙСКУГОЛЬ"</v>
          </cell>
          <cell r="C42">
            <v>5.49</v>
          </cell>
          <cell r="D42">
            <v>0.52</v>
          </cell>
          <cell r="E42">
            <v>10.557692307692308</v>
          </cell>
          <cell r="F42">
            <v>295</v>
          </cell>
          <cell r="G42">
            <v>3114.5192307692309</v>
          </cell>
          <cell r="H42">
            <v>0.52</v>
          </cell>
          <cell r="I42">
            <v>10.557692307692308</v>
          </cell>
          <cell r="J42">
            <v>179.8</v>
          </cell>
          <cell r="K42">
            <v>133</v>
          </cell>
          <cell r="M42">
            <v>46.8</v>
          </cell>
          <cell r="N42">
            <v>1404.1730769230769</v>
          </cell>
          <cell r="O42">
            <v>0</v>
          </cell>
          <cell r="P42">
            <v>494.1</v>
          </cell>
          <cell r="Q42">
            <v>1898.2730769230773</v>
          </cell>
          <cell r="R42">
            <v>5012.792307692308</v>
          </cell>
          <cell r="S42">
            <v>913.07692307692309</v>
          </cell>
        </row>
        <row r="43">
          <cell r="A43">
            <v>105310</v>
          </cell>
          <cell r="B43" t="str">
            <v>р-зСОСНА-ВСЕГО</v>
          </cell>
          <cell r="C43">
            <v>20.079999999999998</v>
          </cell>
          <cell r="D43">
            <v>0.6398937349252849</v>
          </cell>
          <cell r="E43">
            <v>31.380210344370028</v>
          </cell>
          <cell r="F43">
            <v>265.99999999999994</v>
          </cell>
          <cell r="G43">
            <v>8347.1359516024258</v>
          </cell>
          <cell r="H43">
            <v>0.57399999999999995</v>
          </cell>
          <cell r="I43">
            <v>34.982578397212542</v>
          </cell>
          <cell r="J43">
            <v>393.00961155378485</v>
          </cell>
          <cell r="N43">
            <v>1139.6515679442509</v>
          </cell>
          <cell r="O43">
            <v>0</v>
          </cell>
          <cell r="P43">
            <v>12608.837979094078</v>
          </cell>
          <cell r="Q43">
            <v>13748.489547038327</v>
          </cell>
          <cell r="R43">
            <v>22095.625498640751</v>
          </cell>
          <cell r="S43">
            <v>1100.3797559084041</v>
          </cell>
        </row>
        <row r="44">
          <cell r="A44">
            <v>105311</v>
          </cell>
          <cell r="B44" t="str">
            <v>р-зСОСНА</v>
          </cell>
          <cell r="C44">
            <v>13.79</v>
          </cell>
          <cell r="D44">
            <v>0.63990000000000002</v>
          </cell>
          <cell r="E44">
            <v>21.550242225347709</v>
          </cell>
          <cell r="F44">
            <v>266</v>
          </cell>
          <cell r="G44">
            <v>5732.3644319424902</v>
          </cell>
          <cell r="H44">
            <v>0.57399999999999995</v>
          </cell>
          <cell r="I44">
            <v>24.024390243902438</v>
          </cell>
          <cell r="J44">
            <v>391.6</v>
          </cell>
          <cell r="M44">
            <v>391.6</v>
          </cell>
          <cell r="N44">
            <v>0</v>
          </cell>
          <cell r="O44">
            <v>0</v>
          </cell>
          <cell r="P44">
            <v>9407.9512195121952</v>
          </cell>
          <cell r="Q44">
            <v>9407.9512195121952</v>
          </cell>
          <cell r="R44">
            <v>15140.315651454686</v>
          </cell>
          <cell r="S44">
            <v>1097.9199167117249</v>
          </cell>
        </row>
        <row r="45">
          <cell r="A45">
            <v>105311</v>
          </cell>
          <cell r="B45" t="str">
            <v>р-зСОСНА</v>
          </cell>
          <cell r="C45">
            <v>6.29</v>
          </cell>
          <cell r="D45">
            <v>0.63988</v>
          </cell>
          <cell r="E45">
            <v>9.8299681190223165</v>
          </cell>
          <cell r="F45">
            <v>266</v>
          </cell>
          <cell r="G45">
            <v>2614.7715196599361</v>
          </cell>
          <cell r="H45">
            <v>0.57399999999999995</v>
          </cell>
          <cell r="I45">
            <v>10.958188153310106</v>
          </cell>
          <cell r="J45">
            <v>396.1</v>
          </cell>
          <cell r="K45">
            <v>104</v>
          </cell>
          <cell r="M45">
            <v>292.10000000000002</v>
          </cell>
          <cell r="N45">
            <v>1139.6515679442509</v>
          </cell>
          <cell r="O45">
            <v>0</v>
          </cell>
          <cell r="P45">
            <v>3200.886759581882</v>
          </cell>
          <cell r="Q45">
            <v>4340.5383275261329</v>
          </cell>
          <cell r="R45">
            <v>6955.3098471860685</v>
          </cell>
          <cell r="S45">
            <v>1105.7726307132064</v>
          </cell>
        </row>
        <row r="46">
          <cell r="A46">
            <v>105000</v>
          </cell>
          <cell r="B46" t="str">
            <v>ЗАО "Разрезуголь"</v>
          </cell>
          <cell r="C46">
            <v>33.08</v>
          </cell>
          <cell r="D46">
            <v>0.6924898850135881</v>
          </cell>
          <cell r="E46">
            <v>47.769650814973133</v>
          </cell>
          <cell r="F46">
            <v>340.60567025342101</v>
          </cell>
          <cell r="G46">
            <v>16270.613933605804</v>
          </cell>
          <cell r="H46">
            <v>0.61599999999999999</v>
          </cell>
          <cell r="I46">
            <v>53.701298701298697</v>
          </cell>
          <cell r="J46">
            <v>432.59299274486096</v>
          </cell>
          <cell r="N46">
            <v>3645.8441558441559</v>
          </cell>
          <cell r="O46">
            <v>3360.0779220779223</v>
          </cell>
          <cell r="P46">
            <v>16224.883441558442</v>
          </cell>
          <cell r="Q46">
            <v>23230.80551948052</v>
          </cell>
          <cell r="R46">
            <v>39501.419453086324</v>
          </cell>
          <cell r="S46">
            <v>1194.117879476612</v>
          </cell>
        </row>
        <row r="47">
          <cell r="A47">
            <v>105220</v>
          </cell>
          <cell r="B47" t="str">
            <v>ВАРВАРОВСКИЙ</v>
          </cell>
          <cell r="C47">
            <v>8.56</v>
          </cell>
          <cell r="D47">
            <v>0.730375</v>
          </cell>
          <cell r="E47">
            <v>11.720006845798393</v>
          </cell>
          <cell r="F47">
            <v>364</v>
          </cell>
          <cell r="G47">
            <v>4266.0824918706148</v>
          </cell>
          <cell r="H47">
            <v>0.61599999999999999</v>
          </cell>
          <cell r="I47">
            <v>13.896103896103897</v>
          </cell>
          <cell r="J47">
            <v>395.5</v>
          </cell>
          <cell r="K47">
            <v>80</v>
          </cell>
          <cell r="L47">
            <v>241.8</v>
          </cell>
          <cell r="M47">
            <v>73.7</v>
          </cell>
          <cell r="N47">
            <v>1111.6883116883118</v>
          </cell>
          <cell r="O47">
            <v>3360.0779220779223</v>
          </cell>
          <cell r="P47">
            <v>1024.1428571428573</v>
          </cell>
          <cell r="Q47">
            <v>5495.909090909091</v>
          </cell>
          <cell r="R47">
            <v>9761.9915827797049</v>
          </cell>
          <cell r="S47">
            <v>1140.4195774275356</v>
          </cell>
        </row>
        <row r="48">
          <cell r="A48">
            <v>105220</v>
          </cell>
          <cell r="B48" t="str">
            <v>ВАРВАРОВСКИЙ</v>
          </cell>
          <cell r="C48">
            <v>15.01</v>
          </cell>
          <cell r="D48">
            <v>0.68011889999999997</v>
          </cell>
          <cell r="E48">
            <v>22.069670464973111</v>
          </cell>
          <cell r="F48">
            <v>333</v>
          </cell>
          <cell r="G48">
            <v>7349.2002648360458</v>
          </cell>
          <cell r="H48">
            <v>0.61599999999999999</v>
          </cell>
          <cell r="I48">
            <v>24.366883116883116</v>
          </cell>
          <cell r="J48">
            <v>456.72</v>
          </cell>
          <cell r="K48">
            <v>104</v>
          </cell>
          <cell r="M48">
            <v>352.72</v>
          </cell>
          <cell r="N48">
            <v>2534.1558441558441</v>
          </cell>
          <cell r="O48">
            <v>0</v>
          </cell>
          <cell r="P48">
            <v>8594.6870129870131</v>
          </cell>
          <cell r="Q48">
            <v>11128.842857142858</v>
          </cell>
          <cell r="R48">
            <v>18478.043121978902</v>
          </cell>
          <cell r="S48">
            <v>1231.048842237102</v>
          </cell>
        </row>
        <row r="49">
          <cell r="A49">
            <v>105220</v>
          </cell>
          <cell r="B49" t="str">
            <v>ВАРВАРОВСКИЙ</v>
          </cell>
          <cell r="C49">
            <v>9.51</v>
          </cell>
          <cell r="D49">
            <v>0.68025880000000005</v>
          </cell>
          <cell r="E49">
            <v>13.979973504201634</v>
          </cell>
          <cell r="F49">
            <v>333</v>
          </cell>
          <cell r="G49">
            <v>4655.3311768991443</v>
          </cell>
          <cell r="H49">
            <v>0.61599999999999999</v>
          </cell>
          <cell r="I49">
            <v>15.438311688311687</v>
          </cell>
          <cell r="J49">
            <v>427.90000000000003</v>
          </cell>
          <cell r="M49">
            <v>427.90000000000003</v>
          </cell>
          <cell r="N49">
            <v>0</v>
          </cell>
          <cell r="O49">
            <v>0</v>
          </cell>
          <cell r="P49">
            <v>6606.0535714285716</v>
          </cell>
          <cell r="Q49">
            <v>6606.0535714285716</v>
          </cell>
          <cell r="R49">
            <v>11261.384748327717</v>
          </cell>
          <cell r="S49">
            <v>1184.162434103861</v>
          </cell>
        </row>
        <row r="50">
          <cell r="A50">
            <v>105220</v>
          </cell>
          <cell r="B50" t="str">
            <v>ВАРВАРОВСКИЙ</v>
          </cell>
          <cell r="C50">
            <v>0</v>
          </cell>
          <cell r="E50">
            <v>0</v>
          </cell>
          <cell r="F50">
            <v>364</v>
          </cell>
          <cell r="G50">
            <v>0</v>
          </cell>
          <cell r="I50">
            <v>0</v>
          </cell>
          <cell r="J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e">
            <v>#DIV/0!</v>
          </cell>
        </row>
        <row r="51">
          <cell r="A51">
            <v>102400</v>
          </cell>
          <cell r="B51" t="str">
            <v>ЗАО "БОШНЯКОВ.УР"-всего</v>
          </cell>
          <cell r="C51">
            <v>5.84</v>
          </cell>
          <cell r="D51">
            <v>0.74199999999999999</v>
          </cell>
          <cell r="E51">
            <v>7.8706199460916437</v>
          </cell>
          <cell r="F51">
            <v>382</v>
          </cell>
          <cell r="G51">
            <v>3006.5768194070079</v>
          </cell>
          <cell r="H51">
            <v>0.77300000000000002</v>
          </cell>
          <cell r="I51">
            <v>7.5549805950840874</v>
          </cell>
          <cell r="J51">
            <v>382.8</v>
          </cell>
          <cell r="K51">
            <v>135</v>
          </cell>
          <cell r="L51">
            <v>206</v>
          </cell>
          <cell r="M51">
            <v>41.800000000000004</v>
          </cell>
          <cell r="N51">
            <v>1019.9223803363518</v>
          </cell>
          <cell r="O51">
            <v>1556.3260025873219</v>
          </cell>
          <cell r="P51">
            <v>315.79818887451489</v>
          </cell>
          <cell r="Q51">
            <v>2892.0465717981888</v>
          </cell>
          <cell r="R51">
            <v>5898.6233912051966</v>
          </cell>
          <cell r="S51">
            <v>1010.0382519186981</v>
          </cell>
        </row>
        <row r="52">
          <cell r="A52">
            <v>106130</v>
          </cell>
          <cell r="B52" t="str">
            <v>ТОО"ГОРНЯК"-ВСЕГО</v>
          </cell>
          <cell r="C52">
            <v>45.67</v>
          </cell>
          <cell r="D52">
            <v>0.59004999999999996</v>
          </cell>
          <cell r="E52">
            <v>77.400220320311846</v>
          </cell>
          <cell r="F52">
            <v>299</v>
          </cell>
          <cell r="G52">
            <v>23142.66587577324</v>
          </cell>
          <cell r="H52">
            <v>0.53400000000000003</v>
          </cell>
          <cell r="I52">
            <v>85.524344569288388</v>
          </cell>
          <cell r="J52">
            <v>207.6</v>
          </cell>
          <cell r="N52">
            <v>12999.700374531834</v>
          </cell>
          <cell r="O52">
            <v>0</v>
          </cell>
          <cell r="P52">
            <v>4755.1535580524342</v>
          </cell>
          <cell r="Q52">
            <v>17754.853932584268</v>
          </cell>
          <cell r="R52">
            <v>40897.519808357509</v>
          </cell>
          <cell r="S52">
            <v>895.50076217117385</v>
          </cell>
        </row>
        <row r="53">
          <cell r="A53">
            <v>106131</v>
          </cell>
          <cell r="B53" t="str">
            <v>ТОО"ГОРНЯК"</v>
          </cell>
          <cell r="C53">
            <v>45.67</v>
          </cell>
          <cell r="D53">
            <v>0.59004999999999996</v>
          </cell>
          <cell r="E53">
            <v>77.400220320311846</v>
          </cell>
          <cell r="F53">
            <v>299</v>
          </cell>
          <cell r="G53">
            <v>23142.66587577324</v>
          </cell>
          <cell r="H53">
            <v>0.53400000000000003</v>
          </cell>
          <cell r="I53">
            <v>85.524344569288388</v>
          </cell>
          <cell r="J53">
            <v>207.6</v>
          </cell>
          <cell r="K53">
            <v>152</v>
          </cell>
          <cell r="M53">
            <v>55.6</v>
          </cell>
          <cell r="N53">
            <v>12999.700374531834</v>
          </cell>
          <cell r="O53">
            <v>0</v>
          </cell>
          <cell r="P53">
            <v>4755.1535580524342</v>
          </cell>
          <cell r="Q53">
            <v>17754.853932584268</v>
          </cell>
          <cell r="R53">
            <v>40897.519808357509</v>
          </cell>
          <cell r="S53">
            <v>895.50076217117385</v>
          </cell>
        </row>
        <row r="54">
          <cell r="A54">
            <v>106131</v>
          </cell>
          <cell r="B54" t="str">
            <v>ТОО"ГОРНЯК"</v>
          </cell>
          <cell r="C54">
            <v>0</v>
          </cell>
          <cell r="E54">
            <v>0</v>
          </cell>
          <cell r="F54">
            <v>299</v>
          </cell>
          <cell r="G54">
            <v>0</v>
          </cell>
          <cell r="I54">
            <v>0</v>
          </cell>
          <cell r="J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e">
            <v>#DIV/0!</v>
          </cell>
        </row>
        <row r="55">
          <cell r="A55">
            <v>106131</v>
          </cell>
          <cell r="B55" t="str">
            <v>ТОО"ГОРНЯК"</v>
          </cell>
          <cell r="E55">
            <v>0</v>
          </cell>
          <cell r="G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 t="e">
            <v>#DIV/0!</v>
          </cell>
        </row>
        <row r="56">
          <cell r="A56">
            <v>300000</v>
          </cell>
          <cell r="B56" t="str">
            <v>Материк</v>
          </cell>
          <cell r="C56">
            <v>127.175</v>
          </cell>
          <cell r="D56">
            <v>0.77579713622312507</v>
          </cell>
          <cell r="E56">
            <v>163.92816377118402</v>
          </cell>
          <cell r="F56">
            <v>390.61534426738234</v>
          </cell>
          <cell r="G56">
            <v>64032.856126600876</v>
          </cell>
          <cell r="H56">
            <v>0.72949373222033909</v>
          </cell>
          <cell r="I56">
            <v>174.33323191540126</v>
          </cell>
          <cell r="J56">
            <v>588.80232497351494</v>
          </cell>
          <cell r="K56">
            <v>434.80232497351494</v>
          </cell>
          <cell r="L56">
            <v>154</v>
          </cell>
          <cell r="M56">
            <v>0</v>
          </cell>
          <cell r="N56">
            <v>75800.494556963444</v>
          </cell>
          <cell r="O56">
            <v>26847.317714971796</v>
          </cell>
          <cell r="P56">
            <v>0</v>
          </cell>
          <cell r="Q56">
            <v>102647.81227193524</v>
          </cell>
          <cell r="R56">
            <v>166680.6683985361</v>
          </cell>
          <cell r="S56">
            <v>1310.6402075764584</v>
          </cell>
        </row>
        <row r="57">
          <cell r="A57">
            <v>310000</v>
          </cell>
          <cell r="B57" t="str">
            <v>ЗАО"ПРОМСБЫТКОМПЛЕКТ"</v>
          </cell>
          <cell r="C57">
            <v>58.98</v>
          </cell>
          <cell r="D57">
            <v>0.90000085450118517</v>
          </cell>
          <cell r="E57">
            <v>65.533271113046851</v>
          </cell>
          <cell r="F57">
            <v>472.55502704313147</v>
          </cell>
          <cell r="G57">
            <v>30968.07670305072</v>
          </cell>
          <cell r="H57">
            <v>0.86199999999999988</v>
          </cell>
          <cell r="I57">
            <v>68.422273781902561</v>
          </cell>
          <cell r="J57">
            <v>564.99999999999989</v>
          </cell>
          <cell r="K57">
            <v>410.99999999999994</v>
          </cell>
          <cell r="L57">
            <v>153.99999999999997</v>
          </cell>
          <cell r="M57">
            <v>0</v>
          </cell>
          <cell r="N57">
            <v>28121.554524361949</v>
          </cell>
          <cell r="O57">
            <v>10537.030162412993</v>
          </cell>
          <cell r="P57">
            <v>0</v>
          </cell>
          <cell r="Q57">
            <v>38658.584686774942</v>
          </cell>
          <cell r="R57">
            <v>69626.661389825662</v>
          </cell>
          <cell r="S57">
            <v>1180.513078837329</v>
          </cell>
        </row>
        <row r="58">
          <cell r="A58">
            <v>308010</v>
          </cell>
          <cell r="B58" t="str">
            <v>НЕРЮНГРИНСКИЙ</v>
          </cell>
          <cell r="C58">
            <v>1.8</v>
          </cell>
          <cell r="D58">
            <v>0.90002800000000005</v>
          </cell>
          <cell r="E58">
            <v>1.99993777971352</v>
          </cell>
          <cell r="F58">
            <v>428</v>
          </cell>
          <cell r="G58">
            <v>855.97336971738662</v>
          </cell>
          <cell r="H58">
            <v>0.86199999999999999</v>
          </cell>
          <cell r="I58">
            <v>2.0881670533642693</v>
          </cell>
          <cell r="J58">
            <v>565</v>
          </cell>
          <cell r="K58">
            <v>411</v>
          </cell>
          <cell r="L58">
            <v>154</v>
          </cell>
          <cell r="N58">
            <v>858.2366589327147</v>
          </cell>
          <cell r="O58">
            <v>321.5777262180975</v>
          </cell>
          <cell r="P58">
            <v>0</v>
          </cell>
          <cell r="Q58">
            <v>1179.8143851508121</v>
          </cell>
          <cell r="R58">
            <v>2035.7877548681986</v>
          </cell>
          <cell r="S58">
            <v>1130.9931971489991</v>
          </cell>
        </row>
        <row r="59">
          <cell r="A59">
            <v>308010</v>
          </cell>
          <cell r="B59" t="str">
            <v>НЕРЮНГРИНСКИЙ</v>
          </cell>
          <cell r="C59">
            <v>43.18</v>
          </cell>
          <cell r="D59">
            <v>0.9</v>
          </cell>
          <cell r="E59">
            <v>47.977777777777774</v>
          </cell>
          <cell r="F59">
            <v>471.35</v>
          </cell>
          <cell r="G59">
            <v>22614.325555555555</v>
          </cell>
          <cell r="H59">
            <v>0.86199999999999999</v>
          </cell>
          <cell r="I59">
            <v>50.092807424593971</v>
          </cell>
          <cell r="J59">
            <v>565</v>
          </cell>
          <cell r="K59">
            <v>411</v>
          </cell>
          <cell r="L59">
            <v>154</v>
          </cell>
          <cell r="N59">
            <v>20588.143851508121</v>
          </cell>
          <cell r="O59">
            <v>7714.2923433874712</v>
          </cell>
          <cell r="P59">
            <v>0</v>
          </cell>
          <cell r="Q59">
            <v>28302.436194895592</v>
          </cell>
          <cell r="R59">
            <v>50916.761750451144</v>
          </cell>
          <cell r="S59">
            <v>1179.1746584171178</v>
          </cell>
        </row>
        <row r="60">
          <cell r="A60">
            <v>308010</v>
          </cell>
          <cell r="B60" t="str">
            <v>НЕРЮНГРИНСКИЙ</v>
          </cell>
          <cell r="C60">
            <v>14</v>
          </cell>
          <cell r="D60">
            <v>0.9</v>
          </cell>
          <cell r="E60">
            <v>15.555555555555555</v>
          </cell>
          <cell r="F60">
            <v>482</v>
          </cell>
          <cell r="G60">
            <v>7497.7777777777774</v>
          </cell>
          <cell r="H60">
            <v>0.86199999999999999</v>
          </cell>
          <cell r="I60">
            <v>16.241299303944317</v>
          </cell>
          <cell r="J60">
            <v>565</v>
          </cell>
          <cell r="K60">
            <v>411</v>
          </cell>
          <cell r="L60">
            <v>154</v>
          </cell>
          <cell r="N60">
            <v>6675.1740139211142</v>
          </cell>
          <cell r="O60">
            <v>2501.1600928074249</v>
          </cell>
          <cell r="P60">
            <v>0</v>
          </cell>
          <cell r="Q60">
            <v>9176.3341067285382</v>
          </cell>
          <cell r="R60">
            <v>16674.111884506317</v>
          </cell>
          <cell r="S60">
            <v>1191.0079917504513</v>
          </cell>
        </row>
        <row r="61">
          <cell r="A61">
            <v>300050</v>
          </cell>
          <cell r="B61" t="str">
            <v>ЧЕРЕМХОВСКИЙ</v>
          </cell>
          <cell r="C61">
            <v>7.92</v>
          </cell>
          <cell r="D61">
            <v>0.57799999999999996</v>
          </cell>
          <cell r="E61">
            <v>13.70242214532872</v>
          </cell>
          <cell r="F61">
            <v>360</v>
          </cell>
          <cell r="G61">
            <v>4932.8719723183394</v>
          </cell>
          <cell r="H61">
            <v>0.57299999999999995</v>
          </cell>
          <cell r="I61">
            <v>13.821989528795813</v>
          </cell>
          <cell r="J61">
            <v>617</v>
          </cell>
          <cell r="K61">
            <v>463</v>
          </cell>
          <cell r="L61">
            <v>154</v>
          </cell>
          <cell r="N61">
            <v>6399.5811518324617</v>
          </cell>
          <cell r="O61">
            <v>2128.586387434555</v>
          </cell>
          <cell r="P61">
            <v>0</v>
          </cell>
          <cell r="Q61">
            <v>8528.1675392670168</v>
          </cell>
          <cell r="R61">
            <v>13461.039511585357</v>
          </cell>
          <cell r="S61">
            <v>1699.6262009577472</v>
          </cell>
        </row>
        <row r="62">
          <cell r="A62">
            <v>300050</v>
          </cell>
          <cell r="B62" t="str">
            <v>ЧЕРЕМХОВСКИЙ</v>
          </cell>
          <cell r="C62">
            <v>7</v>
          </cell>
          <cell r="D62">
            <v>0.57799999999999996</v>
          </cell>
          <cell r="E62">
            <v>12.110726643598618</v>
          </cell>
          <cell r="F62">
            <v>399</v>
          </cell>
          <cell r="G62">
            <v>4832.1799307958481</v>
          </cell>
          <cell r="H62">
            <v>0.57299999999999995</v>
          </cell>
          <cell r="I62">
            <v>12.216404886561955</v>
          </cell>
          <cell r="J62">
            <v>617</v>
          </cell>
          <cell r="K62">
            <v>463</v>
          </cell>
          <cell r="L62">
            <v>154</v>
          </cell>
          <cell r="N62">
            <v>5656.1954624781856</v>
          </cell>
          <cell r="O62">
            <v>1881.326352530541</v>
          </cell>
          <cell r="P62">
            <v>0</v>
          </cell>
          <cell r="Q62">
            <v>7537.5218150087267</v>
          </cell>
          <cell r="R62">
            <v>12369.701745804574</v>
          </cell>
          <cell r="S62">
            <v>1767.1002494006534</v>
          </cell>
        </row>
        <row r="63">
          <cell r="A63">
            <v>310040</v>
          </cell>
          <cell r="B63" t="str">
            <v>ТУГНУЙСКИЙ</v>
          </cell>
          <cell r="C63">
            <v>1.2749999999999999</v>
          </cell>
          <cell r="D63">
            <v>0.73399999999999999</v>
          </cell>
          <cell r="E63">
            <v>1.7370572207084467</v>
          </cell>
          <cell r="F63">
            <v>240</v>
          </cell>
          <cell r="G63">
            <v>416.8937329700272</v>
          </cell>
          <cell r="H63">
            <v>0.66700000000000004</v>
          </cell>
          <cell r="I63">
            <v>1.9115442278860568</v>
          </cell>
          <cell r="J63">
            <v>600</v>
          </cell>
          <cell r="K63">
            <v>446</v>
          </cell>
          <cell r="L63">
            <v>154</v>
          </cell>
          <cell r="N63">
            <v>852.54872563718129</v>
          </cell>
          <cell r="O63">
            <v>294.37781109445274</v>
          </cell>
          <cell r="P63">
            <v>0</v>
          </cell>
          <cell r="Q63">
            <v>1146.9265367316341</v>
          </cell>
          <cell r="R63">
            <v>1563.8202697016613</v>
          </cell>
          <cell r="S63">
            <v>1226.5257017267934</v>
          </cell>
        </row>
        <row r="64">
          <cell r="A64">
            <v>310040</v>
          </cell>
          <cell r="B64" t="str">
            <v>ТУГНУЙСКИЙ</v>
          </cell>
          <cell r="C64">
            <v>52</v>
          </cell>
          <cell r="D64">
            <v>0.73399999999999999</v>
          </cell>
          <cell r="E64">
            <v>70.844686648501366</v>
          </cell>
          <cell r="F64">
            <v>323</v>
          </cell>
          <cell r="G64">
            <v>22882.833787465941</v>
          </cell>
          <cell r="H64">
            <v>0.66700000000000004</v>
          </cell>
          <cell r="I64">
            <v>77.96101949025487</v>
          </cell>
          <cell r="J64">
            <v>600</v>
          </cell>
          <cell r="K64">
            <v>446</v>
          </cell>
          <cell r="L64">
            <v>154</v>
          </cell>
          <cell r="N64">
            <v>34770.614692653675</v>
          </cell>
          <cell r="O64">
            <v>12005.99700149925</v>
          </cell>
          <cell r="P64">
            <v>0</v>
          </cell>
          <cell r="Q64">
            <v>46776.611694152925</v>
          </cell>
          <cell r="R64">
            <v>69659.445481618866</v>
          </cell>
          <cell r="S64">
            <v>1339.6047208003629</v>
          </cell>
        </row>
        <row r="66">
          <cell r="A66">
            <v>400040</v>
          </cell>
          <cell r="B66" t="str">
            <v>МАЗУТ</v>
          </cell>
          <cell r="C66">
            <v>13.28</v>
          </cell>
          <cell r="D66">
            <v>1.3934899999999999</v>
          </cell>
          <cell r="E66">
            <v>9.5300289201931836</v>
          </cell>
          <cell r="F66">
            <v>3250</v>
          </cell>
          <cell r="G66">
            <v>30972.593990627847</v>
          </cell>
          <cell r="H66">
            <v>1.387669</v>
          </cell>
          <cell r="I66">
            <v>9.5700055272546969</v>
          </cell>
          <cell r="J66">
            <v>632</v>
          </cell>
          <cell r="K66">
            <v>392</v>
          </cell>
          <cell r="L66">
            <v>240</v>
          </cell>
          <cell r="M66">
            <v>0</v>
          </cell>
          <cell r="N66">
            <v>3751.4421666838412</v>
          </cell>
          <cell r="O66">
            <v>2296.8013265411273</v>
          </cell>
          <cell r="P66">
            <v>0</v>
          </cell>
          <cell r="Q66">
            <v>6048.243493224968</v>
          </cell>
          <cell r="R66">
            <v>37020.837483852818</v>
          </cell>
          <cell r="S66">
            <v>2787.7136659527728</v>
          </cell>
        </row>
        <row r="67">
          <cell r="A67">
            <v>400040</v>
          </cell>
          <cell r="B67" t="str">
            <v>МАЗУТ</v>
          </cell>
          <cell r="D67">
            <v>1.3939999999999999</v>
          </cell>
          <cell r="E67">
            <v>0</v>
          </cell>
          <cell r="F67">
            <v>3250</v>
          </cell>
          <cell r="G67">
            <v>0</v>
          </cell>
          <cell r="H67">
            <v>1.387</v>
          </cell>
          <cell r="I67">
            <v>0</v>
          </cell>
          <cell r="J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e">
            <v>#DIV/0!</v>
          </cell>
        </row>
        <row r="68">
          <cell r="A68">
            <v>400020</v>
          </cell>
          <cell r="B68" t="str">
            <v>ДИЗТОПЛИВО</v>
          </cell>
          <cell r="E68">
            <v>0</v>
          </cell>
          <cell r="I68">
            <v>0</v>
          </cell>
        </row>
        <row r="69">
          <cell r="A69">
            <v>400010</v>
          </cell>
          <cell r="B69" t="str">
            <v>НЕФТЬ</v>
          </cell>
          <cell r="D69">
            <v>1.3320000000000001</v>
          </cell>
          <cell r="E69">
            <v>0</v>
          </cell>
          <cell r="F69">
            <v>2144</v>
          </cell>
          <cell r="G69">
            <v>0</v>
          </cell>
          <cell r="H69">
            <v>1.3320000000000001</v>
          </cell>
          <cell r="I69">
            <v>0</v>
          </cell>
          <cell r="J69">
            <v>371.83000000000004</v>
          </cell>
          <cell r="K69">
            <v>205</v>
          </cell>
          <cell r="M69">
            <v>166.83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e">
            <v>#DIV/0!</v>
          </cell>
        </row>
        <row r="70">
          <cell r="A70" t="str">
            <v>Контр.</v>
          </cell>
        </row>
        <row r="71">
          <cell r="B71" t="str">
            <v>И Т О Г О</v>
          </cell>
          <cell r="C71">
            <v>571.97699999999998</v>
          </cell>
          <cell r="G71">
            <v>366128.72551830509</v>
          </cell>
          <cell r="N71">
            <v>143264.10331066971</v>
          </cell>
          <cell r="O71">
            <v>40581.042446697647</v>
          </cell>
          <cell r="P71">
            <v>131454.71579948251</v>
          </cell>
          <cell r="Q71">
            <v>315299.86155684979</v>
          </cell>
          <cell r="R71">
            <v>681428.58707515488</v>
          </cell>
          <cell r="S71">
            <v>1191.3566228627285</v>
          </cell>
        </row>
      </sheetData>
      <sheetData sheetId="4" refreshError="1">
        <row r="11">
          <cell r="A11" t="str">
            <v>КолА</v>
          </cell>
          <cell r="B11" t="str">
            <v>КолВ</v>
          </cell>
          <cell r="C11" t="str">
            <v>КолС</v>
          </cell>
          <cell r="D11" t="str">
            <v>КолД</v>
          </cell>
          <cell r="E11" t="str">
            <v>КолЕ</v>
          </cell>
          <cell r="F11" t="str">
            <v>КолФ</v>
          </cell>
          <cell r="G11" t="str">
            <v>КолЖ</v>
          </cell>
          <cell r="H11" t="str">
            <v>КолШ</v>
          </cell>
          <cell r="I11" t="str">
            <v>КолИ</v>
          </cell>
          <cell r="J11" t="str">
            <v>КолЩ</v>
          </cell>
          <cell r="K11" t="str">
            <v>КолК</v>
          </cell>
          <cell r="L11" t="str">
            <v>КолЛ</v>
          </cell>
          <cell r="M11" t="str">
            <v>КолМ</v>
          </cell>
          <cell r="N11" t="str">
            <v>КолН</v>
          </cell>
          <cell r="O11" t="str">
            <v>КолО</v>
          </cell>
          <cell r="P11" t="str">
            <v>КолП</v>
          </cell>
          <cell r="Q11" t="str">
            <v>КолЮ</v>
          </cell>
          <cell r="R11" t="str">
            <v>КолР</v>
          </cell>
          <cell r="S11" t="str">
            <v>КолЭС</v>
          </cell>
        </row>
        <row r="12">
          <cell r="A12">
            <v>100000</v>
          </cell>
          <cell r="B12" t="str">
            <v>САХАЛИНСКИЙ</v>
          </cell>
          <cell r="C12">
            <v>517.87</v>
          </cell>
          <cell r="D12">
            <v>0.66070814184586035</v>
          </cell>
          <cell r="E12">
            <v>783.81053176247417</v>
          </cell>
          <cell r="F12">
            <v>379.21931949166446</v>
          </cell>
          <cell r="G12">
            <v>297236.09646536509</v>
          </cell>
          <cell r="H12">
            <v>0.62569895037187517</v>
          </cell>
          <cell r="I12">
            <v>827.66640361504756</v>
          </cell>
          <cell r="J12">
            <v>290.32294374926238</v>
          </cell>
          <cell r="K12">
            <v>72.944533810166874</v>
          </cell>
          <cell r="L12">
            <v>19.001615321559829</v>
          </cell>
          <cell r="M12">
            <v>198.37679461753567</v>
          </cell>
          <cell r="N12">
            <v>60373.739962037063</v>
          </cell>
          <cell r="O12">
            <v>15726.998616072009</v>
          </cell>
          <cell r="P12">
            <v>164189.80816177666</v>
          </cell>
          <cell r="Q12">
            <v>240290.54673988573</v>
          </cell>
          <cell r="R12">
            <v>537526.64320525085</v>
          </cell>
          <cell r="S12">
            <v>1037.9567134710464</v>
          </cell>
        </row>
        <row r="13">
          <cell r="A13">
            <v>102000</v>
          </cell>
          <cell r="B13" t="str">
            <v>ООО "Сахподземуголь"</v>
          </cell>
          <cell r="C13">
            <v>208.7</v>
          </cell>
          <cell r="D13">
            <v>0.73211126337325372</v>
          </cell>
          <cell r="E13">
            <v>285.06595983566785</v>
          </cell>
          <cell r="F13">
            <v>548.29704924040357</v>
          </cell>
          <cell r="G13">
            <v>156300.8246167801</v>
          </cell>
          <cell r="H13">
            <v>0.68952721972315889</v>
          </cell>
          <cell r="I13">
            <v>302.67115500355709</v>
          </cell>
          <cell r="J13">
            <v>290.91966840354252</v>
          </cell>
          <cell r="K13">
            <v>67.931111596098432</v>
          </cell>
          <cell r="L13">
            <v>40.944820433279745</v>
          </cell>
          <cell r="M13">
            <v>182.04373637416435</v>
          </cell>
          <cell r="N13">
            <v>20560.788007466643</v>
          </cell>
          <cell r="O13">
            <v>12392.816091954024</v>
          </cell>
          <cell r="P13">
            <v>55099.387949531381</v>
          </cell>
          <cell r="Q13">
            <v>88052.992048952045</v>
          </cell>
          <cell r="R13">
            <v>244353.81666573213</v>
          </cell>
          <cell r="S13">
            <v>1170.8376457390136</v>
          </cell>
        </row>
        <row r="14">
          <cell r="A14">
            <v>102160</v>
          </cell>
          <cell r="B14" t="str">
            <v>ООО шСИНЕГОРСКАЯ</v>
          </cell>
          <cell r="C14">
            <v>23.65</v>
          </cell>
          <cell r="D14">
            <v>0.68500000000000005</v>
          </cell>
          <cell r="E14">
            <v>34.525547445255469</v>
          </cell>
          <cell r="F14">
            <v>632</v>
          </cell>
          <cell r="G14">
            <v>21820.145985401457</v>
          </cell>
          <cell r="H14">
            <v>0.68500000000000005</v>
          </cell>
          <cell r="I14">
            <v>34.525547445255469</v>
          </cell>
          <cell r="J14">
            <v>69</v>
          </cell>
          <cell r="K14">
            <v>69</v>
          </cell>
          <cell r="N14">
            <v>2382.2627737226276</v>
          </cell>
          <cell r="O14">
            <v>0</v>
          </cell>
          <cell r="P14">
            <v>0</v>
          </cell>
          <cell r="Q14">
            <v>2382.2627737226276</v>
          </cell>
          <cell r="R14">
            <v>24202.408759124086</v>
          </cell>
          <cell r="S14">
            <v>1023.3576642335767</v>
          </cell>
        </row>
        <row r="15">
          <cell r="A15">
            <v>102310</v>
          </cell>
          <cell r="B15" t="str">
            <v>ДО ООО БЫКОВУГОЛЬ</v>
          </cell>
          <cell r="C15">
            <v>21.33</v>
          </cell>
          <cell r="D15">
            <v>0.78</v>
          </cell>
          <cell r="E15">
            <v>27.346153846153843</v>
          </cell>
          <cell r="F15">
            <v>642</v>
          </cell>
          <cell r="G15">
            <v>17556.230769230766</v>
          </cell>
          <cell r="H15">
            <v>0.66800000000000004</v>
          </cell>
          <cell r="I15">
            <v>31.931137724550894</v>
          </cell>
          <cell r="J15">
            <v>77</v>
          </cell>
          <cell r="K15">
            <v>77</v>
          </cell>
          <cell r="N15">
            <v>2458.6976047904186</v>
          </cell>
          <cell r="O15">
            <v>0</v>
          </cell>
          <cell r="P15">
            <v>0</v>
          </cell>
          <cell r="Q15">
            <v>2458.6976047904186</v>
          </cell>
          <cell r="R15">
            <v>20014.928374021183</v>
          </cell>
          <cell r="S15">
            <v>938.34638415476718</v>
          </cell>
        </row>
        <row r="16">
          <cell r="A16">
            <v>102310</v>
          </cell>
          <cell r="B16" t="str">
            <v>ДО ООО БЫКОВУГОЛЬ</v>
          </cell>
          <cell r="C16">
            <v>25.93</v>
          </cell>
          <cell r="D16">
            <v>0.7</v>
          </cell>
          <cell r="E16">
            <v>37.042857142857144</v>
          </cell>
          <cell r="F16">
            <v>582</v>
          </cell>
          <cell r="G16">
            <v>21558.942857142858</v>
          </cell>
          <cell r="H16">
            <v>0.66800000000000004</v>
          </cell>
          <cell r="I16">
            <v>38.817365269461078</v>
          </cell>
          <cell r="J16">
            <v>77</v>
          </cell>
          <cell r="K16">
            <v>77</v>
          </cell>
          <cell r="N16">
            <v>2988.9371257485031</v>
          </cell>
          <cell r="O16">
            <v>0</v>
          </cell>
          <cell r="P16">
            <v>0</v>
          </cell>
          <cell r="Q16">
            <v>2988.9371257485031</v>
          </cell>
          <cell r="R16">
            <v>24547.879982891362</v>
          </cell>
          <cell r="S16">
            <v>946.69803250641576</v>
          </cell>
        </row>
        <row r="17">
          <cell r="A17">
            <v>102320</v>
          </cell>
          <cell r="B17" t="str">
            <v>ООО "шахта Островная"</v>
          </cell>
          <cell r="C17">
            <v>3</v>
          </cell>
          <cell r="D17">
            <v>0.72</v>
          </cell>
          <cell r="E17">
            <v>4.166666666666667</v>
          </cell>
          <cell r="F17">
            <v>502</v>
          </cell>
          <cell r="G17">
            <v>2091.666666666667</v>
          </cell>
          <cell r="H17">
            <v>0.70499999999999996</v>
          </cell>
          <cell r="I17">
            <v>4.2553191489361701</v>
          </cell>
          <cell r="J17">
            <v>428.40000000000003</v>
          </cell>
          <cell r="K17">
            <v>100</v>
          </cell>
          <cell r="M17">
            <v>328.40000000000003</v>
          </cell>
          <cell r="N17">
            <v>425.531914893617</v>
          </cell>
          <cell r="O17">
            <v>0</v>
          </cell>
          <cell r="P17">
            <v>1397.4468085106384</v>
          </cell>
          <cell r="Q17">
            <v>1822.9787234042553</v>
          </cell>
          <cell r="R17">
            <v>3914.6453900709221</v>
          </cell>
          <cell r="S17">
            <v>1304.8817966903073</v>
          </cell>
        </row>
        <row r="18">
          <cell r="A18">
            <v>102320</v>
          </cell>
          <cell r="B18" t="str">
            <v>ООО "шахта Островная"</v>
          </cell>
          <cell r="C18">
            <v>10.11</v>
          </cell>
          <cell r="D18">
            <v>0.74</v>
          </cell>
          <cell r="E18">
            <v>13.662162162162161</v>
          </cell>
          <cell r="F18">
            <v>562</v>
          </cell>
          <cell r="G18">
            <v>7678.135135135135</v>
          </cell>
          <cell r="H18">
            <v>0.70499999999999996</v>
          </cell>
          <cell r="I18">
            <v>14.340425531914894</v>
          </cell>
          <cell r="J18">
            <v>478.94</v>
          </cell>
          <cell r="M18">
            <v>478.94</v>
          </cell>
          <cell r="N18">
            <v>0</v>
          </cell>
          <cell r="O18">
            <v>0</v>
          </cell>
          <cell r="P18">
            <v>6868.2034042553196</v>
          </cell>
          <cell r="Q18">
            <v>6868.2034042553196</v>
          </cell>
          <cell r="R18">
            <v>14546.338539390454</v>
          </cell>
          <cell r="S18">
            <v>1438.8069771899559</v>
          </cell>
        </row>
        <row r="19">
          <cell r="A19">
            <v>102295</v>
          </cell>
          <cell r="B19" t="str">
            <v>ООО "ШУ Шахтерское"</v>
          </cell>
          <cell r="C19">
            <v>28.5</v>
          </cell>
          <cell r="D19">
            <v>0.81</v>
          </cell>
          <cell r="E19">
            <v>35.185185185185183</v>
          </cell>
          <cell r="F19">
            <v>568</v>
          </cell>
          <cell r="G19">
            <v>19985.185185185182</v>
          </cell>
          <cell r="H19">
            <v>0.69599999999999995</v>
          </cell>
          <cell r="I19">
            <v>40.948275862068968</v>
          </cell>
          <cell r="J19">
            <v>478.94</v>
          </cell>
          <cell r="M19">
            <v>478.94</v>
          </cell>
          <cell r="N19">
            <v>0</v>
          </cell>
          <cell r="O19">
            <v>0</v>
          </cell>
          <cell r="P19">
            <v>19611.767241379312</v>
          </cell>
          <cell r="Q19">
            <v>19611.767241379312</v>
          </cell>
          <cell r="R19">
            <v>39596.952426564494</v>
          </cell>
          <cell r="S19">
            <v>1389.3667518092805</v>
          </cell>
        </row>
        <row r="20">
          <cell r="A20">
            <v>102295</v>
          </cell>
          <cell r="B20" t="str">
            <v>ООО "ШУ Шахтерское"</v>
          </cell>
          <cell r="C20">
            <v>43.9</v>
          </cell>
          <cell r="D20">
            <v>0.72</v>
          </cell>
          <cell r="E20">
            <v>60.972222222222221</v>
          </cell>
          <cell r="F20">
            <v>488</v>
          </cell>
          <cell r="G20">
            <v>29754.444444444445</v>
          </cell>
          <cell r="H20">
            <v>0.69599999999999995</v>
          </cell>
          <cell r="I20">
            <v>63.074712643678161</v>
          </cell>
          <cell r="J20">
            <v>433.90000000000003</v>
          </cell>
          <cell r="K20">
            <v>100</v>
          </cell>
          <cell r="M20">
            <v>333.90000000000003</v>
          </cell>
          <cell r="N20">
            <v>6307.4712643678158</v>
          </cell>
          <cell r="O20">
            <v>0</v>
          </cell>
          <cell r="P20">
            <v>21060.646551724141</v>
          </cell>
          <cell r="Q20">
            <v>27368.117816091955</v>
          </cell>
          <cell r="R20">
            <v>57122.562260536404</v>
          </cell>
          <cell r="S20">
            <v>1301.1973180076629</v>
          </cell>
        </row>
        <row r="21">
          <cell r="A21">
            <v>102295</v>
          </cell>
          <cell r="B21" t="str">
            <v>ООО "ШУ Шахтерское"</v>
          </cell>
          <cell r="C21">
            <v>40.4</v>
          </cell>
          <cell r="D21">
            <v>0.72</v>
          </cell>
          <cell r="E21">
            <v>56.111111111111114</v>
          </cell>
          <cell r="F21">
            <v>488</v>
          </cell>
          <cell r="G21">
            <v>27382.222222222223</v>
          </cell>
          <cell r="H21">
            <v>0.69599999999999995</v>
          </cell>
          <cell r="I21">
            <v>58.045977011494251</v>
          </cell>
          <cell r="J21">
            <v>300.5</v>
          </cell>
          <cell r="K21">
            <v>87</v>
          </cell>
          <cell r="L21">
            <v>213.50000000000003</v>
          </cell>
          <cell r="N21">
            <v>5050</v>
          </cell>
          <cell r="O21">
            <v>12392.816091954024</v>
          </cell>
          <cell r="P21">
            <v>0</v>
          </cell>
          <cell r="Q21">
            <v>17442.816091954024</v>
          </cell>
          <cell r="R21">
            <v>44825.038314176243</v>
          </cell>
          <cell r="S21">
            <v>1109.5306513409962</v>
          </cell>
        </row>
        <row r="22">
          <cell r="A22">
            <v>101230</v>
          </cell>
          <cell r="B22" t="str">
            <v>ООО"Обогатительная ф-ка"</v>
          </cell>
          <cell r="C22">
            <v>5.15</v>
          </cell>
          <cell r="D22">
            <v>0.74</v>
          </cell>
          <cell r="E22">
            <v>6.9594594594594597</v>
          </cell>
          <cell r="F22">
            <v>525</v>
          </cell>
          <cell r="G22">
            <v>3653.7162162162163</v>
          </cell>
          <cell r="H22">
            <v>0.71</v>
          </cell>
          <cell r="I22">
            <v>7.2535211267605639</v>
          </cell>
          <cell r="J22">
            <v>460</v>
          </cell>
          <cell r="M22">
            <v>460</v>
          </cell>
          <cell r="N22">
            <v>0</v>
          </cell>
          <cell r="O22">
            <v>0</v>
          </cell>
          <cell r="P22">
            <v>3336.6197183098593</v>
          </cell>
          <cell r="Q22">
            <v>3336.6197183098593</v>
          </cell>
          <cell r="R22">
            <v>6990.335934526076</v>
          </cell>
          <cell r="S22">
            <v>1357.3467834031214</v>
          </cell>
        </row>
        <row r="23">
          <cell r="A23">
            <v>101230</v>
          </cell>
          <cell r="B23" t="str">
            <v>ООО"Обогатительная ф-ка"</v>
          </cell>
          <cell r="C23">
            <v>6.73</v>
          </cell>
          <cell r="D23">
            <v>0.74</v>
          </cell>
          <cell r="E23">
            <v>9.0945945945945947</v>
          </cell>
          <cell r="F23">
            <v>530</v>
          </cell>
          <cell r="G23">
            <v>4820.135135135135</v>
          </cell>
          <cell r="H23">
            <v>0.71</v>
          </cell>
          <cell r="I23">
            <v>9.47887323943662</v>
          </cell>
          <cell r="J23">
            <v>398</v>
          </cell>
          <cell r="K23">
            <v>100</v>
          </cell>
          <cell r="M23">
            <v>298</v>
          </cell>
          <cell r="N23">
            <v>947.88732394366195</v>
          </cell>
          <cell r="O23">
            <v>0</v>
          </cell>
          <cell r="P23">
            <v>2824.7042253521126</v>
          </cell>
          <cell r="Q23">
            <v>3772.5915492957747</v>
          </cell>
          <cell r="R23">
            <v>8592.7266844309088</v>
          </cell>
          <cell r="S23">
            <v>1276.7795964979061</v>
          </cell>
        </row>
        <row r="24">
          <cell r="A24" t="str">
            <v>Контр</v>
          </cell>
          <cell r="E24">
            <v>0</v>
          </cell>
          <cell r="I24">
            <v>0</v>
          </cell>
        </row>
        <row r="25">
          <cell r="A25">
            <v>103000</v>
          </cell>
          <cell r="B25" t="str">
            <v>АО"УГОЛЬН.КОРПОР.САХ"</v>
          </cell>
          <cell r="C25">
            <v>119.08</v>
          </cell>
          <cell r="D25">
            <v>0.61866743635456567</v>
          </cell>
          <cell r="E25">
            <v>192.47820881226053</v>
          </cell>
          <cell r="F25">
            <v>294.57726094783584</v>
          </cell>
          <cell r="G25">
            <v>56699.703544061304</v>
          </cell>
          <cell r="H25">
            <v>0.59501893647747184</v>
          </cell>
          <cell r="I25">
            <v>200.12808450258206</v>
          </cell>
          <cell r="J25">
            <v>256.93845935805666</v>
          </cell>
          <cell r="K25">
            <v>101.38100789703932</v>
          </cell>
          <cell r="L25">
            <v>0</v>
          </cell>
          <cell r="M25">
            <v>155.55745146101737</v>
          </cell>
          <cell r="N25">
            <v>20289.186915375623</v>
          </cell>
          <cell r="O25">
            <v>0</v>
          </cell>
          <cell r="P25">
            <v>31131.414790996787</v>
          </cell>
          <cell r="Q25">
            <v>51420.601706372407</v>
          </cell>
          <cell r="R25">
            <v>108120.30525043371</v>
          </cell>
          <cell r="S25">
            <v>907.96359800498578</v>
          </cell>
        </row>
        <row r="26">
          <cell r="A26">
            <v>103110</v>
          </cell>
          <cell r="B26" t="str">
            <v>ЗАО"СОЛНЦЕВСКИЙ"</v>
          </cell>
          <cell r="C26">
            <v>45</v>
          </cell>
          <cell r="D26">
            <v>0.64</v>
          </cell>
          <cell r="E26">
            <v>70.3125</v>
          </cell>
          <cell r="F26">
            <v>274</v>
          </cell>
          <cell r="G26">
            <v>19265.625</v>
          </cell>
          <cell r="H26">
            <v>0.622</v>
          </cell>
          <cell r="I26">
            <v>72.347266881028943</v>
          </cell>
          <cell r="J26">
            <v>339.5</v>
          </cell>
          <cell r="K26">
            <v>100</v>
          </cell>
          <cell r="M26">
            <v>239.5</v>
          </cell>
          <cell r="N26">
            <v>7234.7266881028945</v>
          </cell>
          <cell r="O26">
            <v>0</v>
          </cell>
          <cell r="P26">
            <v>17327.170418006433</v>
          </cell>
          <cell r="Q26">
            <v>24561.897106109325</v>
          </cell>
          <cell r="R26">
            <v>43827.522106109325</v>
          </cell>
          <cell r="S26">
            <v>973.94493569131839</v>
          </cell>
        </row>
        <row r="27">
          <cell r="A27">
            <v>103110</v>
          </cell>
          <cell r="B27" t="str">
            <v>ЗАО"СОЛНЦЕВСКИЙ"</v>
          </cell>
          <cell r="C27">
            <v>20.64</v>
          </cell>
          <cell r="D27">
            <v>0.64</v>
          </cell>
          <cell r="E27">
            <v>32.25</v>
          </cell>
          <cell r="F27">
            <v>274</v>
          </cell>
          <cell r="G27">
            <v>8836.5</v>
          </cell>
          <cell r="H27">
            <v>0.622</v>
          </cell>
          <cell r="I27">
            <v>33.183279742765272</v>
          </cell>
          <cell r="J27">
            <v>416</v>
          </cell>
          <cell r="M27">
            <v>416</v>
          </cell>
          <cell r="N27">
            <v>0</v>
          </cell>
          <cell r="O27">
            <v>0</v>
          </cell>
          <cell r="P27">
            <v>13804.244372990353</v>
          </cell>
          <cell r="Q27">
            <v>13804.244372990353</v>
          </cell>
          <cell r="R27">
            <v>22640.744372990353</v>
          </cell>
          <cell r="S27">
            <v>1096.9352893890675</v>
          </cell>
        </row>
        <row r="28">
          <cell r="A28">
            <v>103110</v>
          </cell>
          <cell r="B28" t="str">
            <v>ЗАО"СОЛНЦЕВСКИЙ"</v>
          </cell>
          <cell r="C28">
            <v>0</v>
          </cell>
          <cell r="D28">
            <v>0.64</v>
          </cell>
          <cell r="E28">
            <v>0</v>
          </cell>
          <cell r="F28">
            <v>261</v>
          </cell>
          <cell r="G28">
            <v>0</v>
          </cell>
          <cell r="H28">
            <v>0.622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 t="e">
            <v>#DIV/0!</v>
          </cell>
        </row>
        <row r="29">
          <cell r="A29">
            <v>103040</v>
          </cell>
          <cell r="B29" t="str">
            <v>АО"НОВИКОВСКИЙ"</v>
          </cell>
          <cell r="D29">
            <v>0.6</v>
          </cell>
          <cell r="E29">
            <v>0</v>
          </cell>
          <cell r="F29">
            <v>212</v>
          </cell>
          <cell r="G29">
            <v>0</v>
          </cell>
          <cell r="H29">
            <v>0.6</v>
          </cell>
          <cell r="I29">
            <v>0</v>
          </cell>
          <cell r="J29">
            <v>152</v>
          </cell>
          <cell r="M29">
            <v>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e">
            <v>#DIV/0!</v>
          </cell>
        </row>
        <row r="30">
          <cell r="A30">
            <v>103060</v>
          </cell>
          <cell r="B30" t="str">
            <v>АО"ЛОПАТИНСКИЙ"</v>
          </cell>
          <cell r="C30">
            <v>32.46</v>
          </cell>
          <cell r="D30">
            <v>0.57999999999999996</v>
          </cell>
          <cell r="E30">
            <v>55.965517241379317</v>
          </cell>
          <cell r="F30">
            <v>287</v>
          </cell>
          <cell r="G30">
            <v>16062.103448275864</v>
          </cell>
          <cell r="H30">
            <v>0.57599999999999996</v>
          </cell>
          <cell r="I30">
            <v>56.354166666666671</v>
          </cell>
          <cell r="J30">
            <v>138</v>
          </cell>
          <cell r="K30">
            <v>138</v>
          </cell>
          <cell r="N30">
            <v>7776.8750000000009</v>
          </cell>
          <cell r="O30">
            <v>0</v>
          </cell>
          <cell r="P30">
            <v>0</v>
          </cell>
          <cell r="Q30">
            <v>7776.8750000000009</v>
          </cell>
          <cell r="R30">
            <v>23838.978448275866</v>
          </cell>
          <cell r="S30">
            <v>734.41091954023</v>
          </cell>
        </row>
        <row r="31">
          <cell r="A31">
            <v>103060</v>
          </cell>
          <cell r="B31" t="str">
            <v>АО"ЛОПАТИНСКИЙ"</v>
          </cell>
          <cell r="C31">
            <v>9.4499999999999993</v>
          </cell>
          <cell r="D31">
            <v>0.63</v>
          </cell>
          <cell r="E31">
            <v>14.999999999999998</v>
          </cell>
          <cell r="F31">
            <v>413</v>
          </cell>
          <cell r="G31">
            <v>6194.9999999999991</v>
          </cell>
          <cell r="H31">
            <v>0.57599999999999996</v>
          </cell>
          <cell r="I31">
            <v>16.40625</v>
          </cell>
          <cell r="J31">
            <v>138</v>
          </cell>
          <cell r="K31">
            <v>138</v>
          </cell>
          <cell r="N31">
            <v>2264.0625</v>
          </cell>
          <cell r="O31">
            <v>0</v>
          </cell>
          <cell r="P31">
            <v>0</v>
          </cell>
          <cell r="Q31">
            <v>2264.0625</v>
          </cell>
          <cell r="R31">
            <v>8459.0625</v>
          </cell>
          <cell r="S31">
            <v>895.13888888888891</v>
          </cell>
        </row>
        <row r="32">
          <cell r="A32">
            <v>103030</v>
          </cell>
          <cell r="B32" t="str">
            <v>АО"ПОЯРКОВУГОЛЬ"</v>
          </cell>
          <cell r="C32">
            <v>4.74</v>
          </cell>
          <cell r="D32">
            <v>0.57999999999999996</v>
          </cell>
          <cell r="E32">
            <v>8.1724137931034484</v>
          </cell>
          <cell r="F32">
            <v>247</v>
          </cell>
          <cell r="G32">
            <v>2018.5862068965519</v>
          </cell>
          <cell r="H32">
            <v>0.52800000000000002</v>
          </cell>
          <cell r="I32">
            <v>8.9772727272727266</v>
          </cell>
          <cell r="J32">
            <v>138</v>
          </cell>
          <cell r="K32">
            <v>138</v>
          </cell>
          <cell r="N32">
            <v>1238.8636363636363</v>
          </cell>
          <cell r="O32">
            <v>0</v>
          </cell>
          <cell r="P32">
            <v>0</v>
          </cell>
          <cell r="Q32">
            <v>1238.8636363636363</v>
          </cell>
          <cell r="R32">
            <v>3257.4498432601881</v>
          </cell>
          <cell r="S32">
            <v>687.22570532915358</v>
          </cell>
        </row>
        <row r="33">
          <cell r="A33">
            <v>103030</v>
          </cell>
          <cell r="B33" t="str">
            <v>АО"ПОЯРКОВУГОЛЬ"</v>
          </cell>
          <cell r="C33">
            <v>6.79</v>
          </cell>
          <cell r="D33">
            <v>0.63</v>
          </cell>
          <cell r="E33">
            <v>10.777777777777779</v>
          </cell>
          <cell r="F33">
            <v>401</v>
          </cell>
          <cell r="G33">
            <v>4321.8888888888896</v>
          </cell>
          <cell r="H33">
            <v>0.52800000000000002</v>
          </cell>
          <cell r="I33">
            <v>12.859848484848484</v>
          </cell>
          <cell r="J33">
            <v>138</v>
          </cell>
          <cell r="K33">
            <v>138</v>
          </cell>
          <cell r="N33">
            <v>1774.6590909090908</v>
          </cell>
          <cell r="O33">
            <v>0</v>
          </cell>
          <cell r="P33">
            <v>0</v>
          </cell>
          <cell r="Q33">
            <v>1774.6590909090908</v>
          </cell>
          <cell r="R33">
            <v>6096.5479797979806</v>
          </cell>
          <cell r="S33">
            <v>897.87157287157299</v>
          </cell>
        </row>
        <row r="34">
          <cell r="A34">
            <v>103030</v>
          </cell>
          <cell r="B34" t="str">
            <v>АО"ПОЯРКОВУГОЛЬ"</v>
          </cell>
          <cell r="E34">
            <v>0</v>
          </cell>
          <cell r="G34">
            <v>0</v>
          </cell>
          <cell r="I34">
            <v>0</v>
          </cell>
          <cell r="J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 t="e">
            <v>#DIV/0!</v>
          </cell>
        </row>
        <row r="35">
          <cell r="A35">
            <v>100160</v>
          </cell>
          <cell r="B35" t="str">
            <v>ООО "Невельский УРЗ"</v>
          </cell>
          <cell r="C35">
            <v>14</v>
          </cell>
          <cell r="D35">
            <v>0.57999999999999996</v>
          </cell>
          <cell r="E35">
            <v>24.137931034482762</v>
          </cell>
          <cell r="F35">
            <v>225</v>
          </cell>
          <cell r="G35">
            <v>5431.0344827586214</v>
          </cell>
          <cell r="H35">
            <v>0.59799999999999998</v>
          </cell>
          <cell r="I35">
            <v>23.411371237458194</v>
          </cell>
          <cell r="J35">
            <v>187</v>
          </cell>
          <cell r="K35">
            <v>138</v>
          </cell>
          <cell r="M35">
            <v>49</v>
          </cell>
          <cell r="N35">
            <v>3230.7692307692309</v>
          </cell>
          <cell r="O35">
            <v>0</v>
          </cell>
          <cell r="P35">
            <v>1147.1571906354516</v>
          </cell>
          <cell r="Q35">
            <v>4377.9264214046825</v>
          </cell>
          <cell r="R35">
            <v>9808.9609041633048</v>
          </cell>
          <cell r="S35">
            <v>700.64006458309325</v>
          </cell>
        </row>
        <row r="36">
          <cell r="A36">
            <v>100160</v>
          </cell>
          <cell r="B36" t="str">
            <v>ООО "Невельский УРЗ"</v>
          </cell>
          <cell r="C36">
            <v>7.47</v>
          </cell>
          <cell r="D36">
            <v>0.6</v>
          </cell>
          <cell r="E36">
            <v>12.45</v>
          </cell>
          <cell r="F36">
            <v>351</v>
          </cell>
          <cell r="G36">
            <v>4369.95</v>
          </cell>
          <cell r="H36">
            <v>0.59799999999999998</v>
          </cell>
          <cell r="I36">
            <v>12.491638795986622</v>
          </cell>
          <cell r="J36">
            <v>213</v>
          </cell>
          <cell r="M36">
            <v>213</v>
          </cell>
          <cell r="N36">
            <v>0</v>
          </cell>
          <cell r="O36">
            <v>0</v>
          </cell>
          <cell r="P36">
            <v>2660.7190635451507</v>
          </cell>
          <cell r="Q36">
            <v>2660.7190635451507</v>
          </cell>
          <cell r="R36">
            <v>7030.6690635451505</v>
          </cell>
          <cell r="S36">
            <v>941.18729096989966</v>
          </cell>
        </row>
        <row r="37">
          <cell r="A37">
            <v>104000</v>
          </cell>
          <cell r="B37" t="str">
            <v>ООО"Угольн. ресурсы Сах."</v>
          </cell>
          <cell r="C37">
            <v>46.33</v>
          </cell>
          <cell r="D37">
            <v>0.64</v>
          </cell>
          <cell r="E37">
            <v>72.390625</v>
          </cell>
          <cell r="F37">
            <v>261</v>
          </cell>
          <cell r="G37">
            <v>18893.953125</v>
          </cell>
          <cell r="H37">
            <v>0.58830000000000005</v>
          </cell>
          <cell r="I37">
            <v>78.752337242903266</v>
          </cell>
          <cell r="J37">
            <v>375.5</v>
          </cell>
          <cell r="N37">
            <v>7875.2337242903268</v>
          </cell>
          <cell r="O37">
            <v>0</v>
          </cell>
          <cell r="P37">
            <v>19727.460479347268</v>
          </cell>
          <cell r="Q37">
            <v>27602.694203637595</v>
          </cell>
          <cell r="R37">
            <v>46496.647328637599</v>
          </cell>
          <cell r="S37">
            <v>1003.596963708992</v>
          </cell>
        </row>
        <row r="38">
          <cell r="A38">
            <v>104140</v>
          </cell>
          <cell r="B38" t="str">
            <v>р."НИКОЛЬСКИЙ"</v>
          </cell>
          <cell r="C38">
            <v>46.33</v>
          </cell>
          <cell r="D38">
            <v>0.64</v>
          </cell>
          <cell r="E38">
            <v>72.390625</v>
          </cell>
          <cell r="F38">
            <v>261</v>
          </cell>
          <cell r="G38">
            <v>18893.953125</v>
          </cell>
          <cell r="H38">
            <v>0.58830000000000005</v>
          </cell>
          <cell r="I38">
            <v>78.752337242903266</v>
          </cell>
          <cell r="J38">
            <v>350.5</v>
          </cell>
          <cell r="K38">
            <v>100</v>
          </cell>
          <cell r="M38">
            <v>250.5</v>
          </cell>
          <cell r="N38">
            <v>7875.2337242903268</v>
          </cell>
          <cell r="O38">
            <v>0</v>
          </cell>
          <cell r="P38">
            <v>19727.460479347268</v>
          </cell>
          <cell r="Q38">
            <v>27602.694203637595</v>
          </cell>
          <cell r="R38">
            <v>46496.647328637599</v>
          </cell>
          <cell r="S38">
            <v>1003.596963708992</v>
          </cell>
        </row>
        <row r="39">
          <cell r="A39">
            <v>104140</v>
          </cell>
          <cell r="B39" t="str">
            <v>р."НИКОЛЬСКИЙ"</v>
          </cell>
          <cell r="C39">
            <v>0</v>
          </cell>
          <cell r="D39">
            <v>0.64</v>
          </cell>
          <cell r="E39">
            <v>0</v>
          </cell>
          <cell r="F39">
            <v>261</v>
          </cell>
          <cell r="G39">
            <v>0</v>
          </cell>
          <cell r="H39">
            <v>0.58799999999999997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 t="e">
            <v>#DIV/0!</v>
          </cell>
        </row>
        <row r="40">
          <cell r="A40">
            <v>104140</v>
          </cell>
          <cell r="B40" t="str">
            <v>р."НИКОЛЬСКИЙ"</v>
          </cell>
          <cell r="D40">
            <v>0.64</v>
          </cell>
          <cell r="E40">
            <v>0</v>
          </cell>
          <cell r="F40">
            <v>261</v>
          </cell>
          <cell r="G40">
            <v>0</v>
          </cell>
          <cell r="H40">
            <v>0.58799999999999997</v>
          </cell>
          <cell r="I40">
            <v>0</v>
          </cell>
          <cell r="J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 t="e">
            <v>#DIV/0!</v>
          </cell>
        </row>
        <row r="42">
          <cell r="A42">
            <v>105310</v>
          </cell>
          <cell r="B42" t="str">
            <v>р-зСОСНА-ВСЕГО</v>
          </cell>
          <cell r="C42">
            <v>20.62</v>
          </cell>
          <cell r="D42">
            <v>0.65700000000000003</v>
          </cell>
          <cell r="E42">
            <v>31.385083713850836</v>
          </cell>
          <cell r="F42">
            <v>240.00000000000003</v>
          </cell>
          <cell r="G42">
            <v>7532.4200913242012</v>
          </cell>
          <cell r="H42">
            <v>0.58499999999999996</v>
          </cell>
          <cell r="I42">
            <v>35.247863247863251</v>
          </cell>
          <cell r="J42">
            <v>428.03346265761394</v>
          </cell>
          <cell r="N42">
            <v>1104.2735042735042</v>
          </cell>
          <cell r="O42">
            <v>0</v>
          </cell>
          <cell r="P42">
            <v>13982.991452991453</v>
          </cell>
          <cell r="Q42">
            <v>15087.264957264957</v>
          </cell>
          <cell r="R42">
            <v>22619.685048589159</v>
          </cell>
          <cell r="S42">
            <v>1096.977936401026</v>
          </cell>
        </row>
        <row r="43">
          <cell r="A43">
            <v>105311</v>
          </cell>
          <cell r="B43" t="str">
            <v>р-зСОСНА</v>
          </cell>
          <cell r="C43">
            <v>14.16</v>
          </cell>
          <cell r="D43">
            <v>0.65700000000000003</v>
          </cell>
          <cell r="E43">
            <v>21.552511415525114</v>
          </cell>
          <cell r="F43">
            <v>240</v>
          </cell>
          <cell r="G43">
            <v>5172.6027397260277</v>
          </cell>
          <cell r="H43">
            <v>0.58499999999999996</v>
          </cell>
          <cell r="I43">
            <v>24.205128205128208</v>
          </cell>
          <cell r="J43">
            <v>452</v>
          </cell>
          <cell r="M43">
            <v>452</v>
          </cell>
          <cell r="N43">
            <v>0</v>
          </cell>
          <cell r="O43">
            <v>0</v>
          </cell>
          <cell r="P43">
            <v>10940.717948717949</v>
          </cell>
          <cell r="Q43">
            <v>10940.717948717949</v>
          </cell>
          <cell r="R43">
            <v>16113.320688443977</v>
          </cell>
          <cell r="S43">
            <v>1137.9463763025408</v>
          </cell>
        </row>
        <row r="44">
          <cell r="A44">
            <v>105311</v>
          </cell>
          <cell r="B44" t="str">
            <v>р-зСОСНА</v>
          </cell>
          <cell r="C44">
            <v>6.46</v>
          </cell>
          <cell r="D44">
            <v>0.65700000000000003</v>
          </cell>
          <cell r="E44">
            <v>9.8325722983257222</v>
          </cell>
          <cell r="F44">
            <v>240</v>
          </cell>
          <cell r="G44">
            <v>2359.8173515981734</v>
          </cell>
          <cell r="H44">
            <v>0.58499999999999996</v>
          </cell>
          <cell r="I44">
            <v>11.042735042735043</v>
          </cell>
          <cell r="J44">
            <v>375.5</v>
          </cell>
          <cell r="K44">
            <v>100</v>
          </cell>
          <cell r="M44">
            <v>275.5</v>
          </cell>
          <cell r="N44">
            <v>1104.2735042735042</v>
          </cell>
          <cell r="O44">
            <v>0</v>
          </cell>
          <cell r="P44">
            <v>3042.2735042735044</v>
          </cell>
          <cell r="Q44">
            <v>4146.5470085470088</v>
          </cell>
          <cell r="R44">
            <v>6506.3643601451822</v>
          </cell>
          <cell r="S44">
            <v>1007.17714553331</v>
          </cell>
        </row>
        <row r="45">
          <cell r="A45">
            <v>105000</v>
          </cell>
          <cell r="B45" t="str">
            <v>ЗАО "Разрезуголь"</v>
          </cell>
          <cell r="C45">
            <v>33.78</v>
          </cell>
          <cell r="D45">
            <v>0.66607601713062103</v>
          </cell>
          <cell r="E45">
            <v>50.71493212669683</v>
          </cell>
          <cell r="F45">
            <v>320.0151677373305</v>
          </cell>
          <cell r="G45">
            <v>16229.547511312217</v>
          </cell>
          <cell r="H45">
            <v>0.63038676695418283</v>
          </cell>
          <cell r="I45">
            <v>53.586150234741787</v>
          </cell>
          <cell r="J45">
            <v>417.23296258492974</v>
          </cell>
          <cell r="N45">
            <v>3384.3802816901411</v>
          </cell>
          <cell r="O45">
            <v>1723.7746478873239</v>
          </cell>
          <cell r="P45">
            <v>17249.753286384977</v>
          </cell>
          <cell r="Q45">
            <v>22357.908215962445</v>
          </cell>
          <cell r="R45">
            <v>38587.455727274661</v>
          </cell>
          <cell r="S45">
            <v>1142.3166289897767</v>
          </cell>
        </row>
        <row r="46">
          <cell r="A46">
            <v>105070</v>
          </cell>
          <cell r="B46" t="str">
            <v>ЗАО"ШАХТЕРСКУГОЛЬ"</v>
          </cell>
          <cell r="C46">
            <v>6.51</v>
          </cell>
          <cell r="D46">
            <v>0.68</v>
          </cell>
          <cell r="E46">
            <v>9.5735294117647047</v>
          </cell>
          <cell r="F46">
            <v>290</v>
          </cell>
          <cell r="G46">
            <v>2776.3235294117644</v>
          </cell>
          <cell r="H46">
            <v>0.71</v>
          </cell>
          <cell r="I46">
            <v>9.169014084507042</v>
          </cell>
          <cell r="J46">
            <v>298</v>
          </cell>
          <cell r="K46">
            <v>91</v>
          </cell>
          <cell r="L46">
            <v>188</v>
          </cell>
          <cell r="M46">
            <v>19</v>
          </cell>
          <cell r="N46">
            <v>834.38028169014081</v>
          </cell>
          <cell r="O46">
            <v>1723.7746478873239</v>
          </cell>
          <cell r="P46">
            <v>174.21126760563379</v>
          </cell>
          <cell r="Q46">
            <v>2732.3661971830984</v>
          </cell>
          <cell r="R46">
            <v>5508.6897265948628</v>
          </cell>
          <cell r="S46">
            <v>846.18889809444897</v>
          </cell>
        </row>
        <row r="47">
          <cell r="A47">
            <v>105070</v>
          </cell>
          <cell r="B47" t="str">
            <v>ЗАО"ШАХТЕРСКУГОЛЬ"</v>
          </cell>
          <cell r="C47">
            <v>4</v>
          </cell>
          <cell r="D47">
            <v>0.68</v>
          </cell>
          <cell r="E47">
            <v>5.8823529411764701</v>
          </cell>
          <cell r="F47">
            <v>290</v>
          </cell>
          <cell r="G47">
            <v>1705.8823529411764</v>
          </cell>
          <cell r="H47">
            <v>0.71</v>
          </cell>
          <cell r="I47">
            <v>5.6338028169014089</v>
          </cell>
          <cell r="J47">
            <v>480</v>
          </cell>
          <cell r="M47">
            <v>480</v>
          </cell>
          <cell r="N47">
            <v>0</v>
          </cell>
          <cell r="O47">
            <v>0</v>
          </cell>
          <cell r="P47">
            <v>2704.2253521126763</v>
          </cell>
          <cell r="Q47">
            <v>2704.2253521126763</v>
          </cell>
          <cell r="R47">
            <v>4410.1077050538524</v>
          </cell>
          <cell r="S47">
            <v>1102.5269262634631</v>
          </cell>
        </row>
        <row r="48">
          <cell r="A48">
            <v>105220</v>
          </cell>
          <cell r="B48" t="str">
            <v>ВАРВАРОВСКИЙ</v>
          </cell>
          <cell r="C48">
            <v>15.3</v>
          </cell>
          <cell r="D48">
            <v>0.65</v>
          </cell>
          <cell r="E48">
            <v>23.53846153846154</v>
          </cell>
          <cell r="F48">
            <v>275</v>
          </cell>
          <cell r="G48">
            <v>6473.0769230769238</v>
          </cell>
          <cell r="H48">
            <v>0.6</v>
          </cell>
          <cell r="I48">
            <v>25.500000000000004</v>
          </cell>
          <cell r="J48">
            <v>412.5</v>
          </cell>
          <cell r="K48">
            <v>100</v>
          </cell>
          <cell r="M48">
            <v>312.5</v>
          </cell>
          <cell r="N48">
            <v>2550.0000000000005</v>
          </cell>
          <cell r="O48">
            <v>0</v>
          </cell>
          <cell r="P48">
            <v>7968.7500000000009</v>
          </cell>
          <cell r="Q48">
            <v>10518.750000000002</v>
          </cell>
          <cell r="R48">
            <v>16991.826923076926</v>
          </cell>
          <cell r="S48">
            <v>1110.5769230769231</v>
          </cell>
        </row>
        <row r="49">
          <cell r="A49">
            <v>105220</v>
          </cell>
          <cell r="B49" t="str">
            <v>ВАРВАРОВСКИЙ</v>
          </cell>
          <cell r="C49">
            <v>7.97</v>
          </cell>
          <cell r="D49">
            <v>0.68</v>
          </cell>
          <cell r="E49">
            <v>11.720588235294116</v>
          </cell>
          <cell r="F49">
            <v>450</v>
          </cell>
          <cell r="G49">
            <v>5274.2647058823522</v>
          </cell>
          <cell r="H49">
            <v>0.6</v>
          </cell>
          <cell r="I49">
            <v>13.283333333333333</v>
          </cell>
          <cell r="J49">
            <v>482</v>
          </cell>
          <cell r="M49">
            <v>482</v>
          </cell>
          <cell r="N49">
            <v>0</v>
          </cell>
          <cell r="O49">
            <v>0</v>
          </cell>
          <cell r="P49">
            <v>6402.5666666666666</v>
          </cell>
          <cell r="Q49">
            <v>6402.5666666666666</v>
          </cell>
          <cell r="R49">
            <v>11676.831372549019</v>
          </cell>
          <cell r="S49">
            <v>1465.0980392156862</v>
          </cell>
        </row>
        <row r="50">
          <cell r="A50">
            <v>102400</v>
          </cell>
          <cell r="B50" t="str">
            <v>ЗАО "БОШНЯКОВ.УР"-всего</v>
          </cell>
          <cell r="C50">
            <v>5</v>
          </cell>
          <cell r="D50">
            <v>0.74</v>
          </cell>
          <cell r="E50">
            <v>6.756756756756757</v>
          </cell>
          <cell r="F50">
            <v>301</v>
          </cell>
          <cell r="G50">
            <v>2033.783783783784</v>
          </cell>
          <cell r="H50">
            <v>0.71099999999999997</v>
          </cell>
          <cell r="I50">
            <v>7.0323488045007032</v>
          </cell>
          <cell r="J50">
            <v>384</v>
          </cell>
          <cell r="K50">
            <v>127</v>
          </cell>
          <cell r="L50">
            <v>229</v>
          </cell>
          <cell r="M50">
            <v>28</v>
          </cell>
          <cell r="N50">
            <v>893.10829817158935</v>
          </cell>
          <cell r="O50">
            <v>1610.407876230661</v>
          </cell>
          <cell r="P50">
            <v>196.9057665260197</v>
          </cell>
          <cell r="Q50">
            <v>2700.42194092827</v>
          </cell>
          <cell r="R50">
            <v>4734.2057247120538</v>
          </cell>
          <cell r="S50">
            <v>946.84114494241078</v>
          </cell>
        </row>
        <row r="51">
          <cell r="A51" t="str">
            <v>Контр</v>
          </cell>
        </row>
        <row r="52">
          <cell r="A52">
            <v>106130</v>
          </cell>
          <cell r="B52" t="str">
            <v>ТОО"ГОРНЯК"-ВСЕГО</v>
          </cell>
          <cell r="C52">
            <v>62.89</v>
          </cell>
          <cell r="D52">
            <v>0.57999999999999996</v>
          </cell>
          <cell r="E52">
            <v>108.43103448275862</v>
          </cell>
          <cell r="F52">
            <v>274.32071871521703</v>
          </cell>
          <cell r="G52">
            <v>29744.879310344826</v>
          </cell>
          <cell r="H52">
            <v>0.55000000000000004</v>
          </cell>
          <cell r="I52">
            <v>114.34545454545453</v>
          </cell>
          <cell r="J52">
            <v>227.64366353951343</v>
          </cell>
          <cell r="K52">
            <v>26.551121004929243</v>
          </cell>
          <cell r="L52">
            <v>0</v>
          </cell>
          <cell r="M52">
            <v>123</v>
          </cell>
          <cell r="N52">
            <v>3035.9999999999995</v>
          </cell>
          <cell r="O52">
            <v>0</v>
          </cell>
          <cell r="P52">
            <v>22994.018181818177</v>
          </cell>
          <cell r="Q52">
            <v>26030.018181818177</v>
          </cell>
          <cell r="R52">
            <v>55774.897492163</v>
          </cell>
          <cell r="S52">
            <v>886.86432647738911</v>
          </cell>
        </row>
        <row r="53">
          <cell r="A53">
            <v>106131</v>
          </cell>
          <cell r="B53" t="str">
            <v>ТОО"ГОРНЯК"</v>
          </cell>
          <cell r="C53">
            <v>50.79</v>
          </cell>
          <cell r="D53">
            <v>0.57999999999999996</v>
          </cell>
          <cell r="E53">
            <v>87.568965517241381</v>
          </cell>
          <cell r="F53">
            <v>247</v>
          </cell>
          <cell r="G53">
            <v>21629.53448275862</v>
          </cell>
          <cell r="H53">
            <v>0.55000000000000004</v>
          </cell>
          <cell r="I53">
            <v>92.34545454545453</v>
          </cell>
          <cell r="J53">
            <v>249</v>
          </cell>
          <cell r="M53">
            <v>249</v>
          </cell>
          <cell r="N53">
            <v>0</v>
          </cell>
          <cell r="O53">
            <v>0</v>
          </cell>
          <cell r="P53">
            <v>22994.018181818177</v>
          </cell>
          <cell r="Q53">
            <v>22994.018181818177</v>
          </cell>
          <cell r="R53">
            <v>44623.552664576797</v>
          </cell>
          <cell r="S53">
            <v>878.58934169278984</v>
          </cell>
        </row>
        <row r="54">
          <cell r="A54">
            <v>106131</v>
          </cell>
          <cell r="B54" t="str">
            <v>ТОО"ГОРНЯК"</v>
          </cell>
          <cell r="C54">
            <v>12.1</v>
          </cell>
          <cell r="D54">
            <v>0.57999999999999996</v>
          </cell>
          <cell r="E54">
            <v>20.862068965517242</v>
          </cell>
          <cell r="F54">
            <v>389</v>
          </cell>
          <cell r="G54">
            <v>8115.3448275862074</v>
          </cell>
          <cell r="H54">
            <v>0.55000000000000004</v>
          </cell>
          <cell r="I54">
            <v>21.999999999999996</v>
          </cell>
          <cell r="J54">
            <v>138</v>
          </cell>
          <cell r="K54">
            <v>138</v>
          </cell>
          <cell r="N54">
            <v>3035.9999999999995</v>
          </cell>
          <cell r="O54">
            <v>0</v>
          </cell>
          <cell r="P54">
            <v>0</v>
          </cell>
          <cell r="Q54">
            <v>3035.9999999999995</v>
          </cell>
          <cell r="R54">
            <v>11151.344827586207</v>
          </cell>
          <cell r="S54">
            <v>921.59874608150471</v>
          </cell>
        </row>
        <row r="55">
          <cell r="A55">
            <v>106131</v>
          </cell>
          <cell r="B55" t="str">
            <v>ТОО"ГОРНЯК"</v>
          </cell>
          <cell r="D55">
            <v>0.6</v>
          </cell>
          <cell r="E55">
            <v>0</v>
          </cell>
          <cell r="G55">
            <v>0</v>
          </cell>
          <cell r="H55">
            <v>0.55000000000000004</v>
          </cell>
          <cell r="I55">
            <v>0</v>
          </cell>
          <cell r="J55">
            <v>88</v>
          </cell>
          <cell r="K55">
            <v>88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 t="e">
            <v>#DIV/0!</v>
          </cell>
        </row>
        <row r="57">
          <cell r="A57">
            <v>310000</v>
          </cell>
          <cell r="B57" t="str">
            <v>ЗАО"ПРОМСБЫТКОМПЛЕКТ"</v>
          </cell>
          <cell r="C57">
            <v>27.542000000000002</v>
          </cell>
          <cell r="D57">
            <v>0.78100000000000003</v>
          </cell>
          <cell r="E57">
            <v>35.265044814340591</v>
          </cell>
          <cell r="F57">
            <v>286.60000000000002</v>
          </cell>
          <cell r="G57">
            <v>10106.961843790014</v>
          </cell>
          <cell r="H57">
            <v>0.78100000000000003</v>
          </cell>
          <cell r="I57">
            <v>35.265044814340591</v>
          </cell>
          <cell r="J57">
            <v>567.44000000000005</v>
          </cell>
          <cell r="K57">
            <v>413.44000000000005</v>
          </cell>
          <cell r="L57">
            <v>154</v>
          </cell>
          <cell r="M57">
            <v>0</v>
          </cell>
          <cell r="N57">
            <v>14579.980128040976</v>
          </cell>
          <cell r="O57">
            <v>5430.8169014084506</v>
          </cell>
          <cell r="P57">
            <v>0</v>
          </cell>
          <cell r="Q57">
            <v>20010.797029449426</v>
          </cell>
          <cell r="R57">
            <v>30117.75887323944</v>
          </cell>
          <cell r="S57">
            <v>1093.5211267605634</v>
          </cell>
        </row>
        <row r="58">
          <cell r="A58">
            <v>308010</v>
          </cell>
          <cell r="B58" t="str">
            <v>НЕРЮНГРИНСКИЙ</v>
          </cell>
          <cell r="C58">
            <v>27.542000000000002</v>
          </cell>
          <cell r="D58">
            <v>0.78100000000000003</v>
          </cell>
          <cell r="E58">
            <v>35.265044814340591</v>
          </cell>
          <cell r="F58">
            <v>286.60000000000002</v>
          </cell>
          <cell r="G58">
            <v>10106.961843790014</v>
          </cell>
          <cell r="H58">
            <v>0.78100000000000003</v>
          </cell>
          <cell r="I58">
            <v>35.265044814340591</v>
          </cell>
          <cell r="J58">
            <v>567.44000000000005</v>
          </cell>
          <cell r="K58">
            <v>413.44000000000005</v>
          </cell>
          <cell r="L58">
            <v>154</v>
          </cell>
          <cell r="N58">
            <v>14579.980128040976</v>
          </cell>
          <cell r="O58">
            <v>5430.8169014084506</v>
          </cell>
          <cell r="P58">
            <v>0</v>
          </cell>
          <cell r="Q58">
            <v>20010.797029449426</v>
          </cell>
          <cell r="R58">
            <v>30117.75887323944</v>
          </cell>
          <cell r="S58">
            <v>1093.5211267605634</v>
          </cell>
        </row>
        <row r="59">
          <cell r="A59">
            <v>400040</v>
          </cell>
          <cell r="B59" t="str">
            <v>МАЗУТ</v>
          </cell>
          <cell r="C59">
            <v>9.27</v>
          </cell>
          <cell r="D59">
            <v>1.3939999999999999</v>
          </cell>
          <cell r="E59">
            <v>6.6499282639885227</v>
          </cell>
          <cell r="F59">
            <v>3250</v>
          </cell>
          <cell r="G59">
            <v>21612.266857962699</v>
          </cell>
          <cell r="H59">
            <v>1.3939999999999999</v>
          </cell>
          <cell r="I59">
            <v>6.6499282639885227</v>
          </cell>
          <cell r="J59">
            <v>575</v>
          </cell>
          <cell r="K59">
            <v>329.2</v>
          </cell>
          <cell r="L59">
            <v>245.8</v>
          </cell>
          <cell r="M59">
            <v>0</v>
          </cell>
          <cell r="N59">
            <v>2189.1563845050214</v>
          </cell>
          <cell r="O59">
            <v>1634.5523672883789</v>
          </cell>
          <cell r="P59">
            <v>0</v>
          </cell>
          <cell r="Q59">
            <v>3823.7087517934006</v>
          </cell>
          <cell r="R59">
            <v>25435.9756097561</v>
          </cell>
          <cell r="S59">
            <v>2743.9024390243908</v>
          </cell>
        </row>
        <row r="60">
          <cell r="A60">
            <v>400040</v>
          </cell>
          <cell r="B60" t="str">
            <v>МАЗУТ</v>
          </cell>
          <cell r="C60">
            <v>4.0199999999999996</v>
          </cell>
          <cell r="D60">
            <v>1.3939999999999999</v>
          </cell>
          <cell r="E60">
            <v>2.8837876614060258</v>
          </cell>
          <cell r="F60">
            <v>3250</v>
          </cell>
          <cell r="G60">
            <v>9372.3098995695836</v>
          </cell>
          <cell r="H60">
            <v>1.3640000000000001</v>
          </cell>
          <cell r="I60">
            <v>2.9472140762463339</v>
          </cell>
          <cell r="J60">
            <v>575</v>
          </cell>
          <cell r="K60">
            <v>329.2</v>
          </cell>
          <cell r="L60">
            <v>245.8</v>
          </cell>
          <cell r="M60">
            <v>0</v>
          </cell>
          <cell r="N60">
            <v>970.22287390029305</v>
          </cell>
          <cell r="O60">
            <v>724.42521994134893</v>
          </cell>
          <cell r="P60">
            <v>0</v>
          </cell>
          <cell r="Q60">
            <v>1694.6480938416421</v>
          </cell>
          <cell r="R60">
            <v>11066.957993411226</v>
          </cell>
          <cell r="S60">
            <v>2752.9746252266737</v>
          </cell>
        </row>
        <row r="61">
          <cell r="A61">
            <v>400020</v>
          </cell>
          <cell r="B61" t="str">
            <v>ДИЗТОПЛИВО</v>
          </cell>
          <cell r="E61">
            <v>0</v>
          </cell>
          <cell r="I61">
            <v>0</v>
          </cell>
        </row>
        <row r="62">
          <cell r="A62">
            <v>400010</v>
          </cell>
          <cell r="B62" t="str">
            <v>НЕФТЬ</v>
          </cell>
          <cell r="D62">
            <v>1.3320000000000001</v>
          </cell>
          <cell r="E62">
            <v>0</v>
          </cell>
          <cell r="F62">
            <v>2144</v>
          </cell>
          <cell r="G62">
            <v>0</v>
          </cell>
          <cell r="H62">
            <v>1.3320000000000001</v>
          </cell>
          <cell r="I62">
            <v>0</v>
          </cell>
          <cell r="J62">
            <v>371.83000000000004</v>
          </cell>
          <cell r="K62">
            <v>205</v>
          </cell>
          <cell r="M62">
            <v>166.83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e">
            <v>#DIV/0!</v>
          </cell>
        </row>
        <row r="63">
          <cell r="A63" t="str">
            <v>Контр.</v>
          </cell>
        </row>
        <row r="64">
          <cell r="B64" t="str">
            <v>И Т О Г О</v>
          </cell>
          <cell r="C64">
            <v>558.702</v>
          </cell>
          <cell r="G64">
            <v>338327.63506668742</v>
          </cell>
          <cell r="N64">
            <v>78113.099348483345</v>
          </cell>
          <cell r="O64">
            <v>23516.793104710185</v>
          </cell>
          <cell r="P64">
            <v>164189.80816177666</v>
          </cell>
          <cell r="Q64">
            <v>265819.70061497018</v>
          </cell>
          <cell r="R64">
            <v>604147.33568165754</v>
          </cell>
          <cell r="S64">
            <v>1081.3409217823769</v>
          </cell>
        </row>
      </sheetData>
      <sheetData sheetId="5" refreshError="1">
        <row r="10">
          <cell r="A10" t="str">
            <v>КолА</v>
          </cell>
          <cell r="B10" t="str">
            <v>КолВ</v>
          </cell>
          <cell r="C10" t="str">
            <v>КолС</v>
          </cell>
          <cell r="D10" t="str">
            <v>КолД</v>
          </cell>
          <cell r="E10" t="str">
            <v>КолЕ</v>
          </cell>
          <cell r="F10" t="str">
            <v>КолФ</v>
          </cell>
          <cell r="G10" t="str">
            <v>КолЖ</v>
          </cell>
          <cell r="H10" t="str">
            <v>КолШ</v>
          </cell>
          <cell r="I10" t="str">
            <v>КолИ</v>
          </cell>
          <cell r="J10" t="str">
            <v>КолЩ</v>
          </cell>
          <cell r="K10" t="str">
            <v>КолК</v>
          </cell>
          <cell r="L10" t="str">
            <v>КолЛ</v>
          </cell>
          <cell r="M10" t="str">
            <v>КолМ</v>
          </cell>
          <cell r="N10" t="str">
            <v>КолН</v>
          </cell>
          <cell r="O10" t="str">
            <v>КолО</v>
          </cell>
          <cell r="P10" t="str">
            <v>КолП</v>
          </cell>
          <cell r="Q10" t="str">
            <v>КолЮ</v>
          </cell>
          <cell r="R10" t="str">
            <v>КолР</v>
          </cell>
          <cell r="S10" t="str">
            <v>КолЭС</v>
          </cell>
        </row>
        <row r="11">
          <cell r="A11">
            <v>400040</v>
          </cell>
          <cell r="B11" t="str">
            <v>МАЗУТ</v>
          </cell>
          <cell r="D11">
            <v>1.3984000000000001</v>
          </cell>
          <cell r="E11">
            <v>0</v>
          </cell>
          <cell r="G11">
            <v>0</v>
          </cell>
          <cell r="H11">
            <v>1.4</v>
          </cell>
          <cell r="I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 t="e">
            <v>#DIV/0!</v>
          </cell>
        </row>
        <row r="12">
          <cell r="A12">
            <v>400040</v>
          </cell>
          <cell r="B12" t="str">
            <v>МАЗУТ</v>
          </cell>
          <cell r="C12">
            <v>7.7850000000000001</v>
          </cell>
          <cell r="D12">
            <v>1.3998999999999999</v>
          </cell>
          <cell r="E12">
            <v>5.5611115079648554</v>
          </cell>
          <cell r="F12">
            <v>3250</v>
          </cell>
          <cell r="G12">
            <v>18073.612400885781</v>
          </cell>
          <cell r="H12">
            <v>1.4</v>
          </cell>
          <cell r="I12">
            <v>5.5607142857142859</v>
          </cell>
          <cell r="J12">
            <v>637</v>
          </cell>
          <cell r="K12">
            <v>392</v>
          </cell>
          <cell r="L12">
            <v>245</v>
          </cell>
          <cell r="M12">
            <v>0</v>
          </cell>
          <cell r="N12">
            <v>2179.8000000000002</v>
          </cell>
          <cell r="O12">
            <v>1362.375</v>
          </cell>
          <cell r="P12">
            <v>0</v>
          </cell>
          <cell r="Q12">
            <v>3542.1750000000002</v>
          </cell>
          <cell r="R12">
            <v>21615.78740088578</v>
          </cell>
          <cell r="S12">
            <v>2776.5943995999714</v>
          </cell>
        </row>
        <row r="13">
          <cell r="A13">
            <v>400020</v>
          </cell>
          <cell r="B13" t="str">
            <v>ДИЗТОПЛИВО</v>
          </cell>
          <cell r="C13">
            <v>1.819</v>
          </cell>
          <cell r="D13">
            <v>1.50041</v>
          </cell>
          <cell r="E13">
            <v>1.2123352950193613</v>
          </cell>
          <cell r="F13">
            <v>7333</v>
          </cell>
          <cell r="G13">
            <v>8890.0547183769759</v>
          </cell>
          <cell r="H13">
            <v>1.5063</v>
          </cell>
          <cell r="I13">
            <v>1.2075947686383854</v>
          </cell>
          <cell r="J13">
            <v>374.00000000000006</v>
          </cell>
          <cell r="L13">
            <v>0</v>
          </cell>
          <cell r="M13">
            <v>374.00000000000006</v>
          </cell>
          <cell r="N13">
            <v>0</v>
          </cell>
          <cell r="O13">
            <v>0</v>
          </cell>
          <cell r="P13">
            <v>451.64044347075622</v>
          </cell>
          <cell r="Q13">
            <v>451.64044347075622</v>
          </cell>
          <cell r="R13">
            <v>9341.6951618477324</v>
          </cell>
          <cell r="S13">
            <v>5135.6213094270106</v>
          </cell>
        </row>
        <row r="14">
          <cell r="A14" t="str">
            <v>Контр.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13. Расчет МИ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  <sheetName val="REESTR_START"/>
      <sheetName val="REESTR"/>
      <sheetName val="Баланс ээ"/>
      <sheetName val="Баланс мощности"/>
      <sheetName val="regs"/>
      <sheetName val="TECHSHEET"/>
      <sheetName val="Список организац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асы"/>
      <sheetName val="пост1кв"/>
      <sheetName val="ГРЭС"/>
      <sheetName val="ТЭЦ_К"/>
      <sheetName val="ТЭЦ"/>
      <sheetName val="ТС"/>
      <sheetName val="СВОД"/>
      <sheetName val="КОД"/>
      <sheetName val="FES"/>
    </sheetNames>
    <sheetDataSet>
      <sheetData sheetId="0" refreshError="1"/>
      <sheetData sheetId="1" refreshError="1"/>
      <sheetData sheetId="2" refreshError="1">
        <row r="10">
          <cell r="A10" t="str">
            <v>КолА</v>
          </cell>
          <cell r="B10" t="str">
            <v>КолВ</v>
          </cell>
          <cell r="C10" t="str">
            <v>КолС</v>
          </cell>
          <cell r="D10" t="str">
            <v>КолД</v>
          </cell>
          <cell r="E10" t="str">
            <v>КолЕ</v>
          </cell>
          <cell r="F10" t="str">
            <v>КолФ</v>
          </cell>
          <cell r="G10" t="str">
            <v>КолЖ</v>
          </cell>
          <cell r="H10" t="str">
            <v>КолШ</v>
          </cell>
          <cell r="I10" t="str">
            <v>КолИ</v>
          </cell>
          <cell r="J10" t="str">
            <v>КолЩ</v>
          </cell>
          <cell r="K10" t="str">
            <v>КолК</v>
          </cell>
          <cell r="L10" t="str">
            <v>КолЛ</v>
          </cell>
          <cell r="M10" t="str">
            <v>КолМ</v>
          </cell>
          <cell r="N10" t="str">
            <v>КолН</v>
          </cell>
          <cell r="O10" t="str">
            <v>КолО</v>
          </cell>
          <cell r="P10" t="str">
            <v>КолП</v>
          </cell>
          <cell r="Q10" t="str">
            <v>КолЮ</v>
          </cell>
          <cell r="R10" t="str">
            <v>КолР</v>
          </cell>
          <cell r="S10" t="str">
            <v>КолЭС</v>
          </cell>
        </row>
        <row r="11">
          <cell r="A11">
            <v>100000</v>
          </cell>
          <cell r="B11" t="str">
            <v>САХАЛИНСКИЙ</v>
          </cell>
          <cell r="C11">
            <v>322.697</v>
          </cell>
          <cell r="D11">
            <v>0.58177974342783401</v>
          </cell>
          <cell r="E11">
            <v>554.67211370866244</v>
          </cell>
          <cell r="F11">
            <v>332.4374966615963</v>
          </cell>
          <cell r="G11">
            <v>184393.80894930402</v>
          </cell>
          <cell r="H11">
            <v>0.54231547481539988</v>
          </cell>
          <cell r="I11">
            <v>595.03557428421834</v>
          </cell>
          <cell r="J11">
            <v>107.40614357065249</v>
          </cell>
          <cell r="K11">
            <v>65.589091950614275</v>
          </cell>
          <cell r="L11">
            <v>18.94639725079233</v>
          </cell>
          <cell r="M11">
            <v>22.870654369245887</v>
          </cell>
          <cell r="N11">
            <v>39027.84299561417</v>
          </cell>
          <cell r="O11">
            <v>11273.780368742149</v>
          </cell>
          <cell r="P11">
            <v>13608.852956860093</v>
          </cell>
          <cell r="Q11">
            <v>63910.476321216411</v>
          </cell>
          <cell r="R11">
            <v>248304.28527052043</v>
          </cell>
          <cell r="S11">
            <v>769.46573804689979</v>
          </cell>
        </row>
        <row r="12">
          <cell r="A12">
            <v>103000</v>
          </cell>
          <cell r="B12" t="str">
            <v>АО"УГОЛЬН.КОРПОР.САХ"</v>
          </cell>
          <cell r="C12">
            <v>190.297</v>
          </cell>
          <cell r="D12">
            <v>0.5546572258907646</v>
          </cell>
          <cell r="E12">
            <v>343.08937325099862</v>
          </cell>
          <cell r="F12">
            <v>333.51361465382689</v>
          </cell>
          <cell r="G12">
            <v>114424.97702225653</v>
          </cell>
          <cell r="H12">
            <v>0.51523004925193572</v>
          </cell>
          <cell r="I12">
            <v>369.3437529047323</v>
          </cell>
          <cell r="J12">
            <v>77.970205483135558</v>
          </cell>
          <cell r="K12">
            <v>77.970205483135558</v>
          </cell>
          <cell r="L12">
            <v>0</v>
          </cell>
          <cell r="M12">
            <v>0</v>
          </cell>
          <cell r="N12">
            <v>28797.808307894422</v>
          </cell>
          <cell r="O12">
            <v>0</v>
          </cell>
          <cell r="P12">
            <v>0</v>
          </cell>
          <cell r="Q12">
            <v>28797.808307894422</v>
          </cell>
          <cell r="R12">
            <v>143222.78533015095</v>
          </cell>
          <cell r="S12">
            <v>752.62765745204047</v>
          </cell>
        </row>
        <row r="13">
          <cell r="A13">
            <v>103050</v>
          </cell>
          <cell r="B13" t="str">
            <v>АО"ЛЕРМОНТОВСКОЕ"</v>
          </cell>
          <cell r="D13">
            <v>0.45</v>
          </cell>
          <cell r="E13">
            <v>0</v>
          </cell>
          <cell r="G13">
            <v>0</v>
          </cell>
          <cell r="H13">
            <v>0.45</v>
          </cell>
          <cell r="I13">
            <v>0</v>
          </cell>
          <cell r="J13">
            <v>67</v>
          </cell>
          <cell r="K13">
            <v>67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e">
            <v>#DIV/0!</v>
          </cell>
        </row>
        <row r="14">
          <cell r="A14">
            <v>103050</v>
          </cell>
          <cell r="B14" t="str">
            <v>АО"ЛЕРМОНТОВСКОЕ"</v>
          </cell>
          <cell r="C14">
            <v>65.92</v>
          </cell>
          <cell r="D14">
            <v>0.64</v>
          </cell>
          <cell r="E14">
            <v>103</v>
          </cell>
          <cell r="F14">
            <v>458</v>
          </cell>
          <cell r="G14">
            <v>47174</v>
          </cell>
          <cell r="H14">
            <v>0.51</v>
          </cell>
          <cell r="I14">
            <v>129.25490196078431</v>
          </cell>
          <cell r="J14">
            <v>72</v>
          </cell>
          <cell r="K14">
            <v>72</v>
          </cell>
          <cell r="N14">
            <v>9306.3529411764703</v>
          </cell>
          <cell r="O14">
            <v>0</v>
          </cell>
          <cell r="P14">
            <v>0</v>
          </cell>
          <cell r="Q14">
            <v>9306.3529411764703</v>
          </cell>
          <cell r="R14">
            <v>56480.352941176468</v>
          </cell>
          <cell r="S14">
            <v>856.80147058823525</v>
          </cell>
        </row>
        <row r="15">
          <cell r="A15">
            <v>103050</v>
          </cell>
          <cell r="B15" t="str">
            <v>АО"ЛЕРМОНТОВСКОЕ"</v>
          </cell>
          <cell r="C15">
            <v>109.66600000000001</v>
          </cell>
          <cell r="D15">
            <v>0.51000900000000005</v>
          </cell>
          <cell r="E15">
            <v>215.02757794470293</v>
          </cell>
          <cell r="F15">
            <v>268</v>
          </cell>
          <cell r="G15">
            <v>57627.390889180388</v>
          </cell>
          <cell r="H15">
            <v>0.51</v>
          </cell>
          <cell r="I15">
            <v>215.03137254901964</v>
          </cell>
          <cell r="J15">
            <v>72</v>
          </cell>
          <cell r="K15">
            <v>72</v>
          </cell>
          <cell r="N15">
            <v>15482.258823529413</v>
          </cell>
          <cell r="O15">
            <v>0</v>
          </cell>
          <cell r="P15">
            <v>0</v>
          </cell>
          <cell r="Q15">
            <v>15482.258823529413</v>
          </cell>
          <cell r="R15">
            <v>73109.649712709797</v>
          </cell>
          <cell r="S15">
            <v>666.65739347390979</v>
          </cell>
        </row>
        <row r="16">
          <cell r="A16">
            <v>103060</v>
          </cell>
          <cell r="B16" t="str">
            <v>АО"ЛОПАТИНСКИЙ"</v>
          </cell>
          <cell r="C16">
            <v>7.5209999999999999</v>
          </cell>
          <cell r="D16">
            <v>0.59026599999999996</v>
          </cell>
          <cell r="E16">
            <v>12.741713058180549</v>
          </cell>
          <cell r="F16">
            <v>296</v>
          </cell>
          <cell r="G16">
            <v>3771.5470652214426</v>
          </cell>
          <cell r="H16">
            <v>0.59</v>
          </cell>
          <cell r="I16">
            <v>12.747457627118644</v>
          </cell>
          <cell r="J16">
            <v>160</v>
          </cell>
          <cell r="K16">
            <v>160</v>
          </cell>
          <cell r="N16">
            <v>2039.593220338983</v>
          </cell>
          <cell r="O16">
            <v>0</v>
          </cell>
          <cell r="P16">
            <v>0</v>
          </cell>
          <cell r="Q16">
            <v>2039.593220338983</v>
          </cell>
          <cell r="R16">
            <v>5811.1402855604256</v>
          </cell>
          <cell r="S16">
            <v>772.65526998543089</v>
          </cell>
        </row>
        <row r="17">
          <cell r="A17">
            <v>103060</v>
          </cell>
          <cell r="B17" t="str">
            <v>АО"ЛОПАТИНСКИЙ"</v>
          </cell>
          <cell r="C17">
            <v>7.19</v>
          </cell>
          <cell r="D17">
            <v>0.58360000000000001</v>
          </cell>
          <cell r="E17">
            <v>12.320082248115147</v>
          </cell>
          <cell r="F17">
            <v>475</v>
          </cell>
          <cell r="G17">
            <v>5852.0390678546946</v>
          </cell>
          <cell r="H17">
            <v>0.58407699999999996</v>
          </cell>
          <cell r="I17">
            <v>12.310020767809725</v>
          </cell>
          <cell r="J17">
            <v>160</v>
          </cell>
          <cell r="K17">
            <v>160</v>
          </cell>
          <cell r="N17">
            <v>1969.603322849556</v>
          </cell>
          <cell r="O17">
            <v>0</v>
          </cell>
          <cell r="P17">
            <v>0</v>
          </cell>
          <cell r="Q17">
            <v>1969.603322849556</v>
          </cell>
          <cell r="R17">
            <v>7821.6423907042508</v>
          </cell>
          <cell r="S17">
            <v>1087.8501238809806</v>
          </cell>
        </row>
        <row r="18">
          <cell r="A18">
            <v>105000</v>
          </cell>
          <cell r="B18" t="str">
            <v>ЗАО "Разрезуголь"</v>
          </cell>
          <cell r="C18">
            <v>5.6199999999999992</v>
          </cell>
          <cell r="D18">
            <v>0.63007299999999999</v>
          </cell>
          <cell r="E18">
            <v>8.9196013795226889</v>
          </cell>
          <cell r="F18">
            <v>329</v>
          </cell>
          <cell r="G18">
            <v>2934.5488538629647</v>
          </cell>
          <cell r="H18">
            <v>0.63</v>
          </cell>
          <cell r="I18">
            <v>8.9206349206349191</v>
          </cell>
          <cell r="J18">
            <v>230.8</v>
          </cell>
          <cell r="K18">
            <v>120</v>
          </cell>
          <cell r="L18">
            <v>0</v>
          </cell>
          <cell r="M18">
            <v>110.80000000000001</v>
          </cell>
          <cell r="N18">
            <v>1070.4761904761904</v>
          </cell>
          <cell r="O18">
            <v>0</v>
          </cell>
          <cell r="P18">
            <v>988.40634920634909</v>
          </cell>
          <cell r="Q18">
            <v>2058.8825396825396</v>
          </cell>
          <cell r="R18">
            <v>4993.4313935455048</v>
          </cell>
          <cell r="S18">
            <v>888.51092411841739</v>
          </cell>
        </row>
        <row r="19">
          <cell r="A19">
            <v>105120</v>
          </cell>
          <cell r="B19" t="str">
            <v>ЗАО"Тымовскуголь"</v>
          </cell>
          <cell r="C19">
            <v>5.6199999999999992</v>
          </cell>
          <cell r="D19">
            <v>0.63007299999999999</v>
          </cell>
          <cell r="E19">
            <v>8.9196013795226889</v>
          </cell>
          <cell r="F19">
            <v>329</v>
          </cell>
          <cell r="G19">
            <v>2934.5488538629647</v>
          </cell>
          <cell r="H19">
            <v>0.63</v>
          </cell>
          <cell r="I19">
            <v>8.9206349206349191</v>
          </cell>
          <cell r="J19">
            <v>230.8</v>
          </cell>
          <cell r="K19">
            <v>120</v>
          </cell>
          <cell r="M19">
            <v>110.80000000000001</v>
          </cell>
          <cell r="N19">
            <v>1070.4761904761904</v>
          </cell>
          <cell r="O19">
            <v>0</v>
          </cell>
          <cell r="P19">
            <v>988.40634920634909</v>
          </cell>
          <cell r="Q19">
            <v>2058.8825396825396</v>
          </cell>
          <cell r="R19">
            <v>4993.4313935455048</v>
          </cell>
          <cell r="S19">
            <v>888.51092411841739</v>
          </cell>
        </row>
        <row r="20">
          <cell r="A20">
            <v>105310</v>
          </cell>
          <cell r="B20" t="str">
            <v>р-зСОСНА-ВСЕГО</v>
          </cell>
          <cell r="C20">
            <v>5.65</v>
          </cell>
          <cell r="D20">
            <v>0.63985999999999998</v>
          </cell>
          <cell r="E20">
            <v>8.8300565748757549</v>
          </cell>
          <cell r="F20">
            <v>257</v>
          </cell>
          <cell r="G20">
            <v>2269.3245397430692</v>
          </cell>
          <cell r="H20">
            <v>0.58609960000000005</v>
          </cell>
          <cell r="I20">
            <v>9.6399997543079703</v>
          </cell>
          <cell r="J20">
            <v>330.73</v>
          </cell>
          <cell r="K20">
            <v>137</v>
          </cell>
          <cell r="L20">
            <v>152.47999999999999</v>
          </cell>
          <cell r="M20">
            <v>41.25</v>
          </cell>
          <cell r="N20">
            <v>1320.6799663401919</v>
          </cell>
          <cell r="O20">
            <v>1469.9071625368792</v>
          </cell>
          <cell r="P20">
            <v>397.64998986520379</v>
          </cell>
          <cell r="Q20">
            <v>3188.237118742275</v>
          </cell>
          <cell r="R20">
            <v>5457.5616584853442</v>
          </cell>
          <cell r="S20">
            <v>965.94011654607857</v>
          </cell>
        </row>
        <row r="21">
          <cell r="A21">
            <v>105311</v>
          </cell>
          <cell r="B21" t="str">
            <v>р-зСОСНА</v>
          </cell>
          <cell r="C21">
            <v>5.65</v>
          </cell>
          <cell r="D21">
            <v>0.63985999999999998</v>
          </cell>
          <cell r="E21">
            <v>8.8300565748757549</v>
          </cell>
          <cell r="F21">
            <v>257</v>
          </cell>
          <cell r="G21">
            <v>2269.3245397430692</v>
          </cell>
          <cell r="H21">
            <v>0.58609960000000005</v>
          </cell>
          <cell r="I21">
            <v>9.6399997543079703</v>
          </cell>
          <cell r="J21">
            <v>330.73</v>
          </cell>
          <cell r="K21">
            <v>137</v>
          </cell>
          <cell r="L21">
            <v>152.47999999999999</v>
          </cell>
          <cell r="M21">
            <v>41.25</v>
          </cell>
          <cell r="N21">
            <v>1320.6799663401919</v>
          </cell>
          <cell r="O21">
            <v>1469.9071625368792</v>
          </cell>
          <cell r="P21">
            <v>397.64998986520379</v>
          </cell>
          <cell r="Q21">
            <v>3188.237118742275</v>
          </cell>
          <cell r="R21">
            <v>5457.5616584853442</v>
          </cell>
          <cell r="S21">
            <v>965.94011654607857</v>
          </cell>
        </row>
        <row r="22">
          <cell r="A22">
            <v>105311</v>
          </cell>
          <cell r="B22" t="str">
            <v>р-зСОСНА</v>
          </cell>
          <cell r="D22">
            <v>0.57299999999999995</v>
          </cell>
          <cell r="E22">
            <v>0</v>
          </cell>
          <cell r="F22">
            <v>240</v>
          </cell>
          <cell r="G22">
            <v>0</v>
          </cell>
          <cell r="H22">
            <v>0.57299999999999995</v>
          </cell>
          <cell r="I22">
            <v>0</v>
          </cell>
          <cell r="J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 t="e">
            <v>#DIV/0!</v>
          </cell>
        </row>
        <row r="23">
          <cell r="A23">
            <v>104140</v>
          </cell>
          <cell r="B23" t="str">
            <v>р."НИКОЛЬСКИЙ"</v>
          </cell>
          <cell r="C23">
            <v>7</v>
          </cell>
          <cell r="D23">
            <v>0.63980000000000004</v>
          </cell>
          <cell r="E23">
            <v>10.940919037199125</v>
          </cell>
          <cell r="F23">
            <v>316</v>
          </cell>
          <cell r="G23">
            <v>3457.3304157549233</v>
          </cell>
          <cell r="H23">
            <v>0.54012300000000002</v>
          </cell>
          <cell r="I23">
            <v>12.960010960466413</v>
          </cell>
          <cell r="J23">
            <v>403.3</v>
          </cell>
          <cell r="K23">
            <v>137</v>
          </cell>
          <cell r="L23">
            <v>213.5</v>
          </cell>
          <cell r="M23">
            <v>52.800000000000004</v>
          </cell>
          <cell r="N23">
            <v>1775.5215015838985</v>
          </cell>
          <cell r="O23">
            <v>2766.9623400595792</v>
          </cell>
          <cell r="P23">
            <v>684.28857871262665</v>
          </cell>
          <cell r="Q23">
            <v>5226.7724203561047</v>
          </cell>
          <cell r="R23">
            <v>8684.1028361110275</v>
          </cell>
          <cell r="S23">
            <v>1240.5861194444326</v>
          </cell>
        </row>
        <row r="24">
          <cell r="A24" t="str">
            <v>Контр</v>
          </cell>
        </row>
        <row r="25">
          <cell r="A25">
            <v>100280</v>
          </cell>
          <cell r="B25" t="str">
            <v>АО ЦЕНТРАЛЬНЫЙ</v>
          </cell>
          <cell r="C25">
            <v>23.93</v>
          </cell>
          <cell r="D25">
            <v>0.56002799999999997</v>
          </cell>
          <cell r="E25">
            <v>42.730006356825015</v>
          </cell>
          <cell r="F25">
            <v>289</v>
          </cell>
          <cell r="G25">
            <v>12348.97183712243</v>
          </cell>
          <cell r="H25">
            <v>0.56000000000000005</v>
          </cell>
          <cell r="I25">
            <v>42.732142857142854</v>
          </cell>
          <cell r="J25">
            <v>75.350000000000009</v>
          </cell>
          <cell r="K25">
            <v>0</v>
          </cell>
          <cell r="L25">
            <v>0</v>
          </cell>
          <cell r="M25">
            <v>75.350000000000009</v>
          </cell>
          <cell r="N25">
            <v>0</v>
          </cell>
          <cell r="O25">
            <v>0</v>
          </cell>
          <cell r="P25">
            <v>3219.8669642857144</v>
          </cell>
          <cell r="Q25">
            <v>3219.8669642857144</v>
          </cell>
          <cell r="R25">
            <v>15568.838801408145</v>
          </cell>
          <cell r="S25">
            <v>650.59919771868556</v>
          </cell>
        </row>
        <row r="26">
          <cell r="A26">
            <v>102000</v>
          </cell>
          <cell r="B26" t="str">
            <v>ООО "Сахподземуголь"</v>
          </cell>
          <cell r="C26">
            <v>17.350000000000001</v>
          </cell>
          <cell r="D26">
            <v>0.81916557578185722</v>
          </cell>
          <cell r="E26">
            <v>21.180089243179189</v>
          </cell>
          <cell r="F26">
            <v>587.3087806502233</v>
          </cell>
          <cell r="G26">
            <v>12439.25238747448</v>
          </cell>
          <cell r="H26">
            <v>0.79740589422658736</v>
          </cell>
          <cell r="I26">
            <v>21.75805336481486</v>
          </cell>
          <cell r="J26">
            <v>290.5342501180258</v>
          </cell>
          <cell r="K26">
            <v>137</v>
          </cell>
          <cell r="L26">
            <v>153.5342501180258</v>
          </cell>
          <cell r="M26">
            <v>0</v>
          </cell>
          <cell r="N26">
            <v>2980.8533109796358</v>
          </cell>
          <cell r="O26">
            <v>3340.6064073948373</v>
          </cell>
          <cell r="P26">
            <v>0</v>
          </cell>
          <cell r="Q26">
            <v>6321.4597183744736</v>
          </cell>
          <cell r="R26">
            <v>18760.712105848954</v>
          </cell>
          <cell r="S26">
            <v>1081.3090550921586</v>
          </cell>
        </row>
        <row r="27">
          <cell r="A27">
            <v>102320</v>
          </cell>
          <cell r="B27" t="str">
            <v>ООО "шахта Островная"</v>
          </cell>
          <cell r="C27">
            <v>0</v>
          </cell>
          <cell r="D27">
            <v>0.57399999999999995</v>
          </cell>
          <cell r="E27">
            <v>0</v>
          </cell>
          <cell r="F27">
            <v>550</v>
          </cell>
          <cell r="G27">
            <v>0</v>
          </cell>
          <cell r="H27">
            <v>0.57399999999999995</v>
          </cell>
          <cell r="I27">
            <v>0</v>
          </cell>
          <cell r="J27">
            <v>278.39999999999998</v>
          </cell>
          <cell r="K27">
            <v>85</v>
          </cell>
          <cell r="L27">
            <v>193.4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 t="e">
            <v>#DIV/0!</v>
          </cell>
        </row>
        <row r="28">
          <cell r="A28">
            <v>102320</v>
          </cell>
          <cell r="B28" t="str">
            <v>ООО "шахта Островная"</v>
          </cell>
          <cell r="C28">
            <v>0</v>
          </cell>
          <cell r="D28">
            <v>0.57399999999999995</v>
          </cell>
          <cell r="E28">
            <v>0</v>
          </cell>
          <cell r="F28">
            <v>506</v>
          </cell>
          <cell r="G28">
            <v>0</v>
          </cell>
          <cell r="H28">
            <v>0.57399999999999995</v>
          </cell>
          <cell r="I28">
            <v>0</v>
          </cell>
          <cell r="J28">
            <v>278.39999999999998</v>
          </cell>
          <cell r="K28">
            <v>85</v>
          </cell>
          <cell r="L28">
            <v>193.4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 t="e">
            <v>#DIV/0!</v>
          </cell>
        </row>
        <row r="29">
          <cell r="A29">
            <v>102295</v>
          </cell>
          <cell r="B29" t="str">
            <v>ООО "ШУ Шахтерское"</v>
          </cell>
          <cell r="C29">
            <v>12.85</v>
          </cell>
          <cell r="D29">
            <v>0.83009999999999995</v>
          </cell>
          <cell r="E29">
            <v>15.480062643055055</v>
          </cell>
          <cell r="F29">
            <v>590</v>
          </cell>
          <cell r="G29">
            <v>9133.2369594024822</v>
          </cell>
          <cell r="H29">
            <v>0.81020000000000003</v>
          </cell>
          <cell r="I29">
            <v>15.860281411997036</v>
          </cell>
          <cell r="J29">
            <v>290.93</v>
          </cell>
          <cell r="K29">
            <v>137</v>
          </cell>
          <cell r="L29">
            <v>153.93</v>
          </cell>
          <cell r="M29">
            <v>0</v>
          </cell>
          <cell r="N29">
            <v>2172.8585534435938</v>
          </cell>
          <cell r="O29">
            <v>2441.3731177487039</v>
          </cell>
          <cell r="P29">
            <v>0</v>
          </cell>
          <cell r="Q29">
            <v>4614.2316711922977</v>
          </cell>
          <cell r="R29">
            <v>13747.46863059478</v>
          </cell>
          <cell r="S29">
            <v>1069.8419167778038</v>
          </cell>
        </row>
        <row r="30">
          <cell r="A30">
            <v>102320</v>
          </cell>
          <cell r="B30" t="str">
            <v>ООО "шахта Островная"</v>
          </cell>
          <cell r="C30">
            <v>4.5</v>
          </cell>
          <cell r="D30">
            <v>0.78947000000000001</v>
          </cell>
          <cell r="E30">
            <v>5.7000266001241338</v>
          </cell>
          <cell r="F30">
            <v>580</v>
          </cell>
          <cell r="G30">
            <v>3306.0154280719976</v>
          </cell>
          <cell r="H30">
            <v>0.76300000000000001</v>
          </cell>
          <cell r="I30">
            <v>5.8977719528178243</v>
          </cell>
          <cell r="J30">
            <v>289.47000000000003</v>
          </cell>
          <cell r="K30">
            <v>137</v>
          </cell>
          <cell r="L30">
            <v>152.47</v>
          </cell>
          <cell r="N30">
            <v>807.9947575360419</v>
          </cell>
          <cell r="O30">
            <v>899.2332896461337</v>
          </cell>
          <cell r="P30">
            <v>0</v>
          </cell>
          <cell r="Q30">
            <v>1707.2280471821757</v>
          </cell>
          <cell r="R30">
            <v>5013.2434752541731</v>
          </cell>
          <cell r="S30">
            <v>1114.0541056120385</v>
          </cell>
        </row>
        <row r="31">
          <cell r="A31">
            <v>102295</v>
          </cell>
          <cell r="B31" t="str">
            <v>ООО "ШУ Шахтерское"</v>
          </cell>
          <cell r="C31">
            <v>0</v>
          </cell>
          <cell r="D31">
            <v>0.74</v>
          </cell>
          <cell r="E31">
            <v>0</v>
          </cell>
          <cell r="F31">
            <v>425</v>
          </cell>
          <cell r="G31">
            <v>0</v>
          </cell>
          <cell r="H31">
            <v>0.68</v>
          </cell>
          <cell r="I31">
            <v>0</v>
          </cell>
          <cell r="J31">
            <v>245</v>
          </cell>
          <cell r="K31">
            <v>65</v>
          </cell>
          <cell r="L31">
            <v>0</v>
          </cell>
          <cell r="M31">
            <v>180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 t="e">
            <v>#DIV/0!</v>
          </cell>
        </row>
        <row r="32">
          <cell r="A32">
            <v>102400</v>
          </cell>
          <cell r="B32" t="str">
            <v>ЗАО "БОШНЯКОВ.УР"-всего</v>
          </cell>
          <cell r="C32">
            <v>16.579999999999998</v>
          </cell>
          <cell r="D32">
            <v>0.83990000000000009</v>
          </cell>
          <cell r="E32">
            <v>19.740445291106081</v>
          </cell>
          <cell r="F32">
            <v>382</v>
          </cell>
          <cell r="G32">
            <v>7540.8501012025226</v>
          </cell>
          <cell r="H32">
            <v>0.73688799999999999</v>
          </cell>
          <cell r="I32">
            <v>22.500027141166633</v>
          </cell>
          <cell r="J32">
            <v>340.88</v>
          </cell>
          <cell r="K32">
            <v>137</v>
          </cell>
          <cell r="L32">
            <v>164.28</v>
          </cell>
          <cell r="M32">
            <v>39.6</v>
          </cell>
          <cell r="N32">
            <v>3082.5037183398285</v>
          </cell>
          <cell r="O32">
            <v>3696.3044587508543</v>
          </cell>
          <cell r="P32">
            <v>891.00107479019869</v>
          </cell>
          <cell r="Q32">
            <v>7669.8092518808817</v>
          </cell>
          <cell r="R32">
            <v>15210.659353083403</v>
          </cell>
          <cell r="S32">
            <v>917.41009367209926</v>
          </cell>
        </row>
        <row r="33">
          <cell r="A33">
            <v>102260</v>
          </cell>
          <cell r="B33" t="str">
            <v>ООО шСИНЕГОРСКАЯ</v>
          </cell>
          <cell r="D33">
            <v>0.69199999999999995</v>
          </cell>
          <cell r="E33">
            <v>0</v>
          </cell>
          <cell r="G33">
            <v>0</v>
          </cell>
          <cell r="H33">
            <v>0.69199999999999995</v>
          </cell>
          <cell r="I33">
            <v>0</v>
          </cell>
          <cell r="J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 t="e">
            <v>#DIV/0!</v>
          </cell>
        </row>
        <row r="34">
          <cell r="A34">
            <v>102410</v>
          </cell>
          <cell r="B34" t="str">
            <v>ЗАО "БОШНЯКОВСКИЙ УР"</v>
          </cell>
          <cell r="C34">
            <v>16.579999999999998</v>
          </cell>
          <cell r="D34">
            <v>0.83989999999999998</v>
          </cell>
          <cell r="E34">
            <v>19.740445291106081</v>
          </cell>
          <cell r="F34">
            <v>382</v>
          </cell>
          <cell r="G34">
            <v>7540.8501012025226</v>
          </cell>
          <cell r="H34">
            <v>0.73688799999999999</v>
          </cell>
          <cell r="I34">
            <v>22.500027141166633</v>
          </cell>
          <cell r="J34">
            <v>340.88</v>
          </cell>
          <cell r="K34">
            <v>137</v>
          </cell>
          <cell r="L34">
            <v>164.28</v>
          </cell>
          <cell r="M34">
            <v>39.6</v>
          </cell>
          <cell r="N34">
            <v>3082.5037183398285</v>
          </cell>
          <cell r="O34">
            <v>3696.3044587508543</v>
          </cell>
          <cell r="P34">
            <v>891.00107479019869</v>
          </cell>
          <cell r="Q34">
            <v>7669.8092518808817</v>
          </cell>
          <cell r="R34">
            <v>15210.659353083403</v>
          </cell>
          <cell r="S34">
            <v>917.41009367209926</v>
          </cell>
        </row>
        <row r="35">
          <cell r="A35">
            <v>102410</v>
          </cell>
          <cell r="B35" t="str">
            <v>ЗАО "БОШНЯКОВСКИЙ УР"</v>
          </cell>
          <cell r="D35">
            <v>0.69199999999999995</v>
          </cell>
          <cell r="E35">
            <v>0</v>
          </cell>
          <cell r="F35">
            <v>301</v>
          </cell>
          <cell r="G35">
            <v>0</v>
          </cell>
          <cell r="H35">
            <v>0.69199999999999995</v>
          </cell>
          <cell r="I35">
            <v>0</v>
          </cell>
          <cell r="J35">
            <v>308.85000000000002</v>
          </cell>
          <cell r="K35">
            <v>74</v>
          </cell>
          <cell r="L35">
            <v>206.85</v>
          </cell>
          <cell r="M35">
            <v>28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e">
            <v>#DIV/0!</v>
          </cell>
        </row>
        <row r="36">
          <cell r="A36">
            <v>107100</v>
          </cell>
          <cell r="B36" t="str">
            <v>ЗАО"ПОРОНАЙСКУГОЛЬ"</v>
          </cell>
          <cell r="C36">
            <v>56.27</v>
          </cell>
          <cell r="D36">
            <v>0.56699999999999995</v>
          </cell>
          <cell r="E36">
            <v>99.241622574955926</v>
          </cell>
          <cell r="F36">
            <v>292</v>
          </cell>
          <cell r="G36">
            <v>28978.553791887131</v>
          </cell>
          <cell r="H36">
            <v>0.52500000000000002</v>
          </cell>
          <cell r="I36">
            <v>107.18095238095238</v>
          </cell>
          <cell r="J36">
            <v>69.300000000000011</v>
          </cell>
          <cell r="K36">
            <v>0</v>
          </cell>
          <cell r="L36">
            <v>0</v>
          </cell>
          <cell r="M36">
            <v>69.300000000000011</v>
          </cell>
          <cell r="N36">
            <v>0</v>
          </cell>
          <cell r="O36">
            <v>0</v>
          </cell>
          <cell r="P36">
            <v>7427.6400000000012</v>
          </cell>
          <cell r="Q36">
            <v>7427.6400000000012</v>
          </cell>
          <cell r="R36">
            <v>36406.193791887134</v>
          </cell>
          <cell r="S36">
            <v>646.99118165784841</v>
          </cell>
        </row>
        <row r="38">
          <cell r="A38">
            <v>308000</v>
          </cell>
          <cell r="B38" t="str">
            <v>ЗАО"ПРОМСБЫТКОМПЛЕКТ"</v>
          </cell>
          <cell r="C38">
            <v>74.097999999999999</v>
          </cell>
          <cell r="D38">
            <v>0.89999999999999991</v>
          </cell>
          <cell r="E38">
            <v>82.331111111111113</v>
          </cell>
          <cell r="F38">
            <v>463.15949553294286</v>
          </cell>
          <cell r="G38">
            <v>38132.435888888889</v>
          </cell>
          <cell r="H38">
            <v>0.81899999999999995</v>
          </cell>
          <cell r="I38">
            <v>90.473748473748472</v>
          </cell>
          <cell r="J38">
            <v>565</v>
          </cell>
          <cell r="K38">
            <v>411.00000000000006</v>
          </cell>
          <cell r="L38">
            <v>154</v>
          </cell>
          <cell r="M38">
            <v>0</v>
          </cell>
          <cell r="N38">
            <v>37184.710622710627</v>
          </cell>
          <cell r="O38">
            <v>13932.957264957266</v>
          </cell>
          <cell r="P38">
            <v>0</v>
          </cell>
          <cell r="Q38">
            <v>51117.667887667885</v>
          </cell>
          <cell r="R38">
            <v>89250.103776556774</v>
          </cell>
          <cell r="S38">
            <v>1204.4873515689596</v>
          </cell>
        </row>
        <row r="39">
          <cell r="A39">
            <v>308010</v>
          </cell>
          <cell r="B39" t="str">
            <v>НЕРЮНГРИНСКИЙ</v>
          </cell>
          <cell r="C39">
            <v>60.097999999999999</v>
          </cell>
          <cell r="D39">
            <v>0.9</v>
          </cell>
          <cell r="E39">
            <v>66.775555555555556</v>
          </cell>
          <cell r="F39">
            <v>471.35</v>
          </cell>
          <cell r="G39">
            <v>31474.658111111112</v>
          </cell>
          <cell r="H39">
            <v>0.81899999999999995</v>
          </cell>
          <cell r="I39">
            <v>73.379731379731382</v>
          </cell>
          <cell r="J39">
            <v>565</v>
          </cell>
          <cell r="K39">
            <v>411</v>
          </cell>
          <cell r="L39">
            <v>154</v>
          </cell>
          <cell r="M39">
            <v>0</v>
          </cell>
          <cell r="N39">
            <v>30159.0695970696</v>
          </cell>
          <cell r="O39">
            <v>11300.478632478633</v>
          </cell>
          <cell r="P39">
            <v>0</v>
          </cell>
          <cell r="Q39">
            <v>41459.548229548229</v>
          </cell>
          <cell r="R39">
            <v>72934.206340659337</v>
          </cell>
          <cell r="S39">
            <v>1213.5879120879119</v>
          </cell>
        </row>
        <row r="40">
          <cell r="A40">
            <v>308010</v>
          </cell>
          <cell r="B40" t="str">
            <v>НЕРЮНГРИНСКИЙ</v>
          </cell>
          <cell r="C40">
            <v>14</v>
          </cell>
          <cell r="D40">
            <v>0.9</v>
          </cell>
          <cell r="E40">
            <v>15.555555555555555</v>
          </cell>
          <cell r="F40">
            <v>428</v>
          </cell>
          <cell r="G40">
            <v>6657.7777777777774</v>
          </cell>
          <cell r="H40">
            <v>0.81899999999999995</v>
          </cell>
          <cell r="I40">
            <v>17.094017094017094</v>
          </cell>
          <cell r="J40">
            <v>565</v>
          </cell>
          <cell r="K40">
            <v>411</v>
          </cell>
          <cell r="L40">
            <v>154</v>
          </cell>
          <cell r="M40">
            <v>0</v>
          </cell>
          <cell r="N40">
            <v>7025.6410256410254</v>
          </cell>
          <cell r="O40">
            <v>2632.4786324786323</v>
          </cell>
          <cell r="P40">
            <v>0</v>
          </cell>
          <cell r="Q40">
            <v>9658.1196581196582</v>
          </cell>
          <cell r="R40">
            <v>16315.897435897436</v>
          </cell>
          <cell r="S40">
            <v>1165.4212454212454</v>
          </cell>
        </row>
        <row r="43">
          <cell r="A43" t="str">
            <v>Контр</v>
          </cell>
        </row>
        <row r="44">
          <cell r="A44">
            <v>400040</v>
          </cell>
          <cell r="B44" t="str">
            <v>МАЗУТ</v>
          </cell>
          <cell r="C44">
            <v>11.99</v>
          </cell>
          <cell r="D44">
            <v>1.3941859999999999</v>
          </cell>
          <cell r="E44">
            <v>8.6000002869057646</v>
          </cell>
          <cell r="F44">
            <v>3250</v>
          </cell>
          <cell r="G44">
            <v>27950.000932443734</v>
          </cell>
          <cell r="H44">
            <v>1.3939999999999999</v>
          </cell>
          <cell r="I44">
            <v>8.6011477761836446</v>
          </cell>
          <cell r="J44">
            <v>650</v>
          </cell>
          <cell r="K44">
            <v>405</v>
          </cell>
          <cell r="L44">
            <v>245</v>
          </cell>
          <cell r="M44">
            <v>0</v>
          </cell>
          <cell r="N44">
            <v>3483.4648493543759</v>
          </cell>
          <cell r="O44">
            <v>2107.281205164993</v>
          </cell>
          <cell r="P44">
            <v>0</v>
          </cell>
          <cell r="Q44">
            <v>5590.746054519369</v>
          </cell>
          <cell r="R44">
            <v>33540.746986963102</v>
          </cell>
          <cell r="S44">
            <v>2797.3934100886659</v>
          </cell>
        </row>
        <row r="45">
          <cell r="A45">
            <v>400040</v>
          </cell>
          <cell r="B45" t="str">
            <v>МАЗУТ</v>
          </cell>
          <cell r="C45">
            <v>11.79</v>
          </cell>
          <cell r="D45">
            <v>1.39361</v>
          </cell>
          <cell r="E45">
            <v>8.4600426231155055</v>
          </cell>
          <cell r="F45">
            <v>3250</v>
          </cell>
          <cell r="G45">
            <v>27495.138525125392</v>
          </cell>
          <cell r="H45">
            <v>1.3939999999999999</v>
          </cell>
          <cell r="I45">
            <v>8.4576757532281199</v>
          </cell>
          <cell r="J45">
            <v>650</v>
          </cell>
          <cell r="K45">
            <v>405</v>
          </cell>
          <cell r="L45">
            <v>245</v>
          </cell>
          <cell r="M45">
            <v>0</v>
          </cell>
          <cell r="N45">
            <v>3425.3586800573885</v>
          </cell>
          <cell r="O45">
            <v>2072.1305595408894</v>
          </cell>
          <cell r="P45">
            <v>0</v>
          </cell>
          <cell r="Q45">
            <v>5497.4892395982779</v>
          </cell>
          <cell r="R45">
            <v>32992.627764723671</v>
          </cell>
          <cell r="S45">
            <v>2798.3568926822454</v>
          </cell>
        </row>
        <row r="46">
          <cell r="G46">
            <v>0</v>
          </cell>
          <cell r="I46">
            <v>0</v>
          </cell>
          <cell r="K46" t="str">
            <v xml:space="preserve">                                    </v>
          </cell>
          <cell r="Q46">
            <v>0</v>
          </cell>
        </row>
        <row r="47">
          <cell r="A47">
            <v>400010</v>
          </cell>
          <cell r="B47" t="str">
            <v>НЕФТЬ</v>
          </cell>
          <cell r="D47">
            <v>1.3959999999999999</v>
          </cell>
          <cell r="E47">
            <v>0</v>
          </cell>
          <cell r="F47">
            <v>2144</v>
          </cell>
          <cell r="G47">
            <v>0</v>
          </cell>
          <cell r="H47">
            <v>1.3959999999999999</v>
          </cell>
          <cell r="I47">
            <v>0</v>
          </cell>
          <cell r="J47">
            <v>293.83000000000004</v>
          </cell>
          <cell r="K47">
            <v>127</v>
          </cell>
          <cell r="L47">
            <v>0</v>
          </cell>
          <cell r="M47">
            <v>166.83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e">
            <v>#DIV/0!</v>
          </cell>
        </row>
        <row r="48">
          <cell r="A48" t="str">
            <v>Контр.</v>
          </cell>
        </row>
        <row r="49">
          <cell r="B49" t="str">
            <v>И Т О Г О</v>
          </cell>
          <cell r="C49">
            <v>420.57500000000005</v>
          </cell>
          <cell r="G49">
            <v>277971.38429576205</v>
          </cell>
          <cell r="N49">
            <v>83121.377147736566</v>
          </cell>
          <cell r="O49">
            <v>29386.149398405294</v>
          </cell>
          <cell r="P49">
            <v>13608.852956860093</v>
          </cell>
          <cell r="Q49">
            <v>126116.37950300195</v>
          </cell>
          <cell r="R49">
            <v>404087.76379876398</v>
          </cell>
          <cell r="S49">
            <v>960.79834464427017</v>
          </cell>
        </row>
      </sheetData>
      <sheetData sheetId="3" refreshError="1">
        <row r="11">
          <cell r="A11" t="str">
            <v>КолА</v>
          </cell>
          <cell r="B11" t="str">
            <v>КолВ</v>
          </cell>
          <cell r="C11" t="str">
            <v>КолС</v>
          </cell>
          <cell r="D11" t="str">
            <v>КолД</v>
          </cell>
          <cell r="E11" t="str">
            <v>КолЕ</v>
          </cell>
          <cell r="F11" t="str">
            <v>КолФ</v>
          </cell>
          <cell r="G11" t="str">
            <v>КолЖ</v>
          </cell>
          <cell r="H11" t="str">
            <v>КолШ</v>
          </cell>
          <cell r="I11" t="str">
            <v>КолИ</v>
          </cell>
          <cell r="J11" t="str">
            <v>КолЩ</v>
          </cell>
          <cell r="K11" t="str">
            <v>КолК</v>
          </cell>
          <cell r="L11" t="str">
            <v>КолЛ</v>
          </cell>
          <cell r="M11" t="str">
            <v>КолМ</v>
          </cell>
          <cell r="N11" t="str">
            <v>КолН</v>
          </cell>
          <cell r="O11" t="str">
            <v>КолО</v>
          </cell>
          <cell r="P11" t="str">
            <v>КолП</v>
          </cell>
          <cell r="Q11" t="str">
            <v>КолЮ</v>
          </cell>
          <cell r="R11" t="str">
            <v>КолР</v>
          </cell>
          <cell r="S11" t="str">
            <v>КолЭС</v>
          </cell>
        </row>
        <row r="12">
          <cell r="A12">
            <v>100000</v>
          </cell>
          <cell r="B12" t="str">
            <v>САХАЛИНСКИЙ</v>
          </cell>
          <cell r="C12">
            <v>431.52199999999999</v>
          </cell>
          <cell r="D12">
            <v>0.67833751940695619</v>
          </cell>
          <cell r="E12">
            <v>636.14644281693677</v>
          </cell>
          <cell r="F12">
            <v>426.19632391640556</v>
          </cell>
          <cell r="G12">
            <v>271123.27540107636</v>
          </cell>
          <cell r="H12">
            <v>0.62262339809475054</v>
          </cell>
          <cell r="I12">
            <v>693.07064482393764</v>
          </cell>
          <cell r="J12">
            <v>298.09920148064219</v>
          </cell>
          <cell r="K12">
            <v>91.927377191407899</v>
          </cell>
          <cell r="L12">
            <v>16.501814772562</v>
          </cell>
          <cell r="M12">
            <v>189.67000951667237</v>
          </cell>
          <cell r="N12">
            <v>63712.16658702241</v>
          </cell>
          <cell r="O12">
            <v>11436.923405184725</v>
          </cell>
          <cell r="P12">
            <v>131454.71579948251</v>
          </cell>
          <cell r="Q12">
            <v>206603.80579168958</v>
          </cell>
          <cell r="R12">
            <v>477727.08119276597</v>
          </cell>
          <cell r="S12">
            <v>1107.0746826181885</v>
          </cell>
        </row>
        <row r="13">
          <cell r="A13">
            <v>102000</v>
          </cell>
          <cell r="B13" t="str">
            <v>ООО "Сахподземуголь"</v>
          </cell>
          <cell r="C13">
            <v>180.22000000000003</v>
          </cell>
          <cell r="D13">
            <v>0.77526552830200657</v>
          </cell>
          <cell r="E13">
            <v>232.46228991339197</v>
          </cell>
          <cell r="F13">
            <v>620.30947614882848</v>
          </cell>
          <cell r="G13">
            <v>144198.56128053326</v>
          </cell>
          <cell r="H13">
            <v>0.6987147606866817</v>
          </cell>
          <cell r="I13">
            <v>257.93071814152563</v>
          </cell>
          <cell r="J13">
            <v>279.17136577387123</v>
          </cell>
          <cell r="K13">
            <v>81.858262154447715</v>
          </cell>
          <cell r="L13">
            <v>25.28011990003337</v>
          </cell>
          <cell r="M13">
            <v>172.03298371939013</v>
          </cell>
          <cell r="N13">
            <v>21113.760343313967</v>
          </cell>
          <cell r="O13">
            <v>6520.5194805194806</v>
          </cell>
          <cell r="P13">
            <v>44372.591034771685</v>
          </cell>
          <cell r="Q13">
            <v>72006.870858605136</v>
          </cell>
          <cell r="R13">
            <v>216205.4321391384</v>
          </cell>
          <cell r="S13">
            <v>1199.6750201927553</v>
          </cell>
        </row>
        <row r="14">
          <cell r="A14">
            <v>102160</v>
          </cell>
          <cell r="B14" t="str">
            <v>ООО шСИНЕГОРСКАЯ</v>
          </cell>
          <cell r="C14">
            <v>22.11</v>
          </cell>
          <cell r="D14">
            <v>0.71996000000000004</v>
          </cell>
          <cell r="E14">
            <v>30.710039446635921</v>
          </cell>
          <cell r="F14">
            <v>715</v>
          </cell>
          <cell r="G14">
            <v>21957.678204344684</v>
          </cell>
          <cell r="H14">
            <v>0.628</v>
          </cell>
          <cell r="I14">
            <v>35.20700636942675</v>
          </cell>
          <cell r="J14">
            <v>76</v>
          </cell>
          <cell r="K14">
            <v>76</v>
          </cell>
          <cell r="N14">
            <v>2675.7324840764331</v>
          </cell>
          <cell r="O14">
            <v>0</v>
          </cell>
          <cell r="P14">
            <v>0</v>
          </cell>
          <cell r="Q14">
            <v>2675.7324840764331</v>
          </cell>
          <cell r="R14">
            <v>24633.410688421118</v>
          </cell>
          <cell r="S14">
            <v>1114.1298366540534</v>
          </cell>
        </row>
        <row r="15">
          <cell r="A15">
            <v>102310</v>
          </cell>
          <cell r="B15" t="str">
            <v>ДО ООО БЫКОВУГОЛЬ</v>
          </cell>
          <cell r="C15">
            <v>12.2</v>
          </cell>
          <cell r="D15">
            <v>0.77988999999999997</v>
          </cell>
          <cell r="E15">
            <v>15.643231737809177</v>
          </cell>
          <cell r="F15">
            <v>777</v>
          </cell>
          <cell r="G15">
            <v>12154.79106027773</v>
          </cell>
          <cell r="H15">
            <v>0.66</v>
          </cell>
          <cell r="I15">
            <v>18.484848484848484</v>
          </cell>
          <cell r="J15">
            <v>85</v>
          </cell>
          <cell r="K15">
            <v>85</v>
          </cell>
          <cell r="N15">
            <v>1571.2121212121212</v>
          </cell>
          <cell r="O15">
            <v>0</v>
          </cell>
          <cell r="P15">
            <v>0</v>
          </cell>
          <cell r="Q15">
            <v>1571.2121212121212</v>
          </cell>
          <cell r="R15">
            <v>13726.003181489852</v>
          </cell>
          <cell r="S15">
            <v>1125.0822279909717</v>
          </cell>
        </row>
        <row r="16">
          <cell r="A16">
            <v>102310</v>
          </cell>
          <cell r="B16" t="str">
            <v>ДО ООО БЫКОВУГОЛЬ</v>
          </cell>
          <cell r="C16">
            <v>25.93</v>
          </cell>
          <cell r="D16">
            <v>0.7</v>
          </cell>
          <cell r="E16">
            <v>37.042857142857144</v>
          </cell>
          <cell r="F16">
            <v>704</v>
          </cell>
          <cell r="G16">
            <v>26078.17142857143</v>
          </cell>
          <cell r="H16">
            <v>0.66</v>
          </cell>
          <cell r="I16">
            <v>39.287878787878789</v>
          </cell>
          <cell r="J16">
            <v>85</v>
          </cell>
          <cell r="K16">
            <v>85</v>
          </cell>
          <cell r="N16">
            <v>3339.469696969697</v>
          </cell>
          <cell r="O16">
            <v>0</v>
          </cell>
          <cell r="P16">
            <v>0</v>
          </cell>
          <cell r="Q16">
            <v>3339.469696969697</v>
          </cell>
          <cell r="R16">
            <v>29417.641125541126</v>
          </cell>
          <cell r="S16">
            <v>1134.5021645021645</v>
          </cell>
        </row>
        <row r="17">
          <cell r="A17">
            <v>102320</v>
          </cell>
          <cell r="B17" t="str">
            <v>ООО "шахта Островная"</v>
          </cell>
          <cell r="C17">
            <v>12</v>
          </cell>
          <cell r="D17">
            <v>0.76922999999999997</v>
          </cell>
          <cell r="E17">
            <v>15.600015600015601</v>
          </cell>
          <cell r="F17">
            <v>505</v>
          </cell>
          <cell r="G17">
            <v>7878.0078780078784</v>
          </cell>
          <cell r="H17">
            <v>0.68200000000000005</v>
          </cell>
          <cell r="I17">
            <v>17.595307917888562</v>
          </cell>
          <cell r="J17">
            <v>396.1</v>
          </cell>
          <cell r="K17">
            <v>104</v>
          </cell>
          <cell r="M17">
            <v>292.10000000000002</v>
          </cell>
          <cell r="N17">
            <v>1829.9120234604104</v>
          </cell>
          <cell r="O17">
            <v>0</v>
          </cell>
          <cell r="P17">
            <v>5139.5894428152496</v>
          </cell>
          <cell r="Q17">
            <v>6969.5014662756594</v>
          </cell>
          <cell r="R17">
            <v>14847.509344283539</v>
          </cell>
          <cell r="S17">
            <v>1237.2924453569615</v>
          </cell>
        </row>
        <row r="18">
          <cell r="A18">
            <v>102320</v>
          </cell>
          <cell r="B18" t="str">
            <v>ООО "шахта Островная"</v>
          </cell>
          <cell r="C18">
            <v>18</v>
          </cell>
          <cell r="D18">
            <v>0.79</v>
          </cell>
          <cell r="E18">
            <v>22.784810126582279</v>
          </cell>
          <cell r="F18">
            <v>580</v>
          </cell>
          <cell r="G18">
            <v>13215.189873417721</v>
          </cell>
          <cell r="H18">
            <v>0.68200000000000005</v>
          </cell>
          <cell r="I18">
            <v>26.392961876832842</v>
          </cell>
          <cell r="J18">
            <v>402.6</v>
          </cell>
          <cell r="M18">
            <v>402.6</v>
          </cell>
          <cell r="N18">
            <v>0</v>
          </cell>
          <cell r="O18">
            <v>0</v>
          </cell>
          <cell r="P18">
            <v>10625.806451612903</v>
          </cell>
          <cell r="Q18">
            <v>10625.806451612903</v>
          </cell>
          <cell r="R18">
            <v>23840.996325030625</v>
          </cell>
          <cell r="S18">
            <v>1324.4997958350348</v>
          </cell>
        </row>
        <row r="19">
          <cell r="A19">
            <v>102320</v>
          </cell>
          <cell r="B19" t="str">
            <v>ООО "шахта Островная"</v>
          </cell>
          <cell r="C19">
            <v>24.5</v>
          </cell>
          <cell r="D19">
            <v>0.79003299999999999</v>
          </cell>
          <cell r="E19">
            <v>31.011362816489946</v>
          </cell>
          <cell r="F19">
            <v>580</v>
          </cell>
          <cell r="G19">
            <v>17986.590433564168</v>
          </cell>
          <cell r="H19">
            <v>0.68200000000000005</v>
          </cell>
          <cell r="I19">
            <v>35.923753665689148</v>
          </cell>
          <cell r="J19">
            <v>404.90000000000003</v>
          </cell>
          <cell r="K19">
            <v>104</v>
          </cell>
          <cell r="M19">
            <v>300.90000000000003</v>
          </cell>
          <cell r="N19">
            <v>3736.0703812316715</v>
          </cell>
          <cell r="O19">
            <v>0</v>
          </cell>
          <cell r="P19">
            <v>10809.457478005867</v>
          </cell>
          <cell r="Q19">
            <v>14545.527859237538</v>
          </cell>
          <cell r="R19">
            <v>32532.118292801708</v>
          </cell>
          <cell r="S19">
            <v>1327.8415629714982</v>
          </cell>
        </row>
        <row r="20">
          <cell r="A20">
            <v>102295</v>
          </cell>
          <cell r="B20" t="str">
            <v>ООО "ШУ Шахтерское"</v>
          </cell>
          <cell r="C20">
            <v>14.33</v>
          </cell>
          <cell r="D20">
            <v>0.83023999999999998</v>
          </cell>
          <cell r="E20">
            <v>17.260069377529391</v>
          </cell>
          <cell r="F20">
            <v>595</v>
          </cell>
          <cell r="G20">
            <v>10269.741279629987</v>
          </cell>
          <cell r="H20">
            <v>0.77</v>
          </cell>
          <cell r="I20">
            <v>18.61038961038961</v>
          </cell>
          <cell r="J20">
            <v>402.6</v>
          </cell>
          <cell r="M20">
            <v>402.6</v>
          </cell>
          <cell r="N20">
            <v>0</v>
          </cell>
          <cell r="O20">
            <v>0</v>
          </cell>
          <cell r="P20">
            <v>7492.5428571428574</v>
          </cell>
          <cell r="Q20">
            <v>7492.5428571428574</v>
          </cell>
          <cell r="R20">
            <v>17762.284136772843</v>
          </cell>
          <cell r="S20">
            <v>1239.5173856784957</v>
          </cell>
        </row>
        <row r="21">
          <cell r="A21">
            <v>102295</v>
          </cell>
          <cell r="B21" t="str">
            <v>ООО "ШУ Шахтерское"</v>
          </cell>
          <cell r="C21">
            <v>25</v>
          </cell>
          <cell r="D21">
            <v>0.83002500000000001</v>
          </cell>
          <cell r="E21">
            <v>30.119574711605072</v>
          </cell>
          <cell r="F21">
            <v>590</v>
          </cell>
          <cell r="G21">
            <v>17770.549079846991</v>
          </cell>
          <cell r="H21">
            <v>0.77</v>
          </cell>
          <cell r="I21">
            <v>32.467532467532465</v>
          </cell>
          <cell r="J21">
            <v>421.40000000000003</v>
          </cell>
          <cell r="K21">
            <v>104</v>
          </cell>
          <cell r="M21">
            <v>317.40000000000003</v>
          </cell>
          <cell r="N21">
            <v>3376.6233766233763</v>
          </cell>
          <cell r="O21">
            <v>0</v>
          </cell>
          <cell r="P21">
            <v>10305.194805194806</v>
          </cell>
          <cell r="Q21">
            <v>13681.818181818182</v>
          </cell>
          <cell r="R21">
            <v>31452.367261665175</v>
          </cell>
          <cell r="S21">
            <v>1258.0946904666071</v>
          </cell>
        </row>
        <row r="22">
          <cell r="A22">
            <v>102295</v>
          </cell>
          <cell r="B22" t="str">
            <v>ООО "ШУ Шахтерское"</v>
          </cell>
          <cell r="C22">
            <v>26.15</v>
          </cell>
          <cell r="D22">
            <v>0.80984</v>
          </cell>
          <cell r="E22">
            <v>32.29032895386743</v>
          </cell>
          <cell r="F22">
            <v>523</v>
          </cell>
          <cell r="G22">
            <v>16887.842042872668</v>
          </cell>
          <cell r="H22">
            <v>0.77</v>
          </cell>
          <cell r="I22">
            <v>33.961038961038959</v>
          </cell>
          <cell r="J22">
            <v>327</v>
          </cell>
          <cell r="K22">
            <v>135</v>
          </cell>
          <cell r="L22">
            <v>192</v>
          </cell>
          <cell r="N22">
            <v>4584.7402597402597</v>
          </cell>
          <cell r="O22">
            <v>6520.5194805194806</v>
          </cell>
          <cell r="P22">
            <v>0</v>
          </cell>
          <cell r="Q22">
            <v>11105.25974025974</v>
          </cell>
          <cell r="R22">
            <v>27993.101783132406</v>
          </cell>
          <cell r="S22">
            <v>1070.4819037526734</v>
          </cell>
        </row>
        <row r="23">
          <cell r="A23">
            <v>101230</v>
          </cell>
          <cell r="B23" t="str">
            <v>ООО"Обогатительная ф-ка"</v>
          </cell>
          <cell r="D23">
            <v>0.80973399999999995</v>
          </cell>
          <cell r="E23">
            <v>0</v>
          </cell>
          <cell r="F23">
            <v>590</v>
          </cell>
          <cell r="G23">
            <v>0</v>
          </cell>
          <cell r="H23">
            <v>0.81</v>
          </cell>
          <cell r="I23">
            <v>0</v>
          </cell>
          <cell r="J23">
            <v>366</v>
          </cell>
          <cell r="M23">
            <v>366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e">
            <v>#DIV/0!</v>
          </cell>
        </row>
        <row r="24">
          <cell r="A24">
            <v>101230</v>
          </cell>
          <cell r="B24" t="str">
            <v>ООО"Обогатительная ф-ка"</v>
          </cell>
          <cell r="D24">
            <v>0.81038299999999996</v>
          </cell>
          <cell r="E24">
            <v>0</v>
          </cell>
          <cell r="F24">
            <v>585</v>
          </cell>
          <cell r="G24">
            <v>0</v>
          </cell>
          <cell r="H24">
            <v>0.81</v>
          </cell>
          <cell r="I24">
            <v>0</v>
          </cell>
          <cell r="J24">
            <v>381.5</v>
          </cell>
          <cell r="K24">
            <v>104</v>
          </cell>
          <cell r="M24">
            <v>277.5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 t="e">
            <v>#DIV/0!</v>
          </cell>
        </row>
        <row r="25">
          <cell r="A25" t="str">
            <v>Контр</v>
          </cell>
          <cell r="E25">
            <v>0</v>
          </cell>
          <cell r="I25">
            <v>0</v>
          </cell>
        </row>
        <row r="26">
          <cell r="A26">
            <v>103000</v>
          </cell>
          <cell r="B26" t="str">
            <v>АО"УГОЛЬН.КОРПОР.САХ"</v>
          </cell>
          <cell r="C26">
            <v>94.777000000000001</v>
          </cell>
          <cell r="D26">
            <v>0.61627854525177128</v>
          </cell>
          <cell r="E26">
            <v>153.78922522977055</v>
          </cell>
          <cell r="F26">
            <v>324.79690739420147</v>
          </cell>
          <cell r="G26">
            <v>49950.264745179782</v>
          </cell>
          <cell r="H26">
            <v>0.5897345455404589</v>
          </cell>
          <cell r="I26">
            <v>160.71129072681703</v>
          </cell>
          <cell r="J26">
            <v>293.20837681887406</v>
          </cell>
          <cell r="K26">
            <v>97.921824819971306</v>
          </cell>
          <cell r="L26">
            <v>0</v>
          </cell>
          <cell r="M26">
            <v>195.28655199890278</v>
          </cell>
          <cell r="N26">
            <v>15737.142857142855</v>
          </cell>
          <cell r="O26">
            <v>0</v>
          </cell>
          <cell r="P26">
            <v>31384.753833333336</v>
          </cell>
          <cell r="Q26">
            <v>47121.896690476191</v>
          </cell>
          <cell r="R26">
            <v>97072.161435655973</v>
          </cell>
          <cell r="S26">
            <v>1024.21643896363</v>
          </cell>
        </row>
        <row r="27">
          <cell r="A27">
            <v>103110</v>
          </cell>
          <cell r="B27" t="str">
            <v>ЗАО"СОЛНЦЕВСКИЙ"</v>
          </cell>
          <cell r="C27">
            <v>44.3</v>
          </cell>
          <cell r="D27">
            <v>0.63006600000000001</v>
          </cell>
          <cell r="E27">
            <v>70.310094498036705</v>
          </cell>
          <cell r="F27">
            <v>313</v>
          </cell>
          <cell r="G27">
            <v>22007.059577885488</v>
          </cell>
          <cell r="H27">
            <v>0.6</v>
          </cell>
          <cell r="I27">
            <v>73.833333333333329</v>
          </cell>
          <cell r="J27">
            <v>363.1</v>
          </cell>
          <cell r="K27">
            <v>104</v>
          </cell>
          <cell r="M27">
            <v>259.10000000000002</v>
          </cell>
          <cell r="N27">
            <v>7678.6666666666661</v>
          </cell>
          <cell r="O27">
            <v>0</v>
          </cell>
          <cell r="P27">
            <v>19130.216666666667</v>
          </cell>
          <cell r="Q27">
            <v>26808.883333333335</v>
          </cell>
          <cell r="R27">
            <v>48815.942911218823</v>
          </cell>
          <cell r="S27">
            <v>1101.9400205692737</v>
          </cell>
        </row>
        <row r="28">
          <cell r="A28">
            <v>103110</v>
          </cell>
          <cell r="B28" t="str">
            <v>ЗАО"СОЛНЦЕВСКИЙ"</v>
          </cell>
          <cell r="C28">
            <v>20.317</v>
          </cell>
          <cell r="D28">
            <v>0.63007749999999996</v>
          </cell>
          <cell r="E28">
            <v>32.245239672897384</v>
          </cell>
          <cell r="F28">
            <v>313</v>
          </cell>
          <cell r="G28">
            <v>10092.760017616882</v>
          </cell>
          <cell r="H28">
            <v>0.6</v>
          </cell>
          <cell r="I28">
            <v>33.861666666666672</v>
          </cell>
          <cell r="J28">
            <v>361.90000000000003</v>
          </cell>
          <cell r="M28">
            <v>361.90000000000003</v>
          </cell>
          <cell r="N28">
            <v>0</v>
          </cell>
          <cell r="O28">
            <v>0</v>
          </cell>
          <cell r="P28">
            <v>12254.537166666669</v>
          </cell>
          <cell r="Q28">
            <v>12254.537166666669</v>
          </cell>
          <cell r="R28">
            <v>22347.29718428355</v>
          </cell>
          <cell r="S28">
            <v>1099.9309535996235</v>
          </cell>
        </row>
        <row r="29">
          <cell r="A29">
            <v>103110</v>
          </cell>
          <cell r="B29" t="str">
            <v>ЗАО"СОЛНЦЕВСКИЙ"</v>
          </cell>
          <cell r="C29">
            <v>0</v>
          </cell>
          <cell r="D29">
            <v>0.64</v>
          </cell>
          <cell r="E29">
            <v>0</v>
          </cell>
          <cell r="F29">
            <v>261</v>
          </cell>
          <cell r="G29">
            <v>0</v>
          </cell>
          <cell r="H29">
            <v>0.622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e">
            <v>#DIV/0!</v>
          </cell>
        </row>
        <row r="30">
          <cell r="A30">
            <v>103040</v>
          </cell>
          <cell r="B30" t="str">
            <v>АО"НОВИКОВСКИЙ"</v>
          </cell>
          <cell r="D30">
            <v>0.6</v>
          </cell>
          <cell r="E30">
            <v>0</v>
          </cell>
          <cell r="F30">
            <v>212</v>
          </cell>
          <cell r="G30">
            <v>0</v>
          </cell>
          <cell r="H30">
            <v>0.6</v>
          </cell>
          <cell r="I30">
            <v>0</v>
          </cell>
          <cell r="J30">
            <v>152</v>
          </cell>
          <cell r="M30">
            <v>152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e">
            <v>#DIV/0!</v>
          </cell>
        </row>
        <row r="31">
          <cell r="A31">
            <v>103060</v>
          </cell>
          <cell r="B31" t="str">
            <v>АО"ЛОПАТИНСКИЙ"</v>
          </cell>
          <cell r="C31">
            <v>22.84</v>
          </cell>
          <cell r="D31">
            <v>0.58987599999999996</v>
          </cell>
          <cell r="E31">
            <v>38.720002169947584</v>
          </cell>
          <cell r="F31">
            <v>325</v>
          </cell>
          <cell r="G31">
            <v>12584.000705232966</v>
          </cell>
          <cell r="H31">
            <v>0.56999999999999995</v>
          </cell>
          <cell r="I31">
            <v>40.070175438596493</v>
          </cell>
          <cell r="J31">
            <v>152</v>
          </cell>
          <cell r="K31">
            <v>152</v>
          </cell>
          <cell r="N31">
            <v>6090.666666666667</v>
          </cell>
          <cell r="O31">
            <v>0</v>
          </cell>
          <cell r="P31">
            <v>0</v>
          </cell>
          <cell r="Q31">
            <v>6090.666666666667</v>
          </cell>
          <cell r="R31">
            <v>18674.667371899632</v>
          </cell>
          <cell r="S31">
            <v>817.62991996057929</v>
          </cell>
        </row>
        <row r="32">
          <cell r="A32">
            <v>103060</v>
          </cell>
          <cell r="B32" t="str">
            <v>АО"ЛОПАТИНСКИЙ"</v>
          </cell>
          <cell r="C32">
            <v>4</v>
          </cell>
          <cell r="D32">
            <v>0.6</v>
          </cell>
          <cell r="E32">
            <v>6.666666666666667</v>
          </cell>
          <cell r="F32">
            <v>475</v>
          </cell>
          <cell r="G32">
            <v>3166.666666666667</v>
          </cell>
          <cell r="H32">
            <v>0.56999999999999995</v>
          </cell>
          <cell r="I32">
            <v>7.0175438596491233</v>
          </cell>
          <cell r="J32">
            <v>152</v>
          </cell>
          <cell r="K32">
            <v>152</v>
          </cell>
          <cell r="N32">
            <v>1066.6666666666667</v>
          </cell>
          <cell r="O32">
            <v>0</v>
          </cell>
          <cell r="P32">
            <v>0</v>
          </cell>
          <cell r="Q32">
            <v>1066.6666666666667</v>
          </cell>
          <cell r="R32">
            <v>4233.3333333333339</v>
          </cell>
          <cell r="S32">
            <v>1058.3333333333335</v>
          </cell>
        </row>
        <row r="33">
          <cell r="A33">
            <v>103030</v>
          </cell>
          <cell r="B33" t="str">
            <v>АО"ПОЯРКОВУГОЛЬ"</v>
          </cell>
          <cell r="C33">
            <v>1.64</v>
          </cell>
          <cell r="D33">
            <v>0.57599999999999996</v>
          </cell>
          <cell r="E33">
            <v>2.8472222222222223</v>
          </cell>
          <cell r="F33">
            <v>296</v>
          </cell>
          <cell r="G33">
            <v>842.77777777777783</v>
          </cell>
          <cell r="H33">
            <v>0.56000000000000005</v>
          </cell>
          <cell r="I33">
            <v>2.9285714285714279</v>
          </cell>
          <cell r="J33">
            <v>152</v>
          </cell>
          <cell r="K33">
            <v>152</v>
          </cell>
          <cell r="N33">
            <v>445.14285714285705</v>
          </cell>
          <cell r="O33">
            <v>0</v>
          </cell>
          <cell r="P33">
            <v>0</v>
          </cell>
          <cell r="Q33">
            <v>445.14285714285705</v>
          </cell>
          <cell r="R33">
            <v>1287.9206349206349</v>
          </cell>
          <cell r="S33">
            <v>785.31746031746036</v>
          </cell>
        </row>
        <row r="34">
          <cell r="A34">
            <v>103030</v>
          </cell>
          <cell r="B34" t="str">
            <v>АО"ПОЯРКОВУГОЛЬ"</v>
          </cell>
          <cell r="C34">
            <v>1.68</v>
          </cell>
          <cell r="D34">
            <v>0.56000000000000005</v>
          </cell>
          <cell r="E34">
            <v>2.9999999999999996</v>
          </cell>
          <cell r="F34">
            <v>419</v>
          </cell>
          <cell r="G34">
            <v>1256.9999999999998</v>
          </cell>
          <cell r="H34">
            <v>0.56000000000000005</v>
          </cell>
          <cell r="I34">
            <v>2.9999999999999996</v>
          </cell>
          <cell r="J34">
            <v>152</v>
          </cell>
          <cell r="K34">
            <v>152</v>
          </cell>
          <cell r="N34">
            <v>455.99999999999994</v>
          </cell>
          <cell r="O34">
            <v>0</v>
          </cell>
          <cell r="P34">
            <v>0</v>
          </cell>
          <cell r="Q34">
            <v>455.99999999999994</v>
          </cell>
          <cell r="R34">
            <v>1712.9999999999998</v>
          </cell>
          <cell r="S34">
            <v>1019.642857142857</v>
          </cell>
        </row>
        <row r="35">
          <cell r="A35">
            <v>103030</v>
          </cell>
          <cell r="B35" t="str">
            <v>АО"ПОЯРКОВУГОЛЬ"</v>
          </cell>
          <cell r="E35">
            <v>0</v>
          </cell>
          <cell r="G35">
            <v>0</v>
          </cell>
          <cell r="I35">
            <v>0</v>
          </cell>
          <cell r="J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e">
            <v>#DIV/0!</v>
          </cell>
        </row>
        <row r="36">
          <cell r="A36">
            <v>100160</v>
          </cell>
          <cell r="B36" t="str">
            <v>ООО "Невельский УРЗ"</v>
          </cell>
          <cell r="C36">
            <v>10.035</v>
          </cell>
          <cell r="D36">
            <v>0.55300000000000005</v>
          </cell>
          <cell r="E36">
            <v>18.146473779385172</v>
          </cell>
          <cell r="F36">
            <v>284</v>
          </cell>
          <cell r="G36">
            <v>5153.5985533453886</v>
          </cell>
          <cell r="H36">
            <v>0.55300000000000005</v>
          </cell>
          <cell r="I36">
            <v>18.146473779385172</v>
          </cell>
          <cell r="J36">
            <v>217.8</v>
          </cell>
          <cell r="M36">
            <v>217.8</v>
          </cell>
          <cell r="N36">
            <v>0</v>
          </cell>
          <cell r="O36">
            <v>0</v>
          </cell>
          <cell r="P36">
            <v>3952.3019891500908</v>
          </cell>
          <cell r="Q36">
            <v>3952.3019891500908</v>
          </cell>
          <cell r="R36">
            <v>9105.9005424954794</v>
          </cell>
          <cell r="S36">
            <v>907.41410488245936</v>
          </cell>
        </row>
        <row r="37">
          <cell r="A37">
            <v>100160</v>
          </cell>
          <cell r="B37" t="str">
            <v>ООО "Невельский УРЗ"</v>
          </cell>
          <cell r="D37">
            <v>0.6</v>
          </cell>
          <cell r="E37">
            <v>0</v>
          </cell>
          <cell r="F37">
            <v>403.65</v>
          </cell>
          <cell r="G37">
            <v>0</v>
          </cell>
          <cell r="H37">
            <v>0.59799999999999998</v>
          </cell>
          <cell r="I37">
            <v>0</v>
          </cell>
          <cell r="J37">
            <v>204</v>
          </cell>
          <cell r="M37">
            <v>204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e">
            <v>#DIV/0!</v>
          </cell>
        </row>
        <row r="38">
          <cell r="A38">
            <v>104000</v>
          </cell>
          <cell r="B38" t="str">
            <v>ООО"Угольн. ресурсы Сах."</v>
          </cell>
          <cell r="C38">
            <v>36.33</v>
          </cell>
          <cell r="D38">
            <v>0.63995000000000002</v>
          </cell>
          <cell r="E38">
            <v>56.770060160950067</v>
          </cell>
          <cell r="F38">
            <v>316</v>
          </cell>
          <cell r="G38">
            <v>17939.339010860222</v>
          </cell>
          <cell r="H38">
            <v>0.56799999999999995</v>
          </cell>
          <cell r="I38">
            <v>63.961267605633807</v>
          </cell>
          <cell r="J38">
            <v>396.1</v>
          </cell>
          <cell r="N38">
            <v>6651.9718309859163</v>
          </cell>
          <cell r="O38">
            <v>0</v>
          </cell>
          <cell r="P38">
            <v>17346.295774647893</v>
          </cell>
          <cell r="Q38">
            <v>23998.267605633806</v>
          </cell>
          <cell r="R38">
            <v>41937.606616494028</v>
          </cell>
          <cell r="S38">
            <v>1154.3519575142866</v>
          </cell>
        </row>
        <row r="39">
          <cell r="A39">
            <v>104140</v>
          </cell>
          <cell r="B39" t="str">
            <v>р."НИКОЛЬСКИЙ"</v>
          </cell>
          <cell r="C39">
            <v>36.33</v>
          </cell>
          <cell r="D39">
            <v>0.63995000000000002</v>
          </cell>
          <cell r="E39">
            <v>56.770060160950067</v>
          </cell>
          <cell r="F39">
            <v>316</v>
          </cell>
          <cell r="G39">
            <v>17939.339010860222</v>
          </cell>
          <cell r="H39">
            <v>0.56799999999999995</v>
          </cell>
          <cell r="I39">
            <v>63.961267605633807</v>
          </cell>
          <cell r="J39">
            <v>375.20000000000005</v>
          </cell>
          <cell r="K39">
            <v>104</v>
          </cell>
          <cell r="M39">
            <v>271.20000000000005</v>
          </cell>
          <cell r="N39">
            <v>6651.9718309859163</v>
          </cell>
          <cell r="O39">
            <v>0</v>
          </cell>
          <cell r="P39">
            <v>17346.295774647893</v>
          </cell>
          <cell r="Q39">
            <v>23998.267605633806</v>
          </cell>
          <cell r="R39">
            <v>41937.606616494028</v>
          </cell>
          <cell r="S39">
            <v>1154.3519575142866</v>
          </cell>
        </row>
        <row r="40">
          <cell r="A40">
            <v>104140</v>
          </cell>
          <cell r="B40" t="str">
            <v>р."НИКОЛЬСКИЙ"</v>
          </cell>
          <cell r="C40">
            <v>0</v>
          </cell>
          <cell r="D40">
            <v>0.64</v>
          </cell>
          <cell r="E40">
            <v>0</v>
          </cell>
          <cell r="F40">
            <v>261</v>
          </cell>
          <cell r="G40">
            <v>0</v>
          </cell>
          <cell r="H40">
            <v>0.58799999999999997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 t="e">
            <v>#DIV/0!</v>
          </cell>
        </row>
        <row r="41">
          <cell r="A41">
            <v>104140</v>
          </cell>
          <cell r="B41" t="str">
            <v>р."НИКОЛЬСКИЙ"</v>
          </cell>
          <cell r="D41">
            <v>0.64</v>
          </cell>
          <cell r="E41">
            <v>0</v>
          </cell>
          <cell r="F41">
            <v>261</v>
          </cell>
          <cell r="G41">
            <v>0</v>
          </cell>
          <cell r="H41">
            <v>0.58799999999999997</v>
          </cell>
          <cell r="I41">
            <v>0</v>
          </cell>
          <cell r="J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 t="e">
            <v>#DIV/0!</v>
          </cell>
        </row>
        <row r="42">
          <cell r="A42">
            <v>107100</v>
          </cell>
          <cell r="B42" t="str">
            <v>ЗАО"ПОРОНАЙСКУГОЛЬ"</v>
          </cell>
          <cell r="C42">
            <v>5.49</v>
          </cell>
          <cell r="D42">
            <v>0.52</v>
          </cell>
          <cell r="E42">
            <v>10.557692307692308</v>
          </cell>
          <cell r="F42">
            <v>295</v>
          </cell>
          <cell r="G42">
            <v>3114.5192307692309</v>
          </cell>
          <cell r="H42">
            <v>0.52</v>
          </cell>
          <cell r="I42">
            <v>10.557692307692308</v>
          </cell>
          <cell r="J42">
            <v>179.8</v>
          </cell>
          <cell r="K42">
            <v>133</v>
          </cell>
          <cell r="M42">
            <v>46.8</v>
          </cell>
          <cell r="N42">
            <v>1404.1730769230769</v>
          </cell>
          <cell r="O42">
            <v>0</v>
          </cell>
          <cell r="P42">
            <v>494.1</v>
          </cell>
          <cell r="Q42">
            <v>1898.2730769230773</v>
          </cell>
          <cell r="R42">
            <v>5012.792307692308</v>
          </cell>
          <cell r="S42">
            <v>913.07692307692309</v>
          </cell>
        </row>
        <row r="43">
          <cell r="A43">
            <v>105310</v>
          </cell>
          <cell r="B43" t="str">
            <v>р-зСОСНА-ВСЕГО</v>
          </cell>
          <cell r="C43">
            <v>20.079999999999998</v>
          </cell>
          <cell r="D43">
            <v>0.6398937349252849</v>
          </cell>
          <cell r="E43">
            <v>31.380210344370028</v>
          </cell>
          <cell r="F43">
            <v>265.99999999999994</v>
          </cell>
          <cell r="G43">
            <v>8347.1359516024258</v>
          </cell>
          <cell r="H43">
            <v>0.57399999999999995</v>
          </cell>
          <cell r="I43">
            <v>34.982578397212542</v>
          </cell>
          <cell r="J43">
            <v>393.00961155378485</v>
          </cell>
          <cell r="N43">
            <v>1139.6515679442509</v>
          </cell>
          <cell r="O43">
            <v>0</v>
          </cell>
          <cell r="P43">
            <v>12608.837979094078</v>
          </cell>
          <cell r="Q43">
            <v>13748.489547038327</v>
          </cell>
          <cell r="R43">
            <v>22095.625498640751</v>
          </cell>
          <cell r="S43">
            <v>1100.3797559084041</v>
          </cell>
        </row>
        <row r="44">
          <cell r="A44">
            <v>105311</v>
          </cell>
          <cell r="B44" t="str">
            <v>р-зСОСНА</v>
          </cell>
          <cell r="C44">
            <v>13.79</v>
          </cell>
          <cell r="D44">
            <v>0.63990000000000002</v>
          </cell>
          <cell r="E44">
            <v>21.550242225347709</v>
          </cell>
          <cell r="F44">
            <v>266</v>
          </cell>
          <cell r="G44">
            <v>5732.3644319424902</v>
          </cell>
          <cell r="H44">
            <v>0.57399999999999995</v>
          </cell>
          <cell r="I44">
            <v>24.024390243902438</v>
          </cell>
          <cell r="J44">
            <v>391.6</v>
          </cell>
          <cell r="M44">
            <v>391.6</v>
          </cell>
          <cell r="N44">
            <v>0</v>
          </cell>
          <cell r="O44">
            <v>0</v>
          </cell>
          <cell r="P44">
            <v>9407.9512195121952</v>
          </cell>
          <cell r="Q44">
            <v>9407.9512195121952</v>
          </cell>
          <cell r="R44">
            <v>15140.315651454686</v>
          </cell>
          <cell r="S44">
            <v>1097.9199167117249</v>
          </cell>
        </row>
        <row r="45">
          <cell r="A45">
            <v>105311</v>
          </cell>
          <cell r="B45" t="str">
            <v>р-зСОСНА</v>
          </cell>
          <cell r="C45">
            <v>6.29</v>
          </cell>
          <cell r="D45">
            <v>0.63988</v>
          </cell>
          <cell r="E45">
            <v>9.8299681190223165</v>
          </cell>
          <cell r="F45">
            <v>266</v>
          </cell>
          <cell r="G45">
            <v>2614.7715196599361</v>
          </cell>
          <cell r="H45">
            <v>0.57399999999999995</v>
          </cell>
          <cell r="I45">
            <v>10.958188153310106</v>
          </cell>
          <cell r="J45">
            <v>396.1</v>
          </cell>
          <cell r="K45">
            <v>104</v>
          </cell>
          <cell r="M45">
            <v>292.10000000000002</v>
          </cell>
          <cell r="N45">
            <v>1139.6515679442509</v>
          </cell>
          <cell r="O45">
            <v>0</v>
          </cell>
          <cell r="P45">
            <v>3200.886759581882</v>
          </cell>
          <cell r="Q45">
            <v>4340.5383275261329</v>
          </cell>
          <cell r="R45">
            <v>6955.3098471860685</v>
          </cell>
          <cell r="S45">
            <v>1105.7726307132064</v>
          </cell>
        </row>
        <row r="46">
          <cell r="A46">
            <v>105000</v>
          </cell>
          <cell r="B46" t="str">
            <v>ЗАО "Разрезуголь"</v>
          </cell>
          <cell r="C46">
            <v>33.08</v>
          </cell>
          <cell r="D46">
            <v>0.6924898850135881</v>
          </cell>
          <cell r="E46">
            <v>47.769650814973133</v>
          </cell>
          <cell r="F46">
            <v>340.60567025342101</v>
          </cell>
          <cell r="G46">
            <v>16270.613933605804</v>
          </cell>
          <cell r="H46">
            <v>0.61599999999999999</v>
          </cell>
          <cell r="I46">
            <v>53.701298701298697</v>
          </cell>
          <cell r="J46">
            <v>432.59299274486096</v>
          </cell>
          <cell r="N46">
            <v>3645.8441558441559</v>
          </cell>
          <cell r="O46">
            <v>3360.0779220779223</v>
          </cell>
          <cell r="P46">
            <v>16224.883441558442</v>
          </cell>
          <cell r="Q46">
            <v>23230.80551948052</v>
          </cell>
          <cell r="R46">
            <v>39501.419453086324</v>
          </cell>
          <cell r="S46">
            <v>1194.117879476612</v>
          </cell>
        </row>
        <row r="47">
          <cell r="A47">
            <v>105220</v>
          </cell>
          <cell r="B47" t="str">
            <v>ВАРВАРОВСКИЙ</v>
          </cell>
          <cell r="C47">
            <v>8.56</v>
          </cell>
          <cell r="D47">
            <v>0.730375</v>
          </cell>
          <cell r="E47">
            <v>11.720006845798393</v>
          </cell>
          <cell r="F47">
            <v>364</v>
          </cell>
          <cell r="G47">
            <v>4266.0824918706148</v>
          </cell>
          <cell r="H47">
            <v>0.61599999999999999</v>
          </cell>
          <cell r="I47">
            <v>13.896103896103897</v>
          </cell>
          <cell r="J47">
            <v>395.5</v>
          </cell>
          <cell r="K47">
            <v>80</v>
          </cell>
          <cell r="L47">
            <v>241.8</v>
          </cell>
          <cell r="M47">
            <v>73.7</v>
          </cell>
          <cell r="N47">
            <v>1111.6883116883118</v>
          </cell>
          <cell r="O47">
            <v>3360.0779220779223</v>
          </cell>
          <cell r="P47">
            <v>1024.1428571428573</v>
          </cell>
          <cell r="Q47">
            <v>5495.909090909091</v>
          </cell>
          <cell r="R47">
            <v>9761.9915827797049</v>
          </cell>
          <cell r="S47">
            <v>1140.4195774275356</v>
          </cell>
        </row>
        <row r="48">
          <cell r="A48">
            <v>105220</v>
          </cell>
          <cell r="B48" t="str">
            <v>ВАРВАРОВСКИЙ</v>
          </cell>
          <cell r="C48">
            <v>15.01</v>
          </cell>
          <cell r="D48">
            <v>0.68011889999999997</v>
          </cell>
          <cell r="E48">
            <v>22.069670464973111</v>
          </cell>
          <cell r="F48">
            <v>333</v>
          </cell>
          <cell r="G48">
            <v>7349.2002648360458</v>
          </cell>
          <cell r="H48">
            <v>0.61599999999999999</v>
          </cell>
          <cell r="I48">
            <v>24.366883116883116</v>
          </cell>
          <cell r="J48">
            <v>456.72</v>
          </cell>
          <cell r="K48">
            <v>104</v>
          </cell>
          <cell r="M48">
            <v>352.72</v>
          </cell>
          <cell r="N48">
            <v>2534.1558441558441</v>
          </cell>
          <cell r="O48">
            <v>0</v>
          </cell>
          <cell r="P48">
            <v>8594.6870129870131</v>
          </cell>
          <cell r="Q48">
            <v>11128.842857142858</v>
          </cell>
          <cell r="R48">
            <v>18478.043121978902</v>
          </cell>
          <cell r="S48">
            <v>1231.048842237102</v>
          </cell>
        </row>
        <row r="49">
          <cell r="A49">
            <v>105220</v>
          </cell>
          <cell r="B49" t="str">
            <v>ВАРВАРОВСКИЙ</v>
          </cell>
          <cell r="C49">
            <v>9.51</v>
          </cell>
          <cell r="D49">
            <v>0.68025880000000005</v>
          </cell>
          <cell r="E49">
            <v>13.979973504201634</v>
          </cell>
          <cell r="F49">
            <v>333</v>
          </cell>
          <cell r="G49">
            <v>4655.3311768991443</v>
          </cell>
          <cell r="H49">
            <v>0.61599999999999999</v>
          </cell>
          <cell r="I49">
            <v>15.438311688311687</v>
          </cell>
          <cell r="J49">
            <v>427.90000000000003</v>
          </cell>
          <cell r="M49">
            <v>427.90000000000003</v>
          </cell>
          <cell r="N49">
            <v>0</v>
          </cell>
          <cell r="O49">
            <v>0</v>
          </cell>
          <cell r="P49">
            <v>6606.0535714285716</v>
          </cell>
          <cell r="Q49">
            <v>6606.0535714285716</v>
          </cell>
          <cell r="R49">
            <v>11261.384748327717</v>
          </cell>
          <cell r="S49">
            <v>1184.162434103861</v>
          </cell>
        </row>
        <row r="50">
          <cell r="A50">
            <v>105220</v>
          </cell>
          <cell r="B50" t="str">
            <v>ВАРВАРОВСКИЙ</v>
          </cell>
          <cell r="C50">
            <v>0</v>
          </cell>
          <cell r="E50">
            <v>0</v>
          </cell>
          <cell r="F50">
            <v>364</v>
          </cell>
          <cell r="G50">
            <v>0</v>
          </cell>
          <cell r="I50">
            <v>0</v>
          </cell>
          <cell r="J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e">
            <v>#DIV/0!</v>
          </cell>
        </row>
        <row r="51">
          <cell r="A51">
            <v>102400</v>
          </cell>
          <cell r="B51" t="str">
            <v>ЗАО "БОШНЯКОВ.УР"-всего</v>
          </cell>
          <cell r="C51">
            <v>5.84</v>
          </cell>
          <cell r="D51">
            <v>0.74199999999999999</v>
          </cell>
          <cell r="E51">
            <v>7.8706199460916437</v>
          </cell>
          <cell r="F51">
            <v>382</v>
          </cell>
          <cell r="G51">
            <v>3006.5768194070079</v>
          </cell>
          <cell r="H51">
            <v>0.77300000000000002</v>
          </cell>
          <cell r="I51">
            <v>7.5549805950840874</v>
          </cell>
          <cell r="J51">
            <v>382.8</v>
          </cell>
          <cell r="K51">
            <v>135</v>
          </cell>
          <cell r="L51">
            <v>206</v>
          </cell>
          <cell r="M51">
            <v>41.800000000000004</v>
          </cell>
          <cell r="N51">
            <v>1019.9223803363518</v>
          </cell>
          <cell r="O51">
            <v>1556.3260025873219</v>
          </cell>
          <cell r="P51">
            <v>315.79818887451489</v>
          </cell>
          <cell r="Q51">
            <v>2892.0465717981888</v>
          </cell>
          <cell r="R51">
            <v>5898.6233912051966</v>
          </cell>
          <cell r="S51">
            <v>1010.0382519186981</v>
          </cell>
        </row>
        <row r="52">
          <cell r="A52">
            <v>106130</v>
          </cell>
          <cell r="B52" t="str">
            <v>ТОО"ГОРНЯК"-ВСЕГО</v>
          </cell>
          <cell r="C52">
            <v>45.67</v>
          </cell>
          <cell r="D52">
            <v>0.59004999999999996</v>
          </cell>
          <cell r="E52">
            <v>77.400220320311846</v>
          </cell>
          <cell r="F52">
            <v>299</v>
          </cell>
          <cell r="G52">
            <v>23142.66587577324</v>
          </cell>
          <cell r="H52">
            <v>0.53400000000000003</v>
          </cell>
          <cell r="I52">
            <v>85.524344569288388</v>
          </cell>
          <cell r="J52">
            <v>207.6</v>
          </cell>
          <cell r="N52">
            <v>12999.700374531834</v>
          </cell>
          <cell r="O52">
            <v>0</v>
          </cell>
          <cell r="P52">
            <v>4755.1535580524342</v>
          </cell>
          <cell r="Q52">
            <v>17754.853932584268</v>
          </cell>
          <cell r="R52">
            <v>40897.519808357509</v>
          </cell>
          <cell r="S52">
            <v>895.50076217117385</v>
          </cell>
        </row>
        <row r="53">
          <cell r="A53">
            <v>106131</v>
          </cell>
          <cell r="B53" t="str">
            <v>ТОО"ГОРНЯК"</v>
          </cell>
          <cell r="C53">
            <v>45.67</v>
          </cell>
          <cell r="D53">
            <v>0.59004999999999996</v>
          </cell>
          <cell r="E53">
            <v>77.400220320311846</v>
          </cell>
          <cell r="F53">
            <v>299</v>
          </cell>
          <cell r="G53">
            <v>23142.66587577324</v>
          </cell>
          <cell r="H53">
            <v>0.53400000000000003</v>
          </cell>
          <cell r="I53">
            <v>85.524344569288388</v>
          </cell>
          <cell r="J53">
            <v>207.6</v>
          </cell>
          <cell r="K53">
            <v>152</v>
          </cell>
          <cell r="M53">
            <v>55.6</v>
          </cell>
          <cell r="N53">
            <v>12999.700374531834</v>
          </cell>
          <cell r="O53">
            <v>0</v>
          </cell>
          <cell r="P53">
            <v>4755.1535580524342</v>
          </cell>
          <cell r="Q53">
            <v>17754.853932584268</v>
          </cell>
          <cell r="R53">
            <v>40897.519808357509</v>
          </cell>
          <cell r="S53">
            <v>895.50076217117385</v>
          </cell>
        </row>
        <row r="54">
          <cell r="A54">
            <v>106131</v>
          </cell>
          <cell r="B54" t="str">
            <v>ТОО"ГОРНЯК"</v>
          </cell>
          <cell r="C54">
            <v>0</v>
          </cell>
          <cell r="E54">
            <v>0</v>
          </cell>
          <cell r="F54">
            <v>299</v>
          </cell>
          <cell r="G54">
            <v>0</v>
          </cell>
          <cell r="I54">
            <v>0</v>
          </cell>
          <cell r="J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e">
            <v>#DIV/0!</v>
          </cell>
        </row>
        <row r="55">
          <cell r="A55">
            <v>106131</v>
          </cell>
          <cell r="B55" t="str">
            <v>ТОО"ГОРНЯК"</v>
          </cell>
          <cell r="E55">
            <v>0</v>
          </cell>
          <cell r="G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 t="e">
            <v>#DIV/0!</v>
          </cell>
        </row>
        <row r="56">
          <cell r="A56">
            <v>300000</v>
          </cell>
          <cell r="B56" t="str">
            <v>Материк</v>
          </cell>
          <cell r="C56">
            <v>127.175</v>
          </cell>
          <cell r="D56">
            <v>0.77579713622312507</v>
          </cell>
          <cell r="E56">
            <v>163.92816377118402</v>
          </cell>
          <cell r="F56">
            <v>390.61534426738234</v>
          </cell>
          <cell r="G56">
            <v>64032.856126600876</v>
          </cell>
          <cell r="H56">
            <v>0.72949373222033909</v>
          </cell>
          <cell r="I56">
            <v>174.33323191540126</v>
          </cell>
          <cell r="J56">
            <v>588.80232497351494</v>
          </cell>
          <cell r="K56">
            <v>434.80232497351494</v>
          </cell>
          <cell r="L56">
            <v>154</v>
          </cell>
          <cell r="M56">
            <v>0</v>
          </cell>
          <cell r="N56">
            <v>75800.494556963444</v>
          </cell>
          <cell r="O56">
            <v>26847.317714971796</v>
          </cell>
          <cell r="P56">
            <v>0</v>
          </cell>
          <cell r="Q56">
            <v>102647.81227193524</v>
          </cell>
          <cell r="R56">
            <v>166680.6683985361</v>
          </cell>
          <cell r="S56">
            <v>1310.6402075764584</v>
          </cell>
        </row>
        <row r="57">
          <cell r="A57">
            <v>310000</v>
          </cell>
          <cell r="B57" t="str">
            <v>ЗАО"ПРОМСБЫТКОМПЛЕКТ"</v>
          </cell>
          <cell r="C57">
            <v>58.98</v>
          </cell>
          <cell r="D57">
            <v>0.90000085450118517</v>
          </cell>
          <cell r="E57">
            <v>65.533271113046851</v>
          </cell>
          <cell r="F57">
            <v>472.55502704313147</v>
          </cell>
          <cell r="G57">
            <v>30968.07670305072</v>
          </cell>
          <cell r="H57">
            <v>0.86199999999999988</v>
          </cell>
          <cell r="I57">
            <v>68.422273781902561</v>
          </cell>
          <cell r="J57">
            <v>564.99999999999989</v>
          </cell>
          <cell r="K57">
            <v>410.99999999999994</v>
          </cell>
          <cell r="L57">
            <v>153.99999999999997</v>
          </cell>
          <cell r="M57">
            <v>0</v>
          </cell>
          <cell r="N57">
            <v>28121.554524361949</v>
          </cell>
          <cell r="O57">
            <v>10537.030162412993</v>
          </cell>
          <cell r="P57">
            <v>0</v>
          </cell>
          <cell r="Q57">
            <v>38658.584686774942</v>
          </cell>
          <cell r="R57">
            <v>69626.661389825662</v>
          </cell>
          <cell r="S57">
            <v>1180.513078837329</v>
          </cell>
        </row>
        <row r="58">
          <cell r="A58">
            <v>308010</v>
          </cell>
          <cell r="B58" t="str">
            <v>НЕРЮНГРИНСКИЙ</v>
          </cell>
          <cell r="C58">
            <v>1.8</v>
          </cell>
          <cell r="D58">
            <v>0.90002800000000005</v>
          </cell>
          <cell r="E58">
            <v>1.99993777971352</v>
          </cell>
          <cell r="F58">
            <v>428</v>
          </cell>
          <cell r="G58">
            <v>855.97336971738662</v>
          </cell>
          <cell r="H58">
            <v>0.86199999999999999</v>
          </cell>
          <cell r="I58">
            <v>2.0881670533642693</v>
          </cell>
          <cell r="J58">
            <v>565</v>
          </cell>
          <cell r="K58">
            <v>411</v>
          </cell>
          <cell r="L58">
            <v>154</v>
          </cell>
          <cell r="N58">
            <v>858.2366589327147</v>
          </cell>
          <cell r="O58">
            <v>321.5777262180975</v>
          </cell>
          <cell r="P58">
            <v>0</v>
          </cell>
          <cell r="Q58">
            <v>1179.8143851508121</v>
          </cell>
          <cell r="R58">
            <v>2035.7877548681986</v>
          </cell>
          <cell r="S58">
            <v>1130.9931971489991</v>
          </cell>
        </row>
        <row r="59">
          <cell r="A59">
            <v>308010</v>
          </cell>
          <cell r="B59" t="str">
            <v>НЕРЮНГРИНСКИЙ</v>
          </cell>
          <cell r="C59">
            <v>43.18</v>
          </cell>
          <cell r="D59">
            <v>0.9</v>
          </cell>
          <cell r="E59">
            <v>47.977777777777774</v>
          </cell>
          <cell r="F59">
            <v>471.35</v>
          </cell>
          <cell r="G59">
            <v>22614.325555555555</v>
          </cell>
          <cell r="H59">
            <v>0.86199999999999999</v>
          </cell>
          <cell r="I59">
            <v>50.092807424593971</v>
          </cell>
          <cell r="J59">
            <v>565</v>
          </cell>
          <cell r="K59">
            <v>411</v>
          </cell>
          <cell r="L59">
            <v>154</v>
          </cell>
          <cell r="N59">
            <v>20588.143851508121</v>
          </cell>
          <cell r="O59">
            <v>7714.2923433874712</v>
          </cell>
          <cell r="P59">
            <v>0</v>
          </cell>
          <cell r="Q59">
            <v>28302.436194895592</v>
          </cell>
          <cell r="R59">
            <v>50916.761750451144</v>
          </cell>
          <cell r="S59">
            <v>1179.1746584171178</v>
          </cell>
        </row>
        <row r="60">
          <cell r="A60">
            <v>308010</v>
          </cell>
          <cell r="B60" t="str">
            <v>НЕРЮНГРИНСКИЙ</v>
          </cell>
          <cell r="C60">
            <v>14</v>
          </cell>
          <cell r="D60">
            <v>0.9</v>
          </cell>
          <cell r="E60">
            <v>15.555555555555555</v>
          </cell>
          <cell r="F60">
            <v>482</v>
          </cell>
          <cell r="G60">
            <v>7497.7777777777774</v>
          </cell>
          <cell r="H60">
            <v>0.86199999999999999</v>
          </cell>
          <cell r="I60">
            <v>16.241299303944317</v>
          </cell>
          <cell r="J60">
            <v>565</v>
          </cell>
          <cell r="K60">
            <v>411</v>
          </cell>
          <cell r="L60">
            <v>154</v>
          </cell>
          <cell r="N60">
            <v>6675.1740139211142</v>
          </cell>
          <cell r="O60">
            <v>2501.1600928074249</v>
          </cell>
          <cell r="P60">
            <v>0</v>
          </cell>
          <cell r="Q60">
            <v>9176.3341067285382</v>
          </cell>
          <cell r="R60">
            <v>16674.111884506317</v>
          </cell>
          <cell r="S60">
            <v>1191.0079917504513</v>
          </cell>
        </row>
        <row r="61">
          <cell r="A61">
            <v>300050</v>
          </cell>
          <cell r="B61" t="str">
            <v>ЧЕРЕМХОВСКИЙ</v>
          </cell>
          <cell r="C61">
            <v>7.92</v>
          </cell>
          <cell r="D61">
            <v>0.57799999999999996</v>
          </cell>
          <cell r="E61">
            <v>13.70242214532872</v>
          </cell>
          <cell r="F61">
            <v>360</v>
          </cell>
          <cell r="G61">
            <v>4932.8719723183394</v>
          </cell>
          <cell r="H61">
            <v>0.57299999999999995</v>
          </cell>
          <cell r="I61">
            <v>13.821989528795813</v>
          </cell>
          <cell r="J61">
            <v>617</v>
          </cell>
          <cell r="K61">
            <v>463</v>
          </cell>
          <cell r="L61">
            <v>154</v>
          </cell>
          <cell r="N61">
            <v>6399.5811518324617</v>
          </cell>
          <cell r="O61">
            <v>2128.586387434555</v>
          </cell>
          <cell r="P61">
            <v>0</v>
          </cell>
          <cell r="Q61">
            <v>8528.1675392670168</v>
          </cell>
          <cell r="R61">
            <v>13461.039511585357</v>
          </cell>
          <cell r="S61">
            <v>1699.6262009577472</v>
          </cell>
        </row>
        <row r="62">
          <cell r="A62">
            <v>300050</v>
          </cell>
          <cell r="B62" t="str">
            <v>ЧЕРЕМХОВСКИЙ</v>
          </cell>
          <cell r="C62">
            <v>7</v>
          </cell>
          <cell r="D62">
            <v>0.57799999999999996</v>
          </cell>
          <cell r="E62">
            <v>12.110726643598618</v>
          </cell>
          <cell r="F62">
            <v>399</v>
          </cell>
          <cell r="G62">
            <v>4832.1799307958481</v>
          </cell>
          <cell r="H62">
            <v>0.57299999999999995</v>
          </cell>
          <cell r="I62">
            <v>12.216404886561955</v>
          </cell>
          <cell r="J62">
            <v>617</v>
          </cell>
          <cell r="K62">
            <v>463</v>
          </cell>
          <cell r="L62">
            <v>154</v>
          </cell>
          <cell r="N62">
            <v>5656.1954624781856</v>
          </cell>
          <cell r="O62">
            <v>1881.326352530541</v>
          </cell>
          <cell r="P62">
            <v>0</v>
          </cell>
          <cell r="Q62">
            <v>7537.5218150087267</v>
          </cell>
          <cell r="R62">
            <v>12369.701745804574</v>
          </cell>
          <cell r="S62">
            <v>1767.1002494006534</v>
          </cell>
        </row>
        <row r="63">
          <cell r="A63">
            <v>310040</v>
          </cell>
          <cell r="B63" t="str">
            <v>ТУГНУЙСКИЙ</v>
          </cell>
          <cell r="C63">
            <v>1.2749999999999999</v>
          </cell>
          <cell r="D63">
            <v>0.73399999999999999</v>
          </cell>
          <cell r="E63">
            <v>1.7370572207084467</v>
          </cell>
          <cell r="F63">
            <v>240</v>
          </cell>
          <cell r="G63">
            <v>416.8937329700272</v>
          </cell>
          <cell r="H63">
            <v>0.66700000000000004</v>
          </cell>
          <cell r="I63">
            <v>1.9115442278860568</v>
          </cell>
          <cell r="J63">
            <v>600</v>
          </cell>
          <cell r="K63">
            <v>446</v>
          </cell>
          <cell r="L63">
            <v>154</v>
          </cell>
          <cell r="N63">
            <v>852.54872563718129</v>
          </cell>
          <cell r="O63">
            <v>294.37781109445274</v>
          </cell>
          <cell r="P63">
            <v>0</v>
          </cell>
          <cell r="Q63">
            <v>1146.9265367316341</v>
          </cell>
          <cell r="R63">
            <v>1563.8202697016613</v>
          </cell>
          <cell r="S63">
            <v>1226.5257017267934</v>
          </cell>
        </row>
        <row r="64">
          <cell r="A64">
            <v>310040</v>
          </cell>
          <cell r="B64" t="str">
            <v>ТУГНУЙСКИЙ</v>
          </cell>
          <cell r="C64">
            <v>52</v>
          </cell>
          <cell r="D64">
            <v>0.73399999999999999</v>
          </cell>
          <cell r="E64">
            <v>70.844686648501366</v>
          </cell>
          <cell r="F64">
            <v>323</v>
          </cell>
          <cell r="G64">
            <v>22882.833787465941</v>
          </cell>
          <cell r="H64">
            <v>0.66700000000000004</v>
          </cell>
          <cell r="I64">
            <v>77.96101949025487</v>
          </cell>
          <cell r="J64">
            <v>600</v>
          </cell>
          <cell r="K64">
            <v>446</v>
          </cell>
          <cell r="L64">
            <v>154</v>
          </cell>
          <cell r="N64">
            <v>34770.614692653675</v>
          </cell>
          <cell r="O64">
            <v>12005.99700149925</v>
          </cell>
          <cell r="P64">
            <v>0</v>
          </cell>
          <cell r="Q64">
            <v>46776.611694152925</v>
          </cell>
          <cell r="R64">
            <v>69659.445481618866</v>
          </cell>
          <cell r="S64">
            <v>1339.6047208003629</v>
          </cell>
        </row>
        <row r="66">
          <cell r="A66">
            <v>400040</v>
          </cell>
          <cell r="B66" t="str">
            <v>МАЗУТ</v>
          </cell>
          <cell r="C66">
            <v>13.28</v>
          </cell>
          <cell r="D66">
            <v>1.3934899999999999</v>
          </cell>
          <cell r="E66">
            <v>9.5300289201931836</v>
          </cell>
          <cell r="F66">
            <v>3250</v>
          </cell>
          <cell r="G66">
            <v>30972.593990627847</v>
          </cell>
          <cell r="H66">
            <v>1.387669</v>
          </cell>
          <cell r="I66">
            <v>9.5700055272546969</v>
          </cell>
          <cell r="J66">
            <v>632</v>
          </cell>
          <cell r="K66">
            <v>392</v>
          </cell>
          <cell r="L66">
            <v>240</v>
          </cell>
          <cell r="M66">
            <v>0</v>
          </cell>
          <cell r="N66">
            <v>3751.4421666838412</v>
          </cell>
          <cell r="O66">
            <v>2296.8013265411273</v>
          </cell>
          <cell r="P66">
            <v>0</v>
          </cell>
          <cell r="Q66">
            <v>6048.243493224968</v>
          </cell>
          <cell r="R66">
            <v>37020.837483852818</v>
          </cell>
          <cell r="S66">
            <v>2787.7136659527728</v>
          </cell>
        </row>
        <row r="67">
          <cell r="A67">
            <v>400040</v>
          </cell>
          <cell r="B67" t="str">
            <v>МАЗУТ</v>
          </cell>
          <cell r="D67">
            <v>1.3939999999999999</v>
          </cell>
          <cell r="E67">
            <v>0</v>
          </cell>
          <cell r="F67">
            <v>3250</v>
          </cell>
          <cell r="G67">
            <v>0</v>
          </cell>
          <cell r="H67">
            <v>1.387</v>
          </cell>
          <cell r="I67">
            <v>0</v>
          </cell>
          <cell r="J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e">
            <v>#DIV/0!</v>
          </cell>
        </row>
        <row r="68">
          <cell r="A68">
            <v>400020</v>
          </cell>
          <cell r="B68" t="str">
            <v>ДИЗТОПЛИВО</v>
          </cell>
          <cell r="E68">
            <v>0</v>
          </cell>
          <cell r="I68">
            <v>0</v>
          </cell>
        </row>
        <row r="69">
          <cell r="A69">
            <v>400010</v>
          </cell>
          <cell r="B69" t="str">
            <v>НЕФТЬ</v>
          </cell>
          <cell r="D69">
            <v>1.3320000000000001</v>
          </cell>
          <cell r="E69">
            <v>0</v>
          </cell>
          <cell r="F69">
            <v>2144</v>
          </cell>
          <cell r="G69">
            <v>0</v>
          </cell>
          <cell r="H69">
            <v>1.3320000000000001</v>
          </cell>
          <cell r="I69">
            <v>0</v>
          </cell>
          <cell r="J69">
            <v>371.83000000000004</v>
          </cell>
          <cell r="K69">
            <v>205</v>
          </cell>
          <cell r="M69">
            <v>166.83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e">
            <v>#DIV/0!</v>
          </cell>
        </row>
        <row r="70">
          <cell r="A70" t="str">
            <v>Контр.</v>
          </cell>
        </row>
        <row r="71">
          <cell r="B71" t="str">
            <v>И Т О Г О</v>
          </cell>
          <cell r="C71">
            <v>571.97699999999998</v>
          </cell>
          <cell r="G71">
            <v>366128.72551830509</v>
          </cell>
          <cell r="N71">
            <v>143264.10331066971</v>
          </cell>
          <cell r="O71">
            <v>40581.042446697647</v>
          </cell>
          <cell r="P71">
            <v>131454.71579948251</v>
          </cell>
          <cell r="Q71">
            <v>315299.86155684979</v>
          </cell>
          <cell r="R71">
            <v>681428.58707515488</v>
          </cell>
          <cell r="S71">
            <v>1191.3566228627285</v>
          </cell>
        </row>
      </sheetData>
      <sheetData sheetId="4" refreshError="1">
        <row r="11">
          <cell r="A11" t="str">
            <v>КолА</v>
          </cell>
          <cell r="B11" t="str">
            <v>КолВ</v>
          </cell>
          <cell r="C11" t="str">
            <v>КолС</v>
          </cell>
          <cell r="D11" t="str">
            <v>КолД</v>
          </cell>
          <cell r="E11" t="str">
            <v>КолЕ</v>
          </cell>
          <cell r="F11" t="str">
            <v>КолФ</v>
          </cell>
          <cell r="G11" t="str">
            <v>КолЖ</v>
          </cell>
          <cell r="H11" t="str">
            <v>КолШ</v>
          </cell>
          <cell r="I11" t="str">
            <v>КолИ</v>
          </cell>
          <cell r="J11" t="str">
            <v>КолЩ</v>
          </cell>
          <cell r="K11" t="str">
            <v>КолК</v>
          </cell>
          <cell r="L11" t="str">
            <v>КолЛ</v>
          </cell>
          <cell r="M11" t="str">
            <v>КолМ</v>
          </cell>
          <cell r="N11" t="str">
            <v>КолН</v>
          </cell>
          <cell r="O11" t="str">
            <v>КолО</v>
          </cell>
          <cell r="P11" t="str">
            <v>КолП</v>
          </cell>
          <cell r="Q11" t="str">
            <v>КолЮ</v>
          </cell>
          <cell r="R11" t="str">
            <v>КолР</v>
          </cell>
          <cell r="S11" t="str">
            <v>КолЭС</v>
          </cell>
        </row>
        <row r="12">
          <cell r="A12">
            <v>100000</v>
          </cell>
          <cell r="B12" t="str">
            <v>САХАЛИНСКИЙ</v>
          </cell>
          <cell r="C12">
            <v>517.87</v>
          </cell>
          <cell r="D12">
            <v>0.66070814184586035</v>
          </cell>
          <cell r="E12">
            <v>783.81053176247417</v>
          </cell>
          <cell r="F12">
            <v>379.21931949166446</v>
          </cell>
          <cell r="G12">
            <v>297236.09646536509</v>
          </cell>
          <cell r="H12">
            <v>0.62569895037187517</v>
          </cell>
          <cell r="I12">
            <v>827.66640361504756</v>
          </cell>
          <cell r="J12">
            <v>290.32294374926238</v>
          </cell>
          <cell r="K12">
            <v>72.944533810166874</v>
          </cell>
          <cell r="L12">
            <v>19.001615321559829</v>
          </cell>
          <cell r="M12">
            <v>198.37679461753567</v>
          </cell>
          <cell r="N12">
            <v>60373.739962037063</v>
          </cell>
          <cell r="O12">
            <v>15726.998616072009</v>
          </cell>
          <cell r="P12">
            <v>164189.80816177666</v>
          </cell>
          <cell r="Q12">
            <v>240290.54673988573</v>
          </cell>
          <cell r="R12">
            <v>537526.64320525085</v>
          </cell>
          <cell r="S12">
            <v>1037.9567134710464</v>
          </cell>
        </row>
        <row r="13">
          <cell r="A13">
            <v>102000</v>
          </cell>
          <cell r="B13" t="str">
            <v>ООО "Сахподземуголь"</v>
          </cell>
          <cell r="C13">
            <v>208.7</v>
          </cell>
          <cell r="D13">
            <v>0.73211126337325372</v>
          </cell>
          <cell r="E13">
            <v>285.06595983566785</v>
          </cell>
          <cell r="F13">
            <v>548.29704924040357</v>
          </cell>
          <cell r="G13">
            <v>156300.8246167801</v>
          </cell>
          <cell r="H13">
            <v>0.68952721972315889</v>
          </cell>
          <cell r="I13">
            <v>302.67115500355709</v>
          </cell>
          <cell r="J13">
            <v>290.91966840354252</v>
          </cell>
          <cell r="K13">
            <v>67.931111596098432</v>
          </cell>
          <cell r="L13">
            <v>40.944820433279745</v>
          </cell>
          <cell r="M13">
            <v>182.04373637416435</v>
          </cell>
          <cell r="N13">
            <v>20560.788007466643</v>
          </cell>
          <cell r="O13">
            <v>12392.816091954024</v>
          </cell>
          <cell r="P13">
            <v>55099.387949531381</v>
          </cell>
          <cell r="Q13">
            <v>88052.992048952045</v>
          </cell>
          <cell r="R13">
            <v>244353.81666573213</v>
          </cell>
          <cell r="S13">
            <v>1170.8376457390136</v>
          </cell>
        </row>
        <row r="14">
          <cell r="A14">
            <v>102160</v>
          </cell>
          <cell r="B14" t="str">
            <v>ООО шСИНЕГОРСКАЯ</v>
          </cell>
          <cell r="C14">
            <v>23.65</v>
          </cell>
          <cell r="D14">
            <v>0.68500000000000005</v>
          </cell>
          <cell r="E14">
            <v>34.525547445255469</v>
          </cell>
          <cell r="F14">
            <v>632</v>
          </cell>
          <cell r="G14">
            <v>21820.145985401457</v>
          </cell>
          <cell r="H14">
            <v>0.68500000000000005</v>
          </cell>
          <cell r="I14">
            <v>34.525547445255469</v>
          </cell>
          <cell r="J14">
            <v>69</v>
          </cell>
          <cell r="K14">
            <v>69</v>
          </cell>
          <cell r="N14">
            <v>2382.2627737226276</v>
          </cell>
          <cell r="O14">
            <v>0</v>
          </cell>
          <cell r="P14">
            <v>0</v>
          </cell>
          <cell r="Q14">
            <v>2382.2627737226276</v>
          </cell>
          <cell r="R14">
            <v>24202.408759124086</v>
          </cell>
          <cell r="S14">
            <v>1023.3576642335767</v>
          </cell>
        </row>
        <row r="15">
          <cell r="A15">
            <v>102310</v>
          </cell>
          <cell r="B15" t="str">
            <v>ДО ООО БЫКОВУГОЛЬ</v>
          </cell>
          <cell r="C15">
            <v>21.33</v>
          </cell>
          <cell r="D15">
            <v>0.78</v>
          </cell>
          <cell r="E15">
            <v>27.346153846153843</v>
          </cell>
          <cell r="F15">
            <v>642</v>
          </cell>
          <cell r="G15">
            <v>17556.230769230766</v>
          </cell>
          <cell r="H15">
            <v>0.66800000000000004</v>
          </cell>
          <cell r="I15">
            <v>31.931137724550894</v>
          </cell>
          <cell r="J15">
            <v>77</v>
          </cell>
          <cell r="K15">
            <v>77</v>
          </cell>
          <cell r="N15">
            <v>2458.6976047904186</v>
          </cell>
          <cell r="O15">
            <v>0</v>
          </cell>
          <cell r="P15">
            <v>0</v>
          </cell>
          <cell r="Q15">
            <v>2458.6976047904186</v>
          </cell>
          <cell r="R15">
            <v>20014.928374021183</v>
          </cell>
          <cell r="S15">
            <v>938.34638415476718</v>
          </cell>
        </row>
        <row r="16">
          <cell r="A16">
            <v>102310</v>
          </cell>
          <cell r="B16" t="str">
            <v>ДО ООО БЫКОВУГОЛЬ</v>
          </cell>
          <cell r="C16">
            <v>25.93</v>
          </cell>
          <cell r="D16">
            <v>0.7</v>
          </cell>
          <cell r="E16">
            <v>37.042857142857144</v>
          </cell>
          <cell r="F16">
            <v>582</v>
          </cell>
          <cell r="G16">
            <v>21558.942857142858</v>
          </cell>
          <cell r="H16">
            <v>0.66800000000000004</v>
          </cell>
          <cell r="I16">
            <v>38.817365269461078</v>
          </cell>
          <cell r="J16">
            <v>77</v>
          </cell>
          <cell r="K16">
            <v>77</v>
          </cell>
          <cell r="N16">
            <v>2988.9371257485031</v>
          </cell>
          <cell r="O16">
            <v>0</v>
          </cell>
          <cell r="P16">
            <v>0</v>
          </cell>
          <cell r="Q16">
            <v>2988.9371257485031</v>
          </cell>
          <cell r="R16">
            <v>24547.879982891362</v>
          </cell>
          <cell r="S16">
            <v>946.69803250641576</v>
          </cell>
        </row>
        <row r="17">
          <cell r="A17">
            <v>102320</v>
          </cell>
          <cell r="B17" t="str">
            <v>ООО "шахта Островная"</v>
          </cell>
          <cell r="C17">
            <v>3</v>
          </cell>
          <cell r="D17">
            <v>0.72</v>
          </cell>
          <cell r="E17">
            <v>4.166666666666667</v>
          </cell>
          <cell r="F17">
            <v>502</v>
          </cell>
          <cell r="G17">
            <v>2091.666666666667</v>
          </cell>
          <cell r="H17">
            <v>0.70499999999999996</v>
          </cell>
          <cell r="I17">
            <v>4.2553191489361701</v>
          </cell>
          <cell r="J17">
            <v>428.40000000000003</v>
          </cell>
          <cell r="K17">
            <v>100</v>
          </cell>
          <cell r="M17">
            <v>328.40000000000003</v>
          </cell>
          <cell r="N17">
            <v>425.531914893617</v>
          </cell>
          <cell r="O17">
            <v>0</v>
          </cell>
          <cell r="P17">
            <v>1397.4468085106384</v>
          </cell>
          <cell r="Q17">
            <v>1822.9787234042553</v>
          </cell>
          <cell r="R17">
            <v>3914.6453900709221</v>
          </cell>
          <cell r="S17">
            <v>1304.8817966903073</v>
          </cell>
        </row>
        <row r="18">
          <cell r="A18">
            <v>102320</v>
          </cell>
          <cell r="B18" t="str">
            <v>ООО "шахта Островная"</v>
          </cell>
          <cell r="C18">
            <v>10.11</v>
          </cell>
          <cell r="D18">
            <v>0.74</v>
          </cell>
          <cell r="E18">
            <v>13.662162162162161</v>
          </cell>
          <cell r="F18">
            <v>562</v>
          </cell>
          <cell r="G18">
            <v>7678.135135135135</v>
          </cell>
          <cell r="H18">
            <v>0.70499999999999996</v>
          </cell>
          <cell r="I18">
            <v>14.340425531914894</v>
          </cell>
          <cell r="J18">
            <v>478.94</v>
          </cell>
          <cell r="M18">
            <v>478.94</v>
          </cell>
          <cell r="N18">
            <v>0</v>
          </cell>
          <cell r="O18">
            <v>0</v>
          </cell>
          <cell r="P18">
            <v>6868.2034042553196</v>
          </cell>
          <cell r="Q18">
            <v>6868.2034042553196</v>
          </cell>
          <cell r="R18">
            <v>14546.338539390454</v>
          </cell>
          <cell r="S18">
            <v>1438.8069771899559</v>
          </cell>
        </row>
        <row r="19">
          <cell r="A19">
            <v>102295</v>
          </cell>
          <cell r="B19" t="str">
            <v>ООО "ШУ Шахтерское"</v>
          </cell>
          <cell r="C19">
            <v>28.5</v>
          </cell>
          <cell r="D19">
            <v>0.81</v>
          </cell>
          <cell r="E19">
            <v>35.185185185185183</v>
          </cell>
          <cell r="F19">
            <v>568</v>
          </cell>
          <cell r="G19">
            <v>19985.185185185182</v>
          </cell>
          <cell r="H19">
            <v>0.69599999999999995</v>
          </cell>
          <cell r="I19">
            <v>40.948275862068968</v>
          </cell>
          <cell r="J19">
            <v>478.94</v>
          </cell>
          <cell r="M19">
            <v>478.94</v>
          </cell>
          <cell r="N19">
            <v>0</v>
          </cell>
          <cell r="O19">
            <v>0</v>
          </cell>
          <cell r="P19">
            <v>19611.767241379312</v>
          </cell>
          <cell r="Q19">
            <v>19611.767241379312</v>
          </cell>
          <cell r="R19">
            <v>39596.952426564494</v>
          </cell>
          <cell r="S19">
            <v>1389.3667518092805</v>
          </cell>
        </row>
        <row r="20">
          <cell r="A20">
            <v>102295</v>
          </cell>
          <cell r="B20" t="str">
            <v>ООО "ШУ Шахтерское"</v>
          </cell>
          <cell r="C20">
            <v>43.9</v>
          </cell>
          <cell r="D20">
            <v>0.72</v>
          </cell>
          <cell r="E20">
            <v>60.972222222222221</v>
          </cell>
          <cell r="F20">
            <v>488</v>
          </cell>
          <cell r="G20">
            <v>29754.444444444445</v>
          </cell>
          <cell r="H20">
            <v>0.69599999999999995</v>
          </cell>
          <cell r="I20">
            <v>63.074712643678161</v>
          </cell>
          <cell r="J20">
            <v>433.90000000000003</v>
          </cell>
          <cell r="K20">
            <v>100</v>
          </cell>
          <cell r="M20">
            <v>333.90000000000003</v>
          </cell>
          <cell r="N20">
            <v>6307.4712643678158</v>
          </cell>
          <cell r="O20">
            <v>0</v>
          </cell>
          <cell r="P20">
            <v>21060.646551724141</v>
          </cell>
          <cell r="Q20">
            <v>27368.117816091955</v>
          </cell>
          <cell r="R20">
            <v>57122.562260536404</v>
          </cell>
          <cell r="S20">
            <v>1301.1973180076629</v>
          </cell>
        </row>
        <row r="21">
          <cell r="A21">
            <v>102295</v>
          </cell>
          <cell r="B21" t="str">
            <v>ООО "ШУ Шахтерское"</v>
          </cell>
          <cell r="C21">
            <v>40.4</v>
          </cell>
          <cell r="D21">
            <v>0.72</v>
          </cell>
          <cell r="E21">
            <v>56.111111111111114</v>
          </cell>
          <cell r="F21">
            <v>488</v>
          </cell>
          <cell r="G21">
            <v>27382.222222222223</v>
          </cell>
          <cell r="H21">
            <v>0.69599999999999995</v>
          </cell>
          <cell r="I21">
            <v>58.045977011494251</v>
          </cell>
          <cell r="J21">
            <v>300.5</v>
          </cell>
          <cell r="K21">
            <v>87</v>
          </cell>
          <cell r="L21">
            <v>213.50000000000003</v>
          </cell>
          <cell r="N21">
            <v>5050</v>
          </cell>
          <cell r="O21">
            <v>12392.816091954024</v>
          </cell>
          <cell r="P21">
            <v>0</v>
          </cell>
          <cell r="Q21">
            <v>17442.816091954024</v>
          </cell>
          <cell r="R21">
            <v>44825.038314176243</v>
          </cell>
          <cell r="S21">
            <v>1109.5306513409962</v>
          </cell>
        </row>
        <row r="22">
          <cell r="A22">
            <v>101230</v>
          </cell>
          <cell r="B22" t="str">
            <v>ООО"Обогатительная ф-ка"</v>
          </cell>
          <cell r="C22">
            <v>5.15</v>
          </cell>
          <cell r="D22">
            <v>0.74</v>
          </cell>
          <cell r="E22">
            <v>6.9594594594594597</v>
          </cell>
          <cell r="F22">
            <v>525</v>
          </cell>
          <cell r="G22">
            <v>3653.7162162162163</v>
          </cell>
          <cell r="H22">
            <v>0.71</v>
          </cell>
          <cell r="I22">
            <v>7.2535211267605639</v>
          </cell>
          <cell r="J22">
            <v>460</v>
          </cell>
          <cell r="M22">
            <v>460</v>
          </cell>
          <cell r="N22">
            <v>0</v>
          </cell>
          <cell r="O22">
            <v>0</v>
          </cell>
          <cell r="P22">
            <v>3336.6197183098593</v>
          </cell>
          <cell r="Q22">
            <v>3336.6197183098593</v>
          </cell>
          <cell r="R22">
            <v>6990.335934526076</v>
          </cell>
          <cell r="S22">
            <v>1357.3467834031214</v>
          </cell>
        </row>
        <row r="23">
          <cell r="A23">
            <v>101230</v>
          </cell>
          <cell r="B23" t="str">
            <v>ООО"Обогатительная ф-ка"</v>
          </cell>
          <cell r="C23">
            <v>6.73</v>
          </cell>
          <cell r="D23">
            <v>0.74</v>
          </cell>
          <cell r="E23">
            <v>9.0945945945945947</v>
          </cell>
          <cell r="F23">
            <v>530</v>
          </cell>
          <cell r="G23">
            <v>4820.135135135135</v>
          </cell>
          <cell r="H23">
            <v>0.71</v>
          </cell>
          <cell r="I23">
            <v>9.47887323943662</v>
          </cell>
          <cell r="J23">
            <v>398</v>
          </cell>
          <cell r="K23">
            <v>100</v>
          </cell>
          <cell r="M23">
            <v>298</v>
          </cell>
          <cell r="N23">
            <v>947.88732394366195</v>
          </cell>
          <cell r="O23">
            <v>0</v>
          </cell>
          <cell r="P23">
            <v>2824.7042253521126</v>
          </cell>
          <cell r="Q23">
            <v>3772.5915492957747</v>
          </cell>
          <cell r="R23">
            <v>8592.7266844309088</v>
          </cell>
          <cell r="S23">
            <v>1276.7795964979061</v>
          </cell>
        </row>
        <row r="24">
          <cell r="A24" t="str">
            <v>Контр</v>
          </cell>
          <cell r="E24">
            <v>0</v>
          </cell>
          <cell r="I24">
            <v>0</v>
          </cell>
        </row>
        <row r="25">
          <cell r="A25">
            <v>103000</v>
          </cell>
          <cell r="B25" t="str">
            <v>АО"УГОЛЬН.КОРПОР.САХ"</v>
          </cell>
          <cell r="C25">
            <v>119.08</v>
          </cell>
          <cell r="D25">
            <v>0.61866743635456567</v>
          </cell>
          <cell r="E25">
            <v>192.47820881226053</v>
          </cell>
          <cell r="F25">
            <v>294.57726094783584</v>
          </cell>
          <cell r="G25">
            <v>56699.703544061304</v>
          </cell>
          <cell r="H25">
            <v>0.59501893647747184</v>
          </cell>
          <cell r="I25">
            <v>200.12808450258206</v>
          </cell>
          <cell r="J25">
            <v>256.93845935805666</v>
          </cell>
          <cell r="K25">
            <v>101.38100789703932</v>
          </cell>
          <cell r="L25">
            <v>0</v>
          </cell>
          <cell r="M25">
            <v>155.55745146101737</v>
          </cell>
          <cell r="N25">
            <v>20289.186915375623</v>
          </cell>
          <cell r="O25">
            <v>0</v>
          </cell>
          <cell r="P25">
            <v>31131.414790996787</v>
          </cell>
          <cell r="Q25">
            <v>51420.601706372407</v>
          </cell>
          <cell r="R25">
            <v>108120.30525043371</v>
          </cell>
          <cell r="S25">
            <v>907.96359800498578</v>
          </cell>
        </row>
        <row r="26">
          <cell r="A26">
            <v>103110</v>
          </cell>
          <cell r="B26" t="str">
            <v>ЗАО"СОЛНЦЕВСКИЙ"</v>
          </cell>
          <cell r="C26">
            <v>45</v>
          </cell>
          <cell r="D26">
            <v>0.64</v>
          </cell>
          <cell r="E26">
            <v>70.3125</v>
          </cell>
          <cell r="F26">
            <v>274</v>
          </cell>
          <cell r="G26">
            <v>19265.625</v>
          </cell>
          <cell r="H26">
            <v>0.622</v>
          </cell>
          <cell r="I26">
            <v>72.347266881028943</v>
          </cell>
          <cell r="J26">
            <v>339.5</v>
          </cell>
          <cell r="K26">
            <v>100</v>
          </cell>
          <cell r="M26">
            <v>239.5</v>
          </cell>
          <cell r="N26">
            <v>7234.7266881028945</v>
          </cell>
          <cell r="O26">
            <v>0</v>
          </cell>
          <cell r="P26">
            <v>17327.170418006433</v>
          </cell>
          <cell r="Q26">
            <v>24561.897106109325</v>
          </cell>
          <cell r="R26">
            <v>43827.522106109325</v>
          </cell>
          <cell r="S26">
            <v>973.94493569131839</v>
          </cell>
        </row>
        <row r="27">
          <cell r="A27">
            <v>103110</v>
          </cell>
          <cell r="B27" t="str">
            <v>ЗАО"СОЛНЦЕВСКИЙ"</v>
          </cell>
          <cell r="C27">
            <v>20.64</v>
          </cell>
          <cell r="D27">
            <v>0.64</v>
          </cell>
          <cell r="E27">
            <v>32.25</v>
          </cell>
          <cell r="F27">
            <v>274</v>
          </cell>
          <cell r="G27">
            <v>8836.5</v>
          </cell>
          <cell r="H27">
            <v>0.622</v>
          </cell>
          <cell r="I27">
            <v>33.183279742765272</v>
          </cell>
          <cell r="J27">
            <v>416</v>
          </cell>
          <cell r="M27">
            <v>416</v>
          </cell>
          <cell r="N27">
            <v>0</v>
          </cell>
          <cell r="O27">
            <v>0</v>
          </cell>
          <cell r="P27">
            <v>13804.244372990353</v>
          </cell>
          <cell r="Q27">
            <v>13804.244372990353</v>
          </cell>
          <cell r="R27">
            <v>22640.744372990353</v>
          </cell>
          <cell r="S27">
            <v>1096.9352893890675</v>
          </cell>
        </row>
        <row r="28">
          <cell r="A28">
            <v>103110</v>
          </cell>
          <cell r="B28" t="str">
            <v>ЗАО"СОЛНЦЕВСКИЙ"</v>
          </cell>
          <cell r="C28">
            <v>0</v>
          </cell>
          <cell r="D28">
            <v>0.64</v>
          </cell>
          <cell r="E28">
            <v>0</v>
          </cell>
          <cell r="F28">
            <v>261</v>
          </cell>
          <cell r="G28">
            <v>0</v>
          </cell>
          <cell r="H28">
            <v>0.622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 t="e">
            <v>#DIV/0!</v>
          </cell>
        </row>
        <row r="29">
          <cell r="A29">
            <v>103040</v>
          </cell>
          <cell r="B29" t="str">
            <v>АО"НОВИКОВСКИЙ"</v>
          </cell>
          <cell r="D29">
            <v>0.6</v>
          </cell>
          <cell r="E29">
            <v>0</v>
          </cell>
          <cell r="F29">
            <v>212</v>
          </cell>
          <cell r="G29">
            <v>0</v>
          </cell>
          <cell r="H29">
            <v>0.6</v>
          </cell>
          <cell r="I29">
            <v>0</v>
          </cell>
          <cell r="J29">
            <v>152</v>
          </cell>
          <cell r="M29">
            <v>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e">
            <v>#DIV/0!</v>
          </cell>
        </row>
        <row r="30">
          <cell r="A30">
            <v>103060</v>
          </cell>
          <cell r="B30" t="str">
            <v>АО"ЛОПАТИНСКИЙ"</v>
          </cell>
          <cell r="C30">
            <v>32.46</v>
          </cell>
          <cell r="D30">
            <v>0.57999999999999996</v>
          </cell>
          <cell r="E30">
            <v>55.965517241379317</v>
          </cell>
          <cell r="F30">
            <v>287</v>
          </cell>
          <cell r="G30">
            <v>16062.103448275864</v>
          </cell>
          <cell r="H30">
            <v>0.57599999999999996</v>
          </cell>
          <cell r="I30">
            <v>56.354166666666671</v>
          </cell>
          <cell r="J30">
            <v>138</v>
          </cell>
          <cell r="K30">
            <v>138</v>
          </cell>
          <cell r="N30">
            <v>7776.8750000000009</v>
          </cell>
          <cell r="O30">
            <v>0</v>
          </cell>
          <cell r="P30">
            <v>0</v>
          </cell>
          <cell r="Q30">
            <v>7776.8750000000009</v>
          </cell>
          <cell r="R30">
            <v>23838.978448275866</v>
          </cell>
          <cell r="S30">
            <v>734.41091954023</v>
          </cell>
        </row>
        <row r="31">
          <cell r="A31">
            <v>103060</v>
          </cell>
          <cell r="B31" t="str">
            <v>АО"ЛОПАТИНСКИЙ"</v>
          </cell>
          <cell r="C31">
            <v>9.4499999999999993</v>
          </cell>
          <cell r="D31">
            <v>0.63</v>
          </cell>
          <cell r="E31">
            <v>14.999999999999998</v>
          </cell>
          <cell r="F31">
            <v>413</v>
          </cell>
          <cell r="G31">
            <v>6194.9999999999991</v>
          </cell>
          <cell r="H31">
            <v>0.57599999999999996</v>
          </cell>
          <cell r="I31">
            <v>16.40625</v>
          </cell>
          <cell r="J31">
            <v>138</v>
          </cell>
          <cell r="K31">
            <v>138</v>
          </cell>
          <cell r="N31">
            <v>2264.0625</v>
          </cell>
          <cell r="O31">
            <v>0</v>
          </cell>
          <cell r="P31">
            <v>0</v>
          </cell>
          <cell r="Q31">
            <v>2264.0625</v>
          </cell>
          <cell r="R31">
            <v>8459.0625</v>
          </cell>
          <cell r="S31">
            <v>895.13888888888891</v>
          </cell>
        </row>
        <row r="32">
          <cell r="A32">
            <v>103030</v>
          </cell>
          <cell r="B32" t="str">
            <v>АО"ПОЯРКОВУГОЛЬ"</v>
          </cell>
          <cell r="C32">
            <v>4.74</v>
          </cell>
          <cell r="D32">
            <v>0.57999999999999996</v>
          </cell>
          <cell r="E32">
            <v>8.1724137931034484</v>
          </cell>
          <cell r="F32">
            <v>247</v>
          </cell>
          <cell r="G32">
            <v>2018.5862068965519</v>
          </cell>
          <cell r="H32">
            <v>0.52800000000000002</v>
          </cell>
          <cell r="I32">
            <v>8.9772727272727266</v>
          </cell>
          <cell r="J32">
            <v>138</v>
          </cell>
          <cell r="K32">
            <v>138</v>
          </cell>
          <cell r="N32">
            <v>1238.8636363636363</v>
          </cell>
          <cell r="O32">
            <v>0</v>
          </cell>
          <cell r="P32">
            <v>0</v>
          </cell>
          <cell r="Q32">
            <v>1238.8636363636363</v>
          </cell>
          <cell r="R32">
            <v>3257.4498432601881</v>
          </cell>
          <cell r="S32">
            <v>687.22570532915358</v>
          </cell>
        </row>
        <row r="33">
          <cell r="A33">
            <v>103030</v>
          </cell>
          <cell r="B33" t="str">
            <v>АО"ПОЯРКОВУГОЛЬ"</v>
          </cell>
          <cell r="C33">
            <v>6.79</v>
          </cell>
          <cell r="D33">
            <v>0.63</v>
          </cell>
          <cell r="E33">
            <v>10.777777777777779</v>
          </cell>
          <cell r="F33">
            <v>401</v>
          </cell>
          <cell r="G33">
            <v>4321.8888888888896</v>
          </cell>
          <cell r="H33">
            <v>0.52800000000000002</v>
          </cell>
          <cell r="I33">
            <v>12.859848484848484</v>
          </cell>
          <cell r="J33">
            <v>138</v>
          </cell>
          <cell r="K33">
            <v>138</v>
          </cell>
          <cell r="N33">
            <v>1774.6590909090908</v>
          </cell>
          <cell r="O33">
            <v>0</v>
          </cell>
          <cell r="P33">
            <v>0</v>
          </cell>
          <cell r="Q33">
            <v>1774.6590909090908</v>
          </cell>
          <cell r="R33">
            <v>6096.5479797979806</v>
          </cell>
          <cell r="S33">
            <v>897.87157287157299</v>
          </cell>
        </row>
        <row r="34">
          <cell r="A34">
            <v>103030</v>
          </cell>
          <cell r="B34" t="str">
            <v>АО"ПОЯРКОВУГОЛЬ"</v>
          </cell>
          <cell r="E34">
            <v>0</v>
          </cell>
          <cell r="G34">
            <v>0</v>
          </cell>
          <cell r="I34">
            <v>0</v>
          </cell>
          <cell r="J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 t="e">
            <v>#DIV/0!</v>
          </cell>
        </row>
        <row r="35">
          <cell r="A35">
            <v>100160</v>
          </cell>
          <cell r="B35" t="str">
            <v>ООО "Невельский УРЗ"</v>
          </cell>
          <cell r="C35">
            <v>14</v>
          </cell>
          <cell r="D35">
            <v>0.57999999999999996</v>
          </cell>
          <cell r="E35">
            <v>24.137931034482762</v>
          </cell>
          <cell r="F35">
            <v>225</v>
          </cell>
          <cell r="G35">
            <v>5431.0344827586214</v>
          </cell>
          <cell r="H35">
            <v>0.59799999999999998</v>
          </cell>
          <cell r="I35">
            <v>23.411371237458194</v>
          </cell>
          <cell r="J35">
            <v>187</v>
          </cell>
          <cell r="K35">
            <v>138</v>
          </cell>
          <cell r="M35">
            <v>49</v>
          </cell>
          <cell r="N35">
            <v>3230.7692307692309</v>
          </cell>
          <cell r="O35">
            <v>0</v>
          </cell>
          <cell r="P35">
            <v>1147.1571906354516</v>
          </cell>
          <cell r="Q35">
            <v>4377.9264214046825</v>
          </cell>
          <cell r="R35">
            <v>9808.9609041633048</v>
          </cell>
          <cell r="S35">
            <v>700.64006458309325</v>
          </cell>
        </row>
        <row r="36">
          <cell r="A36">
            <v>100160</v>
          </cell>
          <cell r="B36" t="str">
            <v>ООО "Невельский УРЗ"</v>
          </cell>
          <cell r="C36">
            <v>7.47</v>
          </cell>
          <cell r="D36">
            <v>0.6</v>
          </cell>
          <cell r="E36">
            <v>12.45</v>
          </cell>
          <cell r="F36">
            <v>351</v>
          </cell>
          <cell r="G36">
            <v>4369.95</v>
          </cell>
          <cell r="H36">
            <v>0.59799999999999998</v>
          </cell>
          <cell r="I36">
            <v>12.491638795986622</v>
          </cell>
          <cell r="J36">
            <v>213</v>
          </cell>
          <cell r="M36">
            <v>213</v>
          </cell>
          <cell r="N36">
            <v>0</v>
          </cell>
          <cell r="O36">
            <v>0</v>
          </cell>
          <cell r="P36">
            <v>2660.7190635451507</v>
          </cell>
          <cell r="Q36">
            <v>2660.7190635451507</v>
          </cell>
          <cell r="R36">
            <v>7030.6690635451505</v>
          </cell>
          <cell r="S36">
            <v>941.18729096989966</v>
          </cell>
        </row>
        <row r="37">
          <cell r="A37">
            <v>104000</v>
          </cell>
          <cell r="B37" t="str">
            <v>ООО"Угольн. ресурсы Сах."</v>
          </cell>
          <cell r="C37">
            <v>46.33</v>
          </cell>
          <cell r="D37">
            <v>0.64</v>
          </cell>
          <cell r="E37">
            <v>72.390625</v>
          </cell>
          <cell r="F37">
            <v>261</v>
          </cell>
          <cell r="G37">
            <v>18893.953125</v>
          </cell>
          <cell r="H37">
            <v>0.58830000000000005</v>
          </cell>
          <cell r="I37">
            <v>78.752337242903266</v>
          </cell>
          <cell r="J37">
            <v>375.5</v>
          </cell>
          <cell r="N37">
            <v>7875.2337242903268</v>
          </cell>
          <cell r="O37">
            <v>0</v>
          </cell>
          <cell r="P37">
            <v>19727.460479347268</v>
          </cell>
          <cell r="Q37">
            <v>27602.694203637595</v>
          </cell>
          <cell r="R37">
            <v>46496.647328637599</v>
          </cell>
          <cell r="S37">
            <v>1003.596963708992</v>
          </cell>
        </row>
        <row r="38">
          <cell r="A38">
            <v>104140</v>
          </cell>
          <cell r="B38" t="str">
            <v>р."НИКОЛЬСКИЙ"</v>
          </cell>
          <cell r="C38">
            <v>46.33</v>
          </cell>
          <cell r="D38">
            <v>0.64</v>
          </cell>
          <cell r="E38">
            <v>72.390625</v>
          </cell>
          <cell r="F38">
            <v>261</v>
          </cell>
          <cell r="G38">
            <v>18893.953125</v>
          </cell>
          <cell r="H38">
            <v>0.58830000000000005</v>
          </cell>
          <cell r="I38">
            <v>78.752337242903266</v>
          </cell>
          <cell r="J38">
            <v>350.5</v>
          </cell>
          <cell r="K38">
            <v>100</v>
          </cell>
          <cell r="M38">
            <v>250.5</v>
          </cell>
          <cell r="N38">
            <v>7875.2337242903268</v>
          </cell>
          <cell r="O38">
            <v>0</v>
          </cell>
          <cell r="P38">
            <v>19727.460479347268</v>
          </cell>
          <cell r="Q38">
            <v>27602.694203637595</v>
          </cell>
          <cell r="R38">
            <v>46496.647328637599</v>
          </cell>
          <cell r="S38">
            <v>1003.596963708992</v>
          </cell>
        </row>
        <row r="39">
          <cell r="A39">
            <v>104140</v>
          </cell>
          <cell r="B39" t="str">
            <v>р."НИКОЛЬСКИЙ"</v>
          </cell>
          <cell r="C39">
            <v>0</v>
          </cell>
          <cell r="D39">
            <v>0.64</v>
          </cell>
          <cell r="E39">
            <v>0</v>
          </cell>
          <cell r="F39">
            <v>261</v>
          </cell>
          <cell r="G39">
            <v>0</v>
          </cell>
          <cell r="H39">
            <v>0.58799999999999997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 t="e">
            <v>#DIV/0!</v>
          </cell>
        </row>
        <row r="40">
          <cell r="A40">
            <v>104140</v>
          </cell>
          <cell r="B40" t="str">
            <v>р."НИКОЛЬСКИЙ"</v>
          </cell>
          <cell r="D40">
            <v>0.64</v>
          </cell>
          <cell r="E40">
            <v>0</v>
          </cell>
          <cell r="F40">
            <v>261</v>
          </cell>
          <cell r="G40">
            <v>0</v>
          </cell>
          <cell r="H40">
            <v>0.58799999999999997</v>
          </cell>
          <cell r="I40">
            <v>0</v>
          </cell>
          <cell r="J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 t="e">
            <v>#DIV/0!</v>
          </cell>
        </row>
        <row r="42">
          <cell r="A42">
            <v>105310</v>
          </cell>
          <cell r="B42" t="str">
            <v>р-зСОСНА-ВСЕГО</v>
          </cell>
          <cell r="C42">
            <v>20.62</v>
          </cell>
          <cell r="D42">
            <v>0.65700000000000003</v>
          </cell>
          <cell r="E42">
            <v>31.385083713850836</v>
          </cell>
          <cell r="F42">
            <v>240.00000000000003</v>
          </cell>
          <cell r="G42">
            <v>7532.4200913242012</v>
          </cell>
          <cell r="H42">
            <v>0.58499999999999996</v>
          </cell>
          <cell r="I42">
            <v>35.247863247863251</v>
          </cell>
          <cell r="J42">
            <v>428.03346265761394</v>
          </cell>
          <cell r="N42">
            <v>1104.2735042735042</v>
          </cell>
          <cell r="O42">
            <v>0</v>
          </cell>
          <cell r="P42">
            <v>13982.991452991453</v>
          </cell>
          <cell r="Q42">
            <v>15087.264957264957</v>
          </cell>
          <cell r="R42">
            <v>22619.685048589159</v>
          </cell>
          <cell r="S42">
            <v>1096.977936401026</v>
          </cell>
        </row>
        <row r="43">
          <cell r="A43">
            <v>105311</v>
          </cell>
          <cell r="B43" t="str">
            <v>р-зСОСНА</v>
          </cell>
          <cell r="C43">
            <v>14.16</v>
          </cell>
          <cell r="D43">
            <v>0.65700000000000003</v>
          </cell>
          <cell r="E43">
            <v>21.552511415525114</v>
          </cell>
          <cell r="F43">
            <v>240</v>
          </cell>
          <cell r="G43">
            <v>5172.6027397260277</v>
          </cell>
          <cell r="H43">
            <v>0.58499999999999996</v>
          </cell>
          <cell r="I43">
            <v>24.205128205128208</v>
          </cell>
          <cell r="J43">
            <v>452</v>
          </cell>
          <cell r="M43">
            <v>452</v>
          </cell>
          <cell r="N43">
            <v>0</v>
          </cell>
          <cell r="O43">
            <v>0</v>
          </cell>
          <cell r="P43">
            <v>10940.717948717949</v>
          </cell>
          <cell r="Q43">
            <v>10940.717948717949</v>
          </cell>
          <cell r="R43">
            <v>16113.320688443977</v>
          </cell>
          <cell r="S43">
            <v>1137.9463763025408</v>
          </cell>
        </row>
        <row r="44">
          <cell r="A44">
            <v>105311</v>
          </cell>
          <cell r="B44" t="str">
            <v>р-зСОСНА</v>
          </cell>
          <cell r="C44">
            <v>6.46</v>
          </cell>
          <cell r="D44">
            <v>0.65700000000000003</v>
          </cell>
          <cell r="E44">
            <v>9.8325722983257222</v>
          </cell>
          <cell r="F44">
            <v>240</v>
          </cell>
          <cell r="G44">
            <v>2359.8173515981734</v>
          </cell>
          <cell r="H44">
            <v>0.58499999999999996</v>
          </cell>
          <cell r="I44">
            <v>11.042735042735043</v>
          </cell>
          <cell r="J44">
            <v>375.5</v>
          </cell>
          <cell r="K44">
            <v>100</v>
          </cell>
          <cell r="M44">
            <v>275.5</v>
          </cell>
          <cell r="N44">
            <v>1104.2735042735042</v>
          </cell>
          <cell r="O44">
            <v>0</v>
          </cell>
          <cell r="P44">
            <v>3042.2735042735044</v>
          </cell>
          <cell r="Q44">
            <v>4146.5470085470088</v>
          </cell>
          <cell r="R44">
            <v>6506.3643601451822</v>
          </cell>
          <cell r="S44">
            <v>1007.17714553331</v>
          </cell>
        </row>
        <row r="45">
          <cell r="A45">
            <v>105000</v>
          </cell>
          <cell r="B45" t="str">
            <v>ЗАО "Разрезуголь"</v>
          </cell>
          <cell r="C45">
            <v>33.78</v>
          </cell>
          <cell r="D45">
            <v>0.66607601713062103</v>
          </cell>
          <cell r="E45">
            <v>50.71493212669683</v>
          </cell>
          <cell r="F45">
            <v>320.0151677373305</v>
          </cell>
          <cell r="G45">
            <v>16229.547511312217</v>
          </cell>
          <cell r="H45">
            <v>0.63038676695418283</v>
          </cell>
          <cell r="I45">
            <v>53.586150234741787</v>
          </cell>
          <cell r="J45">
            <v>417.23296258492974</v>
          </cell>
          <cell r="N45">
            <v>3384.3802816901411</v>
          </cell>
          <cell r="O45">
            <v>1723.7746478873239</v>
          </cell>
          <cell r="P45">
            <v>17249.753286384977</v>
          </cell>
          <cell r="Q45">
            <v>22357.908215962445</v>
          </cell>
          <cell r="R45">
            <v>38587.455727274661</v>
          </cell>
          <cell r="S45">
            <v>1142.3166289897767</v>
          </cell>
        </row>
        <row r="46">
          <cell r="A46">
            <v>105070</v>
          </cell>
          <cell r="B46" t="str">
            <v>ЗАО"ШАХТЕРСКУГОЛЬ"</v>
          </cell>
          <cell r="C46">
            <v>6.51</v>
          </cell>
          <cell r="D46">
            <v>0.68</v>
          </cell>
          <cell r="E46">
            <v>9.5735294117647047</v>
          </cell>
          <cell r="F46">
            <v>290</v>
          </cell>
          <cell r="G46">
            <v>2776.3235294117644</v>
          </cell>
          <cell r="H46">
            <v>0.71</v>
          </cell>
          <cell r="I46">
            <v>9.169014084507042</v>
          </cell>
          <cell r="J46">
            <v>298</v>
          </cell>
          <cell r="K46">
            <v>91</v>
          </cell>
          <cell r="L46">
            <v>188</v>
          </cell>
          <cell r="M46">
            <v>19</v>
          </cell>
          <cell r="N46">
            <v>834.38028169014081</v>
          </cell>
          <cell r="O46">
            <v>1723.7746478873239</v>
          </cell>
          <cell r="P46">
            <v>174.21126760563379</v>
          </cell>
          <cell r="Q46">
            <v>2732.3661971830984</v>
          </cell>
          <cell r="R46">
            <v>5508.6897265948628</v>
          </cell>
          <cell r="S46">
            <v>846.18889809444897</v>
          </cell>
        </row>
        <row r="47">
          <cell r="A47">
            <v>105070</v>
          </cell>
          <cell r="B47" t="str">
            <v>ЗАО"ШАХТЕРСКУГОЛЬ"</v>
          </cell>
          <cell r="C47">
            <v>4</v>
          </cell>
          <cell r="D47">
            <v>0.68</v>
          </cell>
          <cell r="E47">
            <v>5.8823529411764701</v>
          </cell>
          <cell r="F47">
            <v>290</v>
          </cell>
          <cell r="G47">
            <v>1705.8823529411764</v>
          </cell>
          <cell r="H47">
            <v>0.71</v>
          </cell>
          <cell r="I47">
            <v>5.6338028169014089</v>
          </cell>
          <cell r="J47">
            <v>480</v>
          </cell>
          <cell r="M47">
            <v>480</v>
          </cell>
          <cell r="N47">
            <v>0</v>
          </cell>
          <cell r="O47">
            <v>0</v>
          </cell>
          <cell r="P47">
            <v>2704.2253521126763</v>
          </cell>
          <cell r="Q47">
            <v>2704.2253521126763</v>
          </cell>
          <cell r="R47">
            <v>4410.1077050538524</v>
          </cell>
          <cell r="S47">
            <v>1102.5269262634631</v>
          </cell>
        </row>
        <row r="48">
          <cell r="A48">
            <v>105220</v>
          </cell>
          <cell r="B48" t="str">
            <v>ВАРВАРОВСКИЙ</v>
          </cell>
          <cell r="C48">
            <v>15.3</v>
          </cell>
          <cell r="D48">
            <v>0.65</v>
          </cell>
          <cell r="E48">
            <v>23.53846153846154</v>
          </cell>
          <cell r="F48">
            <v>275</v>
          </cell>
          <cell r="G48">
            <v>6473.0769230769238</v>
          </cell>
          <cell r="H48">
            <v>0.6</v>
          </cell>
          <cell r="I48">
            <v>25.500000000000004</v>
          </cell>
          <cell r="J48">
            <v>412.5</v>
          </cell>
          <cell r="K48">
            <v>100</v>
          </cell>
          <cell r="M48">
            <v>312.5</v>
          </cell>
          <cell r="N48">
            <v>2550.0000000000005</v>
          </cell>
          <cell r="O48">
            <v>0</v>
          </cell>
          <cell r="P48">
            <v>7968.7500000000009</v>
          </cell>
          <cell r="Q48">
            <v>10518.750000000002</v>
          </cell>
          <cell r="R48">
            <v>16991.826923076926</v>
          </cell>
          <cell r="S48">
            <v>1110.5769230769231</v>
          </cell>
        </row>
        <row r="49">
          <cell r="A49">
            <v>105220</v>
          </cell>
          <cell r="B49" t="str">
            <v>ВАРВАРОВСКИЙ</v>
          </cell>
          <cell r="C49">
            <v>7.97</v>
          </cell>
          <cell r="D49">
            <v>0.68</v>
          </cell>
          <cell r="E49">
            <v>11.720588235294116</v>
          </cell>
          <cell r="F49">
            <v>450</v>
          </cell>
          <cell r="G49">
            <v>5274.2647058823522</v>
          </cell>
          <cell r="H49">
            <v>0.6</v>
          </cell>
          <cell r="I49">
            <v>13.283333333333333</v>
          </cell>
          <cell r="J49">
            <v>482</v>
          </cell>
          <cell r="M49">
            <v>482</v>
          </cell>
          <cell r="N49">
            <v>0</v>
          </cell>
          <cell r="O49">
            <v>0</v>
          </cell>
          <cell r="P49">
            <v>6402.5666666666666</v>
          </cell>
          <cell r="Q49">
            <v>6402.5666666666666</v>
          </cell>
          <cell r="R49">
            <v>11676.831372549019</v>
          </cell>
          <cell r="S49">
            <v>1465.0980392156862</v>
          </cell>
        </row>
        <row r="50">
          <cell r="A50">
            <v>102400</v>
          </cell>
          <cell r="B50" t="str">
            <v>ЗАО "БОШНЯКОВ.УР"-всего</v>
          </cell>
          <cell r="C50">
            <v>5</v>
          </cell>
          <cell r="D50">
            <v>0.74</v>
          </cell>
          <cell r="E50">
            <v>6.756756756756757</v>
          </cell>
          <cell r="F50">
            <v>301</v>
          </cell>
          <cell r="G50">
            <v>2033.783783783784</v>
          </cell>
          <cell r="H50">
            <v>0.71099999999999997</v>
          </cell>
          <cell r="I50">
            <v>7.0323488045007032</v>
          </cell>
          <cell r="J50">
            <v>384</v>
          </cell>
          <cell r="K50">
            <v>127</v>
          </cell>
          <cell r="L50">
            <v>229</v>
          </cell>
          <cell r="M50">
            <v>28</v>
          </cell>
          <cell r="N50">
            <v>893.10829817158935</v>
          </cell>
          <cell r="O50">
            <v>1610.407876230661</v>
          </cell>
          <cell r="P50">
            <v>196.9057665260197</v>
          </cell>
          <cell r="Q50">
            <v>2700.42194092827</v>
          </cell>
          <cell r="R50">
            <v>4734.2057247120538</v>
          </cell>
          <cell r="S50">
            <v>946.84114494241078</v>
          </cell>
        </row>
        <row r="51">
          <cell r="A51" t="str">
            <v>Контр</v>
          </cell>
        </row>
        <row r="52">
          <cell r="A52">
            <v>106130</v>
          </cell>
          <cell r="B52" t="str">
            <v>ТОО"ГОРНЯК"-ВСЕГО</v>
          </cell>
          <cell r="C52">
            <v>62.89</v>
          </cell>
          <cell r="D52">
            <v>0.57999999999999996</v>
          </cell>
          <cell r="E52">
            <v>108.43103448275862</v>
          </cell>
          <cell r="F52">
            <v>274.32071871521703</v>
          </cell>
          <cell r="G52">
            <v>29744.879310344826</v>
          </cell>
          <cell r="H52">
            <v>0.55000000000000004</v>
          </cell>
          <cell r="I52">
            <v>114.34545454545453</v>
          </cell>
          <cell r="J52">
            <v>227.64366353951343</v>
          </cell>
          <cell r="K52">
            <v>26.551121004929243</v>
          </cell>
          <cell r="L52">
            <v>0</v>
          </cell>
          <cell r="M52">
            <v>123</v>
          </cell>
          <cell r="N52">
            <v>3035.9999999999995</v>
          </cell>
          <cell r="O52">
            <v>0</v>
          </cell>
          <cell r="P52">
            <v>22994.018181818177</v>
          </cell>
          <cell r="Q52">
            <v>26030.018181818177</v>
          </cell>
          <cell r="R52">
            <v>55774.897492163</v>
          </cell>
          <cell r="S52">
            <v>886.86432647738911</v>
          </cell>
        </row>
        <row r="53">
          <cell r="A53">
            <v>106131</v>
          </cell>
          <cell r="B53" t="str">
            <v>ТОО"ГОРНЯК"</v>
          </cell>
          <cell r="C53">
            <v>50.79</v>
          </cell>
          <cell r="D53">
            <v>0.57999999999999996</v>
          </cell>
          <cell r="E53">
            <v>87.568965517241381</v>
          </cell>
          <cell r="F53">
            <v>247</v>
          </cell>
          <cell r="G53">
            <v>21629.53448275862</v>
          </cell>
          <cell r="H53">
            <v>0.55000000000000004</v>
          </cell>
          <cell r="I53">
            <v>92.34545454545453</v>
          </cell>
          <cell r="J53">
            <v>249</v>
          </cell>
          <cell r="M53">
            <v>249</v>
          </cell>
          <cell r="N53">
            <v>0</v>
          </cell>
          <cell r="O53">
            <v>0</v>
          </cell>
          <cell r="P53">
            <v>22994.018181818177</v>
          </cell>
          <cell r="Q53">
            <v>22994.018181818177</v>
          </cell>
          <cell r="R53">
            <v>44623.552664576797</v>
          </cell>
          <cell r="S53">
            <v>878.58934169278984</v>
          </cell>
        </row>
        <row r="54">
          <cell r="A54">
            <v>106131</v>
          </cell>
          <cell r="B54" t="str">
            <v>ТОО"ГОРНЯК"</v>
          </cell>
          <cell r="C54">
            <v>12.1</v>
          </cell>
          <cell r="D54">
            <v>0.57999999999999996</v>
          </cell>
          <cell r="E54">
            <v>20.862068965517242</v>
          </cell>
          <cell r="F54">
            <v>389</v>
          </cell>
          <cell r="G54">
            <v>8115.3448275862074</v>
          </cell>
          <cell r="H54">
            <v>0.55000000000000004</v>
          </cell>
          <cell r="I54">
            <v>21.999999999999996</v>
          </cell>
          <cell r="J54">
            <v>138</v>
          </cell>
          <cell r="K54">
            <v>138</v>
          </cell>
          <cell r="N54">
            <v>3035.9999999999995</v>
          </cell>
          <cell r="O54">
            <v>0</v>
          </cell>
          <cell r="P54">
            <v>0</v>
          </cell>
          <cell r="Q54">
            <v>3035.9999999999995</v>
          </cell>
          <cell r="R54">
            <v>11151.344827586207</v>
          </cell>
          <cell r="S54">
            <v>921.59874608150471</v>
          </cell>
        </row>
        <row r="55">
          <cell r="A55">
            <v>106131</v>
          </cell>
          <cell r="B55" t="str">
            <v>ТОО"ГОРНЯК"</v>
          </cell>
          <cell r="D55">
            <v>0.6</v>
          </cell>
          <cell r="E55">
            <v>0</v>
          </cell>
          <cell r="G55">
            <v>0</v>
          </cell>
          <cell r="H55">
            <v>0.55000000000000004</v>
          </cell>
          <cell r="I55">
            <v>0</v>
          </cell>
          <cell r="J55">
            <v>88</v>
          </cell>
          <cell r="K55">
            <v>88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 t="e">
            <v>#DIV/0!</v>
          </cell>
        </row>
        <row r="57">
          <cell r="A57">
            <v>310000</v>
          </cell>
          <cell r="B57" t="str">
            <v>ЗАО"ПРОМСБЫТКОМПЛЕКТ"</v>
          </cell>
          <cell r="C57">
            <v>27.542000000000002</v>
          </cell>
          <cell r="D57">
            <v>0.78100000000000003</v>
          </cell>
          <cell r="E57">
            <v>35.265044814340591</v>
          </cell>
          <cell r="F57">
            <v>286.60000000000002</v>
          </cell>
          <cell r="G57">
            <v>10106.961843790014</v>
          </cell>
          <cell r="H57">
            <v>0.78100000000000003</v>
          </cell>
          <cell r="I57">
            <v>35.265044814340591</v>
          </cell>
          <cell r="J57">
            <v>567.44000000000005</v>
          </cell>
          <cell r="K57">
            <v>413.44000000000005</v>
          </cell>
          <cell r="L57">
            <v>154</v>
          </cell>
          <cell r="M57">
            <v>0</v>
          </cell>
          <cell r="N57">
            <v>14579.980128040976</v>
          </cell>
          <cell r="O57">
            <v>5430.8169014084506</v>
          </cell>
          <cell r="P57">
            <v>0</v>
          </cell>
          <cell r="Q57">
            <v>20010.797029449426</v>
          </cell>
          <cell r="R57">
            <v>30117.75887323944</v>
          </cell>
          <cell r="S57">
            <v>1093.5211267605634</v>
          </cell>
        </row>
        <row r="58">
          <cell r="A58">
            <v>308010</v>
          </cell>
          <cell r="B58" t="str">
            <v>НЕРЮНГРИНСКИЙ</v>
          </cell>
          <cell r="C58">
            <v>27.542000000000002</v>
          </cell>
          <cell r="D58">
            <v>0.78100000000000003</v>
          </cell>
          <cell r="E58">
            <v>35.265044814340591</v>
          </cell>
          <cell r="F58">
            <v>286.60000000000002</v>
          </cell>
          <cell r="G58">
            <v>10106.961843790014</v>
          </cell>
          <cell r="H58">
            <v>0.78100000000000003</v>
          </cell>
          <cell r="I58">
            <v>35.265044814340591</v>
          </cell>
          <cell r="J58">
            <v>567.44000000000005</v>
          </cell>
          <cell r="K58">
            <v>413.44000000000005</v>
          </cell>
          <cell r="L58">
            <v>154</v>
          </cell>
          <cell r="N58">
            <v>14579.980128040976</v>
          </cell>
          <cell r="O58">
            <v>5430.8169014084506</v>
          </cell>
          <cell r="P58">
            <v>0</v>
          </cell>
          <cell r="Q58">
            <v>20010.797029449426</v>
          </cell>
          <cell r="R58">
            <v>30117.75887323944</v>
          </cell>
          <cell r="S58">
            <v>1093.5211267605634</v>
          </cell>
        </row>
        <row r="59">
          <cell r="A59">
            <v>400040</v>
          </cell>
          <cell r="B59" t="str">
            <v>МАЗУТ</v>
          </cell>
          <cell r="C59">
            <v>9.27</v>
          </cell>
          <cell r="D59">
            <v>1.3939999999999999</v>
          </cell>
          <cell r="E59">
            <v>6.6499282639885227</v>
          </cell>
          <cell r="F59">
            <v>3250</v>
          </cell>
          <cell r="G59">
            <v>21612.266857962699</v>
          </cell>
          <cell r="H59">
            <v>1.3939999999999999</v>
          </cell>
          <cell r="I59">
            <v>6.6499282639885227</v>
          </cell>
          <cell r="J59">
            <v>575</v>
          </cell>
          <cell r="K59">
            <v>329.2</v>
          </cell>
          <cell r="L59">
            <v>245.8</v>
          </cell>
          <cell r="M59">
            <v>0</v>
          </cell>
          <cell r="N59">
            <v>2189.1563845050214</v>
          </cell>
          <cell r="O59">
            <v>1634.5523672883789</v>
          </cell>
          <cell r="P59">
            <v>0</v>
          </cell>
          <cell r="Q59">
            <v>3823.7087517934006</v>
          </cell>
          <cell r="R59">
            <v>25435.9756097561</v>
          </cell>
          <cell r="S59">
            <v>2743.9024390243908</v>
          </cell>
        </row>
        <row r="60">
          <cell r="A60">
            <v>400040</v>
          </cell>
          <cell r="B60" t="str">
            <v>МАЗУТ</v>
          </cell>
          <cell r="C60">
            <v>4.0199999999999996</v>
          </cell>
          <cell r="D60">
            <v>1.3939999999999999</v>
          </cell>
          <cell r="E60">
            <v>2.8837876614060258</v>
          </cell>
          <cell r="F60">
            <v>3250</v>
          </cell>
          <cell r="G60">
            <v>9372.3098995695836</v>
          </cell>
          <cell r="H60">
            <v>1.3640000000000001</v>
          </cell>
          <cell r="I60">
            <v>2.9472140762463339</v>
          </cell>
          <cell r="J60">
            <v>575</v>
          </cell>
          <cell r="K60">
            <v>329.2</v>
          </cell>
          <cell r="L60">
            <v>245.8</v>
          </cell>
          <cell r="M60">
            <v>0</v>
          </cell>
          <cell r="N60">
            <v>970.22287390029305</v>
          </cell>
          <cell r="O60">
            <v>724.42521994134893</v>
          </cell>
          <cell r="P60">
            <v>0</v>
          </cell>
          <cell r="Q60">
            <v>1694.6480938416421</v>
          </cell>
          <cell r="R60">
            <v>11066.957993411226</v>
          </cell>
          <cell r="S60">
            <v>2752.9746252266737</v>
          </cell>
        </row>
        <row r="61">
          <cell r="A61">
            <v>400020</v>
          </cell>
          <cell r="B61" t="str">
            <v>ДИЗТОПЛИВО</v>
          </cell>
          <cell r="E61">
            <v>0</v>
          </cell>
          <cell r="I61">
            <v>0</v>
          </cell>
        </row>
        <row r="62">
          <cell r="A62">
            <v>400010</v>
          </cell>
          <cell r="B62" t="str">
            <v>НЕФТЬ</v>
          </cell>
          <cell r="D62">
            <v>1.3320000000000001</v>
          </cell>
          <cell r="E62">
            <v>0</v>
          </cell>
          <cell r="F62">
            <v>2144</v>
          </cell>
          <cell r="G62">
            <v>0</v>
          </cell>
          <cell r="H62">
            <v>1.3320000000000001</v>
          </cell>
          <cell r="I62">
            <v>0</v>
          </cell>
          <cell r="J62">
            <v>371.83000000000004</v>
          </cell>
          <cell r="K62">
            <v>205</v>
          </cell>
          <cell r="M62">
            <v>166.83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e">
            <v>#DIV/0!</v>
          </cell>
        </row>
        <row r="63">
          <cell r="A63" t="str">
            <v>Контр.</v>
          </cell>
        </row>
        <row r="64">
          <cell r="B64" t="str">
            <v>И Т О Г О</v>
          </cell>
          <cell r="C64">
            <v>558.702</v>
          </cell>
          <cell r="G64">
            <v>338327.63506668742</v>
          </cell>
          <cell r="N64">
            <v>78113.099348483345</v>
          </cell>
          <cell r="O64">
            <v>23516.793104710185</v>
          </cell>
          <cell r="P64">
            <v>164189.80816177666</v>
          </cell>
          <cell r="Q64">
            <v>265819.70061497018</v>
          </cell>
          <cell r="R64">
            <v>604147.33568165754</v>
          </cell>
          <cell r="S64">
            <v>1081.3409217823769</v>
          </cell>
        </row>
      </sheetData>
      <sheetData sheetId="5" refreshError="1">
        <row r="10">
          <cell r="A10" t="str">
            <v>КолА</v>
          </cell>
          <cell r="B10" t="str">
            <v>КолВ</v>
          </cell>
          <cell r="C10" t="str">
            <v>КолС</v>
          </cell>
          <cell r="D10" t="str">
            <v>КолД</v>
          </cell>
          <cell r="E10" t="str">
            <v>КолЕ</v>
          </cell>
          <cell r="F10" t="str">
            <v>КолФ</v>
          </cell>
          <cell r="G10" t="str">
            <v>КолЖ</v>
          </cell>
          <cell r="H10" t="str">
            <v>КолШ</v>
          </cell>
          <cell r="I10" t="str">
            <v>КолИ</v>
          </cell>
          <cell r="J10" t="str">
            <v>КолЩ</v>
          </cell>
          <cell r="K10" t="str">
            <v>КолК</v>
          </cell>
          <cell r="L10" t="str">
            <v>КолЛ</v>
          </cell>
          <cell r="M10" t="str">
            <v>КолМ</v>
          </cell>
          <cell r="N10" t="str">
            <v>КолН</v>
          </cell>
          <cell r="O10" t="str">
            <v>КолО</v>
          </cell>
          <cell r="P10" t="str">
            <v>КолП</v>
          </cell>
          <cell r="Q10" t="str">
            <v>КолЮ</v>
          </cell>
          <cell r="R10" t="str">
            <v>КолР</v>
          </cell>
          <cell r="S10" t="str">
            <v>КолЭС</v>
          </cell>
        </row>
        <row r="11">
          <cell r="A11">
            <v>400040</v>
          </cell>
          <cell r="B11" t="str">
            <v>МАЗУТ</v>
          </cell>
          <cell r="D11">
            <v>1.3984000000000001</v>
          </cell>
          <cell r="E11">
            <v>0</v>
          </cell>
          <cell r="G11">
            <v>0</v>
          </cell>
          <cell r="H11">
            <v>1.4</v>
          </cell>
          <cell r="I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 t="e">
            <v>#DIV/0!</v>
          </cell>
        </row>
        <row r="12">
          <cell r="A12">
            <v>400040</v>
          </cell>
          <cell r="B12" t="str">
            <v>МАЗУТ</v>
          </cell>
          <cell r="C12">
            <v>7.7850000000000001</v>
          </cell>
          <cell r="D12">
            <v>1.3998999999999999</v>
          </cell>
          <cell r="E12">
            <v>5.5611115079648554</v>
          </cell>
          <cell r="F12">
            <v>3250</v>
          </cell>
          <cell r="G12">
            <v>18073.612400885781</v>
          </cell>
          <cell r="H12">
            <v>1.4</v>
          </cell>
          <cell r="I12">
            <v>5.5607142857142859</v>
          </cell>
          <cell r="J12">
            <v>637</v>
          </cell>
          <cell r="K12">
            <v>392</v>
          </cell>
          <cell r="L12">
            <v>245</v>
          </cell>
          <cell r="M12">
            <v>0</v>
          </cell>
          <cell r="N12">
            <v>2179.8000000000002</v>
          </cell>
          <cell r="O12">
            <v>1362.375</v>
          </cell>
          <cell r="P12">
            <v>0</v>
          </cell>
          <cell r="Q12">
            <v>3542.1750000000002</v>
          </cell>
          <cell r="R12">
            <v>21615.78740088578</v>
          </cell>
          <cell r="S12">
            <v>2776.5943995999714</v>
          </cell>
        </row>
        <row r="13">
          <cell r="A13">
            <v>400020</v>
          </cell>
          <cell r="B13" t="str">
            <v>ДИЗТОПЛИВО</v>
          </cell>
          <cell r="C13">
            <v>1.819</v>
          </cell>
          <cell r="D13">
            <v>1.50041</v>
          </cell>
          <cell r="E13">
            <v>1.2123352950193613</v>
          </cell>
          <cell r="F13">
            <v>7333</v>
          </cell>
          <cell r="G13">
            <v>8890.0547183769759</v>
          </cell>
          <cell r="H13">
            <v>1.5063</v>
          </cell>
          <cell r="I13">
            <v>1.2075947686383854</v>
          </cell>
          <cell r="J13">
            <v>374.00000000000006</v>
          </cell>
          <cell r="L13">
            <v>0</v>
          </cell>
          <cell r="M13">
            <v>374.00000000000006</v>
          </cell>
          <cell r="N13">
            <v>0</v>
          </cell>
          <cell r="O13">
            <v>0</v>
          </cell>
          <cell r="P13">
            <v>451.64044347075622</v>
          </cell>
          <cell r="Q13">
            <v>451.64044347075622</v>
          </cell>
          <cell r="R13">
            <v>9341.6951618477324</v>
          </cell>
          <cell r="S13">
            <v>5135.6213094270106</v>
          </cell>
        </row>
        <row r="14">
          <cell r="A14" t="str">
            <v>Контр.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Calc"/>
      <sheetName val="modfrmPLAN1XUpdateIsInProgress"/>
      <sheetName val="modfrmOrg"/>
      <sheetName val="modLoad"/>
      <sheetName val="modVLDProv"/>
      <sheetName val="Инструкция"/>
      <sheetName val="modInstruction"/>
      <sheetName val="Лог обновления"/>
      <sheetName val="Список организаций"/>
      <sheetName val="TECHSHEET"/>
      <sheetName val="TECH_HORISONTAL"/>
      <sheetName val="TECH_VERTICAL"/>
      <sheetName val="REESTR_ORG"/>
      <sheetName val="REESTR_SOURCE"/>
      <sheetName val="modGetGeoBase"/>
      <sheetName val="БПр"/>
      <sheetName val="БТр"/>
      <sheetName val="К"/>
      <sheetName val="К (к)"/>
      <sheetName val="Т"/>
      <sheetName val="ТМ1"/>
      <sheetName val="ТМ2"/>
      <sheetName val="ВС.БПр"/>
      <sheetName val="ВС.БТр"/>
      <sheetName val="ВС.К"/>
      <sheetName val="ВС.ТМ1"/>
      <sheetName val="ВС.ТМ2"/>
      <sheetName val="ВО.БПр"/>
      <sheetName val="ВО.БТр"/>
      <sheetName val="ВО.К"/>
      <sheetName val="ВО.ТМ1"/>
      <sheetName val="ВО.ТМ2"/>
      <sheetName val="ТБО.К"/>
      <sheetName val="Свод"/>
      <sheetName val="Результаты загрузки"/>
      <sheetName val="Комментарии"/>
      <sheetName val="Проверка"/>
      <sheetName val="REESTR_MO"/>
      <sheetName val="AUTHORISATION"/>
      <sheetName val="PLAN1X_LIST_ORG"/>
      <sheetName val="PLAN1X_BPR_DETAILED"/>
      <sheetName val="PLAN1X_MXPP_DETAILED"/>
      <sheetName val="PLAN1X_BTR_DETAILED"/>
      <sheetName val="PLAN1X_MXTR_DETAILED"/>
      <sheetName val="PLAN1X_CALC"/>
      <sheetName val="PLAN1X_CALC_COMBI"/>
      <sheetName val="PLAN1X_CALC_ENERGY"/>
      <sheetName val="PLAN1X_FUEL"/>
      <sheetName val="PLAN1X_FUEL_GAS"/>
      <sheetName val="PLAN1X_FUEL_TR_1"/>
      <sheetName val="PLAN1X_FUEL_TR_2"/>
      <sheetName val="PLAN1X_FUEL_TR_3"/>
      <sheetName val="PLAN1X_FUEL_EE"/>
      <sheetName val="PLAN1X_TM1"/>
      <sheetName val="PLAN1X_TM2"/>
      <sheetName val="modLoadResults"/>
      <sheetName val="modLoadFiles"/>
      <sheetName val="modUIButtons"/>
      <sheetName val="modVLDCommonProv"/>
      <sheetName val="modDataFTS"/>
      <sheetName val="modCommonProcedures"/>
      <sheetName val="modBalPr"/>
      <sheetName val="modBalTr"/>
      <sheetName val="modCalcCombi"/>
      <sheetName val="modFuel"/>
      <sheetName val="modListOrg"/>
      <sheetName val="modCommandButton"/>
      <sheetName val="modfrmRegion"/>
      <sheetName val="modVLDProvGeneralProc"/>
      <sheetName val="modfrmPLAN1XCheckInIsInProgress"/>
      <sheetName val="modVLDOrgUniqueness"/>
      <sheetName val="modTM1"/>
      <sheetName val="modTM2"/>
      <sheetName val="modfrmReestr"/>
      <sheetName val="modUpdTemplMain"/>
      <sheetName val="modfrmCheckUpdates"/>
      <sheetName val="modfrmDateChoose"/>
      <sheetName val="modIHLCommandBar"/>
      <sheetName val="modfrmHEATAdditionalOrgData"/>
      <sheetName val="modfrmVSNAVOTVAdditionalOrgData"/>
      <sheetName val="modGeneralProcedures"/>
      <sheetName val="modOpen"/>
      <sheetName val="modfrmReportMode"/>
      <sheetName val="modVLDProv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J7" t="str">
            <v>городской округ "Долинский"</v>
          </cell>
        </row>
        <row r="9">
          <cell r="Y9" t="str">
            <v>руб/Гкал</v>
          </cell>
          <cell r="AA9" t="str">
            <v>2015</v>
          </cell>
        </row>
      </sheetData>
      <sheetData sheetId="10">
        <row r="6">
          <cell r="G6" t="str">
            <v>теплоснабжения</v>
          </cell>
        </row>
        <row r="20">
          <cell r="G20" t="str">
            <v>Вырабатываемая мощность станций</v>
          </cell>
        </row>
      </sheetData>
      <sheetData sheetId="11"/>
      <sheetData sheetId="12"/>
      <sheetData sheetId="13"/>
      <sheetData sheetId="14"/>
      <sheetData sheetId="15"/>
      <sheetData sheetId="16">
        <row r="131">
          <cell r="AT131">
            <v>0</v>
          </cell>
        </row>
      </sheetData>
      <sheetData sheetId="17"/>
      <sheetData sheetId="18">
        <row r="15">
          <cell r="BC15" t="str">
            <v>1_E_Y_1</v>
          </cell>
        </row>
      </sheetData>
      <sheetData sheetId="19">
        <row r="15">
          <cell r="BC15" t="str">
            <v>1_E_Y_1</v>
          </cell>
        </row>
      </sheetData>
      <sheetData sheetId="20">
        <row r="36">
          <cell r="BC36">
            <v>65251.05999999999</v>
          </cell>
        </row>
      </sheetData>
      <sheetData sheetId="21"/>
      <sheetData sheetId="22">
        <row r="25">
          <cell r="S25" t="str">
            <v>1_I_1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DATA"/>
    </sheetNames>
    <sheetDataSet>
      <sheetData sheetId="0" refreshError="1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Instruction"/>
      <sheetName val="Лог обновления"/>
      <sheetName val="Контакты"/>
      <sheetName val="tech"/>
      <sheetName val="Т итого"/>
      <sheetName val="ВД"/>
      <sheetName val="Т"/>
      <sheetName val="НКВ"/>
      <sheetName val="КВ"/>
      <sheetName val="Свод"/>
      <sheetName val="Результаты загрузки"/>
      <sheetName val="Комментарии"/>
      <sheetName val="Проверка"/>
      <sheetName val="modGetGeoBase"/>
      <sheetName val="TECHSHEET"/>
      <sheetName val="modFUEL"/>
      <sheetName val="modLOST_INCOME"/>
      <sheetName val="REESTR_OPT_ORG"/>
      <sheetName val="PLAN_201X"/>
      <sheetName val="COMS_DATA_REGION"/>
      <sheetName val="PLAN1X_LIST_ORG_TOTAL"/>
      <sheetName val="PLAN1X_LIST_ORG_COSTS"/>
      <sheetName val="ORG_DATA_REGION"/>
      <sheetName val="REESTR_ORG"/>
      <sheetName val="FUEL_DATA_REGION"/>
      <sheetName val="COMBI_DATA_REGION"/>
      <sheetName val="COMBI_STATIONS_DATA_REGION"/>
      <sheetName val="DETAILED_FUELS_DATA_REGION"/>
      <sheetName val="REESTR_MO"/>
      <sheetName val="modInfo"/>
      <sheetName val="modVLDProv"/>
      <sheetName val="modVLDCommonProv"/>
      <sheetName val="modVLDProvGeneralProc"/>
      <sheetName val="modLoad_Svod"/>
      <sheetName val="Файлы"/>
      <sheetName val="modCOMBI"/>
      <sheetName val="modNONCOMBI"/>
      <sheetName val="modOpen"/>
      <sheetName val="modfrmRegion"/>
      <sheetName val="modfrmReestr"/>
      <sheetName val="modReestr"/>
      <sheetName val="modDataRegion"/>
      <sheetName val="modCommandButton"/>
      <sheetName val="modData_TOPL_QX"/>
      <sheetName val="AUTHORISATION"/>
      <sheetName val="modUpdTemplMain"/>
      <sheetName val="modfrmCheckUpdates"/>
      <sheetName val="modCommonProcedures"/>
      <sheetName val="modfrmDictionary"/>
      <sheetName val="modUpdateToActualVersion"/>
      <sheetName val="modfrmHEATAdditionalOrgData"/>
    </sheetNames>
    <sheetDataSet>
      <sheetData sheetId="0" refreshError="1"/>
      <sheetData sheetId="1" refreshError="1"/>
      <sheetData sheetId="2" refreshError="1"/>
      <sheetData sheetId="3">
        <row r="10">
          <cell r="G10" t="str">
            <v>Сахалинская область</v>
          </cell>
        </row>
        <row r="11">
          <cell r="J11" t="str">
            <v>12 месяцев</v>
          </cell>
        </row>
      </sheetData>
      <sheetData sheetId="4" refreshError="1"/>
      <sheetData sheetId="5" refreshError="1"/>
      <sheetData sheetId="6" refreshError="1"/>
      <sheetData sheetId="7">
        <row r="1886">
          <cell r="I1886" t="str">
            <v>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K7" t="str">
            <v>Поставщик оптового рынка</v>
          </cell>
        </row>
        <row r="8">
          <cell r="K8" t="str">
            <v>Поставщик регионального рынка</v>
          </cell>
        </row>
      </sheetData>
      <sheetData sheetId="16" refreshError="1"/>
      <sheetData sheetId="17" refreshError="1"/>
      <sheetData sheetId="18">
        <row r="2">
          <cell r="E2" t="str">
            <v>ЗАО "Энергия Южно-Курильская"</v>
          </cell>
        </row>
        <row r="3">
          <cell r="E3" t="str">
            <v>ЗАО "Рыбокомбинат Островной"</v>
          </cell>
        </row>
        <row r="4">
          <cell r="E4" t="str">
            <v>ЗАО Тепло</v>
          </cell>
        </row>
        <row r="5">
          <cell r="E5" t="str">
            <v>Кунаширская КЭЧ</v>
          </cell>
        </row>
        <row r="6">
          <cell r="E6" t="str">
            <v>МУП ЖКХ "Ныш"</v>
          </cell>
        </row>
        <row r="7">
          <cell r="E7" t="str">
            <v>МУП "Жилкомсервис"</v>
          </cell>
        </row>
        <row r="8">
          <cell r="E8" t="str">
            <v>МУП "Тепло"</v>
          </cell>
        </row>
        <row r="9">
          <cell r="E9" t="str">
            <v>Муниципальное казённое предприятие "Теплоэлектросистемы"</v>
          </cell>
        </row>
        <row r="10">
          <cell r="E10" t="str">
            <v>МУП "Жилищно-коммунальное хозяйство села Трудовое"</v>
          </cell>
        </row>
        <row r="11">
          <cell r="E11" t="str">
            <v>МУП Шикотанское жилищное управление</v>
          </cell>
        </row>
        <row r="12">
          <cell r="E12" t="str">
            <v>Новиковская ДЭС</v>
          </cell>
        </row>
        <row r="13">
          <cell r="E13" t="str">
            <v>Сахалинская ГРЭС  ОАО "Сахалинэнерго"</v>
          </cell>
        </row>
        <row r="14">
          <cell r="E14" t="str">
            <v>Южно-Сахалинская ТЭЦ-1 (ПТГ)  ОАО "Сахалинэнерго"</v>
          </cell>
        </row>
        <row r="15">
          <cell r="E15" t="str">
            <v>Южно-Сахалинская ТЭЦ-1 (блок 4)</v>
          </cell>
        </row>
        <row r="16">
          <cell r="E16" t="str">
            <v>Южно-Сахалинская ТЭЦ-1 (блок 5)</v>
          </cell>
        </row>
        <row r="17">
          <cell r="E17" t="str">
            <v>ДЭС</v>
          </cell>
        </row>
        <row r="18">
          <cell r="E18" t="str">
            <v>ООО "Дизель" Дизельная электростанция</v>
          </cell>
        </row>
        <row r="19">
          <cell r="E19" t="str">
            <v>ООО "Пихтовое"</v>
          </cell>
        </row>
        <row r="20">
          <cell r="E20" t="str">
            <v>ООО "Энергетик", с.Хоэ</v>
          </cell>
        </row>
        <row r="21">
          <cell r="E21" t="str">
            <v>Сахалинская газовая энергетическая компания</v>
          </cell>
        </row>
        <row r="22">
          <cell r="E22" t="str">
            <v>ООО "Тепловик-1" МО "Городской округ "Долинский" Сахалинской области Российской Федерации</v>
          </cell>
        </row>
        <row r="23">
          <cell r="E23" t="str">
            <v>ООО "Шикотанский водоканал"</v>
          </cell>
        </row>
        <row r="24">
          <cell r="E24" t="str">
            <v>ООО "Энергетик" с. Смирных</v>
          </cell>
        </row>
        <row r="25">
          <cell r="E25" t="str">
            <v>Ногликская ГЭС</v>
          </cell>
        </row>
        <row r="26">
          <cell r="E26" t="str">
            <v>Охинская ТЭЦ</v>
          </cell>
        </row>
        <row r="27">
          <cell r="E27" t="str">
            <v>Итурупская квартирно-эксплуатационная часть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Instruction"/>
      <sheetName val="Лог обновления"/>
      <sheetName val="Контакты"/>
      <sheetName val="tech"/>
      <sheetName val="Т итого"/>
      <sheetName val="ВД"/>
      <sheetName val="Т"/>
      <sheetName val="НКВ"/>
      <sheetName val="КВ"/>
      <sheetName val="Свод"/>
      <sheetName val="Результаты загрузки"/>
      <sheetName val="Комментарии"/>
      <sheetName val="Проверка"/>
      <sheetName val="modGetGeoBase"/>
      <sheetName val="TECHSHEET"/>
      <sheetName val="modFUEL"/>
      <sheetName val="modLOST_INCOME"/>
      <sheetName val="REESTR_OPT_ORG"/>
      <sheetName val="PLAN_201X"/>
      <sheetName val="COMS_DATA_REGION"/>
      <sheetName val="PLAN1X_LIST_ORG_TOTAL"/>
      <sheetName val="PLAN1X_LIST_ORG_COSTS"/>
      <sheetName val="ORG_DATA_REGION"/>
      <sheetName val="REESTR_ORG"/>
      <sheetName val="FUEL_DATA_REGION"/>
      <sheetName val="COMBI_DATA_REGION"/>
      <sheetName val="COMBI_STATIONS_DATA_REGION"/>
      <sheetName val="DETAILED_FUELS_DATA_REGION"/>
      <sheetName val="REESTR_MO"/>
      <sheetName val="modInfo"/>
      <sheetName val="modVLDProv"/>
      <sheetName val="modVLDCommonProv"/>
      <sheetName val="modVLDProvGeneralProc"/>
      <sheetName val="modLoad_Svod"/>
      <sheetName val="Файлы"/>
      <sheetName val="modCOMBI"/>
      <sheetName val="modNONCOMBI"/>
      <sheetName val="modOpen"/>
      <sheetName val="modfrmRegion"/>
      <sheetName val="modfrmReestr"/>
      <sheetName val="modReestr"/>
      <sheetName val="modDataRegion"/>
      <sheetName val="modCommandButton"/>
      <sheetName val="modData_TOPL_QX"/>
      <sheetName val="AUTHORISATION"/>
      <sheetName val="modUpdTemplMain"/>
      <sheetName val="modfrmCheckUpdates"/>
      <sheetName val="modCommonProcedures"/>
      <sheetName val="modfrmDictionary"/>
      <sheetName val="modUpdateToActualVersion"/>
      <sheetName val="modfrmHEATAdditionalOrgData"/>
    </sheetNames>
    <sheetDataSet>
      <sheetData sheetId="0" refreshError="1"/>
      <sheetData sheetId="1" refreshError="1"/>
      <sheetData sheetId="2" refreshError="1"/>
      <sheetData sheetId="3">
        <row r="10">
          <cell r="G10" t="str">
            <v>Сахалинская область</v>
          </cell>
        </row>
        <row r="11">
          <cell r="J11" t="str">
            <v>12 месяцев</v>
          </cell>
        </row>
      </sheetData>
      <sheetData sheetId="4" refreshError="1"/>
      <sheetData sheetId="5" refreshError="1"/>
      <sheetData sheetId="6" refreshError="1"/>
      <sheetData sheetId="7">
        <row r="1886">
          <cell r="I1886" t="str">
            <v>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K7" t="str">
            <v>Поставщик оптового рынка</v>
          </cell>
        </row>
        <row r="8">
          <cell r="K8" t="str">
            <v>Поставщик регионального рынка</v>
          </cell>
        </row>
      </sheetData>
      <sheetData sheetId="16" refreshError="1"/>
      <sheetData sheetId="17" refreshError="1"/>
      <sheetData sheetId="18">
        <row r="2">
          <cell r="E2" t="str">
            <v>ЗАО "Энергия Южно-Курильская"</v>
          </cell>
        </row>
        <row r="3">
          <cell r="E3" t="str">
            <v>ЗАО "Рыбокомбинат Островной"</v>
          </cell>
        </row>
        <row r="4">
          <cell r="E4" t="str">
            <v>ЗАО Тепло</v>
          </cell>
        </row>
        <row r="5">
          <cell r="E5" t="str">
            <v>Кунаширская КЭЧ</v>
          </cell>
        </row>
        <row r="6">
          <cell r="E6" t="str">
            <v>МУП ЖКХ "Ныш"</v>
          </cell>
        </row>
        <row r="7">
          <cell r="E7" t="str">
            <v>МУП "Жилкомсервис"</v>
          </cell>
        </row>
        <row r="8">
          <cell r="E8" t="str">
            <v>МУП "Тепло"</v>
          </cell>
        </row>
        <row r="9">
          <cell r="E9" t="str">
            <v>Муниципальное казённое предприятие "Теплоэлектросистемы"</v>
          </cell>
        </row>
        <row r="10">
          <cell r="E10" t="str">
            <v>МУП "Жилищно-коммунальное хозяйство села Трудовое"</v>
          </cell>
        </row>
        <row r="11">
          <cell r="E11" t="str">
            <v>МУП Шикотанское жилищное управление</v>
          </cell>
        </row>
        <row r="12">
          <cell r="E12" t="str">
            <v>Новиковская ДЭС</v>
          </cell>
        </row>
        <row r="13">
          <cell r="E13" t="str">
            <v>Сахалинская ГРЭС  ОАО "Сахалинэнерго"</v>
          </cell>
        </row>
        <row r="14">
          <cell r="E14" t="str">
            <v>Южно-Сахалинская ТЭЦ-1 (ПТГ)  ОАО "Сахалинэнерго"</v>
          </cell>
        </row>
        <row r="15">
          <cell r="E15" t="str">
            <v>Южно-Сахалинская ТЭЦ-1 (блок 4)</v>
          </cell>
        </row>
        <row r="16">
          <cell r="E16" t="str">
            <v>Южно-Сахалинская ТЭЦ-1 (блок 5)</v>
          </cell>
        </row>
        <row r="17">
          <cell r="E17" t="str">
            <v>ДЭС</v>
          </cell>
        </row>
        <row r="18">
          <cell r="E18" t="str">
            <v>ООО "Дизель" Дизельная электростанция</v>
          </cell>
        </row>
        <row r="19">
          <cell r="E19" t="str">
            <v>ООО "Пихтовое"</v>
          </cell>
        </row>
        <row r="20">
          <cell r="E20" t="str">
            <v>ООО "Энергетик", с.Хоэ</v>
          </cell>
        </row>
        <row r="21">
          <cell r="E21" t="str">
            <v>Сахалинская газовая энергетическая компания</v>
          </cell>
        </row>
        <row r="22">
          <cell r="E22" t="str">
            <v>ООО "Тепловик-1" МО "Городской округ "Долинский" Сахалинской области Российской Федерации</v>
          </cell>
        </row>
        <row r="23">
          <cell r="E23" t="str">
            <v>ООО "Шикотанский водоканал"</v>
          </cell>
        </row>
        <row r="24">
          <cell r="E24" t="str">
            <v>ООО "Энергетик" с. Смирных</v>
          </cell>
        </row>
        <row r="25">
          <cell r="E25" t="str">
            <v>Ногликская ГЭС</v>
          </cell>
        </row>
        <row r="26">
          <cell r="E26" t="str">
            <v>Охинская ТЭЦ</v>
          </cell>
        </row>
        <row r="27">
          <cell r="E27" t="str">
            <v>Итурупская квартирно-эксплуатационная часть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Томская область1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Диапазоны"/>
      <sheetName val="REESTR"/>
      <sheetName val="Кобяйс."/>
      <sheetName val="тариф Э-Б нефть"/>
      <sheetName val="FES"/>
      <sheetName val="Прил 1"/>
      <sheetName val="Алда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наш вар. (17.06) мин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35998"/>
      <sheetName val="44"/>
      <sheetName val="92"/>
      <sheetName val="94"/>
      <sheetName val="97"/>
      <sheetName val="TEHSHEET"/>
      <sheetName val="Шупр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расчет НВВ РСК по RAB"/>
      <sheetName val="et_union"/>
      <sheetName val="ЭСО"/>
      <sheetName val="index"/>
      <sheetName val="Инфо"/>
      <sheetName val="ЯСК"/>
      <sheetName val="#ССЫЛКА"/>
      <sheetName val="Общие продажи"/>
      <sheetName val="Изменения по статьям (2001)"/>
      <sheetName val="26"/>
      <sheetName val="29"/>
      <sheetName val="TECHSHEET"/>
      <sheetName val="СЛ7"/>
      <sheetName val="Титульный"/>
      <sheetName val="REESTR_MO"/>
      <sheetName val="СЛ3"/>
      <sheetName val="Курсы валют ЦБ"/>
      <sheetName val="СЭЛТ"/>
      <sheetName val="3.15"/>
      <sheetName val="списки ФП"/>
      <sheetName val="май 11"/>
      <sheetName val="июнь 11"/>
      <sheetName val="август 11"/>
      <sheetName val="июль 11"/>
      <sheetName val="9 "/>
      <sheetName val="2"/>
      <sheetName val="Системный 1 для ПК"/>
      <sheetName val="Сен"/>
      <sheetName val="ГММ2"/>
      <sheetName val="Мат-лы для сод.зданий УКЗиК"/>
      <sheetName val="Матер для тек.рем.КИП"/>
      <sheetName val="Расчет чистых активов_НОВ"/>
      <sheetName val="9.3"/>
      <sheetName val="анализ ФОТ"/>
      <sheetName val="подготовка кадров"/>
      <sheetName val="УИС 1"/>
      <sheetName val="Подразделения орг-й"/>
      <sheetName val="Номенклатурные группы"/>
      <sheetName val="9.2"/>
      <sheetName val=" 9.4"/>
      <sheetName val="9.5"/>
      <sheetName val="Списки для выбора"/>
      <sheetName val="17_1"/>
      <sheetName val="18_2"/>
      <sheetName val="20_1"/>
      <sheetName val="21_3"/>
      <sheetName val="P2_1"/>
      <sheetName val="P2_2"/>
      <sheetName val="2_3"/>
      <sheetName val="1999-veca"/>
      <sheetName val="бддс ркхп"/>
      <sheetName val="Вспомогательные"/>
      <sheetName val="таблица"/>
      <sheetName val="vec"/>
      <sheetName val="прогноз_1"/>
      <sheetName val="гр5(о)"/>
      <sheetName val="Variables"/>
      <sheetName val="бюджет цтв"/>
      <sheetName val="cus_HK1033"/>
      <sheetName val="tickmarks"/>
      <sheetName val="ex-rates"/>
      <sheetName val="Коды статей"/>
      <sheetName val="банк"/>
      <sheetName val="на 1 тут"/>
      <sheetName val="17_11"/>
      <sheetName val="18_21"/>
      <sheetName val="20_11"/>
      <sheetName val="21_31"/>
      <sheetName val="P2_11"/>
      <sheetName val="P2_21"/>
      <sheetName val="2_31"/>
      <sheetName val="Томская_область1"/>
      <sheetName val="Баланс_ээ"/>
      <sheetName val="Баланс_мощности"/>
      <sheetName val="Рег_генер"/>
      <sheetName val="Кобяйс_"/>
      <sheetName val="тариф_Э-Б_нефть"/>
      <sheetName val="Прил_1"/>
      <sheetName val="Производство_электроэнергии"/>
      <sheetName val="Т19_1"/>
      <sheetName val="наш_вар__(17_06)_мин"/>
      <sheetName val="1_1__нвв_переход"/>
      <sheetName val="6__Показатели_перехода"/>
      <sheetName val="Сценарные_условия"/>
      <sheetName val="Список_ДЗО"/>
      <sheetName val="Доходы_от_эл__и_теплоэнергии"/>
      <sheetName val="НЕ_УДАЛЯТЬ!!!"/>
      <sheetName val="параметры_ПЗ"/>
      <sheetName val="31_08_20041"/>
      <sheetName val="охр_труда_и_подготовка_кадров"/>
      <sheetName val="расчет_НВВ_РСК_по_RAB"/>
      <sheetName val="Общие_продажи"/>
      <sheetName val="Изменения_по_статьям_(2001)"/>
      <sheetName val="май_11"/>
      <sheetName val="июнь_11"/>
      <sheetName val="август_11"/>
      <sheetName val="июль_11"/>
      <sheetName val="9_"/>
      <sheetName val="Системный_1_для_ПК"/>
      <sheetName val="Мат-лы_для_сод_зданий_УКЗиК"/>
      <sheetName val="Матер_для_тек_рем_КИП"/>
      <sheetName val="Расчет_чистых_активов_НОВ"/>
      <sheetName val="9_3"/>
      <sheetName val="анализ_ФОТ"/>
      <sheetName val="подготовка_кадров"/>
      <sheetName val="УИС_1"/>
      <sheetName val="Подразделения_орг-й"/>
      <sheetName val="Номенклатурные_группы"/>
      <sheetName val="9_2"/>
      <sheetName val="_9_4"/>
      <sheetName val="9_5"/>
      <sheetName val="Списки_для_выбора"/>
      <sheetName val="Курсы_валют_ЦБ"/>
      <sheetName val="3_15"/>
      <sheetName val="списки_ФП"/>
      <sheetName val="бддс_ркхп"/>
      <sheetName val="бюджет_цтв"/>
      <sheetName val="Коды_статей"/>
      <sheetName val="на_1_тут"/>
      <sheetName val="17_12"/>
      <sheetName val="18_22"/>
      <sheetName val="20_12"/>
      <sheetName val="21_32"/>
      <sheetName val="P2_12"/>
      <sheetName val="P2_22"/>
      <sheetName val="2_32"/>
      <sheetName val="Томская_область11"/>
      <sheetName val="Баланс_ээ1"/>
      <sheetName val="Баланс_мощности1"/>
      <sheetName val="Рег_генер1"/>
      <sheetName val="Кобяйс_1"/>
      <sheetName val="тариф_Э-Б_нефть1"/>
      <sheetName val="Прил_11"/>
      <sheetName val="Производство_электроэнергии1"/>
      <sheetName val="Т19_11"/>
      <sheetName val="наш_вар__(17_06)_мин1"/>
      <sheetName val="1_1__нвв_переход1"/>
      <sheetName val="6__Показатели_перехода1"/>
      <sheetName val="Сценарные_условия1"/>
      <sheetName val="Список_ДЗО1"/>
      <sheetName val="Доходы_от_эл__и_теплоэнергии1"/>
      <sheetName val="НЕ_УДАЛЯТЬ!!!1"/>
      <sheetName val="параметры_ПЗ1"/>
      <sheetName val="31_08_20042"/>
      <sheetName val="охр_труда_и_подготовка_кадров1"/>
      <sheetName val="расчет_НВВ_РСК_по_RAB1"/>
      <sheetName val="Общие_продажи1"/>
      <sheetName val="Изменения_по_статьям_(2001)1"/>
      <sheetName val="май_111"/>
      <sheetName val="июнь_111"/>
      <sheetName val="август_111"/>
      <sheetName val="июль_111"/>
      <sheetName val="9_1"/>
      <sheetName val="Системный_1_для_ПК1"/>
      <sheetName val="Мат-лы_для_сод_зданий_УКЗиК1"/>
      <sheetName val="Матер_для_тек_рем_КИП1"/>
      <sheetName val="Расчет_чистых_активов_НОВ1"/>
      <sheetName val="9_31"/>
      <sheetName val="анализ_ФОТ1"/>
      <sheetName val="подготовка_кадров1"/>
      <sheetName val="УИС_11"/>
      <sheetName val="Подразделения_орг-й1"/>
      <sheetName val="Номенклатурные_группы1"/>
      <sheetName val="9_21"/>
      <sheetName val="_9_41"/>
      <sheetName val="9_51"/>
      <sheetName val="Списки_для_выбора1"/>
      <sheetName val="Курсы_валют_ЦБ1"/>
      <sheetName val="3_151"/>
      <sheetName val="списки_ФП1"/>
      <sheetName val="бддс_ркхп1"/>
      <sheetName val="бюджет_цтв1"/>
      <sheetName val="Коды_статей1"/>
      <sheetName val="на_1_тут1"/>
      <sheetName val="17_13"/>
      <sheetName val="18_23"/>
      <sheetName val="20_13"/>
      <sheetName val="21_33"/>
      <sheetName val="P2_13"/>
      <sheetName val="P2_23"/>
      <sheetName val="2_33"/>
      <sheetName val="Томская_область12"/>
      <sheetName val="Баланс_ээ2"/>
      <sheetName val="Баланс_мощности2"/>
      <sheetName val="Рег_генер2"/>
      <sheetName val="Кобяйс_2"/>
      <sheetName val="тариф_Э-Б_нефть2"/>
      <sheetName val="Прил_12"/>
      <sheetName val="Производство_электроэнергии2"/>
      <sheetName val="Т19_12"/>
      <sheetName val="наш_вар__(17_06)_мин2"/>
      <sheetName val="1_1__нвв_переход2"/>
      <sheetName val="6__Показатели_перехода2"/>
      <sheetName val="Сценарные_условия2"/>
      <sheetName val="Список_ДЗО2"/>
      <sheetName val="Доходы_от_эл__и_теплоэнергии2"/>
      <sheetName val="НЕ_УДАЛЯТЬ!!!2"/>
      <sheetName val="параметры_ПЗ2"/>
      <sheetName val="31_08_20043"/>
      <sheetName val="охр_труда_и_подготовка_кадров2"/>
      <sheetName val="расчет_НВВ_РСК_по_RAB2"/>
      <sheetName val="Общие_продажи2"/>
      <sheetName val="Изменения_по_статьям_(2001)2"/>
      <sheetName val="май_112"/>
      <sheetName val="июнь_112"/>
      <sheetName val="август_112"/>
      <sheetName val="июль_112"/>
      <sheetName val="9_4"/>
      <sheetName val="Системный_1_для_ПК2"/>
      <sheetName val="Мат-лы_для_сод_зданий_УКЗиК2"/>
      <sheetName val="Матер_для_тек_рем_КИП2"/>
      <sheetName val="Расчет_чистых_активов_НОВ2"/>
      <sheetName val="9_32"/>
      <sheetName val="анализ_ФОТ2"/>
      <sheetName val="подготовка_кадров2"/>
      <sheetName val="УИС_12"/>
      <sheetName val="Подразделения_орг-й2"/>
      <sheetName val="Номенклатурные_группы2"/>
      <sheetName val="9_22"/>
      <sheetName val="_9_42"/>
      <sheetName val="9_52"/>
      <sheetName val="Списки_для_выбора2"/>
      <sheetName val="Курсы_валют_ЦБ2"/>
      <sheetName val="3_152"/>
      <sheetName val="списки_ФП2"/>
      <sheetName val="бддс_ркхп2"/>
      <sheetName val="бюджет_цтв2"/>
      <sheetName val="Коды_статей2"/>
      <sheetName val="на_1_тут2"/>
      <sheetName val="17_14"/>
      <sheetName val="18_24"/>
      <sheetName val="20_14"/>
      <sheetName val="21_34"/>
      <sheetName val="P2_14"/>
      <sheetName val="P2_24"/>
      <sheetName val="2_34"/>
      <sheetName val="Томская_область13"/>
      <sheetName val="Баланс_ээ3"/>
      <sheetName val="Баланс_мощности3"/>
      <sheetName val="Рег_генер3"/>
      <sheetName val="Кобяйс_3"/>
      <sheetName val="тариф_Э-Б_нефть3"/>
      <sheetName val="Прил_13"/>
      <sheetName val="Производство_электроэнергии3"/>
      <sheetName val="Т19_13"/>
      <sheetName val="наш_вар__(17_06)_мин3"/>
      <sheetName val="1_1__нвв_переход3"/>
      <sheetName val="6__Показатели_перехода3"/>
      <sheetName val="Сценарные_условия3"/>
      <sheetName val="Список_ДЗО3"/>
      <sheetName val="Доходы_от_эл__и_теплоэнергии3"/>
      <sheetName val="НЕ_УДАЛЯТЬ!!!3"/>
      <sheetName val="параметры_ПЗ3"/>
      <sheetName val="31_08_20044"/>
      <sheetName val="охр_труда_и_подготовка_кадров3"/>
      <sheetName val="расчет_НВВ_РСК_по_RAB3"/>
      <sheetName val="Общие_продажи3"/>
      <sheetName val="Изменения_по_статьям_(2001)3"/>
      <sheetName val="май_113"/>
      <sheetName val="июнь_113"/>
      <sheetName val="август_113"/>
      <sheetName val="июль_113"/>
      <sheetName val="9_6"/>
      <sheetName val="Системный_1_для_ПК3"/>
      <sheetName val="Мат-лы_для_сод_зданий_УКЗиК3"/>
      <sheetName val="Матер_для_тек_рем_КИП3"/>
      <sheetName val="Расчет_чистых_активов_НОВ3"/>
      <sheetName val="9_33"/>
      <sheetName val="анализ_ФОТ3"/>
      <sheetName val="подготовка_кадров3"/>
      <sheetName val="УИС_13"/>
      <sheetName val="Подразделения_орг-й3"/>
      <sheetName val="Номенклатурные_группы3"/>
      <sheetName val="9_23"/>
      <sheetName val="_9_43"/>
      <sheetName val="9_53"/>
      <sheetName val="Списки_для_выбора3"/>
      <sheetName val="Курсы_валют_ЦБ3"/>
      <sheetName val="3_153"/>
      <sheetName val="списки_ФП3"/>
      <sheetName val="бддс_ркхп3"/>
      <sheetName val="бюджет_цтв3"/>
      <sheetName val="Коды_статей3"/>
      <sheetName val="на_1_тут3"/>
      <sheetName val="17_15"/>
      <sheetName val="18_25"/>
      <sheetName val="20_15"/>
      <sheetName val="21_35"/>
      <sheetName val="P2_15"/>
      <sheetName val="P2_25"/>
      <sheetName val="2_35"/>
      <sheetName val="Томская_область14"/>
      <sheetName val="Баланс_ээ4"/>
      <sheetName val="Баланс_мощности4"/>
      <sheetName val="Рег_генер4"/>
      <sheetName val="Кобяйс_4"/>
      <sheetName val="тариф_Э-Б_нефть4"/>
      <sheetName val="Прил_14"/>
      <sheetName val="Производство_электроэнергии4"/>
      <sheetName val="Т19_14"/>
      <sheetName val="наш_вар__(17_06)_мин4"/>
      <sheetName val="1_1__нвв_переход4"/>
      <sheetName val="6__Показатели_перехода4"/>
      <sheetName val="Сценарные_условия4"/>
      <sheetName val="Список_ДЗО4"/>
      <sheetName val="Доходы_от_эл__и_теплоэнергии4"/>
      <sheetName val="НЕ_УДАЛЯТЬ!!!4"/>
      <sheetName val="параметры_ПЗ4"/>
      <sheetName val="31_08_20045"/>
      <sheetName val="охр_труда_и_подготовка_кадров4"/>
      <sheetName val="расчет_НВВ_РСК_по_RAB4"/>
      <sheetName val="Общие_продажи4"/>
      <sheetName val="Изменения_по_статьям_(2001)4"/>
      <sheetName val="май_114"/>
      <sheetName val="июнь_114"/>
      <sheetName val="август_114"/>
      <sheetName val="июль_114"/>
      <sheetName val="9_7"/>
      <sheetName val="Системный_1_для_ПК4"/>
      <sheetName val="Мат-лы_для_сод_зданий_УКЗиК4"/>
      <sheetName val="Матер_для_тек_рем_КИП4"/>
      <sheetName val="Расчет_чистых_активов_НОВ4"/>
      <sheetName val="9_34"/>
      <sheetName val="анализ_ФОТ4"/>
      <sheetName val="подготовка_кадров4"/>
      <sheetName val="УИС_14"/>
      <sheetName val="Подразделения_орг-й4"/>
      <sheetName val="Номенклатурные_группы4"/>
      <sheetName val="9_24"/>
      <sheetName val="_9_44"/>
      <sheetName val="9_54"/>
      <sheetName val="Списки_для_выбора4"/>
      <sheetName val="Курсы_валют_ЦБ4"/>
      <sheetName val="3_154"/>
      <sheetName val="списки_ФП4"/>
      <sheetName val="бддс_ркхп4"/>
      <sheetName val="бюджет_цтв4"/>
      <sheetName val="Коды_статей4"/>
      <sheetName val="на_1_тут4"/>
      <sheetName val="17_16"/>
      <sheetName val="18_26"/>
      <sheetName val="20_16"/>
      <sheetName val="21_36"/>
      <sheetName val="P2_16"/>
      <sheetName val="P2_26"/>
      <sheetName val="2_36"/>
      <sheetName val="Томская_область15"/>
      <sheetName val="Баланс_ээ5"/>
      <sheetName val="Баланс_мощности5"/>
      <sheetName val="Рег_генер5"/>
      <sheetName val="Кобяйс_5"/>
      <sheetName val="тариф_Э-Б_нефть5"/>
      <sheetName val="Прил_15"/>
      <sheetName val="Производство_электроэнергии5"/>
      <sheetName val="Т19_15"/>
      <sheetName val="наш_вар__(17_06)_мин5"/>
      <sheetName val="1_1__нвв_переход5"/>
      <sheetName val="6__Показатели_перехода5"/>
      <sheetName val="Сценарные_условия5"/>
      <sheetName val="Список_ДЗО5"/>
      <sheetName val="Доходы_от_эл__и_теплоэнергии5"/>
      <sheetName val="НЕ_УДАЛЯТЬ!!!5"/>
      <sheetName val="параметры_ПЗ5"/>
      <sheetName val="31_08_20046"/>
      <sheetName val="охр_труда_и_подготовка_кадров5"/>
      <sheetName val="расчет_НВВ_РСК_по_RAB5"/>
      <sheetName val="Общие_продажи5"/>
      <sheetName val="Изменения_по_статьям_(2001)5"/>
      <sheetName val="май_115"/>
      <sheetName val="июнь_115"/>
      <sheetName val="август_115"/>
      <sheetName val="июль_115"/>
      <sheetName val="9_8"/>
      <sheetName val="Системный_1_для_ПК5"/>
      <sheetName val="Мат-лы_для_сод_зданий_УКЗиК5"/>
      <sheetName val="Матер_для_тек_рем_КИП5"/>
      <sheetName val="Расчет_чистых_активов_НОВ5"/>
      <sheetName val="9_35"/>
      <sheetName val="анализ_ФОТ5"/>
      <sheetName val="подготовка_кадров5"/>
      <sheetName val="УИС_15"/>
      <sheetName val="Подразделения_орг-й5"/>
      <sheetName val="Номенклатурные_группы5"/>
      <sheetName val="9_25"/>
      <sheetName val="_9_45"/>
      <sheetName val="9_55"/>
      <sheetName val="Списки_для_выбора5"/>
      <sheetName val="Курсы_валют_ЦБ5"/>
      <sheetName val="3_155"/>
      <sheetName val="списки_ФП5"/>
      <sheetName val="бддс_ркхп5"/>
      <sheetName val="бюджет_цтв5"/>
      <sheetName val="Коды_статей5"/>
      <sheetName val="на_1_тут5"/>
      <sheetName val="FST5"/>
      <sheetName val=" кнс "/>
      <sheetName val="приложение 9.14"/>
      <sheetName val="спецодежда (кнс)"/>
      <sheetName val="лист5 (2)"/>
      <sheetName val="приложение 3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ДН-3 добыча"/>
      <sheetName val="УДН-4 добыча"/>
      <sheetName val="монги"/>
      <sheetName val="даги"/>
      <sheetName val="мирзоева"/>
      <sheetName val="УДН-3_добыча"/>
      <sheetName val="УДН-4_добыча"/>
      <sheetName val="УДН-3_добыча1"/>
      <sheetName val="УДН-4_добыча1"/>
      <sheetName val="УДН-3_добыча2"/>
      <sheetName val="УДН-4_добыча2"/>
      <sheetName val="УДН-3_добыча3"/>
      <sheetName val="УДН-4_добыча3"/>
      <sheetName val="УДН-3_добыча4"/>
      <sheetName val="УДН-4_добыча4"/>
      <sheetName val="УДН-3_добыча5"/>
      <sheetName val="УДН-4_добыча5"/>
    </sheetNames>
    <sheetDataSet>
      <sheetData sheetId="0" refreshError="1"/>
      <sheetData sheetId="1" refreshError="1"/>
      <sheetData sheetId="2"/>
      <sheetData sheetId="3" refreshError="1">
        <row r="3">
          <cell r="A3">
            <v>3</v>
          </cell>
          <cell r="N3" t="e">
            <v>#DIV/0!</v>
          </cell>
        </row>
        <row r="4">
          <cell r="A4">
            <v>5</v>
          </cell>
          <cell r="N4" t="e">
            <v>#DIV/0!</v>
          </cell>
        </row>
        <row r="5">
          <cell r="A5">
            <v>13</v>
          </cell>
          <cell r="B5">
            <v>0.20699999999999999</v>
          </cell>
          <cell r="C5">
            <v>0.755</v>
          </cell>
          <cell r="D5">
            <v>0.99</v>
          </cell>
          <cell r="E5">
            <v>0.16700000000000001</v>
          </cell>
          <cell r="F5">
            <v>0.996</v>
          </cell>
          <cell r="G5">
            <v>0.45700000000000002</v>
          </cell>
          <cell r="H5">
            <v>0.995</v>
          </cell>
          <cell r="I5">
            <v>0.999</v>
          </cell>
          <cell r="J5">
            <v>0.99</v>
          </cell>
          <cell r="K5">
            <v>0.98</v>
          </cell>
          <cell r="L5">
            <v>0.98</v>
          </cell>
          <cell r="M5">
            <v>0.98699999999999999</v>
          </cell>
          <cell r="N5">
            <v>0.73799999999999999</v>
          </cell>
        </row>
        <row r="6">
          <cell r="A6">
            <v>17</v>
          </cell>
          <cell r="B6">
            <v>0.99</v>
          </cell>
          <cell r="C6">
            <v>0.99399999999999999</v>
          </cell>
          <cell r="D6">
            <v>0.98499999999999999</v>
          </cell>
          <cell r="E6">
            <v>0.99399999999999999</v>
          </cell>
          <cell r="F6">
            <v>0.996</v>
          </cell>
          <cell r="G6">
            <v>0.999</v>
          </cell>
          <cell r="H6">
            <v>0.995</v>
          </cell>
          <cell r="I6">
            <v>0.999</v>
          </cell>
          <cell r="J6">
            <v>0.98</v>
          </cell>
          <cell r="K6">
            <v>0.99</v>
          </cell>
          <cell r="L6">
            <v>0.99199999999999999</v>
          </cell>
          <cell r="M6">
            <v>0.98</v>
          </cell>
          <cell r="N6">
            <v>0.996</v>
          </cell>
        </row>
        <row r="7">
          <cell r="A7">
            <v>33</v>
          </cell>
          <cell r="N7" t="e">
            <v>#DIV/0!</v>
          </cell>
        </row>
        <row r="8">
          <cell r="A8">
            <v>35</v>
          </cell>
          <cell r="B8">
            <v>0.98</v>
          </cell>
          <cell r="C8">
            <v>0.99399999999999999</v>
          </cell>
          <cell r="D8">
            <v>0.98499999999999999</v>
          </cell>
          <cell r="E8">
            <v>0.99399999999999999</v>
          </cell>
          <cell r="F8">
            <v>0.996</v>
          </cell>
          <cell r="G8">
            <v>5.3999999999999999E-2</v>
          </cell>
          <cell r="H8">
            <v>0.995</v>
          </cell>
          <cell r="I8">
            <v>0.90900000000000003</v>
          </cell>
          <cell r="J8">
            <v>0.99</v>
          </cell>
          <cell r="K8">
            <v>0.98</v>
          </cell>
          <cell r="L8">
            <v>0.99</v>
          </cell>
          <cell r="M8">
            <v>0.95699999999999996</v>
          </cell>
          <cell r="N8">
            <v>0.89400000000000002</v>
          </cell>
        </row>
        <row r="9">
          <cell r="A9">
            <v>39</v>
          </cell>
          <cell r="B9">
            <v>0.98</v>
          </cell>
          <cell r="C9">
            <v>0.99399999999999999</v>
          </cell>
          <cell r="D9">
            <v>0.98499999999999999</v>
          </cell>
          <cell r="E9">
            <v>0.99399999999999999</v>
          </cell>
          <cell r="F9">
            <v>0.996</v>
          </cell>
          <cell r="G9">
            <v>0.999</v>
          </cell>
          <cell r="H9">
            <v>0.995</v>
          </cell>
          <cell r="I9">
            <v>0.999</v>
          </cell>
          <cell r="J9">
            <v>0.98</v>
          </cell>
          <cell r="K9">
            <v>0.99</v>
          </cell>
          <cell r="L9">
            <v>0.98</v>
          </cell>
          <cell r="M9">
            <v>0.99</v>
          </cell>
          <cell r="N9">
            <v>0.996</v>
          </cell>
        </row>
        <row r="10">
          <cell r="B10">
            <v>0.78900000000000003</v>
          </cell>
          <cell r="C10">
            <v>0.99399999999999999</v>
          </cell>
          <cell r="D10">
            <v>0.98599999999999999</v>
          </cell>
          <cell r="E10">
            <v>0.78800000000000003</v>
          </cell>
          <cell r="F10">
            <v>0.996</v>
          </cell>
          <cell r="G10">
            <v>0.627</v>
          </cell>
          <cell r="H10">
            <v>0.995</v>
          </cell>
          <cell r="I10">
            <v>0.97599999999999998</v>
          </cell>
          <cell r="J10">
            <v>0.98</v>
          </cell>
          <cell r="K10">
            <v>0.98</v>
          </cell>
          <cell r="L10">
            <v>0.996</v>
          </cell>
          <cell r="M10">
            <v>0.98599999999999999</v>
          </cell>
          <cell r="N10">
            <v>0.91300000000000003</v>
          </cell>
        </row>
        <row r="13">
          <cell r="B13" t="str">
            <v>Н.Даги</v>
          </cell>
          <cell r="H13" t="str">
            <v>Коэф. эксплуатации</v>
          </cell>
        </row>
        <row r="14">
          <cell r="B14">
            <v>1</v>
          </cell>
          <cell r="C14">
            <v>2</v>
          </cell>
          <cell r="D14">
            <v>3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2001</v>
          </cell>
        </row>
        <row r="15">
          <cell r="A15">
            <v>75</v>
          </cell>
          <cell r="B15">
            <v>0.99299999999999999</v>
          </cell>
          <cell r="C15">
            <v>0.88700000000000001</v>
          </cell>
          <cell r="D15">
            <v>0.995</v>
          </cell>
          <cell r="E15">
            <v>0.99399999999999999</v>
          </cell>
          <cell r="F15">
            <v>0.996</v>
          </cell>
          <cell r="G15">
            <v>0.999</v>
          </cell>
          <cell r="H15">
            <v>0.98899999999999999</v>
          </cell>
          <cell r="I15">
            <v>0.98799999999999999</v>
          </cell>
          <cell r="J15">
            <v>0.98899999999999999</v>
          </cell>
          <cell r="K15">
            <v>0.89800000000000002</v>
          </cell>
          <cell r="L15">
            <v>0.998</v>
          </cell>
          <cell r="M15">
            <v>0.98899999999999999</v>
          </cell>
          <cell r="N15">
            <v>0.97599999999999998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"/>
      <sheetName val="энергосбер"/>
      <sheetName val="Взморье"/>
      <sheetName val="собст.нуж"/>
      <sheetName val="Советское"/>
      <sheetName val="произв Взм"/>
      <sheetName val="произв Сов"/>
      <sheetName val="собст.нуж (2)"/>
      <sheetName val="дизтопливо кот.совет"/>
      <sheetName val="эл.эн"/>
      <sheetName val="дизел"/>
      <sheetName val="динамика"/>
      <sheetName val="Т.1.7"/>
      <sheetName val="Т.1.8"/>
      <sheetName val="Т.1.9"/>
      <sheetName val="Т.1.10"/>
      <sheetName val="Т1.11"/>
      <sheetName val="Т.1.12"/>
      <sheetName val="Т.1.15"/>
      <sheetName val="Т.1.16"/>
      <sheetName val="Т.1.19"/>
      <sheetName val="Т.1.21"/>
      <sheetName val="Т.1.22"/>
      <sheetName val="Т.1.28"/>
      <sheetName val="Т.2.28.3"/>
      <sheetName val="вода"/>
      <sheetName val="расчет ФОТ"/>
      <sheetName val="всп. материалы"/>
      <sheetName val="аренда"/>
      <sheetName val="автотранспорт"/>
      <sheetName val="цеховые"/>
      <sheetName val="Т.1.16 (цех)"/>
      <sheetName val="выбр-Взм."/>
      <sheetName val="выбр-Сов"/>
      <sheetName val="отх-плата"/>
      <sheetName val="расч.к плате"/>
      <sheetName val="общехозяйственные"/>
      <sheetName val="Т.1.16 (АУП)"/>
      <sheetName val="расчет диф. коэф. для АУП"/>
      <sheetName val="расчет прибыли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H5">
            <v>241.2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8">
          <cell r="AA18">
            <v>1</v>
          </cell>
        </row>
        <row r="31">
          <cell r="AA31">
            <v>2968.9773544472805</v>
          </cell>
          <cell r="AE31">
            <v>370.28062243673571</v>
          </cell>
        </row>
        <row r="35">
          <cell r="AA35">
            <v>474.73098672384009</v>
          </cell>
          <cell r="AE35">
            <v>57.861203030400013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Содержание"/>
      <sheetName val="Краткие сведения по организации"/>
      <sheetName val="Список листов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Т11"/>
      <sheetName val="Т12"/>
      <sheetName val="Т13"/>
      <sheetName val="Т14"/>
      <sheetName val="Т15"/>
      <sheetName val="Т16"/>
      <sheetName val="Т17"/>
      <sheetName val="Т18"/>
      <sheetName val="Т19"/>
      <sheetName val="Т20"/>
      <sheetName val="Т21"/>
      <sheetName val="Т22"/>
      <sheetName val="Т23"/>
      <sheetName val="Т24"/>
      <sheetName val="Т25"/>
      <sheetName val="Т26"/>
      <sheetName val="Т27"/>
      <sheetName val="Проверка"/>
      <sheetName val="et_union"/>
      <sheetName val="TEHSHEET"/>
      <sheetName val="REESTR_ORG"/>
      <sheetName val="REESTR_FILTERED"/>
      <sheetName val="REESTR_MO"/>
      <sheetName val="modClassifierValidate"/>
      <sheetName val="modCommandButton"/>
      <sheetName val="modDblClick"/>
      <sheetName val="modfrmDateChoose"/>
      <sheetName val="modfrmReestr"/>
      <sheetName val="modHyp"/>
      <sheetName val="modInfo"/>
      <sheetName val="modReestr"/>
      <sheetName val="modServiceModule"/>
      <sheetName val="modWindowClipboard"/>
      <sheetName val="modPROV"/>
      <sheetName val="modChange"/>
      <sheetName val="AllSheetsInThisWorkbo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Содержание"/>
      <sheetName val="Краткие сведения по организации"/>
      <sheetName val="Список листов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Т11"/>
      <sheetName val="Т12"/>
      <sheetName val="Т13"/>
      <sheetName val="Т14"/>
      <sheetName val="Т15"/>
      <sheetName val="Т16"/>
      <sheetName val="Т17"/>
      <sheetName val="Т18"/>
      <sheetName val="Т19"/>
      <sheetName val="Т20"/>
      <sheetName val="Т21"/>
      <sheetName val="Т22"/>
      <sheetName val="Т23"/>
      <sheetName val="Т24"/>
      <sheetName val="Т25"/>
      <sheetName val="Т26"/>
      <sheetName val="Т27"/>
      <sheetName val="Т28"/>
      <sheetName val="Проверка"/>
      <sheetName val="et_union"/>
      <sheetName val="TEHSHEET"/>
      <sheetName val="REESTR_ORG"/>
      <sheetName val="REESTR_FILTERED"/>
      <sheetName val="REESTR_MO"/>
      <sheetName val="modClassifierValidate"/>
      <sheetName val="modCommandButton"/>
      <sheetName val="modDblClick"/>
      <sheetName val="modfrmDateChoose"/>
      <sheetName val="modfrmReestr"/>
      <sheetName val="modHyp"/>
      <sheetName val="modInfo"/>
      <sheetName val="modReestr"/>
      <sheetName val="modServiceModule"/>
      <sheetName val="modPROV"/>
      <sheetName val="modChange"/>
      <sheetName val="AllSheetsInThisWorkbook"/>
      <sheetName val="modUpdTemplMain"/>
    </sheetNames>
    <sheetDataSet>
      <sheetData sheetId="0">
        <row r="3">
          <cell r="G3" t="str">
            <v>Версия 1.1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6">
          <cell r="I1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>
        <row r="23">
          <cell r="G2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">
          <cell r="A2" t="str">
            <v>да</v>
          </cell>
          <cell r="F2" t="str">
            <v>Передача+сбыт</v>
          </cell>
          <cell r="H2" t="str">
            <v>производство</v>
          </cell>
          <cell r="N2" t="str">
            <v>метод экономически обоснованных расходов (На 1 год)</v>
          </cell>
        </row>
        <row r="3">
          <cell r="A3" t="str">
            <v>нет</v>
          </cell>
          <cell r="F3" t="str">
            <v>Производство комбинированная выработка</v>
          </cell>
          <cell r="H3" t="str">
            <v>передача</v>
          </cell>
          <cell r="N3" t="str">
            <v>долгосрочный период регулирования (метод обеспечения доходности инвестированного капитала)</v>
          </cell>
        </row>
        <row r="4">
          <cell r="F4" t="str">
            <v>Производство (некомбинированная выработка)+передача+сбыт</v>
          </cell>
          <cell r="N4" t="str">
            <v xml:space="preserve">долгосрочный период регулирования (метод индексации) </v>
          </cell>
        </row>
        <row r="5">
          <cell r="F5" t="str">
            <v>Производство (некомбинированная выработка)+передача</v>
          </cell>
          <cell r="N5" t="str">
            <v>долгосрочный период регулирования (метод сравнения аналогов)</v>
          </cell>
        </row>
        <row r="6">
          <cell r="F6" t="str">
            <v>Производство (некомбинированная выработка)+сбыт</v>
          </cell>
        </row>
        <row r="7">
          <cell r="F7" t="str">
            <v>Производство (некомбинированная выработка)</v>
          </cell>
        </row>
      </sheetData>
      <sheetData sheetId="37" refreshError="1"/>
      <sheetData sheetId="38" refreshError="1"/>
      <sheetData sheetId="39">
        <row r="2">
          <cell r="D2" t="str">
            <v>Агрызский муниципальный район</v>
          </cell>
        </row>
        <row r="3">
          <cell r="D3" t="str">
            <v>Азнакаевский муниципальный район</v>
          </cell>
        </row>
        <row r="4">
          <cell r="D4" t="str">
            <v>Аксубаевский муниципальный район</v>
          </cell>
        </row>
        <row r="5">
          <cell r="D5" t="str">
            <v>Актанышский муниципальный район</v>
          </cell>
        </row>
        <row r="6">
          <cell r="D6" t="str">
            <v>Алексеевский муниципальный район</v>
          </cell>
        </row>
        <row r="7">
          <cell r="D7" t="str">
            <v>Алькеевский муниципальный район</v>
          </cell>
        </row>
        <row r="8">
          <cell r="D8" t="str">
            <v>Альметьевский муниципальный район</v>
          </cell>
        </row>
        <row r="9">
          <cell r="D9" t="str">
            <v>Апастовский муниципальный район</v>
          </cell>
        </row>
        <row r="10">
          <cell r="D10" t="str">
            <v>Арский муниципальный район</v>
          </cell>
        </row>
        <row r="11">
          <cell r="D11" t="str">
            <v>Атнинский муниципальный район</v>
          </cell>
        </row>
        <row r="12">
          <cell r="D12" t="str">
            <v>Бавлинский муниципальный район</v>
          </cell>
        </row>
        <row r="13">
          <cell r="D13" t="str">
            <v>Балтасинский муниципальный район</v>
          </cell>
        </row>
        <row r="14">
          <cell r="D14" t="str">
            <v>Бугульминский муниципальный район</v>
          </cell>
        </row>
        <row r="15">
          <cell r="D15" t="str">
            <v>Буинский муниципальный район</v>
          </cell>
        </row>
        <row r="16">
          <cell r="D16" t="str">
            <v>Верхнеуслонский муниципальный район</v>
          </cell>
        </row>
        <row r="17">
          <cell r="D17" t="str">
            <v>Высокогорский муниципальный район</v>
          </cell>
        </row>
        <row r="18">
          <cell r="D18" t="str">
            <v>Город Казань</v>
          </cell>
        </row>
        <row r="19">
          <cell r="D19" t="str">
            <v>Город Набережные Челны</v>
          </cell>
        </row>
        <row r="20">
          <cell r="D20" t="str">
            <v>Дрожжановский муниципальный район</v>
          </cell>
        </row>
        <row r="21">
          <cell r="D21" t="str">
            <v>Елабужский муниципальный район</v>
          </cell>
        </row>
        <row r="22">
          <cell r="D22" t="str">
            <v>Заинский муниципальный район</v>
          </cell>
        </row>
        <row r="23">
          <cell r="D23" t="str">
            <v>Зеленодольский муниципальный район</v>
          </cell>
        </row>
        <row r="24">
          <cell r="D24" t="str">
            <v>Кайбицкий муниципальный район</v>
          </cell>
        </row>
        <row r="25">
          <cell r="D25" t="str">
            <v>Камско-Устьинский муниципальный район</v>
          </cell>
        </row>
        <row r="26">
          <cell r="D26" t="str">
            <v>Кукморский муниципальный район</v>
          </cell>
        </row>
        <row r="27">
          <cell r="D27" t="str">
            <v>Лаишевский муниципальный район</v>
          </cell>
        </row>
        <row r="28">
          <cell r="D28" t="str">
            <v>Лениногорский муниципальный район</v>
          </cell>
        </row>
        <row r="29">
          <cell r="D29" t="str">
            <v>Мамадышский муниципальный район</v>
          </cell>
        </row>
        <row r="30">
          <cell r="D30" t="str">
            <v>Менделеевский муниципальный район</v>
          </cell>
        </row>
        <row r="31">
          <cell r="D31" t="str">
            <v>Мензелинский муниципальный район</v>
          </cell>
        </row>
        <row r="32">
          <cell r="D32" t="str">
            <v>Муслюмовский муниципальный район</v>
          </cell>
        </row>
        <row r="33">
          <cell r="D33" t="str">
            <v>Нижнекамский муниципальный район</v>
          </cell>
        </row>
        <row r="34">
          <cell r="D34" t="str">
            <v>Новошешминский муниципальный район</v>
          </cell>
        </row>
        <row r="35">
          <cell r="D35" t="str">
            <v>Нурлатский муниципальный район</v>
          </cell>
        </row>
        <row r="36">
          <cell r="D36" t="str">
            <v>Пестречинский муниципальный район</v>
          </cell>
        </row>
        <row r="37">
          <cell r="D37" t="str">
            <v>Рыбно-Слободский муниципальный район</v>
          </cell>
        </row>
        <row r="38">
          <cell r="D38" t="str">
            <v>Сабинский муниципальный район</v>
          </cell>
        </row>
        <row r="39">
          <cell r="D39" t="str">
            <v>Сармановский муниципальный район</v>
          </cell>
        </row>
        <row r="40">
          <cell r="D40" t="str">
            <v>Спасский муниципальный район</v>
          </cell>
        </row>
        <row r="41">
          <cell r="D41" t="str">
            <v>Тетюшский муниципальный район</v>
          </cell>
        </row>
        <row r="42">
          <cell r="D42" t="str">
            <v>Тукаевский муниципальный район</v>
          </cell>
        </row>
        <row r="43">
          <cell r="D43" t="str">
            <v>Тюлячинский муниципальный район</v>
          </cell>
        </row>
        <row r="44">
          <cell r="D44" t="str">
            <v>Черемшанский муниципальный район</v>
          </cell>
        </row>
        <row r="45">
          <cell r="D45" t="str">
            <v>Чистопольский муниципальный район</v>
          </cell>
        </row>
        <row r="46">
          <cell r="D46" t="str">
            <v>Ютазинский муниципальный район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3. Расчет МИ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  <sheetName val="REESTR_START"/>
      <sheetName val="REESTR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справочник"/>
      <sheetName val="Топливо"/>
      <sheetName val="Форэм-тепло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Легенда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свод_до_вн_об_1"/>
      <sheetName val="расш_для_РАО1"/>
      <sheetName val="расш_для_РАО_стр_310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3__Расчет_МИ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на_1_тут1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свод_до_вн_об_2"/>
      <sheetName val="расш_для_РАО2"/>
      <sheetName val="расш_для_РАО_стр_310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3__Расчет_МИ1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18_2-2"/>
      <sheetName val="Э1_14_ОАО2"/>
      <sheetName val="Э1_15ОАО2"/>
      <sheetName val="Э1_14_ЗЭС2"/>
      <sheetName val="Э1_14ЦЭС2"/>
      <sheetName val="Э1_14ВЭС2"/>
      <sheetName val="Э1_14ЮЭС2"/>
      <sheetName val="Э1_15ЗЭС2"/>
      <sheetName val="Э1_15ЦЭС2"/>
      <sheetName val="Э1_15ВЭС2"/>
      <sheetName val="Э1_15ЮЭС2"/>
      <sheetName val="УЗ-26_(1)2"/>
      <sheetName val="УЗ-26_(2)2"/>
      <sheetName val="УЗ-26_(3)2"/>
      <sheetName val="УЗ-26_(4)2"/>
      <sheetName val="УЗ-27_(1)2"/>
      <sheetName val="УЗ-27_(2)2"/>
      <sheetName val="УЗ-27_(3)2"/>
      <sheetName val="УЗ-27_(4)2"/>
      <sheetName val="П-16_2"/>
      <sheetName val="П-17_2"/>
      <sheetName val="П-18_2"/>
      <sheetName val="П-19_2"/>
      <sheetName val="УЗ-21_2"/>
      <sheetName val="УП-28_2"/>
      <sheetName val="УП-29_2"/>
      <sheetName val="УП-30_2"/>
      <sheetName val="УП-32_2"/>
      <sheetName val="УФ1_2"/>
      <sheetName val="УЗ1_2"/>
      <sheetName val="Лист1_(2)2"/>
      <sheetName val="УЗ-21_(1полуг_2002)2"/>
      <sheetName val="УЗ-21_(1полуг_2003_план)2"/>
      <sheetName val="УЗ-21_(1полуг_2003_факт)2"/>
      <sheetName val="УЗ-22_(1полуг_2002)факт2"/>
      <sheetName val="УЗ-22_(1полуг_2003)пл2"/>
      <sheetName val="УЗ-22_(1полуг_2003)факт2"/>
      <sheetName val="УЗ-23(1_полуг_2002)2"/>
      <sheetName val="УЗ-23(1_полуг_2003)пл2"/>
      <sheetName val="УЗ-23(1полуг_2003)_факт2"/>
      <sheetName val="УЗ-26_(1полуг_2002__факт)2"/>
      <sheetName val="УЗ-26_(1полуг_2003_план)2"/>
      <sheetName val="УЗ-26_(1полуг_2003_факт)2"/>
      <sheetName val="расходы_-_ТБР2"/>
      <sheetName val="модель_-_RAB_окончат_2"/>
      <sheetName val="НВВ_-_предложение_ок_2"/>
      <sheetName val="Расх__-_предложение_ок_2"/>
      <sheetName val="модель_-_ТБР_2"/>
      <sheetName val="Расчет_расходов_RAB_окончат__2"/>
      <sheetName val="Покупная_энергия_RAB2"/>
      <sheetName val="Расходы_-_индексация2"/>
      <sheetName val="на_1_тут2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свод_до_вн_об_3"/>
      <sheetName val="расш_для_РАО3"/>
      <sheetName val="расш_для_РАО_стр_3103"/>
      <sheetName val="1_1_3"/>
      <sheetName val="1_2_3"/>
      <sheetName val="Графики_Гкал,тыс_руб_3"/>
      <sheetName val="2_1_3"/>
      <sheetName val="2_2_3"/>
      <sheetName val="2_3_3"/>
      <sheetName val="2_4_3"/>
      <sheetName val="3_1_3"/>
      <sheetName val="3_2_3"/>
      <sheetName val="3_3_3"/>
      <sheetName val="4_1_3"/>
      <sheetName val="4_2_3"/>
      <sheetName val="4_3_3"/>
      <sheetName val="4_4_3"/>
      <sheetName val="4_5_3"/>
      <sheetName val="4_6_3"/>
      <sheetName val="4_7_3"/>
      <sheetName val="5_1_3"/>
      <sheetName val="5_1_январь3"/>
      <sheetName val="5_1_февраль3"/>
      <sheetName val="5_1_март3"/>
      <sheetName val="6_1_3"/>
      <sheetName val="13__Расчет_МИ2"/>
      <sheetName val="1_кв_3"/>
      <sheetName val="2_кв_3"/>
      <sheetName val="3_кв_3"/>
      <sheetName val="4_кв_3"/>
      <sheetName val="_год3"/>
      <sheetName val="УП_33_свод_3"/>
      <sheetName val="пл__и_факт3"/>
      <sheetName val="18_2-3"/>
      <sheetName val="Э1_14_ОАО3"/>
      <sheetName val="Э1_15ОАО3"/>
      <sheetName val="Э1_14_ЗЭС3"/>
      <sheetName val="Э1_14ЦЭС3"/>
      <sheetName val="Э1_14ВЭС3"/>
      <sheetName val="Э1_14ЮЭС3"/>
      <sheetName val="Э1_15ЗЭС3"/>
      <sheetName val="Э1_15ЦЭС3"/>
      <sheetName val="Э1_15ВЭС3"/>
      <sheetName val="Э1_15ЮЭС3"/>
      <sheetName val="УЗ-26_(1)3"/>
      <sheetName val="УЗ-26_(2)3"/>
      <sheetName val="УЗ-26_(3)3"/>
      <sheetName val="УЗ-26_(4)3"/>
      <sheetName val="УЗ-27_(1)3"/>
      <sheetName val="УЗ-27_(2)3"/>
      <sheetName val="УЗ-27_(3)3"/>
      <sheetName val="УЗ-27_(4)3"/>
      <sheetName val="П-16_3"/>
      <sheetName val="П-17_3"/>
      <sheetName val="П-18_3"/>
      <sheetName val="П-19_3"/>
      <sheetName val="УЗ-21_3"/>
      <sheetName val="УП-28_3"/>
      <sheetName val="УП-29_3"/>
      <sheetName val="УП-30_3"/>
      <sheetName val="УП-32_3"/>
      <sheetName val="УФ1_3"/>
      <sheetName val="УЗ1_3"/>
      <sheetName val="Лист1_(2)3"/>
      <sheetName val="УЗ-21_(1полуг_2002)3"/>
      <sheetName val="УЗ-21_(1полуг_2003_план)3"/>
      <sheetName val="УЗ-21_(1полуг_2003_факт)3"/>
      <sheetName val="УЗ-22_(1полуг_2002)факт3"/>
      <sheetName val="УЗ-22_(1полуг_2003)пл3"/>
      <sheetName val="УЗ-22_(1полуг_2003)факт3"/>
      <sheetName val="УЗ-23(1_полуг_2002)3"/>
      <sheetName val="УЗ-23(1_полуг_2003)пл3"/>
      <sheetName val="УЗ-23(1полуг_2003)_факт3"/>
      <sheetName val="УЗ-26_(1полуг_2002__факт)3"/>
      <sheetName val="УЗ-26_(1полуг_2003_план)3"/>
      <sheetName val="УЗ-26_(1полуг_2003_факт)3"/>
      <sheetName val="расходы_-_ТБР3"/>
      <sheetName val="модель_-_RAB_окончат_3"/>
      <sheetName val="НВВ_-_предложение_ок_3"/>
      <sheetName val="Расх__-_предложение_ок_3"/>
      <sheetName val="модель_-_ТБР_3"/>
      <sheetName val="Расчет_расходов_RAB_окончат__3"/>
      <sheetName val="Покупная_энергия_RAB3"/>
      <sheetName val="Расходы_-_индексация3"/>
      <sheetName val="на_1_тут3"/>
      <sheetName val="Прил_12"/>
      <sheetName val="Прил__1_1_2"/>
      <sheetName val="пл-ф_01_06г_2"/>
      <sheetName val="Премия_(Бизнес-план)_2"/>
      <sheetName val="Премия_(БДР)_2"/>
      <sheetName val="Объемы_2"/>
      <sheetName val="СКС_2"/>
      <sheetName val="пл-ф_02_06г_2"/>
      <sheetName val="Дотация_за_февраль2"/>
      <sheetName val="Анализ_по_субконто2"/>
      <sheetName val="Объемы_март_2"/>
      <sheetName val="Доходы_март2"/>
      <sheetName val="котельные_22"/>
      <sheetName val="расшифровка_по_прочим2"/>
      <sheetName val="анализ_покупки_ТЭР2"/>
      <sheetName val="обьем_продаж2"/>
      <sheetName val="смета_ахр2"/>
      <sheetName val="приложение_2_2"/>
      <sheetName val="свод_до_вн_об_4"/>
      <sheetName val="расш_для_РАО4"/>
      <sheetName val="расш_для_РАО_стр_3104"/>
      <sheetName val="1_1_4"/>
      <sheetName val="1_2_4"/>
      <sheetName val="Графики_Гкал,тыс_руб_4"/>
      <sheetName val="2_1_4"/>
      <sheetName val="2_2_4"/>
      <sheetName val="2_3_4"/>
      <sheetName val="2_4_4"/>
      <sheetName val="3_1_4"/>
      <sheetName val="3_2_4"/>
      <sheetName val="3_3_4"/>
      <sheetName val="4_1_4"/>
      <sheetName val="4_2_4"/>
      <sheetName val="4_3_4"/>
      <sheetName val="4_4_4"/>
      <sheetName val="4_5_4"/>
      <sheetName val="4_6_4"/>
      <sheetName val="4_7_4"/>
      <sheetName val="5_1_4"/>
      <sheetName val="5_1_январь4"/>
      <sheetName val="5_1_февраль4"/>
      <sheetName val="5_1_март4"/>
      <sheetName val="6_1_4"/>
      <sheetName val="13__Расчет_МИ3"/>
      <sheetName val="1_кв_4"/>
      <sheetName val="2_кв_4"/>
      <sheetName val="3_кв_4"/>
      <sheetName val="4_кв_4"/>
      <sheetName val="_год4"/>
      <sheetName val="УП_33_свод_4"/>
      <sheetName val="пл__и_факт4"/>
      <sheetName val="18_2-4"/>
      <sheetName val="Э1_14_ОАО4"/>
      <sheetName val="Э1_15ОАО4"/>
      <sheetName val="Э1_14_ЗЭС4"/>
      <sheetName val="Э1_14ЦЭС4"/>
      <sheetName val="Э1_14ВЭС4"/>
      <sheetName val="Э1_14ЮЭС4"/>
      <sheetName val="Э1_15ЗЭС4"/>
      <sheetName val="Э1_15ЦЭС4"/>
      <sheetName val="Э1_15ВЭС4"/>
      <sheetName val="Э1_15ЮЭС4"/>
      <sheetName val="УЗ-26_(1)4"/>
      <sheetName val="УЗ-26_(2)4"/>
      <sheetName val="УЗ-26_(3)4"/>
      <sheetName val="УЗ-26_(4)4"/>
      <sheetName val="УЗ-27_(1)4"/>
      <sheetName val="УЗ-27_(2)4"/>
      <sheetName val="УЗ-27_(3)4"/>
      <sheetName val="УЗ-27_(4)4"/>
      <sheetName val="П-16_4"/>
      <sheetName val="П-17_4"/>
      <sheetName val="П-18_4"/>
      <sheetName val="П-19_4"/>
      <sheetName val="УЗ-21_4"/>
      <sheetName val="УП-28_4"/>
      <sheetName val="УП-29_4"/>
      <sheetName val="УП-30_4"/>
      <sheetName val="УП-32_4"/>
      <sheetName val="УФ1_4"/>
      <sheetName val="УЗ1_4"/>
      <sheetName val="Лист1_(2)4"/>
      <sheetName val="УЗ-21_(1полуг_2002)4"/>
      <sheetName val="УЗ-21_(1полуг_2003_план)4"/>
      <sheetName val="УЗ-21_(1полуг_2003_факт)4"/>
      <sheetName val="УЗ-22_(1полуг_2002)факт4"/>
      <sheetName val="УЗ-22_(1полуг_2003)пл4"/>
      <sheetName val="УЗ-22_(1полуг_2003)факт4"/>
      <sheetName val="УЗ-23(1_полуг_2002)4"/>
      <sheetName val="УЗ-23(1_полуг_2003)пл4"/>
      <sheetName val="УЗ-23(1полуг_2003)_факт4"/>
      <sheetName val="УЗ-26_(1полуг_2002__факт)4"/>
      <sheetName val="УЗ-26_(1полуг_2003_план)4"/>
      <sheetName val="УЗ-26_(1полуг_2003_факт)4"/>
      <sheetName val="расходы_-_ТБР4"/>
      <sheetName val="модель_-_RAB_окончат_4"/>
      <sheetName val="НВВ_-_предложение_ок_4"/>
      <sheetName val="Расх__-_предложение_ок_4"/>
      <sheetName val="модель_-_ТБР_4"/>
      <sheetName val="Расчет_расходов_RAB_окончат__4"/>
      <sheetName val="Покупная_энергия_RAB4"/>
      <sheetName val="Расходы_-_индексация4"/>
      <sheetName val="на_1_тут4"/>
      <sheetName val="Прил_13"/>
      <sheetName val="Прил__1_1_3"/>
      <sheetName val="пл-ф_01_06г_3"/>
      <sheetName val="Премия_(Бизнес-план)_3"/>
      <sheetName val="Премия_(БДР)_3"/>
      <sheetName val="Объемы_3"/>
      <sheetName val="СКС_3"/>
      <sheetName val="пл-ф_02_06г_3"/>
      <sheetName val="Дотация_за_февраль3"/>
      <sheetName val="Анализ_по_субконто3"/>
      <sheetName val="Объемы_март_3"/>
      <sheetName val="Доходы_март3"/>
      <sheetName val="котельные_23"/>
      <sheetName val="расшифровка_по_прочим3"/>
      <sheetName val="анализ_покупки_ТЭР3"/>
      <sheetName val="обьем_продаж3"/>
      <sheetName val="смета_ахр3"/>
      <sheetName val="приложение_2_3"/>
      <sheetName val="свод_до_вн_об_5"/>
      <sheetName val="расш_для_РАО5"/>
      <sheetName val="расш_для_РАО_стр_3105"/>
      <sheetName val="1_1_5"/>
      <sheetName val="1_2_5"/>
      <sheetName val="Графики_Гкал,тыс_руб_5"/>
      <sheetName val="2_1_5"/>
      <sheetName val="2_2_5"/>
      <sheetName val="2_3_5"/>
      <sheetName val="2_4_5"/>
      <sheetName val="3_1_5"/>
      <sheetName val="3_2_5"/>
      <sheetName val="3_3_5"/>
      <sheetName val="4_1_5"/>
      <sheetName val="4_2_5"/>
      <sheetName val="4_3_5"/>
      <sheetName val="4_4_5"/>
      <sheetName val="4_5_5"/>
      <sheetName val="4_6_5"/>
      <sheetName val="4_7_5"/>
      <sheetName val="5_1_5"/>
      <sheetName val="5_1_январь5"/>
      <sheetName val="5_1_февраль5"/>
      <sheetName val="5_1_март5"/>
      <sheetName val="6_1_5"/>
      <sheetName val="13__Расчет_МИ4"/>
      <sheetName val="1_кв_5"/>
      <sheetName val="2_кв_5"/>
      <sheetName val="3_кв_5"/>
      <sheetName val="4_кв_5"/>
      <sheetName val="_год5"/>
      <sheetName val="УП_33_свод_5"/>
      <sheetName val="пл__и_факт5"/>
      <sheetName val="18_2-5"/>
      <sheetName val="Э1_14_ОАО5"/>
      <sheetName val="Э1_15ОАО5"/>
      <sheetName val="Э1_14_ЗЭС5"/>
      <sheetName val="Э1_14ЦЭС5"/>
      <sheetName val="Э1_14ВЭС5"/>
      <sheetName val="Э1_14ЮЭС5"/>
      <sheetName val="Э1_15ЗЭС5"/>
      <sheetName val="Э1_15ЦЭС5"/>
      <sheetName val="Э1_15ВЭС5"/>
      <sheetName val="Э1_15ЮЭС5"/>
      <sheetName val="УЗ-26_(1)5"/>
      <sheetName val="УЗ-26_(2)5"/>
      <sheetName val="УЗ-26_(3)5"/>
      <sheetName val="УЗ-26_(4)5"/>
      <sheetName val="УЗ-27_(1)5"/>
      <sheetName val="УЗ-27_(2)5"/>
      <sheetName val="УЗ-27_(3)5"/>
      <sheetName val="УЗ-27_(4)5"/>
      <sheetName val="П-16_5"/>
      <sheetName val="П-17_5"/>
      <sheetName val="П-18_5"/>
      <sheetName val="П-19_5"/>
      <sheetName val="УЗ-21_5"/>
      <sheetName val="УП-28_5"/>
      <sheetName val="УП-29_5"/>
      <sheetName val="УП-30_5"/>
      <sheetName val="УП-32_5"/>
      <sheetName val="УФ1_5"/>
      <sheetName val="УЗ1_5"/>
      <sheetName val="Лист1_(2)5"/>
      <sheetName val="УЗ-21_(1полуг_2002)5"/>
      <sheetName val="УЗ-21_(1полуг_2003_план)5"/>
      <sheetName val="УЗ-21_(1полуг_2003_факт)5"/>
      <sheetName val="УЗ-22_(1полуг_2002)факт5"/>
      <sheetName val="УЗ-22_(1полуг_2003)пл5"/>
      <sheetName val="УЗ-22_(1полуг_2003)факт5"/>
      <sheetName val="УЗ-23(1_полуг_2002)5"/>
      <sheetName val="УЗ-23(1_полуг_2003)пл5"/>
      <sheetName val="УЗ-23(1полуг_2003)_факт5"/>
      <sheetName val="УЗ-26_(1полуг_2002__факт)5"/>
      <sheetName val="УЗ-26_(1полуг_2003_план)5"/>
      <sheetName val="УЗ-26_(1полуг_2003_факт)5"/>
      <sheetName val="расходы_-_ТБР5"/>
      <sheetName val="модель_-_RAB_окончат_5"/>
      <sheetName val="НВВ_-_предложение_ок_5"/>
      <sheetName val="Расх__-_предложение_ок_5"/>
      <sheetName val="модель_-_ТБР_5"/>
      <sheetName val="Расчет_расходов_RAB_окончат__5"/>
      <sheetName val="Покупная_энергия_RAB5"/>
      <sheetName val="Расходы_-_индексация5"/>
      <sheetName val="на_1_тут5"/>
      <sheetName val="Прил_14"/>
      <sheetName val="Прил__1_1_4"/>
      <sheetName val="пл-ф_01_06г_4"/>
      <sheetName val="Премия_(Бизнес-план)_4"/>
      <sheetName val="Премия_(БДР)_4"/>
      <sheetName val="Объемы_4"/>
      <sheetName val="СКС_4"/>
      <sheetName val="пл-ф_02_06г_4"/>
      <sheetName val="Дотация_за_февраль4"/>
      <sheetName val="Анализ_по_субконто4"/>
      <sheetName val="Объемы_март_4"/>
      <sheetName val="Доходы_март4"/>
      <sheetName val="котельные_24"/>
      <sheetName val="расшифровка_по_прочим4"/>
      <sheetName val="анализ_покупки_ТЭР4"/>
      <sheetName val="обьем_продаж4"/>
      <sheetName val="смета_ахр4"/>
      <sheetName val="приложение_2_4"/>
      <sheetName val="свод_до_вн_об_6"/>
      <sheetName val="расш_для_РАО6"/>
      <sheetName val="расш_для_РАО_стр_3106"/>
      <sheetName val="1_1_6"/>
      <sheetName val="1_2_6"/>
      <sheetName val="Графики_Гкал,тыс_руб_6"/>
      <sheetName val="2_1_6"/>
      <sheetName val="2_2_6"/>
      <sheetName val="2_3_6"/>
      <sheetName val="2_4_6"/>
      <sheetName val="3_1_6"/>
      <sheetName val="3_2_6"/>
      <sheetName val="3_3_6"/>
      <sheetName val="4_1_6"/>
      <sheetName val="4_2_6"/>
      <sheetName val="4_3_6"/>
      <sheetName val="4_4_6"/>
      <sheetName val="4_5_6"/>
      <sheetName val="4_6_6"/>
      <sheetName val="4_7_6"/>
      <sheetName val="5_1_6"/>
      <sheetName val="5_1_январь6"/>
      <sheetName val="5_1_февраль6"/>
      <sheetName val="5_1_март6"/>
      <sheetName val="6_1_6"/>
      <sheetName val="13__Расчет_МИ5"/>
      <sheetName val="1_кв_6"/>
      <sheetName val="2_кв_6"/>
      <sheetName val="3_кв_6"/>
      <sheetName val="4_кв_6"/>
      <sheetName val="_год6"/>
      <sheetName val="УП_33_свод_6"/>
      <sheetName val="пл__и_факт6"/>
      <sheetName val="18_2-6"/>
      <sheetName val="Э1_14_ОАО6"/>
      <sheetName val="Э1_15ОАО6"/>
      <sheetName val="Э1_14_ЗЭС6"/>
      <sheetName val="Э1_14ЦЭС6"/>
      <sheetName val="Э1_14ВЭС6"/>
      <sheetName val="Э1_14ЮЭС6"/>
      <sheetName val="Э1_15ЗЭС6"/>
      <sheetName val="Э1_15ЦЭС6"/>
      <sheetName val="Э1_15ВЭС6"/>
      <sheetName val="Э1_15ЮЭС6"/>
      <sheetName val="УЗ-26_(1)6"/>
      <sheetName val="УЗ-26_(2)6"/>
      <sheetName val="УЗ-26_(3)6"/>
      <sheetName val="УЗ-26_(4)6"/>
      <sheetName val="УЗ-27_(1)6"/>
      <sheetName val="УЗ-27_(2)6"/>
      <sheetName val="УЗ-27_(3)6"/>
      <sheetName val="УЗ-27_(4)6"/>
      <sheetName val="П-16_6"/>
      <sheetName val="П-17_6"/>
      <sheetName val="П-18_6"/>
      <sheetName val="П-19_6"/>
      <sheetName val="УЗ-21_6"/>
      <sheetName val="УП-28_6"/>
      <sheetName val="УП-29_6"/>
      <sheetName val="УП-30_6"/>
      <sheetName val="УП-32_6"/>
      <sheetName val="УФ1_6"/>
      <sheetName val="УЗ1_6"/>
      <sheetName val="Лист1_(2)6"/>
      <sheetName val="УЗ-21_(1полуг_2002)6"/>
      <sheetName val="УЗ-21_(1полуг_2003_план)6"/>
      <sheetName val="УЗ-21_(1полуг_2003_факт)6"/>
      <sheetName val="УЗ-22_(1полуг_2002)факт6"/>
      <sheetName val="УЗ-22_(1полуг_2003)пл6"/>
      <sheetName val="УЗ-22_(1полуг_2003)факт6"/>
      <sheetName val="УЗ-23(1_полуг_2002)6"/>
      <sheetName val="УЗ-23(1_полуг_2003)пл6"/>
      <sheetName val="УЗ-23(1полуг_2003)_факт6"/>
      <sheetName val="УЗ-26_(1полуг_2002__факт)6"/>
      <sheetName val="УЗ-26_(1полуг_2003_план)6"/>
      <sheetName val="УЗ-26_(1полуг_2003_факт)6"/>
      <sheetName val="расходы_-_ТБР6"/>
      <sheetName val="модель_-_RAB_окончат_6"/>
      <sheetName val="НВВ_-_предложение_ок_6"/>
      <sheetName val="Расх__-_предложение_ок_6"/>
      <sheetName val="модель_-_ТБР_6"/>
      <sheetName val="Расчет_расходов_RAB_окончат__6"/>
      <sheetName val="Покупная_энергия_RAB6"/>
      <sheetName val="Расходы_-_индексация6"/>
      <sheetName val="на_1_тут6"/>
      <sheetName val="Прил_15"/>
      <sheetName val="Прил__1_1_5"/>
      <sheetName val="пл-ф_01_06г_5"/>
      <sheetName val="Премия_(Бизнес-план)_5"/>
      <sheetName val="Премия_(БДР)_5"/>
      <sheetName val="Объемы_5"/>
      <sheetName val="СКС_5"/>
      <sheetName val="пл-ф_02_06г_5"/>
      <sheetName val="Дотация_за_февраль5"/>
      <sheetName val="Анализ_по_субконто5"/>
      <sheetName val="Объемы_март_5"/>
      <sheetName val="Доходы_март5"/>
      <sheetName val="котельные_25"/>
      <sheetName val="расшифровка_по_прочим5"/>
      <sheetName val="анализ_покупки_ТЭР5"/>
      <sheetName val="обьем_продаж5"/>
      <sheetName val="смета_ахр5"/>
      <sheetName val="приложение_2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Содержание"/>
      <sheetName val="Краткие сведения по организации"/>
      <sheetName val="Список листов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Т11"/>
      <sheetName val="Т12"/>
      <sheetName val="Т13"/>
      <sheetName val="Т14"/>
      <sheetName val="Т15"/>
      <sheetName val="Т16"/>
      <sheetName val="Т17"/>
      <sheetName val="Т18"/>
      <sheetName val="Т19"/>
      <sheetName val="Т20"/>
      <sheetName val="Т21"/>
      <sheetName val="Т22"/>
      <sheetName val="Т23"/>
      <sheetName val="Т24"/>
      <sheetName val="Т25"/>
      <sheetName val="Т26"/>
      <sheetName val="Т27"/>
      <sheetName val="Проверка"/>
      <sheetName val="et_union"/>
      <sheetName val="TEHSHEET"/>
      <sheetName val="REESTR_ORG"/>
      <sheetName val="REESTR_FILTERED"/>
      <sheetName val="REESTR_MO"/>
      <sheetName val="modClassifierValidate"/>
      <sheetName val="modCommandButton"/>
      <sheetName val="modDblClick"/>
      <sheetName val="modfrmDateChoose"/>
      <sheetName val="modfrmReestr"/>
      <sheetName val="modHyp"/>
      <sheetName val="modInfo"/>
      <sheetName val="modReestr"/>
      <sheetName val="modServiceModule"/>
      <sheetName val="modWindowClipboard"/>
      <sheetName val="modPROV"/>
      <sheetName val="modChange"/>
      <sheetName val="AllSheetsInThisWorkbo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Instruction"/>
      <sheetName val="TECHSHEET"/>
      <sheetName val="RST_LIST_ORG"/>
      <sheetName val="UNREG_LIST_ORG"/>
      <sheetName val="PRICEZONE_LIST_ORG"/>
      <sheetName val="ACCESSIBILITY_LIST_ORG"/>
      <sheetName val="REESTR_MO"/>
      <sheetName val="AUTHORISATION"/>
      <sheetName val="OKTMO_HISTORY"/>
      <sheetName val="RPT_STATISTICS"/>
      <sheetName val="DICTIONARIES"/>
      <sheetName val="Лог обновления"/>
      <sheetName val="modInfo"/>
      <sheetName val="modHelp"/>
      <sheetName val="modCommonProcedures"/>
      <sheetName val="Титульный"/>
      <sheetName val="Отпуск ТЭ"/>
      <sheetName val="Комментарии"/>
      <sheetName val="Проверка"/>
      <sheetName val="modVLDIntegrityProv"/>
      <sheetName val="modRequestSpecificData"/>
      <sheetName val="modRequestReestrData"/>
      <sheetName val="modfrmReportMode"/>
      <sheetName val="modSheetTitle"/>
      <sheetName val="modfrmRegion"/>
      <sheetName val="modfrmReestr"/>
      <sheetName val="modUpdTemplMain"/>
      <sheetName val="modfrmCheckUpdates"/>
      <sheetName val="modIHLCommandBar"/>
    </sheetNames>
    <sheetDataSet>
      <sheetData sheetId="0">
        <row r="41">
          <cell r="R41" t="str">
            <v>https://eias.ru</v>
          </cell>
        </row>
      </sheetData>
      <sheetData sheetId="1" refreshError="1"/>
      <sheetData sheetId="2">
        <row r="2">
          <cell r="G2" t="str">
            <v>да</v>
          </cell>
          <cell r="K2" t="str">
            <v>Январь</v>
          </cell>
          <cell r="L2">
            <v>1</v>
          </cell>
          <cell r="P2" t="str">
            <v>2022</v>
          </cell>
        </row>
        <row r="3">
          <cell r="G3" t="str">
            <v>нет</v>
          </cell>
          <cell r="K3" t="str">
            <v>Февраль</v>
          </cell>
          <cell r="L3">
            <v>2</v>
          </cell>
        </row>
        <row r="4">
          <cell r="K4" t="str">
            <v>Март</v>
          </cell>
          <cell r="L4">
            <v>3</v>
          </cell>
        </row>
        <row r="5">
          <cell r="K5" t="str">
            <v>Апрель</v>
          </cell>
          <cell r="L5">
            <v>4</v>
          </cell>
        </row>
        <row r="6">
          <cell r="K6" t="str">
            <v>Май</v>
          </cell>
          <cell r="L6">
            <v>5</v>
          </cell>
        </row>
        <row r="7">
          <cell r="G7" t="str">
            <v>отопительный</v>
          </cell>
          <cell r="K7" t="str">
            <v>Июнь</v>
          </cell>
          <cell r="L7">
            <v>6</v>
          </cell>
        </row>
        <row r="8">
          <cell r="G8" t="str">
            <v>неотопительный</v>
          </cell>
          <cell r="K8" t="str">
            <v>Июль</v>
          </cell>
          <cell r="L8">
            <v>7</v>
          </cell>
        </row>
        <row r="9">
          <cell r="G9" t="str">
            <v>неотопительный (только ГВС)</v>
          </cell>
          <cell r="K9" t="str">
            <v>Август</v>
          </cell>
          <cell r="L9">
            <v>8</v>
          </cell>
        </row>
        <row r="10">
          <cell r="G10" t="str">
            <v>неотопительный (только СН)</v>
          </cell>
          <cell r="K10" t="str">
            <v>Сентябрь</v>
          </cell>
          <cell r="L10">
            <v>9</v>
          </cell>
        </row>
        <row r="11">
          <cell r="G11" t="str">
            <v>итог за год</v>
          </cell>
          <cell r="K11" t="str">
            <v>Октябрь</v>
          </cell>
          <cell r="L11">
            <v>10</v>
          </cell>
        </row>
        <row r="12">
          <cell r="K12" t="str">
            <v>Ноябрь</v>
          </cell>
          <cell r="L12">
            <v>11</v>
          </cell>
        </row>
        <row r="13">
          <cell r="K13" t="str">
            <v>Декабрь</v>
          </cell>
          <cell r="L13">
            <v>12</v>
          </cell>
        </row>
        <row r="14">
          <cell r="K14" t="str">
            <v>Год</v>
          </cell>
          <cell r="L14">
            <v>13</v>
          </cell>
        </row>
        <row r="15">
          <cell r="G15" t="str">
            <v>ОСН</v>
          </cell>
        </row>
        <row r="16">
          <cell r="G16" t="str">
            <v>УСН</v>
          </cell>
        </row>
        <row r="17">
          <cell r="G17" t="str">
            <v>ПСН</v>
          </cell>
        </row>
        <row r="18">
          <cell r="G18" t="str">
            <v>ЕНВД</v>
          </cell>
        </row>
        <row r="19">
          <cell r="G19" t="str">
            <v>ЕСХН</v>
          </cell>
          <cell r="K19" t="str">
            <v>REG</v>
          </cell>
          <cell r="L19" t="str">
            <v>Организация оказывает услуги по тарифам, подлежащим государственному регулированию</v>
          </cell>
        </row>
        <row r="20">
          <cell r="G20" t="str">
            <v>налогообложение казённых учреждений</v>
          </cell>
          <cell r="K20" t="str">
            <v>SEMIREG</v>
          </cell>
          <cell r="L20" t="str">
            <v>Организация оказывает услуги по тарифам, подлежащим государственному регулированию, а также по ценам, определённым соглашением сторон договора теплоснабжения или договора поставки тепловой энергии (мощности) (п. 5(1) Основ ценообразования ПП от 22.10.2012 N 1075)</v>
          </cell>
        </row>
        <row r="21">
          <cell r="K21" t="str">
            <v>UNREG</v>
          </cell>
          <cell r="L21" t="str">
            <v>Организация оказывает услуги только по ценам, определённым соглашением сторон договора теплоснабжения или договора поставки тепловой энергии (мощности) (п. 5(1) Основ ценообразования ПП от 22.10.2012 N 1075)</v>
          </cell>
        </row>
        <row r="22">
          <cell r="K22" t="str">
            <v>PRICEZONE</v>
          </cell>
          <cell r="L22" t="str">
            <v>Организация оказывает услуги в ценовой зоне теплоснабжения</v>
          </cell>
        </row>
        <row r="23">
          <cell r="K23" t="str">
            <v>ILLEGAL</v>
          </cell>
          <cell r="L23" t="str">
            <v>Организация оказывает услуги без тарифов, подлежащим государственному регулированию (эксплуатация имущественного комплекса до утверждения тарифов в установленном законодательством порядке)</v>
          </cell>
        </row>
        <row r="24">
          <cell r="G24" t="str">
            <v>Комбинированное производство, более 25 МВт</v>
          </cell>
        </row>
        <row r="25">
          <cell r="G25" t="str">
            <v>Комбинированное производство, более 25 МВт :: Передача</v>
          </cell>
        </row>
        <row r="26">
          <cell r="G26" t="str">
            <v>Комбинированное производство, более 25 МВт :: Передача :: Сбыт</v>
          </cell>
        </row>
        <row r="27">
          <cell r="G27" t="str">
            <v>Комбинированное производство, более 25 МВт :: Сбыт</v>
          </cell>
        </row>
        <row r="28">
          <cell r="G28" t="str">
            <v>Комбинированное производство, менее 25 МВт</v>
          </cell>
        </row>
        <row r="29">
          <cell r="G29" t="str">
            <v>Комбинированное производство, менее 25 МВт :: Передача</v>
          </cell>
        </row>
        <row r="30">
          <cell r="G30" t="str">
            <v>Комбинированное производство, менее 25 МВт :: Передача :: Сбыт</v>
          </cell>
        </row>
        <row r="31">
          <cell r="G31" t="str">
            <v>Комбинированное производство, менее 25 МВт :: Сбыт</v>
          </cell>
        </row>
        <row r="32">
          <cell r="G32" t="str">
            <v>Некомбинированное производство</v>
          </cell>
        </row>
        <row r="33">
          <cell r="G33" t="str">
            <v>Некомбинированное производство :: Передача</v>
          </cell>
        </row>
        <row r="34">
          <cell r="G34" t="str">
            <v>Некомбинированное производство :: Передача :: Сбыт</v>
          </cell>
        </row>
        <row r="35">
          <cell r="G35" t="str">
            <v>Некомбинированное производство :: Сбыт</v>
          </cell>
        </row>
        <row r="36">
          <cell r="G36" t="str">
            <v>Передача :: Сбыт</v>
          </cell>
        </row>
        <row r="40">
          <cell r="G40" t="str">
            <v>одноставочный</v>
          </cell>
        </row>
        <row r="41">
          <cell r="G41" t="str">
            <v>двухставочный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64704000</v>
          </cell>
          <cell r="D2" t="str">
            <v>городской округ</v>
          </cell>
        </row>
        <row r="3">
          <cell r="C3" t="str">
            <v>64708000</v>
          </cell>
          <cell r="D3" t="str">
            <v>городской округ</v>
          </cell>
        </row>
        <row r="4">
          <cell r="C4" t="str">
            <v>64712000</v>
          </cell>
          <cell r="D4" t="str">
            <v>городской округ</v>
          </cell>
        </row>
        <row r="5">
          <cell r="C5" t="str">
            <v>64716000</v>
          </cell>
          <cell r="D5" t="str">
            <v>городской округ</v>
          </cell>
        </row>
        <row r="6">
          <cell r="C6" t="str">
            <v>64720000</v>
          </cell>
          <cell r="D6" t="str">
            <v>городской округ</v>
          </cell>
        </row>
        <row r="7">
          <cell r="C7" t="str">
            <v>64724000</v>
          </cell>
          <cell r="D7" t="str">
            <v>городской округ</v>
          </cell>
        </row>
        <row r="8">
          <cell r="C8" t="str">
            <v>64728000</v>
          </cell>
          <cell r="D8" t="str">
            <v>городской округ</v>
          </cell>
        </row>
        <row r="9">
          <cell r="C9" t="str">
            <v>64732000</v>
          </cell>
          <cell r="D9" t="str">
            <v>городской округ</v>
          </cell>
        </row>
        <row r="10">
          <cell r="C10" t="str">
            <v>64736000</v>
          </cell>
          <cell r="D10" t="str">
            <v>городской округ</v>
          </cell>
        </row>
        <row r="11">
          <cell r="C11" t="str">
            <v>64740000</v>
          </cell>
          <cell r="D11" t="str">
            <v>городской округ</v>
          </cell>
        </row>
        <row r="12">
          <cell r="C12" t="str">
            <v>64743000</v>
          </cell>
          <cell r="D12" t="str">
            <v>городской округ</v>
          </cell>
        </row>
        <row r="13">
          <cell r="C13" t="str">
            <v>64746000</v>
          </cell>
          <cell r="D13" t="str">
            <v>городской округ</v>
          </cell>
        </row>
        <row r="14">
          <cell r="C14" t="str">
            <v>64748000</v>
          </cell>
          <cell r="D14" t="str">
            <v>городской округ</v>
          </cell>
        </row>
        <row r="15">
          <cell r="C15" t="str">
            <v>64750000</v>
          </cell>
          <cell r="D15" t="str">
            <v>городской округ</v>
          </cell>
        </row>
        <row r="16">
          <cell r="C16" t="str">
            <v>64752000</v>
          </cell>
          <cell r="D16" t="str">
            <v>городской округ</v>
          </cell>
        </row>
        <row r="17">
          <cell r="C17" t="str">
            <v>64652402</v>
          </cell>
          <cell r="D17" t="str">
            <v>сельское поселение</v>
          </cell>
        </row>
        <row r="18">
          <cell r="C18" t="str">
            <v>64652000</v>
          </cell>
          <cell r="D18" t="str">
            <v>муниципальный район</v>
          </cell>
        </row>
        <row r="19">
          <cell r="C19" t="str">
            <v>64652101</v>
          </cell>
          <cell r="D19" t="str">
            <v>городское поселение, в состав которого входит город</v>
          </cell>
        </row>
        <row r="20">
          <cell r="C20" t="str">
            <v>64652110</v>
          </cell>
          <cell r="D20" t="str">
            <v>городское поселение, в состав которого входит город</v>
          </cell>
        </row>
        <row r="21">
          <cell r="C21" t="str">
            <v>64754000</v>
          </cell>
          <cell r="D21" t="str">
            <v>городской округ</v>
          </cell>
        </row>
        <row r="22">
          <cell r="C22" t="str">
            <v>64756000</v>
          </cell>
          <cell r="D22" t="str">
            <v>городской округ</v>
          </cell>
        </row>
        <row r="23">
          <cell r="C23" t="str">
            <v>64701000</v>
          </cell>
          <cell r="D23" t="str">
            <v>городской округ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7">
          <cell r="H7" t="str">
            <v>Сахалинская область</v>
          </cell>
        </row>
        <row r="9">
          <cell r="H9" t="str">
            <v>2022</v>
          </cell>
        </row>
        <row r="10">
          <cell r="H10" t="str">
            <v>Март</v>
          </cell>
          <cell r="O10">
            <v>3</v>
          </cell>
        </row>
        <row r="12">
          <cell r="H12" t="str">
            <v>отопительный</v>
          </cell>
        </row>
        <row r="15">
          <cell r="H15" t="str">
            <v>Анивский городской округ</v>
          </cell>
        </row>
        <row r="16">
          <cell r="H16" t="str">
            <v>Анивский городской округ</v>
          </cell>
        </row>
        <row r="17">
          <cell r="H17" t="str">
            <v>64708000</v>
          </cell>
        </row>
        <row r="18">
          <cell r="H18" t="str">
            <v>городской округ</v>
          </cell>
        </row>
        <row r="23">
          <cell r="H23" t="str">
            <v>ООО КК "Зеленая Планета"</v>
          </cell>
        </row>
        <row r="24">
          <cell r="H24" t="str">
            <v/>
          </cell>
        </row>
        <row r="25">
          <cell r="H25" t="str">
            <v>6501303871</v>
          </cell>
        </row>
        <row r="26">
          <cell r="H26" t="str">
            <v>650101001</v>
          </cell>
        </row>
        <row r="27">
          <cell r="H27" t="str">
            <v>67216637</v>
          </cell>
        </row>
        <row r="28">
          <cell r="H28" t="str">
            <v>Некомбинированное производство :: Передача :: Сбыт</v>
          </cell>
        </row>
        <row r="29">
          <cell r="H29" t="str">
            <v>да</v>
          </cell>
        </row>
        <row r="30">
          <cell r="H30" t="str">
            <v>одноставочный</v>
          </cell>
        </row>
        <row r="34">
          <cell r="H34" t="str">
            <v>УСН</v>
          </cell>
        </row>
        <row r="36">
          <cell r="H36" t="str">
            <v>нет</v>
          </cell>
        </row>
        <row r="41">
          <cell r="H41" t="str">
            <v>694047, Сахалинская область, с Новотроицкое, Летняя ул, д. 7, помещ. 10</v>
          </cell>
        </row>
        <row r="42">
          <cell r="H42" t="str">
            <v>694047, Сахалинская область, с Новотроицкое, Летняя ул, д. 7, помещ. 10</v>
          </cell>
        </row>
        <row r="44">
          <cell r="H44" t="str">
            <v>Смирнов Максим Валентинович</v>
          </cell>
        </row>
        <row r="45">
          <cell r="H45" t="str">
            <v>8 (424) 251-66-01</v>
          </cell>
        </row>
        <row r="47">
          <cell r="H47" t="str">
            <v>Ахватова Анна Александровна</v>
          </cell>
        </row>
        <row r="48">
          <cell r="H48" t="str">
            <v>8-962-104-71-86</v>
          </cell>
        </row>
        <row r="50">
          <cell r="H50" t="str">
            <v>Касаткин Максим Анатольевич</v>
          </cell>
        </row>
        <row r="51">
          <cell r="H51" t="str">
            <v>Экономист</v>
          </cell>
        </row>
        <row r="52">
          <cell r="H52" t="str">
            <v>8-914-097-03-00</v>
          </cell>
        </row>
        <row r="53">
          <cell r="H53" t="str">
            <v>m.a.kasatkin@mail.ru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Отпуск теплоэнерг. в гор. воде"/>
      <sheetName val="Отпуск теплоэнерг. в паре"/>
      <sheetName val="Консультации"/>
      <sheetName val="REESTR_START"/>
      <sheetName val="REESTR_ORG"/>
      <sheetName val="REESTR"/>
      <sheetName val="TEHSHEET"/>
    </sheetNames>
    <sheetDataSet>
      <sheetData sheetId="0"/>
      <sheetData sheetId="1"/>
      <sheetData sheetId="2">
        <row r="2">
          <cell r="D2" t="str">
            <v>Версия 6.1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."/>
      <sheetName val="Баланс тр."/>
      <sheetName val="Смета"/>
      <sheetName val="Т и Н"/>
      <sheetName val="Т и Н(тр.)"/>
      <sheetName val="Пер. субс."/>
      <sheetName val="Комментарии"/>
      <sheetName val="Проверка"/>
      <sheetName val="Свод"/>
      <sheetName val="Ошибки загрузки"/>
      <sheetName val="Диапазоны"/>
      <sheetName val="TEHSHEET"/>
      <sheetName val="REESTR_START"/>
      <sheetName val="REESTR_ORG"/>
      <sheetName val="REESTR"/>
      <sheetName val="Заголовок2"/>
      <sheetName val="Заголовок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Титульный"/>
      <sheetName val="Constants"/>
      <sheetName val="NIUs"/>
      <sheetName val="Main"/>
      <sheetName val="XLR_NoRangeSheet"/>
      <sheetName val="Сводная"/>
      <sheetName val="незав. Домодедово"/>
      <sheetName val="Инструкция"/>
      <sheetName val="Списки"/>
      <sheetName val="2.Инфо"/>
      <sheetName val="Вводные_данные_систем1"/>
      <sheetName val="Вводные_данные_систем"/>
      <sheetName val="20 25 лет непр ст"/>
      <sheetName val="_REF"/>
      <sheetName val="Вводные_данные_систем2"/>
      <sheetName val="Ген__не_уч__ОРЭМ"/>
      <sheetName val="1_6"/>
      <sheetName val="незав__Домодедово"/>
      <sheetName val="20_25_лет_непр_ст"/>
      <sheetName val="2_Инфо"/>
      <sheetName val="Вводные_данные_систем3"/>
      <sheetName val="Ген__не_уч__ОРЭМ1"/>
      <sheetName val="1_61"/>
      <sheetName val="незав__Домодедово1"/>
      <sheetName val="20_25_лет_непр_ст1"/>
      <sheetName val="2_Инфо1"/>
      <sheetName val="Вводные_данные_систем4"/>
      <sheetName val="Ген__не_уч__ОРЭМ2"/>
      <sheetName val="1_62"/>
      <sheetName val="незав__Домодедово2"/>
      <sheetName val="20_25_лет_непр_ст2"/>
      <sheetName val="2_Инфо2"/>
      <sheetName val="Вводные_данные_систем5"/>
      <sheetName val="Ген__не_уч__ОРЭМ3"/>
      <sheetName val="1_63"/>
      <sheetName val="незав__Домодедово3"/>
      <sheetName val="20_25_лет_непр_ст3"/>
      <sheetName val="2_Инфо3"/>
      <sheetName val="Вводные_данные_систем6"/>
      <sheetName val="Ген__не_уч__ОРЭМ4"/>
      <sheetName val="1_64"/>
      <sheetName val="незав__Домодедово4"/>
      <sheetName val="20_25_лет_непр_ст4"/>
      <sheetName val="2_Инфо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нструкция по заполнению"/>
      <sheetName val="Список организаций"/>
      <sheetName val="Баланс производство"/>
      <sheetName val="Лист2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modUpdTemplMain"/>
      <sheetName val="Region_Image_Coordinates"/>
      <sheetName val="modDataRegion"/>
      <sheetName val="modCommonProcedures"/>
      <sheetName val="modBalPr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Prov"/>
      <sheetName val="modOrgUniqueness"/>
      <sheetName val="modProvGeneralProc"/>
      <sheetName val="modProvTM1"/>
      <sheetName val="modProvTM2"/>
      <sheetName val="modfrmOrg"/>
      <sheetName val="modfrmReestr"/>
      <sheetName val="modfrmReestrPreviousPeriod"/>
      <sheetName val="modfrmRegion"/>
      <sheetName val="modfrmAdditionalOrgData"/>
      <sheetName val="на 1 тут"/>
      <sheetName val="Инструкция_по_заполнению"/>
      <sheetName val="Список_организаций"/>
      <sheetName val="Баланс_производство"/>
      <sheetName val="Инструкция_по_заполнению1"/>
      <sheetName val="Список_организаций1"/>
      <sheetName val="Баланс_производство1"/>
      <sheetName val="Инструкция_по_заполнению2"/>
      <sheetName val="Список_организаций2"/>
      <sheetName val="Баланс_производство2"/>
      <sheetName val="Инструкция_по_заполнению3"/>
      <sheetName val="Список_организаций3"/>
      <sheetName val="Баланс_производство3"/>
      <sheetName val="Инструкция_по_заполнению4"/>
      <sheetName val="Список_организаций4"/>
      <sheetName val="Баланс_производство4"/>
      <sheetName val="Инструкция_по_заполнению5"/>
      <sheetName val="Список_организаций5"/>
      <sheetName val="Баланс_производство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Анивский городской округ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дн1"/>
      <sheetName val="удн2"/>
      <sheetName val="Лист1"/>
    </sheetNames>
    <sheetDataSet>
      <sheetData sheetId="0" refreshError="1"/>
      <sheetData sheetId="1" refreshError="1"/>
      <sheetData sheetId="2" refreshError="1">
        <row r="5">
          <cell r="A5">
            <v>41</v>
          </cell>
        </row>
        <row r="6">
          <cell r="A6">
            <v>51</v>
          </cell>
          <cell r="B6">
            <v>0.74230072463768115</v>
          </cell>
        </row>
        <row r="7">
          <cell r="A7">
            <v>52</v>
          </cell>
          <cell r="B7">
            <v>1</v>
          </cell>
        </row>
        <row r="8">
          <cell r="A8">
            <v>55</v>
          </cell>
          <cell r="B8">
            <v>0.98867753623188404</v>
          </cell>
        </row>
        <row r="9">
          <cell r="A9">
            <v>56</v>
          </cell>
          <cell r="B9">
            <v>0.89719202898550721</v>
          </cell>
        </row>
        <row r="10">
          <cell r="A10">
            <v>58</v>
          </cell>
        </row>
        <row r="11">
          <cell r="A11">
            <v>60</v>
          </cell>
          <cell r="B11">
            <v>0.99275362318840576</v>
          </cell>
        </row>
        <row r="12">
          <cell r="A12">
            <v>72</v>
          </cell>
          <cell r="B12">
            <v>1</v>
          </cell>
        </row>
        <row r="13">
          <cell r="A13">
            <v>73</v>
          </cell>
          <cell r="B13">
            <v>1</v>
          </cell>
        </row>
        <row r="14">
          <cell r="A14">
            <v>75</v>
          </cell>
          <cell r="B14">
            <v>1</v>
          </cell>
        </row>
        <row r="15">
          <cell r="A15">
            <v>83</v>
          </cell>
          <cell r="B15">
            <v>0.98052536231884058</v>
          </cell>
        </row>
        <row r="16">
          <cell r="A16">
            <v>89</v>
          </cell>
          <cell r="B16">
            <v>0.94791666666666663</v>
          </cell>
        </row>
        <row r="17">
          <cell r="A17">
            <v>102</v>
          </cell>
          <cell r="B17">
            <v>0.99954710144927539</v>
          </cell>
        </row>
        <row r="18">
          <cell r="A18">
            <v>103</v>
          </cell>
          <cell r="B18">
            <v>1</v>
          </cell>
        </row>
        <row r="19">
          <cell r="A19">
            <v>110</v>
          </cell>
          <cell r="B19">
            <v>0.99818840579710144</v>
          </cell>
        </row>
        <row r="20">
          <cell r="A20">
            <v>111</v>
          </cell>
          <cell r="B20">
            <v>0.83695652173913049</v>
          </cell>
        </row>
        <row r="21">
          <cell r="A21">
            <v>112</v>
          </cell>
          <cell r="B21">
            <v>1</v>
          </cell>
        </row>
        <row r="22">
          <cell r="A22">
            <v>113</v>
          </cell>
          <cell r="B22">
            <v>0.71105072463768115</v>
          </cell>
        </row>
        <row r="23">
          <cell r="A23">
            <v>114</v>
          </cell>
          <cell r="B23">
            <v>0.97418478260869568</v>
          </cell>
        </row>
        <row r="24">
          <cell r="A24">
            <v>115</v>
          </cell>
          <cell r="B24">
            <v>1</v>
          </cell>
        </row>
        <row r="25">
          <cell r="A25">
            <v>118</v>
          </cell>
          <cell r="B25">
            <v>0.95289855072463769</v>
          </cell>
        </row>
        <row r="26">
          <cell r="A26">
            <v>121</v>
          </cell>
          <cell r="B26">
            <v>0.98369565217391308</v>
          </cell>
        </row>
        <row r="27">
          <cell r="A27">
            <v>122</v>
          </cell>
          <cell r="B27">
            <v>0.15322580645161291</v>
          </cell>
        </row>
        <row r="28">
          <cell r="A28">
            <v>124</v>
          </cell>
          <cell r="B28">
            <v>0.94701086956521741</v>
          </cell>
        </row>
        <row r="29">
          <cell r="A29">
            <v>125</v>
          </cell>
          <cell r="B29">
            <v>1</v>
          </cell>
        </row>
        <row r="30">
          <cell r="A30">
            <v>126</v>
          </cell>
          <cell r="B30">
            <v>1</v>
          </cell>
        </row>
        <row r="31">
          <cell r="A31">
            <v>128</v>
          </cell>
          <cell r="B31">
            <v>0.41893115942028986</v>
          </cell>
        </row>
        <row r="32">
          <cell r="A32">
            <v>133</v>
          </cell>
          <cell r="B32">
            <v>1</v>
          </cell>
        </row>
        <row r="33">
          <cell r="A33">
            <v>134</v>
          </cell>
          <cell r="B33">
            <v>1</v>
          </cell>
        </row>
        <row r="34">
          <cell r="A34">
            <v>135</v>
          </cell>
          <cell r="B34">
            <v>0.99954710144927539</v>
          </cell>
        </row>
        <row r="35">
          <cell r="A35">
            <v>136</v>
          </cell>
          <cell r="B35">
            <v>0.97780797101449279</v>
          </cell>
        </row>
        <row r="36">
          <cell r="A36">
            <v>137</v>
          </cell>
          <cell r="B36">
            <v>0.99954710144927539</v>
          </cell>
        </row>
        <row r="37">
          <cell r="A37">
            <v>138</v>
          </cell>
          <cell r="B37">
            <v>1</v>
          </cell>
        </row>
        <row r="38">
          <cell r="A38">
            <v>139</v>
          </cell>
          <cell r="B38">
            <v>1</v>
          </cell>
        </row>
        <row r="39">
          <cell r="A39">
            <v>140</v>
          </cell>
          <cell r="B39">
            <v>0.68478260869565222</v>
          </cell>
        </row>
        <row r="40">
          <cell r="A40">
            <v>141</v>
          </cell>
          <cell r="B40">
            <v>1</v>
          </cell>
        </row>
        <row r="41">
          <cell r="A41">
            <v>142</v>
          </cell>
          <cell r="B41">
            <v>0.90625</v>
          </cell>
        </row>
        <row r="42">
          <cell r="A42">
            <v>143</v>
          </cell>
          <cell r="B42">
            <v>0.85054347826086951</v>
          </cell>
        </row>
        <row r="43">
          <cell r="A43">
            <v>145</v>
          </cell>
          <cell r="B43">
            <v>0.96512681159420288</v>
          </cell>
        </row>
        <row r="44">
          <cell r="A44">
            <v>147</v>
          </cell>
          <cell r="B44">
            <v>0.81295289855072461</v>
          </cell>
        </row>
        <row r="45">
          <cell r="A45">
            <v>150</v>
          </cell>
          <cell r="B45">
            <v>0.99592391304347827</v>
          </cell>
        </row>
        <row r="46">
          <cell r="A46">
            <v>151</v>
          </cell>
          <cell r="B46">
            <v>0.94927536231884058</v>
          </cell>
        </row>
        <row r="47">
          <cell r="A47">
            <v>152</v>
          </cell>
          <cell r="B47">
            <v>1</v>
          </cell>
        </row>
        <row r="48">
          <cell r="A48">
            <v>153</v>
          </cell>
          <cell r="B48">
            <v>0.91983695652173914</v>
          </cell>
        </row>
        <row r="49">
          <cell r="A49">
            <v>154</v>
          </cell>
          <cell r="B49">
            <v>1</v>
          </cell>
        </row>
        <row r="50">
          <cell r="A50">
            <v>156</v>
          </cell>
          <cell r="B50">
            <v>0.9248188405797102</v>
          </cell>
        </row>
        <row r="51">
          <cell r="A51">
            <v>158</v>
          </cell>
          <cell r="B51">
            <v>1</v>
          </cell>
        </row>
        <row r="52">
          <cell r="A52">
            <v>159</v>
          </cell>
          <cell r="B52">
            <v>0.94565217391304346</v>
          </cell>
        </row>
        <row r="53">
          <cell r="A53">
            <v>160</v>
          </cell>
          <cell r="B53">
            <v>0.93342391304347827</v>
          </cell>
        </row>
        <row r="54">
          <cell r="A54">
            <v>164</v>
          </cell>
          <cell r="B54">
            <v>0.84193840579710144</v>
          </cell>
        </row>
        <row r="55">
          <cell r="A55">
            <v>167</v>
          </cell>
          <cell r="B55">
            <v>0.99909420289855078</v>
          </cell>
        </row>
        <row r="56">
          <cell r="A56">
            <v>169</v>
          </cell>
          <cell r="B56">
            <v>0.96286231884057971</v>
          </cell>
        </row>
        <row r="57">
          <cell r="A57">
            <v>170</v>
          </cell>
          <cell r="B57">
            <v>1</v>
          </cell>
        </row>
        <row r="58">
          <cell r="A58">
            <v>174</v>
          </cell>
          <cell r="B58">
            <v>0.97644927536231885</v>
          </cell>
        </row>
        <row r="59">
          <cell r="A59">
            <v>175</v>
          </cell>
          <cell r="B59">
            <v>0.96557971014492749</v>
          </cell>
        </row>
        <row r="60">
          <cell r="A60">
            <v>176</v>
          </cell>
          <cell r="B60">
            <v>0.28351449275362317</v>
          </cell>
        </row>
        <row r="61">
          <cell r="A61">
            <v>177</v>
          </cell>
          <cell r="B61">
            <v>0.92844202898550721</v>
          </cell>
        </row>
        <row r="62">
          <cell r="A62">
            <v>178</v>
          </cell>
          <cell r="B62">
            <v>1</v>
          </cell>
        </row>
        <row r="63">
          <cell r="A63">
            <v>179</v>
          </cell>
          <cell r="B63">
            <v>0.71150362318840576</v>
          </cell>
        </row>
        <row r="64">
          <cell r="A64">
            <v>181</v>
          </cell>
          <cell r="B64">
            <v>0.9624094202898551</v>
          </cell>
        </row>
        <row r="65">
          <cell r="A65">
            <v>185</v>
          </cell>
          <cell r="B65">
            <v>0.99954710144927539</v>
          </cell>
        </row>
        <row r="66">
          <cell r="A66">
            <v>186</v>
          </cell>
          <cell r="B66">
            <v>1</v>
          </cell>
        </row>
        <row r="67">
          <cell r="A67">
            <v>187</v>
          </cell>
          <cell r="B67">
            <v>0.23541666666666666</v>
          </cell>
        </row>
        <row r="68">
          <cell r="A68">
            <v>188</v>
          </cell>
          <cell r="B68">
            <v>0.97327898550724634</v>
          </cell>
        </row>
        <row r="69">
          <cell r="A69">
            <v>189</v>
          </cell>
          <cell r="B69">
            <v>0.99436936936936937</v>
          </cell>
        </row>
        <row r="70">
          <cell r="A70">
            <v>191</v>
          </cell>
          <cell r="B70">
            <v>1</v>
          </cell>
        </row>
        <row r="71">
          <cell r="A71">
            <v>192</v>
          </cell>
          <cell r="B71">
            <v>1</v>
          </cell>
        </row>
        <row r="72">
          <cell r="A72">
            <v>193</v>
          </cell>
          <cell r="B72">
            <v>0.52898550724637683</v>
          </cell>
        </row>
        <row r="73">
          <cell r="A73">
            <v>194</v>
          </cell>
          <cell r="B73">
            <v>1</v>
          </cell>
        </row>
        <row r="74">
          <cell r="A74">
            <v>195</v>
          </cell>
          <cell r="B74">
            <v>0.8251811594202898</v>
          </cell>
        </row>
        <row r="75">
          <cell r="A75">
            <v>199</v>
          </cell>
          <cell r="B75">
            <v>0.9873188405797102</v>
          </cell>
        </row>
        <row r="76">
          <cell r="A76">
            <v>205</v>
          </cell>
          <cell r="B76">
            <v>1</v>
          </cell>
        </row>
        <row r="77">
          <cell r="A77">
            <v>207</v>
          </cell>
          <cell r="B77">
            <v>0.1111111111111111</v>
          </cell>
        </row>
        <row r="78">
          <cell r="A78">
            <v>212</v>
          </cell>
          <cell r="B78">
            <v>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  <sheetName val="Trep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F29" t="str">
            <v>Да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REESTR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слесаря"/>
      <sheetName val="ЭСО"/>
      <sheetName val="proverka"/>
      <sheetName val="СЛ7"/>
      <sheetName val="TEHSHEET"/>
      <sheetName val="Титульный"/>
      <sheetName val="REESTR_MO"/>
      <sheetName val="СЛ3"/>
      <sheetName val="Инструкция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Тср 12-17"/>
      <sheetName val="Передача эл.энергии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ээ"/>
      <sheetName val="Расчет НВВ общий"/>
      <sheetName val="Ген. не уч. ОРЭМ"/>
      <sheetName val="Свод"/>
      <sheetName val="База"/>
      <sheetName val="I"/>
      <sheetName val="MTO REV.0"/>
      <sheetName val="ПРОГНОЗ_1"/>
      <sheetName val="Dati Caricati"/>
      <sheetName val="Lists"/>
      <sheetName val="Прилож.1"/>
      <sheetName val="Гр5(о)"/>
      <sheetName val="ФБР"/>
      <sheetName val="на 1 тут"/>
      <sheetName val="Списки"/>
      <sheetName val="F5"/>
      <sheetName val="Лист3"/>
      <sheetName val="Данные"/>
      <sheetName val="ИТ-бюджет"/>
      <sheetName val=""/>
      <sheetName val="Контроль"/>
      <sheetName val="0"/>
      <sheetName val="0.3"/>
      <sheetName val="1"/>
      <sheetName val="2.1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FES"/>
      <sheetName val="group structure"/>
      <sheetName val="Исходные данные"/>
      <sheetName val="АХД нат"/>
      <sheetName val="анализ "/>
      <sheetName val="Баланс мощности 2007"/>
      <sheetName val="rje"/>
      <sheetName val="Отопление"/>
      <sheetName val="5"/>
      <sheetName val="Статистика ДТП от 15 до 150 кВт"/>
      <sheetName val="Управление"/>
      <sheetName val="Tier 31.12.08"/>
      <sheetName val="форма сетевой график эрсб"/>
      <sheetName val="отчет_2007"/>
      <sheetName val="Расчет_НВВ_общий"/>
      <sheetName val="Ген__не_уч__ОРЭМ"/>
      <sheetName val="Прилож_1"/>
      <sheetName val="main gate house"/>
      <sheetName val="Тср 19"/>
      <sheetName val="Тср 20"/>
      <sheetName val="Тср 20-24"/>
      <sheetName val="ТБР"/>
      <sheetName val="24"/>
      <sheetName val="16"/>
      <sheetName val="Таб1.1"/>
      <sheetName val="уф-61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П1.4, П1.5 -Томская обл"/>
      <sheetName val="Справочник ЦФО"/>
      <sheetName val="Контакты"/>
      <sheetName val="TECHSHEET"/>
      <sheetName val="тех.лист"/>
      <sheetName val="Оперативный факт за январь 2010"/>
      <sheetName val="Служебный лист"/>
      <sheetName val="см-2 шатурс сети  проект работы"/>
      <sheetName val="OKTMO_HISTORY"/>
      <sheetName val="Commercial inputs"/>
      <sheetName val="The Development Matrix"/>
      <sheetName val="BDM"/>
      <sheetName val="Топливо2010ФСТ"/>
      <sheetName val="Топливо2010мин"/>
      <sheetName val="FUELSHEET"/>
      <sheetName val="0_3"/>
      <sheetName val="2_1"/>
      <sheetName val="2_2"/>
      <sheetName val="2_3"/>
      <sheetName val="Ист-ики_финанс-я"/>
      <sheetName val="Расчет_прибыли"/>
    </sheetNames>
    <sheetDataSet>
      <sheetData sheetId="0" refreshError="1"/>
      <sheetData sheetId="1" refreshError="1"/>
      <sheetData sheetId="2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>
        <row r="5">
          <cell r="G5">
            <v>16503137.241579933</v>
          </cell>
        </row>
      </sheetData>
      <sheetData sheetId="42">
        <row r="5">
          <cell r="G5">
            <v>16503137.241579933</v>
          </cell>
        </row>
      </sheetData>
      <sheetData sheetId="43">
        <row r="5">
          <cell r="G5">
            <v>16503137.241579933</v>
          </cell>
        </row>
      </sheetData>
      <sheetData sheetId="44">
        <row r="5">
          <cell r="G5">
            <v>16503137.241579933</v>
          </cell>
        </row>
      </sheetData>
      <sheetData sheetId="45">
        <row r="5">
          <cell r="G5">
            <v>16503137.241579933</v>
          </cell>
        </row>
      </sheetData>
      <sheetData sheetId="46">
        <row r="5">
          <cell r="G5">
            <v>16503137.241579933</v>
          </cell>
        </row>
      </sheetData>
      <sheetData sheetId="47">
        <row r="5">
          <cell r="G5">
            <v>16503137.241579933</v>
          </cell>
        </row>
      </sheetData>
      <sheetData sheetId="48">
        <row r="5">
          <cell r="G5">
            <v>16503137.241579933</v>
          </cell>
        </row>
      </sheetData>
      <sheetData sheetId="49">
        <row r="5">
          <cell r="G5">
            <v>16503137.241579933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5">
          <cell r="G5">
            <v>4551113.38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 refreshError="1"/>
      <sheetData sheetId="103">
        <row r="7">
          <cell r="G7">
            <v>0</v>
          </cell>
        </row>
      </sheetData>
      <sheetData sheetId="104">
        <row r="7">
          <cell r="G7">
            <v>0</v>
          </cell>
        </row>
      </sheetData>
      <sheetData sheetId="105">
        <row r="7">
          <cell r="G7">
            <v>0</v>
          </cell>
        </row>
      </sheetData>
      <sheetData sheetId="106">
        <row r="7">
          <cell r="G7">
            <v>0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_values"/>
      <sheetName val="m_inf"/>
      <sheetName val="Титул"/>
      <sheetName val="Содержание"/>
      <sheetName val="Заявление"/>
      <sheetName val="Заголовок"/>
      <sheetName val="Импорт"/>
      <sheetName val="Доп_инф."/>
      <sheetName val="1"/>
      <sheetName val="ОР"/>
      <sheetName val="5.2"/>
      <sheetName val="5.2.1"/>
      <sheetName val="Налоги"/>
      <sheetName val="Амортизация"/>
      <sheetName val="Т11"/>
      <sheetName val="НР"/>
      <sheetName val="Баланс топлива"/>
      <sheetName val="Цены"/>
      <sheetName val="РЭ"/>
      <sheetName val="Прибыль"/>
      <sheetName val="НВВ"/>
      <sheetName val="Тарифы ЭСО"/>
      <sheetName val="Тарифы ГК"/>
      <sheetName val="К протоколу"/>
      <sheetName val="Анализ"/>
      <sheetName val="6.2 ЭСО"/>
      <sheetName val="6.2 ГК"/>
      <sheetName val="Тариф передача ЭСО"/>
      <sheetName val="Тариф передача ГК"/>
      <sheetName val="Приказ Приложение №1"/>
      <sheetName val="Приказ Приложение №2"/>
      <sheetName val="Приказ Приложение №5"/>
      <sheetName val="Приложение (льготный тариф)"/>
      <sheetName val="Проверка"/>
      <sheetName val="Изменения"/>
      <sheetName val="m_followHyperlink"/>
      <sheetName val="m_pr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E7" t="str">
            <v>r</v>
          </cell>
        </row>
      </sheetData>
      <sheetData sheetId="8"/>
      <sheetData sheetId="9">
        <row r="13">
          <cell r="K13">
            <v>0</v>
          </cell>
        </row>
      </sheetData>
      <sheetData sheetId="10">
        <row r="11">
          <cell r="E11">
            <v>0.75</v>
          </cell>
        </row>
      </sheetData>
      <sheetData sheetId="11"/>
      <sheetData sheetId="12"/>
      <sheetData sheetId="13"/>
      <sheetData sheetId="14"/>
      <sheetData sheetId="15">
        <row r="6">
          <cell r="C6" t="str">
            <v>2015 год</v>
          </cell>
          <cell r="D6" t="str">
            <v>2017 год</v>
          </cell>
        </row>
      </sheetData>
      <sheetData sheetId="16"/>
      <sheetData sheetId="17">
        <row r="20">
          <cell r="I20">
            <v>0</v>
          </cell>
        </row>
      </sheetData>
      <sheetData sheetId="18">
        <row r="11">
          <cell r="K11">
            <v>0</v>
          </cell>
        </row>
      </sheetData>
      <sheetData sheetId="19"/>
      <sheetData sheetId="20">
        <row r="9">
          <cell r="G9">
            <v>0</v>
          </cell>
        </row>
      </sheetData>
      <sheetData sheetId="21"/>
      <sheetData sheetId="22">
        <row r="9">
          <cell r="C9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Инструкция"/>
      <sheetName val="Расчет перекрестного субс"/>
      <sheetName val="Форма 1.27"/>
      <sheetName val="Оплата"/>
      <sheetName val="TEHSHEET"/>
      <sheetName val="regs"/>
      <sheetName val="23"/>
      <sheetName val="Произ-1кв"/>
      <sheetName val="Произ-2кв"/>
      <sheetName val="Произ-3кв"/>
      <sheetName val="Произ-4кв"/>
      <sheetName val="Произ-2004"/>
    </sheetNames>
    <sheetDataSet>
      <sheetData sheetId="0" refreshError="1"/>
      <sheetData sheetId="1"/>
      <sheetData sheetId="2" refreshError="1"/>
      <sheetData sheetId="3">
        <row r="10">
          <cell r="H10">
            <v>0</v>
          </cell>
          <cell r="J10">
            <v>0</v>
          </cell>
          <cell r="K10">
            <v>0</v>
          </cell>
        </row>
        <row r="11">
          <cell r="F11">
            <v>141.88300000000001</v>
          </cell>
          <cell r="G11">
            <v>2231.0532357646794</v>
          </cell>
          <cell r="H11">
            <v>316548.52625</v>
          </cell>
          <cell r="I11">
            <v>2760.35</v>
          </cell>
          <cell r="J11">
            <v>391646.73905000003</v>
          </cell>
          <cell r="K11">
            <v>75098.212800000038</v>
          </cell>
        </row>
        <row r="12">
          <cell r="F12">
            <v>798.11800000000005</v>
          </cell>
          <cell r="G12">
            <v>2529.6986845428869</v>
          </cell>
          <cell r="H12">
            <v>2018998.0547099998</v>
          </cell>
          <cell r="I12">
            <v>2015.09</v>
          </cell>
          <cell r="J12">
            <v>1608279.6006199999</v>
          </cell>
          <cell r="K12">
            <v>-410718.4540899999</v>
          </cell>
        </row>
        <row r="14">
          <cell r="F14">
            <v>541.375</v>
          </cell>
          <cell r="G14">
            <v>2529</v>
          </cell>
          <cell r="H14">
            <v>1369137.375</v>
          </cell>
          <cell r="I14">
            <v>1770.3420000000001</v>
          </cell>
          <cell r="J14">
            <v>958418.90025000006</v>
          </cell>
          <cell r="K14">
            <v>-410718.47474999994</v>
          </cell>
        </row>
        <row r="15">
          <cell r="H15">
            <v>0</v>
          </cell>
          <cell r="J15">
            <v>0</v>
          </cell>
          <cell r="K15">
            <v>0</v>
          </cell>
        </row>
        <row r="16">
          <cell r="H16">
            <v>0</v>
          </cell>
          <cell r="J16">
            <v>0</v>
          </cell>
          <cell r="K16">
            <v>0</v>
          </cell>
        </row>
        <row r="17">
          <cell r="H17">
            <v>0</v>
          </cell>
          <cell r="J17">
            <v>0</v>
          </cell>
          <cell r="K17">
            <v>0</v>
          </cell>
        </row>
        <row r="18">
          <cell r="H18">
            <v>0</v>
          </cell>
          <cell r="J18">
            <v>0</v>
          </cell>
          <cell r="K18">
            <v>0</v>
          </cell>
        </row>
        <row r="19">
          <cell r="F19">
            <v>636.94500000000005</v>
          </cell>
          <cell r="G19">
            <v>2197.6040995690364</v>
          </cell>
          <cell r="H19">
            <v>1399752.9432000001</v>
          </cell>
          <cell r="I19">
            <v>2724.5259999999998</v>
          </cell>
          <cell r="J19">
            <v>1735373.2130700001</v>
          </cell>
          <cell r="K19">
            <v>335620.26986999996</v>
          </cell>
        </row>
        <row r="20">
          <cell r="F20">
            <v>1576.9460000000001</v>
          </cell>
          <cell r="G20">
            <v>2368.6920948212555</v>
          </cell>
          <cell r="H20">
            <v>3735299.52416</v>
          </cell>
          <cell r="I20">
            <v>2368.6921129448947</v>
          </cell>
          <cell r="J20">
            <v>3735299.5527400002</v>
          </cell>
          <cell r="K20">
            <v>2.8580000100191683E-2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ремонт"/>
      <sheetName val="Общ.хоз"/>
      <sheetName val="Доля"/>
      <sheetName val="прочие"/>
      <sheetName val="Инвестиции"/>
      <sheetName val="16"/>
      <sheetName val="1.16.1"/>
      <sheetName val="ЕСН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Мат."/>
      <sheetName val="TEHSHEET"/>
      <sheetName val="Энерг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/>
      <sheetData sheetId="3" refreshError="1"/>
      <sheetData sheetId="4" refreshError="1"/>
      <sheetData sheetId="5" refreshError="1">
        <row r="16">
          <cell r="AA16">
            <v>325.01099999999997</v>
          </cell>
          <cell r="AB16">
            <v>309.99340817000001</v>
          </cell>
        </row>
        <row r="17">
          <cell r="AC17">
            <v>52.92</v>
          </cell>
        </row>
        <row r="18">
          <cell r="AA18">
            <v>29.803000000000001</v>
          </cell>
        </row>
        <row r="23">
          <cell r="AA23">
            <v>0</v>
          </cell>
          <cell r="AB23">
            <v>0.29199999999999998</v>
          </cell>
          <cell r="AC23">
            <v>0.3</v>
          </cell>
        </row>
        <row r="27">
          <cell r="AC27">
            <v>3.5000000000000003E-2</v>
          </cell>
        </row>
        <row r="29">
          <cell r="AA29">
            <v>22.900500000000001</v>
          </cell>
          <cell r="AB29">
            <v>242.26662899999999</v>
          </cell>
          <cell r="AC29">
            <v>49.266000000000005</v>
          </cell>
        </row>
      </sheetData>
      <sheetData sheetId="6" refreshError="1">
        <row r="16">
          <cell r="AA16">
            <v>58.98</v>
          </cell>
          <cell r="AB16">
            <v>56.600878045673035</v>
          </cell>
        </row>
        <row r="17">
          <cell r="AC17">
            <v>13.231686271040296</v>
          </cell>
        </row>
        <row r="18">
          <cell r="AA18">
            <v>4.88</v>
          </cell>
        </row>
        <row r="21">
          <cell r="AA21">
            <v>3.517335538534724</v>
          </cell>
          <cell r="AB21">
            <v>3.0406418481982112</v>
          </cell>
          <cell r="AC21">
            <v>0.60369160818201562</v>
          </cell>
        </row>
        <row r="23">
          <cell r="AA23">
            <v>0</v>
          </cell>
          <cell r="AB23">
            <v>4.7699999999999999E-2</v>
          </cell>
          <cell r="AC23">
            <v>5.7290000000000001E-2</v>
          </cell>
        </row>
        <row r="29">
          <cell r="AA29">
            <v>3.7437469347719472</v>
          </cell>
          <cell r="AB29">
            <v>40.280849926434527</v>
          </cell>
          <cell r="AC29">
            <v>12.570704662858279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4.88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56.595301524064752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172961.0431921049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8050.6674983604598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245.00999607055849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I16">
            <v>7805.6575022899015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1853.6357206772113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1450.9313878772114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I19">
            <v>402.70433280000009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53646.136814388665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14567.565382710833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I29">
            <v>41906.779661016946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52936.25811495079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52936.25811495079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I42">
            <v>1445.2561041277797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I43">
            <v>16.433087834101748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I44">
            <v>1420.8529442909787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I46">
            <v>767.28411929002175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I47">
            <v>4270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I49">
            <v>14.266087240593826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436.8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3017.576937060971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I53">
            <v>41547.788835106345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323.017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323.017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173284.06019210489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9131.7476058298616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110661.8307764006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47710.38303204687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5780.0987778275639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2319.002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2319.002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3051.3184210526315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732.31642105263165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38.591713036061165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467.66838087394927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201.62902987352004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24.427297269101199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3051.3184210526315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160.79880431692152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1948.6182536414551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840.12095780633354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101.78040528792167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176335.37861315752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1.7608765732231235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21.870990421170173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I120">
            <v>24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8062.5237000000006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424.88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5148.8500000000004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2219.8585000000003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268.93520000000001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/>
      <sheetData sheetId="9"/>
      <sheetData sheetId="10"/>
      <sheetData sheetId="11" refreshError="1"/>
      <sheetData sheetId="12" refreshError="1"/>
      <sheetData sheetId="13" refreshError="1">
        <row r="9">
          <cell r="I9">
            <v>90</v>
          </cell>
        </row>
        <row r="11">
          <cell r="I11">
            <v>90</v>
          </cell>
        </row>
        <row r="13">
          <cell r="I13">
            <v>90</v>
          </cell>
        </row>
        <row r="16">
          <cell r="I16">
            <v>90</v>
          </cell>
        </row>
        <row r="18">
          <cell r="I18">
            <v>5438.1890148000002</v>
          </cell>
        </row>
        <row r="20">
          <cell r="I20">
            <v>2.2294</v>
          </cell>
        </row>
        <row r="23">
          <cell r="I23">
            <v>2.1</v>
          </cell>
        </row>
        <row r="26">
          <cell r="I26">
            <v>44.09</v>
          </cell>
        </row>
        <row r="32">
          <cell r="I32">
            <v>8.7449999999999992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I41">
            <v>160</v>
          </cell>
        </row>
        <row r="45">
          <cell r="I45">
            <v>585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4" refreshError="1"/>
      <sheetData sheetId="15"/>
      <sheetData sheetId="16"/>
      <sheetData sheetId="17"/>
      <sheetData sheetId="18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173284.06019210489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9131.7476058298616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158372.21380844747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110661.8307764006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47710.38303204687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5780.0987778275639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3051.3184210526324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160.79880431692152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2788.7392114477889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1948.6182536414551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840.12095780633354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101.78040528792167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1.760876573223124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176335.37861315752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9292.5464101467824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161160.95301989527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112610.44903004206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48550.503989853205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5881.8791831154858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126.42590532179838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126.42590532179838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66.083240860333106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12.570704662858279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155515.24231797183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254561.81938058519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306938.93721187534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305.08139738689914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507.90155387696342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939.82188021485456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9292.5464101467824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9292.5464101467824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105623.93248918337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40419.385567549543</v>
          </cell>
          <cell r="J66">
            <v>0</v>
          </cell>
        </row>
      </sheetData>
      <sheetData sheetId="19" refreshError="1">
        <row r="8">
          <cell r="I8">
            <v>1551.7644535662878</v>
          </cell>
        </row>
      </sheetData>
      <sheetData sheetId="20" refreshError="1"/>
      <sheetData sheetId="21" refreshError="1"/>
      <sheetData sheetId="22"/>
      <sheetData sheetId="23" refreshError="1">
        <row r="4">
          <cell r="C4" t="str">
            <v>31 августа</v>
          </cell>
          <cell r="D4" t="str">
            <v>2008 г.</v>
          </cell>
        </row>
        <row r="7">
          <cell r="C7" t="str">
            <v>ООО "Сахалинэнергонефть"</v>
          </cell>
        </row>
        <row r="8">
          <cell r="C8" t="str">
            <v>6506011590</v>
          </cell>
        </row>
        <row r="9">
          <cell r="C9" t="str">
            <v>промышленность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Оха, ул. Ленина 24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  <cell r="E24">
            <v>698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  <cell r="E28">
            <v>2289</v>
          </cell>
        </row>
        <row r="29">
          <cell r="C29" t="str">
            <v>150</v>
          </cell>
        </row>
        <row r="30">
          <cell r="C30" t="str">
            <v>190</v>
          </cell>
          <cell r="E30">
            <v>2987</v>
          </cell>
        </row>
        <row r="32">
          <cell r="C32" t="str">
            <v>210</v>
          </cell>
          <cell r="E32">
            <v>3896</v>
          </cell>
        </row>
        <row r="34">
          <cell r="E34">
            <v>3889</v>
          </cell>
        </row>
        <row r="39">
          <cell r="E39">
            <v>7</v>
          </cell>
        </row>
        <row r="41">
          <cell r="C41" t="str">
            <v>220</v>
          </cell>
          <cell r="E41">
            <v>513</v>
          </cell>
        </row>
        <row r="42">
          <cell r="C42">
            <v>230</v>
          </cell>
        </row>
        <row r="44">
          <cell r="C44" t="str">
            <v>240</v>
          </cell>
          <cell r="E44">
            <v>20128</v>
          </cell>
        </row>
        <row r="45">
          <cell r="E45">
            <v>17088</v>
          </cell>
        </row>
        <row r="46">
          <cell r="C46" t="str">
            <v>250</v>
          </cell>
        </row>
        <row r="47">
          <cell r="C47" t="str">
            <v>260</v>
          </cell>
          <cell r="E47">
            <v>698</v>
          </cell>
        </row>
        <row r="48">
          <cell r="C48" t="str">
            <v>270</v>
          </cell>
        </row>
        <row r="49">
          <cell r="C49" t="str">
            <v>290</v>
          </cell>
          <cell r="E49">
            <v>25235</v>
          </cell>
        </row>
        <row r="50">
          <cell r="C50" t="str">
            <v>300</v>
          </cell>
          <cell r="E50">
            <v>28222</v>
          </cell>
        </row>
        <row r="54">
          <cell r="C54" t="str">
            <v>2</v>
          </cell>
        </row>
        <row r="56">
          <cell r="C56" t="str">
            <v>410</v>
          </cell>
          <cell r="E56">
            <v>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  <cell r="E63">
            <v>-7257</v>
          </cell>
        </row>
        <row r="64">
          <cell r="C64" t="str">
            <v>490</v>
          </cell>
          <cell r="E64">
            <v>-7247</v>
          </cell>
        </row>
        <row r="66">
          <cell r="C66" t="str">
            <v>510</v>
          </cell>
        </row>
        <row r="67">
          <cell r="C67" t="str">
            <v>515</v>
          </cell>
          <cell r="E67">
            <v>280</v>
          </cell>
        </row>
        <row r="68">
          <cell r="C68" t="str">
            <v>520</v>
          </cell>
        </row>
        <row r="69">
          <cell r="C69" t="str">
            <v>590</v>
          </cell>
          <cell r="E69">
            <v>280</v>
          </cell>
        </row>
        <row r="71">
          <cell r="C71" t="str">
            <v>610</v>
          </cell>
        </row>
        <row r="72">
          <cell r="C72" t="str">
            <v>620</v>
          </cell>
          <cell r="E72">
            <v>20520</v>
          </cell>
        </row>
        <row r="74">
          <cell r="E74">
            <v>6661</v>
          </cell>
        </row>
        <row r="75">
          <cell r="E75">
            <v>8227</v>
          </cell>
        </row>
        <row r="76">
          <cell r="E76">
            <v>1821</v>
          </cell>
        </row>
        <row r="77">
          <cell r="E77">
            <v>3321</v>
          </cell>
        </row>
        <row r="78">
          <cell r="E78">
            <v>490</v>
          </cell>
        </row>
        <row r="81">
          <cell r="E81">
            <v>14669</v>
          </cell>
        </row>
        <row r="83">
          <cell r="E83">
            <v>35189</v>
          </cell>
        </row>
        <row r="84">
          <cell r="E84">
            <v>28222</v>
          </cell>
        </row>
        <row r="86">
          <cell r="E86">
            <v>14853</v>
          </cell>
        </row>
      </sheetData>
      <sheetData sheetId="24" refreshError="1">
        <row r="5">
          <cell r="C5" t="str">
            <v>31 августа</v>
          </cell>
          <cell r="D5" t="str">
            <v>2008 г.</v>
          </cell>
        </row>
        <row r="8">
          <cell r="C8" t="str">
            <v>ООО "Сахалинэнергонефть"</v>
          </cell>
        </row>
        <row r="9">
          <cell r="C9" t="str">
            <v>6506011590</v>
          </cell>
        </row>
        <row r="10">
          <cell r="C10" t="str">
            <v>промышленность</v>
          </cell>
        </row>
        <row r="11">
          <cell r="C11" t="str">
            <v>65/16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D21">
            <v>101011</v>
          </cell>
        </row>
        <row r="22">
          <cell r="D22">
            <v>87832</v>
          </cell>
        </row>
        <row r="23">
          <cell r="D23">
            <v>13179</v>
          </cell>
        </row>
        <row r="25">
          <cell r="D25">
            <v>18792</v>
          </cell>
        </row>
        <row r="26">
          <cell r="D26">
            <v>-5613</v>
          </cell>
        </row>
        <row r="32">
          <cell r="D32">
            <v>458</v>
          </cell>
        </row>
        <row r="34">
          <cell r="D34">
            <v>2289</v>
          </cell>
        </row>
        <row r="35">
          <cell r="D35">
            <v>280</v>
          </cell>
        </row>
        <row r="36">
          <cell r="D36">
            <v>3195</v>
          </cell>
        </row>
        <row r="40">
          <cell r="D40">
            <v>13</v>
          </cell>
        </row>
      </sheetData>
      <sheetData sheetId="25" refreshError="1"/>
      <sheetData sheetId="26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2"/>
      <sheetName val="24"/>
      <sheetName val="25"/>
      <sheetName val="26"/>
      <sheetName val="27"/>
      <sheetName val="Р2.1"/>
      <sheetName val="Р2.2"/>
      <sheetName val="перекрестка"/>
      <sheetName val="Ф-1 (для АО-энерго)"/>
      <sheetName val="Ф-2 (для АО-энерго)"/>
      <sheetName val="TEHSHEET"/>
    </sheetNames>
    <sheetDataSet>
      <sheetData sheetId="0" refreshError="1"/>
      <sheetData sheetId="1"/>
      <sheetData sheetId="2" refreshError="1">
        <row r="13">
          <cell r="E13" t="str">
            <v>Введите название региона</v>
          </cell>
        </row>
      </sheetData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20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ИП"/>
      <sheetName val="Комментарии"/>
      <sheetName val="Проверка"/>
      <sheetName val="et_union"/>
      <sheetName val="AllSheetsInThisWorkbook"/>
      <sheetName val="TEHSHEET"/>
      <sheetName val="REESTR_MO"/>
      <sheetName val="REESTR_ORG"/>
      <sheetName val="REESTR_FILTERED"/>
      <sheetName val="modfrmReestr"/>
      <sheetName val="modCommandButton"/>
      <sheetName val="modReestr"/>
      <sheetName val="modHyp"/>
      <sheetName val="modChange"/>
      <sheetName val="modPROV"/>
      <sheetName val="modServiceModule"/>
    </sheetNames>
    <sheetDataSet>
      <sheetData sheetId="0"/>
      <sheetData sheetId="1">
        <row r="6">
          <cell r="E6" t="str">
            <v>Сахалинская область</v>
          </cell>
        </row>
        <row r="7">
          <cell r="G7" t="str">
            <v xml:space="preserve">РЭК Сахалинской области </v>
          </cell>
        </row>
        <row r="8">
          <cell r="G8">
            <v>2011</v>
          </cell>
        </row>
        <row r="14">
          <cell r="E14" t="str">
            <v>Открытое акционерное общество</v>
          </cell>
          <cell r="F14" t="str">
            <v>Открытое акционерное общество "Сахалинская коммунальная компания"</v>
          </cell>
          <cell r="H14" t="str">
            <v>6501157613</v>
          </cell>
        </row>
        <row r="16">
          <cell r="E16" t="str">
            <v>производство (некомбинированная выработка)+передача+сбыт</v>
          </cell>
        </row>
        <row r="18">
          <cell r="H18" t="str">
            <v>г. Южно-Сахалинск, ул. Дзержинского, 23, оф. 307</v>
          </cell>
        </row>
        <row r="19">
          <cell r="H19" t="str">
            <v>Липова Ольга Николаевна</v>
          </cell>
        </row>
        <row r="20">
          <cell r="H20" t="str">
            <v>экономист</v>
          </cell>
        </row>
        <row r="21">
          <cell r="H21" t="str">
            <v>(4242) 72-83-42</v>
          </cell>
        </row>
        <row r="24">
          <cell r="H24" t="str">
            <v>г. Южно-Сахалинск, ул. Бумажная, 26</v>
          </cell>
        </row>
        <row r="25">
          <cell r="H25" t="str">
            <v>Табаткина Татьяна Владимировна</v>
          </cell>
        </row>
        <row r="26">
          <cell r="H26" t="str">
            <v>экономист</v>
          </cell>
        </row>
        <row r="27">
          <cell r="H27" t="str">
            <v>(4242) 45-43-46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F2" t="str">
            <v>собственные средства</v>
          </cell>
          <cell r="G2" t="str">
            <v>прибыль</v>
          </cell>
        </row>
        <row r="3">
          <cell r="F3" t="str">
            <v>заемные средства</v>
          </cell>
          <cell r="G3" t="str">
            <v>доход на инвестированный капитал</v>
          </cell>
        </row>
        <row r="4">
          <cell r="C4" t="str">
            <v>прибыль</v>
          </cell>
          <cell r="F4" t="str">
            <v>федеральный бюджет</v>
          </cell>
          <cell r="G4" t="str">
            <v>амортизация</v>
          </cell>
        </row>
        <row r="5">
          <cell r="C5" t="str">
            <v xml:space="preserve">амортизация </v>
          </cell>
          <cell r="F5" t="str">
            <v>бюджет субъекта РФ</v>
          </cell>
          <cell r="G5" t="str">
            <v>возврат инвест. капитала (RAB)</v>
          </cell>
        </row>
        <row r="6">
          <cell r="C6" t="str">
            <v>заемные средства</v>
          </cell>
          <cell r="F6" t="str">
            <v xml:space="preserve">бюджет муниципального образования </v>
          </cell>
          <cell r="G6" t="str">
            <v>инвест.надбавка</v>
          </cell>
        </row>
        <row r="7">
          <cell r="C7" t="str">
            <v>инвест.надбавка</v>
          </cell>
          <cell r="G7" t="str">
            <v>плата за подключение</v>
          </cell>
        </row>
        <row r="8">
          <cell r="C8" t="str">
            <v>плата за подключение</v>
          </cell>
          <cell r="G8" t="str">
            <v>федеральный бюджет</v>
          </cell>
        </row>
        <row r="9">
          <cell r="C9" t="str">
            <v>бюджетные источники</v>
          </cell>
          <cell r="G9" t="str">
            <v>бюджет субъекта РФ</v>
          </cell>
        </row>
        <row r="10">
          <cell r="C10" t="str">
            <v>лизинговые платежи</v>
          </cell>
          <cell r="G10" t="str">
            <v xml:space="preserve">бюджет муниципального образования </v>
          </cell>
        </row>
        <row r="11">
          <cell r="C11" t="str">
            <v>прочие источники</v>
          </cell>
          <cell r="G11" t="str">
            <v>прочие источники</v>
          </cell>
        </row>
        <row r="15">
          <cell r="C15" t="str">
            <v>1 год</v>
          </cell>
        </row>
        <row r="16">
          <cell r="C16" t="str">
            <v>от 1 года до 3 лет</v>
          </cell>
        </row>
        <row r="17">
          <cell r="C17" t="str">
            <v>от 3 лет до 5 лет</v>
          </cell>
        </row>
        <row r="18">
          <cell r="C18" t="str">
            <v>более 5 лет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ремонт"/>
      <sheetName val="Общ.хоз"/>
      <sheetName val="Доля"/>
      <sheetName val="прочие"/>
      <sheetName val="Инвестиции"/>
      <sheetName val="16"/>
      <sheetName val="1.16.1"/>
      <sheetName val="ЕСН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Мат."/>
      <sheetName val="TEHSHEET"/>
      <sheetName val="Энерг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>
        <row r="10">
          <cell r="E10">
            <v>0</v>
          </cell>
        </row>
        <row r="15">
          <cell r="I15">
            <v>245.00999607055849</v>
          </cell>
        </row>
        <row r="16">
          <cell r="I16">
            <v>7805.6575022899015</v>
          </cell>
        </row>
        <row r="18">
          <cell r="I18">
            <v>1450.9313878772114</v>
          </cell>
        </row>
        <row r="19">
          <cell r="I19">
            <v>402.70433280000009</v>
          </cell>
        </row>
        <row r="120">
          <cell r="I120">
            <v>24</v>
          </cell>
        </row>
      </sheetData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кв"/>
      <sheetName val="TECHSHEET"/>
      <sheetName val="Контейнеры"/>
      <sheetName val="Расш_Сальск"/>
      <sheetName val="ОСАГО"/>
      <sheetName val="КАСКО"/>
      <sheetName val="Налоги_"/>
      <sheetName val="ЛИЗИНГ"/>
      <sheetName val="Ф2_ЦО"/>
      <sheetName val="Распр расх ЦО"/>
      <sheetName val="ОС "/>
      <sheetName val="Тара"/>
      <sheetName val="Расш_Волгодонск"/>
      <sheetName val="vec"/>
      <sheetName val="таблица"/>
      <sheetName val="Титульный"/>
      <sheetName val="ТС.Т"/>
      <sheetName val="TECH_VERTICAL"/>
      <sheetName val="ТС.К"/>
      <sheetName val="ТБО.К"/>
      <sheetName val="ВО.К"/>
      <sheetName val="modSvodButtons"/>
      <sheetName val="fes"/>
      <sheetName val="PFT_TAX"/>
      <sheetName val="ENTRY"/>
      <sheetName val="COMPILE"/>
      <sheetName val="AP_MVT"/>
      <sheetName val="CH_ACC"/>
      <sheetName val="Inputs_Gen"/>
      <sheetName val="Фин. показатели (итог)"/>
      <sheetName val="REESTR_MO"/>
      <sheetName val="Произв. показатели (итог)"/>
      <sheetName val="Методология"/>
      <sheetName val="Заголовок"/>
      <sheetName val="прогноз_1"/>
      <sheetName val="TEHSHEET"/>
      <sheetName val="справочники"/>
      <sheetName val="гр5(о)"/>
      <sheetName val="Финансовые показатели"/>
      <sheetName val="Производственные показатели"/>
      <sheetName val="асду_астуэ_котельная №5"/>
      <sheetName val="спецификация_асутп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  <sheetName val="Старые кв формы"/>
      <sheetName val="Калькуляция_кв"/>
      <sheetName val="Фин__показатели_(итог)"/>
      <sheetName val="Произв__показатели_(итог)"/>
      <sheetName val="Финансовые_показатели"/>
      <sheetName val="Производственные_показатели"/>
      <sheetName val="асду_астуэ_котельная_№5"/>
      <sheetName val="0_1"/>
      <sheetName val="17_1"/>
      <sheetName val="24_1"/>
      <sheetName val="6_1"/>
      <sheetName val="Старые_кв_формы"/>
      <sheetName val="Распр_расх_ЦО"/>
      <sheetName val="ОС_"/>
      <sheetName val="ТС_Т"/>
      <sheetName val="ТС_К"/>
      <sheetName val="ТБО_К"/>
      <sheetName val="ВО_К"/>
      <sheetName val="Калькуляция_кв1"/>
      <sheetName val="Фин__показатели_(итог)1"/>
      <sheetName val="Произв__показатели_(итог)1"/>
      <sheetName val="Финансовые_показатели1"/>
      <sheetName val="Производственные_показатели1"/>
      <sheetName val="асду_астуэ_котельная_№51"/>
      <sheetName val="0_11"/>
      <sheetName val="17_11"/>
      <sheetName val="24_11"/>
      <sheetName val="6_11"/>
      <sheetName val="Старые_кв_формы1"/>
      <sheetName val="Распр_расх_ЦО1"/>
      <sheetName val="ОС_1"/>
      <sheetName val="ТС_Т1"/>
      <sheetName val="ТС_К1"/>
      <sheetName val="ТБО_К1"/>
      <sheetName val="ВО_К1"/>
      <sheetName val="Калькуляция_кв2"/>
      <sheetName val="Фин__показатели_(итог)2"/>
      <sheetName val="Произв__показатели_(итог)2"/>
      <sheetName val="Финансовые_показатели2"/>
      <sheetName val="Производственные_показатели2"/>
      <sheetName val="асду_астуэ_котельная_№52"/>
      <sheetName val="0_12"/>
      <sheetName val="17_12"/>
      <sheetName val="24_12"/>
      <sheetName val="6_12"/>
      <sheetName val="Старые_кв_формы2"/>
      <sheetName val="Распр_расх_ЦО2"/>
      <sheetName val="ОС_2"/>
      <sheetName val="ТС_Т2"/>
      <sheetName val="ТС_К2"/>
      <sheetName val="ТБО_К2"/>
      <sheetName val="ВО_К2"/>
      <sheetName val="Калькуляция_кв3"/>
      <sheetName val="Фин__показатели_(итог)3"/>
      <sheetName val="Произв__показатели_(итог)3"/>
      <sheetName val="Финансовые_показатели3"/>
      <sheetName val="Производственные_показатели3"/>
      <sheetName val="асду_астуэ_котельная_№53"/>
      <sheetName val="0_13"/>
      <sheetName val="17_13"/>
      <sheetName val="24_13"/>
      <sheetName val="6_13"/>
      <sheetName val="Старые_кв_формы3"/>
      <sheetName val="Распр_расх_ЦО3"/>
      <sheetName val="ОС_3"/>
      <sheetName val="ТС_Т3"/>
      <sheetName val="ТС_К3"/>
      <sheetName val="ТБО_К3"/>
      <sheetName val="ВО_К3"/>
      <sheetName val="Калькуляция_кв4"/>
      <sheetName val="Фин__показатели_(итог)4"/>
      <sheetName val="Произв__показатели_(итог)4"/>
      <sheetName val="Финансовые_показатели4"/>
      <sheetName val="Производственные_показатели4"/>
      <sheetName val="асду_астуэ_котельная_№54"/>
      <sheetName val="0_14"/>
      <sheetName val="17_14"/>
      <sheetName val="24_14"/>
      <sheetName val="6_14"/>
      <sheetName val="Старые_кв_формы4"/>
      <sheetName val="Распр_расх_ЦО4"/>
      <sheetName val="ОС_4"/>
      <sheetName val="ТС_Т4"/>
      <sheetName val="ТС_К4"/>
      <sheetName val="ТБО_К4"/>
      <sheetName val="ВО_К4"/>
      <sheetName val="Калькуляция_кв5"/>
      <sheetName val="Фин__показатели_(итог)5"/>
      <sheetName val="Произв__показатели_(итог)5"/>
      <sheetName val="Финансовые_показатели5"/>
      <sheetName val="Производственные_показатели5"/>
      <sheetName val="асду_астуэ_котельная_№55"/>
      <sheetName val="0_15"/>
      <sheetName val="17_15"/>
      <sheetName val="24_15"/>
      <sheetName val="6_15"/>
      <sheetName val="Старые_кв_формы5"/>
      <sheetName val="Распр_расх_ЦО5"/>
      <sheetName val="ОС_5"/>
      <sheetName val="ТС_Т5"/>
      <sheetName val="ТС_К5"/>
      <sheetName val="ТБО_К5"/>
      <sheetName val="ВО_К5"/>
    </sheetNames>
    <sheetDataSet>
      <sheetData sheetId="0" refreshError="1">
        <row r="3">
          <cell r="A3" t="str">
            <v>Наименование предприятия</v>
          </cell>
        </row>
        <row r="7">
          <cell r="C7" t="str">
            <v>_ квартал</v>
          </cell>
          <cell r="G7" t="str">
            <v>_ квартал</v>
          </cell>
          <cell r="K7" t="str">
            <v>_ квартал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3">
          <cell r="A3" t="str">
            <v>Наименование предприятия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вод"/>
      <sheetName val="калькуляция"/>
      <sheetName val="калькуляция_ФСТ"/>
      <sheetName val="Отопление"/>
      <sheetName val="Горяч.вода"/>
      <sheetName val="Потери"/>
      <sheetName val="Котлы"/>
      <sheetName val="ЭлектроэнергияН"/>
      <sheetName val="ЭлектроэнергияТ"/>
      <sheetName val="Собств.нужды"/>
      <sheetName val="Холод.вода"/>
      <sheetName val="ТопливоТ"/>
      <sheetName val="Баланс"/>
      <sheetName val="топливо"/>
      <sheetName val="транспортные"/>
      <sheetName val="электроэнергия"/>
      <sheetName val="вода"/>
      <sheetName val="амортизация"/>
      <sheetName val="аренда"/>
      <sheetName val="прочие"/>
      <sheetName val="вспомогательные"/>
      <sheetName val="ФОТ"/>
      <sheetName val="ФОТ_КТиЦ"/>
      <sheetName val="ФОТ_АУП"/>
      <sheetName val="общехозяйственные"/>
      <sheetName val="прибыль"/>
      <sheetName val="спецодежда"/>
      <sheetName val="цеховые"/>
      <sheetName val="численность1"/>
      <sheetName val="численность2"/>
      <sheetName val="численность3"/>
      <sheetName val="примечания к численность2"/>
      <sheetName val="ИП"/>
      <sheetName val="ETC"/>
      <sheetName val="TEHSHEET5"/>
      <sheetName val="TEHSHEET"/>
      <sheetName val="TEHSHEET1"/>
    </sheetNames>
    <sheetDataSet>
      <sheetData sheetId="0"/>
      <sheetData sheetId="1"/>
      <sheetData sheetId="2">
        <row r="8">
          <cell r="H8" t="e">
            <v>#NAME?</v>
          </cell>
          <cell r="I8" t="e">
            <v>#NAME?</v>
          </cell>
        </row>
        <row r="21">
          <cell r="H21" t="e">
            <v>#NAME?</v>
          </cell>
          <cell r="I21" t="e">
            <v>#NAME?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J2">
            <v>1</v>
          </cell>
        </row>
      </sheetData>
      <sheetData sheetId="36"/>
      <sheetData sheetId="37">
        <row r="1">
          <cell r="AL1" t="str">
            <v>аппаратчик химводоочистки</v>
          </cell>
          <cell r="AN1" t="str">
            <v>белье нательное</v>
          </cell>
        </row>
        <row r="2">
          <cell r="AL2" t="str">
            <v>изолировщик на термоизоляции</v>
          </cell>
          <cell r="AN2" t="str">
            <v>берет х/б</v>
          </cell>
        </row>
        <row r="3">
          <cell r="AL3" t="str">
            <v>котлочист</v>
          </cell>
          <cell r="AN3" t="str">
            <v>ботинки кожанные</v>
          </cell>
        </row>
        <row r="4">
          <cell r="AL4" t="str">
            <v>мастер</v>
          </cell>
          <cell r="AN4" t="str">
            <v>боты диэлектрические</v>
          </cell>
        </row>
        <row r="5">
          <cell r="AL5" t="str">
            <v>машинист (кочегар) котельной</v>
          </cell>
          <cell r="AN5" t="str">
            <v>брюки на утепляющей прокладке</v>
          </cell>
        </row>
        <row r="6">
          <cell r="AL6" t="str">
            <v>машинист котлов</v>
          </cell>
          <cell r="AN6" t="str">
            <v>валенки</v>
          </cell>
        </row>
        <row r="7">
          <cell r="AL7" t="str">
            <v>машинист-топливоподачи</v>
          </cell>
          <cell r="AN7" t="str">
            <v>галоши диэлектрические</v>
          </cell>
        </row>
        <row r="8">
          <cell r="AL8" t="str">
            <v>огнеупорщик</v>
          </cell>
          <cell r="AN8" t="str">
            <v>комбинезон х/б из пыленепроникаемой ткани</v>
          </cell>
        </row>
        <row r="9">
          <cell r="AL9" t="str">
            <v>слесарь по контрольно-измерительным приборам</v>
          </cell>
          <cell r="AN9" t="str">
            <v>комбинезон х/б с огнезащитной пропиткой</v>
          </cell>
        </row>
        <row r="10">
          <cell r="AL10" t="str">
            <v>слесарь по облуживанию тепловых сетей</v>
          </cell>
          <cell r="AN10" t="str">
            <v>костюм брезентовый</v>
          </cell>
        </row>
        <row r="11">
          <cell r="AL11" t="str">
            <v>слесарь-ремонтник</v>
          </cell>
          <cell r="AN11" t="str">
            <v>костюм х/б из пыленепроницаемой ткани</v>
          </cell>
        </row>
        <row r="12">
          <cell r="AL12" t="str">
            <v>слесарь-сантехник</v>
          </cell>
          <cell r="AN12" t="str">
            <v>костюм х/б с водоотталкивающей пропиткой</v>
          </cell>
        </row>
        <row r="13">
          <cell r="AL13" t="str">
            <v>слесарь-электрик</v>
          </cell>
          <cell r="AN13" t="str">
            <v>куртка на утепляющей прокладке</v>
          </cell>
        </row>
        <row r="14">
          <cell r="AL14" t="str">
            <v>транспортировщик</v>
          </cell>
          <cell r="AN14" t="str">
            <v>очки защитные</v>
          </cell>
        </row>
        <row r="15">
          <cell r="AL15" t="str">
            <v>уборщик производственных помещений</v>
          </cell>
          <cell r="AN15" t="str">
            <v>перчатки диэлектрические</v>
          </cell>
        </row>
        <row r="16">
          <cell r="AL16" t="str">
            <v>электромонтёр</v>
          </cell>
          <cell r="AN16" t="str">
            <v>перчатки кожанные</v>
          </cell>
        </row>
        <row r="17">
          <cell r="AL17" t="str">
            <v>электросварщик</v>
          </cell>
          <cell r="AN17" t="str">
            <v>перчатки резиновые</v>
          </cell>
        </row>
        <row r="18">
          <cell r="AN18" t="str">
            <v>плащ непромокаемый</v>
          </cell>
        </row>
        <row r="19">
          <cell r="AN19" t="str">
            <v>полукомбинезон х/б</v>
          </cell>
        </row>
        <row r="20">
          <cell r="AN20" t="str">
            <v>пояс предохранительный</v>
          </cell>
        </row>
        <row r="21">
          <cell r="AN21" t="str">
            <v>противогаз</v>
          </cell>
        </row>
        <row r="22">
          <cell r="AN22" t="str">
            <v>респиратор</v>
          </cell>
        </row>
        <row r="23">
          <cell r="AN23" t="str">
            <v>рукавицы брезентовые</v>
          </cell>
        </row>
        <row r="24">
          <cell r="AN24" t="str">
            <v>рукавицы комбинированные</v>
          </cell>
        </row>
        <row r="25">
          <cell r="AN25" t="str">
            <v>сапоги резиновые</v>
          </cell>
        </row>
        <row r="26">
          <cell r="AN26" t="str">
            <v>фартук брезентовый</v>
          </cell>
        </row>
        <row r="27">
          <cell r="AN27" t="str">
            <v>фартук прорезиненный</v>
          </cell>
        </row>
        <row r="28">
          <cell r="AN28" t="str">
            <v>халат х/б</v>
          </cell>
        </row>
        <row r="29">
          <cell r="AN29" t="str">
            <v>шлем защитный</v>
          </cell>
        </row>
      </sheetData>
      <sheetData sheetId="3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вод"/>
      <sheetName val="калькуляция"/>
      <sheetName val="калькуляция_ФСТ"/>
      <sheetName val="Отопление"/>
      <sheetName val="Горяч.вода"/>
      <sheetName val="Потери"/>
      <sheetName val="Котлы"/>
      <sheetName val="ЭлектроэнергияН"/>
      <sheetName val="ЭлектроэнергияТ"/>
      <sheetName val="Собств.нужды"/>
      <sheetName val="Холод.вода"/>
      <sheetName val="ТопливоТ"/>
      <sheetName val="Баланс"/>
      <sheetName val="топливо"/>
      <sheetName val="транспортные"/>
      <sheetName val="электроэнергия"/>
      <sheetName val="вода"/>
      <sheetName val="амортизация"/>
      <sheetName val="аренда"/>
      <sheetName val="прочие"/>
      <sheetName val="вспомогательные"/>
      <sheetName val="ФОТ"/>
      <sheetName val="ФОТ_КТиЦ"/>
      <sheetName val="ФОТ_АУП"/>
      <sheetName val="общехозяйственные"/>
      <sheetName val="прибыль"/>
      <sheetName val="спецодежда"/>
      <sheetName val="цеховые"/>
      <sheetName val="численность1"/>
      <sheetName val="численность2"/>
      <sheetName val="численность3"/>
      <sheetName val="примечания к численность2"/>
      <sheetName val="ИП"/>
      <sheetName val="ETC"/>
      <sheetName val="TEHSHEET5"/>
      <sheetName val="TEHSHEET"/>
      <sheetName val="TEH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J2">
            <v>1</v>
          </cell>
        </row>
        <row r="3">
          <cell r="J3">
            <v>2</v>
          </cell>
        </row>
        <row r="4">
          <cell r="J4">
            <v>3</v>
          </cell>
        </row>
        <row r="5">
          <cell r="J5">
            <v>4</v>
          </cell>
        </row>
        <row r="6">
          <cell r="J6">
            <v>5</v>
          </cell>
        </row>
        <row r="7">
          <cell r="J7">
            <v>6</v>
          </cell>
        </row>
        <row r="8">
          <cell r="J8">
            <v>7</v>
          </cell>
        </row>
        <row r="9">
          <cell r="J9">
            <v>8</v>
          </cell>
        </row>
        <row r="10">
          <cell r="J10">
            <v>9</v>
          </cell>
        </row>
        <row r="11">
          <cell r="J11">
            <v>10</v>
          </cell>
        </row>
        <row r="12">
          <cell r="J12">
            <v>11</v>
          </cell>
        </row>
        <row r="13">
          <cell r="J13">
            <v>12</v>
          </cell>
        </row>
        <row r="14">
          <cell r="J14">
            <v>13</v>
          </cell>
        </row>
        <row r="15">
          <cell r="J15">
            <v>14</v>
          </cell>
        </row>
        <row r="16">
          <cell r="J16">
            <v>15</v>
          </cell>
        </row>
        <row r="17">
          <cell r="J17">
            <v>16</v>
          </cell>
        </row>
        <row r="18">
          <cell r="J18">
            <v>17</v>
          </cell>
        </row>
        <row r="19">
          <cell r="J19">
            <v>18</v>
          </cell>
        </row>
      </sheetData>
      <sheetData sheetId="36"/>
      <sheetData sheetId="37"/>
      <sheetData sheetId="3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итул"/>
      <sheetName val="Прил 1"/>
      <sheetName val="Прил 2"/>
      <sheetName val="Прил 3"/>
      <sheetName val="Средний"/>
      <sheetName val="даги"/>
    </sheetNames>
    <sheetDataSet>
      <sheetData sheetId="0">
        <row r="3">
          <cell r="B3" t="str">
            <v>Выберите название субьекта</v>
          </cell>
        </row>
        <row r="4">
          <cell r="B4" t="str">
            <v>Агинский Бурятский автономный округ</v>
          </cell>
        </row>
        <row r="5">
          <cell r="B5" t="str">
            <v>Алтайский край</v>
          </cell>
        </row>
        <row r="6">
          <cell r="B6" t="str">
            <v>Амурская область</v>
          </cell>
        </row>
        <row r="7">
          <cell r="B7" t="str">
            <v>Архангельская область</v>
          </cell>
        </row>
        <row r="8">
          <cell r="B8" t="str">
            <v>Астраханская область</v>
          </cell>
        </row>
        <row r="9">
          <cell r="B9" t="str">
            <v>г.Байконур</v>
          </cell>
        </row>
        <row r="10">
          <cell r="B10" t="str">
            <v>Белгородская область</v>
          </cell>
        </row>
        <row r="11">
          <cell r="B11" t="str">
            <v>Брянская область</v>
          </cell>
        </row>
        <row r="12">
          <cell r="B12" t="str">
            <v>Владимирская область</v>
          </cell>
        </row>
        <row r="13">
          <cell r="B13" t="str">
            <v>Волгоградская область</v>
          </cell>
        </row>
        <row r="14">
          <cell r="B14" t="str">
            <v>Вологодская область</v>
          </cell>
        </row>
        <row r="15">
          <cell r="B15" t="str">
            <v>Воронежская область</v>
          </cell>
        </row>
        <row r="16">
          <cell r="B16" t="str">
            <v>Еврейская автономная область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Камчатская область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Корякский автономный округ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г.Москва</v>
          </cell>
        </row>
        <row r="37">
          <cell r="B37" t="str">
            <v>Мурманская область</v>
          </cell>
        </row>
        <row r="38">
          <cell r="B38" t="str">
            <v>Ненецкий автономный округ</v>
          </cell>
        </row>
        <row r="39">
          <cell r="B39" t="str">
            <v>Нижегородская область</v>
          </cell>
        </row>
        <row r="40">
          <cell r="B40" t="str">
            <v>Новгородская область</v>
          </cell>
        </row>
        <row r="41">
          <cell r="B41" t="str">
            <v>Новосибирская область</v>
          </cell>
        </row>
        <row r="42">
          <cell r="B42" t="str">
            <v>Омская область</v>
          </cell>
        </row>
        <row r="43">
          <cell r="B43" t="str">
            <v>Оренбургская область</v>
          </cell>
        </row>
        <row r="44">
          <cell r="B44" t="str">
            <v>Орловская область</v>
          </cell>
        </row>
        <row r="45">
          <cell r="B45" t="str">
            <v>Пензенская область</v>
          </cell>
        </row>
        <row r="46">
          <cell r="B46" t="str">
            <v>Пермский край</v>
          </cell>
        </row>
        <row r="47">
          <cell r="B47" t="str">
            <v>Приморский край</v>
          </cell>
        </row>
        <row r="48">
          <cell r="B48" t="str">
            <v>Псковская область</v>
          </cell>
        </row>
        <row r="49">
          <cell r="B49" t="str">
            <v>Республика Адыгея</v>
          </cell>
        </row>
        <row r="50">
          <cell r="B50" t="str">
            <v>Республика Алтай</v>
          </cell>
        </row>
        <row r="51">
          <cell r="B51" t="str">
            <v>Республика Башкортостан</v>
          </cell>
        </row>
        <row r="52">
          <cell r="B52" t="str">
            <v>Республика Бурятия</v>
          </cell>
        </row>
        <row r="53">
          <cell r="B53" t="str">
            <v>Республика Дагестан</v>
          </cell>
        </row>
        <row r="54">
          <cell r="B54" t="str">
            <v>Республика Ингушетия</v>
          </cell>
        </row>
        <row r="55">
          <cell r="B55" t="str">
            <v>Республика Калмыкия</v>
          </cell>
        </row>
        <row r="56">
          <cell r="B56" t="str">
            <v>Республика Карелия</v>
          </cell>
        </row>
        <row r="57">
          <cell r="B57" t="str">
            <v>Республика Коми</v>
          </cell>
        </row>
        <row r="58">
          <cell r="B58" t="str">
            <v>Республика Марий Эл</v>
          </cell>
        </row>
        <row r="59">
          <cell r="B59" t="str">
            <v>Республика Мордовия</v>
          </cell>
        </row>
        <row r="60">
          <cell r="B60" t="str">
            <v>Республика Саха (Якутия)</v>
          </cell>
        </row>
        <row r="61">
          <cell r="B61" t="str">
            <v>Республика Северная Осетия-Алания</v>
          </cell>
        </row>
        <row r="62">
          <cell r="B62" t="str">
            <v>Республика Татарстан</v>
          </cell>
        </row>
        <row r="63">
          <cell r="B63" t="str">
            <v>Республика Тыва</v>
          </cell>
        </row>
        <row r="64">
          <cell r="B64" t="str">
            <v>Республика Хакасия</v>
          </cell>
        </row>
        <row r="65">
          <cell r="B65" t="str">
            <v>Ростовская область</v>
          </cell>
        </row>
        <row r="66">
          <cell r="B66" t="str">
            <v>Рязанская область</v>
          </cell>
        </row>
        <row r="67">
          <cell r="B67" t="str">
            <v>Самарская область</v>
          </cell>
        </row>
        <row r="68">
          <cell r="B68" t="str">
            <v>г.Санкт-Петербург</v>
          </cell>
        </row>
        <row r="69">
          <cell r="B69" t="str">
            <v>Саратовская область</v>
          </cell>
        </row>
        <row r="70">
          <cell r="B70" t="str">
            <v>Сахалинская область</v>
          </cell>
        </row>
        <row r="71">
          <cell r="B71" t="str">
            <v>Свердловская область</v>
          </cell>
        </row>
        <row r="72">
          <cell r="B72" t="str">
            <v>Смоленская область</v>
          </cell>
        </row>
        <row r="73">
          <cell r="B73" t="str">
            <v>Ставропольский край</v>
          </cell>
        </row>
        <row r="74">
          <cell r="B74" t="str">
            <v>Таймырский (Долгано-Ненецкий) автономный округ</v>
          </cell>
        </row>
        <row r="75">
          <cell r="B75" t="str">
            <v>Тамбовская область</v>
          </cell>
        </row>
        <row r="76">
          <cell r="B76" t="str">
            <v>Тверская область</v>
          </cell>
        </row>
        <row r="77">
          <cell r="B77" t="str">
            <v>Томская область</v>
          </cell>
        </row>
        <row r="78">
          <cell r="B78" t="str">
            <v>Тульская область</v>
          </cell>
        </row>
        <row r="79">
          <cell r="B79" t="str">
            <v>Тюменская область</v>
          </cell>
        </row>
        <row r="80">
          <cell r="B80" t="str">
            <v>Удмуртская Республика</v>
          </cell>
        </row>
        <row r="81">
          <cell r="B81" t="str">
            <v>Ульяновская область</v>
          </cell>
        </row>
        <row r="82">
          <cell r="B82" t="str">
            <v>Усть-Ордынский Бурятский автономный округ</v>
          </cell>
        </row>
        <row r="83">
          <cell r="B83" t="str">
            <v>Хабаровский край</v>
          </cell>
        </row>
        <row r="84">
          <cell r="B84" t="str">
            <v>Ханты-Мансийский автономный округ</v>
          </cell>
        </row>
        <row r="85">
          <cell r="B85" t="str">
            <v>Челябинская область</v>
          </cell>
        </row>
        <row r="86">
          <cell r="B86" t="str">
            <v>Чеченская республика</v>
          </cell>
        </row>
        <row r="87">
          <cell r="B87" t="str">
            <v>Читинская область</v>
          </cell>
        </row>
        <row r="88">
          <cell r="B88" t="str">
            <v>Чувашская Республика</v>
          </cell>
        </row>
        <row r="89">
          <cell r="B89" t="str">
            <v>Чукотский автономный округ</v>
          </cell>
        </row>
        <row r="90">
          <cell r="B90" t="str">
            <v>Ямало-Ненецкий автономный округ</v>
          </cell>
        </row>
        <row r="91">
          <cell r="B91" t="str">
            <v>Ярославская область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1 и 1.1.2"/>
      <sheetName val="1.2.1 и 1.2.2"/>
      <sheetName val="1.4 и 1.5"/>
      <sheetName val="1.7."/>
      <sheetName val="1.8."/>
      <sheetName val="1.9."/>
      <sheetName val="С.Н.(2014)"/>
      <sheetName val="У.Е. п.с."/>
      <sheetName val="У.Е. линий"/>
      <sheetName val="2014 Прил закл УТЭТ ЭНЕРГЕТИК Х"/>
    </sheetNames>
    <definedNames>
      <definedName name="_xlbgnm.M8" refersTo="#ССЫЛКА!" sheetId="0"/>
      <definedName name="_xlbgnm.M9" refersTo="#ССЫЛКА!" sheetId="0"/>
      <definedName name="_xlbgnm.q11" refersTo="#ССЫЛКА!" sheetId="0"/>
      <definedName name="_xlbgnm.q15" refersTo="#ССЫЛКА!" sheetId="0"/>
      <definedName name="_xlbgnm.q17" refersTo="#ССЫЛКА!" sheetId="0"/>
      <definedName name="_xlbgnm.q2" refersTo="#ССЫЛКА!" sheetId="0"/>
      <definedName name="_xlbgnm.q3" refersTo="#ССЫЛКА!" sheetId="0"/>
      <definedName name="_xlbgnm.q4" refersTo="#ССЫЛКА!" sheetId="0"/>
      <definedName name="_xlbgnm.q5" refersTo="#ССЫЛКА!" sheetId="0"/>
      <definedName name="_xlbgnm.q6" refersTo="#ССЫЛКА!" sheetId="0"/>
      <definedName name="_xlbgnm.q7" refersTo="#ССЫЛКА!" sheetId="0"/>
      <definedName name="_xlbgnm.q8" refersTo="#ССЫЛКА!" sheetId="0"/>
      <definedName name="_xlbgnm.q9" refersTo="#ССЫЛКА!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ФОТ"/>
      <sheetName val="коэф"/>
      <sheetName val="cвод"/>
      <sheetName val="НГЭСпроизвод"/>
      <sheetName val="НГЭСпередача"/>
      <sheetName val="произ и передача"/>
      <sheetName val="НГЭСбыта"/>
      <sheetName val="НГЭС"/>
      <sheetName val="Расчет ФОТ 2008"/>
    </sheetNames>
    <sheetDataSet>
      <sheetData sheetId="0">
        <row r="13">
          <cell r="H13">
            <v>18</v>
          </cell>
          <cell r="I13">
            <v>0</v>
          </cell>
          <cell r="J13">
            <v>18</v>
          </cell>
        </row>
        <row r="14">
          <cell r="H14">
            <v>18</v>
          </cell>
          <cell r="J14">
            <v>18</v>
          </cell>
        </row>
        <row r="19">
          <cell r="H19">
            <v>3178.36</v>
          </cell>
          <cell r="J19">
            <v>3177.3</v>
          </cell>
        </row>
        <row r="20">
          <cell r="H20">
            <v>0</v>
          </cell>
          <cell r="I20">
            <v>0</v>
          </cell>
          <cell r="J20">
            <v>0</v>
          </cell>
        </row>
        <row r="23">
          <cell r="H23">
            <v>1.4970000000000001</v>
          </cell>
          <cell r="I23">
            <v>0</v>
          </cell>
          <cell r="J23">
            <v>1.4970000000000001</v>
          </cell>
        </row>
        <row r="24">
          <cell r="H24">
            <v>1.4970000000000001</v>
          </cell>
          <cell r="J24">
            <v>1.4970000000000001</v>
          </cell>
        </row>
        <row r="26">
          <cell r="H26">
            <v>4758.0049200000003</v>
          </cell>
          <cell r="I26">
            <v>0</v>
          </cell>
          <cell r="J26">
            <v>4756.4181000000008</v>
          </cell>
        </row>
        <row r="27">
          <cell r="H27">
            <v>4758.0049200000003</v>
          </cell>
          <cell r="I27">
            <v>0</v>
          </cell>
          <cell r="J27">
            <v>4756.4181000000008</v>
          </cell>
        </row>
        <row r="28">
          <cell r="H28">
            <v>0</v>
          </cell>
          <cell r="I28">
            <v>0</v>
          </cell>
          <cell r="J28">
            <v>0</v>
          </cell>
        </row>
        <row r="30">
          <cell r="H30">
            <v>20.3</v>
          </cell>
          <cell r="I30">
            <v>0</v>
          </cell>
          <cell r="J30">
            <v>20.299999999999997</v>
          </cell>
        </row>
        <row r="31">
          <cell r="H31">
            <v>20.3</v>
          </cell>
          <cell r="J31">
            <v>20.3</v>
          </cell>
        </row>
        <row r="33">
          <cell r="H33">
            <v>965.87499876000015</v>
          </cell>
          <cell r="I33">
            <v>0</v>
          </cell>
          <cell r="J33">
            <v>965.5528743000001</v>
          </cell>
        </row>
        <row r="34">
          <cell r="H34">
            <v>965.87499876000015</v>
          </cell>
          <cell r="I34">
            <v>0</v>
          </cell>
          <cell r="J34">
            <v>965.55287430000021</v>
          </cell>
        </row>
        <row r="35">
          <cell r="H35">
            <v>0</v>
          </cell>
          <cell r="I35">
            <v>0</v>
          </cell>
          <cell r="J35">
            <v>0</v>
          </cell>
        </row>
        <row r="37">
          <cell r="H37">
            <v>40.6</v>
          </cell>
          <cell r="I37">
            <v>0</v>
          </cell>
          <cell r="J37">
            <v>39.284999999999989</v>
          </cell>
        </row>
        <row r="38">
          <cell r="H38">
            <v>40.6</v>
          </cell>
          <cell r="J38">
            <v>39.284999999999997</v>
          </cell>
        </row>
        <row r="40">
          <cell r="H40">
            <v>2323.8952470165605</v>
          </cell>
          <cell r="I40">
            <v>0</v>
          </cell>
          <cell r="J40">
            <v>2247.8762972537552</v>
          </cell>
        </row>
        <row r="41">
          <cell r="H41">
            <v>2323.8952470165605</v>
          </cell>
          <cell r="I41">
            <v>0</v>
          </cell>
          <cell r="J41">
            <v>2247.8762972537552</v>
          </cell>
        </row>
        <row r="42">
          <cell r="H42">
            <v>0</v>
          </cell>
          <cell r="I42">
            <v>0</v>
          </cell>
          <cell r="J42">
            <v>0</v>
          </cell>
        </row>
        <row r="44">
          <cell r="H44">
            <v>0</v>
          </cell>
          <cell r="I44">
            <v>0</v>
          </cell>
          <cell r="J44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8">
          <cell r="H58">
            <v>109.99999999999999</v>
          </cell>
          <cell r="I58">
            <v>0</v>
          </cell>
          <cell r="J58">
            <v>109.99999999999999</v>
          </cell>
        </row>
        <row r="59">
          <cell r="H59">
            <v>110</v>
          </cell>
          <cell r="J59">
            <v>110</v>
          </cell>
        </row>
        <row r="61">
          <cell r="H61">
            <v>8852.5526823542168</v>
          </cell>
          <cell r="I61">
            <v>0</v>
          </cell>
          <cell r="J61">
            <v>8766.8319987091309</v>
          </cell>
        </row>
        <row r="62">
          <cell r="H62">
            <v>8852.5526823542168</v>
          </cell>
          <cell r="I62">
            <v>0</v>
          </cell>
          <cell r="J62">
            <v>8766.8319987091309</v>
          </cell>
        </row>
        <row r="63">
          <cell r="H63">
            <v>0</v>
          </cell>
          <cell r="I63">
            <v>0</v>
          </cell>
          <cell r="J63">
            <v>0</v>
          </cell>
        </row>
        <row r="64">
          <cell r="H64">
            <v>16900.327848130779</v>
          </cell>
          <cell r="I64">
            <v>0</v>
          </cell>
          <cell r="J64">
            <v>16736.679270262888</v>
          </cell>
        </row>
        <row r="65">
          <cell r="H65">
            <v>16900.327848130779</v>
          </cell>
          <cell r="I65">
            <v>0</v>
          </cell>
          <cell r="J65">
            <v>16736.679270262888</v>
          </cell>
        </row>
        <row r="66">
          <cell r="H66">
            <v>0</v>
          </cell>
          <cell r="I66">
            <v>0</v>
          </cell>
          <cell r="J66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4">
          <cell r="H74">
            <v>0</v>
          </cell>
          <cell r="I74">
            <v>0</v>
          </cell>
          <cell r="J74">
            <v>0</v>
          </cell>
        </row>
        <row r="77">
          <cell r="H77">
            <v>3650.4708151962482</v>
          </cell>
          <cell r="I77">
            <v>0</v>
          </cell>
          <cell r="J77">
            <v>3615.1227223767837</v>
          </cell>
        </row>
        <row r="78">
          <cell r="H78">
            <v>3650.4708151962482</v>
          </cell>
          <cell r="I78">
            <v>0</v>
          </cell>
          <cell r="J78">
            <v>3615.1227223767837</v>
          </cell>
        </row>
        <row r="79">
          <cell r="H79">
            <v>0</v>
          </cell>
          <cell r="I79">
            <v>0</v>
          </cell>
          <cell r="J79">
            <v>0</v>
          </cell>
        </row>
        <row r="80">
          <cell r="H80">
            <v>16900.327848130779</v>
          </cell>
          <cell r="I80">
            <v>0</v>
          </cell>
          <cell r="J80">
            <v>16736.679270262888</v>
          </cell>
        </row>
        <row r="81">
          <cell r="H81">
            <v>16900.327848130779</v>
          </cell>
          <cell r="I81">
            <v>0</v>
          </cell>
          <cell r="J81">
            <v>16736.679270262888</v>
          </cell>
        </row>
        <row r="82">
          <cell r="H82">
            <v>0</v>
          </cell>
          <cell r="I82">
            <v>0</v>
          </cell>
          <cell r="J82">
            <v>0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ФОТ"/>
      <sheetName val="коэф"/>
      <sheetName val="НГЭСпроизвод"/>
      <sheetName val="НГЭСпередача"/>
      <sheetName val="НГЭСбыта"/>
      <sheetName val="НГЭС"/>
      <sheetName val="Расчет ФОТ 2008"/>
      <sheetName val="cвод"/>
      <sheetName val="произ и передача"/>
    </sheetNames>
    <sheetDataSet>
      <sheetData sheetId="0">
        <row r="13">
          <cell r="H13">
            <v>18</v>
          </cell>
          <cell r="I13">
            <v>0</v>
          </cell>
          <cell r="J13">
            <v>18</v>
          </cell>
        </row>
        <row r="14">
          <cell r="H14">
            <v>18</v>
          </cell>
          <cell r="J14">
            <v>18</v>
          </cell>
        </row>
        <row r="19">
          <cell r="H19">
            <v>3178.36</v>
          </cell>
          <cell r="J19">
            <v>3177.3</v>
          </cell>
        </row>
        <row r="20">
          <cell r="H20">
            <v>0</v>
          </cell>
          <cell r="I20">
            <v>0</v>
          </cell>
          <cell r="J20">
            <v>0</v>
          </cell>
        </row>
        <row r="23">
          <cell r="H23">
            <v>1.4970000000000001</v>
          </cell>
          <cell r="I23">
            <v>0</v>
          </cell>
          <cell r="J23">
            <v>1.4970000000000001</v>
          </cell>
        </row>
        <row r="24">
          <cell r="H24">
            <v>1.4970000000000001</v>
          </cell>
          <cell r="J24">
            <v>1.4970000000000001</v>
          </cell>
        </row>
        <row r="26">
          <cell r="H26">
            <v>4758.0049200000003</v>
          </cell>
          <cell r="I26">
            <v>0</v>
          </cell>
          <cell r="J26">
            <v>4756.4181000000008</v>
          </cell>
        </row>
        <row r="27">
          <cell r="H27">
            <v>4758.0049200000003</v>
          </cell>
          <cell r="I27">
            <v>0</v>
          </cell>
          <cell r="J27">
            <v>4756.4181000000008</v>
          </cell>
        </row>
        <row r="28">
          <cell r="H28">
            <v>0</v>
          </cell>
          <cell r="I28">
            <v>0</v>
          </cell>
          <cell r="J28">
            <v>0</v>
          </cell>
        </row>
        <row r="30">
          <cell r="H30">
            <v>20.3</v>
          </cell>
          <cell r="I30">
            <v>0</v>
          </cell>
          <cell r="J30">
            <v>20.299999999999997</v>
          </cell>
        </row>
        <row r="31">
          <cell r="H31">
            <v>20.3</v>
          </cell>
          <cell r="J31">
            <v>20.3</v>
          </cell>
        </row>
        <row r="33">
          <cell r="H33">
            <v>965.87499876000015</v>
          </cell>
          <cell r="I33">
            <v>0</v>
          </cell>
          <cell r="J33">
            <v>965.5528743000001</v>
          </cell>
        </row>
        <row r="34">
          <cell r="H34">
            <v>965.87499876000015</v>
          </cell>
          <cell r="I34">
            <v>0</v>
          </cell>
          <cell r="J34">
            <v>965.55287430000021</v>
          </cell>
        </row>
        <row r="35">
          <cell r="H35">
            <v>0</v>
          </cell>
          <cell r="I35">
            <v>0</v>
          </cell>
          <cell r="J35">
            <v>0</v>
          </cell>
        </row>
        <row r="37">
          <cell r="H37">
            <v>40.6</v>
          </cell>
          <cell r="I37">
            <v>0</v>
          </cell>
          <cell r="J37">
            <v>39.284999999999989</v>
          </cell>
        </row>
        <row r="38">
          <cell r="H38">
            <v>40.6</v>
          </cell>
          <cell r="J38">
            <v>39.284999999999997</v>
          </cell>
        </row>
        <row r="40">
          <cell r="H40">
            <v>2323.8952470165605</v>
          </cell>
          <cell r="I40">
            <v>0</v>
          </cell>
          <cell r="J40">
            <v>2247.8762972537552</v>
          </cell>
        </row>
        <row r="41">
          <cell r="H41">
            <v>2323.8952470165605</v>
          </cell>
          <cell r="I41">
            <v>0</v>
          </cell>
          <cell r="J41">
            <v>2247.8762972537552</v>
          </cell>
        </row>
        <row r="42">
          <cell r="H42">
            <v>0</v>
          </cell>
          <cell r="I42">
            <v>0</v>
          </cell>
          <cell r="J42">
            <v>0</v>
          </cell>
        </row>
        <row r="44">
          <cell r="H44">
            <v>0</v>
          </cell>
          <cell r="I44">
            <v>0</v>
          </cell>
          <cell r="J44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8">
          <cell r="H58">
            <v>109.99999999999999</v>
          </cell>
          <cell r="I58">
            <v>0</v>
          </cell>
          <cell r="J58">
            <v>109.99999999999999</v>
          </cell>
        </row>
        <row r="59">
          <cell r="H59">
            <v>110</v>
          </cell>
          <cell r="J59">
            <v>110</v>
          </cell>
        </row>
        <row r="61">
          <cell r="H61">
            <v>8852.5526823542168</v>
          </cell>
          <cell r="I61">
            <v>0</v>
          </cell>
          <cell r="J61">
            <v>8766.8319987091309</v>
          </cell>
        </row>
        <row r="62">
          <cell r="H62">
            <v>8852.5526823542168</v>
          </cell>
          <cell r="I62">
            <v>0</v>
          </cell>
          <cell r="J62">
            <v>8766.8319987091309</v>
          </cell>
        </row>
        <row r="63">
          <cell r="H63">
            <v>0</v>
          </cell>
          <cell r="I63">
            <v>0</v>
          </cell>
          <cell r="J63">
            <v>0</v>
          </cell>
        </row>
        <row r="64">
          <cell r="H64">
            <v>16900.327848130779</v>
          </cell>
          <cell r="I64">
            <v>0</v>
          </cell>
          <cell r="J64">
            <v>16736.679270262888</v>
          </cell>
        </row>
        <row r="65">
          <cell r="H65">
            <v>16900.327848130779</v>
          </cell>
          <cell r="I65">
            <v>0</v>
          </cell>
          <cell r="J65">
            <v>16736.679270262888</v>
          </cell>
        </row>
        <row r="66">
          <cell r="H66">
            <v>0</v>
          </cell>
          <cell r="I66">
            <v>0</v>
          </cell>
          <cell r="J66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4">
          <cell r="H74">
            <v>0</v>
          </cell>
          <cell r="I74">
            <v>0</v>
          </cell>
          <cell r="J74">
            <v>0</v>
          </cell>
        </row>
        <row r="77">
          <cell r="H77">
            <v>3650.4708151962482</v>
          </cell>
          <cell r="I77">
            <v>0</v>
          </cell>
          <cell r="J77">
            <v>3615.1227223767837</v>
          </cell>
        </row>
        <row r="78">
          <cell r="H78">
            <v>3650.4708151962482</v>
          </cell>
          <cell r="I78">
            <v>0</v>
          </cell>
          <cell r="J78">
            <v>3615.1227223767837</v>
          </cell>
        </row>
        <row r="79">
          <cell r="H79">
            <v>0</v>
          </cell>
          <cell r="I79">
            <v>0</v>
          </cell>
          <cell r="J79">
            <v>0</v>
          </cell>
        </row>
        <row r="80">
          <cell r="H80">
            <v>16900.327848130779</v>
          </cell>
          <cell r="I80">
            <v>0</v>
          </cell>
          <cell r="J80">
            <v>16736.679270262888</v>
          </cell>
        </row>
        <row r="81">
          <cell r="H81">
            <v>16900.327848130779</v>
          </cell>
          <cell r="I81">
            <v>0</v>
          </cell>
          <cell r="J81">
            <v>16736.679270262888</v>
          </cell>
        </row>
        <row r="82">
          <cell r="H82">
            <v>0</v>
          </cell>
          <cell r="I82">
            <v>0</v>
          </cell>
          <cell r="J8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Расчет тарифного коэф-та"/>
      <sheetName val="Расчет ФОТ"/>
      <sheetName val="TEHSHEET"/>
    </sheetNames>
    <sheetDataSet>
      <sheetData sheetId="0"/>
      <sheetData sheetId="1"/>
      <sheetData sheetId="2"/>
      <sheetData sheetId="3"/>
      <sheetData sheetId="4" refreshError="1">
        <row r="12">
          <cell r="E12">
            <v>0</v>
          </cell>
          <cell r="J12">
            <v>0</v>
          </cell>
          <cell r="K12">
            <v>0</v>
          </cell>
        </row>
        <row r="13">
          <cell r="E13">
            <v>1</v>
          </cell>
          <cell r="J13">
            <v>0</v>
          </cell>
          <cell r="K13">
            <v>0</v>
          </cell>
        </row>
        <row r="14">
          <cell r="E14">
            <v>2</v>
          </cell>
          <cell r="J14">
            <v>0</v>
          </cell>
          <cell r="K14">
            <v>0</v>
          </cell>
        </row>
        <row r="15">
          <cell r="E15">
            <v>3</v>
          </cell>
          <cell r="J15">
            <v>0</v>
          </cell>
          <cell r="K15">
            <v>0</v>
          </cell>
        </row>
        <row r="16">
          <cell r="E16">
            <v>4</v>
          </cell>
          <cell r="J16">
            <v>0</v>
          </cell>
          <cell r="K16">
            <v>0</v>
          </cell>
        </row>
        <row r="17">
          <cell r="E17">
            <v>5</v>
          </cell>
          <cell r="J17">
            <v>0</v>
          </cell>
          <cell r="K17">
            <v>0</v>
          </cell>
        </row>
        <row r="18">
          <cell r="E18">
            <v>6</v>
          </cell>
          <cell r="J18">
            <v>0</v>
          </cell>
          <cell r="K18">
            <v>0</v>
          </cell>
        </row>
        <row r="19">
          <cell r="E19">
            <v>7</v>
          </cell>
          <cell r="J19">
            <v>0</v>
          </cell>
          <cell r="K19">
            <v>0</v>
          </cell>
        </row>
        <row r="20">
          <cell r="E20">
            <v>8</v>
          </cell>
          <cell r="J20">
            <v>0</v>
          </cell>
          <cell r="K20">
            <v>0</v>
          </cell>
        </row>
        <row r="21">
          <cell r="E21">
            <v>9</v>
          </cell>
          <cell r="J21">
            <v>0</v>
          </cell>
          <cell r="K21">
            <v>0</v>
          </cell>
        </row>
        <row r="22">
          <cell r="E22">
            <v>10</v>
          </cell>
          <cell r="J22">
            <v>0</v>
          </cell>
          <cell r="K22">
            <v>0</v>
          </cell>
        </row>
        <row r="23">
          <cell r="E23">
            <v>11</v>
          </cell>
          <cell r="J23">
            <v>0</v>
          </cell>
          <cell r="K23">
            <v>0</v>
          </cell>
        </row>
        <row r="24">
          <cell r="E24">
            <v>12</v>
          </cell>
          <cell r="J24">
            <v>0</v>
          </cell>
          <cell r="K24">
            <v>0</v>
          </cell>
        </row>
        <row r="25">
          <cell r="E25">
            <v>13</v>
          </cell>
          <cell r="J25">
            <v>0</v>
          </cell>
          <cell r="K25">
            <v>0</v>
          </cell>
        </row>
        <row r="26">
          <cell r="E26">
            <v>14</v>
          </cell>
          <cell r="J26">
            <v>0</v>
          </cell>
          <cell r="K26">
            <v>0</v>
          </cell>
        </row>
        <row r="27">
          <cell r="E27">
            <v>15</v>
          </cell>
          <cell r="J27">
            <v>0</v>
          </cell>
          <cell r="K27">
            <v>0</v>
          </cell>
        </row>
        <row r="28">
          <cell r="E28">
            <v>16</v>
          </cell>
          <cell r="J28">
            <v>0</v>
          </cell>
          <cell r="K28">
            <v>0</v>
          </cell>
        </row>
        <row r="29">
          <cell r="E29">
            <v>17</v>
          </cell>
          <cell r="J29">
            <v>0</v>
          </cell>
          <cell r="K29">
            <v>0</v>
          </cell>
        </row>
        <row r="30">
          <cell r="E30">
            <v>18</v>
          </cell>
          <cell r="J30">
            <v>0</v>
          </cell>
          <cell r="K30">
            <v>0</v>
          </cell>
        </row>
        <row r="31">
          <cell r="E31">
            <v>19</v>
          </cell>
          <cell r="J31">
            <v>0</v>
          </cell>
          <cell r="K31">
            <v>0</v>
          </cell>
        </row>
        <row r="32">
          <cell r="E32">
            <v>20</v>
          </cell>
          <cell r="J32">
            <v>0</v>
          </cell>
          <cell r="K32">
            <v>0</v>
          </cell>
        </row>
        <row r="33">
          <cell r="E33">
            <v>21</v>
          </cell>
          <cell r="J33">
            <v>0</v>
          </cell>
          <cell r="K33">
            <v>0</v>
          </cell>
        </row>
        <row r="34">
          <cell r="E34">
            <v>22</v>
          </cell>
          <cell r="J34">
            <v>0</v>
          </cell>
          <cell r="K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43">
          <cell r="E43">
            <v>0</v>
          </cell>
          <cell r="J43">
            <v>0</v>
          </cell>
          <cell r="K43">
            <v>0</v>
          </cell>
        </row>
        <row r="44">
          <cell r="E44">
            <v>1</v>
          </cell>
          <cell r="J44">
            <v>0</v>
          </cell>
          <cell r="K44">
            <v>0</v>
          </cell>
        </row>
        <row r="45">
          <cell r="E45">
            <v>2</v>
          </cell>
          <cell r="J45">
            <v>0</v>
          </cell>
          <cell r="K45">
            <v>0</v>
          </cell>
        </row>
        <row r="46">
          <cell r="E46">
            <v>3</v>
          </cell>
          <cell r="J46">
            <v>0</v>
          </cell>
          <cell r="K46">
            <v>0</v>
          </cell>
        </row>
        <row r="47">
          <cell r="E47">
            <v>4</v>
          </cell>
          <cell r="J47">
            <v>0</v>
          </cell>
          <cell r="K47">
            <v>0</v>
          </cell>
        </row>
        <row r="48">
          <cell r="E48">
            <v>5</v>
          </cell>
          <cell r="J48">
            <v>0</v>
          </cell>
          <cell r="K48">
            <v>0</v>
          </cell>
        </row>
        <row r="49">
          <cell r="E49">
            <v>6</v>
          </cell>
          <cell r="J49">
            <v>0</v>
          </cell>
          <cell r="K49">
            <v>0</v>
          </cell>
        </row>
        <row r="50">
          <cell r="E50">
            <v>7</v>
          </cell>
          <cell r="J50">
            <v>0</v>
          </cell>
          <cell r="K50">
            <v>0</v>
          </cell>
        </row>
        <row r="51">
          <cell r="E51">
            <v>8</v>
          </cell>
          <cell r="J51">
            <v>0</v>
          </cell>
          <cell r="K51">
            <v>0</v>
          </cell>
        </row>
        <row r="52">
          <cell r="E52">
            <v>9</v>
          </cell>
          <cell r="J52">
            <v>0</v>
          </cell>
          <cell r="K52">
            <v>0</v>
          </cell>
        </row>
        <row r="53">
          <cell r="E53">
            <v>10</v>
          </cell>
          <cell r="J53">
            <v>0</v>
          </cell>
          <cell r="K53">
            <v>0</v>
          </cell>
        </row>
        <row r="54">
          <cell r="E54">
            <v>11</v>
          </cell>
          <cell r="J54">
            <v>0</v>
          </cell>
          <cell r="K54">
            <v>0</v>
          </cell>
        </row>
        <row r="55">
          <cell r="E55">
            <v>12</v>
          </cell>
          <cell r="J55">
            <v>0</v>
          </cell>
          <cell r="K55">
            <v>0</v>
          </cell>
        </row>
        <row r="56">
          <cell r="E56">
            <v>13</v>
          </cell>
          <cell r="J56">
            <v>0</v>
          </cell>
          <cell r="K56">
            <v>0</v>
          </cell>
        </row>
        <row r="57">
          <cell r="E57">
            <v>14</v>
          </cell>
          <cell r="J57">
            <v>0</v>
          </cell>
          <cell r="K57">
            <v>0</v>
          </cell>
        </row>
        <row r="58">
          <cell r="E58">
            <v>15</v>
          </cell>
          <cell r="J58">
            <v>0</v>
          </cell>
          <cell r="K58">
            <v>0</v>
          </cell>
        </row>
        <row r="59">
          <cell r="E59">
            <v>16</v>
          </cell>
          <cell r="J59">
            <v>0</v>
          </cell>
          <cell r="K59">
            <v>0</v>
          </cell>
        </row>
        <row r="60">
          <cell r="E60">
            <v>17</v>
          </cell>
          <cell r="J60">
            <v>0</v>
          </cell>
          <cell r="K60">
            <v>0</v>
          </cell>
        </row>
        <row r="61">
          <cell r="E61">
            <v>18</v>
          </cell>
          <cell r="J61">
            <v>0</v>
          </cell>
          <cell r="K61">
            <v>0</v>
          </cell>
        </row>
        <row r="62">
          <cell r="E62">
            <v>19</v>
          </cell>
          <cell r="J62">
            <v>0</v>
          </cell>
          <cell r="K62">
            <v>0</v>
          </cell>
        </row>
        <row r="63">
          <cell r="E63">
            <v>20</v>
          </cell>
          <cell r="J63">
            <v>0</v>
          </cell>
          <cell r="K63">
            <v>0</v>
          </cell>
        </row>
        <row r="64">
          <cell r="E64">
            <v>21</v>
          </cell>
          <cell r="J64">
            <v>0</v>
          </cell>
          <cell r="K64">
            <v>0</v>
          </cell>
        </row>
        <row r="65">
          <cell r="E65">
            <v>22</v>
          </cell>
          <cell r="J65">
            <v>0</v>
          </cell>
          <cell r="K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74">
          <cell r="E74">
            <v>0</v>
          </cell>
          <cell r="J74">
            <v>0</v>
          </cell>
          <cell r="K74">
            <v>0</v>
          </cell>
        </row>
        <row r="75">
          <cell r="E75">
            <v>1</v>
          </cell>
          <cell r="J75">
            <v>0</v>
          </cell>
          <cell r="K75">
            <v>0</v>
          </cell>
        </row>
        <row r="76">
          <cell r="E76">
            <v>2</v>
          </cell>
          <cell r="J76">
            <v>0</v>
          </cell>
          <cell r="K76">
            <v>0</v>
          </cell>
        </row>
        <row r="77">
          <cell r="E77">
            <v>3</v>
          </cell>
          <cell r="J77">
            <v>0</v>
          </cell>
          <cell r="K77">
            <v>0</v>
          </cell>
        </row>
        <row r="78">
          <cell r="E78">
            <v>4</v>
          </cell>
          <cell r="J78">
            <v>0</v>
          </cell>
          <cell r="K78">
            <v>0</v>
          </cell>
        </row>
        <row r="79">
          <cell r="E79">
            <v>5</v>
          </cell>
          <cell r="J79">
            <v>0</v>
          </cell>
          <cell r="K79">
            <v>0</v>
          </cell>
        </row>
        <row r="80">
          <cell r="E80">
            <v>6</v>
          </cell>
          <cell r="J80">
            <v>0</v>
          </cell>
          <cell r="K80">
            <v>0</v>
          </cell>
        </row>
        <row r="81">
          <cell r="E81">
            <v>7</v>
          </cell>
          <cell r="J81">
            <v>0</v>
          </cell>
          <cell r="K81">
            <v>0</v>
          </cell>
        </row>
        <row r="82">
          <cell r="E82">
            <v>8</v>
          </cell>
          <cell r="J82">
            <v>0</v>
          </cell>
          <cell r="K82">
            <v>0</v>
          </cell>
        </row>
        <row r="83">
          <cell r="E83">
            <v>9</v>
          </cell>
          <cell r="J83">
            <v>0</v>
          </cell>
          <cell r="K83">
            <v>0</v>
          </cell>
        </row>
        <row r="84">
          <cell r="E84">
            <v>10</v>
          </cell>
          <cell r="J84">
            <v>0</v>
          </cell>
          <cell r="K84">
            <v>0</v>
          </cell>
        </row>
        <row r="85">
          <cell r="E85">
            <v>11</v>
          </cell>
          <cell r="J85">
            <v>0</v>
          </cell>
          <cell r="K85">
            <v>0</v>
          </cell>
        </row>
        <row r="86">
          <cell r="E86">
            <v>12</v>
          </cell>
          <cell r="J86">
            <v>0</v>
          </cell>
          <cell r="K86">
            <v>0</v>
          </cell>
        </row>
        <row r="87">
          <cell r="E87">
            <v>13</v>
          </cell>
          <cell r="J87">
            <v>0</v>
          </cell>
          <cell r="K87">
            <v>0</v>
          </cell>
        </row>
        <row r="88">
          <cell r="E88">
            <v>14</v>
          </cell>
          <cell r="J88">
            <v>0</v>
          </cell>
          <cell r="K88">
            <v>0</v>
          </cell>
        </row>
        <row r="89">
          <cell r="E89">
            <v>15</v>
          </cell>
          <cell r="J89">
            <v>0</v>
          </cell>
          <cell r="K89">
            <v>0</v>
          </cell>
        </row>
        <row r="90">
          <cell r="E90">
            <v>16</v>
          </cell>
          <cell r="J90">
            <v>0</v>
          </cell>
          <cell r="K90">
            <v>0</v>
          </cell>
        </row>
        <row r="91">
          <cell r="E91">
            <v>17</v>
          </cell>
          <cell r="J91">
            <v>0</v>
          </cell>
          <cell r="K91">
            <v>0</v>
          </cell>
        </row>
        <row r="92">
          <cell r="E92">
            <v>18</v>
          </cell>
          <cell r="J92">
            <v>0</v>
          </cell>
          <cell r="K92">
            <v>0</v>
          </cell>
        </row>
        <row r="93">
          <cell r="E93">
            <v>19</v>
          </cell>
          <cell r="J93">
            <v>0</v>
          </cell>
          <cell r="K93">
            <v>0</v>
          </cell>
        </row>
        <row r="94">
          <cell r="E94">
            <v>20</v>
          </cell>
          <cell r="J94">
            <v>0</v>
          </cell>
          <cell r="K94">
            <v>0</v>
          </cell>
        </row>
        <row r="95">
          <cell r="E95">
            <v>21</v>
          </cell>
          <cell r="J95">
            <v>0</v>
          </cell>
          <cell r="K95">
            <v>0</v>
          </cell>
        </row>
        <row r="96">
          <cell r="E96">
            <v>22</v>
          </cell>
          <cell r="J96">
            <v>0</v>
          </cell>
          <cell r="K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</sheetData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Расчет тарифного коэф-та"/>
      <sheetName val="Расчет ФОТ"/>
      <sheetName val="TEHSHEET"/>
    </sheetNames>
    <sheetDataSet>
      <sheetData sheetId="0"/>
      <sheetData sheetId="1"/>
      <sheetData sheetId="2"/>
      <sheetData sheetId="3"/>
      <sheetData sheetId="4" refreshError="1">
        <row r="12">
          <cell r="E12">
            <v>0</v>
          </cell>
          <cell r="J12">
            <v>0</v>
          </cell>
          <cell r="K12">
            <v>0</v>
          </cell>
        </row>
        <row r="13">
          <cell r="E13">
            <v>1</v>
          </cell>
          <cell r="J13">
            <v>0</v>
          </cell>
          <cell r="K13">
            <v>0</v>
          </cell>
        </row>
        <row r="14">
          <cell r="E14">
            <v>2</v>
          </cell>
          <cell r="J14">
            <v>0</v>
          </cell>
          <cell r="K14">
            <v>0</v>
          </cell>
        </row>
        <row r="15">
          <cell r="E15">
            <v>3</v>
          </cell>
          <cell r="J15">
            <v>0</v>
          </cell>
          <cell r="K15">
            <v>0</v>
          </cell>
        </row>
        <row r="16">
          <cell r="E16">
            <v>4</v>
          </cell>
          <cell r="J16">
            <v>0</v>
          </cell>
          <cell r="K16">
            <v>0</v>
          </cell>
        </row>
        <row r="17">
          <cell r="E17">
            <v>5</v>
          </cell>
          <cell r="J17">
            <v>0</v>
          </cell>
          <cell r="K17">
            <v>0</v>
          </cell>
        </row>
        <row r="18">
          <cell r="E18">
            <v>6</v>
          </cell>
          <cell r="J18">
            <v>0</v>
          </cell>
          <cell r="K18">
            <v>0</v>
          </cell>
        </row>
        <row r="19">
          <cell r="E19">
            <v>7</v>
          </cell>
          <cell r="J19">
            <v>0</v>
          </cell>
          <cell r="K19">
            <v>0</v>
          </cell>
        </row>
        <row r="20">
          <cell r="E20">
            <v>8</v>
          </cell>
          <cell r="J20">
            <v>0</v>
          </cell>
          <cell r="K20">
            <v>0</v>
          </cell>
        </row>
        <row r="21">
          <cell r="E21">
            <v>9</v>
          </cell>
          <cell r="J21">
            <v>0</v>
          </cell>
          <cell r="K21">
            <v>0</v>
          </cell>
        </row>
        <row r="22">
          <cell r="E22">
            <v>10</v>
          </cell>
          <cell r="J22">
            <v>0</v>
          </cell>
          <cell r="K22">
            <v>0</v>
          </cell>
        </row>
        <row r="23">
          <cell r="E23">
            <v>11</v>
          </cell>
          <cell r="J23">
            <v>0</v>
          </cell>
          <cell r="K23">
            <v>0</v>
          </cell>
        </row>
        <row r="24">
          <cell r="E24">
            <v>12</v>
          </cell>
          <cell r="J24">
            <v>0</v>
          </cell>
          <cell r="K24">
            <v>0</v>
          </cell>
        </row>
        <row r="25">
          <cell r="E25">
            <v>13</v>
          </cell>
          <cell r="J25">
            <v>0</v>
          </cell>
          <cell r="K25">
            <v>0</v>
          </cell>
        </row>
        <row r="26">
          <cell r="E26">
            <v>14</v>
          </cell>
          <cell r="J26">
            <v>0</v>
          </cell>
          <cell r="K26">
            <v>0</v>
          </cell>
        </row>
        <row r="27">
          <cell r="E27">
            <v>15</v>
          </cell>
          <cell r="J27">
            <v>0</v>
          </cell>
          <cell r="K27">
            <v>0</v>
          </cell>
        </row>
        <row r="28">
          <cell r="E28">
            <v>16</v>
          </cell>
          <cell r="J28">
            <v>0</v>
          </cell>
          <cell r="K28">
            <v>0</v>
          </cell>
        </row>
        <row r="29">
          <cell r="E29">
            <v>17</v>
          </cell>
          <cell r="J29">
            <v>0</v>
          </cell>
          <cell r="K29">
            <v>0</v>
          </cell>
        </row>
        <row r="30">
          <cell r="E30">
            <v>18</v>
          </cell>
          <cell r="J30">
            <v>0</v>
          </cell>
          <cell r="K30">
            <v>0</v>
          </cell>
        </row>
        <row r="31">
          <cell r="E31">
            <v>19</v>
          </cell>
          <cell r="J31">
            <v>0</v>
          </cell>
          <cell r="K31">
            <v>0</v>
          </cell>
        </row>
        <row r="32">
          <cell r="E32">
            <v>20</v>
          </cell>
          <cell r="J32">
            <v>0</v>
          </cell>
          <cell r="K32">
            <v>0</v>
          </cell>
        </row>
        <row r="33">
          <cell r="E33">
            <v>21</v>
          </cell>
          <cell r="J33">
            <v>0</v>
          </cell>
          <cell r="K33">
            <v>0</v>
          </cell>
        </row>
        <row r="34">
          <cell r="E34">
            <v>22</v>
          </cell>
          <cell r="J34">
            <v>0</v>
          </cell>
          <cell r="K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43">
          <cell r="E43">
            <v>0</v>
          </cell>
          <cell r="J43">
            <v>0</v>
          </cell>
          <cell r="K43">
            <v>0</v>
          </cell>
        </row>
        <row r="44">
          <cell r="E44">
            <v>1</v>
          </cell>
          <cell r="J44">
            <v>0</v>
          </cell>
          <cell r="K44">
            <v>0</v>
          </cell>
        </row>
        <row r="45">
          <cell r="E45">
            <v>2</v>
          </cell>
          <cell r="J45">
            <v>0</v>
          </cell>
          <cell r="K45">
            <v>0</v>
          </cell>
        </row>
        <row r="46">
          <cell r="E46">
            <v>3</v>
          </cell>
          <cell r="J46">
            <v>0</v>
          </cell>
          <cell r="K46">
            <v>0</v>
          </cell>
        </row>
        <row r="47">
          <cell r="E47">
            <v>4</v>
          </cell>
          <cell r="J47">
            <v>0</v>
          </cell>
          <cell r="K47">
            <v>0</v>
          </cell>
        </row>
        <row r="48">
          <cell r="E48">
            <v>5</v>
          </cell>
          <cell r="J48">
            <v>0</v>
          </cell>
          <cell r="K48">
            <v>0</v>
          </cell>
        </row>
        <row r="49">
          <cell r="E49">
            <v>6</v>
          </cell>
          <cell r="J49">
            <v>0</v>
          </cell>
          <cell r="K49">
            <v>0</v>
          </cell>
        </row>
        <row r="50">
          <cell r="E50">
            <v>7</v>
          </cell>
          <cell r="J50">
            <v>0</v>
          </cell>
          <cell r="K50">
            <v>0</v>
          </cell>
        </row>
        <row r="51">
          <cell r="E51">
            <v>8</v>
          </cell>
          <cell r="J51">
            <v>0</v>
          </cell>
          <cell r="K51">
            <v>0</v>
          </cell>
        </row>
        <row r="52">
          <cell r="E52">
            <v>9</v>
          </cell>
          <cell r="J52">
            <v>0</v>
          </cell>
          <cell r="K52">
            <v>0</v>
          </cell>
        </row>
        <row r="53">
          <cell r="E53">
            <v>10</v>
          </cell>
          <cell r="J53">
            <v>0</v>
          </cell>
          <cell r="K53">
            <v>0</v>
          </cell>
        </row>
        <row r="54">
          <cell r="E54">
            <v>11</v>
          </cell>
          <cell r="J54">
            <v>0</v>
          </cell>
          <cell r="K54">
            <v>0</v>
          </cell>
        </row>
        <row r="55">
          <cell r="E55">
            <v>12</v>
          </cell>
          <cell r="J55">
            <v>0</v>
          </cell>
          <cell r="K55">
            <v>0</v>
          </cell>
        </row>
        <row r="56">
          <cell r="E56">
            <v>13</v>
          </cell>
          <cell r="J56">
            <v>0</v>
          </cell>
          <cell r="K56">
            <v>0</v>
          </cell>
        </row>
        <row r="57">
          <cell r="E57">
            <v>14</v>
          </cell>
          <cell r="J57">
            <v>0</v>
          </cell>
          <cell r="K57">
            <v>0</v>
          </cell>
        </row>
        <row r="58">
          <cell r="E58">
            <v>15</v>
          </cell>
          <cell r="J58">
            <v>0</v>
          </cell>
          <cell r="K58">
            <v>0</v>
          </cell>
        </row>
        <row r="59">
          <cell r="E59">
            <v>16</v>
          </cell>
          <cell r="J59">
            <v>0</v>
          </cell>
          <cell r="K59">
            <v>0</v>
          </cell>
        </row>
        <row r="60">
          <cell r="E60">
            <v>17</v>
          </cell>
          <cell r="J60">
            <v>0</v>
          </cell>
          <cell r="K60">
            <v>0</v>
          </cell>
        </row>
        <row r="61">
          <cell r="E61">
            <v>18</v>
          </cell>
          <cell r="J61">
            <v>0</v>
          </cell>
          <cell r="K61">
            <v>0</v>
          </cell>
        </row>
        <row r="62">
          <cell r="E62">
            <v>19</v>
          </cell>
          <cell r="J62">
            <v>0</v>
          </cell>
          <cell r="K62">
            <v>0</v>
          </cell>
        </row>
        <row r="63">
          <cell r="E63">
            <v>20</v>
          </cell>
          <cell r="J63">
            <v>0</v>
          </cell>
          <cell r="K63">
            <v>0</v>
          </cell>
        </row>
        <row r="64">
          <cell r="E64">
            <v>21</v>
          </cell>
          <cell r="J64">
            <v>0</v>
          </cell>
          <cell r="K64">
            <v>0</v>
          </cell>
        </row>
        <row r="65">
          <cell r="E65">
            <v>22</v>
          </cell>
          <cell r="J65">
            <v>0</v>
          </cell>
          <cell r="K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74">
          <cell r="E74">
            <v>0</v>
          </cell>
          <cell r="J74">
            <v>0</v>
          </cell>
          <cell r="K74">
            <v>0</v>
          </cell>
        </row>
        <row r="75">
          <cell r="E75">
            <v>1</v>
          </cell>
          <cell r="J75">
            <v>0</v>
          </cell>
          <cell r="K75">
            <v>0</v>
          </cell>
        </row>
        <row r="76">
          <cell r="E76">
            <v>2</v>
          </cell>
          <cell r="J76">
            <v>0</v>
          </cell>
          <cell r="K76">
            <v>0</v>
          </cell>
        </row>
        <row r="77">
          <cell r="E77">
            <v>3</v>
          </cell>
          <cell r="J77">
            <v>0</v>
          </cell>
          <cell r="K77">
            <v>0</v>
          </cell>
        </row>
        <row r="78">
          <cell r="E78">
            <v>4</v>
          </cell>
          <cell r="J78">
            <v>0</v>
          </cell>
          <cell r="K78">
            <v>0</v>
          </cell>
        </row>
        <row r="79">
          <cell r="E79">
            <v>5</v>
          </cell>
          <cell r="J79">
            <v>0</v>
          </cell>
          <cell r="K79">
            <v>0</v>
          </cell>
        </row>
        <row r="80">
          <cell r="E80">
            <v>6</v>
          </cell>
          <cell r="J80">
            <v>0</v>
          </cell>
          <cell r="K80">
            <v>0</v>
          </cell>
        </row>
        <row r="81">
          <cell r="E81">
            <v>7</v>
          </cell>
          <cell r="J81">
            <v>0</v>
          </cell>
          <cell r="K81">
            <v>0</v>
          </cell>
        </row>
        <row r="82">
          <cell r="E82">
            <v>8</v>
          </cell>
          <cell r="J82">
            <v>0</v>
          </cell>
          <cell r="K82">
            <v>0</v>
          </cell>
        </row>
        <row r="83">
          <cell r="E83">
            <v>9</v>
          </cell>
          <cell r="J83">
            <v>0</v>
          </cell>
          <cell r="K83">
            <v>0</v>
          </cell>
        </row>
        <row r="84">
          <cell r="E84">
            <v>10</v>
          </cell>
          <cell r="J84">
            <v>0</v>
          </cell>
          <cell r="K84">
            <v>0</v>
          </cell>
        </row>
        <row r="85">
          <cell r="E85">
            <v>11</v>
          </cell>
          <cell r="J85">
            <v>0</v>
          </cell>
          <cell r="K85">
            <v>0</v>
          </cell>
        </row>
        <row r="86">
          <cell r="E86">
            <v>12</v>
          </cell>
          <cell r="J86">
            <v>0</v>
          </cell>
          <cell r="K86">
            <v>0</v>
          </cell>
        </row>
        <row r="87">
          <cell r="E87">
            <v>13</v>
          </cell>
          <cell r="J87">
            <v>0</v>
          </cell>
          <cell r="K87">
            <v>0</v>
          </cell>
        </row>
        <row r="88">
          <cell r="E88">
            <v>14</v>
          </cell>
          <cell r="J88">
            <v>0</v>
          </cell>
          <cell r="K88">
            <v>0</v>
          </cell>
        </row>
        <row r="89">
          <cell r="E89">
            <v>15</v>
          </cell>
          <cell r="J89">
            <v>0</v>
          </cell>
          <cell r="K89">
            <v>0</v>
          </cell>
        </row>
        <row r="90">
          <cell r="E90">
            <v>16</v>
          </cell>
          <cell r="J90">
            <v>0</v>
          </cell>
          <cell r="K90">
            <v>0</v>
          </cell>
        </row>
        <row r="91">
          <cell r="E91">
            <v>17</v>
          </cell>
          <cell r="J91">
            <v>0</v>
          </cell>
          <cell r="K91">
            <v>0</v>
          </cell>
        </row>
        <row r="92">
          <cell r="E92">
            <v>18</v>
          </cell>
          <cell r="J92">
            <v>0</v>
          </cell>
          <cell r="K92">
            <v>0</v>
          </cell>
        </row>
        <row r="93">
          <cell r="E93">
            <v>19</v>
          </cell>
          <cell r="J93">
            <v>0</v>
          </cell>
          <cell r="K93">
            <v>0</v>
          </cell>
        </row>
        <row r="94">
          <cell r="E94">
            <v>20</v>
          </cell>
          <cell r="J94">
            <v>0</v>
          </cell>
          <cell r="K94">
            <v>0</v>
          </cell>
        </row>
        <row r="95">
          <cell r="E95">
            <v>21</v>
          </cell>
          <cell r="J95">
            <v>0</v>
          </cell>
          <cell r="K95">
            <v>0</v>
          </cell>
        </row>
        <row r="96">
          <cell r="E96">
            <v>22</v>
          </cell>
          <cell r="J96">
            <v>0</v>
          </cell>
          <cell r="K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</sheetData>
      <sheetData sheetId="5"/>
      <sheetData sheetId="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ИП"/>
      <sheetName val="Заголовок"/>
      <sheetName val="23"/>
      <sheetName val="TEHSHEET"/>
      <sheetName val="расчет тарифного коэф-та"/>
      <sheetName val="расчет ФОТ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T4" t="str">
            <v>производство т/э</v>
          </cell>
        </row>
        <row r="5">
          <cell r="T5" t="str">
            <v>передача т/э</v>
          </cell>
        </row>
        <row r="6">
          <cell r="T6" t="str">
            <v>сбыт т/э</v>
          </cell>
        </row>
        <row r="7">
          <cell r="T7" t="str">
            <v>производство, передача, сбыт т/э</v>
          </cell>
        </row>
        <row r="8">
          <cell r="T8" t="str">
            <v>производство, передача т/э</v>
          </cell>
        </row>
        <row r="9">
          <cell r="T9" t="str">
            <v>передача, сбыт т/э</v>
          </cell>
        </row>
        <row r="10">
          <cell r="T10" t="str">
            <v>производство, сбыт т/э</v>
          </cell>
        </row>
      </sheetData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ИП"/>
      <sheetName val="Заголовок"/>
      <sheetName val="23"/>
      <sheetName val="TEHSHEET"/>
      <sheetName val="расчет тарифного коэф-та"/>
      <sheetName val="расчет ФОТ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T4" t="str">
            <v>производство т/э</v>
          </cell>
        </row>
        <row r="5">
          <cell r="T5" t="str">
            <v>передача т/э</v>
          </cell>
        </row>
        <row r="6">
          <cell r="T6" t="str">
            <v>сбыт т/э</v>
          </cell>
        </row>
        <row r="7">
          <cell r="T7" t="str">
            <v>производство, передача, сбыт т/э</v>
          </cell>
        </row>
        <row r="8">
          <cell r="T8" t="str">
            <v>производство, передача т/э</v>
          </cell>
        </row>
        <row r="9">
          <cell r="T9" t="str">
            <v>передача, сбыт т/э</v>
          </cell>
        </row>
        <row r="10">
          <cell r="T10" t="str">
            <v>производство, сбыт т/э</v>
          </cell>
        </row>
      </sheetData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сети"/>
      <sheetName val="ЭСО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Параметры"/>
      <sheetName val="ээ"/>
      <sheetName val="Территория оказания услуг"/>
      <sheetName val="Ген__не_уч__ОРЭМ"/>
      <sheetName val="4_баланс_ээ"/>
      <sheetName val="5_баланс_мощности"/>
      <sheetName val="P2_1_усл__единицы"/>
      <sheetName val="P2_2_усл__единицы"/>
      <sheetName val="Расчет_расходов_RAB"/>
      <sheetName val="расчет_НВВ_РСК_по_RAB"/>
      <sheetName val="Расчет_НВВ_общий"/>
      <sheetName val="Расчет_котловых_тарифов"/>
      <sheetName val="Ген__не_уч__ОРЭМ1"/>
      <sheetName val="4_баланс_ээ1"/>
      <sheetName val="5_баланс_мощности1"/>
      <sheetName val="P2_1_усл__единицы1"/>
      <sheetName val="P2_2_усл__единицы1"/>
      <sheetName val="Расчет_расходов_RAB1"/>
      <sheetName val="расчет_НВВ_РСК_по_RAB1"/>
      <sheetName val="Расчет_НВВ_общий1"/>
      <sheetName val="Расчет_котловых_тарифов1"/>
      <sheetName val="Ген__не_уч__ОРЭМ2"/>
      <sheetName val="4_баланс_ээ2"/>
      <sheetName val="5_баланс_мощности2"/>
      <sheetName val="P2_1_усл__единицы2"/>
      <sheetName val="P2_2_усл__единицы2"/>
      <sheetName val="Расчет_расходов_RAB2"/>
      <sheetName val="расчет_НВВ_РСК_по_RAB2"/>
      <sheetName val="Расчет_НВВ_общий2"/>
      <sheetName val="Расчет_котловых_тарифов2"/>
      <sheetName val="Ген__не_уч__ОРЭМ3"/>
      <sheetName val="4_баланс_ээ3"/>
      <sheetName val="5_баланс_мощности3"/>
      <sheetName val="P2_1_усл__единицы3"/>
      <sheetName val="P2_2_усл__единицы3"/>
      <sheetName val="Расчет_расходов_RAB3"/>
      <sheetName val="расчет_НВВ_РСК_по_RAB3"/>
      <sheetName val="Расчет_НВВ_общий3"/>
      <sheetName val="Расчет_котловых_тарифов3"/>
      <sheetName val="Ген__не_уч__ОРЭМ4"/>
      <sheetName val="4_баланс_ээ4"/>
      <sheetName val="5_баланс_мощности4"/>
      <sheetName val="P2_1_усл__единицы4"/>
      <sheetName val="P2_2_усл__единицы4"/>
      <sheetName val="Расчет_расходов_RAB4"/>
      <sheetName val="расчет_НВВ_РСК_по_RAB4"/>
      <sheetName val="Расчет_НВВ_общий4"/>
      <sheetName val="Расчет_котловых_тарифов4"/>
      <sheetName val="Ген__не_уч__ОРЭМ5"/>
      <sheetName val="4_баланс_ээ5"/>
      <sheetName val="5_баланс_мощности5"/>
      <sheetName val="P2_1_усл__единицы5"/>
      <sheetName val="P2_2_усл__единицы5"/>
      <sheetName val="Расчет_расходов_RAB5"/>
      <sheetName val="расчет_НВВ_РСК_по_RAB5"/>
      <sheetName val="Расчет_НВВ_общий5"/>
      <sheetName val="Расчет_котловых_тарифов5"/>
      <sheetName val="Настройка"/>
      <sheetName val="Справочники"/>
      <sheetName val="Баланс ээ"/>
    </sheetNames>
    <sheetDataSet>
      <sheetData sheetId="0"/>
      <sheetData sheetId="1"/>
      <sheetData sheetId="2" refreshError="1">
        <row r="1">
          <cell r="P1" t="str">
            <v>Все сетевые компании</v>
          </cell>
        </row>
        <row r="2">
          <cell r="P2" t="str">
            <v>МУП "Невельские районные электрические сети"</v>
          </cell>
        </row>
        <row r="3">
          <cell r="P3" t="str">
            <v>ОАО "Электросервис"</v>
          </cell>
        </row>
        <row r="4">
          <cell r="P4" t="str">
            <v>ООО "Компания Энергия"</v>
          </cell>
        </row>
        <row r="5">
          <cell r="P5" t="str">
            <v>ОАО "РЖД филиал Сахалинская железная дорога"</v>
          </cell>
        </row>
        <row r="6">
          <cell r="P6" t="str">
            <v>ОАО "Сахалинэнерго"</v>
          </cell>
        </row>
        <row r="7">
          <cell r="P7" t="str">
            <v>МУП "Теплоэлектросеть"</v>
          </cell>
        </row>
        <row r="8">
          <cell r="P8" t="str">
            <v>ООО "Сахалинэнергонефть"</v>
          </cell>
        </row>
        <row r="9">
          <cell r="P9" t="str">
            <v>ООО "Южно-Сахалинский Электромонтаж строй-сервис</v>
          </cell>
        </row>
        <row r="10">
          <cell r="P10" t="str">
            <v>МУП "Горэлектросеть"</v>
          </cell>
        </row>
        <row r="11">
          <cell r="P11" t="str">
            <v>МУП "Поронайская коммунальная компания"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EKDEB90"/>
      <sheetName val="Смета_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ерегруппировка"/>
      <sheetName val="план 2000"/>
      <sheetName val="ПрЭС"/>
      <sheetName val="Главная для ТП"/>
      <sheetName val="1.15 (д.б.)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Смета2 проект. раб."/>
      <sheetName val="1. свод филиалы"/>
      <sheetName val="1. ИА"/>
      <sheetName val="1. свод ЛЭ"/>
      <sheetName val="T0"/>
      <sheetName val="Drop down lists"/>
      <sheetName val="реестр сф 2012"/>
      <sheetName val="служебная"/>
      <sheetName val="Лист2"/>
      <sheetName val="Итоги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П.8."/>
      <sheetName val="Информ-я о регулируемой орг-и"/>
      <sheetName val="Свод сметы"/>
      <sheetName val="Handbook"/>
      <sheetName val="Автозаполнение"/>
      <sheetName val="Перечень"/>
      <sheetName val="Справочник коды"/>
      <sheetName val="база подразделение"/>
      <sheetName val="база статьи затрат"/>
      <sheetName val="БД"/>
      <sheetName val="Расчет НВВ общий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Список подразделений"/>
      <sheetName val="1.0"/>
      <sheetName val="1.1"/>
      <sheetName val="основа часы 51W 51 O"/>
      <sheetName val="основа часы CWP3-CWP3A"/>
      <sheetName val="Отчет"/>
      <sheetName val="Пров_Знач"/>
      <sheetName val=" СУ ФНП"/>
      <sheetName val="01"/>
      <sheetName val="Настройка"/>
      <sheetName val="Extrapolacija i interpolacija"/>
      <sheetName val="Параметры должностей"/>
      <sheetName val="Настройка 1"/>
      <sheetName val="Справочник статей ДДС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Условия"/>
      <sheetName val="Cevi ukupno 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Инструкция"/>
      <sheetName val="4 461"/>
      <sheetName val="A"/>
      <sheetName val="ﾏｼﾅﾘ強度比較"/>
      <sheetName val="XLR_NoRangeSheet"/>
      <sheetName val="договора-ОТЧЕТутв_БП1"/>
      <sheetName val="10__Поступления"/>
      <sheetName val="на_1_тут10"/>
      <sheetName val="ВАРИАНТ_3_РАБОЧИЙ4"/>
      <sheetName val="план_20004"/>
      <sheetName val="Главная_для_ТП4"/>
      <sheetName val="1_15_(д_б_)4"/>
      <sheetName val="ФОТ_по_месяцам3"/>
      <sheetName val="Смета_ДУ_и_ПД3"/>
      <sheetName val="прочие_доходы3"/>
      <sheetName val="ТЭП_ТНС_утв_3"/>
      <sheetName val="Смета2_проект__раб_3"/>
      <sheetName val="1__свод_филиалы3"/>
      <sheetName val="1__ИА3"/>
      <sheetName val="1__свод_ЛЭ3"/>
      <sheetName val="Drop_down_lists3"/>
      <sheetName val="реестр_сф_20123"/>
      <sheetName val="Сводка_-_лизинг3"/>
      <sheetName val="18_23"/>
      <sheetName val="6_Списки3"/>
      <sheetName val="17_13"/>
      <sheetName val="2_33"/>
      <sheetName val="P2_13"/>
      <sheetName val="П_8_2"/>
      <sheetName val="Информ-я_о_регулируемой_орг-и2"/>
      <sheetName val="Свод_сметы2"/>
      <sheetName val="Справочник_коды2"/>
      <sheetName val="база_подразделение2"/>
      <sheetName val="база_статьи_затрат2"/>
      <sheetName val="Расчет_НВВ_общий1"/>
      <sheetName val="ID_ПС2"/>
      <sheetName val="Типовые_причины1"/>
      <sheetName val="Справочник_ЦФО1"/>
      <sheetName val="Список_подразделений4"/>
      <sheetName val="1_04"/>
      <sheetName val="1_14"/>
      <sheetName val="основа_часы_51W_51_O4"/>
      <sheetName val="основа_часы_CWP3-CWP3A4"/>
      <sheetName val="_СУ_ФНП2"/>
      <sheetName val="Extrapolacija_i_interpolacija4"/>
      <sheetName val="Параметры_должностей4"/>
      <sheetName val="Настройка_14"/>
      <sheetName val="Справочник_статей_ДДС4"/>
      <sheetName val="Раскрывающиеся_списки4"/>
      <sheetName val="УШР_на_текущую_дату3"/>
      <sheetName val="Доп__данные3"/>
      <sheetName val="Cevi_ukupno_2"/>
      <sheetName val="График_численности_(2)2"/>
      <sheetName val="Расчет_для_Анализа2"/>
      <sheetName val="БДР_Ф1-АД2"/>
      <sheetName val="Источник_данных2"/>
      <sheetName val="Перечень_значений2"/>
      <sheetName val="ис_смета2"/>
      <sheetName val="Справочник_подпроеков2"/>
      <sheetName val="Ведомость_объемов_работ2"/>
      <sheetName val="Статьи_БДДС1"/>
      <sheetName val="Вып__списки1"/>
      <sheetName val="Потр__щебня1"/>
      <sheetName val="ГХ_РД1"/>
      <sheetName val="ГПР_ТОФ1"/>
      <sheetName val="ПР__1_ТКП_МЭСР1"/>
      <sheetName val="1_3_новая"/>
      <sheetName val="1,3_новая"/>
      <sheetName val="PD_5_11"/>
      <sheetName val="Итог_по_НПО_"/>
      <sheetName val="Баланс__Ф1_"/>
      <sheetName val="8__Инвестиции"/>
      <sheetName val="4_461"/>
      <sheetName val="ТС"/>
      <sheetName val="ГРЭС"/>
      <sheetName val="ТЭЦ"/>
      <sheetName val="ТЭЦ_К"/>
      <sheetName val="Adjustment schedule"/>
      <sheetName val="Себес и админ_9м20"/>
      <sheetName val="Смета НВВ"/>
      <sheetName val="KPIs VLS"/>
      <sheetName val="butubmf"/>
      <sheetName val="ИТОГ"/>
      <sheetName val="Энергоресурс "/>
      <sheetName val="Кт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1"/>
      <sheetName val="Таб1"/>
      <sheetName val="Таб2"/>
      <sheetName val="Таб3"/>
      <sheetName val="Таб4"/>
      <sheetName val="Таб5"/>
      <sheetName val="Таб6"/>
      <sheetName val="Таб7"/>
      <sheetName val="Таб7 (ПАР)"/>
      <sheetName val="Таб7 (Г.ВОДА)"/>
      <sheetName val="Таб8"/>
      <sheetName val="Таб9"/>
      <sheetName val="ТЭЦ "/>
      <sheetName val="ГРЭС"/>
      <sheetName val="ТС "/>
      <sheetName val="СВОД"/>
      <sheetName val="Итоги"/>
      <sheetName val="КОД"/>
      <sheetName val="Таб10"/>
      <sheetName val="Таб11"/>
      <sheetName val="Таб12"/>
      <sheetName val="Таб13"/>
      <sheetName val="Таб14_15"/>
      <sheetName val="Таб16"/>
      <sheetName val="Таб17"/>
      <sheetName val="Таб18"/>
      <sheetName val="Таб19"/>
      <sheetName val="Таб20"/>
      <sheetName val="Таб20 (2)"/>
      <sheetName val="Таб21"/>
      <sheetName val="Таб22"/>
      <sheetName val="Таб23"/>
      <sheetName val="Таб24"/>
      <sheetName val="Таб25"/>
      <sheetName val="Таб25 (ВН)"/>
      <sheetName val="Таб25 (СН)"/>
      <sheetName val="Таб25 (НН)"/>
      <sheetName val="Таб26"/>
      <sheetName val="Таб27"/>
      <sheetName val="Таб28"/>
      <sheetName val="Таб29 "/>
      <sheetName val="Таб30"/>
      <sheetName val="Таб30 (ПАР)"/>
      <sheetName val="Таб31"/>
      <sheetName val="Таб31 (Г.ВОДА)"/>
      <sheetName val="тар т"/>
      <sheetName val="тар.э"/>
      <sheetName val="анализ"/>
      <sheetName val="Таб32"/>
      <sheetName val="Модуль1"/>
      <sheetName val="УСЛУГИ"/>
      <sheetName val="Лист1"/>
      <sheetName val="ВОДА"/>
      <sheetName val="ЭНЕРГИЯ"/>
      <sheetName val="ПРОЧИЕ"/>
      <sheetName val="КРЕДИТ"/>
      <sheetName val="расчтопл"/>
      <sheetName val="ТС"/>
      <sheetName val="ТЭЦ"/>
      <sheetName val="ТЭЦ_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R8">
            <v>17</v>
          </cell>
          <cell r="S8">
            <v>18</v>
          </cell>
        </row>
        <row r="9">
          <cell r="B9" t="str">
            <v>1. УГОЛЬ.</v>
          </cell>
          <cell r="C9">
            <v>921.85100000000011</v>
          </cell>
          <cell r="D9">
            <v>0.61621773615917286</v>
          </cell>
          <cell r="E9">
            <v>1495.9825819779396</v>
          </cell>
          <cell r="F9">
            <v>343.04273514372545</v>
          </cell>
          <cell r="G9">
            <v>513185.95664908487</v>
          </cell>
          <cell r="H9">
            <v>0.61621773615917286</v>
          </cell>
          <cell r="I9">
            <v>1495.9825819779396</v>
          </cell>
          <cell r="J9">
            <v>174.78439174899555</v>
          </cell>
          <cell r="K9">
            <v>56.280305993201765</v>
          </cell>
          <cell r="L9">
            <v>51.75201394421957</v>
          </cell>
          <cell r="M9">
            <v>66.752071811574211</v>
          </cell>
          <cell r="N9">
            <v>84194.357474218486</v>
          </cell>
          <cell r="O9">
            <v>77420.111442831927</v>
          </cell>
          <cell r="P9">
            <v>99859.93674105563</v>
          </cell>
          <cell r="Q9">
            <v>261474.40565810603</v>
          </cell>
          <cell r="R9">
            <v>774660.3623071909</v>
          </cell>
          <cell r="S9">
            <v>840.33142265636286</v>
          </cell>
        </row>
        <row r="10">
          <cell r="B10" t="str">
            <v>САХАЛИНСКИЙ</v>
          </cell>
          <cell r="C10">
            <v>816.98700000000008</v>
          </cell>
          <cell r="D10">
            <v>0.59996973111105045</v>
          </cell>
          <cell r="E10">
            <v>1361.7136959344057</v>
          </cell>
          <cell r="F10">
            <v>348.60815113067258</v>
          </cell>
          <cell r="G10">
            <v>474704.49390900804</v>
          </cell>
          <cell r="H10">
            <v>0.59996973111105045</v>
          </cell>
          <cell r="I10">
            <v>1361.7136959344057</v>
          </cell>
          <cell r="J10">
            <v>155.63417430608754</v>
          </cell>
          <cell r="K10">
            <v>39.44685325756155</v>
          </cell>
          <cell r="L10">
            <v>42.853303009930976</v>
          </cell>
          <cell r="M10">
            <v>73.334018038595048</v>
          </cell>
          <cell r="N10">
            <v>53715.320342336287</v>
          </cell>
          <cell r="O10">
            <v>58353.929624650104</v>
          </cell>
          <cell r="P10">
            <v>99859.93674105563</v>
          </cell>
          <cell r="Q10">
            <v>211929.18670804199</v>
          </cell>
          <cell r="R10">
            <v>686633.68061705003</v>
          </cell>
          <cell r="S10">
            <v>840.44627468619444</v>
          </cell>
        </row>
        <row r="11">
          <cell r="B11" t="str">
            <v>ГОРНОЗАВОДСКИЙ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3">
          <cell r="B13" t="str">
            <v>АРКОВСКИЙ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B14" t="str">
            <v>МАКАРОВСКИЙ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 t="str">
            <v>КРАСНОГОРСКИЙ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 t="str">
            <v>ШЕБУНИНСКИЙ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 t="str">
            <v>МГАЧИНСКИЙ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 t="str">
            <v>ТЕЛЬНОВСКИЙ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>ВАРВАРОВСКИЙ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>ТИХМЕНЕВО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АРМУДАНСКИЙ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 t="str">
            <v>АО "Сахалинуголь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ш. Ю-Сахалинская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>ООО "Быковуголь"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 t="str">
            <v>Ц О Ф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 t="str">
            <v>ш.УГЛЕГОРСКАЯ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 t="str">
            <v>ООО "Сахподземуголь"</v>
          </cell>
          <cell r="C28">
            <v>264.7</v>
          </cell>
          <cell r="D28">
            <v>0.68510528573388552</v>
          </cell>
          <cell r="E28">
            <v>386.36397282565565</v>
          </cell>
          <cell r="F28">
            <v>538.59422181790444</v>
          </cell>
          <cell r="G28">
            <v>208093.40328250796</v>
          </cell>
          <cell r="H28">
            <v>0.68510528573388552</v>
          </cell>
          <cell r="I28">
            <v>386.36397282565565</v>
          </cell>
          <cell r="J28">
            <v>179.73664771100158</v>
          </cell>
          <cell r="K28">
            <v>29.03750511862982</v>
          </cell>
          <cell r="L28">
            <v>73.222871306218195</v>
          </cell>
          <cell r="M28">
            <v>77.476271286153533</v>
          </cell>
          <cell r="N28">
            <v>11219.045838579128</v>
          </cell>
          <cell r="O28">
            <v>28290.679459572169</v>
          </cell>
          <cell r="P28">
            <v>29934.039973836549</v>
          </cell>
          <cell r="Q28">
            <v>69443.765271987853</v>
          </cell>
          <cell r="R28">
            <v>277537.16855449579</v>
          </cell>
          <cell r="S28">
            <v>1048.4970478069354</v>
          </cell>
        </row>
        <row r="29">
          <cell r="B29" t="str">
            <v>ООО шСИНЕГОРСКАЯ</v>
          </cell>
          <cell r="C29">
            <v>22.5</v>
          </cell>
          <cell r="D29">
            <v>0.67900000000000005</v>
          </cell>
          <cell r="E29">
            <v>33.136966126656844</v>
          </cell>
          <cell r="F29">
            <v>632</v>
          </cell>
          <cell r="G29">
            <v>20942.562592047125</v>
          </cell>
          <cell r="H29">
            <v>0.67900000000000005</v>
          </cell>
          <cell r="I29">
            <v>33.136966126656844</v>
          </cell>
          <cell r="J29">
            <v>43</v>
          </cell>
          <cell r="K29">
            <v>43</v>
          </cell>
          <cell r="L29">
            <v>0</v>
          </cell>
          <cell r="M29">
            <v>0</v>
          </cell>
          <cell r="N29">
            <v>1424.8895434462443</v>
          </cell>
          <cell r="O29">
            <v>0</v>
          </cell>
          <cell r="P29">
            <v>0</v>
          </cell>
          <cell r="Q29">
            <v>1424.8895434462443</v>
          </cell>
          <cell r="R29">
            <v>22367.452135493368</v>
          </cell>
          <cell r="S29">
            <v>994.10898379970524</v>
          </cell>
        </row>
        <row r="32">
          <cell r="B32" t="str">
            <v>ООО "ШУ Шахтерское"</v>
          </cell>
          <cell r="C32">
            <v>112.5</v>
          </cell>
          <cell r="D32">
            <v>0.70631097083004224</v>
          </cell>
          <cell r="E32">
            <v>159.27828484356161</v>
          </cell>
          <cell r="F32">
            <v>482.55987186287729</v>
          </cell>
          <cell r="G32">
            <v>76861.308724647955</v>
          </cell>
          <cell r="H32">
            <v>0.70631097083004224</v>
          </cell>
          <cell r="I32">
            <v>159.27828484356161</v>
          </cell>
          <cell r="J32">
            <v>262.04388271196012</v>
          </cell>
          <cell r="K32">
            <v>38.824846628347238</v>
          </cell>
          <cell r="L32">
            <v>140.22566235048998</v>
          </cell>
          <cell r="M32">
            <v>82.993373733122937</v>
          </cell>
          <cell r="N32">
            <v>6183.9549802774836</v>
          </cell>
          <cell r="O32">
            <v>22334.902990238435</v>
          </cell>
          <cell r="P32">
            <v>13219.042221592519</v>
          </cell>
          <cell r="Q32">
            <v>41737.900192108435</v>
          </cell>
          <cell r="R32">
            <v>118599.20891675638</v>
          </cell>
          <cell r="S32">
            <v>1054.2151903711679</v>
          </cell>
        </row>
        <row r="33">
          <cell r="B33" t="str">
            <v>ДО ООО БЫКОВУГОЛЬ</v>
          </cell>
          <cell r="C33">
            <v>79</v>
          </cell>
          <cell r="D33">
            <v>0.66500000000000004</v>
          </cell>
          <cell r="E33">
            <v>118.79699248120301</v>
          </cell>
          <cell r="F33">
            <v>599.84810126582272</v>
          </cell>
          <cell r="G33">
            <v>71260.150375939847</v>
          </cell>
          <cell r="H33">
            <v>0.66500000000000004</v>
          </cell>
          <cell r="I33">
            <v>118.79699248120301</v>
          </cell>
          <cell r="J33">
            <v>47.107594936708864</v>
          </cell>
          <cell r="K33">
            <v>13.38607594936709</v>
          </cell>
          <cell r="L33">
            <v>0</v>
          </cell>
          <cell r="M33">
            <v>33.721518987341774</v>
          </cell>
          <cell r="N33">
            <v>1590.2255639097746</v>
          </cell>
          <cell r="O33">
            <v>0</v>
          </cell>
          <cell r="P33">
            <v>4006.0150375939847</v>
          </cell>
          <cell r="Q33">
            <v>5596.2406015037595</v>
          </cell>
          <cell r="R33">
            <v>76856.390977443603</v>
          </cell>
          <cell r="S33">
            <v>972.86570857523543</v>
          </cell>
        </row>
        <row r="34">
          <cell r="B34" t="str">
            <v>ООО "шахта Островная"</v>
          </cell>
          <cell r="C34">
            <v>50.7</v>
          </cell>
          <cell r="D34">
            <v>0.6746351736967815</v>
          </cell>
          <cell r="E34">
            <v>75.151729374234193</v>
          </cell>
          <cell r="F34">
            <v>519.34109720240576</v>
          </cell>
          <cell r="G34">
            <v>39029.381589873054</v>
          </cell>
          <cell r="H34">
            <v>0.6746351736967815</v>
          </cell>
          <cell r="I34">
            <v>75.151729374234193</v>
          </cell>
          <cell r="J34">
            <v>275.2396399545953</v>
          </cell>
          <cell r="K34">
            <v>26.878632970463272</v>
          </cell>
          <cell r="L34">
            <v>79.250025500752812</v>
          </cell>
          <cell r="M34">
            <v>169.11098148337919</v>
          </cell>
          <cell r="N34">
            <v>2019.9757509456244</v>
          </cell>
          <cell r="O34">
            <v>5955.776469333734</v>
          </cell>
          <cell r="P34">
            <v>12708.982714650043</v>
          </cell>
          <cell r="Q34">
            <v>20684.734934929402</v>
          </cell>
          <cell r="R34">
            <v>59714.116524802455</v>
          </cell>
          <cell r="S34">
            <v>1177.7932253412712</v>
          </cell>
        </row>
        <row r="35">
          <cell r="B35" t="str">
            <v>АО"УГОЛЬН.КОРПОР.САХ"</v>
          </cell>
          <cell r="C35">
            <v>302.435</v>
          </cell>
          <cell r="D35">
            <v>0.54718878717718489</v>
          </cell>
          <cell r="E35">
            <v>552.70686660117667</v>
          </cell>
          <cell r="F35">
            <v>281.55228647864755</v>
          </cell>
          <cell r="G35">
            <v>155615.88204401013</v>
          </cell>
          <cell r="H35">
            <v>0.54718878717718489</v>
          </cell>
          <cell r="I35">
            <v>552.70686660117667</v>
          </cell>
          <cell r="J35">
            <v>108.61226731948548</v>
          </cell>
          <cell r="K35">
            <v>50.532244481974168</v>
          </cell>
          <cell r="L35">
            <v>0</v>
          </cell>
          <cell r="M35">
            <v>58.080022837511336</v>
          </cell>
          <cell r="N35">
            <v>27929.518509956542</v>
          </cell>
          <cell r="O35">
            <v>0</v>
          </cell>
          <cell r="P35">
            <v>32101.227434645672</v>
          </cell>
          <cell r="Q35">
            <v>60030.745944602204</v>
          </cell>
          <cell r="R35">
            <v>215646.62798861234</v>
          </cell>
          <cell r="S35">
            <v>713.03462889087689</v>
          </cell>
        </row>
        <row r="36">
          <cell r="B36" t="str">
            <v>АО"ПОЯРКОВУГОЛЬ"</v>
          </cell>
          <cell r="C36">
            <v>11.05</v>
          </cell>
          <cell r="D36">
            <v>0.52500000000000002</v>
          </cell>
          <cell r="E36">
            <v>21.047619047619047</v>
          </cell>
          <cell r="F36">
            <v>311.70588235294116</v>
          </cell>
          <cell r="G36">
            <v>6560.6666666666661</v>
          </cell>
          <cell r="H36">
            <v>0.52500000000000002</v>
          </cell>
          <cell r="I36">
            <v>21.047619047619047</v>
          </cell>
          <cell r="J36">
            <v>150.05882352941177</v>
          </cell>
          <cell r="K36">
            <v>45.882352941176471</v>
          </cell>
          <cell r="L36">
            <v>0</v>
          </cell>
          <cell r="M36">
            <v>104.17647058823529</v>
          </cell>
          <cell r="N36">
            <v>965.71428571428567</v>
          </cell>
          <cell r="O36">
            <v>0</v>
          </cell>
          <cell r="P36">
            <v>2192.6666666666665</v>
          </cell>
          <cell r="Q36">
            <v>3158.3809523809523</v>
          </cell>
          <cell r="R36">
            <v>9719.0476190476184</v>
          </cell>
          <cell r="S36">
            <v>879.5518207282912</v>
          </cell>
        </row>
        <row r="37">
          <cell r="B37" t="str">
            <v>АО"НОВИКОВСКИЙ"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B38" t="str">
            <v>АО"ЛЕРМОНТОВСКОЕ"</v>
          </cell>
          <cell r="C38">
            <v>153.53700000000001</v>
          </cell>
          <cell r="D38">
            <v>0.5066332810369002</v>
          </cell>
          <cell r="E38">
            <v>303.05352164343361</v>
          </cell>
          <cell r="F38">
            <v>279.61689172774209</v>
          </cell>
          <cell r="G38">
            <v>84738.883749082917</v>
          </cell>
          <cell r="H38">
            <v>0.5066332810369002</v>
          </cell>
          <cell r="I38">
            <v>303.05352164343361</v>
          </cell>
          <cell r="J38">
            <v>39</v>
          </cell>
          <cell r="K38">
            <v>39</v>
          </cell>
          <cell r="L38">
            <v>0</v>
          </cell>
          <cell r="M38">
            <v>0</v>
          </cell>
          <cell r="N38">
            <v>11819.08734409391</v>
          </cell>
          <cell r="O38">
            <v>0</v>
          </cell>
          <cell r="P38">
            <v>0</v>
          </cell>
          <cell r="Q38">
            <v>11819.08734409391</v>
          </cell>
          <cell r="R38">
            <v>96557.971093176835</v>
          </cell>
          <cell r="S38">
            <v>628.89056770144543</v>
          </cell>
        </row>
        <row r="39">
          <cell r="B39" t="str">
            <v>АО"ЛОПАТИНСКИЙ"</v>
          </cell>
          <cell r="C39">
            <v>53.177999999999997</v>
          </cell>
          <cell r="D39">
            <v>0.57833879899700358</v>
          </cell>
          <cell r="E39">
            <v>91.949563287514309</v>
          </cell>
          <cell r="F39">
            <v>289.40643702288668</v>
          </cell>
          <cell r="G39">
            <v>26610.795496849943</v>
          </cell>
          <cell r="H39">
            <v>0.57833879899700358</v>
          </cell>
          <cell r="I39">
            <v>91.949563287514309</v>
          </cell>
          <cell r="J39">
            <v>109.47939718994374</v>
          </cell>
          <cell r="K39">
            <v>95.250280005123216</v>
          </cell>
          <cell r="L39">
            <v>0</v>
          </cell>
          <cell r="M39">
            <v>14.229117184820511</v>
          </cell>
          <cell r="N39">
            <v>8758.2216494845361</v>
          </cell>
          <cell r="O39">
            <v>0</v>
          </cell>
          <cell r="P39">
            <v>1308.3611111111111</v>
          </cell>
          <cell r="Q39">
            <v>10066.582760595647</v>
          </cell>
          <cell r="R39">
            <v>36677.378257445591</v>
          </cell>
          <cell r="S39">
            <v>689.70962160001488</v>
          </cell>
        </row>
        <row r="40">
          <cell r="B40" t="str">
            <v>АО"ЦЕНТРАЛЬНОЕ"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ЗАО"СОЛНЦЕВСКИЙ"</v>
          </cell>
          <cell r="C41">
            <v>84.67</v>
          </cell>
          <cell r="D41">
            <v>0.61958420590094476</v>
          </cell>
          <cell r="E41">
            <v>136.65616262260971</v>
          </cell>
          <cell r="F41">
            <v>275.91537335596331</v>
          </cell>
          <cell r="G41">
            <v>37705.536131410598</v>
          </cell>
          <cell r="H41">
            <v>0.61958420590094476</v>
          </cell>
          <cell r="I41">
            <v>136.65616262260971</v>
          </cell>
          <cell r="J41">
            <v>256.01988389027952</v>
          </cell>
          <cell r="K41">
            <v>46.734044832656252</v>
          </cell>
          <cell r="L41">
            <v>0</v>
          </cell>
          <cell r="M41">
            <v>209.28583905762332</v>
          </cell>
          <cell r="N41">
            <v>6386.4952306638061</v>
          </cell>
          <cell r="O41">
            <v>0</v>
          </cell>
          <cell r="P41">
            <v>28600.199656867895</v>
          </cell>
          <cell r="Q41">
            <v>34986.694887531696</v>
          </cell>
          <cell r="R41">
            <v>72692.231018942286</v>
          </cell>
          <cell r="S41">
            <v>858.53585707974821</v>
          </cell>
        </row>
        <row r="42">
          <cell r="B42" t="str">
            <v>ООО "Невельский УРЗ"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ЗАО "Сахалинуглеразрез"</v>
          </cell>
          <cell r="C43">
            <v>38.921999999999997</v>
          </cell>
          <cell r="D43">
            <v>0.57612898381865907</v>
          </cell>
          <cell r="E43">
            <v>67.557788434839424</v>
          </cell>
          <cell r="F43">
            <v>247.09348811040039</v>
          </cell>
          <cell r="G43">
            <v>16693.089593388941</v>
          </cell>
          <cell r="H43">
            <v>0.57612898381865907</v>
          </cell>
          <cell r="I43">
            <v>67.557788434839424</v>
          </cell>
          <cell r="J43">
            <v>285.46885800254034</v>
          </cell>
          <cell r="K43">
            <v>46.879452375195385</v>
          </cell>
          <cell r="L43">
            <v>110.50673913884205</v>
          </cell>
          <cell r="M43">
            <v>128.08266648850295</v>
          </cell>
          <cell r="N43">
            <v>3167.0721255045801</v>
          </cell>
          <cell r="O43">
            <v>7465.5909033658809</v>
          </cell>
          <cell r="P43">
            <v>8652.9816848003793</v>
          </cell>
          <cell r="Q43">
            <v>19285.644713670838</v>
          </cell>
          <cell r="R43">
            <v>35978.734307059778</v>
          </cell>
          <cell r="S43">
            <v>924.38040971840553</v>
          </cell>
        </row>
        <row r="44">
          <cell r="B44" t="str">
            <v>АО"СМИРНЫХОВСКОЕ"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ЗАО"ТЫМОВСКОЕ"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р-зСОСНА-ВСЕГО</v>
          </cell>
          <cell r="C46">
            <v>30.5</v>
          </cell>
          <cell r="D46">
            <v>0.57426919471954652</v>
          </cell>
          <cell r="E46">
            <v>53.110980495645705</v>
          </cell>
          <cell r="F46">
            <v>240</v>
          </cell>
          <cell r="G46">
            <v>12746.63531895497</v>
          </cell>
          <cell r="H46">
            <v>0.57426919471954652</v>
          </cell>
          <cell r="I46">
            <v>53.110980495645705</v>
          </cell>
          <cell r="J46">
            <v>287.98682173387687</v>
          </cell>
          <cell r="K46">
            <v>53.257416462457513</v>
          </cell>
          <cell r="L46">
            <v>140.56586479283592</v>
          </cell>
          <cell r="M46">
            <v>94.163540478583471</v>
          </cell>
          <cell r="N46">
            <v>2828.5536069860614</v>
          </cell>
          <cell r="O46">
            <v>7465.5909033658809</v>
          </cell>
          <cell r="P46">
            <v>5001.1179617589914</v>
          </cell>
          <cell r="Q46">
            <v>15295.262472110931</v>
          </cell>
          <cell r="R46">
            <v>28041.897791065901</v>
          </cell>
          <cell r="S46">
            <v>919.40648495298035</v>
          </cell>
        </row>
        <row r="47">
          <cell r="B47" t="str">
            <v>ВАРВАРОВСКИЙ</v>
          </cell>
          <cell r="C47">
            <v>5.68</v>
          </cell>
          <cell r="D47">
            <v>0.59099999999999997</v>
          </cell>
          <cell r="E47">
            <v>9.6108291032148898</v>
          </cell>
          <cell r="F47">
            <v>232.49999999999997</v>
          </cell>
          <cell r="G47">
            <v>2234.5177664974617</v>
          </cell>
          <cell r="H47">
            <v>0.59099999999999997</v>
          </cell>
          <cell r="I47">
            <v>9.6108291032148898</v>
          </cell>
          <cell r="J47">
            <v>305</v>
          </cell>
          <cell r="K47">
            <v>0</v>
          </cell>
          <cell r="L47">
            <v>0</v>
          </cell>
          <cell r="M47">
            <v>305</v>
          </cell>
          <cell r="N47">
            <v>0</v>
          </cell>
          <cell r="O47">
            <v>0</v>
          </cell>
          <cell r="P47">
            <v>2931.3028764805413</v>
          </cell>
          <cell r="Q47">
            <v>2931.3028764805413</v>
          </cell>
          <cell r="R47">
            <v>5165.820642978003</v>
          </cell>
          <cell r="S47">
            <v>909.47546531302874</v>
          </cell>
        </row>
        <row r="48">
          <cell r="B48" t="str">
            <v>ООО"Углетранзит"</v>
          </cell>
          <cell r="C48">
            <v>28.6</v>
          </cell>
          <cell r="D48">
            <v>0.58799999999999997</v>
          </cell>
          <cell r="E48">
            <v>48.639455782312929</v>
          </cell>
          <cell r="F48">
            <v>262.36363636363637</v>
          </cell>
          <cell r="G48">
            <v>12761.224489795919</v>
          </cell>
          <cell r="H48">
            <v>0.58799999999999997</v>
          </cell>
          <cell r="I48">
            <v>48.639455782312929</v>
          </cell>
          <cell r="J48">
            <v>304.98370629370623</v>
          </cell>
          <cell r="K48">
            <v>41.853146853146853</v>
          </cell>
          <cell r="L48">
            <v>198.57111888111891</v>
          </cell>
          <cell r="M48">
            <v>64.55944055944056</v>
          </cell>
          <cell r="N48">
            <v>2035.714285714286</v>
          </cell>
          <cell r="O48">
            <v>9658.3911564625869</v>
          </cell>
          <cell r="P48">
            <v>3140.1360544217687</v>
          </cell>
          <cell r="Q48">
            <v>14834.241496598639</v>
          </cell>
          <cell r="R48">
            <v>27595.465986394556</v>
          </cell>
          <cell r="S48">
            <v>964.87643309071871</v>
          </cell>
        </row>
        <row r="49">
          <cell r="B49" t="str">
            <v>р."НИКОЛЬСКИЙ"</v>
          </cell>
          <cell r="C49">
            <v>28.6</v>
          </cell>
          <cell r="D49">
            <v>0.58799999999999997</v>
          </cell>
          <cell r="E49">
            <v>48.639455782312929</v>
          </cell>
          <cell r="F49">
            <v>262.36363636363637</v>
          </cell>
          <cell r="G49">
            <v>12761.224489795919</v>
          </cell>
          <cell r="H49">
            <v>0.58799999999999997</v>
          </cell>
          <cell r="I49">
            <v>48.639455782312929</v>
          </cell>
          <cell r="J49">
            <v>304.98370629370623</v>
          </cell>
          <cell r="K49">
            <v>41.853146853146853</v>
          </cell>
          <cell r="L49">
            <v>198.57111888111891</v>
          </cell>
          <cell r="M49">
            <v>64.55944055944056</v>
          </cell>
          <cell r="N49">
            <v>2035.714285714286</v>
          </cell>
          <cell r="O49">
            <v>9658.3911564625869</v>
          </cell>
          <cell r="P49">
            <v>3140.1360544217687</v>
          </cell>
          <cell r="Q49">
            <v>14834.241496598639</v>
          </cell>
          <cell r="R49">
            <v>27595.465986394556</v>
          </cell>
          <cell r="S49">
            <v>964.87643309071871</v>
          </cell>
        </row>
        <row r="50">
          <cell r="B50" t="str">
            <v>ЗАО"Дуэуголь"</v>
          </cell>
          <cell r="C50">
            <v>2.742</v>
          </cell>
          <cell r="D50">
            <v>0.56699999999999995</v>
          </cell>
          <cell r="E50">
            <v>4.8359788359788363</v>
          </cell>
          <cell r="F50">
            <v>354</v>
          </cell>
          <cell r="G50">
            <v>1711.936507936508</v>
          </cell>
          <cell r="H50">
            <v>0.56699999999999995</v>
          </cell>
          <cell r="I50">
            <v>4.8359788359788363</v>
          </cell>
          <cell r="J50">
            <v>218.99999999999997</v>
          </cell>
          <cell r="K50">
            <v>70</v>
          </cell>
          <cell r="L50">
            <v>0</v>
          </cell>
          <cell r="M50">
            <v>149</v>
          </cell>
          <cell r="N50">
            <v>338.51851851851853</v>
          </cell>
          <cell r="O50">
            <v>0</v>
          </cell>
          <cell r="P50">
            <v>720.56084656084658</v>
          </cell>
          <cell r="Q50">
            <v>1059.0793650793651</v>
          </cell>
          <cell r="R50">
            <v>2771.0158730158728</v>
          </cell>
          <cell r="S50">
            <v>1010.5820105820105</v>
          </cell>
        </row>
        <row r="51">
          <cell r="B51" t="str">
            <v>ООО ШАХТЕРСКУГОЛЬ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B52" t="str">
            <v>ООО "Невельский УРЗ"</v>
          </cell>
          <cell r="C52">
            <v>42</v>
          </cell>
          <cell r="D52">
            <v>0.59199999999999997</v>
          </cell>
          <cell r="E52">
            <v>70.945945945945951</v>
          </cell>
          <cell r="F52">
            <v>307.35714285714289</v>
          </cell>
          <cell r="G52">
            <v>21805.743243243247</v>
          </cell>
          <cell r="H52">
            <v>0.59199999999999997</v>
          </cell>
          <cell r="I52">
            <v>70.945945945945951</v>
          </cell>
          <cell r="J52">
            <v>162.82142857142858</v>
          </cell>
          <cell r="K52">
            <v>49.5</v>
          </cell>
          <cell r="L52">
            <v>0</v>
          </cell>
          <cell r="M52">
            <v>113.32142857142857</v>
          </cell>
          <cell r="N52">
            <v>3511.8243243243246</v>
          </cell>
          <cell r="O52">
            <v>0</v>
          </cell>
          <cell r="P52">
            <v>8039.6959459459467</v>
          </cell>
          <cell r="Q52">
            <v>11551.520270270272</v>
          </cell>
          <cell r="R52">
            <v>33357.263513513521</v>
          </cell>
          <cell r="S52">
            <v>794.22055984556005</v>
          </cell>
        </row>
        <row r="53">
          <cell r="B53" t="str">
            <v>ЗАО "р-зБОШНЯКОВО"</v>
          </cell>
          <cell r="C53">
            <v>49.199999999999996</v>
          </cell>
          <cell r="D53">
            <v>0.69536139445767409</v>
          </cell>
          <cell r="E53">
            <v>70.754575091664435</v>
          </cell>
          <cell r="F53">
            <v>301</v>
          </cell>
          <cell r="G53">
            <v>21297.127102590995</v>
          </cell>
          <cell r="H53">
            <v>0.69536139445767409</v>
          </cell>
          <cell r="I53">
            <v>70.754575091664435</v>
          </cell>
          <cell r="J53">
            <v>279.74480651842322</v>
          </cell>
          <cell r="K53">
            <v>68.869450564602545</v>
          </cell>
          <cell r="L53">
            <v>182.87535595382064</v>
          </cell>
          <cell r="M53">
            <v>28</v>
          </cell>
          <cell r="N53">
            <v>4872.8287114948425</v>
          </cell>
          <cell r="O53">
            <v>12939.268105249466</v>
          </cell>
          <cell r="P53">
            <v>1981.1281025666042</v>
          </cell>
          <cell r="Q53">
            <v>19793.224919310913</v>
          </cell>
          <cell r="R53">
            <v>41090.352021901912</v>
          </cell>
          <cell r="S53">
            <v>835.16975654272187</v>
          </cell>
        </row>
        <row r="54">
          <cell r="B54" t="str">
            <v>АО ЦЕНТРАЛЬНЫЙ</v>
          </cell>
          <cell r="C54">
            <v>36.1</v>
          </cell>
          <cell r="D54">
            <v>0.55000000000000004</v>
          </cell>
          <cell r="E54">
            <v>65.63636363636364</v>
          </cell>
          <cell r="F54">
            <v>196</v>
          </cell>
          <cell r="G54">
            <v>12864.727272727274</v>
          </cell>
          <cell r="H54">
            <v>0.55000000000000004</v>
          </cell>
          <cell r="I54">
            <v>65.63636363636364</v>
          </cell>
          <cell r="J54">
            <v>61</v>
          </cell>
          <cell r="K54">
            <v>0</v>
          </cell>
          <cell r="L54">
            <v>0</v>
          </cell>
          <cell r="M54">
            <v>61</v>
          </cell>
          <cell r="N54">
            <v>0</v>
          </cell>
          <cell r="O54">
            <v>0</v>
          </cell>
          <cell r="P54">
            <v>4003.818181818182</v>
          </cell>
          <cell r="Q54">
            <v>4003.818181818182</v>
          </cell>
          <cell r="R54">
            <v>16868.545454545456</v>
          </cell>
          <cell r="S54">
            <v>467.27272727272731</v>
          </cell>
        </row>
        <row r="55">
          <cell r="B55" t="str">
            <v>ТОО"ГОРНЯК"-ВСЕГО</v>
          </cell>
          <cell r="C55">
            <v>49.93</v>
          </cell>
          <cell r="D55">
            <v>0.55600000000000005</v>
          </cell>
          <cell r="E55">
            <v>89.802158273381281</v>
          </cell>
          <cell r="F55">
            <v>259.79791708391747</v>
          </cell>
          <cell r="G55">
            <v>23330.413669064743</v>
          </cell>
          <cell r="H55">
            <v>0.55600000000000005</v>
          </cell>
          <cell r="I55">
            <v>89.802158273381281</v>
          </cell>
          <cell r="J55">
            <v>138.28760264370118</v>
          </cell>
          <cell r="K55">
            <v>10.905267374324053</v>
          </cell>
          <cell r="L55">
            <v>0</v>
          </cell>
          <cell r="M55">
            <v>127.38233526937714</v>
          </cell>
          <cell r="N55">
            <v>979.31654676258972</v>
          </cell>
          <cell r="O55">
            <v>0</v>
          </cell>
          <cell r="P55">
            <v>11439.208633093524</v>
          </cell>
          <cell r="Q55">
            <v>12418.525179856113</v>
          </cell>
          <cell r="R55">
            <v>35748.938848920858</v>
          </cell>
          <cell r="S55">
            <v>715.98115058924213</v>
          </cell>
        </row>
        <row r="56">
          <cell r="B56" t="str">
            <v>ЗАО"ПОРОНАЙСКОЕ"</v>
          </cell>
          <cell r="C56">
            <v>5.0999999999999996</v>
          </cell>
          <cell r="D56">
            <v>0.54800000000000004</v>
          </cell>
          <cell r="E56">
            <v>9.3065693430656928</v>
          </cell>
          <cell r="F56">
            <v>241.00000000000003</v>
          </cell>
          <cell r="G56">
            <v>2242.8832116788321</v>
          </cell>
          <cell r="H56">
            <v>0.54800000000000004</v>
          </cell>
          <cell r="I56">
            <v>9.3065693430656928</v>
          </cell>
          <cell r="J56">
            <v>61</v>
          </cell>
          <cell r="K56">
            <v>0</v>
          </cell>
          <cell r="L56">
            <v>0</v>
          </cell>
          <cell r="M56">
            <v>61</v>
          </cell>
          <cell r="N56">
            <v>0</v>
          </cell>
          <cell r="O56">
            <v>0</v>
          </cell>
          <cell r="P56">
            <v>567.70072992700727</v>
          </cell>
          <cell r="Q56">
            <v>567.70072992700727</v>
          </cell>
          <cell r="R56">
            <v>2810.5839416058393</v>
          </cell>
          <cell r="S56">
            <v>551.09489051094897</v>
          </cell>
        </row>
        <row r="57">
          <cell r="B57" t="str">
            <v>УГ.МАТЕРИКОВСКИЙ</v>
          </cell>
          <cell r="C57">
            <v>104.864</v>
          </cell>
          <cell r="D57">
            <v>0.78100000000000003</v>
          </cell>
          <cell r="E57">
            <v>134.26888604353394</v>
          </cell>
          <cell r="F57">
            <v>286.60000000000002</v>
          </cell>
          <cell r="G57">
            <v>38481.46274007683</v>
          </cell>
          <cell r="H57">
            <v>0.78100000000000003</v>
          </cell>
          <cell r="I57">
            <v>134.26888604353394</v>
          </cell>
          <cell r="J57">
            <v>369</v>
          </cell>
          <cell r="K57">
            <v>227</v>
          </cell>
          <cell r="L57">
            <v>142</v>
          </cell>
          <cell r="M57">
            <v>0</v>
          </cell>
          <cell r="N57">
            <v>30479.037131882204</v>
          </cell>
          <cell r="O57">
            <v>19066.18181818182</v>
          </cell>
          <cell r="P57">
            <v>0</v>
          </cell>
          <cell r="Q57">
            <v>49545.218950064023</v>
          </cell>
          <cell r="R57">
            <v>88026.68169014086</v>
          </cell>
          <cell r="S57">
            <v>839.43661971831</v>
          </cell>
        </row>
        <row r="58">
          <cell r="B58" t="str">
            <v>ЧЕРНОГОРСКИЙ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>УРГАЛЬСКИЙ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>ХАКАССКИЙ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 t="str">
            <v>КЕМЕРОВСКИЙ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B62" t="str">
            <v>КУЗНЕЦКИЙ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B63" t="str">
            <v>КАРАГАНДИЙСКИЙ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>ЗАО"ПРОМСБЫТКОМПЛЕКТ"</v>
          </cell>
          <cell r="C64">
            <v>104.864</v>
          </cell>
          <cell r="D64">
            <v>0.78100000000000003</v>
          </cell>
          <cell r="E64">
            <v>134.26888604353394</v>
          </cell>
          <cell r="F64">
            <v>286.60000000000002</v>
          </cell>
          <cell r="G64">
            <v>38481.46274007683</v>
          </cell>
          <cell r="H64">
            <v>0.78100000000000003</v>
          </cell>
          <cell r="I64">
            <v>134.26888604353394</v>
          </cell>
          <cell r="J64">
            <v>369</v>
          </cell>
          <cell r="K64">
            <v>227</v>
          </cell>
          <cell r="L64">
            <v>142</v>
          </cell>
          <cell r="M64">
            <v>0</v>
          </cell>
          <cell r="N64">
            <v>30479.037131882204</v>
          </cell>
          <cell r="O64">
            <v>19066.18181818182</v>
          </cell>
          <cell r="P64">
            <v>0</v>
          </cell>
          <cell r="Q64">
            <v>49545.218950064023</v>
          </cell>
          <cell r="R64">
            <v>88026.68169014086</v>
          </cell>
          <cell r="S64">
            <v>839.43661971831</v>
          </cell>
        </row>
        <row r="65">
          <cell r="B65" t="str">
            <v>НЕРЮНГРИНСКИЙ</v>
          </cell>
          <cell r="C65">
            <v>104.864</v>
          </cell>
          <cell r="D65">
            <v>0.78100000000000003</v>
          </cell>
          <cell r="E65">
            <v>134.26888604353394</v>
          </cell>
          <cell r="F65">
            <v>286.60000000000002</v>
          </cell>
          <cell r="G65">
            <v>38481.46274007683</v>
          </cell>
          <cell r="H65">
            <v>0.78100000000000003</v>
          </cell>
          <cell r="I65">
            <v>134.26888604353394</v>
          </cell>
          <cell r="J65">
            <v>369</v>
          </cell>
          <cell r="K65">
            <v>227</v>
          </cell>
          <cell r="L65">
            <v>142</v>
          </cell>
          <cell r="M65">
            <v>0</v>
          </cell>
          <cell r="N65">
            <v>30479.037131882204</v>
          </cell>
          <cell r="O65">
            <v>19066.18181818182</v>
          </cell>
          <cell r="P65">
            <v>0</v>
          </cell>
          <cell r="Q65">
            <v>49545.218950064023</v>
          </cell>
          <cell r="R65">
            <v>88026.68169014086</v>
          </cell>
          <cell r="S65">
            <v>839.43661971831</v>
          </cell>
        </row>
        <row r="66">
          <cell r="B66" t="str">
            <v>АО "ЯКУТУГОЛЬ"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НЕРЮНГРИНСКИЙ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B68" t="str">
            <v>ЗАО"ПРОМСБЫТКОМПЛЕКТ"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>ТУГНУЙСКИЙ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>НЕФТЬ</v>
          </cell>
          <cell r="C70">
            <v>19.14</v>
          </cell>
          <cell r="D70">
            <v>1.3690882068092081</v>
          </cell>
          <cell r="E70">
            <v>13.980107274904963</v>
          </cell>
          <cell r="F70">
            <v>2144</v>
          </cell>
          <cell r="G70">
            <v>29973.349997396243</v>
          </cell>
          <cell r="H70">
            <v>1.3750899988411172</v>
          </cell>
          <cell r="I70">
            <v>13.919088944091364</v>
          </cell>
          <cell r="J70">
            <v>311.8940398655696</v>
          </cell>
          <cell r="K70">
            <v>145.06403986556958</v>
          </cell>
          <cell r="L70">
            <v>0</v>
          </cell>
          <cell r="M70">
            <v>166.83</v>
          </cell>
          <cell r="N70">
            <v>2019.1592734780784</v>
          </cell>
          <cell r="O70">
            <v>0</v>
          </cell>
          <cell r="P70">
            <v>2322.1216085427623</v>
          </cell>
          <cell r="Q70">
            <v>4341.2808820208411</v>
          </cell>
          <cell r="R70">
            <v>34314.630879417084</v>
          </cell>
          <cell r="S70">
            <v>1792.8229299590953</v>
          </cell>
        </row>
        <row r="71">
          <cell r="B71" t="str">
            <v>ДИЗТОПЛИВО</v>
          </cell>
          <cell r="C71">
            <v>2.06</v>
          </cell>
          <cell r="D71">
            <v>1.4510000000000001</v>
          </cell>
          <cell r="E71">
            <v>1.4197105444521019</v>
          </cell>
          <cell r="F71">
            <v>4917</v>
          </cell>
          <cell r="G71">
            <v>6980.7167470709846</v>
          </cell>
          <cell r="H71">
            <v>1.4045000000000001</v>
          </cell>
          <cell r="I71">
            <v>1.4667141331434674</v>
          </cell>
          <cell r="J71">
            <v>197.5</v>
          </cell>
          <cell r="K71">
            <v>197.5</v>
          </cell>
          <cell r="L71">
            <v>0</v>
          </cell>
          <cell r="M71">
            <v>0</v>
          </cell>
          <cell r="N71">
            <v>289.67604129583481</v>
          </cell>
          <cell r="O71">
            <v>0</v>
          </cell>
          <cell r="P71">
            <v>0</v>
          </cell>
          <cell r="Q71">
            <v>289.67604129583481</v>
          </cell>
          <cell r="R71">
            <v>7270.3927883668193</v>
          </cell>
          <cell r="S71">
            <v>3529.3168875567085</v>
          </cell>
        </row>
        <row r="72">
          <cell r="B72" t="str">
            <v>НЕФТЕПРОДУКТЫ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B73" t="str">
            <v>МАЗУТ</v>
          </cell>
          <cell r="C73">
            <v>29.073999999999998</v>
          </cell>
          <cell r="D73">
            <v>1.365830624282856</v>
          </cell>
          <cell r="E73">
            <v>21.286680414905483</v>
          </cell>
          <cell r="F73">
            <v>1792</v>
          </cell>
          <cell r="G73">
            <v>38145.731303510627</v>
          </cell>
          <cell r="H73">
            <v>1.3774398645995938</v>
          </cell>
          <cell r="I73">
            <v>21.107273534915066</v>
          </cell>
          <cell r="J73">
            <v>232.44671168066859</v>
          </cell>
          <cell r="K73">
            <v>232.44671168066859</v>
          </cell>
          <cell r="L73">
            <v>0</v>
          </cell>
          <cell r="M73">
            <v>0</v>
          </cell>
          <cell r="N73">
            <v>4906.316325735409</v>
          </cell>
          <cell r="O73">
            <v>0</v>
          </cell>
          <cell r="P73">
            <v>0</v>
          </cell>
          <cell r="Q73">
            <v>4906.316325735409</v>
          </cell>
          <cell r="R73">
            <v>43052.047629246037</v>
          </cell>
          <cell r="S73">
            <v>1480.774837629705</v>
          </cell>
        </row>
        <row r="74">
          <cell r="B74" t="str">
            <v>МАЗУТ"Комс.пер.з"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B75" t="str">
            <v>Мазут "Сахморнеф"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B76" t="str">
            <v>МАЗУТ САХБУНКЕР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B77" t="str">
            <v>И Т О Г О</v>
          </cell>
          <cell r="C77">
            <v>972.12500000000011</v>
          </cell>
          <cell r="G77">
            <v>588285.75469706277</v>
          </cell>
          <cell r="N77">
            <v>91409.509114727814</v>
          </cell>
          <cell r="O77">
            <v>77420.111442831927</v>
          </cell>
          <cell r="P77">
            <v>102182.05834959839</v>
          </cell>
          <cell r="Q77">
            <v>271011.67890715809</v>
          </cell>
          <cell r="R77">
            <v>859297.43360422086</v>
          </cell>
          <cell r="S77">
            <v>883.93718256831244</v>
          </cell>
        </row>
        <row r="91">
          <cell r="C91" t="b">
            <v>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1"/>
      <sheetName val="Таб1"/>
      <sheetName val="Таб2"/>
      <sheetName val="Таб3"/>
      <sheetName val="Таб4"/>
      <sheetName val="Таб5"/>
      <sheetName val="Таб6"/>
      <sheetName val="Таб7"/>
      <sheetName val="Таб7 (ПАР)"/>
      <sheetName val="Таб7 (Г.ВОДА)"/>
      <sheetName val="Таб8"/>
      <sheetName val="Таб9"/>
      <sheetName val="ТЭЦ "/>
      <sheetName val="ГРЭС"/>
      <sheetName val="ТС "/>
      <sheetName val="СВОД"/>
      <sheetName val="Итоги"/>
      <sheetName val="КОД"/>
      <sheetName val="Таб10"/>
      <sheetName val="Таб11"/>
      <sheetName val="Таб12"/>
      <sheetName val="Таб13"/>
      <sheetName val="Таб14_15"/>
      <sheetName val="Таб16"/>
      <sheetName val="Таб17"/>
      <sheetName val="Таб18"/>
      <sheetName val="Таб19"/>
      <sheetName val="Таб20"/>
      <sheetName val="Таб20 (2)"/>
      <sheetName val="Таб21"/>
      <sheetName val="Таб22"/>
      <sheetName val="Таб23"/>
      <sheetName val="Таб24"/>
      <sheetName val="Таб25"/>
      <sheetName val="Таб25 (ВН)"/>
      <sheetName val="Таб25 (СН)"/>
      <sheetName val="Таб25 (НН)"/>
      <sheetName val="Таб26"/>
      <sheetName val="Таб27"/>
      <sheetName val="Таб28"/>
      <sheetName val="Таб29 "/>
      <sheetName val="Таб30"/>
      <sheetName val="Таб30 (ПАР)"/>
      <sheetName val="Таб31"/>
      <sheetName val="Таб31 (Г.ВОДА)"/>
      <sheetName val="тар т"/>
      <sheetName val="тар.э"/>
      <sheetName val="анализ"/>
      <sheetName val="Таб32"/>
      <sheetName val="Модуль1"/>
      <sheetName val="УСЛУГИ"/>
      <sheetName val="Лист1"/>
      <sheetName val="ВОДА"/>
      <sheetName val="ЭНЕРГИЯ"/>
      <sheetName val="ПРОЧИЕ"/>
      <sheetName val="КРЕДИТ"/>
      <sheetName val="расчтопл"/>
      <sheetName val="ТС"/>
      <sheetName val="ТЭЦ"/>
      <sheetName val="ТЭЦ_К"/>
      <sheetName val="Таб7_(ПАР)"/>
      <sheetName val="Таб7_(Г_ВОДА)"/>
      <sheetName val="ТЭЦ_"/>
      <sheetName val="ТС_"/>
      <sheetName val="Таб20_(2)"/>
      <sheetName val="Таб25_(ВН)"/>
      <sheetName val="Таб25_(СН)"/>
      <sheetName val="Таб25_(НН)"/>
      <sheetName val="Таб29_"/>
      <sheetName val="Таб30_(ПАР)"/>
      <sheetName val="Таб31_(Г_ВОДА)"/>
      <sheetName val="тар_т"/>
      <sheetName val="тар_э"/>
      <sheetName val="Таб7_(ПАР)1"/>
      <sheetName val="Таб7_(Г_ВОДА)1"/>
      <sheetName val="ТЭЦ_1"/>
      <sheetName val="ТС_1"/>
      <sheetName val="Таб20_(2)1"/>
      <sheetName val="Таб25_(ВН)1"/>
      <sheetName val="Таб25_(СН)1"/>
      <sheetName val="Таб25_(НН)1"/>
      <sheetName val="Таб29_1"/>
      <sheetName val="Таб30_(ПАР)1"/>
      <sheetName val="Таб31_(Г_ВОДА)1"/>
      <sheetName val="тар_т1"/>
      <sheetName val="тар_э1"/>
      <sheetName val="Таб7_(ПАР)2"/>
      <sheetName val="Таб7_(Г_ВОДА)2"/>
      <sheetName val="ТЭЦ_2"/>
      <sheetName val="ТС_2"/>
      <sheetName val="Таб20_(2)2"/>
      <sheetName val="Таб25_(ВН)2"/>
      <sheetName val="Таб25_(СН)2"/>
      <sheetName val="Таб25_(НН)2"/>
      <sheetName val="Таб29_2"/>
      <sheetName val="Таб30_(ПАР)2"/>
      <sheetName val="Таб31_(Г_ВОДА)2"/>
      <sheetName val="тар_т2"/>
      <sheetName val="тар_э2"/>
      <sheetName val="Таб7_(ПАР)3"/>
      <sheetName val="Таб7_(Г_ВОДА)3"/>
      <sheetName val="ТЭЦ_3"/>
      <sheetName val="ТС_3"/>
      <sheetName val="Таб20_(2)3"/>
      <sheetName val="Таб25_(ВН)3"/>
      <sheetName val="Таб25_(СН)3"/>
      <sheetName val="Таб25_(НН)3"/>
      <sheetName val="Таб29_3"/>
      <sheetName val="Таб30_(ПАР)3"/>
      <sheetName val="Таб31_(Г_ВОДА)3"/>
      <sheetName val="тар_т3"/>
      <sheetName val="тар_э3"/>
      <sheetName val="Таб7_(ПАР)4"/>
      <sheetName val="Таб7_(Г_ВОДА)4"/>
      <sheetName val="ТЭЦ_4"/>
      <sheetName val="ТС_4"/>
      <sheetName val="Таб20_(2)4"/>
      <sheetName val="Таб25_(ВН)4"/>
      <sheetName val="Таб25_(СН)4"/>
      <sheetName val="Таб25_(НН)4"/>
      <sheetName val="Таб29_4"/>
      <sheetName val="Таб30_(ПАР)4"/>
      <sheetName val="Таб31_(Г_ВОДА)4"/>
      <sheetName val="тар_т4"/>
      <sheetName val="тар_э4"/>
      <sheetName val="Таб7_(ПАР)5"/>
      <sheetName val="Таб7_(Г_ВОДА)5"/>
      <sheetName val="ТЭЦ_5"/>
      <sheetName val="ТС_5"/>
      <sheetName val="Таб20_(2)5"/>
      <sheetName val="Таб25_(ВН)5"/>
      <sheetName val="Таб25_(СН)5"/>
      <sheetName val="Таб25_(НН)5"/>
      <sheetName val="Таб29_5"/>
      <sheetName val="Таб30_(ПАР)5"/>
      <sheetName val="Таб31_(Г_ВОДА)5"/>
      <sheetName val="тар_т5"/>
      <sheetName val="тар_э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R8">
            <v>17</v>
          </cell>
          <cell r="S8">
            <v>18</v>
          </cell>
        </row>
        <row r="9">
          <cell r="B9" t="str">
            <v>1. УГОЛЬ.</v>
          </cell>
          <cell r="C9">
            <v>921.85100000000011</v>
          </cell>
          <cell r="D9">
            <v>0.61621773615917286</v>
          </cell>
          <cell r="E9">
            <v>1495.9825819779396</v>
          </cell>
          <cell r="F9">
            <v>343.04273514372545</v>
          </cell>
          <cell r="G9">
            <v>513185.95664908487</v>
          </cell>
          <cell r="H9">
            <v>0.61621773615917286</v>
          </cell>
          <cell r="I9">
            <v>1495.9825819779396</v>
          </cell>
          <cell r="J9">
            <v>174.78439174899555</v>
          </cell>
          <cell r="K9">
            <v>56.280305993201765</v>
          </cell>
          <cell r="L9">
            <v>51.75201394421957</v>
          </cell>
          <cell r="M9">
            <v>66.752071811574211</v>
          </cell>
          <cell r="N9">
            <v>84194.357474218486</v>
          </cell>
          <cell r="O9">
            <v>77420.111442831927</v>
          </cell>
          <cell r="P9">
            <v>99859.93674105563</v>
          </cell>
          <cell r="Q9">
            <v>261474.40565810603</v>
          </cell>
          <cell r="R9">
            <v>774660.3623071909</v>
          </cell>
          <cell r="S9">
            <v>840.33142265636286</v>
          </cell>
        </row>
        <row r="10">
          <cell r="B10" t="str">
            <v>САХАЛИНСКИЙ</v>
          </cell>
          <cell r="C10">
            <v>816.98700000000008</v>
          </cell>
          <cell r="D10">
            <v>0.59996973111105045</v>
          </cell>
          <cell r="E10">
            <v>1361.7136959344057</v>
          </cell>
          <cell r="F10">
            <v>348.60815113067258</v>
          </cell>
          <cell r="G10">
            <v>474704.49390900804</v>
          </cell>
          <cell r="H10">
            <v>0.59996973111105045</v>
          </cell>
          <cell r="I10">
            <v>1361.7136959344057</v>
          </cell>
          <cell r="J10">
            <v>155.63417430608754</v>
          </cell>
          <cell r="K10">
            <v>39.44685325756155</v>
          </cell>
          <cell r="L10">
            <v>42.853303009930976</v>
          </cell>
          <cell r="M10">
            <v>73.334018038595048</v>
          </cell>
          <cell r="N10">
            <v>53715.320342336287</v>
          </cell>
          <cell r="O10">
            <v>58353.929624650104</v>
          </cell>
          <cell r="P10">
            <v>99859.93674105563</v>
          </cell>
          <cell r="Q10">
            <v>211929.18670804199</v>
          </cell>
          <cell r="R10">
            <v>686633.68061705003</v>
          </cell>
          <cell r="S10">
            <v>840.44627468619444</v>
          </cell>
        </row>
        <row r="11">
          <cell r="B11" t="str">
            <v>ГОРНОЗАВОДСКИЙ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3">
          <cell r="B13" t="str">
            <v>АРКОВСКИЙ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B14" t="str">
            <v>МАКАРОВСКИЙ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 t="str">
            <v>КРАСНОГОРСКИЙ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 t="str">
            <v>ШЕБУНИНСКИЙ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 t="str">
            <v>МГАЧИНСКИЙ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 t="str">
            <v>ТЕЛЬНОВСКИЙ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>ВАРВАРОВСКИЙ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>ТИХМЕНЕВО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АРМУДАНСКИЙ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 t="str">
            <v>АО "Сахалинуголь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ш. Ю-Сахалинская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>ООО "Быковуголь"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 t="str">
            <v>Ц О Ф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 t="str">
            <v>ш.УГЛЕГОРСКАЯ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 t="str">
            <v>ООО "Сахподземуголь"</v>
          </cell>
          <cell r="C28">
            <v>264.7</v>
          </cell>
          <cell r="D28">
            <v>0.68510528573388552</v>
          </cell>
          <cell r="E28">
            <v>386.36397282565565</v>
          </cell>
          <cell r="F28">
            <v>538.59422181790444</v>
          </cell>
          <cell r="G28">
            <v>208093.40328250796</v>
          </cell>
          <cell r="H28">
            <v>0.68510528573388552</v>
          </cell>
          <cell r="I28">
            <v>386.36397282565565</v>
          </cell>
          <cell r="J28">
            <v>179.73664771100158</v>
          </cell>
          <cell r="K28">
            <v>29.03750511862982</v>
          </cell>
          <cell r="L28">
            <v>73.222871306218195</v>
          </cell>
          <cell r="M28">
            <v>77.476271286153533</v>
          </cell>
          <cell r="N28">
            <v>11219.045838579128</v>
          </cell>
          <cell r="O28">
            <v>28290.679459572169</v>
          </cell>
          <cell r="P28">
            <v>29934.039973836549</v>
          </cell>
          <cell r="Q28">
            <v>69443.765271987853</v>
          </cell>
          <cell r="R28">
            <v>277537.16855449579</v>
          </cell>
          <cell r="S28">
            <v>1048.4970478069354</v>
          </cell>
        </row>
        <row r="29">
          <cell r="B29" t="str">
            <v>ООО шСИНЕГОРСКАЯ</v>
          </cell>
          <cell r="C29">
            <v>22.5</v>
          </cell>
          <cell r="D29">
            <v>0.67900000000000005</v>
          </cell>
          <cell r="E29">
            <v>33.136966126656844</v>
          </cell>
          <cell r="F29">
            <v>632</v>
          </cell>
          <cell r="G29">
            <v>20942.562592047125</v>
          </cell>
          <cell r="H29">
            <v>0.67900000000000005</v>
          </cell>
          <cell r="I29">
            <v>33.136966126656844</v>
          </cell>
          <cell r="J29">
            <v>43</v>
          </cell>
          <cell r="K29">
            <v>43</v>
          </cell>
          <cell r="L29">
            <v>0</v>
          </cell>
          <cell r="M29">
            <v>0</v>
          </cell>
          <cell r="N29">
            <v>1424.8895434462443</v>
          </cell>
          <cell r="O29">
            <v>0</v>
          </cell>
          <cell r="P29">
            <v>0</v>
          </cell>
          <cell r="Q29">
            <v>1424.8895434462443</v>
          </cell>
          <cell r="R29">
            <v>22367.452135493368</v>
          </cell>
          <cell r="S29">
            <v>994.10898379970524</v>
          </cell>
        </row>
        <row r="32">
          <cell r="B32" t="str">
            <v>ООО "ШУ Шахтерское"</v>
          </cell>
          <cell r="C32">
            <v>112.5</v>
          </cell>
          <cell r="D32">
            <v>0.70631097083004224</v>
          </cell>
          <cell r="E32">
            <v>159.27828484356161</v>
          </cell>
          <cell r="F32">
            <v>482.55987186287729</v>
          </cell>
          <cell r="G32">
            <v>76861.308724647955</v>
          </cell>
          <cell r="H32">
            <v>0.70631097083004224</v>
          </cell>
          <cell r="I32">
            <v>159.27828484356161</v>
          </cell>
          <cell r="J32">
            <v>262.04388271196012</v>
          </cell>
          <cell r="K32">
            <v>38.824846628347238</v>
          </cell>
          <cell r="L32">
            <v>140.22566235048998</v>
          </cell>
          <cell r="M32">
            <v>82.993373733122937</v>
          </cell>
          <cell r="N32">
            <v>6183.9549802774836</v>
          </cell>
          <cell r="O32">
            <v>22334.902990238435</v>
          </cell>
          <cell r="P32">
            <v>13219.042221592519</v>
          </cell>
          <cell r="Q32">
            <v>41737.900192108435</v>
          </cell>
          <cell r="R32">
            <v>118599.20891675638</v>
          </cell>
          <cell r="S32">
            <v>1054.2151903711679</v>
          </cell>
        </row>
        <row r="33">
          <cell r="B33" t="str">
            <v>ДО ООО БЫКОВУГОЛЬ</v>
          </cell>
          <cell r="C33">
            <v>79</v>
          </cell>
          <cell r="D33">
            <v>0.66500000000000004</v>
          </cell>
          <cell r="E33">
            <v>118.79699248120301</v>
          </cell>
          <cell r="F33">
            <v>599.84810126582272</v>
          </cell>
          <cell r="G33">
            <v>71260.150375939847</v>
          </cell>
          <cell r="H33">
            <v>0.66500000000000004</v>
          </cell>
          <cell r="I33">
            <v>118.79699248120301</v>
          </cell>
          <cell r="J33">
            <v>47.107594936708864</v>
          </cell>
          <cell r="K33">
            <v>13.38607594936709</v>
          </cell>
          <cell r="L33">
            <v>0</v>
          </cell>
          <cell r="M33">
            <v>33.721518987341774</v>
          </cell>
          <cell r="N33">
            <v>1590.2255639097746</v>
          </cell>
          <cell r="O33">
            <v>0</v>
          </cell>
          <cell r="P33">
            <v>4006.0150375939847</v>
          </cell>
          <cell r="Q33">
            <v>5596.2406015037595</v>
          </cell>
          <cell r="R33">
            <v>76856.390977443603</v>
          </cell>
          <cell r="S33">
            <v>972.86570857523543</v>
          </cell>
        </row>
        <row r="34">
          <cell r="B34" t="str">
            <v>ООО "шахта Островная"</v>
          </cell>
          <cell r="C34">
            <v>50.7</v>
          </cell>
          <cell r="D34">
            <v>0.6746351736967815</v>
          </cell>
          <cell r="E34">
            <v>75.151729374234193</v>
          </cell>
          <cell r="F34">
            <v>519.34109720240576</v>
          </cell>
          <cell r="G34">
            <v>39029.381589873054</v>
          </cell>
          <cell r="H34">
            <v>0.6746351736967815</v>
          </cell>
          <cell r="I34">
            <v>75.151729374234193</v>
          </cell>
          <cell r="J34">
            <v>275.2396399545953</v>
          </cell>
          <cell r="K34">
            <v>26.878632970463272</v>
          </cell>
          <cell r="L34">
            <v>79.250025500752812</v>
          </cell>
          <cell r="M34">
            <v>169.11098148337919</v>
          </cell>
          <cell r="N34">
            <v>2019.9757509456244</v>
          </cell>
          <cell r="O34">
            <v>5955.776469333734</v>
          </cell>
          <cell r="P34">
            <v>12708.982714650043</v>
          </cell>
          <cell r="Q34">
            <v>20684.734934929402</v>
          </cell>
          <cell r="R34">
            <v>59714.116524802455</v>
          </cell>
          <cell r="S34">
            <v>1177.7932253412712</v>
          </cell>
        </row>
        <row r="35">
          <cell r="B35" t="str">
            <v>АО"УГОЛЬН.КОРПОР.САХ"</v>
          </cell>
          <cell r="C35">
            <v>302.435</v>
          </cell>
          <cell r="D35">
            <v>0.54718878717718489</v>
          </cell>
          <cell r="E35">
            <v>552.70686660117667</v>
          </cell>
          <cell r="F35">
            <v>281.55228647864755</v>
          </cell>
          <cell r="G35">
            <v>155615.88204401013</v>
          </cell>
          <cell r="H35">
            <v>0.54718878717718489</v>
          </cell>
          <cell r="I35">
            <v>552.70686660117667</v>
          </cell>
          <cell r="J35">
            <v>108.61226731948548</v>
          </cell>
          <cell r="K35">
            <v>50.532244481974168</v>
          </cell>
          <cell r="L35">
            <v>0</v>
          </cell>
          <cell r="M35">
            <v>58.080022837511336</v>
          </cell>
          <cell r="N35">
            <v>27929.518509956542</v>
          </cell>
          <cell r="O35">
            <v>0</v>
          </cell>
          <cell r="P35">
            <v>32101.227434645672</v>
          </cell>
          <cell r="Q35">
            <v>60030.745944602204</v>
          </cell>
          <cell r="R35">
            <v>215646.62798861234</v>
          </cell>
          <cell r="S35">
            <v>713.03462889087689</v>
          </cell>
        </row>
        <row r="36">
          <cell r="B36" t="str">
            <v>АО"ПОЯРКОВУГОЛЬ"</v>
          </cell>
          <cell r="C36">
            <v>11.05</v>
          </cell>
          <cell r="D36">
            <v>0.52500000000000002</v>
          </cell>
          <cell r="E36">
            <v>21.047619047619047</v>
          </cell>
          <cell r="F36">
            <v>311.70588235294116</v>
          </cell>
          <cell r="G36">
            <v>6560.6666666666661</v>
          </cell>
          <cell r="H36">
            <v>0.52500000000000002</v>
          </cell>
          <cell r="I36">
            <v>21.047619047619047</v>
          </cell>
          <cell r="J36">
            <v>150.05882352941177</v>
          </cell>
          <cell r="K36">
            <v>45.882352941176471</v>
          </cell>
          <cell r="L36">
            <v>0</v>
          </cell>
          <cell r="M36">
            <v>104.17647058823529</v>
          </cell>
          <cell r="N36">
            <v>965.71428571428567</v>
          </cell>
          <cell r="O36">
            <v>0</v>
          </cell>
          <cell r="P36">
            <v>2192.6666666666665</v>
          </cell>
          <cell r="Q36">
            <v>3158.3809523809523</v>
          </cell>
          <cell r="R36">
            <v>9719.0476190476184</v>
          </cell>
          <cell r="S36">
            <v>879.5518207282912</v>
          </cell>
        </row>
        <row r="37">
          <cell r="B37" t="str">
            <v>АО"НОВИКОВСКИЙ"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B38" t="str">
            <v>АО"ЛЕРМОНТОВСКОЕ"</v>
          </cell>
          <cell r="C38">
            <v>153.53700000000001</v>
          </cell>
          <cell r="D38">
            <v>0.5066332810369002</v>
          </cell>
          <cell r="E38">
            <v>303.05352164343361</v>
          </cell>
          <cell r="F38">
            <v>279.61689172774209</v>
          </cell>
          <cell r="G38">
            <v>84738.883749082917</v>
          </cell>
          <cell r="H38">
            <v>0.5066332810369002</v>
          </cell>
          <cell r="I38">
            <v>303.05352164343361</v>
          </cell>
          <cell r="J38">
            <v>39</v>
          </cell>
          <cell r="K38">
            <v>39</v>
          </cell>
          <cell r="L38">
            <v>0</v>
          </cell>
          <cell r="M38">
            <v>0</v>
          </cell>
          <cell r="N38">
            <v>11819.08734409391</v>
          </cell>
          <cell r="O38">
            <v>0</v>
          </cell>
          <cell r="P38">
            <v>0</v>
          </cell>
          <cell r="Q38">
            <v>11819.08734409391</v>
          </cell>
          <cell r="R38">
            <v>96557.971093176835</v>
          </cell>
          <cell r="S38">
            <v>628.89056770144543</v>
          </cell>
        </row>
        <row r="39">
          <cell r="B39" t="str">
            <v>АО"ЛОПАТИНСКИЙ"</v>
          </cell>
          <cell r="C39">
            <v>53.177999999999997</v>
          </cell>
          <cell r="D39">
            <v>0.57833879899700358</v>
          </cell>
          <cell r="E39">
            <v>91.949563287514309</v>
          </cell>
          <cell r="F39">
            <v>289.40643702288668</v>
          </cell>
          <cell r="G39">
            <v>26610.795496849943</v>
          </cell>
          <cell r="H39">
            <v>0.57833879899700358</v>
          </cell>
          <cell r="I39">
            <v>91.949563287514309</v>
          </cell>
          <cell r="J39">
            <v>109.47939718994374</v>
          </cell>
          <cell r="K39">
            <v>95.250280005123216</v>
          </cell>
          <cell r="L39">
            <v>0</v>
          </cell>
          <cell r="M39">
            <v>14.229117184820511</v>
          </cell>
          <cell r="N39">
            <v>8758.2216494845361</v>
          </cell>
          <cell r="O39">
            <v>0</v>
          </cell>
          <cell r="P39">
            <v>1308.3611111111111</v>
          </cell>
          <cell r="Q39">
            <v>10066.582760595647</v>
          </cell>
          <cell r="R39">
            <v>36677.378257445591</v>
          </cell>
          <cell r="S39">
            <v>689.70962160001488</v>
          </cell>
        </row>
        <row r="40">
          <cell r="B40" t="str">
            <v>АО"ЦЕНТРАЛЬНОЕ"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ЗАО"СОЛНЦЕВСКИЙ"</v>
          </cell>
          <cell r="C41">
            <v>84.67</v>
          </cell>
          <cell r="D41">
            <v>0.61958420590094476</v>
          </cell>
          <cell r="E41">
            <v>136.65616262260971</v>
          </cell>
          <cell r="F41">
            <v>275.91537335596331</v>
          </cell>
          <cell r="G41">
            <v>37705.536131410598</v>
          </cell>
          <cell r="H41">
            <v>0.61958420590094476</v>
          </cell>
          <cell r="I41">
            <v>136.65616262260971</v>
          </cell>
          <cell r="J41">
            <v>256.01988389027952</v>
          </cell>
          <cell r="K41">
            <v>46.734044832656252</v>
          </cell>
          <cell r="L41">
            <v>0</v>
          </cell>
          <cell r="M41">
            <v>209.28583905762332</v>
          </cell>
          <cell r="N41">
            <v>6386.4952306638061</v>
          </cell>
          <cell r="O41">
            <v>0</v>
          </cell>
          <cell r="P41">
            <v>28600.199656867895</v>
          </cell>
          <cell r="Q41">
            <v>34986.694887531696</v>
          </cell>
          <cell r="R41">
            <v>72692.231018942286</v>
          </cell>
          <cell r="S41">
            <v>858.53585707974821</v>
          </cell>
        </row>
        <row r="42">
          <cell r="B42" t="str">
            <v>ООО "Невельский УРЗ"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ЗАО "Сахалинуглеразрез"</v>
          </cell>
          <cell r="C43">
            <v>38.921999999999997</v>
          </cell>
          <cell r="D43">
            <v>0.57612898381865907</v>
          </cell>
          <cell r="E43">
            <v>67.557788434839424</v>
          </cell>
          <cell r="F43">
            <v>247.09348811040039</v>
          </cell>
          <cell r="G43">
            <v>16693.089593388941</v>
          </cell>
          <cell r="H43">
            <v>0.57612898381865907</v>
          </cell>
          <cell r="I43">
            <v>67.557788434839424</v>
          </cell>
          <cell r="J43">
            <v>285.46885800254034</v>
          </cell>
          <cell r="K43">
            <v>46.879452375195385</v>
          </cell>
          <cell r="L43">
            <v>110.50673913884205</v>
          </cell>
          <cell r="M43">
            <v>128.08266648850295</v>
          </cell>
          <cell r="N43">
            <v>3167.0721255045801</v>
          </cell>
          <cell r="O43">
            <v>7465.5909033658809</v>
          </cell>
          <cell r="P43">
            <v>8652.9816848003793</v>
          </cell>
          <cell r="Q43">
            <v>19285.644713670838</v>
          </cell>
          <cell r="R43">
            <v>35978.734307059778</v>
          </cell>
          <cell r="S43">
            <v>924.38040971840553</v>
          </cell>
        </row>
        <row r="44">
          <cell r="B44" t="str">
            <v>АО"СМИРНЫХОВСКОЕ"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ЗАО"ТЫМОВСКОЕ"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р-зСОСНА-ВСЕГО</v>
          </cell>
          <cell r="C46">
            <v>30.5</v>
          </cell>
          <cell r="D46">
            <v>0.57426919471954652</v>
          </cell>
          <cell r="E46">
            <v>53.110980495645705</v>
          </cell>
          <cell r="F46">
            <v>240</v>
          </cell>
          <cell r="G46">
            <v>12746.63531895497</v>
          </cell>
          <cell r="H46">
            <v>0.57426919471954652</v>
          </cell>
          <cell r="I46">
            <v>53.110980495645705</v>
          </cell>
          <cell r="J46">
            <v>287.98682173387687</v>
          </cell>
          <cell r="K46">
            <v>53.257416462457513</v>
          </cell>
          <cell r="L46">
            <v>140.56586479283592</v>
          </cell>
          <cell r="M46">
            <v>94.163540478583471</v>
          </cell>
          <cell r="N46">
            <v>2828.5536069860614</v>
          </cell>
          <cell r="O46">
            <v>7465.5909033658809</v>
          </cell>
          <cell r="P46">
            <v>5001.1179617589914</v>
          </cell>
          <cell r="Q46">
            <v>15295.262472110931</v>
          </cell>
          <cell r="R46">
            <v>28041.897791065901</v>
          </cell>
          <cell r="S46">
            <v>919.40648495298035</v>
          </cell>
        </row>
        <row r="47">
          <cell r="B47" t="str">
            <v>ВАРВАРОВСКИЙ</v>
          </cell>
          <cell r="C47">
            <v>5.68</v>
          </cell>
          <cell r="D47">
            <v>0.59099999999999997</v>
          </cell>
          <cell r="E47">
            <v>9.6108291032148898</v>
          </cell>
          <cell r="F47">
            <v>232.49999999999997</v>
          </cell>
          <cell r="G47">
            <v>2234.5177664974617</v>
          </cell>
          <cell r="H47">
            <v>0.59099999999999997</v>
          </cell>
          <cell r="I47">
            <v>9.6108291032148898</v>
          </cell>
          <cell r="J47">
            <v>305</v>
          </cell>
          <cell r="K47">
            <v>0</v>
          </cell>
          <cell r="L47">
            <v>0</v>
          </cell>
          <cell r="M47">
            <v>305</v>
          </cell>
          <cell r="N47">
            <v>0</v>
          </cell>
          <cell r="O47">
            <v>0</v>
          </cell>
          <cell r="P47">
            <v>2931.3028764805413</v>
          </cell>
          <cell r="Q47">
            <v>2931.3028764805413</v>
          </cell>
          <cell r="R47">
            <v>5165.820642978003</v>
          </cell>
          <cell r="S47">
            <v>909.47546531302874</v>
          </cell>
        </row>
        <row r="48">
          <cell r="B48" t="str">
            <v>ООО"Углетранзит"</v>
          </cell>
          <cell r="C48">
            <v>28.6</v>
          </cell>
          <cell r="D48">
            <v>0.58799999999999997</v>
          </cell>
          <cell r="E48">
            <v>48.639455782312929</v>
          </cell>
          <cell r="F48">
            <v>262.36363636363637</v>
          </cell>
          <cell r="G48">
            <v>12761.224489795919</v>
          </cell>
          <cell r="H48">
            <v>0.58799999999999997</v>
          </cell>
          <cell r="I48">
            <v>48.639455782312929</v>
          </cell>
          <cell r="J48">
            <v>304.98370629370623</v>
          </cell>
          <cell r="K48">
            <v>41.853146853146853</v>
          </cell>
          <cell r="L48">
            <v>198.57111888111891</v>
          </cell>
          <cell r="M48">
            <v>64.55944055944056</v>
          </cell>
          <cell r="N48">
            <v>2035.714285714286</v>
          </cell>
          <cell r="O48">
            <v>9658.3911564625869</v>
          </cell>
          <cell r="P48">
            <v>3140.1360544217687</v>
          </cell>
          <cell r="Q48">
            <v>14834.241496598639</v>
          </cell>
          <cell r="R48">
            <v>27595.465986394556</v>
          </cell>
          <cell r="S48">
            <v>964.87643309071871</v>
          </cell>
        </row>
        <row r="49">
          <cell r="B49" t="str">
            <v>р."НИКОЛЬСКИЙ"</v>
          </cell>
          <cell r="C49">
            <v>28.6</v>
          </cell>
          <cell r="D49">
            <v>0.58799999999999997</v>
          </cell>
          <cell r="E49">
            <v>48.639455782312929</v>
          </cell>
          <cell r="F49">
            <v>262.36363636363637</v>
          </cell>
          <cell r="G49">
            <v>12761.224489795919</v>
          </cell>
          <cell r="H49">
            <v>0.58799999999999997</v>
          </cell>
          <cell r="I49">
            <v>48.639455782312929</v>
          </cell>
          <cell r="J49">
            <v>304.98370629370623</v>
          </cell>
          <cell r="K49">
            <v>41.853146853146853</v>
          </cell>
          <cell r="L49">
            <v>198.57111888111891</v>
          </cell>
          <cell r="M49">
            <v>64.55944055944056</v>
          </cell>
          <cell r="N49">
            <v>2035.714285714286</v>
          </cell>
          <cell r="O49">
            <v>9658.3911564625869</v>
          </cell>
          <cell r="P49">
            <v>3140.1360544217687</v>
          </cell>
          <cell r="Q49">
            <v>14834.241496598639</v>
          </cell>
          <cell r="R49">
            <v>27595.465986394556</v>
          </cell>
          <cell r="S49">
            <v>964.87643309071871</v>
          </cell>
        </row>
        <row r="50">
          <cell r="B50" t="str">
            <v>ЗАО"Дуэуголь"</v>
          </cell>
          <cell r="C50">
            <v>2.742</v>
          </cell>
          <cell r="D50">
            <v>0.56699999999999995</v>
          </cell>
          <cell r="E50">
            <v>4.8359788359788363</v>
          </cell>
          <cell r="F50">
            <v>354</v>
          </cell>
          <cell r="G50">
            <v>1711.936507936508</v>
          </cell>
          <cell r="H50">
            <v>0.56699999999999995</v>
          </cell>
          <cell r="I50">
            <v>4.8359788359788363</v>
          </cell>
          <cell r="J50">
            <v>218.99999999999997</v>
          </cell>
          <cell r="K50">
            <v>70</v>
          </cell>
          <cell r="L50">
            <v>0</v>
          </cell>
          <cell r="M50">
            <v>149</v>
          </cell>
          <cell r="N50">
            <v>338.51851851851853</v>
          </cell>
          <cell r="O50">
            <v>0</v>
          </cell>
          <cell r="P50">
            <v>720.56084656084658</v>
          </cell>
          <cell r="Q50">
            <v>1059.0793650793651</v>
          </cell>
          <cell r="R50">
            <v>2771.0158730158728</v>
          </cell>
          <cell r="S50">
            <v>1010.5820105820105</v>
          </cell>
        </row>
        <row r="51">
          <cell r="B51" t="str">
            <v>ООО ШАХТЕРСКУГОЛЬ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B52" t="str">
            <v>ООО "Невельский УРЗ"</v>
          </cell>
          <cell r="C52">
            <v>42</v>
          </cell>
          <cell r="D52">
            <v>0.59199999999999997</v>
          </cell>
          <cell r="E52">
            <v>70.945945945945951</v>
          </cell>
          <cell r="F52">
            <v>307.35714285714289</v>
          </cell>
          <cell r="G52">
            <v>21805.743243243247</v>
          </cell>
          <cell r="H52">
            <v>0.59199999999999997</v>
          </cell>
          <cell r="I52">
            <v>70.945945945945951</v>
          </cell>
          <cell r="J52">
            <v>162.82142857142858</v>
          </cell>
          <cell r="K52">
            <v>49.5</v>
          </cell>
          <cell r="L52">
            <v>0</v>
          </cell>
          <cell r="M52">
            <v>113.32142857142857</v>
          </cell>
          <cell r="N52">
            <v>3511.8243243243246</v>
          </cell>
          <cell r="O52">
            <v>0</v>
          </cell>
          <cell r="P52">
            <v>8039.6959459459467</v>
          </cell>
          <cell r="Q52">
            <v>11551.520270270272</v>
          </cell>
          <cell r="R52">
            <v>33357.263513513521</v>
          </cell>
          <cell r="S52">
            <v>794.22055984556005</v>
          </cell>
        </row>
        <row r="53">
          <cell r="B53" t="str">
            <v>ЗАО "р-зБОШНЯКОВО"</v>
          </cell>
          <cell r="C53">
            <v>49.199999999999996</v>
          </cell>
          <cell r="D53">
            <v>0.69536139445767409</v>
          </cell>
          <cell r="E53">
            <v>70.754575091664435</v>
          </cell>
          <cell r="F53">
            <v>301</v>
          </cell>
          <cell r="G53">
            <v>21297.127102590995</v>
          </cell>
          <cell r="H53">
            <v>0.69536139445767409</v>
          </cell>
          <cell r="I53">
            <v>70.754575091664435</v>
          </cell>
          <cell r="J53">
            <v>279.74480651842322</v>
          </cell>
          <cell r="K53">
            <v>68.869450564602545</v>
          </cell>
          <cell r="L53">
            <v>182.87535595382064</v>
          </cell>
          <cell r="M53">
            <v>28</v>
          </cell>
          <cell r="N53">
            <v>4872.8287114948425</v>
          </cell>
          <cell r="O53">
            <v>12939.268105249466</v>
          </cell>
          <cell r="P53">
            <v>1981.1281025666042</v>
          </cell>
          <cell r="Q53">
            <v>19793.224919310913</v>
          </cell>
          <cell r="R53">
            <v>41090.352021901912</v>
          </cell>
          <cell r="S53">
            <v>835.16975654272187</v>
          </cell>
        </row>
        <row r="54">
          <cell r="B54" t="str">
            <v>АО ЦЕНТРАЛЬНЫЙ</v>
          </cell>
          <cell r="C54">
            <v>36.1</v>
          </cell>
          <cell r="D54">
            <v>0.55000000000000004</v>
          </cell>
          <cell r="E54">
            <v>65.63636363636364</v>
          </cell>
          <cell r="F54">
            <v>196</v>
          </cell>
          <cell r="G54">
            <v>12864.727272727274</v>
          </cell>
          <cell r="H54">
            <v>0.55000000000000004</v>
          </cell>
          <cell r="I54">
            <v>65.63636363636364</v>
          </cell>
          <cell r="J54">
            <v>61</v>
          </cell>
          <cell r="K54">
            <v>0</v>
          </cell>
          <cell r="L54">
            <v>0</v>
          </cell>
          <cell r="M54">
            <v>61</v>
          </cell>
          <cell r="N54">
            <v>0</v>
          </cell>
          <cell r="O54">
            <v>0</v>
          </cell>
          <cell r="P54">
            <v>4003.818181818182</v>
          </cell>
          <cell r="Q54">
            <v>4003.818181818182</v>
          </cell>
          <cell r="R54">
            <v>16868.545454545456</v>
          </cell>
          <cell r="S54">
            <v>467.27272727272731</v>
          </cell>
        </row>
        <row r="55">
          <cell r="B55" t="str">
            <v>ТОО"ГОРНЯК"-ВСЕГО</v>
          </cell>
          <cell r="C55">
            <v>49.93</v>
          </cell>
          <cell r="D55">
            <v>0.55600000000000005</v>
          </cell>
          <cell r="E55">
            <v>89.802158273381281</v>
          </cell>
          <cell r="F55">
            <v>259.79791708391747</v>
          </cell>
          <cell r="G55">
            <v>23330.413669064743</v>
          </cell>
          <cell r="H55">
            <v>0.55600000000000005</v>
          </cell>
          <cell r="I55">
            <v>89.802158273381281</v>
          </cell>
          <cell r="J55">
            <v>138.28760264370118</v>
          </cell>
          <cell r="K55">
            <v>10.905267374324053</v>
          </cell>
          <cell r="L55">
            <v>0</v>
          </cell>
          <cell r="M55">
            <v>127.38233526937714</v>
          </cell>
          <cell r="N55">
            <v>979.31654676258972</v>
          </cell>
          <cell r="O55">
            <v>0</v>
          </cell>
          <cell r="P55">
            <v>11439.208633093524</v>
          </cell>
          <cell r="Q55">
            <v>12418.525179856113</v>
          </cell>
          <cell r="R55">
            <v>35748.938848920858</v>
          </cell>
          <cell r="S55">
            <v>715.98115058924213</v>
          </cell>
        </row>
        <row r="56">
          <cell r="B56" t="str">
            <v>ЗАО"ПОРОНАЙСКОЕ"</v>
          </cell>
          <cell r="C56">
            <v>5.0999999999999996</v>
          </cell>
          <cell r="D56">
            <v>0.54800000000000004</v>
          </cell>
          <cell r="E56">
            <v>9.3065693430656928</v>
          </cell>
          <cell r="F56">
            <v>241.00000000000003</v>
          </cell>
          <cell r="G56">
            <v>2242.8832116788321</v>
          </cell>
          <cell r="H56">
            <v>0.54800000000000004</v>
          </cell>
          <cell r="I56">
            <v>9.3065693430656928</v>
          </cell>
          <cell r="J56">
            <v>61</v>
          </cell>
          <cell r="K56">
            <v>0</v>
          </cell>
          <cell r="L56">
            <v>0</v>
          </cell>
          <cell r="M56">
            <v>61</v>
          </cell>
          <cell r="N56">
            <v>0</v>
          </cell>
          <cell r="O56">
            <v>0</v>
          </cell>
          <cell r="P56">
            <v>567.70072992700727</v>
          </cell>
          <cell r="Q56">
            <v>567.70072992700727</v>
          </cell>
          <cell r="R56">
            <v>2810.5839416058393</v>
          </cell>
          <cell r="S56">
            <v>551.09489051094897</v>
          </cell>
        </row>
        <row r="57">
          <cell r="B57" t="str">
            <v>УГ.МАТЕРИКОВСКИЙ</v>
          </cell>
          <cell r="C57">
            <v>104.864</v>
          </cell>
          <cell r="D57">
            <v>0.78100000000000003</v>
          </cell>
          <cell r="E57">
            <v>134.26888604353394</v>
          </cell>
          <cell r="F57">
            <v>286.60000000000002</v>
          </cell>
          <cell r="G57">
            <v>38481.46274007683</v>
          </cell>
          <cell r="H57">
            <v>0.78100000000000003</v>
          </cell>
          <cell r="I57">
            <v>134.26888604353394</v>
          </cell>
          <cell r="J57">
            <v>369</v>
          </cell>
          <cell r="K57">
            <v>227</v>
          </cell>
          <cell r="L57">
            <v>142</v>
          </cell>
          <cell r="M57">
            <v>0</v>
          </cell>
          <cell r="N57">
            <v>30479.037131882204</v>
          </cell>
          <cell r="O57">
            <v>19066.18181818182</v>
          </cell>
          <cell r="P57">
            <v>0</v>
          </cell>
          <cell r="Q57">
            <v>49545.218950064023</v>
          </cell>
          <cell r="R57">
            <v>88026.68169014086</v>
          </cell>
          <cell r="S57">
            <v>839.43661971831</v>
          </cell>
        </row>
        <row r="58">
          <cell r="B58" t="str">
            <v>ЧЕРНОГОРСКИЙ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>УРГАЛЬСКИЙ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>ХАКАССКИЙ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 t="str">
            <v>КЕМЕРОВСКИЙ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B62" t="str">
            <v>КУЗНЕЦКИЙ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B63" t="str">
            <v>КАРАГАНДИЙСКИЙ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>ЗАО"ПРОМСБЫТКОМПЛЕКТ"</v>
          </cell>
          <cell r="C64">
            <v>104.864</v>
          </cell>
          <cell r="D64">
            <v>0.78100000000000003</v>
          </cell>
          <cell r="E64">
            <v>134.26888604353394</v>
          </cell>
          <cell r="F64">
            <v>286.60000000000002</v>
          </cell>
          <cell r="G64">
            <v>38481.46274007683</v>
          </cell>
          <cell r="H64">
            <v>0.78100000000000003</v>
          </cell>
          <cell r="I64">
            <v>134.26888604353394</v>
          </cell>
          <cell r="J64">
            <v>369</v>
          </cell>
          <cell r="K64">
            <v>227</v>
          </cell>
          <cell r="L64">
            <v>142</v>
          </cell>
          <cell r="M64">
            <v>0</v>
          </cell>
          <cell r="N64">
            <v>30479.037131882204</v>
          </cell>
          <cell r="O64">
            <v>19066.18181818182</v>
          </cell>
          <cell r="P64">
            <v>0</v>
          </cell>
          <cell r="Q64">
            <v>49545.218950064023</v>
          </cell>
          <cell r="R64">
            <v>88026.68169014086</v>
          </cell>
          <cell r="S64">
            <v>839.43661971831</v>
          </cell>
        </row>
        <row r="65">
          <cell r="B65" t="str">
            <v>НЕРЮНГРИНСКИЙ</v>
          </cell>
          <cell r="C65">
            <v>104.864</v>
          </cell>
          <cell r="D65">
            <v>0.78100000000000003</v>
          </cell>
          <cell r="E65">
            <v>134.26888604353394</v>
          </cell>
          <cell r="F65">
            <v>286.60000000000002</v>
          </cell>
          <cell r="G65">
            <v>38481.46274007683</v>
          </cell>
          <cell r="H65">
            <v>0.78100000000000003</v>
          </cell>
          <cell r="I65">
            <v>134.26888604353394</v>
          </cell>
          <cell r="J65">
            <v>369</v>
          </cell>
          <cell r="K65">
            <v>227</v>
          </cell>
          <cell r="L65">
            <v>142</v>
          </cell>
          <cell r="M65">
            <v>0</v>
          </cell>
          <cell r="N65">
            <v>30479.037131882204</v>
          </cell>
          <cell r="O65">
            <v>19066.18181818182</v>
          </cell>
          <cell r="P65">
            <v>0</v>
          </cell>
          <cell r="Q65">
            <v>49545.218950064023</v>
          </cell>
          <cell r="R65">
            <v>88026.68169014086</v>
          </cell>
          <cell r="S65">
            <v>839.43661971831</v>
          </cell>
        </row>
        <row r="66">
          <cell r="B66" t="str">
            <v>АО "ЯКУТУГОЛЬ"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НЕРЮНГРИНСКИЙ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B68" t="str">
            <v>ЗАО"ПРОМСБЫТКОМПЛЕКТ"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>ТУГНУЙСКИЙ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>НЕФТЬ</v>
          </cell>
          <cell r="C70">
            <v>19.14</v>
          </cell>
          <cell r="D70">
            <v>1.3690882068092081</v>
          </cell>
          <cell r="E70">
            <v>13.980107274904963</v>
          </cell>
          <cell r="F70">
            <v>2144</v>
          </cell>
          <cell r="G70">
            <v>29973.349997396243</v>
          </cell>
          <cell r="H70">
            <v>1.3750899988411172</v>
          </cell>
          <cell r="I70">
            <v>13.919088944091364</v>
          </cell>
          <cell r="J70">
            <v>311.8940398655696</v>
          </cell>
          <cell r="K70">
            <v>145.06403986556958</v>
          </cell>
          <cell r="L70">
            <v>0</v>
          </cell>
          <cell r="M70">
            <v>166.83</v>
          </cell>
          <cell r="N70">
            <v>2019.1592734780784</v>
          </cell>
          <cell r="O70">
            <v>0</v>
          </cell>
          <cell r="P70">
            <v>2322.1216085427623</v>
          </cell>
          <cell r="Q70">
            <v>4341.2808820208411</v>
          </cell>
          <cell r="R70">
            <v>34314.630879417084</v>
          </cell>
          <cell r="S70">
            <v>1792.8229299590953</v>
          </cell>
        </row>
        <row r="71">
          <cell r="B71" t="str">
            <v>ДИЗТОПЛИВО</v>
          </cell>
          <cell r="C71">
            <v>2.06</v>
          </cell>
          <cell r="D71">
            <v>1.4510000000000001</v>
          </cell>
          <cell r="E71">
            <v>1.4197105444521019</v>
          </cell>
          <cell r="F71">
            <v>4917</v>
          </cell>
          <cell r="G71">
            <v>6980.7167470709846</v>
          </cell>
          <cell r="H71">
            <v>1.4045000000000001</v>
          </cell>
          <cell r="I71">
            <v>1.4667141331434674</v>
          </cell>
          <cell r="J71">
            <v>197.5</v>
          </cell>
          <cell r="K71">
            <v>197.5</v>
          </cell>
          <cell r="L71">
            <v>0</v>
          </cell>
          <cell r="M71">
            <v>0</v>
          </cell>
          <cell r="N71">
            <v>289.67604129583481</v>
          </cell>
          <cell r="O71">
            <v>0</v>
          </cell>
          <cell r="P71">
            <v>0</v>
          </cell>
          <cell r="Q71">
            <v>289.67604129583481</v>
          </cell>
          <cell r="R71">
            <v>7270.3927883668193</v>
          </cell>
          <cell r="S71">
            <v>3529.3168875567085</v>
          </cell>
        </row>
        <row r="72">
          <cell r="B72" t="str">
            <v>НЕФТЕПРОДУКТЫ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B73" t="str">
            <v>МАЗУТ</v>
          </cell>
          <cell r="C73">
            <v>29.073999999999998</v>
          </cell>
          <cell r="D73">
            <v>1.365830624282856</v>
          </cell>
          <cell r="E73">
            <v>21.286680414905483</v>
          </cell>
          <cell r="F73">
            <v>1792</v>
          </cell>
          <cell r="G73">
            <v>38145.731303510627</v>
          </cell>
          <cell r="H73">
            <v>1.3774398645995938</v>
          </cell>
          <cell r="I73">
            <v>21.107273534915066</v>
          </cell>
          <cell r="J73">
            <v>232.44671168066859</v>
          </cell>
          <cell r="K73">
            <v>232.44671168066859</v>
          </cell>
          <cell r="L73">
            <v>0</v>
          </cell>
          <cell r="M73">
            <v>0</v>
          </cell>
          <cell r="N73">
            <v>4906.316325735409</v>
          </cell>
          <cell r="O73">
            <v>0</v>
          </cell>
          <cell r="P73">
            <v>0</v>
          </cell>
          <cell r="Q73">
            <v>4906.316325735409</v>
          </cell>
          <cell r="R73">
            <v>43052.047629246037</v>
          </cell>
          <cell r="S73">
            <v>1480.774837629705</v>
          </cell>
        </row>
        <row r="74">
          <cell r="B74" t="str">
            <v>МАЗУТ"Комс.пер.з"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B75" t="str">
            <v>Мазут "Сахморнеф"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B76" t="str">
            <v>МАЗУТ САХБУНКЕР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B77" t="str">
            <v>И Т О Г О</v>
          </cell>
          <cell r="C77">
            <v>972.12500000000011</v>
          </cell>
          <cell r="G77">
            <v>588285.75469706277</v>
          </cell>
          <cell r="N77">
            <v>91409.509114727814</v>
          </cell>
          <cell r="O77">
            <v>77420.111442831927</v>
          </cell>
          <cell r="P77">
            <v>102182.05834959839</v>
          </cell>
          <cell r="Q77">
            <v>271011.67890715809</v>
          </cell>
          <cell r="R77">
            <v>859297.43360422086</v>
          </cell>
          <cell r="S77">
            <v>883.93718256831244</v>
          </cell>
        </row>
        <row r="91">
          <cell r="C91" t="b">
            <v>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1"/>
      <sheetName val="Таб1"/>
      <sheetName val="Таб2"/>
      <sheetName val="Таб3"/>
      <sheetName val="Таб4"/>
      <sheetName val="Таб5"/>
      <sheetName val="Таб6"/>
      <sheetName val="Таб7"/>
      <sheetName val="Таб7 (ПАР)"/>
      <sheetName val="Таб7 (Г.ВОДА)"/>
      <sheetName val="Таб8"/>
      <sheetName val="Таб9"/>
      <sheetName val="ТЭЦ "/>
      <sheetName val="ГРЭС"/>
      <sheetName val="ТС "/>
      <sheetName val="СВОД"/>
      <sheetName val="Итоги"/>
      <sheetName val="КОД"/>
      <sheetName val="Таб10"/>
      <sheetName val="Таб11"/>
      <sheetName val="Таб12"/>
      <sheetName val="Таб13"/>
      <sheetName val="Таб14_15"/>
      <sheetName val="Таб16"/>
      <sheetName val="Таб17"/>
      <sheetName val="Таб18"/>
      <sheetName val="Таб19"/>
      <sheetName val="Таб20"/>
      <sheetName val="Таб20 (2)"/>
      <sheetName val="Таб21"/>
      <sheetName val="Таб22"/>
      <sheetName val="Таб23"/>
      <sheetName val="Таб24"/>
      <sheetName val="Таб25"/>
      <sheetName val="Таб25 (ВН)"/>
      <sheetName val="Таб25 (СН)"/>
      <sheetName val="Таб25 (НН)"/>
      <sheetName val="Таб26"/>
      <sheetName val="Таб27"/>
      <sheetName val="Таб28"/>
      <sheetName val="Таб29 "/>
      <sheetName val="Таб30"/>
      <sheetName val="Таб30 (ПАР)"/>
      <sheetName val="Таб31"/>
      <sheetName val="Таб31 (Г.ВОДА)"/>
      <sheetName val="тар т"/>
      <sheetName val="тар.э"/>
      <sheetName val="анализ"/>
      <sheetName val="Таб32"/>
      <sheetName val="Модуль1"/>
      <sheetName val="УСЛУГИ"/>
      <sheetName val="Лист1"/>
      <sheetName val="ВОДА"/>
      <sheetName val="ЭНЕРГИЯ"/>
      <sheetName val="ПРОЧИЕ"/>
      <sheetName val="КРЕДИТ"/>
      <sheetName val="расчтопл"/>
      <sheetName val="ТС"/>
      <sheetName val="ТЭЦ"/>
      <sheetName val="ТЭЦ_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R8">
            <v>17</v>
          </cell>
          <cell r="S8">
            <v>18</v>
          </cell>
        </row>
        <row r="9">
          <cell r="B9" t="str">
            <v>1. УГОЛЬ.</v>
          </cell>
          <cell r="C9">
            <v>921.85100000000011</v>
          </cell>
          <cell r="D9">
            <v>0.61621773615917286</v>
          </cell>
          <cell r="E9">
            <v>1495.9825819779396</v>
          </cell>
          <cell r="F9">
            <v>343.04273514372545</v>
          </cell>
          <cell r="G9">
            <v>513185.95664908487</v>
          </cell>
          <cell r="H9">
            <v>0.61621773615917286</v>
          </cell>
          <cell r="I9">
            <v>1495.9825819779396</v>
          </cell>
          <cell r="J9">
            <v>174.78439174899555</v>
          </cell>
          <cell r="K9">
            <v>56.280305993201765</v>
          </cell>
          <cell r="L9">
            <v>51.75201394421957</v>
          </cell>
          <cell r="M9">
            <v>66.752071811574211</v>
          </cell>
          <cell r="N9">
            <v>84194.357474218486</v>
          </cell>
          <cell r="O9">
            <v>77420.111442831927</v>
          </cell>
          <cell r="P9">
            <v>99859.93674105563</v>
          </cell>
          <cell r="Q9">
            <v>261474.40565810603</v>
          </cell>
          <cell r="R9">
            <v>774660.3623071909</v>
          </cell>
          <cell r="S9">
            <v>840.33142265636286</v>
          </cell>
        </row>
        <row r="10">
          <cell r="B10" t="str">
            <v>САХАЛИНСКИЙ</v>
          </cell>
          <cell r="C10">
            <v>816.98700000000008</v>
          </cell>
          <cell r="D10">
            <v>0.59996973111105045</v>
          </cell>
          <cell r="E10">
            <v>1361.7136959344057</v>
          </cell>
          <cell r="F10">
            <v>348.60815113067258</v>
          </cell>
          <cell r="G10">
            <v>474704.49390900804</v>
          </cell>
          <cell r="H10">
            <v>0.59996973111105045</v>
          </cell>
          <cell r="I10">
            <v>1361.7136959344057</v>
          </cell>
          <cell r="J10">
            <v>155.63417430608754</v>
          </cell>
          <cell r="K10">
            <v>39.44685325756155</v>
          </cell>
          <cell r="L10">
            <v>42.853303009930976</v>
          </cell>
          <cell r="M10">
            <v>73.334018038595048</v>
          </cell>
          <cell r="N10">
            <v>53715.320342336287</v>
          </cell>
          <cell r="O10">
            <v>58353.929624650104</v>
          </cell>
          <cell r="P10">
            <v>99859.93674105563</v>
          </cell>
          <cell r="Q10">
            <v>211929.18670804199</v>
          </cell>
          <cell r="R10">
            <v>686633.68061705003</v>
          </cell>
          <cell r="S10">
            <v>840.44627468619444</v>
          </cell>
        </row>
        <row r="11">
          <cell r="B11" t="str">
            <v>ГОРНОЗАВОДСКИЙ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3">
          <cell r="B13" t="str">
            <v>АРКОВСКИЙ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B14" t="str">
            <v>МАКАРОВСКИЙ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 t="str">
            <v>КРАСНОГОРСКИЙ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 t="str">
            <v>ШЕБУНИНСКИЙ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 t="str">
            <v>МГАЧИНСКИЙ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 t="str">
            <v>ТЕЛЬНОВСКИЙ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>ВАРВАРОВСКИЙ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>ТИХМЕНЕВО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АРМУДАНСКИЙ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 t="str">
            <v>АО "Сахалинуголь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ш. Ю-Сахалинская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>ООО "Быковуголь"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 t="str">
            <v>Ц О Ф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 t="str">
            <v>ш.УГЛЕГОРСКАЯ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 t="str">
            <v>ООО "Сахподземуголь"</v>
          </cell>
          <cell r="C28">
            <v>264.7</v>
          </cell>
          <cell r="D28">
            <v>0.68510528573388552</v>
          </cell>
          <cell r="E28">
            <v>386.36397282565565</v>
          </cell>
          <cell r="F28">
            <v>538.59422181790444</v>
          </cell>
          <cell r="G28">
            <v>208093.40328250796</v>
          </cell>
          <cell r="H28">
            <v>0.68510528573388552</v>
          </cell>
          <cell r="I28">
            <v>386.36397282565565</v>
          </cell>
          <cell r="J28">
            <v>179.73664771100158</v>
          </cell>
          <cell r="K28">
            <v>29.03750511862982</v>
          </cell>
          <cell r="L28">
            <v>73.222871306218195</v>
          </cell>
          <cell r="M28">
            <v>77.476271286153533</v>
          </cell>
          <cell r="N28">
            <v>11219.045838579128</v>
          </cell>
          <cell r="O28">
            <v>28290.679459572169</v>
          </cell>
          <cell r="P28">
            <v>29934.039973836549</v>
          </cell>
          <cell r="Q28">
            <v>69443.765271987853</v>
          </cell>
          <cell r="R28">
            <v>277537.16855449579</v>
          </cell>
          <cell r="S28">
            <v>1048.4970478069354</v>
          </cell>
        </row>
        <row r="29">
          <cell r="B29" t="str">
            <v>ООО шСИНЕГОРСКАЯ</v>
          </cell>
          <cell r="C29">
            <v>22.5</v>
          </cell>
          <cell r="D29">
            <v>0.67900000000000005</v>
          </cell>
          <cell r="E29">
            <v>33.136966126656844</v>
          </cell>
          <cell r="F29">
            <v>632</v>
          </cell>
          <cell r="G29">
            <v>20942.562592047125</v>
          </cell>
          <cell r="H29">
            <v>0.67900000000000005</v>
          </cell>
          <cell r="I29">
            <v>33.136966126656844</v>
          </cell>
          <cell r="J29">
            <v>43</v>
          </cell>
          <cell r="K29">
            <v>43</v>
          </cell>
          <cell r="L29">
            <v>0</v>
          </cell>
          <cell r="M29">
            <v>0</v>
          </cell>
          <cell r="N29">
            <v>1424.8895434462443</v>
          </cell>
          <cell r="O29">
            <v>0</v>
          </cell>
          <cell r="P29">
            <v>0</v>
          </cell>
          <cell r="Q29">
            <v>1424.8895434462443</v>
          </cell>
          <cell r="R29">
            <v>22367.452135493368</v>
          </cell>
          <cell r="S29">
            <v>994.10898379970524</v>
          </cell>
        </row>
        <row r="32">
          <cell r="B32" t="str">
            <v>ООО "ШУ Шахтерское"</v>
          </cell>
          <cell r="C32">
            <v>112.5</v>
          </cell>
          <cell r="D32">
            <v>0.70631097083004224</v>
          </cell>
          <cell r="E32">
            <v>159.27828484356161</v>
          </cell>
          <cell r="F32">
            <v>482.55987186287729</v>
          </cell>
          <cell r="G32">
            <v>76861.308724647955</v>
          </cell>
          <cell r="H32">
            <v>0.70631097083004224</v>
          </cell>
          <cell r="I32">
            <v>159.27828484356161</v>
          </cell>
          <cell r="J32">
            <v>262.04388271196012</v>
          </cell>
          <cell r="K32">
            <v>38.824846628347238</v>
          </cell>
          <cell r="L32">
            <v>140.22566235048998</v>
          </cell>
          <cell r="M32">
            <v>82.993373733122937</v>
          </cell>
          <cell r="N32">
            <v>6183.9549802774836</v>
          </cell>
          <cell r="O32">
            <v>22334.902990238435</v>
          </cell>
          <cell r="P32">
            <v>13219.042221592519</v>
          </cell>
          <cell r="Q32">
            <v>41737.900192108435</v>
          </cell>
          <cell r="R32">
            <v>118599.20891675638</v>
          </cell>
          <cell r="S32">
            <v>1054.2151903711679</v>
          </cell>
        </row>
        <row r="33">
          <cell r="B33" t="str">
            <v>ДО ООО БЫКОВУГОЛЬ</v>
          </cell>
          <cell r="C33">
            <v>79</v>
          </cell>
          <cell r="D33">
            <v>0.66500000000000004</v>
          </cell>
          <cell r="E33">
            <v>118.79699248120301</v>
          </cell>
          <cell r="F33">
            <v>599.84810126582272</v>
          </cell>
          <cell r="G33">
            <v>71260.150375939847</v>
          </cell>
          <cell r="H33">
            <v>0.66500000000000004</v>
          </cell>
          <cell r="I33">
            <v>118.79699248120301</v>
          </cell>
          <cell r="J33">
            <v>47.107594936708864</v>
          </cell>
          <cell r="K33">
            <v>13.38607594936709</v>
          </cell>
          <cell r="L33">
            <v>0</v>
          </cell>
          <cell r="M33">
            <v>33.721518987341774</v>
          </cell>
          <cell r="N33">
            <v>1590.2255639097746</v>
          </cell>
          <cell r="O33">
            <v>0</v>
          </cell>
          <cell r="P33">
            <v>4006.0150375939847</v>
          </cell>
          <cell r="Q33">
            <v>5596.2406015037595</v>
          </cell>
          <cell r="R33">
            <v>76856.390977443603</v>
          </cell>
          <cell r="S33">
            <v>972.86570857523543</v>
          </cell>
        </row>
        <row r="34">
          <cell r="B34" t="str">
            <v>ООО "шахта Островная"</v>
          </cell>
          <cell r="C34">
            <v>50.7</v>
          </cell>
          <cell r="D34">
            <v>0.6746351736967815</v>
          </cell>
          <cell r="E34">
            <v>75.151729374234193</v>
          </cell>
          <cell r="F34">
            <v>519.34109720240576</v>
          </cell>
          <cell r="G34">
            <v>39029.381589873054</v>
          </cell>
          <cell r="H34">
            <v>0.6746351736967815</v>
          </cell>
          <cell r="I34">
            <v>75.151729374234193</v>
          </cell>
          <cell r="J34">
            <v>275.2396399545953</v>
          </cell>
          <cell r="K34">
            <v>26.878632970463272</v>
          </cell>
          <cell r="L34">
            <v>79.250025500752812</v>
          </cell>
          <cell r="M34">
            <v>169.11098148337919</v>
          </cell>
          <cell r="N34">
            <v>2019.9757509456244</v>
          </cell>
          <cell r="O34">
            <v>5955.776469333734</v>
          </cell>
          <cell r="P34">
            <v>12708.982714650043</v>
          </cell>
          <cell r="Q34">
            <v>20684.734934929402</v>
          </cell>
          <cell r="R34">
            <v>59714.116524802455</v>
          </cell>
          <cell r="S34">
            <v>1177.7932253412712</v>
          </cell>
        </row>
        <row r="35">
          <cell r="B35" t="str">
            <v>АО"УГОЛЬН.КОРПОР.САХ"</v>
          </cell>
          <cell r="C35">
            <v>302.435</v>
          </cell>
          <cell r="D35">
            <v>0.54718878717718489</v>
          </cell>
          <cell r="E35">
            <v>552.70686660117667</v>
          </cell>
          <cell r="F35">
            <v>281.55228647864755</v>
          </cell>
          <cell r="G35">
            <v>155615.88204401013</v>
          </cell>
          <cell r="H35">
            <v>0.54718878717718489</v>
          </cell>
          <cell r="I35">
            <v>552.70686660117667</v>
          </cell>
          <cell r="J35">
            <v>108.61226731948548</v>
          </cell>
          <cell r="K35">
            <v>50.532244481974168</v>
          </cell>
          <cell r="L35">
            <v>0</v>
          </cell>
          <cell r="M35">
            <v>58.080022837511336</v>
          </cell>
          <cell r="N35">
            <v>27929.518509956542</v>
          </cell>
          <cell r="O35">
            <v>0</v>
          </cell>
          <cell r="P35">
            <v>32101.227434645672</v>
          </cell>
          <cell r="Q35">
            <v>60030.745944602204</v>
          </cell>
          <cell r="R35">
            <v>215646.62798861234</v>
          </cell>
          <cell r="S35">
            <v>713.03462889087689</v>
          </cell>
        </row>
        <row r="36">
          <cell r="B36" t="str">
            <v>АО"ПОЯРКОВУГОЛЬ"</v>
          </cell>
          <cell r="C36">
            <v>11.05</v>
          </cell>
          <cell r="D36">
            <v>0.52500000000000002</v>
          </cell>
          <cell r="E36">
            <v>21.047619047619047</v>
          </cell>
          <cell r="F36">
            <v>311.70588235294116</v>
          </cell>
          <cell r="G36">
            <v>6560.6666666666661</v>
          </cell>
          <cell r="H36">
            <v>0.52500000000000002</v>
          </cell>
          <cell r="I36">
            <v>21.047619047619047</v>
          </cell>
          <cell r="J36">
            <v>150.05882352941177</v>
          </cell>
          <cell r="K36">
            <v>45.882352941176471</v>
          </cell>
          <cell r="L36">
            <v>0</v>
          </cell>
          <cell r="M36">
            <v>104.17647058823529</v>
          </cell>
          <cell r="N36">
            <v>965.71428571428567</v>
          </cell>
          <cell r="O36">
            <v>0</v>
          </cell>
          <cell r="P36">
            <v>2192.6666666666665</v>
          </cell>
          <cell r="Q36">
            <v>3158.3809523809523</v>
          </cell>
          <cell r="R36">
            <v>9719.0476190476184</v>
          </cell>
          <cell r="S36">
            <v>879.5518207282912</v>
          </cell>
        </row>
        <row r="37">
          <cell r="B37" t="str">
            <v>АО"НОВИКОВСКИЙ"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B38" t="str">
            <v>АО"ЛЕРМОНТОВСКОЕ"</v>
          </cell>
          <cell r="C38">
            <v>153.53700000000001</v>
          </cell>
          <cell r="D38">
            <v>0.5066332810369002</v>
          </cell>
          <cell r="E38">
            <v>303.05352164343361</v>
          </cell>
          <cell r="F38">
            <v>279.61689172774209</v>
          </cell>
          <cell r="G38">
            <v>84738.883749082917</v>
          </cell>
          <cell r="H38">
            <v>0.5066332810369002</v>
          </cell>
          <cell r="I38">
            <v>303.05352164343361</v>
          </cell>
          <cell r="J38">
            <v>39</v>
          </cell>
          <cell r="K38">
            <v>39</v>
          </cell>
          <cell r="L38">
            <v>0</v>
          </cell>
          <cell r="M38">
            <v>0</v>
          </cell>
          <cell r="N38">
            <v>11819.08734409391</v>
          </cell>
          <cell r="O38">
            <v>0</v>
          </cell>
          <cell r="P38">
            <v>0</v>
          </cell>
          <cell r="Q38">
            <v>11819.08734409391</v>
          </cell>
          <cell r="R38">
            <v>96557.971093176835</v>
          </cell>
          <cell r="S38">
            <v>628.89056770144543</v>
          </cell>
        </row>
        <row r="39">
          <cell r="B39" t="str">
            <v>АО"ЛОПАТИНСКИЙ"</v>
          </cell>
          <cell r="C39">
            <v>53.177999999999997</v>
          </cell>
          <cell r="D39">
            <v>0.57833879899700358</v>
          </cell>
          <cell r="E39">
            <v>91.949563287514309</v>
          </cell>
          <cell r="F39">
            <v>289.40643702288668</v>
          </cell>
          <cell r="G39">
            <v>26610.795496849943</v>
          </cell>
          <cell r="H39">
            <v>0.57833879899700358</v>
          </cell>
          <cell r="I39">
            <v>91.949563287514309</v>
          </cell>
          <cell r="J39">
            <v>109.47939718994374</v>
          </cell>
          <cell r="K39">
            <v>95.250280005123216</v>
          </cell>
          <cell r="L39">
            <v>0</v>
          </cell>
          <cell r="M39">
            <v>14.229117184820511</v>
          </cell>
          <cell r="N39">
            <v>8758.2216494845361</v>
          </cell>
          <cell r="O39">
            <v>0</v>
          </cell>
          <cell r="P39">
            <v>1308.3611111111111</v>
          </cell>
          <cell r="Q39">
            <v>10066.582760595647</v>
          </cell>
          <cell r="R39">
            <v>36677.378257445591</v>
          </cell>
          <cell r="S39">
            <v>689.70962160001488</v>
          </cell>
        </row>
        <row r="40">
          <cell r="B40" t="str">
            <v>АО"ЦЕНТРАЛЬНОЕ"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ЗАО"СОЛНЦЕВСКИЙ"</v>
          </cell>
          <cell r="C41">
            <v>84.67</v>
          </cell>
          <cell r="D41">
            <v>0.61958420590094476</v>
          </cell>
          <cell r="E41">
            <v>136.65616262260971</v>
          </cell>
          <cell r="F41">
            <v>275.91537335596331</v>
          </cell>
          <cell r="G41">
            <v>37705.536131410598</v>
          </cell>
          <cell r="H41">
            <v>0.61958420590094476</v>
          </cell>
          <cell r="I41">
            <v>136.65616262260971</v>
          </cell>
          <cell r="J41">
            <v>256.01988389027952</v>
          </cell>
          <cell r="K41">
            <v>46.734044832656252</v>
          </cell>
          <cell r="L41">
            <v>0</v>
          </cell>
          <cell r="M41">
            <v>209.28583905762332</v>
          </cell>
          <cell r="N41">
            <v>6386.4952306638061</v>
          </cell>
          <cell r="O41">
            <v>0</v>
          </cell>
          <cell r="P41">
            <v>28600.199656867895</v>
          </cell>
          <cell r="Q41">
            <v>34986.694887531696</v>
          </cell>
          <cell r="R41">
            <v>72692.231018942286</v>
          </cell>
          <cell r="S41">
            <v>858.53585707974821</v>
          </cell>
        </row>
        <row r="42">
          <cell r="B42" t="str">
            <v>ООО "Невельский УРЗ"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ЗАО "Сахалинуглеразрез"</v>
          </cell>
          <cell r="C43">
            <v>38.921999999999997</v>
          </cell>
          <cell r="D43">
            <v>0.57612898381865907</v>
          </cell>
          <cell r="E43">
            <v>67.557788434839424</v>
          </cell>
          <cell r="F43">
            <v>247.09348811040039</v>
          </cell>
          <cell r="G43">
            <v>16693.089593388941</v>
          </cell>
          <cell r="H43">
            <v>0.57612898381865907</v>
          </cell>
          <cell r="I43">
            <v>67.557788434839424</v>
          </cell>
          <cell r="J43">
            <v>285.46885800254034</v>
          </cell>
          <cell r="K43">
            <v>46.879452375195385</v>
          </cell>
          <cell r="L43">
            <v>110.50673913884205</v>
          </cell>
          <cell r="M43">
            <v>128.08266648850295</v>
          </cell>
          <cell r="N43">
            <v>3167.0721255045801</v>
          </cell>
          <cell r="O43">
            <v>7465.5909033658809</v>
          </cell>
          <cell r="P43">
            <v>8652.9816848003793</v>
          </cell>
          <cell r="Q43">
            <v>19285.644713670838</v>
          </cell>
          <cell r="R43">
            <v>35978.734307059778</v>
          </cell>
          <cell r="S43">
            <v>924.38040971840553</v>
          </cell>
        </row>
        <row r="44">
          <cell r="B44" t="str">
            <v>АО"СМИРНЫХОВСКОЕ"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ЗАО"ТЫМОВСКОЕ"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р-зСОСНА-ВСЕГО</v>
          </cell>
          <cell r="C46">
            <v>30.5</v>
          </cell>
          <cell r="D46">
            <v>0.57426919471954652</v>
          </cell>
          <cell r="E46">
            <v>53.110980495645705</v>
          </cell>
          <cell r="F46">
            <v>240</v>
          </cell>
          <cell r="G46">
            <v>12746.63531895497</v>
          </cell>
          <cell r="H46">
            <v>0.57426919471954652</v>
          </cell>
          <cell r="I46">
            <v>53.110980495645705</v>
          </cell>
          <cell r="J46">
            <v>287.98682173387687</v>
          </cell>
          <cell r="K46">
            <v>53.257416462457513</v>
          </cell>
          <cell r="L46">
            <v>140.56586479283592</v>
          </cell>
          <cell r="M46">
            <v>94.163540478583471</v>
          </cell>
          <cell r="N46">
            <v>2828.5536069860614</v>
          </cell>
          <cell r="O46">
            <v>7465.5909033658809</v>
          </cell>
          <cell r="P46">
            <v>5001.1179617589914</v>
          </cell>
          <cell r="Q46">
            <v>15295.262472110931</v>
          </cell>
          <cell r="R46">
            <v>28041.897791065901</v>
          </cell>
          <cell r="S46">
            <v>919.40648495298035</v>
          </cell>
        </row>
        <row r="47">
          <cell r="B47" t="str">
            <v>ВАРВАРОВСКИЙ</v>
          </cell>
          <cell r="C47">
            <v>5.68</v>
          </cell>
          <cell r="D47">
            <v>0.59099999999999997</v>
          </cell>
          <cell r="E47">
            <v>9.6108291032148898</v>
          </cell>
          <cell r="F47">
            <v>232.49999999999997</v>
          </cell>
          <cell r="G47">
            <v>2234.5177664974617</v>
          </cell>
          <cell r="H47">
            <v>0.59099999999999997</v>
          </cell>
          <cell r="I47">
            <v>9.6108291032148898</v>
          </cell>
          <cell r="J47">
            <v>305</v>
          </cell>
          <cell r="K47">
            <v>0</v>
          </cell>
          <cell r="L47">
            <v>0</v>
          </cell>
          <cell r="M47">
            <v>305</v>
          </cell>
          <cell r="N47">
            <v>0</v>
          </cell>
          <cell r="O47">
            <v>0</v>
          </cell>
          <cell r="P47">
            <v>2931.3028764805413</v>
          </cell>
          <cell r="Q47">
            <v>2931.3028764805413</v>
          </cell>
          <cell r="R47">
            <v>5165.820642978003</v>
          </cell>
          <cell r="S47">
            <v>909.47546531302874</v>
          </cell>
        </row>
        <row r="48">
          <cell r="B48" t="str">
            <v>ООО"Углетранзит"</v>
          </cell>
          <cell r="C48">
            <v>28.6</v>
          </cell>
          <cell r="D48">
            <v>0.58799999999999997</v>
          </cell>
          <cell r="E48">
            <v>48.639455782312929</v>
          </cell>
          <cell r="F48">
            <v>262.36363636363637</v>
          </cell>
          <cell r="G48">
            <v>12761.224489795919</v>
          </cell>
          <cell r="H48">
            <v>0.58799999999999997</v>
          </cell>
          <cell r="I48">
            <v>48.639455782312929</v>
          </cell>
          <cell r="J48">
            <v>304.98370629370623</v>
          </cell>
          <cell r="K48">
            <v>41.853146853146853</v>
          </cell>
          <cell r="L48">
            <v>198.57111888111891</v>
          </cell>
          <cell r="M48">
            <v>64.55944055944056</v>
          </cell>
          <cell r="N48">
            <v>2035.714285714286</v>
          </cell>
          <cell r="O48">
            <v>9658.3911564625869</v>
          </cell>
          <cell r="P48">
            <v>3140.1360544217687</v>
          </cell>
          <cell r="Q48">
            <v>14834.241496598639</v>
          </cell>
          <cell r="R48">
            <v>27595.465986394556</v>
          </cell>
          <cell r="S48">
            <v>964.87643309071871</v>
          </cell>
        </row>
        <row r="49">
          <cell r="B49" t="str">
            <v>р."НИКОЛЬСКИЙ"</v>
          </cell>
          <cell r="C49">
            <v>28.6</v>
          </cell>
          <cell r="D49">
            <v>0.58799999999999997</v>
          </cell>
          <cell r="E49">
            <v>48.639455782312929</v>
          </cell>
          <cell r="F49">
            <v>262.36363636363637</v>
          </cell>
          <cell r="G49">
            <v>12761.224489795919</v>
          </cell>
          <cell r="H49">
            <v>0.58799999999999997</v>
          </cell>
          <cell r="I49">
            <v>48.639455782312929</v>
          </cell>
          <cell r="J49">
            <v>304.98370629370623</v>
          </cell>
          <cell r="K49">
            <v>41.853146853146853</v>
          </cell>
          <cell r="L49">
            <v>198.57111888111891</v>
          </cell>
          <cell r="M49">
            <v>64.55944055944056</v>
          </cell>
          <cell r="N49">
            <v>2035.714285714286</v>
          </cell>
          <cell r="O49">
            <v>9658.3911564625869</v>
          </cell>
          <cell r="P49">
            <v>3140.1360544217687</v>
          </cell>
          <cell r="Q49">
            <v>14834.241496598639</v>
          </cell>
          <cell r="R49">
            <v>27595.465986394556</v>
          </cell>
          <cell r="S49">
            <v>964.87643309071871</v>
          </cell>
        </row>
        <row r="50">
          <cell r="B50" t="str">
            <v>ЗАО"Дуэуголь"</v>
          </cell>
          <cell r="C50">
            <v>2.742</v>
          </cell>
          <cell r="D50">
            <v>0.56699999999999995</v>
          </cell>
          <cell r="E50">
            <v>4.8359788359788363</v>
          </cell>
          <cell r="F50">
            <v>354</v>
          </cell>
          <cell r="G50">
            <v>1711.936507936508</v>
          </cell>
          <cell r="H50">
            <v>0.56699999999999995</v>
          </cell>
          <cell r="I50">
            <v>4.8359788359788363</v>
          </cell>
          <cell r="J50">
            <v>218.99999999999997</v>
          </cell>
          <cell r="K50">
            <v>70</v>
          </cell>
          <cell r="L50">
            <v>0</v>
          </cell>
          <cell r="M50">
            <v>149</v>
          </cell>
          <cell r="N50">
            <v>338.51851851851853</v>
          </cell>
          <cell r="O50">
            <v>0</v>
          </cell>
          <cell r="P50">
            <v>720.56084656084658</v>
          </cell>
          <cell r="Q50">
            <v>1059.0793650793651</v>
          </cell>
          <cell r="R50">
            <v>2771.0158730158728</v>
          </cell>
          <cell r="S50">
            <v>1010.5820105820105</v>
          </cell>
        </row>
        <row r="51">
          <cell r="B51" t="str">
            <v>ООО ШАХТЕРСКУГОЛЬ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B52" t="str">
            <v>ООО "Невельский УРЗ"</v>
          </cell>
          <cell r="C52">
            <v>42</v>
          </cell>
          <cell r="D52">
            <v>0.59199999999999997</v>
          </cell>
          <cell r="E52">
            <v>70.945945945945951</v>
          </cell>
          <cell r="F52">
            <v>307.35714285714289</v>
          </cell>
          <cell r="G52">
            <v>21805.743243243247</v>
          </cell>
          <cell r="H52">
            <v>0.59199999999999997</v>
          </cell>
          <cell r="I52">
            <v>70.945945945945951</v>
          </cell>
          <cell r="J52">
            <v>162.82142857142858</v>
          </cell>
          <cell r="K52">
            <v>49.5</v>
          </cell>
          <cell r="L52">
            <v>0</v>
          </cell>
          <cell r="M52">
            <v>113.32142857142857</v>
          </cell>
          <cell r="N52">
            <v>3511.8243243243246</v>
          </cell>
          <cell r="O52">
            <v>0</v>
          </cell>
          <cell r="P52">
            <v>8039.6959459459467</v>
          </cell>
          <cell r="Q52">
            <v>11551.520270270272</v>
          </cell>
          <cell r="R52">
            <v>33357.263513513521</v>
          </cell>
          <cell r="S52">
            <v>794.22055984556005</v>
          </cell>
        </row>
        <row r="53">
          <cell r="B53" t="str">
            <v>ЗАО "р-зБОШНЯКОВО"</v>
          </cell>
          <cell r="C53">
            <v>49.199999999999996</v>
          </cell>
          <cell r="D53">
            <v>0.69536139445767409</v>
          </cell>
          <cell r="E53">
            <v>70.754575091664435</v>
          </cell>
          <cell r="F53">
            <v>301</v>
          </cell>
          <cell r="G53">
            <v>21297.127102590995</v>
          </cell>
          <cell r="H53">
            <v>0.69536139445767409</v>
          </cell>
          <cell r="I53">
            <v>70.754575091664435</v>
          </cell>
          <cell r="J53">
            <v>279.74480651842322</v>
          </cell>
          <cell r="K53">
            <v>68.869450564602545</v>
          </cell>
          <cell r="L53">
            <v>182.87535595382064</v>
          </cell>
          <cell r="M53">
            <v>28</v>
          </cell>
          <cell r="N53">
            <v>4872.8287114948425</v>
          </cell>
          <cell r="O53">
            <v>12939.268105249466</v>
          </cell>
          <cell r="P53">
            <v>1981.1281025666042</v>
          </cell>
          <cell r="Q53">
            <v>19793.224919310913</v>
          </cell>
          <cell r="R53">
            <v>41090.352021901912</v>
          </cell>
          <cell r="S53">
            <v>835.16975654272187</v>
          </cell>
        </row>
        <row r="54">
          <cell r="B54" t="str">
            <v>АО ЦЕНТРАЛЬНЫЙ</v>
          </cell>
          <cell r="C54">
            <v>36.1</v>
          </cell>
          <cell r="D54">
            <v>0.55000000000000004</v>
          </cell>
          <cell r="E54">
            <v>65.63636363636364</v>
          </cell>
          <cell r="F54">
            <v>196</v>
          </cell>
          <cell r="G54">
            <v>12864.727272727274</v>
          </cell>
          <cell r="H54">
            <v>0.55000000000000004</v>
          </cell>
          <cell r="I54">
            <v>65.63636363636364</v>
          </cell>
          <cell r="J54">
            <v>61</v>
          </cell>
          <cell r="K54">
            <v>0</v>
          </cell>
          <cell r="L54">
            <v>0</v>
          </cell>
          <cell r="M54">
            <v>61</v>
          </cell>
          <cell r="N54">
            <v>0</v>
          </cell>
          <cell r="O54">
            <v>0</v>
          </cell>
          <cell r="P54">
            <v>4003.818181818182</v>
          </cell>
          <cell r="Q54">
            <v>4003.818181818182</v>
          </cell>
          <cell r="R54">
            <v>16868.545454545456</v>
          </cell>
          <cell r="S54">
            <v>467.27272727272731</v>
          </cell>
        </row>
        <row r="55">
          <cell r="B55" t="str">
            <v>ТОО"ГОРНЯК"-ВСЕГО</v>
          </cell>
          <cell r="C55">
            <v>49.93</v>
          </cell>
          <cell r="D55">
            <v>0.55600000000000005</v>
          </cell>
          <cell r="E55">
            <v>89.802158273381281</v>
          </cell>
          <cell r="F55">
            <v>259.79791708391747</v>
          </cell>
          <cell r="G55">
            <v>23330.413669064743</v>
          </cell>
          <cell r="H55">
            <v>0.55600000000000005</v>
          </cell>
          <cell r="I55">
            <v>89.802158273381281</v>
          </cell>
          <cell r="J55">
            <v>138.28760264370118</v>
          </cell>
          <cell r="K55">
            <v>10.905267374324053</v>
          </cell>
          <cell r="L55">
            <v>0</v>
          </cell>
          <cell r="M55">
            <v>127.38233526937714</v>
          </cell>
          <cell r="N55">
            <v>979.31654676258972</v>
          </cell>
          <cell r="O55">
            <v>0</v>
          </cell>
          <cell r="P55">
            <v>11439.208633093524</v>
          </cell>
          <cell r="Q55">
            <v>12418.525179856113</v>
          </cell>
          <cell r="R55">
            <v>35748.938848920858</v>
          </cell>
          <cell r="S55">
            <v>715.98115058924213</v>
          </cell>
        </row>
        <row r="56">
          <cell r="B56" t="str">
            <v>ЗАО"ПОРОНАЙСКОЕ"</v>
          </cell>
          <cell r="C56">
            <v>5.0999999999999996</v>
          </cell>
          <cell r="D56">
            <v>0.54800000000000004</v>
          </cell>
          <cell r="E56">
            <v>9.3065693430656928</v>
          </cell>
          <cell r="F56">
            <v>241.00000000000003</v>
          </cell>
          <cell r="G56">
            <v>2242.8832116788321</v>
          </cell>
          <cell r="H56">
            <v>0.54800000000000004</v>
          </cell>
          <cell r="I56">
            <v>9.3065693430656928</v>
          </cell>
          <cell r="J56">
            <v>61</v>
          </cell>
          <cell r="K56">
            <v>0</v>
          </cell>
          <cell r="L56">
            <v>0</v>
          </cell>
          <cell r="M56">
            <v>61</v>
          </cell>
          <cell r="N56">
            <v>0</v>
          </cell>
          <cell r="O56">
            <v>0</v>
          </cell>
          <cell r="P56">
            <v>567.70072992700727</v>
          </cell>
          <cell r="Q56">
            <v>567.70072992700727</v>
          </cell>
          <cell r="R56">
            <v>2810.5839416058393</v>
          </cell>
          <cell r="S56">
            <v>551.09489051094897</v>
          </cell>
        </row>
        <row r="57">
          <cell r="B57" t="str">
            <v>УГ.МАТЕРИКОВСКИЙ</v>
          </cell>
          <cell r="C57">
            <v>104.864</v>
          </cell>
          <cell r="D57">
            <v>0.78100000000000003</v>
          </cell>
          <cell r="E57">
            <v>134.26888604353394</v>
          </cell>
          <cell r="F57">
            <v>286.60000000000002</v>
          </cell>
          <cell r="G57">
            <v>38481.46274007683</v>
          </cell>
          <cell r="H57">
            <v>0.78100000000000003</v>
          </cell>
          <cell r="I57">
            <v>134.26888604353394</v>
          </cell>
          <cell r="J57">
            <v>369</v>
          </cell>
          <cell r="K57">
            <v>227</v>
          </cell>
          <cell r="L57">
            <v>142</v>
          </cell>
          <cell r="M57">
            <v>0</v>
          </cell>
          <cell r="N57">
            <v>30479.037131882204</v>
          </cell>
          <cell r="O57">
            <v>19066.18181818182</v>
          </cell>
          <cell r="P57">
            <v>0</v>
          </cell>
          <cell r="Q57">
            <v>49545.218950064023</v>
          </cell>
          <cell r="R57">
            <v>88026.68169014086</v>
          </cell>
          <cell r="S57">
            <v>839.43661971831</v>
          </cell>
        </row>
        <row r="58">
          <cell r="B58" t="str">
            <v>ЧЕРНОГОРСКИЙ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>УРГАЛЬСКИЙ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>ХАКАССКИЙ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 t="str">
            <v>КЕМЕРОВСКИЙ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B62" t="str">
            <v>КУЗНЕЦКИЙ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B63" t="str">
            <v>КАРАГАНДИЙСКИЙ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>ЗАО"ПРОМСБЫТКОМПЛЕКТ"</v>
          </cell>
          <cell r="C64">
            <v>104.864</v>
          </cell>
          <cell r="D64">
            <v>0.78100000000000003</v>
          </cell>
          <cell r="E64">
            <v>134.26888604353394</v>
          </cell>
          <cell r="F64">
            <v>286.60000000000002</v>
          </cell>
          <cell r="G64">
            <v>38481.46274007683</v>
          </cell>
          <cell r="H64">
            <v>0.78100000000000003</v>
          </cell>
          <cell r="I64">
            <v>134.26888604353394</v>
          </cell>
          <cell r="J64">
            <v>369</v>
          </cell>
          <cell r="K64">
            <v>227</v>
          </cell>
          <cell r="L64">
            <v>142</v>
          </cell>
          <cell r="M64">
            <v>0</v>
          </cell>
          <cell r="N64">
            <v>30479.037131882204</v>
          </cell>
          <cell r="O64">
            <v>19066.18181818182</v>
          </cell>
          <cell r="P64">
            <v>0</v>
          </cell>
          <cell r="Q64">
            <v>49545.218950064023</v>
          </cell>
          <cell r="R64">
            <v>88026.68169014086</v>
          </cell>
          <cell r="S64">
            <v>839.43661971831</v>
          </cell>
        </row>
        <row r="65">
          <cell r="B65" t="str">
            <v>НЕРЮНГРИНСКИЙ</v>
          </cell>
          <cell r="C65">
            <v>104.864</v>
          </cell>
          <cell r="D65">
            <v>0.78100000000000003</v>
          </cell>
          <cell r="E65">
            <v>134.26888604353394</v>
          </cell>
          <cell r="F65">
            <v>286.60000000000002</v>
          </cell>
          <cell r="G65">
            <v>38481.46274007683</v>
          </cell>
          <cell r="H65">
            <v>0.78100000000000003</v>
          </cell>
          <cell r="I65">
            <v>134.26888604353394</v>
          </cell>
          <cell r="J65">
            <v>369</v>
          </cell>
          <cell r="K65">
            <v>227</v>
          </cell>
          <cell r="L65">
            <v>142</v>
          </cell>
          <cell r="M65">
            <v>0</v>
          </cell>
          <cell r="N65">
            <v>30479.037131882204</v>
          </cell>
          <cell r="O65">
            <v>19066.18181818182</v>
          </cell>
          <cell r="P65">
            <v>0</v>
          </cell>
          <cell r="Q65">
            <v>49545.218950064023</v>
          </cell>
          <cell r="R65">
            <v>88026.68169014086</v>
          </cell>
          <cell r="S65">
            <v>839.43661971831</v>
          </cell>
        </row>
        <row r="66">
          <cell r="B66" t="str">
            <v>АО "ЯКУТУГОЛЬ"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НЕРЮНГРИНСКИЙ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B68" t="str">
            <v>ЗАО"ПРОМСБЫТКОМПЛЕКТ"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>ТУГНУЙСКИЙ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>НЕФТЬ</v>
          </cell>
          <cell r="C70">
            <v>19.14</v>
          </cell>
          <cell r="D70">
            <v>1.3690882068092081</v>
          </cell>
          <cell r="E70">
            <v>13.980107274904963</v>
          </cell>
          <cell r="F70">
            <v>2144</v>
          </cell>
          <cell r="G70">
            <v>29973.349997396243</v>
          </cell>
          <cell r="H70">
            <v>1.3750899988411172</v>
          </cell>
          <cell r="I70">
            <v>13.919088944091364</v>
          </cell>
          <cell r="J70">
            <v>311.8940398655696</v>
          </cell>
          <cell r="K70">
            <v>145.06403986556958</v>
          </cell>
          <cell r="L70">
            <v>0</v>
          </cell>
          <cell r="M70">
            <v>166.83</v>
          </cell>
          <cell r="N70">
            <v>2019.1592734780784</v>
          </cell>
          <cell r="O70">
            <v>0</v>
          </cell>
          <cell r="P70">
            <v>2322.1216085427623</v>
          </cell>
          <cell r="Q70">
            <v>4341.2808820208411</v>
          </cell>
          <cell r="R70">
            <v>34314.630879417084</v>
          </cell>
          <cell r="S70">
            <v>1792.8229299590953</v>
          </cell>
        </row>
        <row r="71">
          <cell r="B71" t="str">
            <v>ДИЗТОПЛИВО</v>
          </cell>
          <cell r="C71">
            <v>2.06</v>
          </cell>
          <cell r="D71">
            <v>1.4510000000000001</v>
          </cell>
          <cell r="E71">
            <v>1.4197105444521019</v>
          </cell>
          <cell r="F71">
            <v>4917</v>
          </cell>
          <cell r="G71">
            <v>6980.7167470709846</v>
          </cell>
          <cell r="H71">
            <v>1.4045000000000001</v>
          </cell>
          <cell r="I71">
            <v>1.4667141331434674</v>
          </cell>
          <cell r="J71">
            <v>197.5</v>
          </cell>
          <cell r="K71">
            <v>197.5</v>
          </cell>
          <cell r="L71">
            <v>0</v>
          </cell>
          <cell r="M71">
            <v>0</v>
          </cell>
          <cell r="N71">
            <v>289.67604129583481</v>
          </cell>
          <cell r="O71">
            <v>0</v>
          </cell>
          <cell r="P71">
            <v>0</v>
          </cell>
          <cell r="Q71">
            <v>289.67604129583481</v>
          </cell>
          <cell r="R71">
            <v>7270.3927883668193</v>
          </cell>
          <cell r="S71">
            <v>3529.3168875567085</v>
          </cell>
        </row>
        <row r="72">
          <cell r="B72" t="str">
            <v>НЕФТЕПРОДУКТЫ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B73" t="str">
            <v>МАЗУТ</v>
          </cell>
          <cell r="C73">
            <v>29.073999999999998</v>
          </cell>
          <cell r="D73">
            <v>1.365830624282856</v>
          </cell>
          <cell r="E73">
            <v>21.286680414905483</v>
          </cell>
          <cell r="F73">
            <v>1792</v>
          </cell>
          <cell r="G73">
            <v>38145.731303510627</v>
          </cell>
          <cell r="H73">
            <v>1.3774398645995938</v>
          </cell>
          <cell r="I73">
            <v>21.107273534915066</v>
          </cell>
          <cell r="J73">
            <v>232.44671168066859</v>
          </cell>
          <cell r="K73">
            <v>232.44671168066859</v>
          </cell>
          <cell r="L73">
            <v>0</v>
          </cell>
          <cell r="M73">
            <v>0</v>
          </cell>
          <cell r="N73">
            <v>4906.316325735409</v>
          </cell>
          <cell r="O73">
            <v>0</v>
          </cell>
          <cell r="P73">
            <v>0</v>
          </cell>
          <cell r="Q73">
            <v>4906.316325735409</v>
          </cell>
          <cell r="R73">
            <v>43052.047629246037</v>
          </cell>
          <cell r="S73">
            <v>1480.774837629705</v>
          </cell>
        </row>
        <row r="74">
          <cell r="B74" t="str">
            <v>МАЗУТ"Комс.пер.з"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B75" t="str">
            <v>Мазут "Сахморнеф"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B76" t="str">
            <v>МАЗУТ САХБУНКЕР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B77" t="str">
            <v>И Т О Г О</v>
          </cell>
          <cell r="C77">
            <v>972.12500000000011</v>
          </cell>
          <cell r="G77">
            <v>588285.75469706277</v>
          </cell>
          <cell r="N77">
            <v>91409.509114727814</v>
          </cell>
          <cell r="O77">
            <v>77420.111442831927</v>
          </cell>
          <cell r="P77">
            <v>102182.05834959839</v>
          </cell>
          <cell r="Q77">
            <v>271011.67890715809</v>
          </cell>
          <cell r="R77">
            <v>859297.43360422086</v>
          </cell>
          <cell r="S77">
            <v>883.93718256831244</v>
          </cell>
        </row>
        <row r="91">
          <cell r="C91" t="b">
            <v>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Краткие сведения по организации"/>
    </sheetNames>
    <sheetDataSet>
      <sheetData sheetId="0"/>
      <sheetData sheetId="1">
        <row r="14">
          <cell r="B14">
            <v>2010</v>
          </cell>
        </row>
        <row r="16">
          <cell r="B16">
            <v>2008</v>
          </cell>
        </row>
      </sheetData>
      <sheetData sheetId="2"/>
      <sheetData sheetId="3">
        <row r="10">
          <cell r="A10" t="str">
            <v>Станция-1</v>
          </cell>
        </row>
      </sheetData>
      <sheetData sheetId="4"/>
      <sheetData sheetId="5"/>
      <sheetData sheetId="6"/>
      <sheetData sheetId="7">
        <row r="5">
          <cell r="E5" t="str">
            <v>РГК</v>
          </cell>
          <cell r="F5" t="str">
            <v>Станция-1</v>
          </cell>
          <cell r="G5" t="str">
            <v>Добавить столбцы</v>
          </cell>
        </row>
      </sheetData>
      <sheetData sheetId="8">
        <row r="5">
          <cell r="E5" t="str">
            <v>РГК</v>
          </cell>
          <cell r="F5" t="str">
            <v>РГК</v>
          </cell>
          <cell r="G5" t="str">
            <v>Станция-1</v>
          </cell>
          <cell r="H5" t="str">
            <v>Станция-1</v>
          </cell>
        </row>
      </sheetData>
      <sheetData sheetId="9">
        <row r="5">
          <cell r="E5" t="str">
            <v>РГК</v>
          </cell>
          <cell r="F5" t="str">
            <v>РГК</v>
          </cell>
          <cell r="G5" t="str">
            <v>Станция-1</v>
          </cell>
          <cell r="H5" t="str">
            <v>Станция-1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Краткие сведения по организации"/>
    </sheetNames>
    <sheetDataSet>
      <sheetData sheetId="0"/>
      <sheetData sheetId="1">
        <row r="14">
          <cell r="B14">
            <v>2010</v>
          </cell>
        </row>
        <row r="15">
          <cell r="B15">
            <v>2009</v>
          </cell>
        </row>
        <row r="16">
          <cell r="B16">
            <v>2008</v>
          </cell>
        </row>
      </sheetData>
      <sheetData sheetId="2"/>
      <sheetData sheetId="3">
        <row r="10">
          <cell r="A10" t="str">
            <v>Станция-1</v>
          </cell>
        </row>
      </sheetData>
      <sheetData sheetId="4"/>
      <sheetData sheetId="5"/>
      <sheetData sheetId="6"/>
      <sheetData sheetId="7">
        <row r="5">
          <cell r="E5" t="str">
            <v>РГК</v>
          </cell>
          <cell r="F5" t="str">
            <v>Станция-1</v>
          </cell>
          <cell r="G5" t="str">
            <v>Добавить столбцы</v>
          </cell>
        </row>
      </sheetData>
      <sheetData sheetId="8">
        <row r="5">
          <cell r="E5" t="str">
            <v>РГК</v>
          </cell>
          <cell r="F5" t="str">
            <v>РГК</v>
          </cell>
          <cell r="G5" t="str">
            <v>Станция-1</v>
          </cell>
          <cell r="H5" t="str">
            <v>Станция-1</v>
          </cell>
        </row>
      </sheetData>
      <sheetData sheetId="9">
        <row r="5">
          <cell r="E5" t="str">
            <v>РГК</v>
          </cell>
          <cell r="F5" t="str">
            <v>РГК</v>
          </cell>
          <cell r="G5" t="str">
            <v>Станция-1</v>
          </cell>
          <cell r="H5" t="str">
            <v>Станция-1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5"/>
      <sheetName val="6"/>
      <sheetName val="Справочники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  <sheetName val="2006"/>
      <sheetName val="SMetstrait"/>
      <sheetName val="15"/>
      <sheetName val="17.1"/>
      <sheetName val="21.3"/>
      <sheetName val="18.2"/>
      <sheetName val="2.3"/>
      <sheetName val="20"/>
      <sheetName val="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Список организаций"/>
      <sheetName val="Контакты"/>
      <sheetName val="БПр"/>
      <sheetName val="БПер"/>
      <sheetName val="ДФ"/>
      <sheetName val="К год"/>
      <sheetName val="К 01.01 - 30.06"/>
      <sheetName val="К 01.07 - 31.08"/>
      <sheetName val="К 01.09 - 31.12"/>
      <sheetName val="К (к) 01.01 - 30.06"/>
      <sheetName val="К (к) 01.07 - 31.08"/>
      <sheetName val="К (к) 01.09 - 31.12"/>
      <sheetName val="Т 01.01 - 30.06"/>
      <sheetName val="Т 01.07 - 31.08"/>
      <sheetName val="Т 01.09 - 31.12"/>
      <sheetName val="Комментарии"/>
      <sheetName val="Проверка"/>
      <sheetName val="REESTR_MO"/>
      <sheetName val="PLAN1X_LIST_ORG"/>
      <sheetName val="PLAN1X_CONTACTS"/>
      <sheetName val="PLAN1X_BPRO"/>
      <sheetName val="PLAN1X_BPER"/>
      <sheetName val="PLAN1X_TMX"/>
      <sheetName val="PLAN1X_MXPP"/>
      <sheetName val="PLAN1X_MXTR"/>
      <sheetName val="PLAN1X_BPRO_DETAILED"/>
      <sheetName val="PLAN1X_BPER_DETAILED"/>
      <sheetName val="PLAN1X_MXPP_DETAILED"/>
      <sheetName val="PLAN1X_MXTR_DETAILED"/>
      <sheetName val="PLAN1X_CALC"/>
      <sheetName val="PLAN1X_FUEL"/>
      <sheetName val="tech_horisontal"/>
      <sheetName val="tech_vertical"/>
      <sheetName val="TECHSHEET"/>
      <sheetName val="modCommonProv"/>
      <sheetName val="modProv"/>
      <sheetName val="modDataRegion"/>
      <sheetName val="modCommonProcedures"/>
      <sheetName val="modBalPr"/>
      <sheetName val="modBalPer"/>
      <sheetName val="modCalc"/>
      <sheetName val="modCalcCombi"/>
      <sheetName val="modCalcYear"/>
      <sheetName val="modFuel"/>
      <sheetName val="modDF"/>
      <sheetName val="modReestr"/>
      <sheetName val="modListOrg"/>
      <sheetName val="modCommandButton"/>
      <sheetName val="modContactList"/>
      <sheetName val="modfrmRegion"/>
      <sheetName val="modProvGeneralProc"/>
      <sheetName val="modUpdTemplMain"/>
      <sheetName val="modInfo"/>
      <sheetName val="AUTHORISATION"/>
      <sheetName val="modfrmCheckInIsInProgress"/>
      <sheetName val="modfrmPLAN1XUpdateIsInProgress"/>
      <sheetName val="modfrmTemplateMode"/>
      <sheetName val="modOrgUniqueness"/>
    </sheetNames>
    <sheetDataSet>
      <sheetData sheetId="0" refreshError="1"/>
      <sheetData sheetId="1" refreshError="1"/>
      <sheetData sheetId="2" refreshError="1"/>
      <sheetData sheetId="3" refreshError="1">
        <row r="2">
          <cell r="Q2" t="str">
            <v>руб/Гкал/час в мес</v>
          </cell>
          <cell r="R2" t="str">
            <v>Тарифы на тепловую энергию утверждались с учётом деления годовых затрат теплоснабжающих организаций на каждый соответствующий период календарной разбивки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ProvGeneralProc"/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БПр"/>
      <sheetName val="БТр"/>
      <sheetName val="РО"/>
      <sheetName val="Т"/>
      <sheetName val="ХВС.БПр"/>
      <sheetName val="ХВС.БТр"/>
      <sheetName val="ХВС.РО"/>
      <sheetName val="ХВС.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9">
          <cell r="H19" t="str">
            <v>Комбинированное производство, менее 25 МВт :: Передача :: Сбыт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П1.3"/>
      <sheetName val="П1.4"/>
      <sheetName val="П1.5"/>
      <sheetName val="П1.6"/>
      <sheetName val="П1.13"/>
      <sheetName val="П1.15"/>
      <sheetName val="П1.16.2"/>
      <sheetName val="П1.17"/>
      <sheetName val="П1.17.1"/>
      <sheetName val="П1.18.2"/>
      <sheetName val="П1.20"/>
      <sheetName val="П1.20.3"/>
      <sheetName val="П1.21.3"/>
      <sheetName val="П1.22"/>
      <sheetName val="П1.24"/>
      <sheetName val="П1.25"/>
      <sheetName val="П1.27"/>
      <sheetName val="П2.1"/>
      <sheetName val="П2.2"/>
      <sheetName val="Проверка"/>
      <sheetName val="et_union"/>
      <sheetName val="TEHSHEET"/>
      <sheetName val="REESTR"/>
      <sheetName val="REESTR_ORG"/>
      <sheetName val="REESTR_START"/>
      <sheetName val="modHyp"/>
      <sheetName val="modChange"/>
      <sheetName val="modFormuls"/>
      <sheetName val="modReestr"/>
      <sheetName val="modPROV"/>
      <sheetName val="modAllCheck"/>
      <sheetName val="modButtonCli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">
          <cell r="G3">
            <v>2008</v>
          </cell>
        </row>
        <row r="4">
          <cell r="G4">
            <v>2009</v>
          </cell>
        </row>
        <row r="5">
          <cell r="G5">
            <v>2010</v>
          </cell>
        </row>
        <row r="6">
          <cell r="G6">
            <v>2011</v>
          </cell>
        </row>
        <row r="7">
          <cell r="G7">
            <v>2012</v>
          </cell>
        </row>
        <row r="8">
          <cell r="G8">
            <v>2013</v>
          </cell>
        </row>
      </sheetData>
      <sheetData sheetId="25">
        <row r="2">
          <cell r="D2" t="str">
            <v>Cтародубский муниципальный район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г"/>
      <sheetName val="Произ-1кв (2)"/>
      <sheetName val="Выработка на 2004 год (2)"/>
      <sheetName val="Выработка на 2004 год"/>
      <sheetName val="Для ПТО"/>
      <sheetName val="потери"/>
      <sheetName val="потери тэ"/>
      <sheetName val="дин"/>
      <sheetName val="Произ-2004"/>
      <sheetName val="Произ-1кв"/>
      <sheetName val="Произ-2кв"/>
      <sheetName val="Произ-3кв"/>
      <sheetName val="Произ-4кв"/>
      <sheetName val="Модуль1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C10">
            <v>254000</v>
          </cell>
        </row>
        <row r="163">
          <cell r="C163">
            <v>204.48</v>
          </cell>
          <cell r="D163">
            <v>205.81</v>
          </cell>
          <cell r="E163">
            <v>207.82</v>
          </cell>
          <cell r="F163">
            <v>205.35</v>
          </cell>
        </row>
        <row r="166">
          <cell r="C166">
            <v>149.40899999999999</v>
          </cell>
          <cell r="D166">
            <v>154.41999999999999</v>
          </cell>
          <cell r="E166">
            <v>187.65</v>
          </cell>
          <cell r="F166">
            <v>150.749</v>
          </cell>
        </row>
        <row r="175">
          <cell r="C175">
            <v>177.709</v>
          </cell>
          <cell r="F175">
            <v>165.9</v>
          </cell>
        </row>
        <row r="190">
          <cell r="D190">
            <v>1000</v>
          </cell>
          <cell r="E190">
            <v>0</v>
          </cell>
          <cell r="F190">
            <v>0</v>
          </cell>
          <cell r="G190">
            <v>1000</v>
          </cell>
        </row>
        <row r="193">
          <cell r="D193">
            <v>13.409552061908366</v>
          </cell>
          <cell r="E193">
            <v>11.495381309397597</v>
          </cell>
          <cell r="F193">
            <v>10.798537888373401</v>
          </cell>
          <cell r="G193">
            <v>13.115177074844958</v>
          </cell>
        </row>
        <row r="202">
          <cell r="D202">
            <v>8000</v>
          </cell>
          <cell r="E202">
            <v>5000</v>
          </cell>
          <cell r="F202">
            <v>1000</v>
          </cell>
          <cell r="G202">
            <v>6000</v>
          </cell>
        </row>
        <row r="208">
          <cell r="D208">
            <v>195000</v>
          </cell>
          <cell r="E208">
            <v>93691</v>
          </cell>
          <cell r="F208">
            <v>37800</v>
          </cell>
          <cell r="G208">
            <v>182763</v>
          </cell>
        </row>
      </sheetData>
      <sheetData sheetId="9" refreshError="1">
        <row r="6">
          <cell r="C6">
            <v>92000</v>
          </cell>
          <cell r="D6">
            <v>86000</v>
          </cell>
        </row>
        <row r="8">
          <cell r="C8">
            <v>134620</v>
          </cell>
          <cell r="D8">
            <v>114680</v>
          </cell>
        </row>
        <row r="12">
          <cell r="C12">
            <v>480</v>
          </cell>
          <cell r="D12">
            <v>420</v>
          </cell>
        </row>
        <row r="27">
          <cell r="C27">
            <v>8000</v>
          </cell>
          <cell r="D27">
            <v>6500</v>
          </cell>
        </row>
        <row r="29">
          <cell r="C29">
            <v>275000</v>
          </cell>
          <cell r="D29">
            <v>234000</v>
          </cell>
        </row>
        <row r="35">
          <cell r="C35">
            <v>33000</v>
          </cell>
          <cell r="D35">
            <v>29000</v>
          </cell>
        </row>
        <row r="50">
          <cell r="C50">
            <v>12.66</v>
          </cell>
          <cell r="D50">
            <v>12.85</v>
          </cell>
        </row>
        <row r="53">
          <cell r="C53">
            <v>8.3000000000000007</v>
          </cell>
          <cell r="D53">
            <v>8.5</v>
          </cell>
        </row>
        <row r="59">
          <cell r="C59">
            <v>7.92</v>
          </cell>
          <cell r="D59">
            <v>7.62</v>
          </cell>
        </row>
        <row r="81">
          <cell r="C81">
            <v>58.25</v>
          </cell>
          <cell r="D81">
            <v>58.97</v>
          </cell>
        </row>
        <row r="84">
          <cell r="C84">
            <v>44.3</v>
          </cell>
          <cell r="D84">
            <v>44</v>
          </cell>
        </row>
        <row r="119">
          <cell r="C119">
            <v>544.6</v>
          </cell>
          <cell r="D119">
            <v>546.79999999999995</v>
          </cell>
        </row>
        <row r="122">
          <cell r="C122">
            <v>310.89999999999998</v>
          </cell>
          <cell r="D122">
            <v>314.3</v>
          </cell>
        </row>
        <row r="128">
          <cell r="C128">
            <v>441.2</v>
          </cell>
          <cell r="D128">
            <v>440.7</v>
          </cell>
        </row>
      </sheetData>
      <sheetData sheetId="10" refreshError="1">
        <row r="6">
          <cell r="C6">
            <v>66000</v>
          </cell>
          <cell r="D6">
            <v>81000</v>
          </cell>
        </row>
        <row r="8">
          <cell r="C8">
            <v>109000</v>
          </cell>
          <cell r="D8">
            <v>70000</v>
          </cell>
        </row>
        <row r="12">
          <cell r="C12">
            <v>370</v>
          </cell>
          <cell r="D12">
            <v>320</v>
          </cell>
        </row>
        <row r="27">
          <cell r="C27">
            <v>6000</v>
          </cell>
          <cell r="D27">
            <v>5000</v>
          </cell>
        </row>
        <row r="29">
          <cell r="C29">
            <v>185900</v>
          </cell>
          <cell r="D29">
            <v>122600</v>
          </cell>
        </row>
        <row r="44">
          <cell r="C44">
            <v>13.37</v>
          </cell>
          <cell r="D44">
            <v>13.48</v>
          </cell>
        </row>
        <row r="47">
          <cell r="C47">
            <v>8.5</v>
          </cell>
          <cell r="D47">
            <v>10.8</v>
          </cell>
        </row>
        <row r="53">
          <cell r="C53">
            <v>7.57</v>
          </cell>
          <cell r="D53">
            <v>8.75</v>
          </cell>
        </row>
        <row r="75">
          <cell r="C75">
            <v>58.85</v>
          </cell>
          <cell r="D75">
            <v>59.85</v>
          </cell>
        </row>
        <row r="78">
          <cell r="C78">
            <v>47</v>
          </cell>
          <cell r="D78">
            <v>50.6</v>
          </cell>
        </row>
      </sheetData>
      <sheetData sheetId="11" refreshError="1">
        <row r="6">
          <cell r="C6">
            <v>63000</v>
          </cell>
          <cell r="D6">
            <v>65000</v>
          </cell>
        </row>
        <row r="8">
          <cell r="C8">
            <v>63000</v>
          </cell>
          <cell r="D8">
            <v>63000</v>
          </cell>
        </row>
        <row r="12">
          <cell r="C12">
            <v>280</v>
          </cell>
          <cell r="D12">
            <v>280</v>
          </cell>
        </row>
        <row r="26">
          <cell r="C26">
            <v>3500</v>
          </cell>
          <cell r="D26">
            <v>1000</v>
          </cell>
        </row>
        <row r="28">
          <cell r="C28">
            <v>27000</v>
          </cell>
          <cell r="D28">
            <v>10500</v>
          </cell>
        </row>
        <row r="48">
          <cell r="C48">
            <v>13.74</v>
          </cell>
          <cell r="D48">
            <v>13.56</v>
          </cell>
        </row>
        <row r="51">
          <cell r="C51">
            <v>14.4</v>
          </cell>
          <cell r="D51">
            <v>16.2</v>
          </cell>
        </row>
        <row r="57">
          <cell r="C57">
            <v>7.86</v>
          </cell>
          <cell r="D57">
            <v>7.86</v>
          </cell>
        </row>
        <row r="78">
          <cell r="C78">
            <v>58.74</v>
          </cell>
          <cell r="D78">
            <v>72.89</v>
          </cell>
        </row>
        <row r="81">
          <cell r="C81">
            <v>52.4</v>
          </cell>
          <cell r="D81">
            <v>50.2</v>
          </cell>
        </row>
      </sheetData>
      <sheetData sheetId="12" refreshError="1">
        <row r="6">
          <cell r="C6">
            <v>56000</v>
          </cell>
          <cell r="D6">
            <v>66000</v>
          </cell>
        </row>
        <row r="8">
          <cell r="C8">
            <v>114670</v>
          </cell>
          <cell r="D8">
            <v>123600</v>
          </cell>
        </row>
        <row r="11">
          <cell r="C11">
            <v>370</v>
          </cell>
          <cell r="D11">
            <v>450</v>
          </cell>
        </row>
        <row r="25">
          <cell r="C25">
            <v>5000</v>
          </cell>
          <cell r="D25">
            <v>6000</v>
          </cell>
        </row>
        <row r="27">
          <cell r="C27">
            <v>99400</v>
          </cell>
          <cell r="D27">
            <v>220900</v>
          </cell>
        </row>
        <row r="32">
          <cell r="C32">
            <v>0</v>
          </cell>
          <cell r="D32">
            <v>0</v>
          </cell>
        </row>
        <row r="41">
          <cell r="C41">
            <v>13.94</v>
          </cell>
          <cell r="D41">
            <v>13.64</v>
          </cell>
        </row>
        <row r="44">
          <cell r="C44">
            <v>11.3</v>
          </cell>
          <cell r="D44">
            <v>8.6999999999999993</v>
          </cell>
        </row>
        <row r="48">
          <cell r="C48">
            <v>7.57</v>
          </cell>
          <cell r="D48">
            <v>7.78</v>
          </cell>
        </row>
        <row r="68">
          <cell r="C68">
            <v>62.75</v>
          </cell>
          <cell r="D68">
            <v>59.43</v>
          </cell>
        </row>
        <row r="71">
          <cell r="C71">
            <v>46.51</v>
          </cell>
          <cell r="D71">
            <v>43.3</v>
          </cell>
        </row>
      </sheetData>
      <sheetData sheetId="13" refreshError="1"/>
      <sheetData sheetId="1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.Е. п.с. (2)"/>
      <sheetName val="У.Е. линий "/>
      <sheetName val="1.1.1 и 1.1.2"/>
      <sheetName val="1.2.1 и 1.2.2"/>
      <sheetName val="1.4 и 1.5"/>
      <sheetName val="1.6. "/>
      <sheetName val="1.7."/>
      <sheetName val="1.9."/>
    </sheetNames>
    <definedNames>
      <definedName name="апор" refersTo="#ССЫЛКА!" sheetId="1"/>
      <definedName name="Аэр" refersTo="#ССЫЛКА!" sheetId="1"/>
      <definedName name="Аэропорт" refersTo="#ССЫЛКА!" sheetId="1"/>
      <definedName name="ое" refersTo="#ССЫЛКА!" sheetId="1"/>
      <definedName name="отт" refersTo="#ССЫЛКА!" sheetId="1"/>
      <definedName name="расп" refersTo="#ССЫЛКА!" sheetId="1"/>
      <definedName name="ржжж" refersTo="#ССЫЛКА!" sheetId="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грузка"/>
      <sheetName val="норм выработка"/>
      <sheetName val="Потери возд"/>
      <sheetName val="Потери подз"/>
      <sheetName val="лист 3"/>
      <sheetName val="месячное топливо"/>
      <sheetName val="топливо"/>
      <sheetName val="обр"/>
      <sheetName val="Лист1"/>
    </sheetNames>
    <sheetDataSet>
      <sheetData sheetId="0" refreshError="1">
        <row r="6">
          <cell r="K6">
            <v>-13.5</v>
          </cell>
          <cell r="L6">
            <v>-12.4</v>
          </cell>
          <cell r="M6">
            <v>-6.5</v>
          </cell>
          <cell r="N6">
            <v>0.9</v>
          </cell>
          <cell r="O6">
            <v>6.2</v>
          </cell>
          <cell r="P6">
            <v>6.4</v>
          </cell>
          <cell r="Q6">
            <v>-1.9</v>
          </cell>
          <cell r="R6">
            <v>-8.6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KART"/>
    </sheetNames>
    <sheetDataSet>
      <sheetData sheetId="0" refreshError="1">
        <row r="1">
          <cell r="A1" t="str">
            <v>DTW</v>
          </cell>
          <cell r="B1" t="str">
            <v>KML</v>
          </cell>
          <cell r="C1" t="str">
            <v>NO</v>
          </cell>
          <cell r="D1" t="str">
            <v>KC</v>
          </cell>
          <cell r="E1" t="str">
            <v>OS</v>
          </cell>
          <cell r="F1" t="str">
            <v>KA</v>
          </cell>
          <cell r="G1" t="str">
            <v>UO</v>
          </cell>
          <cell r="H1" t="str">
            <v>ST</v>
          </cell>
          <cell r="I1" t="str">
            <v>IN</v>
          </cell>
          <cell r="J1" t="str">
            <v>KZ</v>
          </cell>
          <cell r="K1" t="str">
            <v>KN</v>
          </cell>
          <cell r="L1" t="str">
            <v>NAP</v>
          </cell>
          <cell r="M1" t="str">
            <v>WKOB</v>
          </cell>
          <cell r="N1" t="str">
            <v>GV</v>
          </cell>
          <cell r="O1" t="str">
            <v>DW</v>
          </cell>
          <cell r="P1" t="str">
            <v>DPF</v>
          </cell>
          <cell r="Q1" t="str">
            <v>SI</v>
          </cell>
          <cell r="R1" t="str">
            <v>SAP</v>
          </cell>
          <cell r="S1" t="str">
            <v>OST</v>
          </cell>
          <cell r="T1" t="str">
            <v>DP</v>
          </cell>
          <cell r="U1" t="str">
            <v>DL</v>
          </cell>
          <cell r="V1" t="str">
            <v>ND</v>
          </cell>
          <cell r="W1" t="str">
            <v>J</v>
          </cell>
          <cell r="X1" t="str">
            <v>F</v>
          </cell>
          <cell r="Y1" t="str">
            <v>NDS</v>
          </cell>
        </row>
        <row r="2">
          <cell r="A2">
            <v>20486</v>
          </cell>
          <cell r="B2" t="str">
            <v>02</v>
          </cell>
          <cell r="C2" t="str">
            <v>Здание ТП-7 ул Железнодорожная</v>
          </cell>
          <cell r="D2" t="str">
            <v>502</v>
          </cell>
          <cell r="E2" t="str">
            <v>011</v>
          </cell>
          <cell r="F2">
            <v>11</v>
          </cell>
          <cell r="G2">
            <v>10</v>
          </cell>
          <cell r="H2">
            <v>98227.15</v>
          </cell>
          <cell r="I2" t="str">
            <v>11001</v>
          </cell>
          <cell r="J2" t="str">
            <v>2010083</v>
          </cell>
          <cell r="K2" t="str">
            <v>10002</v>
          </cell>
          <cell r="L2">
            <v>1.2</v>
          </cell>
          <cell r="M2" t="str">
            <v>114521123</v>
          </cell>
          <cell r="N2" t="str">
            <v>56</v>
          </cell>
          <cell r="O2" t="str">
            <v>0256</v>
          </cell>
          <cell r="P2" t="str">
            <v>0393</v>
          </cell>
          <cell r="Q2">
            <v>98227.15</v>
          </cell>
          <cell r="R2">
            <v>0</v>
          </cell>
          <cell r="S2">
            <v>0</v>
          </cell>
          <cell r="V2" t="str">
            <v>01001</v>
          </cell>
          <cell r="W2" t="str">
            <v>9311101</v>
          </cell>
          <cell r="X2">
            <v>0</v>
          </cell>
          <cell r="Y2">
            <v>0</v>
          </cell>
        </row>
        <row r="3">
          <cell r="A3">
            <v>28550</v>
          </cell>
          <cell r="B3" t="str">
            <v>02</v>
          </cell>
          <cell r="C3" t="str">
            <v>Здание ТП-8 ул Курильская-Амурская</v>
          </cell>
          <cell r="D3" t="str">
            <v>502</v>
          </cell>
          <cell r="E3" t="str">
            <v>011</v>
          </cell>
          <cell r="F3">
            <v>11</v>
          </cell>
          <cell r="G3">
            <v>10</v>
          </cell>
          <cell r="H3">
            <v>309138</v>
          </cell>
          <cell r="I3" t="str">
            <v>11002</v>
          </cell>
          <cell r="J3" t="str">
            <v>2010083</v>
          </cell>
          <cell r="K3" t="str">
            <v>10002</v>
          </cell>
          <cell r="L3">
            <v>1.2</v>
          </cell>
          <cell r="M3" t="str">
            <v>114521123</v>
          </cell>
          <cell r="N3" t="str">
            <v>78</v>
          </cell>
          <cell r="O3" t="str">
            <v>0378</v>
          </cell>
          <cell r="P3" t="str">
            <v>0378</v>
          </cell>
          <cell r="Q3">
            <v>145158.35</v>
          </cell>
          <cell r="R3">
            <v>309.14</v>
          </cell>
          <cell r="S3">
            <v>163979.65</v>
          </cell>
          <cell r="V3" t="str">
            <v>01002</v>
          </cell>
          <cell r="W3" t="str">
            <v>9311101</v>
          </cell>
          <cell r="X3">
            <v>0</v>
          </cell>
          <cell r="Y3">
            <v>0</v>
          </cell>
        </row>
        <row r="4">
          <cell r="A4">
            <v>20546</v>
          </cell>
          <cell r="B4" t="str">
            <v>02</v>
          </cell>
          <cell r="C4" t="str">
            <v>Здание ТП -11 переулок Кислородный 2х этажное</v>
          </cell>
          <cell r="D4" t="str">
            <v>502</v>
          </cell>
          <cell r="E4" t="str">
            <v>011</v>
          </cell>
          <cell r="F4">
            <v>11</v>
          </cell>
          <cell r="G4">
            <v>10</v>
          </cell>
          <cell r="H4">
            <v>95058.53</v>
          </cell>
          <cell r="I4" t="str">
            <v>11003</v>
          </cell>
          <cell r="J4" t="str">
            <v>2010083</v>
          </cell>
          <cell r="K4" t="str">
            <v>10002</v>
          </cell>
          <cell r="L4">
            <v>1.2</v>
          </cell>
          <cell r="M4" t="str">
            <v>114521123</v>
          </cell>
          <cell r="N4" t="str">
            <v>56</v>
          </cell>
          <cell r="O4" t="str">
            <v>0456</v>
          </cell>
          <cell r="Q4">
            <v>95058.53</v>
          </cell>
          <cell r="R4">
            <v>0</v>
          </cell>
          <cell r="S4">
            <v>0</v>
          </cell>
          <cell r="V4" t="str">
            <v>01003</v>
          </cell>
          <cell r="W4" t="str">
            <v>9311101</v>
          </cell>
          <cell r="X4">
            <v>0</v>
          </cell>
          <cell r="Y4">
            <v>0</v>
          </cell>
        </row>
        <row r="5">
          <cell r="A5">
            <v>27881</v>
          </cell>
          <cell r="B5" t="str">
            <v>02</v>
          </cell>
          <cell r="C5" t="str">
            <v>Здание ТП -13  Вокзальная 9а</v>
          </cell>
          <cell r="D5" t="str">
            <v>502</v>
          </cell>
          <cell r="E5" t="str">
            <v>011</v>
          </cell>
          <cell r="F5">
            <v>11</v>
          </cell>
          <cell r="G5">
            <v>10</v>
          </cell>
          <cell r="H5">
            <v>264564</v>
          </cell>
          <cell r="I5" t="str">
            <v>11004</v>
          </cell>
          <cell r="J5" t="str">
            <v>2010083</v>
          </cell>
          <cell r="K5" t="str">
            <v>10002</v>
          </cell>
          <cell r="L5">
            <v>1.2</v>
          </cell>
          <cell r="M5" t="str">
            <v>114521123</v>
          </cell>
          <cell r="N5" t="str">
            <v>76</v>
          </cell>
          <cell r="O5" t="str">
            <v>0576</v>
          </cell>
          <cell r="Q5">
            <v>163745.93</v>
          </cell>
          <cell r="R5">
            <v>264.56</v>
          </cell>
          <cell r="S5">
            <v>100818.07</v>
          </cell>
          <cell r="V5" t="str">
            <v>01004</v>
          </cell>
          <cell r="W5" t="str">
            <v>9311101</v>
          </cell>
          <cell r="X5">
            <v>0</v>
          </cell>
          <cell r="Y5">
            <v>0</v>
          </cell>
        </row>
        <row r="6">
          <cell r="A6">
            <v>24167</v>
          </cell>
          <cell r="B6" t="str">
            <v>02</v>
          </cell>
          <cell r="C6" t="str">
            <v>Здание ТП -14 ул. Курильская-Хабаровская</v>
          </cell>
          <cell r="D6" t="str">
            <v>502</v>
          </cell>
          <cell r="E6" t="str">
            <v>011</v>
          </cell>
          <cell r="F6">
            <v>11</v>
          </cell>
          <cell r="G6">
            <v>10</v>
          </cell>
          <cell r="H6">
            <v>395807</v>
          </cell>
          <cell r="I6" t="str">
            <v>11005</v>
          </cell>
          <cell r="J6" t="str">
            <v>2010083</v>
          </cell>
          <cell r="K6" t="str">
            <v>10002</v>
          </cell>
          <cell r="L6">
            <v>1.2</v>
          </cell>
          <cell r="M6" t="str">
            <v>114521123</v>
          </cell>
          <cell r="N6" t="str">
            <v>66</v>
          </cell>
          <cell r="O6" t="str">
            <v>0366</v>
          </cell>
          <cell r="Q6">
            <v>218991.81</v>
          </cell>
          <cell r="R6">
            <v>395.81</v>
          </cell>
          <cell r="S6">
            <v>176815.19</v>
          </cell>
          <cell r="V6" t="str">
            <v>01005</v>
          </cell>
          <cell r="W6" t="str">
            <v>9311101</v>
          </cell>
          <cell r="X6">
            <v>0</v>
          </cell>
          <cell r="Y6">
            <v>0</v>
          </cell>
        </row>
        <row r="7">
          <cell r="A7">
            <v>28734</v>
          </cell>
          <cell r="B7" t="str">
            <v>02</v>
          </cell>
          <cell r="C7" t="str">
            <v>Здание ТП- 15  ул Сахалинская-Вокзальная</v>
          </cell>
          <cell r="D7" t="str">
            <v>502</v>
          </cell>
          <cell r="E7" t="str">
            <v>011</v>
          </cell>
          <cell r="F7">
            <v>11</v>
          </cell>
          <cell r="G7">
            <v>10</v>
          </cell>
          <cell r="H7">
            <v>230765</v>
          </cell>
          <cell r="I7" t="str">
            <v>11007</v>
          </cell>
          <cell r="J7" t="str">
            <v>2010083</v>
          </cell>
          <cell r="K7" t="str">
            <v>10002</v>
          </cell>
          <cell r="L7">
            <v>1.2</v>
          </cell>
          <cell r="M7" t="str">
            <v>114521123</v>
          </cell>
          <cell r="N7" t="str">
            <v>78</v>
          </cell>
          <cell r="O7" t="str">
            <v>0978</v>
          </cell>
          <cell r="Q7">
            <v>194264.22</v>
          </cell>
          <cell r="R7">
            <v>230.77</v>
          </cell>
          <cell r="S7">
            <v>36500.78</v>
          </cell>
          <cell r="V7" t="str">
            <v>01007</v>
          </cell>
          <cell r="W7" t="str">
            <v>9311101</v>
          </cell>
          <cell r="X7">
            <v>0</v>
          </cell>
          <cell r="Y7">
            <v>0</v>
          </cell>
        </row>
        <row r="8">
          <cell r="A8">
            <v>28522</v>
          </cell>
          <cell r="B8" t="str">
            <v>02</v>
          </cell>
          <cell r="C8" t="str">
            <v>ЗданиеТП- 16  закрытого типа К-31-400 ул Торговая 53</v>
          </cell>
          <cell r="D8" t="str">
            <v>502</v>
          </cell>
          <cell r="E8" t="str">
            <v>011</v>
          </cell>
          <cell r="F8">
            <v>11</v>
          </cell>
          <cell r="G8">
            <v>10</v>
          </cell>
          <cell r="H8">
            <v>405851</v>
          </cell>
          <cell r="I8" t="str">
            <v>11008</v>
          </cell>
          <cell r="J8" t="str">
            <v>2010083</v>
          </cell>
          <cell r="K8" t="str">
            <v>10002</v>
          </cell>
          <cell r="L8">
            <v>1.2</v>
          </cell>
          <cell r="M8" t="str">
            <v>114521123</v>
          </cell>
          <cell r="N8" t="str">
            <v>78</v>
          </cell>
          <cell r="O8" t="str">
            <v>0278</v>
          </cell>
          <cell r="Q8">
            <v>297118.86</v>
          </cell>
          <cell r="R8">
            <v>405.85</v>
          </cell>
          <cell r="S8">
            <v>108732.14</v>
          </cell>
          <cell r="V8" t="str">
            <v>10008</v>
          </cell>
          <cell r="W8" t="str">
            <v>9311101</v>
          </cell>
          <cell r="X8">
            <v>0</v>
          </cell>
          <cell r="Y8">
            <v>0</v>
          </cell>
        </row>
        <row r="9">
          <cell r="A9">
            <v>28764</v>
          </cell>
          <cell r="B9" t="str">
            <v>02</v>
          </cell>
          <cell r="C9" t="str">
            <v>Здание ТП- 17 ул Милицейская</v>
          </cell>
          <cell r="D9" t="str">
            <v>502</v>
          </cell>
          <cell r="E9" t="str">
            <v>011</v>
          </cell>
          <cell r="F9">
            <v>11</v>
          </cell>
          <cell r="G9">
            <v>10</v>
          </cell>
          <cell r="H9">
            <v>377351</v>
          </cell>
          <cell r="I9" t="str">
            <v>11009</v>
          </cell>
          <cell r="J9" t="str">
            <v>2010083</v>
          </cell>
          <cell r="K9" t="str">
            <v>10002</v>
          </cell>
          <cell r="L9">
            <v>1.2</v>
          </cell>
          <cell r="M9" t="str">
            <v>114521123</v>
          </cell>
          <cell r="N9" t="str">
            <v>78</v>
          </cell>
          <cell r="O9" t="str">
            <v>1078</v>
          </cell>
          <cell r="Q9">
            <v>225634.57</v>
          </cell>
          <cell r="R9">
            <v>377.35</v>
          </cell>
          <cell r="S9">
            <v>151716.43</v>
          </cell>
          <cell r="V9" t="str">
            <v>10009</v>
          </cell>
          <cell r="W9" t="str">
            <v>9311101</v>
          </cell>
          <cell r="X9">
            <v>0</v>
          </cell>
          <cell r="Y9">
            <v>0</v>
          </cell>
        </row>
        <row r="10">
          <cell r="A10">
            <v>28734</v>
          </cell>
          <cell r="B10" t="str">
            <v>02</v>
          </cell>
          <cell r="C10" t="str">
            <v>Здание ТП- 18 ул Сахалинская</v>
          </cell>
          <cell r="D10" t="str">
            <v>502</v>
          </cell>
          <cell r="E10" t="str">
            <v>011</v>
          </cell>
          <cell r="F10">
            <v>11</v>
          </cell>
          <cell r="G10">
            <v>10</v>
          </cell>
          <cell r="H10">
            <v>399122</v>
          </cell>
          <cell r="I10" t="str">
            <v>11010</v>
          </cell>
          <cell r="J10" t="str">
            <v>2010083</v>
          </cell>
          <cell r="K10" t="str">
            <v>10002</v>
          </cell>
          <cell r="L10">
            <v>1.2</v>
          </cell>
          <cell r="M10" t="str">
            <v>114521123</v>
          </cell>
          <cell r="N10" t="str">
            <v>72</v>
          </cell>
          <cell r="O10" t="str">
            <v>0272</v>
          </cell>
          <cell r="Q10">
            <v>245811.18</v>
          </cell>
          <cell r="R10">
            <v>399.12</v>
          </cell>
          <cell r="S10">
            <v>153310.82</v>
          </cell>
          <cell r="V10" t="str">
            <v>10010</v>
          </cell>
          <cell r="W10" t="str">
            <v>9311101</v>
          </cell>
          <cell r="X10">
            <v>0</v>
          </cell>
          <cell r="Y10">
            <v>0</v>
          </cell>
        </row>
        <row r="11">
          <cell r="A11">
            <v>21217</v>
          </cell>
          <cell r="B11" t="str">
            <v>02</v>
          </cell>
          <cell r="C11" t="str">
            <v>ЗданиеТП- 20 ул Ленина</v>
          </cell>
          <cell r="D11" t="str">
            <v>502</v>
          </cell>
          <cell r="E11" t="str">
            <v>011</v>
          </cell>
          <cell r="F11">
            <v>11</v>
          </cell>
          <cell r="G11">
            <v>10</v>
          </cell>
          <cell r="H11">
            <v>76046.83</v>
          </cell>
          <cell r="I11" t="str">
            <v>11011</v>
          </cell>
          <cell r="J11" t="str">
            <v>2010083</v>
          </cell>
          <cell r="K11" t="str">
            <v>10002</v>
          </cell>
          <cell r="L11">
            <v>1.2</v>
          </cell>
          <cell r="M11" t="str">
            <v>114521123</v>
          </cell>
          <cell r="N11" t="str">
            <v>58</v>
          </cell>
          <cell r="O11" t="str">
            <v>0258</v>
          </cell>
          <cell r="Q11">
            <v>76046.83</v>
          </cell>
          <cell r="R11">
            <v>0</v>
          </cell>
          <cell r="S11">
            <v>0</v>
          </cell>
          <cell r="V11" t="str">
            <v>10011</v>
          </cell>
          <cell r="W11" t="str">
            <v>9311101</v>
          </cell>
          <cell r="X11">
            <v>0</v>
          </cell>
          <cell r="Y11">
            <v>0</v>
          </cell>
        </row>
        <row r="12">
          <cell r="A12">
            <v>23043</v>
          </cell>
          <cell r="B12" t="str">
            <v>02</v>
          </cell>
          <cell r="C12" t="str">
            <v>Здание ТП- 22 ул Ленина-дорожное училище</v>
          </cell>
          <cell r="D12" t="str">
            <v>502</v>
          </cell>
          <cell r="E12" t="str">
            <v>011</v>
          </cell>
          <cell r="F12">
            <v>11</v>
          </cell>
          <cell r="G12">
            <v>10</v>
          </cell>
          <cell r="H12">
            <v>142177</v>
          </cell>
          <cell r="I12" t="str">
            <v>11012</v>
          </cell>
          <cell r="J12" t="str">
            <v>2010083</v>
          </cell>
          <cell r="K12" t="str">
            <v>10002</v>
          </cell>
          <cell r="L12">
            <v>1.2</v>
          </cell>
          <cell r="M12" t="str">
            <v>114521123</v>
          </cell>
          <cell r="N12" t="str">
            <v>63</v>
          </cell>
          <cell r="O12" t="str">
            <v>0263</v>
          </cell>
          <cell r="Q12">
            <v>137652.45000000001</v>
          </cell>
          <cell r="R12">
            <v>142.18</v>
          </cell>
          <cell r="S12">
            <v>4524.55</v>
          </cell>
          <cell r="V12" t="str">
            <v>10012</v>
          </cell>
          <cell r="W12" t="str">
            <v>9311101</v>
          </cell>
          <cell r="X12">
            <v>0</v>
          </cell>
          <cell r="Y12">
            <v>0</v>
          </cell>
        </row>
        <row r="13">
          <cell r="A13">
            <v>19391</v>
          </cell>
          <cell r="B13" t="str">
            <v>02</v>
          </cell>
          <cell r="C13" t="str">
            <v>Здание ТП- 23 ул Институтская- Торговая</v>
          </cell>
          <cell r="D13" t="str">
            <v>502</v>
          </cell>
          <cell r="E13" t="str">
            <v>011</v>
          </cell>
          <cell r="F13">
            <v>11</v>
          </cell>
          <cell r="G13">
            <v>10</v>
          </cell>
          <cell r="H13">
            <v>98227.15</v>
          </cell>
          <cell r="I13" t="str">
            <v>11013</v>
          </cell>
          <cell r="J13" t="str">
            <v>2010083</v>
          </cell>
          <cell r="K13" t="str">
            <v>10002</v>
          </cell>
          <cell r="L13">
            <v>1.2</v>
          </cell>
          <cell r="M13" t="str">
            <v>114521123</v>
          </cell>
          <cell r="N13" t="str">
            <v>53</v>
          </cell>
          <cell r="O13" t="str">
            <v>0253</v>
          </cell>
          <cell r="Q13">
            <v>98227.15</v>
          </cell>
          <cell r="R13">
            <v>0</v>
          </cell>
          <cell r="S13">
            <v>0</v>
          </cell>
          <cell r="V13" t="str">
            <v>10013</v>
          </cell>
          <cell r="W13" t="str">
            <v>9311101</v>
          </cell>
          <cell r="X13">
            <v>0</v>
          </cell>
          <cell r="Y13">
            <v>0</v>
          </cell>
        </row>
        <row r="14">
          <cell r="A14">
            <v>21217</v>
          </cell>
          <cell r="B14" t="str">
            <v>02</v>
          </cell>
          <cell r="C14" t="str">
            <v>ЗданиеТП- 26 ул Ленина 220</v>
          </cell>
          <cell r="D14" t="str">
            <v>502</v>
          </cell>
          <cell r="E14" t="str">
            <v>011</v>
          </cell>
          <cell r="F14">
            <v>11</v>
          </cell>
          <cell r="G14">
            <v>10</v>
          </cell>
          <cell r="H14">
            <v>294888</v>
          </cell>
          <cell r="I14" t="str">
            <v>11015</v>
          </cell>
          <cell r="J14" t="str">
            <v>2010083</v>
          </cell>
          <cell r="K14" t="str">
            <v>10002</v>
          </cell>
          <cell r="L14">
            <v>1.2</v>
          </cell>
          <cell r="M14" t="str">
            <v>114521123</v>
          </cell>
          <cell r="N14" t="str">
            <v>58</v>
          </cell>
          <cell r="O14" t="str">
            <v>0258</v>
          </cell>
          <cell r="Q14">
            <v>286634.21999999997</v>
          </cell>
          <cell r="R14">
            <v>294.89</v>
          </cell>
          <cell r="S14">
            <v>8253.7800000000007</v>
          </cell>
          <cell r="V14" t="str">
            <v>10015</v>
          </cell>
          <cell r="W14" t="str">
            <v>9311101</v>
          </cell>
          <cell r="X14">
            <v>0</v>
          </cell>
          <cell r="Y14">
            <v>0</v>
          </cell>
        </row>
        <row r="15">
          <cell r="A15">
            <v>23894</v>
          </cell>
          <cell r="B15" t="str">
            <v>02</v>
          </cell>
          <cell r="C15" t="str">
            <v>ЗданиеТП- 29 ул Пограничная</v>
          </cell>
          <cell r="D15" t="str">
            <v>502</v>
          </cell>
          <cell r="E15" t="str">
            <v>011</v>
          </cell>
          <cell r="F15">
            <v>11</v>
          </cell>
          <cell r="G15">
            <v>10</v>
          </cell>
          <cell r="H15">
            <v>229557</v>
          </cell>
          <cell r="I15" t="str">
            <v>11016</v>
          </cell>
          <cell r="J15" t="str">
            <v>2010083</v>
          </cell>
          <cell r="K15" t="str">
            <v>10002</v>
          </cell>
          <cell r="L15">
            <v>1.2</v>
          </cell>
          <cell r="M15" t="str">
            <v>114521123</v>
          </cell>
          <cell r="N15" t="str">
            <v>65</v>
          </cell>
          <cell r="O15" t="str">
            <v>0665</v>
          </cell>
          <cell r="Q15">
            <v>206624.19</v>
          </cell>
          <cell r="R15">
            <v>229.56</v>
          </cell>
          <cell r="S15">
            <v>22932.81</v>
          </cell>
          <cell r="V15" t="str">
            <v>10016</v>
          </cell>
          <cell r="W15" t="str">
            <v>9311101</v>
          </cell>
          <cell r="X15">
            <v>0</v>
          </cell>
          <cell r="Y15">
            <v>0</v>
          </cell>
        </row>
        <row r="16">
          <cell r="A16">
            <v>24198</v>
          </cell>
          <cell r="B16" t="str">
            <v>02</v>
          </cell>
          <cell r="C16" t="str">
            <v>ЗданиеТП- 30 ул Амурская-Пекинская</v>
          </cell>
          <cell r="D16" t="str">
            <v>502</v>
          </cell>
          <cell r="E16" t="str">
            <v>011</v>
          </cell>
          <cell r="F16">
            <v>11</v>
          </cell>
          <cell r="G16">
            <v>10</v>
          </cell>
          <cell r="H16">
            <v>224959</v>
          </cell>
          <cell r="I16" t="str">
            <v>11017</v>
          </cell>
          <cell r="J16" t="str">
            <v>2010083</v>
          </cell>
          <cell r="K16" t="str">
            <v>10002</v>
          </cell>
          <cell r="L16">
            <v>1.2</v>
          </cell>
          <cell r="M16" t="str">
            <v>114521123</v>
          </cell>
          <cell r="N16" t="str">
            <v>66</v>
          </cell>
          <cell r="O16" t="str">
            <v>0466</v>
          </cell>
          <cell r="Q16">
            <v>196988.6</v>
          </cell>
          <cell r="R16">
            <v>224.96</v>
          </cell>
          <cell r="S16">
            <v>27970.400000000001</v>
          </cell>
          <cell r="V16" t="str">
            <v>10017</v>
          </cell>
          <cell r="W16" t="str">
            <v>9311101</v>
          </cell>
          <cell r="X16">
            <v>0</v>
          </cell>
          <cell r="Y16">
            <v>0</v>
          </cell>
        </row>
        <row r="17">
          <cell r="A17">
            <v>28157</v>
          </cell>
          <cell r="B17" t="str">
            <v>02</v>
          </cell>
          <cell r="C17" t="str">
            <v>Здание ТП-ЗЗ</v>
          </cell>
          <cell r="D17" t="str">
            <v>502</v>
          </cell>
          <cell r="E17" t="str">
            <v>011</v>
          </cell>
          <cell r="F17">
            <v>11</v>
          </cell>
          <cell r="G17">
            <v>10</v>
          </cell>
          <cell r="H17">
            <v>505774</v>
          </cell>
          <cell r="I17" t="str">
            <v>11018</v>
          </cell>
          <cell r="J17" t="str">
            <v>2010083</v>
          </cell>
          <cell r="K17" t="str">
            <v>10002</v>
          </cell>
          <cell r="L17">
            <v>1.2</v>
          </cell>
          <cell r="M17" t="str">
            <v>114521123</v>
          </cell>
          <cell r="N17" t="str">
            <v>77</v>
          </cell>
          <cell r="O17" t="str">
            <v>0277</v>
          </cell>
          <cell r="Q17">
            <v>157634.6</v>
          </cell>
          <cell r="R17">
            <v>505.77</v>
          </cell>
          <cell r="S17">
            <v>348139.4</v>
          </cell>
          <cell r="V17" t="str">
            <v>10180</v>
          </cell>
          <cell r="W17" t="str">
            <v>9311101</v>
          </cell>
          <cell r="X17">
            <v>0</v>
          </cell>
          <cell r="Y17">
            <v>0</v>
          </cell>
        </row>
        <row r="18">
          <cell r="A18">
            <v>28734</v>
          </cell>
          <cell r="B18" t="str">
            <v>02</v>
          </cell>
          <cell r="C18" t="str">
            <v>Здание ТП-З6 ул Фабричная -Детская</v>
          </cell>
          <cell r="D18" t="str">
            <v>502</v>
          </cell>
          <cell r="E18" t="str">
            <v>011</v>
          </cell>
          <cell r="F18">
            <v>11</v>
          </cell>
          <cell r="G18">
            <v>10</v>
          </cell>
          <cell r="H18">
            <v>116108</v>
          </cell>
          <cell r="I18" t="str">
            <v>11021</v>
          </cell>
          <cell r="J18" t="str">
            <v>2010083</v>
          </cell>
          <cell r="K18" t="str">
            <v>10002</v>
          </cell>
          <cell r="L18">
            <v>1.2</v>
          </cell>
          <cell r="M18" t="str">
            <v>114521123</v>
          </cell>
          <cell r="N18" t="str">
            <v>78</v>
          </cell>
          <cell r="O18" t="str">
            <v>0978</v>
          </cell>
          <cell r="Q18">
            <v>67452.710000000006</v>
          </cell>
          <cell r="R18">
            <v>116.11</v>
          </cell>
          <cell r="S18">
            <v>48655.29</v>
          </cell>
          <cell r="V18" t="str">
            <v>10210</v>
          </cell>
          <cell r="W18" t="str">
            <v>9311101</v>
          </cell>
          <cell r="X18">
            <v>0</v>
          </cell>
          <cell r="Y18">
            <v>0</v>
          </cell>
        </row>
        <row r="19">
          <cell r="A19">
            <v>19845</v>
          </cell>
          <cell r="B19" t="str">
            <v>02</v>
          </cell>
          <cell r="C19" t="str">
            <v>Здание ТП-З7 ул Чехова-Библиотечный проезд</v>
          </cell>
          <cell r="D19" t="str">
            <v>502</v>
          </cell>
          <cell r="E19" t="str">
            <v>011</v>
          </cell>
          <cell r="F19">
            <v>11</v>
          </cell>
          <cell r="G19">
            <v>10</v>
          </cell>
          <cell r="H19">
            <v>114070.24</v>
          </cell>
          <cell r="I19" t="str">
            <v>11022</v>
          </cell>
          <cell r="J19" t="str">
            <v>2010083</v>
          </cell>
          <cell r="K19" t="str">
            <v>10002</v>
          </cell>
          <cell r="L19">
            <v>1.2</v>
          </cell>
          <cell r="M19" t="str">
            <v>114521123</v>
          </cell>
          <cell r="N19" t="str">
            <v>54</v>
          </cell>
          <cell r="O19" t="str">
            <v>0554</v>
          </cell>
          <cell r="Q19">
            <v>114070.24</v>
          </cell>
          <cell r="R19">
            <v>0</v>
          </cell>
          <cell r="S19">
            <v>0</v>
          </cell>
          <cell r="V19" t="str">
            <v>10220</v>
          </cell>
          <cell r="W19" t="str">
            <v>9311101</v>
          </cell>
          <cell r="X19">
            <v>0</v>
          </cell>
          <cell r="Y19">
            <v>0</v>
          </cell>
        </row>
        <row r="20">
          <cell r="A20">
            <v>20668</v>
          </cell>
          <cell r="B20" t="str">
            <v>02</v>
          </cell>
          <cell r="C20" t="str">
            <v>Здание ТП-З8 ул Чехова-Невельская</v>
          </cell>
          <cell r="D20" t="str">
            <v>502</v>
          </cell>
          <cell r="E20" t="str">
            <v>011</v>
          </cell>
          <cell r="F20">
            <v>11</v>
          </cell>
          <cell r="G20">
            <v>10</v>
          </cell>
          <cell r="H20">
            <v>98227.15</v>
          </cell>
          <cell r="I20" t="str">
            <v>11023</v>
          </cell>
          <cell r="J20" t="str">
            <v>2010083</v>
          </cell>
          <cell r="K20" t="str">
            <v>10002</v>
          </cell>
          <cell r="L20">
            <v>1.2</v>
          </cell>
          <cell r="M20" t="str">
            <v>114521123</v>
          </cell>
          <cell r="N20" t="str">
            <v>56</v>
          </cell>
          <cell r="O20" t="str">
            <v>0856</v>
          </cell>
          <cell r="P20" t="str">
            <v>0856</v>
          </cell>
          <cell r="Q20">
            <v>98227.15</v>
          </cell>
          <cell r="R20">
            <v>0</v>
          </cell>
          <cell r="S20">
            <v>0</v>
          </cell>
          <cell r="V20" t="str">
            <v>10223</v>
          </cell>
          <cell r="W20" t="str">
            <v>9311101</v>
          </cell>
          <cell r="X20">
            <v>0</v>
          </cell>
          <cell r="Y20">
            <v>0</v>
          </cell>
        </row>
        <row r="21">
          <cell r="A21">
            <v>28734</v>
          </cell>
          <cell r="B21" t="str">
            <v>02</v>
          </cell>
          <cell r="C21" t="str">
            <v>Здание ТП-З9 Проспект Победы</v>
          </cell>
          <cell r="D21" t="str">
            <v>502</v>
          </cell>
          <cell r="E21" t="str">
            <v>011</v>
          </cell>
          <cell r="F21">
            <v>11</v>
          </cell>
          <cell r="G21">
            <v>10</v>
          </cell>
          <cell r="H21">
            <v>201870</v>
          </cell>
          <cell r="I21" t="str">
            <v>11024</v>
          </cell>
          <cell r="J21" t="str">
            <v>2010083</v>
          </cell>
          <cell r="K21" t="str">
            <v>10002</v>
          </cell>
          <cell r="L21">
            <v>1.2</v>
          </cell>
          <cell r="M21" t="str">
            <v>114521123</v>
          </cell>
          <cell r="N21" t="str">
            <v>78</v>
          </cell>
          <cell r="O21" t="str">
            <v>0978</v>
          </cell>
          <cell r="Q21">
            <v>36918.76</v>
          </cell>
          <cell r="R21">
            <v>201.87</v>
          </cell>
          <cell r="S21">
            <v>164951.24</v>
          </cell>
          <cell r="V21" t="str">
            <v>01024</v>
          </cell>
          <cell r="W21" t="str">
            <v>9311101</v>
          </cell>
          <cell r="X21">
            <v>0</v>
          </cell>
          <cell r="Y21">
            <v>0</v>
          </cell>
        </row>
        <row r="22">
          <cell r="A22">
            <v>19845</v>
          </cell>
          <cell r="B22" t="str">
            <v>02</v>
          </cell>
          <cell r="C22" t="str">
            <v>Здание ТП-43 ул Дзержинского Библиотечный проезд</v>
          </cell>
          <cell r="D22" t="str">
            <v>502</v>
          </cell>
          <cell r="E22" t="str">
            <v>011</v>
          </cell>
          <cell r="F22">
            <v>11</v>
          </cell>
          <cell r="G22">
            <v>10</v>
          </cell>
          <cell r="H22">
            <v>98227.15</v>
          </cell>
          <cell r="I22" t="str">
            <v>11027</v>
          </cell>
          <cell r="J22" t="str">
            <v>2010083</v>
          </cell>
          <cell r="K22" t="str">
            <v>10002</v>
          </cell>
          <cell r="L22">
            <v>1.2</v>
          </cell>
          <cell r="M22" t="str">
            <v>114521123</v>
          </cell>
          <cell r="N22" t="str">
            <v>54</v>
          </cell>
          <cell r="O22" t="str">
            <v>0554</v>
          </cell>
          <cell r="Q22">
            <v>98227.15</v>
          </cell>
          <cell r="R22">
            <v>0</v>
          </cell>
          <cell r="S22">
            <v>0</v>
          </cell>
          <cell r="V22" t="str">
            <v>10270</v>
          </cell>
          <cell r="W22" t="str">
            <v>9311101</v>
          </cell>
          <cell r="X22">
            <v>0</v>
          </cell>
          <cell r="Y22">
            <v>0</v>
          </cell>
        </row>
        <row r="23">
          <cell r="A23">
            <v>28734</v>
          </cell>
          <cell r="B23" t="str">
            <v>02</v>
          </cell>
          <cell r="C23" t="str">
            <v>Здание  ТП-44 ул Невельская-Красноармейская</v>
          </cell>
          <cell r="D23" t="str">
            <v>502</v>
          </cell>
          <cell r="E23" t="str">
            <v>011</v>
          </cell>
          <cell r="F23">
            <v>11</v>
          </cell>
          <cell r="G23">
            <v>10</v>
          </cell>
          <cell r="H23">
            <v>185126</v>
          </cell>
          <cell r="I23" t="str">
            <v>11028</v>
          </cell>
          <cell r="J23" t="str">
            <v>2010083</v>
          </cell>
          <cell r="K23" t="str">
            <v>10002</v>
          </cell>
          <cell r="L23">
            <v>1.2</v>
          </cell>
          <cell r="M23" t="str">
            <v>114521123</v>
          </cell>
          <cell r="N23" t="str">
            <v>78</v>
          </cell>
          <cell r="O23" t="str">
            <v>0978</v>
          </cell>
          <cell r="Q23">
            <v>177475.27</v>
          </cell>
          <cell r="R23">
            <v>185.13</v>
          </cell>
          <cell r="S23">
            <v>7650.73</v>
          </cell>
          <cell r="V23" t="str">
            <v>01028</v>
          </cell>
          <cell r="W23" t="str">
            <v>9311101</v>
          </cell>
          <cell r="X23">
            <v>0</v>
          </cell>
          <cell r="Y23">
            <v>0</v>
          </cell>
        </row>
        <row r="24">
          <cell r="A24">
            <v>29342</v>
          </cell>
          <cell r="B24" t="str">
            <v>02</v>
          </cell>
          <cell r="C24" t="str">
            <v>Здание  ТП-50 ул Хабаровская</v>
          </cell>
          <cell r="D24" t="str">
            <v>502</v>
          </cell>
          <cell r="E24" t="str">
            <v>011</v>
          </cell>
          <cell r="F24">
            <v>11</v>
          </cell>
          <cell r="G24">
            <v>10</v>
          </cell>
          <cell r="H24">
            <v>342519</v>
          </cell>
          <cell r="I24" t="str">
            <v>11029</v>
          </cell>
          <cell r="J24" t="str">
            <v>2010083</v>
          </cell>
          <cell r="K24" t="str">
            <v>10002</v>
          </cell>
          <cell r="L24">
            <v>1.2</v>
          </cell>
          <cell r="M24" t="str">
            <v>114521123</v>
          </cell>
          <cell r="N24" t="str">
            <v>80</v>
          </cell>
          <cell r="O24" t="str">
            <v>0580</v>
          </cell>
          <cell r="Q24">
            <v>158713.91</v>
          </cell>
          <cell r="R24">
            <v>342.52</v>
          </cell>
          <cell r="S24">
            <v>183805.09</v>
          </cell>
          <cell r="V24" t="str">
            <v>01029</v>
          </cell>
          <cell r="W24" t="str">
            <v>9311101</v>
          </cell>
          <cell r="X24">
            <v>0</v>
          </cell>
          <cell r="Y24">
            <v>0</v>
          </cell>
        </row>
        <row r="25">
          <cell r="A25">
            <v>19511</v>
          </cell>
          <cell r="B25" t="str">
            <v>02</v>
          </cell>
          <cell r="C25" t="str">
            <v>Здание  ТП-53 ул Курильская и Комсомольская</v>
          </cell>
          <cell r="D25" t="str">
            <v>502</v>
          </cell>
          <cell r="E25" t="str">
            <v>011</v>
          </cell>
          <cell r="F25">
            <v>11</v>
          </cell>
          <cell r="G25">
            <v>10</v>
          </cell>
          <cell r="H25">
            <v>98227.15</v>
          </cell>
          <cell r="I25" t="str">
            <v>11030</v>
          </cell>
          <cell r="J25" t="str">
            <v>2010083</v>
          </cell>
          <cell r="K25" t="str">
            <v>10002</v>
          </cell>
          <cell r="L25">
            <v>1.2</v>
          </cell>
          <cell r="M25" t="str">
            <v>114521123</v>
          </cell>
          <cell r="N25" t="str">
            <v>53</v>
          </cell>
          <cell r="O25" t="str">
            <v>0653</v>
          </cell>
          <cell r="Q25">
            <v>98227.15</v>
          </cell>
          <cell r="R25">
            <v>0</v>
          </cell>
          <cell r="S25">
            <v>0</v>
          </cell>
          <cell r="V25" t="str">
            <v>01030</v>
          </cell>
          <cell r="W25" t="str">
            <v>9311101</v>
          </cell>
          <cell r="X25">
            <v>0</v>
          </cell>
          <cell r="Y25">
            <v>0</v>
          </cell>
        </row>
        <row r="26">
          <cell r="A26">
            <v>26724</v>
          </cell>
          <cell r="B26" t="str">
            <v>02</v>
          </cell>
          <cell r="C26" t="str">
            <v>Здание  ТП-54 ул Ленина</v>
          </cell>
          <cell r="D26" t="str">
            <v>502</v>
          </cell>
          <cell r="E26" t="str">
            <v>011</v>
          </cell>
          <cell r="F26">
            <v>11</v>
          </cell>
          <cell r="G26">
            <v>10</v>
          </cell>
          <cell r="H26">
            <v>356626</v>
          </cell>
          <cell r="I26" t="str">
            <v>11031</v>
          </cell>
          <cell r="J26" t="str">
            <v>2010083</v>
          </cell>
          <cell r="K26" t="str">
            <v>10002</v>
          </cell>
          <cell r="L26">
            <v>1.2</v>
          </cell>
          <cell r="M26" t="str">
            <v>114521123</v>
          </cell>
          <cell r="N26" t="str">
            <v>73</v>
          </cell>
          <cell r="O26" t="str">
            <v>0373</v>
          </cell>
          <cell r="Q26">
            <v>254021.29</v>
          </cell>
          <cell r="R26">
            <v>356.63</v>
          </cell>
          <cell r="S26">
            <v>102604.71</v>
          </cell>
          <cell r="V26" t="str">
            <v>01031</v>
          </cell>
          <cell r="W26" t="str">
            <v>9311101</v>
          </cell>
          <cell r="X26">
            <v>0</v>
          </cell>
          <cell r="Y26">
            <v>0</v>
          </cell>
        </row>
        <row r="27">
          <cell r="A27">
            <v>23590</v>
          </cell>
          <cell r="B27" t="str">
            <v>02</v>
          </cell>
          <cell r="C27" t="str">
            <v>Здание  ТП-56 ул Победы-Железнодорожная 2х этажное</v>
          </cell>
          <cell r="D27" t="str">
            <v>502</v>
          </cell>
          <cell r="E27" t="str">
            <v>011</v>
          </cell>
          <cell r="F27">
            <v>11</v>
          </cell>
          <cell r="G27">
            <v>10</v>
          </cell>
          <cell r="H27">
            <v>222152</v>
          </cell>
          <cell r="I27" t="str">
            <v>11032</v>
          </cell>
          <cell r="J27" t="str">
            <v>2010083</v>
          </cell>
          <cell r="K27" t="str">
            <v>10002</v>
          </cell>
          <cell r="L27">
            <v>1.2</v>
          </cell>
          <cell r="M27" t="str">
            <v>114521123</v>
          </cell>
          <cell r="N27" t="str">
            <v>64</v>
          </cell>
          <cell r="O27" t="str">
            <v>0864</v>
          </cell>
          <cell r="Q27">
            <v>204854.62</v>
          </cell>
          <cell r="R27">
            <v>222.15</v>
          </cell>
          <cell r="S27">
            <v>17297.38</v>
          </cell>
          <cell r="V27" t="str">
            <v>01032</v>
          </cell>
          <cell r="W27" t="str">
            <v>9311101</v>
          </cell>
          <cell r="X27">
            <v>0</v>
          </cell>
          <cell r="Y27">
            <v>0</v>
          </cell>
        </row>
        <row r="28">
          <cell r="A28">
            <v>27820</v>
          </cell>
          <cell r="B28" t="str">
            <v>02</v>
          </cell>
          <cell r="C28" t="str">
            <v>Здание  ТП-57 ул Комсомольская 135</v>
          </cell>
          <cell r="D28" t="str">
            <v>502</v>
          </cell>
          <cell r="E28" t="str">
            <v>011</v>
          </cell>
          <cell r="F28">
            <v>11</v>
          </cell>
          <cell r="G28">
            <v>10</v>
          </cell>
          <cell r="H28">
            <v>191528.54</v>
          </cell>
          <cell r="I28" t="str">
            <v>11033</v>
          </cell>
          <cell r="J28" t="str">
            <v>2010083</v>
          </cell>
          <cell r="K28" t="str">
            <v>10002</v>
          </cell>
          <cell r="L28">
            <v>1.2</v>
          </cell>
          <cell r="M28" t="str">
            <v>114521123</v>
          </cell>
          <cell r="N28" t="str">
            <v>56</v>
          </cell>
          <cell r="O28" t="str">
            <v>0356</v>
          </cell>
          <cell r="Q28">
            <v>191528.54</v>
          </cell>
          <cell r="R28">
            <v>0</v>
          </cell>
          <cell r="S28">
            <v>0</v>
          </cell>
          <cell r="V28" t="str">
            <v>01033</v>
          </cell>
          <cell r="W28" t="str">
            <v>9311101</v>
          </cell>
          <cell r="X28">
            <v>0</v>
          </cell>
          <cell r="Y28">
            <v>0</v>
          </cell>
        </row>
        <row r="29">
          <cell r="A29">
            <v>29646</v>
          </cell>
          <cell r="B29" t="str">
            <v>02</v>
          </cell>
          <cell r="C29" t="str">
            <v>Здание  ТП-58 ул Садовая</v>
          </cell>
          <cell r="D29" t="str">
            <v>502</v>
          </cell>
          <cell r="E29" t="str">
            <v>011</v>
          </cell>
          <cell r="F29">
            <v>11</v>
          </cell>
          <cell r="G29">
            <v>10</v>
          </cell>
          <cell r="H29">
            <v>370589</v>
          </cell>
          <cell r="I29" t="str">
            <v>11034</v>
          </cell>
          <cell r="J29" t="str">
            <v>2010083</v>
          </cell>
          <cell r="K29" t="str">
            <v>10002</v>
          </cell>
          <cell r="L29">
            <v>1.2</v>
          </cell>
          <cell r="M29" t="str">
            <v>114521123</v>
          </cell>
          <cell r="N29" t="str">
            <v>81</v>
          </cell>
          <cell r="O29" t="str">
            <v>0381</v>
          </cell>
          <cell r="Q29">
            <v>184958.19</v>
          </cell>
          <cell r="R29">
            <v>370.59</v>
          </cell>
          <cell r="S29">
            <v>185630.81</v>
          </cell>
          <cell r="V29" t="str">
            <v>01034</v>
          </cell>
          <cell r="W29" t="str">
            <v>9311101</v>
          </cell>
          <cell r="X29">
            <v>0</v>
          </cell>
          <cell r="Y29">
            <v>0</v>
          </cell>
        </row>
        <row r="30">
          <cell r="A30">
            <v>19511</v>
          </cell>
          <cell r="B30" t="str">
            <v>02</v>
          </cell>
          <cell r="C30" t="str">
            <v>Здание  ТП-62 ул Мартовский переулок</v>
          </cell>
          <cell r="D30" t="str">
            <v>502</v>
          </cell>
          <cell r="E30" t="str">
            <v>011</v>
          </cell>
          <cell r="F30">
            <v>11</v>
          </cell>
          <cell r="G30">
            <v>10</v>
          </cell>
          <cell r="H30">
            <v>84285.23</v>
          </cell>
          <cell r="I30" t="str">
            <v>11035</v>
          </cell>
          <cell r="J30" t="str">
            <v>2010083</v>
          </cell>
          <cell r="K30" t="str">
            <v>10002</v>
          </cell>
          <cell r="L30">
            <v>1.2</v>
          </cell>
          <cell r="M30" t="str">
            <v>114521123</v>
          </cell>
          <cell r="N30" t="str">
            <v>53</v>
          </cell>
          <cell r="O30" t="str">
            <v>0653</v>
          </cell>
          <cell r="Q30">
            <v>84285.23</v>
          </cell>
          <cell r="R30">
            <v>0</v>
          </cell>
          <cell r="S30">
            <v>0</v>
          </cell>
          <cell r="V30" t="str">
            <v>01035</v>
          </cell>
          <cell r="W30" t="str">
            <v>9311101</v>
          </cell>
          <cell r="X30">
            <v>0</v>
          </cell>
          <cell r="Y30">
            <v>0</v>
          </cell>
        </row>
        <row r="31">
          <cell r="A31">
            <v>28430</v>
          </cell>
          <cell r="B31" t="str">
            <v>02</v>
          </cell>
          <cell r="C31" t="str">
            <v>Здание  ТП-66</v>
          </cell>
          <cell r="D31" t="str">
            <v>502</v>
          </cell>
          <cell r="E31" t="str">
            <v>011</v>
          </cell>
          <cell r="F31">
            <v>11</v>
          </cell>
          <cell r="G31">
            <v>10</v>
          </cell>
          <cell r="H31">
            <v>361931</v>
          </cell>
          <cell r="I31" t="str">
            <v>11036</v>
          </cell>
          <cell r="J31" t="str">
            <v>2010083</v>
          </cell>
          <cell r="K31" t="str">
            <v>10002</v>
          </cell>
          <cell r="L31">
            <v>1.2</v>
          </cell>
          <cell r="M31" t="str">
            <v>114521123</v>
          </cell>
          <cell r="N31" t="str">
            <v>77</v>
          </cell>
          <cell r="O31" t="str">
            <v>1177</v>
          </cell>
          <cell r="Q31">
            <v>189745.68</v>
          </cell>
          <cell r="R31">
            <v>361.93</v>
          </cell>
          <cell r="S31">
            <v>172185.32</v>
          </cell>
          <cell r="V31" t="str">
            <v>01036</v>
          </cell>
          <cell r="W31" t="str">
            <v>9311101</v>
          </cell>
          <cell r="X31">
            <v>0</v>
          </cell>
          <cell r="Y31">
            <v>0</v>
          </cell>
        </row>
        <row r="32">
          <cell r="A32">
            <v>23437</v>
          </cell>
          <cell r="B32" t="str">
            <v>02</v>
          </cell>
          <cell r="C32" t="str">
            <v>Здание  ТП-70 ул Пушкина школа 5</v>
          </cell>
          <cell r="D32" t="str">
            <v>502</v>
          </cell>
          <cell r="E32" t="str">
            <v>011</v>
          </cell>
          <cell r="F32">
            <v>11</v>
          </cell>
          <cell r="G32">
            <v>10</v>
          </cell>
          <cell r="H32">
            <v>142177</v>
          </cell>
          <cell r="I32" t="str">
            <v>11037</v>
          </cell>
          <cell r="J32" t="str">
            <v>2010083</v>
          </cell>
          <cell r="K32" t="str">
            <v>10002</v>
          </cell>
          <cell r="L32">
            <v>1.2</v>
          </cell>
          <cell r="M32" t="str">
            <v>114521123</v>
          </cell>
          <cell r="N32" t="str">
            <v>64</v>
          </cell>
          <cell r="O32" t="str">
            <v>0364</v>
          </cell>
          <cell r="Q32">
            <v>133951.46</v>
          </cell>
          <cell r="R32">
            <v>142.18</v>
          </cell>
          <cell r="S32">
            <v>8225.5400000000009</v>
          </cell>
          <cell r="V32" t="str">
            <v>01037</v>
          </cell>
          <cell r="W32" t="str">
            <v>9311101</v>
          </cell>
          <cell r="X32">
            <v>0</v>
          </cell>
          <cell r="Y32">
            <v>0</v>
          </cell>
        </row>
        <row r="33">
          <cell r="A33">
            <v>24381</v>
          </cell>
          <cell r="B33" t="str">
            <v>02</v>
          </cell>
          <cell r="C33" t="str">
            <v>Здание  ТП-71 ул Горная 2х этажное</v>
          </cell>
          <cell r="D33" t="str">
            <v>502</v>
          </cell>
          <cell r="E33" t="str">
            <v>011</v>
          </cell>
          <cell r="F33">
            <v>11</v>
          </cell>
          <cell r="G33">
            <v>10</v>
          </cell>
          <cell r="H33">
            <v>220605</v>
          </cell>
          <cell r="I33" t="str">
            <v>11038</v>
          </cell>
          <cell r="J33" t="str">
            <v>2010083</v>
          </cell>
          <cell r="K33" t="str">
            <v>10002</v>
          </cell>
          <cell r="L33">
            <v>1.2</v>
          </cell>
          <cell r="M33" t="str">
            <v>114521123</v>
          </cell>
          <cell r="N33" t="str">
            <v>66</v>
          </cell>
          <cell r="O33" t="str">
            <v>1066</v>
          </cell>
          <cell r="Q33">
            <v>191417.82</v>
          </cell>
          <cell r="R33">
            <v>220.61</v>
          </cell>
          <cell r="S33">
            <v>29187.18</v>
          </cell>
          <cell r="V33" t="str">
            <v>01038</v>
          </cell>
          <cell r="W33" t="str">
            <v>9311101</v>
          </cell>
          <cell r="X33">
            <v>0</v>
          </cell>
          <cell r="Y33">
            <v>0</v>
          </cell>
        </row>
        <row r="34">
          <cell r="A34">
            <v>22463</v>
          </cell>
          <cell r="B34" t="str">
            <v>02</v>
          </cell>
          <cell r="C34" t="str">
            <v>Здание  ТП-72 ул Западная</v>
          </cell>
          <cell r="D34" t="str">
            <v>502</v>
          </cell>
          <cell r="E34" t="str">
            <v>011</v>
          </cell>
          <cell r="F34">
            <v>11</v>
          </cell>
          <cell r="G34">
            <v>10</v>
          </cell>
          <cell r="H34">
            <v>217703</v>
          </cell>
          <cell r="I34" t="str">
            <v>11039</v>
          </cell>
          <cell r="J34" t="str">
            <v>2010083</v>
          </cell>
          <cell r="K34" t="str">
            <v>10002</v>
          </cell>
          <cell r="L34">
            <v>1.2</v>
          </cell>
          <cell r="M34" t="str">
            <v>114521123</v>
          </cell>
          <cell r="N34" t="str">
            <v>61</v>
          </cell>
          <cell r="O34" t="str">
            <v>0761</v>
          </cell>
          <cell r="Q34">
            <v>191232.35</v>
          </cell>
          <cell r="R34">
            <v>217.7</v>
          </cell>
          <cell r="S34">
            <v>26470.65</v>
          </cell>
          <cell r="V34" t="str">
            <v>01039</v>
          </cell>
          <cell r="W34" t="str">
            <v>9311101</v>
          </cell>
          <cell r="X34">
            <v>0</v>
          </cell>
          <cell r="Y34">
            <v>0</v>
          </cell>
        </row>
        <row r="35">
          <cell r="A35">
            <v>32478</v>
          </cell>
          <cell r="B35" t="str">
            <v>02</v>
          </cell>
          <cell r="C35" t="str">
            <v>Здание  ТП-85    Баня 2</v>
          </cell>
          <cell r="D35" t="str">
            <v>502</v>
          </cell>
          <cell r="E35" t="str">
            <v>011</v>
          </cell>
          <cell r="F35">
            <v>11</v>
          </cell>
          <cell r="G35">
            <v>10</v>
          </cell>
          <cell r="H35">
            <v>528138</v>
          </cell>
          <cell r="I35" t="str">
            <v>11040</v>
          </cell>
          <cell r="J35" t="str">
            <v>2010083</v>
          </cell>
          <cell r="K35" t="str">
            <v>10002</v>
          </cell>
          <cell r="L35">
            <v>1.2</v>
          </cell>
          <cell r="M35" t="str">
            <v>114521123</v>
          </cell>
          <cell r="N35" t="str">
            <v>88</v>
          </cell>
          <cell r="O35" t="str">
            <v>1288</v>
          </cell>
          <cell r="Q35">
            <v>157742.51999999999</v>
          </cell>
          <cell r="R35">
            <v>528.14</v>
          </cell>
          <cell r="S35">
            <v>370395.48</v>
          </cell>
          <cell r="V35" t="str">
            <v>01040</v>
          </cell>
          <cell r="W35" t="str">
            <v>8500910</v>
          </cell>
          <cell r="X35">
            <v>0</v>
          </cell>
          <cell r="Y35">
            <v>0</v>
          </cell>
        </row>
        <row r="36">
          <cell r="A36">
            <v>32599</v>
          </cell>
          <cell r="B36" t="str">
            <v>02</v>
          </cell>
          <cell r="C36" t="str">
            <v>Здание  ТП-86 ул Тихоокеанская</v>
          </cell>
          <cell r="D36" t="str">
            <v>502</v>
          </cell>
          <cell r="E36" t="str">
            <v>011</v>
          </cell>
          <cell r="F36">
            <v>11</v>
          </cell>
          <cell r="G36">
            <v>10</v>
          </cell>
          <cell r="H36">
            <v>454973</v>
          </cell>
          <cell r="I36" t="str">
            <v>11041</v>
          </cell>
          <cell r="J36" t="str">
            <v>2010083</v>
          </cell>
          <cell r="K36" t="str">
            <v>10002</v>
          </cell>
          <cell r="L36">
            <v>1.2</v>
          </cell>
          <cell r="M36" t="str">
            <v>114521123</v>
          </cell>
          <cell r="N36" t="str">
            <v>89</v>
          </cell>
          <cell r="O36" t="str">
            <v>0489</v>
          </cell>
          <cell r="Q36">
            <v>101622.03</v>
          </cell>
          <cell r="R36">
            <v>454.97</v>
          </cell>
          <cell r="S36">
            <v>353350.97</v>
          </cell>
          <cell r="V36" t="str">
            <v>01041</v>
          </cell>
          <cell r="W36" t="str">
            <v>8500920</v>
          </cell>
          <cell r="X36">
            <v>0</v>
          </cell>
          <cell r="Y36">
            <v>0</v>
          </cell>
        </row>
        <row r="37">
          <cell r="A37">
            <v>26755</v>
          </cell>
          <cell r="B37" t="str">
            <v>02</v>
          </cell>
          <cell r="C37" t="str">
            <v>Здание ТП-87 ул Физкультурная</v>
          </cell>
          <cell r="D37" t="str">
            <v>502</v>
          </cell>
          <cell r="E37" t="str">
            <v>011</v>
          </cell>
          <cell r="F37">
            <v>11</v>
          </cell>
          <cell r="G37">
            <v>10</v>
          </cell>
          <cell r="H37">
            <v>260474</v>
          </cell>
          <cell r="I37" t="str">
            <v>11042</v>
          </cell>
          <cell r="J37" t="str">
            <v>2010083</v>
          </cell>
          <cell r="K37" t="str">
            <v>10002</v>
          </cell>
          <cell r="L37">
            <v>1.2</v>
          </cell>
          <cell r="M37" t="str">
            <v>114521123</v>
          </cell>
          <cell r="N37" t="str">
            <v>73</v>
          </cell>
          <cell r="O37" t="str">
            <v>0473</v>
          </cell>
          <cell r="Q37">
            <v>182813.94</v>
          </cell>
          <cell r="R37">
            <v>260.47000000000003</v>
          </cell>
          <cell r="S37">
            <v>77660.06</v>
          </cell>
          <cell r="V37" t="str">
            <v>01042</v>
          </cell>
          <cell r="W37" t="str">
            <v>9311101</v>
          </cell>
          <cell r="X37">
            <v>0</v>
          </cell>
          <cell r="Y37">
            <v>0</v>
          </cell>
        </row>
        <row r="38">
          <cell r="A38">
            <v>28734</v>
          </cell>
          <cell r="B38" t="str">
            <v>02</v>
          </cell>
          <cell r="C38" t="str">
            <v>Здание ТП-92 школа 23</v>
          </cell>
          <cell r="D38" t="str">
            <v>502</v>
          </cell>
          <cell r="E38" t="str">
            <v>011</v>
          </cell>
          <cell r="F38">
            <v>11</v>
          </cell>
          <cell r="G38">
            <v>10</v>
          </cell>
          <cell r="H38">
            <v>116834</v>
          </cell>
          <cell r="I38" t="str">
            <v>11044</v>
          </cell>
          <cell r="J38" t="str">
            <v>2010083</v>
          </cell>
          <cell r="K38" t="str">
            <v>10002</v>
          </cell>
          <cell r="L38">
            <v>1.2</v>
          </cell>
          <cell r="M38" t="str">
            <v>114521123</v>
          </cell>
          <cell r="N38" t="str">
            <v>78</v>
          </cell>
          <cell r="O38" t="str">
            <v>0978</v>
          </cell>
          <cell r="Q38">
            <v>67535.429999999993</v>
          </cell>
          <cell r="R38">
            <v>116.83</v>
          </cell>
          <cell r="S38">
            <v>49298.57</v>
          </cell>
          <cell r="V38" t="str">
            <v>01044</v>
          </cell>
          <cell r="W38" t="str">
            <v>9311101</v>
          </cell>
          <cell r="X38">
            <v>0</v>
          </cell>
          <cell r="Y38">
            <v>0</v>
          </cell>
        </row>
        <row r="39">
          <cell r="A39">
            <v>23986</v>
          </cell>
          <cell r="B39" t="str">
            <v>02</v>
          </cell>
          <cell r="C39" t="str">
            <v>Здание ТП-93 пос Черемушки м-н Новинка</v>
          </cell>
          <cell r="D39" t="str">
            <v>502</v>
          </cell>
          <cell r="E39" t="str">
            <v>011</v>
          </cell>
          <cell r="F39">
            <v>11</v>
          </cell>
          <cell r="G39">
            <v>10</v>
          </cell>
          <cell r="H39">
            <v>229557</v>
          </cell>
          <cell r="I39" t="str">
            <v>11045</v>
          </cell>
          <cell r="J39" t="str">
            <v>2010083</v>
          </cell>
          <cell r="K39" t="str">
            <v>10002</v>
          </cell>
          <cell r="L39">
            <v>1.2</v>
          </cell>
          <cell r="M39" t="str">
            <v>114521123</v>
          </cell>
          <cell r="N39" t="str">
            <v>65</v>
          </cell>
          <cell r="O39" t="str">
            <v>0965</v>
          </cell>
          <cell r="Q39">
            <v>205015.44</v>
          </cell>
          <cell r="R39">
            <v>229.56</v>
          </cell>
          <cell r="S39">
            <v>24541.56</v>
          </cell>
          <cell r="V39" t="str">
            <v>01045</v>
          </cell>
          <cell r="W39" t="str">
            <v>9311101</v>
          </cell>
          <cell r="X39">
            <v>0</v>
          </cell>
          <cell r="Y39">
            <v>0</v>
          </cell>
        </row>
        <row r="40">
          <cell r="A40">
            <v>28734</v>
          </cell>
          <cell r="B40" t="str">
            <v>02</v>
          </cell>
          <cell r="C40" t="str">
            <v>Здание ТП-94 ул  Тихоокеанская</v>
          </cell>
          <cell r="D40" t="str">
            <v>502</v>
          </cell>
          <cell r="E40" t="str">
            <v>011</v>
          </cell>
          <cell r="F40">
            <v>11</v>
          </cell>
          <cell r="G40">
            <v>10</v>
          </cell>
          <cell r="H40">
            <v>152544</v>
          </cell>
          <cell r="I40" t="str">
            <v>11046</v>
          </cell>
          <cell r="J40" t="str">
            <v>2010083</v>
          </cell>
          <cell r="K40" t="str">
            <v>10002</v>
          </cell>
          <cell r="L40">
            <v>1.2</v>
          </cell>
          <cell r="M40" t="str">
            <v>114521123</v>
          </cell>
          <cell r="N40" t="str">
            <v>78</v>
          </cell>
          <cell r="O40" t="str">
            <v>0978</v>
          </cell>
          <cell r="Q40">
            <v>149063.13</v>
          </cell>
          <cell r="R40">
            <v>152.54</v>
          </cell>
          <cell r="S40">
            <v>3480.87</v>
          </cell>
          <cell r="V40" t="str">
            <v>01046</v>
          </cell>
          <cell r="W40" t="str">
            <v>9311101</v>
          </cell>
          <cell r="X40">
            <v>0</v>
          </cell>
          <cell r="Y40">
            <v>0</v>
          </cell>
        </row>
        <row r="41">
          <cell r="A41">
            <v>31868</v>
          </cell>
          <cell r="B41" t="str">
            <v>02</v>
          </cell>
          <cell r="C41" t="str">
            <v>Здание ТП-95</v>
          </cell>
          <cell r="D41" t="str">
            <v>502</v>
          </cell>
          <cell r="E41" t="str">
            <v>011</v>
          </cell>
          <cell r="F41">
            <v>11</v>
          </cell>
          <cell r="G41">
            <v>10</v>
          </cell>
          <cell r="H41">
            <v>278811</v>
          </cell>
          <cell r="I41" t="str">
            <v>11047</v>
          </cell>
          <cell r="J41" t="str">
            <v>2010083</v>
          </cell>
          <cell r="K41" t="str">
            <v>10002</v>
          </cell>
          <cell r="L41">
            <v>1.2</v>
          </cell>
          <cell r="M41" t="str">
            <v>114521123</v>
          </cell>
          <cell r="N41" t="str">
            <v>87</v>
          </cell>
          <cell r="O41" t="str">
            <v>0487</v>
          </cell>
          <cell r="Q41">
            <v>154545.28</v>
          </cell>
          <cell r="R41">
            <v>278.81</v>
          </cell>
          <cell r="S41">
            <v>124265.72</v>
          </cell>
          <cell r="V41" t="str">
            <v>01047</v>
          </cell>
          <cell r="W41" t="str">
            <v>8500910</v>
          </cell>
          <cell r="X41">
            <v>0</v>
          </cell>
          <cell r="Y41">
            <v>0</v>
          </cell>
        </row>
        <row r="42">
          <cell r="A42">
            <v>28734</v>
          </cell>
          <cell r="B42" t="str">
            <v>02</v>
          </cell>
          <cell r="C42" t="str">
            <v>Здание ТП-96 ул Детская</v>
          </cell>
          <cell r="D42" t="str">
            <v>502</v>
          </cell>
          <cell r="E42" t="str">
            <v>011</v>
          </cell>
          <cell r="F42">
            <v>11</v>
          </cell>
          <cell r="G42">
            <v>10</v>
          </cell>
          <cell r="H42">
            <v>200286</v>
          </cell>
          <cell r="I42" t="str">
            <v>11048</v>
          </cell>
          <cell r="J42" t="str">
            <v>2010083</v>
          </cell>
          <cell r="K42" t="str">
            <v>10002</v>
          </cell>
          <cell r="L42">
            <v>1.2</v>
          </cell>
          <cell r="M42" t="str">
            <v>114521123</v>
          </cell>
          <cell r="N42" t="str">
            <v>78</v>
          </cell>
          <cell r="O42" t="str">
            <v>0978</v>
          </cell>
          <cell r="Q42">
            <v>134760.9</v>
          </cell>
          <cell r="R42">
            <v>200.29</v>
          </cell>
          <cell r="S42">
            <v>65525.1</v>
          </cell>
          <cell r="V42" t="str">
            <v>01048</v>
          </cell>
          <cell r="W42" t="str">
            <v>9311101</v>
          </cell>
          <cell r="X42">
            <v>0</v>
          </cell>
          <cell r="Y42">
            <v>0</v>
          </cell>
        </row>
        <row r="43">
          <cell r="A43">
            <v>23651</v>
          </cell>
          <cell r="B43" t="str">
            <v>02</v>
          </cell>
          <cell r="C43" t="str">
            <v>Здание ТП  99 ул Ленина  пр Победы</v>
          </cell>
          <cell r="D43" t="str">
            <v>502</v>
          </cell>
          <cell r="E43" t="str">
            <v>011</v>
          </cell>
          <cell r="F43">
            <v>11</v>
          </cell>
          <cell r="G43">
            <v>10</v>
          </cell>
          <cell r="H43">
            <v>142177</v>
          </cell>
          <cell r="I43" t="str">
            <v>11050</v>
          </cell>
          <cell r="J43" t="str">
            <v>2010083</v>
          </cell>
          <cell r="K43" t="str">
            <v>10002</v>
          </cell>
          <cell r="L43">
            <v>1.2</v>
          </cell>
          <cell r="M43" t="str">
            <v>114521123</v>
          </cell>
          <cell r="N43" t="str">
            <v>64</v>
          </cell>
          <cell r="O43" t="str">
            <v>1064</v>
          </cell>
          <cell r="Q43">
            <v>131816.07</v>
          </cell>
          <cell r="R43">
            <v>142.18</v>
          </cell>
          <cell r="S43">
            <v>10360.93</v>
          </cell>
          <cell r="V43" t="str">
            <v>01050</v>
          </cell>
          <cell r="W43" t="str">
            <v>9311101</v>
          </cell>
          <cell r="X43">
            <v>0</v>
          </cell>
          <cell r="Y43">
            <v>0</v>
          </cell>
        </row>
        <row r="44">
          <cell r="A44">
            <v>23651</v>
          </cell>
          <cell r="B44" t="str">
            <v>02</v>
          </cell>
          <cell r="C44" t="str">
            <v>Здание ТП-2237 п  Дальнее</v>
          </cell>
          <cell r="D44" t="str">
            <v>502</v>
          </cell>
          <cell r="E44" t="str">
            <v>011</v>
          </cell>
          <cell r="F44">
            <v>11</v>
          </cell>
          <cell r="G44">
            <v>10</v>
          </cell>
          <cell r="H44">
            <v>222152</v>
          </cell>
          <cell r="I44" t="str">
            <v>11051</v>
          </cell>
          <cell r="J44" t="str">
            <v>2010083</v>
          </cell>
          <cell r="K44" t="str">
            <v>10002</v>
          </cell>
          <cell r="L44">
            <v>1.2</v>
          </cell>
          <cell r="M44" t="str">
            <v>114521123</v>
          </cell>
          <cell r="N44" t="str">
            <v>64</v>
          </cell>
          <cell r="O44" t="str">
            <v>1064</v>
          </cell>
          <cell r="Q44">
            <v>203964.88</v>
          </cell>
          <cell r="R44">
            <v>222.15</v>
          </cell>
          <cell r="S44">
            <v>18187.12</v>
          </cell>
          <cell r="V44" t="str">
            <v>01051</v>
          </cell>
          <cell r="W44" t="str">
            <v>9311101</v>
          </cell>
          <cell r="X44">
            <v>0</v>
          </cell>
          <cell r="Y44">
            <v>0</v>
          </cell>
        </row>
        <row r="45">
          <cell r="A45">
            <v>24016</v>
          </cell>
          <cell r="B45" t="str">
            <v>02</v>
          </cell>
          <cell r="C45" t="str">
            <v>Здание ТП-111 Компроспект поликлиника 1</v>
          </cell>
          <cell r="D45" t="str">
            <v>502</v>
          </cell>
          <cell r="E45" t="str">
            <v>011</v>
          </cell>
          <cell r="F45">
            <v>11</v>
          </cell>
          <cell r="G45">
            <v>10</v>
          </cell>
          <cell r="H45">
            <v>270067</v>
          </cell>
          <cell r="I45" t="str">
            <v>11053</v>
          </cell>
          <cell r="J45" t="str">
            <v>2010083</v>
          </cell>
          <cell r="K45" t="str">
            <v>10002</v>
          </cell>
          <cell r="L45">
            <v>1.2</v>
          </cell>
          <cell r="M45" t="str">
            <v>114521123</v>
          </cell>
          <cell r="N45" t="str">
            <v>65</v>
          </cell>
          <cell r="O45" t="str">
            <v>1065</v>
          </cell>
          <cell r="Q45">
            <v>240187.18</v>
          </cell>
          <cell r="R45">
            <v>270.07</v>
          </cell>
          <cell r="S45">
            <v>29879.82</v>
          </cell>
          <cell r="V45" t="str">
            <v>01053</v>
          </cell>
          <cell r="W45" t="str">
            <v>9311101</v>
          </cell>
          <cell r="X45">
            <v>0</v>
          </cell>
          <cell r="Y45">
            <v>0</v>
          </cell>
        </row>
        <row r="46">
          <cell r="A46">
            <v>28734</v>
          </cell>
          <cell r="B46" t="str">
            <v>02</v>
          </cell>
          <cell r="C46" t="str">
            <v>Здание ТП-112  Магазин Маяк</v>
          </cell>
          <cell r="D46" t="str">
            <v>502</v>
          </cell>
          <cell r="E46" t="str">
            <v>011</v>
          </cell>
          <cell r="F46">
            <v>11</v>
          </cell>
          <cell r="G46">
            <v>10</v>
          </cell>
          <cell r="H46">
            <v>106633</v>
          </cell>
          <cell r="I46" t="str">
            <v>11054</v>
          </cell>
          <cell r="J46" t="str">
            <v>2010083</v>
          </cell>
          <cell r="K46" t="str">
            <v>10002</v>
          </cell>
          <cell r="L46">
            <v>1.2</v>
          </cell>
          <cell r="M46" t="str">
            <v>114521123</v>
          </cell>
          <cell r="N46" t="str">
            <v>78</v>
          </cell>
          <cell r="O46" t="str">
            <v>0978</v>
          </cell>
          <cell r="Q46">
            <v>102605.1</v>
          </cell>
          <cell r="R46">
            <v>106.63</v>
          </cell>
          <cell r="S46">
            <v>4027.9</v>
          </cell>
          <cell r="V46" t="str">
            <v>01054</v>
          </cell>
          <cell r="W46" t="str">
            <v>9311101</v>
          </cell>
          <cell r="X46">
            <v>0</v>
          </cell>
          <cell r="Y46">
            <v>0</v>
          </cell>
        </row>
        <row r="47">
          <cell r="A47">
            <v>28887</v>
          </cell>
          <cell r="B47" t="str">
            <v>02</v>
          </cell>
          <cell r="C47" t="str">
            <v>Здание ТП-113  Шлакоблочный переулок 33</v>
          </cell>
          <cell r="D47" t="str">
            <v>502</v>
          </cell>
          <cell r="E47" t="str">
            <v>011</v>
          </cell>
          <cell r="F47">
            <v>11</v>
          </cell>
          <cell r="G47">
            <v>10</v>
          </cell>
          <cell r="H47">
            <v>262079</v>
          </cell>
          <cell r="I47" t="str">
            <v>11055</v>
          </cell>
          <cell r="J47" t="str">
            <v>2010083</v>
          </cell>
          <cell r="K47" t="str">
            <v>10002</v>
          </cell>
          <cell r="L47">
            <v>1.2</v>
          </cell>
          <cell r="M47" t="str">
            <v>114521123</v>
          </cell>
          <cell r="N47" t="str">
            <v>79</v>
          </cell>
          <cell r="O47" t="str">
            <v>0279</v>
          </cell>
          <cell r="Q47">
            <v>191852.82</v>
          </cell>
          <cell r="R47">
            <v>262.08</v>
          </cell>
          <cell r="S47">
            <v>70226.179999999993</v>
          </cell>
          <cell r="V47" t="str">
            <v>01055</v>
          </cell>
          <cell r="W47" t="str">
            <v>9311101</v>
          </cell>
          <cell r="X47">
            <v>0</v>
          </cell>
          <cell r="Y47">
            <v>0</v>
          </cell>
        </row>
        <row r="48">
          <cell r="A48">
            <v>27364</v>
          </cell>
          <cell r="B48" t="str">
            <v>02</v>
          </cell>
          <cell r="C48" t="str">
            <v>Здание ТП-116 Железнодорожная</v>
          </cell>
          <cell r="D48" t="str">
            <v>502</v>
          </cell>
          <cell r="E48" t="str">
            <v>011</v>
          </cell>
          <cell r="F48">
            <v>11</v>
          </cell>
          <cell r="G48">
            <v>10</v>
          </cell>
          <cell r="H48">
            <v>165908</v>
          </cell>
          <cell r="I48" t="str">
            <v>11056</v>
          </cell>
          <cell r="J48" t="str">
            <v>2010083</v>
          </cell>
          <cell r="K48" t="str">
            <v>10002</v>
          </cell>
          <cell r="L48">
            <v>1.2</v>
          </cell>
          <cell r="M48" t="str">
            <v>114521123</v>
          </cell>
          <cell r="O48" t="str">
            <v>1174</v>
          </cell>
          <cell r="Q48">
            <v>141492.1</v>
          </cell>
          <cell r="R48">
            <v>165.91</v>
          </cell>
          <cell r="S48">
            <v>24415.9</v>
          </cell>
          <cell r="V48" t="str">
            <v>01056</v>
          </cell>
          <cell r="W48" t="str">
            <v>9311101</v>
          </cell>
          <cell r="X48">
            <v>0</v>
          </cell>
          <cell r="Y48">
            <v>0</v>
          </cell>
        </row>
        <row r="49">
          <cell r="A49">
            <v>24016</v>
          </cell>
          <cell r="B49" t="str">
            <v>02</v>
          </cell>
          <cell r="C49" t="str">
            <v>Здание ТП-117   Драмтеатр</v>
          </cell>
          <cell r="D49" t="str">
            <v>502</v>
          </cell>
          <cell r="E49" t="str">
            <v>011</v>
          </cell>
          <cell r="F49">
            <v>11</v>
          </cell>
          <cell r="G49">
            <v>10</v>
          </cell>
          <cell r="H49">
            <v>261243</v>
          </cell>
          <cell r="I49" t="str">
            <v>11057</v>
          </cell>
          <cell r="J49" t="str">
            <v>2010083</v>
          </cell>
          <cell r="K49" t="str">
            <v>10002</v>
          </cell>
          <cell r="L49">
            <v>1.2</v>
          </cell>
          <cell r="M49" t="str">
            <v>114521123</v>
          </cell>
          <cell r="O49" t="str">
            <v>1065</v>
          </cell>
          <cell r="Q49">
            <v>232676.07</v>
          </cell>
          <cell r="R49">
            <v>261.24</v>
          </cell>
          <cell r="S49">
            <v>28566.93</v>
          </cell>
          <cell r="V49" t="str">
            <v>01057</v>
          </cell>
          <cell r="W49" t="str">
            <v>9311101</v>
          </cell>
          <cell r="X49">
            <v>0</v>
          </cell>
          <cell r="Y49">
            <v>0</v>
          </cell>
        </row>
        <row r="50">
          <cell r="A50">
            <v>23651</v>
          </cell>
          <cell r="B50" t="str">
            <v>02</v>
          </cell>
          <cell r="C50" t="str">
            <v>Здание ТП-118 Горбольница</v>
          </cell>
          <cell r="D50" t="str">
            <v>502</v>
          </cell>
          <cell r="E50" t="str">
            <v>011</v>
          </cell>
          <cell r="F50">
            <v>11</v>
          </cell>
          <cell r="G50">
            <v>10</v>
          </cell>
          <cell r="H50">
            <v>229557</v>
          </cell>
          <cell r="I50" t="str">
            <v>11058</v>
          </cell>
          <cell r="J50" t="str">
            <v>2010083</v>
          </cell>
          <cell r="K50" t="str">
            <v>10002</v>
          </cell>
          <cell r="L50">
            <v>1.2</v>
          </cell>
          <cell r="M50" t="str">
            <v>114521123</v>
          </cell>
          <cell r="O50" t="str">
            <v>1064</v>
          </cell>
          <cell r="Q50">
            <v>210531.88</v>
          </cell>
          <cell r="R50">
            <v>229.56</v>
          </cell>
          <cell r="S50">
            <v>19025.12</v>
          </cell>
          <cell r="V50" t="str">
            <v>01058</v>
          </cell>
          <cell r="W50" t="str">
            <v>9311101</v>
          </cell>
          <cell r="X50">
            <v>0</v>
          </cell>
          <cell r="Y50">
            <v>0</v>
          </cell>
        </row>
        <row r="51">
          <cell r="A51">
            <v>24381</v>
          </cell>
          <cell r="B51" t="str">
            <v>02</v>
          </cell>
          <cell r="C51" t="str">
            <v>Здание ТП-121 ул Дзержинского</v>
          </cell>
          <cell r="D51" t="str">
            <v>502</v>
          </cell>
          <cell r="E51" t="str">
            <v>011</v>
          </cell>
          <cell r="F51">
            <v>11</v>
          </cell>
          <cell r="G51">
            <v>10</v>
          </cell>
          <cell r="H51">
            <v>224959</v>
          </cell>
          <cell r="I51" t="str">
            <v>11059</v>
          </cell>
          <cell r="J51" t="str">
            <v>2010083</v>
          </cell>
          <cell r="K51" t="str">
            <v>10002</v>
          </cell>
          <cell r="L51">
            <v>1.2</v>
          </cell>
          <cell r="M51" t="str">
            <v>114521123</v>
          </cell>
          <cell r="O51" t="str">
            <v>1066</v>
          </cell>
          <cell r="Q51">
            <v>194741.7</v>
          </cell>
          <cell r="R51">
            <v>224.96</v>
          </cell>
          <cell r="S51">
            <v>30217.3</v>
          </cell>
          <cell r="V51" t="str">
            <v>01059</v>
          </cell>
          <cell r="W51" t="str">
            <v>9311101</v>
          </cell>
          <cell r="X51">
            <v>0</v>
          </cell>
          <cell r="Y51">
            <v>0</v>
          </cell>
        </row>
        <row r="52">
          <cell r="A52">
            <v>28522</v>
          </cell>
          <cell r="B52" t="str">
            <v>02</v>
          </cell>
          <cell r="C52" t="str">
            <v>Здание ТП-128 ремонтные мастерские п/фабрика 50летия</v>
          </cell>
          <cell r="D52" t="str">
            <v>502</v>
          </cell>
          <cell r="E52" t="str">
            <v>011</v>
          </cell>
          <cell r="F52">
            <v>11</v>
          </cell>
          <cell r="G52">
            <v>10</v>
          </cell>
          <cell r="H52">
            <v>486021</v>
          </cell>
          <cell r="I52" t="str">
            <v>11060</v>
          </cell>
          <cell r="J52" t="str">
            <v>2010083</v>
          </cell>
          <cell r="K52" t="str">
            <v>10002</v>
          </cell>
          <cell r="L52">
            <v>1.2</v>
          </cell>
          <cell r="M52" t="str">
            <v>114521123</v>
          </cell>
          <cell r="O52" t="str">
            <v>0278</v>
          </cell>
          <cell r="Q52">
            <v>255732.21</v>
          </cell>
          <cell r="R52">
            <v>486.02</v>
          </cell>
          <cell r="S52">
            <v>230288.79</v>
          </cell>
          <cell r="V52" t="str">
            <v>01060</v>
          </cell>
          <cell r="W52" t="str">
            <v>9311101</v>
          </cell>
          <cell r="X52">
            <v>0</v>
          </cell>
          <cell r="Y52">
            <v>0</v>
          </cell>
        </row>
        <row r="53">
          <cell r="A53">
            <v>28734</v>
          </cell>
          <cell r="B53" t="str">
            <v>02</v>
          </cell>
          <cell r="C53" t="str">
            <v>Здание ТП-129 обл больница</v>
          </cell>
          <cell r="D53" t="str">
            <v>502</v>
          </cell>
          <cell r="E53" t="str">
            <v>011</v>
          </cell>
          <cell r="F53">
            <v>11</v>
          </cell>
          <cell r="G53">
            <v>10</v>
          </cell>
          <cell r="H53">
            <v>296076</v>
          </cell>
          <cell r="I53" t="str">
            <v>11061</v>
          </cell>
          <cell r="J53" t="str">
            <v>2010083</v>
          </cell>
          <cell r="K53" t="str">
            <v>10002</v>
          </cell>
          <cell r="L53">
            <v>1.2</v>
          </cell>
          <cell r="M53" t="str">
            <v>114521123</v>
          </cell>
          <cell r="O53" t="str">
            <v>0978</v>
          </cell>
          <cell r="Q53">
            <v>165495.01999999999</v>
          </cell>
          <cell r="R53">
            <v>296.08</v>
          </cell>
          <cell r="S53">
            <v>130580.98</v>
          </cell>
          <cell r="V53" t="str">
            <v>01061</v>
          </cell>
          <cell r="W53" t="str">
            <v>9311101</v>
          </cell>
          <cell r="X53">
            <v>0</v>
          </cell>
          <cell r="Y53">
            <v>0</v>
          </cell>
        </row>
        <row r="54">
          <cell r="A54">
            <v>28734</v>
          </cell>
          <cell r="B54" t="str">
            <v>02</v>
          </cell>
          <cell r="C54" t="str">
            <v>Здание ТП-131 ул Ленина детская больница</v>
          </cell>
          <cell r="D54" t="str">
            <v>502</v>
          </cell>
          <cell r="E54" t="str">
            <v>011</v>
          </cell>
          <cell r="F54">
            <v>11</v>
          </cell>
          <cell r="G54">
            <v>10</v>
          </cell>
          <cell r="H54">
            <v>283013</v>
          </cell>
          <cell r="I54" t="str">
            <v>11062</v>
          </cell>
          <cell r="J54" t="str">
            <v>2010083</v>
          </cell>
          <cell r="K54" t="str">
            <v>10002</v>
          </cell>
          <cell r="L54">
            <v>1.2</v>
          </cell>
          <cell r="M54" t="str">
            <v>114521123</v>
          </cell>
          <cell r="O54" t="str">
            <v>0978</v>
          </cell>
          <cell r="Q54">
            <v>141477.45000000001</v>
          </cell>
          <cell r="R54">
            <v>283.01</v>
          </cell>
          <cell r="S54">
            <v>141535.54999999999</v>
          </cell>
          <cell r="V54" t="str">
            <v>01062</v>
          </cell>
          <cell r="W54" t="str">
            <v>9311101</v>
          </cell>
          <cell r="X54">
            <v>0</v>
          </cell>
          <cell r="Y54">
            <v>0</v>
          </cell>
        </row>
        <row r="55">
          <cell r="A55">
            <v>28734</v>
          </cell>
          <cell r="B55" t="str">
            <v>02</v>
          </cell>
          <cell r="C55" t="str">
            <v>Здание ТП-132 УВД</v>
          </cell>
          <cell r="D55" t="str">
            <v>502</v>
          </cell>
          <cell r="E55" t="str">
            <v>011</v>
          </cell>
          <cell r="F55">
            <v>11</v>
          </cell>
          <cell r="G55">
            <v>10</v>
          </cell>
          <cell r="H55">
            <v>144146</v>
          </cell>
          <cell r="I55" t="str">
            <v>11063</v>
          </cell>
          <cell r="J55" t="str">
            <v>2010083</v>
          </cell>
          <cell r="K55" t="str">
            <v>10002</v>
          </cell>
          <cell r="L55">
            <v>1.2</v>
          </cell>
          <cell r="M55" t="str">
            <v>114521123</v>
          </cell>
          <cell r="O55" t="str">
            <v>0978</v>
          </cell>
          <cell r="Q55">
            <v>115285.83</v>
          </cell>
          <cell r="R55">
            <v>144.15</v>
          </cell>
          <cell r="S55">
            <v>28860.17</v>
          </cell>
          <cell r="V55" t="str">
            <v>01063</v>
          </cell>
          <cell r="W55" t="str">
            <v>9311101</v>
          </cell>
          <cell r="X55">
            <v>0</v>
          </cell>
          <cell r="Y55">
            <v>0</v>
          </cell>
        </row>
        <row r="56">
          <cell r="A56">
            <v>27364</v>
          </cell>
          <cell r="B56" t="str">
            <v>02</v>
          </cell>
          <cell r="C56" t="str">
            <v>Здание ТП-1134  Строительная п Ново-Александровск</v>
          </cell>
          <cell r="D56" t="str">
            <v>502</v>
          </cell>
          <cell r="E56" t="str">
            <v>011</v>
          </cell>
          <cell r="F56">
            <v>11</v>
          </cell>
          <cell r="G56">
            <v>10</v>
          </cell>
          <cell r="H56">
            <v>210453</v>
          </cell>
          <cell r="I56" t="str">
            <v>11064</v>
          </cell>
          <cell r="J56" t="str">
            <v>2010083</v>
          </cell>
          <cell r="K56" t="str">
            <v>10002</v>
          </cell>
          <cell r="L56">
            <v>1.2</v>
          </cell>
          <cell r="M56" t="str">
            <v>114521123</v>
          </cell>
          <cell r="O56" t="str">
            <v>1274</v>
          </cell>
          <cell r="Q56">
            <v>137058.57</v>
          </cell>
          <cell r="R56">
            <v>210.45</v>
          </cell>
          <cell r="S56">
            <v>73394.429999999993</v>
          </cell>
          <cell r="V56" t="str">
            <v>01064</v>
          </cell>
          <cell r="W56" t="str">
            <v>9311101</v>
          </cell>
          <cell r="X56">
            <v>0</v>
          </cell>
          <cell r="Y56">
            <v>0</v>
          </cell>
        </row>
        <row r="57">
          <cell r="A57">
            <v>28734</v>
          </cell>
          <cell r="B57" t="str">
            <v>02</v>
          </cell>
          <cell r="C57" t="str">
            <v>Здание ТП-135 ул Тихоокеанская 16</v>
          </cell>
          <cell r="D57" t="str">
            <v>502</v>
          </cell>
          <cell r="E57" t="str">
            <v>011</v>
          </cell>
          <cell r="F57">
            <v>11</v>
          </cell>
          <cell r="G57">
            <v>10</v>
          </cell>
          <cell r="H57">
            <v>152544</v>
          </cell>
          <cell r="I57" t="str">
            <v>11065</v>
          </cell>
          <cell r="J57" t="str">
            <v>2010083</v>
          </cell>
          <cell r="K57" t="str">
            <v>10002</v>
          </cell>
          <cell r="L57">
            <v>1.2</v>
          </cell>
          <cell r="M57" t="str">
            <v>114521123</v>
          </cell>
          <cell r="O57" t="str">
            <v>0978</v>
          </cell>
          <cell r="Q57">
            <v>151659.57</v>
          </cell>
          <cell r="R57">
            <v>152.54</v>
          </cell>
          <cell r="S57">
            <v>884.43</v>
          </cell>
          <cell r="V57" t="str">
            <v>01065</v>
          </cell>
          <cell r="W57" t="str">
            <v>9311101</v>
          </cell>
          <cell r="X57">
            <v>0</v>
          </cell>
          <cell r="Y57">
            <v>0</v>
          </cell>
        </row>
        <row r="58">
          <cell r="A58">
            <v>28734</v>
          </cell>
          <cell r="B58" t="str">
            <v>02</v>
          </cell>
          <cell r="C58" t="str">
            <v>Здание ТП-145  База Горводоканал</v>
          </cell>
          <cell r="D58" t="str">
            <v>502</v>
          </cell>
          <cell r="E58" t="str">
            <v>011</v>
          </cell>
          <cell r="F58">
            <v>11</v>
          </cell>
          <cell r="G58">
            <v>10</v>
          </cell>
          <cell r="H58">
            <v>155295</v>
          </cell>
          <cell r="I58" t="str">
            <v>11066</v>
          </cell>
          <cell r="J58" t="str">
            <v>2010083</v>
          </cell>
          <cell r="K58" t="str">
            <v>10002</v>
          </cell>
          <cell r="L58">
            <v>1.2</v>
          </cell>
          <cell r="M58" t="str">
            <v>114521123</v>
          </cell>
          <cell r="O58" t="str">
            <v>0978</v>
          </cell>
          <cell r="Q58">
            <v>97047.360000000001</v>
          </cell>
          <cell r="R58">
            <v>155.29</v>
          </cell>
          <cell r="S58">
            <v>58247.64</v>
          </cell>
          <cell r="V58" t="str">
            <v>01066</v>
          </cell>
          <cell r="W58" t="str">
            <v>9311101</v>
          </cell>
          <cell r="X58">
            <v>0</v>
          </cell>
          <cell r="Y58">
            <v>0</v>
          </cell>
        </row>
        <row r="59">
          <cell r="A59">
            <v>28734</v>
          </cell>
          <cell r="B59" t="str">
            <v>02</v>
          </cell>
          <cell r="C59" t="str">
            <v>Здание ТП-147 ул Физкультурная</v>
          </cell>
          <cell r="D59" t="str">
            <v>502</v>
          </cell>
          <cell r="E59" t="str">
            <v>011</v>
          </cell>
          <cell r="F59">
            <v>11</v>
          </cell>
          <cell r="G59">
            <v>10</v>
          </cell>
          <cell r="H59">
            <v>115497</v>
          </cell>
          <cell r="I59" t="str">
            <v>11067</v>
          </cell>
          <cell r="J59" t="str">
            <v>2010083</v>
          </cell>
          <cell r="K59" t="str">
            <v>10002</v>
          </cell>
          <cell r="L59">
            <v>1.2</v>
          </cell>
          <cell r="M59" t="str">
            <v>114521123</v>
          </cell>
          <cell r="O59" t="str">
            <v>0978</v>
          </cell>
          <cell r="Q59">
            <v>104765.72</v>
          </cell>
          <cell r="R59">
            <v>115.5</v>
          </cell>
          <cell r="S59">
            <v>10731.28</v>
          </cell>
          <cell r="V59" t="str">
            <v>01067</v>
          </cell>
          <cell r="W59" t="str">
            <v>9311101</v>
          </cell>
          <cell r="X59">
            <v>0</v>
          </cell>
          <cell r="Y59">
            <v>0</v>
          </cell>
        </row>
        <row r="60">
          <cell r="A60">
            <v>28734</v>
          </cell>
          <cell r="B60" t="str">
            <v>02</v>
          </cell>
          <cell r="C60" t="str">
            <v>Здание ТП-148 ул Ленина-Хабаровская</v>
          </cell>
          <cell r="D60" t="str">
            <v>502</v>
          </cell>
          <cell r="E60" t="str">
            <v>011</v>
          </cell>
          <cell r="F60">
            <v>11</v>
          </cell>
          <cell r="G60">
            <v>10</v>
          </cell>
          <cell r="H60">
            <v>203189</v>
          </cell>
          <cell r="I60" t="str">
            <v>11068</v>
          </cell>
          <cell r="J60" t="str">
            <v>2010083</v>
          </cell>
          <cell r="K60" t="str">
            <v>10002</v>
          </cell>
          <cell r="L60">
            <v>1.2</v>
          </cell>
          <cell r="M60" t="str">
            <v>114521123</v>
          </cell>
          <cell r="O60" t="str">
            <v>0978</v>
          </cell>
          <cell r="Q60">
            <v>154317.51999999999</v>
          </cell>
          <cell r="R60">
            <v>203.19</v>
          </cell>
          <cell r="S60">
            <v>48871.48</v>
          </cell>
          <cell r="V60" t="str">
            <v>01068</v>
          </cell>
          <cell r="W60" t="str">
            <v>9311101</v>
          </cell>
          <cell r="X60">
            <v>0</v>
          </cell>
          <cell r="Y60">
            <v>0</v>
          </cell>
        </row>
        <row r="61">
          <cell r="A61">
            <v>28734</v>
          </cell>
          <cell r="B61" t="str">
            <v>02</v>
          </cell>
          <cell r="C61" t="str">
            <v>Здание ТП-151 гостиница Сахалин</v>
          </cell>
          <cell r="D61" t="str">
            <v>502</v>
          </cell>
          <cell r="E61" t="str">
            <v>011</v>
          </cell>
          <cell r="F61">
            <v>11</v>
          </cell>
          <cell r="G61">
            <v>10</v>
          </cell>
          <cell r="H61">
            <v>305224</v>
          </cell>
          <cell r="I61" t="str">
            <v>11069</v>
          </cell>
          <cell r="J61" t="str">
            <v>2010083</v>
          </cell>
          <cell r="K61" t="str">
            <v>10002</v>
          </cell>
          <cell r="L61">
            <v>1.2</v>
          </cell>
          <cell r="M61" t="str">
            <v>114521123</v>
          </cell>
          <cell r="O61" t="str">
            <v>0978</v>
          </cell>
          <cell r="Q61">
            <v>144366.44</v>
          </cell>
          <cell r="R61">
            <v>305.22000000000003</v>
          </cell>
          <cell r="S61">
            <v>160857.56</v>
          </cell>
          <cell r="V61" t="str">
            <v>01069</v>
          </cell>
          <cell r="W61" t="str">
            <v>9311101</v>
          </cell>
          <cell r="X61">
            <v>0</v>
          </cell>
          <cell r="Y61">
            <v>0</v>
          </cell>
        </row>
        <row r="62">
          <cell r="A62">
            <v>24716</v>
          </cell>
          <cell r="B62" t="str">
            <v>02</v>
          </cell>
          <cell r="C62" t="str">
            <v>Здание ТП-152 пр Победы Педучилеще</v>
          </cell>
          <cell r="D62" t="str">
            <v>502</v>
          </cell>
          <cell r="E62" t="str">
            <v>011</v>
          </cell>
          <cell r="F62">
            <v>11</v>
          </cell>
          <cell r="G62">
            <v>10</v>
          </cell>
          <cell r="H62">
            <v>224959</v>
          </cell>
          <cell r="I62" t="str">
            <v>11070</v>
          </cell>
          <cell r="J62" t="str">
            <v>2010083</v>
          </cell>
          <cell r="K62" t="str">
            <v>10002</v>
          </cell>
          <cell r="L62">
            <v>1.2</v>
          </cell>
          <cell r="M62" t="str">
            <v>114521123</v>
          </cell>
          <cell r="O62" t="str">
            <v>0967</v>
          </cell>
          <cell r="Q62">
            <v>189348.07</v>
          </cell>
          <cell r="R62">
            <v>224.96</v>
          </cell>
          <cell r="S62">
            <v>35610.93</v>
          </cell>
          <cell r="V62" t="str">
            <v>01070</v>
          </cell>
          <cell r="W62" t="str">
            <v>9311101</v>
          </cell>
          <cell r="X62">
            <v>0</v>
          </cell>
          <cell r="Y62">
            <v>0</v>
          </cell>
        </row>
        <row r="63">
          <cell r="A63">
            <v>24228</v>
          </cell>
          <cell r="B63" t="str">
            <v>02</v>
          </cell>
          <cell r="C63" t="str">
            <v>Здание ТП-153 ул Поповича-Красная</v>
          </cell>
          <cell r="D63" t="str">
            <v>502</v>
          </cell>
          <cell r="E63" t="str">
            <v>011</v>
          </cell>
          <cell r="F63">
            <v>11</v>
          </cell>
          <cell r="G63">
            <v>10</v>
          </cell>
          <cell r="H63">
            <v>224959</v>
          </cell>
          <cell r="I63" t="str">
            <v>11071</v>
          </cell>
          <cell r="J63" t="str">
            <v>2010083</v>
          </cell>
          <cell r="K63" t="str">
            <v>10002</v>
          </cell>
          <cell r="L63">
            <v>1.2</v>
          </cell>
          <cell r="M63" t="str">
            <v>114521123</v>
          </cell>
          <cell r="O63" t="str">
            <v>0566</v>
          </cell>
          <cell r="Q63">
            <v>196988.6</v>
          </cell>
          <cell r="R63">
            <v>224.96</v>
          </cell>
          <cell r="S63">
            <v>27970.400000000001</v>
          </cell>
          <cell r="V63" t="str">
            <v>01071</v>
          </cell>
          <cell r="W63" t="str">
            <v>9311101</v>
          </cell>
          <cell r="X63">
            <v>0</v>
          </cell>
          <cell r="Y63">
            <v>0</v>
          </cell>
        </row>
        <row r="64">
          <cell r="A64">
            <v>28734</v>
          </cell>
          <cell r="B64" t="str">
            <v>02</v>
          </cell>
          <cell r="C64" t="str">
            <v>Здание ТП-154 ул Чехова роддом</v>
          </cell>
          <cell r="D64" t="str">
            <v>502</v>
          </cell>
          <cell r="E64" t="str">
            <v>011</v>
          </cell>
          <cell r="F64">
            <v>11</v>
          </cell>
          <cell r="G64">
            <v>10</v>
          </cell>
          <cell r="H64">
            <v>265597</v>
          </cell>
          <cell r="I64" t="str">
            <v>11072</v>
          </cell>
          <cell r="J64" t="str">
            <v>2010083</v>
          </cell>
          <cell r="K64" t="str">
            <v>10002</v>
          </cell>
          <cell r="L64">
            <v>1.2</v>
          </cell>
          <cell r="M64" t="str">
            <v>114521123</v>
          </cell>
          <cell r="O64" t="str">
            <v>0978</v>
          </cell>
          <cell r="Q64">
            <v>145145.31</v>
          </cell>
          <cell r="R64">
            <v>265.60000000000002</v>
          </cell>
          <cell r="S64">
            <v>120451.69</v>
          </cell>
          <cell r="V64" t="str">
            <v>01072</v>
          </cell>
          <cell r="W64" t="str">
            <v>9311101</v>
          </cell>
          <cell r="X64">
            <v>0</v>
          </cell>
          <cell r="Y64">
            <v>0</v>
          </cell>
        </row>
        <row r="65">
          <cell r="A65">
            <v>28976</v>
          </cell>
          <cell r="B65" t="str">
            <v>02</v>
          </cell>
          <cell r="C65" t="str">
            <v>Здание ТП-167 ул Спортивная</v>
          </cell>
          <cell r="D65" t="str">
            <v>502</v>
          </cell>
          <cell r="E65" t="str">
            <v>011</v>
          </cell>
          <cell r="F65">
            <v>11</v>
          </cell>
          <cell r="G65">
            <v>10</v>
          </cell>
          <cell r="H65">
            <v>372898</v>
          </cell>
          <cell r="I65" t="str">
            <v>11073</v>
          </cell>
          <cell r="J65" t="str">
            <v>2010083</v>
          </cell>
          <cell r="K65" t="str">
            <v>10002</v>
          </cell>
          <cell r="L65">
            <v>1.2</v>
          </cell>
          <cell r="M65" t="str">
            <v>114521123</v>
          </cell>
          <cell r="O65" t="str">
            <v>0579</v>
          </cell>
          <cell r="Q65">
            <v>192246.01</v>
          </cell>
          <cell r="R65">
            <v>372.9</v>
          </cell>
          <cell r="S65">
            <v>180651.99</v>
          </cell>
          <cell r="V65" t="str">
            <v>01073</v>
          </cell>
          <cell r="W65" t="str">
            <v>9311101</v>
          </cell>
          <cell r="X65">
            <v>0</v>
          </cell>
          <cell r="Y65">
            <v>0</v>
          </cell>
        </row>
        <row r="66">
          <cell r="A66">
            <v>29342</v>
          </cell>
          <cell r="B66" t="str">
            <v>02</v>
          </cell>
          <cell r="C66" t="str">
            <v>Здание ТП-168 ул Горького</v>
          </cell>
          <cell r="D66" t="str">
            <v>502</v>
          </cell>
          <cell r="E66" t="str">
            <v>011</v>
          </cell>
          <cell r="F66">
            <v>11</v>
          </cell>
          <cell r="G66">
            <v>10</v>
          </cell>
          <cell r="H66">
            <v>196878</v>
          </cell>
          <cell r="I66" t="str">
            <v>11074</v>
          </cell>
          <cell r="J66" t="str">
            <v>2010083</v>
          </cell>
          <cell r="K66" t="str">
            <v>10002</v>
          </cell>
          <cell r="L66">
            <v>1.2</v>
          </cell>
          <cell r="M66" t="str">
            <v>114521123</v>
          </cell>
          <cell r="O66" t="str">
            <v>0580</v>
          </cell>
          <cell r="Q66">
            <v>160593.04999999999</v>
          </cell>
          <cell r="R66">
            <v>196.88</v>
          </cell>
          <cell r="S66">
            <v>36284.949999999997</v>
          </cell>
          <cell r="V66" t="str">
            <v>01074</v>
          </cell>
          <cell r="W66" t="str">
            <v>9311101</v>
          </cell>
          <cell r="X66">
            <v>0</v>
          </cell>
          <cell r="Y66">
            <v>0</v>
          </cell>
        </row>
        <row r="67">
          <cell r="A67">
            <v>28734</v>
          </cell>
          <cell r="B67" t="str">
            <v>02</v>
          </cell>
          <cell r="C67" t="str">
            <v>Здание ТП-170 ул Амурская-Ленина</v>
          </cell>
          <cell r="D67" t="str">
            <v>502</v>
          </cell>
          <cell r="E67" t="str">
            <v>011</v>
          </cell>
          <cell r="F67">
            <v>11</v>
          </cell>
          <cell r="G67">
            <v>10</v>
          </cell>
          <cell r="H67">
            <v>265597</v>
          </cell>
          <cell r="I67" t="str">
            <v>11075</v>
          </cell>
          <cell r="J67" t="str">
            <v>2010083</v>
          </cell>
          <cell r="K67" t="str">
            <v>10002</v>
          </cell>
          <cell r="L67">
            <v>1.2</v>
          </cell>
          <cell r="M67" t="str">
            <v>114521123</v>
          </cell>
          <cell r="O67" t="str">
            <v>0978</v>
          </cell>
          <cell r="Q67">
            <v>191579.53</v>
          </cell>
          <cell r="R67">
            <v>265.60000000000002</v>
          </cell>
          <cell r="S67">
            <v>74017.47</v>
          </cell>
          <cell r="V67" t="str">
            <v>01075</v>
          </cell>
          <cell r="W67" t="str">
            <v>9311101</v>
          </cell>
          <cell r="X67">
            <v>0</v>
          </cell>
          <cell r="Y67">
            <v>0</v>
          </cell>
        </row>
        <row r="68">
          <cell r="A68">
            <v>28734</v>
          </cell>
          <cell r="B68" t="str">
            <v>02</v>
          </cell>
          <cell r="C68" t="str">
            <v>Здание ТП-177 18 магазин</v>
          </cell>
          <cell r="D68" t="str">
            <v>502</v>
          </cell>
          <cell r="E68" t="str">
            <v>011</v>
          </cell>
          <cell r="F68">
            <v>11</v>
          </cell>
          <cell r="G68">
            <v>10</v>
          </cell>
          <cell r="H68">
            <v>149489</v>
          </cell>
          <cell r="I68" t="str">
            <v>11076</v>
          </cell>
          <cell r="J68" t="str">
            <v>2010083</v>
          </cell>
          <cell r="K68" t="str">
            <v>10002</v>
          </cell>
          <cell r="L68">
            <v>1.2</v>
          </cell>
          <cell r="M68" t="str">
            <v>114521123</v>
          </cell>
          <cell r="O68" t="str">
            <v>0978</v>
          </cell>
          <cell r="Q68">
            <v>132393.87</v>
          </cell>
          <cell r="R68">
            <v>149.49</v>
          </cell>
          <cell r="S68">
            <v>17095.13</v>
          </cell>
          <cell r="V68" t="str">
            <v>01076</v>
          </cell>
          <cell r="W68" t="str">
            <v>9311101</v>
          </cell>
          <cell r="X68">
            <v>0</v>
          </cell>
          <cell r="Y68">
            <v>0</v>
          </cell>
        </row>
        <row r="69">
          <cell r="A69">
            <v>24807</v>
          </cell>
          <cell r="B69" t="str">
            <v>02</v>
          </cell>
          <cell r="C69" t="str">
            <v>Здание ТП-178 2х этажное ул Украинская</v>
          </cell>
          <cell r="D69" t="str">
            <v>502</v>
          </cell>
          <cell r="E69" t="str">
            <v>011</v>
          </cell>
          <cell r="F69">
            <v>11</v>
          </cell>
          <cell r="G69">
            <v>10</v>
          </cell>
          <cell r="H69">
            <v>217703</v>
          </cell>
          <cell r="I69" t="str">
            <v>11077</v>
          </cell>
          <cell r="J69" t="str">
            <v>2010083</v>
          </cell>
          <cell r="K69" t="str">
            <v>10002</v>
          </cell>
          <cell r="L69">
            <v>1.2</v>
          </cell>
          <cell r="M69" t="str">
            <v>114521123</v>
          </cell>
          <cell r="O69" t="str">
            <v>1267</v>
          </cell>
          <cell r="Q69">
            <v>183460.06</v>
          </cell>
          <cell r="R69">
            <v>217.7</v>
          </cell>
          <cell r="S69">
            <v>34242.94</v>
          </cell>
          <cell r="V69" t="str">
            <v>01077</v>
          </cell>
          <cell r="W69" t="str">
            <v>9311101</v>
          </cell>
          <cell r="X69">
            <v>0</v>
          </cell>
          <cell r="Y69">
            <v>0</v>
          </cell>
        </row>
        <row r="70">
          <cell r="A70">
            <v>24593</v>
          </cell>
          <cell r="B70" t="str">
            <v>02</v>
          </cell>
          <cell r="C70" t="str">
            <v>Здание ТП-179 около ПФКЕ</v>
          </cell>
          <cell r="D70" t="str">
            <v>502</v>
          </cell>
          <cell r="E70" t="str">
            <v>011</v>
          </cell>
          <cell r="F70">
            <v>11</v>
          </cell>
          <cell r="G70">
            <v>10</v>
          </cell>
          <cell r="H70">
            <v>217703</v>
          </cell>
          <cell r="I70" t="str">
            <v>11078</v>
          </cell>
          <cell r="J70" t="str">
            <v>2010083</v>
          </cell>
          <cell r="K70" t="str">
            <v>10002</v>
          </cell>
          <cell r="L70">
            <v>1.2</v>
          </cell>
          <cell r="M70" t="str">
            <v>114521123</v>
          </cell>
          <cell r="O70" t="str">
            <v>0567</v>
          </cell>
          <cell r="Q70">
            <v>158392.64000000001</v>
          </cell>
          <cell r="R70">
            <v>217.7</v>
          </cell>
          <cell r="S70">
            <v>59310.36</v>
          </cell>
          <cell r="V70" t="str">
            <v>01078</v>
          </cell>
          <cell r="W70" t="str">
            <v>9311101</v>
          </cell>
          <cell r="X70">
            <v>0</v>
          </cell>
          <cell r="Y70">
            <v>0</v>
          </cell>
        </row>
        <row r="71">
          <cell r="A71">
            <v>28734</v>
          </cell>
          <cell r="B71" t="str">
            <v>02</v>
          </cell>
          <cell r="C71" t="str">
            <v>Здание ТП-180 Ленина-телеателье</v>
          </cell>
          <cell r="D71" t="str">
            <v>502</v>
          </cell>
          <cell r="E71" t="str">
            <v>011</v>
          </cell>
          <cell r="F71">
            <v>11</v>
          </cell>
          <cell r="G71">
            <v>10</v>
          </cell>
          <cell r="H71">
            <v>161100</v>
          </cell>
          <cell r="I71" t="str">
            <v>11079</v>
          </cell>
          <cell r="J71" t="str">
            <v>2010083</v>
          </cell>
          <cell r="K71" t="str">
            <v>10002</v>
          </cell>
          <cell r="L71">
            <v>1.2</v>
          </cell>
          <cell r="M71" t="str">
            <v>114521123</v>
          </cell>
          <cell r="O71" t="str">
            <v>0978</v>
          </cell>
          <cell r="Q71">
            <v>88039.82</v>
          </cell>
          <cell r="R71">
            <v>161.1</v>
          </cell>
          <cell r="S71">
            <v>73060.179999999993</v>
          </cell>
          <cell r="V71" t="str">
            <v>01079</v>
          </cell>
          <cell r="W71" t="str">
            <v>9311101</v>
          </cell>
          <cell r="X71">
            <v>0</v>
          </cell>
          <cell r="Y71">
            <v>0</v>
          </cell>
        </row>
        <row r="72">
          <cell r="A72">
            <v>26908</v>
          </cell>
          <cell r="B72" t="str">
            <v>02</v>
          </cell>
          <cell r="C72" t="str">
            <v>Здание ТП-183 ул Горького 9</v>
          </cell>
          <cell r="D72" t="str">
            <v>502</v>
          </cell>
          <cell r="E72" t="str">
            <v>011</v>
          </cell>
          <cell r="F72">
            <v>11</v>
          </cell>
          <cell r="G72">
            <v>10</v>
          </cell>
          <cell r="H72">
            <v>327654</v>
          </cell>
          <cell r="I72" t="str">
            <v>11080</v>
          </cell>
          <cell r="J72" t="str">
            <v>2010083</v>
          </cell>
          <cell r="K72" t="str">
            <v>10002</v>
          </cell>
          <cell r="L72">
            <v>1.2</v>
          </cell>
          <cell r="M72" t="str">
            <v>114521123</v>
          </cell>
          <cell r="O72" t="str">
            <v>0973</v>
          </cell>
          <cell r="Q72">
            <v>249630.84</v>
          </cell>
          <cell r="R72">
            <v>327.64999999999998</v>
          </cell>
          <cell r="S72">
            <v>78023.16</v>
          </cell>
          <cell r="V72" t="str">
            <v>01080</v>
          </cell>
          <cell r="W72" t="str">
            <v>9311101</v>
          </cell>
          <cell r="X72">
            <v>0</v>
          </cell>
          <cell r="Y72">
            <v>0</v>
          </cell>
        </row>
        <row r="73">
          <cell r="A73">
            <v>28734</v>
          </cell>
          <cell r="B73" t="str">
            <v>02</v>
          </cell>
          <cell r="C73" t="str">
            <v>Здание ТП-184 ул Комсомольская 191</v>
          </cell>
          <cell r="D73" t="str">
            <v>502</v>
          </cell>
          <cell r="E73" t="str">
            <v>011</v>
          </cell>
          <cell r="F73">
            <v>11</v>
          </cell>
          <cell r="G73">
            <v>10</v>
          </cell>
          <cell r="H73">
            <v>270325</v>
          </cell>
          <cell r="I73" t="str">
            <v>11081</v>
          </cell>
          <cell r="J73" t="str">
            <v>2010083</v>
          </cell>
          <cell r="K73" t="str">
            <v>10002</v>
          </cell>
          <cell r="L73">
            <v>1.2</v>
          </cell>
          <cell r="M73" t="str">
            <v>114521123</v>
          </cell>
          <cell r="O73" t="str">
            <v>0978</v>
          </cell>
          <cell r="Q73">
            <v>198986.94</v>
          </cell>
          <cell r="R73">
            <v>270.33</v>
          </cell>
          <cell r="S73">
            <v>71338.06</v>
          </cell>
          <cell r="V73" t="str">
            <v>01081</v>
          </cell>
          <cell r="W73" t="str">
            <v>9311101</v>
          </cell>
          <cell r="X73">
            <v>0</v>
          </cell>
          <cell r="Y73">
            <v>0</v>
          </cell>
        </row>
        <row r="74">
          <cell r="A74">
            <v>32782</v>
          </cell>
          <cell r="B74" t="str">
            <v>02</v>
          </cell>
          <cell r="C74" t="str">
            <v>Здание ТП-186 пр Мира</v>
          </cell>
          <cell r="D74" t="str">
            <v>502</v>
          </cell>
          <cell r="E74" t="str">
            <v>011</v>
          </cell>
          <cell r="F74">
            <v>11</v>
          </cell>
          <cell r="G74">
            <v>10</v>
          </cell>
          <cell r="H74">
            <v>272665</v>
          </cell>
          <cell r="I74" t="str">
            <v>11082</v>
          </cell>
          <cell r="J74" t="str">
            <v>2010083</v>
          </cell>
          <cell r="K74" t="str">
            <v>10002</v>
          </cell>
          <cell r="L74">
            <v>1.2</v>
          </cell>
          <cell r="M74" t="str">
            <v>114521123</v>
          </cell>
          <cell r="O74" t="str">
            <v>1089</v>
          </cell>
          <cell r="Q74">
            <v>74658.13</v>
          </cell>
          <cell r="R74">
            <v>272.67</v>
          </cell>
          <cell r="S74">
            <v>198006.87</v>
          </cell>
          <cell r="V74" t="str">
            <v>01082</v>
          </cell>
          <cell r="W74" t="str">
            <v>8500910</v>
          </cell>
          <cell r="X74">
            <v>0</v>
          </cell>
          <cell r="Y74">
            <v>0</v>
          </cell>
        </row>
        <row r="75">
          <cell r="A75">
            <v>28734</v>
          </cell>
          <cell r="B75" t="str">
            <v>02</v>
          </cell>
          <cell r="C75" t="str">
            <v>Здание ТП-188  ул Карьерная</v>
          </cell>
          <cell r="D75" t="str">
            <v>502</v>
          </cell>
          <cell r="E75" t="str">
            <v>011</v>
          </cell>
          <cell r="F75">
            <v>11</v>
          </cell>
          <cell r="G75">
            <v>10</v>
          </cell>
          <cell r="H75">
            <v>309138</v>
          </cell>
          <cell r="I75" t="str">
            <v>11083</v>
          </cell>
          <cell r="J75" t="str">
            <v>2010083</v>
          </cell>
          <cell r="K75" t="str">
            <v>10002</v>
          </cell>
          <cell r="L75">
            <v>1.2</v>
          </cell>
          <cell r="M75" t="str">
            <v>114521123</v>
          </cell>
          <cell r="O75" t="str">
            <v>0978</v>
          </cell>
          <cell r="Q75">
            <v>203989.86</v>
          </cell>
          <cell r="R75">
            <v>309.14</v>
          </cell>
          <cell r="S75">
            <v>105148.14</v>
          </cell>
          <cell r="V75" t="str">
            <v>01083</v>
          </cell>
          <cell r="W75" t="str">
            <v>9311101</v>
          </cell>
          <cell r="X75">
            <v>0</v>
          </cell>
          <cell r="Y75">
            <v>0</v>
          </cell>
        </row>
        <row r="76">
          <cell r="A76">
            <v>28734</v>
          </cell>
          <cell r="B76" t="str">
            <v>02</v>
          </cell>
          <cell r="C76" t="str">
            <v>Здание ТП-189 ул Амурская</v>
          </cell>
          <cell r="D76" t="str">
            <v>502</v>
          </cell>
          <cell r="E76" t="str">
            <v>011</v>
          </cell>
          <cell r="F76">
            <v>11</v>
          </cell>
          <cell r="G76">
            <v>10</v>
          </cell>
          <cell r="H76">
            <v>142232</v>
          </cell>
          <cell r="I76" t="str">
            <v>11084</v>
          </cell>
          <cell r="J76" t="str">
            <v>2010083</v>
          </cell>
          <cell r="K76" t="str">
            <v>10002</v>
          </cell>
          <cell r="L76">
            <v>1.2</v>
          </cell>
          <cell r="M76" t="str">
            <v>114521123</v>
          </cell>
          <cell r="N76" t="str">
            <v>78</v>
          </cell>
          <cell r="O76" t="str">
            <v>0978</v>
          </cell>
          <cell r="Q76">
            <v>95134.78</v>
          </cell>
          <cell r="R76">
            <v>142.22999999999999</v>
          </cell>
          <cell r="S76">
            <v>47097.22</v>
          </cell>
          <cell r="V76" t="str">
            <v>01084</v>
          </cell>
          <cell r="W76" t="str">
            <v>9311101</v>
          </cell>
          <cell r="X76">
            <v>0</v>
          </cell>
          <cell r="Y76">
            <v>0</v>
          </cell>
        </row>
        <row r="77">
          <cell r="A77">
            <v>31717</v>
          </cell>
          <cell r="B77" t="str">
            <v>02</v>
          </cell>
          <cell r="C77" t="str">
            <v>Здание ТП-1191пос Луговое</v>
          </cell>
          <cell r="D77" t="str">
            <v>502</v>
          </cell>
          <cell r="E77" t="str">
            <v>011</v>
          </cell>
          <cell r="F77">
            <v>11</v>
          </cell>
          <cell r="G77">
            <v>10</v>
          </cell>
          <cell r="H77">
            <v>395823</v>
          </cell>
          <cell r="I77" t="str">
            <v>11085</v>
          </cell>
          <cell r="J77" t="str">
            <v>2010083</v>
          </cell>
          <cell r="K77" t="str">
            <v>10002</v>
          </cell>
          <cell r="L77">
            <v>1.2</v>
          </cell>
          <cell r="M77" t="str">
            <v>114521123</v>
          </cell>
          <cell r="O77" t="str">
            <v>1186</v>
          </cell>
          <cell r="Q77">
            <v>174600.28</v>
          </cell>
          <cell r="R77">
            <v>395.82</v>
          </cell>
          <cell r="S77">
            <v>221222.72</v>
          </cell>
          <cell r="V77" t="str">
            <v>01085</v>
          </cell>
          <cell r="W77" t="str">
            <v>9311101</v>
          </cell>
          <cell r="X77">
            <v>0</v>
          </cell>
          <cell r="Y77">
            <v>0</v>
          </cell>
        </row>
        <row r="78">
          <cell r="A78">
            <v>25082</v>
          </cell>
          <cell r="B78" t="str">
            <v>02</v>
          </cell>
          <cell r="C78" t="str">
            <v>Здание ТП-192 ул Победы 10</v>
          </cell>
          <cell r="D78" t="str">
            <v>502</v>
          </cell>
          <cell r="E78" t="str">
            <v>011</v>
          </cell>
          <cell r="F78">
            <v>11</v>
          </cell>
          <cell r="G78">
            <v>10</v>
          </cell>
          <cell r="H78">
            <v>283013</v>
          </cell>
          <cell r="I78" t="str">
            <v>11086</v>
          </cell>
          <cell r="J78" t="str">
            <v>2010083</v>
          </cell>
          <cell r="K78" t="str">
            <v>10002</v>
          </cell>
          <cell r="L78">
            <v>1.2</v>
          </cell>
          <cell r="M78" t="str">
            <v>114521123</v>
          </cell>
          <cell r="O78" t="str">
            <v>0968</v>
          </cell>
          <cell r="Q78">
            <v>230289.3</v>
          </cell>
          <cell r="R78">
            <v>283.01</v>
          </cell>
          <cell r="S78">
            <v>52723.7</v>
          </cell>
          <cell r="V78" t="str">
            <v>01086</v>
          </cell>
          <cell r="W78" t="str">
            <v>9311101</v>
          </cell>
          <cell r="X78">
            <v>0</v>
          </cell>
          <cell r="Y78">
            <v>0</v>
          </cell>
        </row>
        <row r="79">
          <cell r="A79">
            <v>27485</v>
          </cell>
          <cell r="B79" t="str">
            <v>02</v>
          </cell>
          <cell r="C79" t="str">
            <v>Здание ТП-199 ул Хабаровская</v>
          </cell>
          <cell r="D79" t="str">
            <v>502</v>
          </cell>
          <cell r="E79" t="str">
            <v>011</v>
          </cell>
          <cell r="F79">
            <v>11</v>
          </cell>
          <cell r="G79">
            <v>10</v>
          </cell>
          <cell r="H79">
            <v>333811</v>
          </cell>
          <cell r="I79" t="str">
            <v>11088</v>
          </cell>
          <cell r="J79" t="str">
            <v>2010083</v>
          </cell>
          <cell r="K79" t="str">
            <v>10002</v>
          </cell>
          <cell r="L79">
            <v>1.2</v>
          </cell>
          <cell r="M79" t="str">
            <v>114521123</v>
          </cell>
          <cell r="O79" t="str">
            <v>0475</v>
          </cell>
          <cell r="Q79">
            <v>215274.33</v>
          </cell>
          <cell r="R79">
            <v>333.81</v>
          </cell>
          <cell r="S79">
            <v>118536.67</v>
          </cell>
          <cell r="V79" t="str">
            <v>01086</v>
          </cell>
          <cell r="W79" t="str">
            <v>9311101</v>
          </cell>
          <cell r="X79">
            <v>0</v>
          </cell>
          <cell r="Y79">
            <v>0</v>
          </cell>
        </row>
        <row r="80">
          <cell r="A80">
            <v>29099</v>
          </cell>
          <cell r="B80" t="str">
            <v>02</v>
          </cell>
          <cell r="C80" t="str">
            <v>Здание ТП-2202 Дальнее</v>
          </cell>
          <cell r="D80" t="str">
            <v>502</v>
          </cell>
          <cell r="E80" t="str">
            <v>011</v>
          </cell>
          <cell r="F80">
            <v>11</v>
          </cell>
          <cell r="G80">
            <v>10</v>
          </cell>
          <cell r="H80">
            <v>234129</v>
          </cell>
          <cell r="I80" t="str">
            <v>11089</v>
          </cell>
          <cell r="J80" t="str">
            <v>2010083</v>
          </cell>
          <cell r="K80" t="str">
            <v>10002</v>
          </cell>
          <cell r="L80">
            <v>1.2</v>
          </cell>
          <cell r="M80" t="str">
            <v>114521123</v>
          </cell>
          <cell r="O80" t="str">
            <v>0979</v>
          </cell>
          <cell r="Q80">
            <v>125264.88</v>
          </cell>
          <cell r="R80">
            <v>234.13</v>
          </cell>
          <cell r="S80">
            <v>108864.12</v>
          </cell>
          <cell r="V80" t="str">
            <v>01089</v>
          </cell>
          <cell r="W80" t="str">
            <v>9311101</v>
          </cell>
          <cell r="X80">
            <v>0</v>
          </cell>
          <cell r="Y80">
            <v>0</v>
          </cell>
        </row>
        <row r="81">
          <cell r="A81">
            <v>24929</v>
          </cell>
          <cell r="B81" t="str">
            <v>02</v>
          </cell>
          <cell r="C81" t="str">
            <v>Здание ТП-205 школа 11</v>
          </cell>
          <cell r="D81" t="str">
            <v>502</v>
          </cell>
          <cell r="E81" t="str">
            <v>011</v>
          </cell>
          <cell r="F81">
            <v>11</v>
          </cell>
          <cell r="G81">
            <v>10</v>
          </cell>
          <cell r="H81">
            <v>344190</v>
          </cell>
          <cell r="I81" t="str">
            <v>11090</v>
          </cell>
          <cell r="J81" t="str">
            <v>2010083</v>
          </cell>
          <cell r="K81" t="str">
            <v>10002</v>
          </cell>
          <cell r="L81">
            <v>1.2</v>
          </cell>
          <cell r="M81" t="str">
            <v>114521123</v>
          </cell>
          <cell r="O81" t="str">
            <v>0468</v>
          </cell>
          <cell r="Q81">
            <v>289466.15999999997</v>
          </cell>
          <cell r="R81">
            <v>344.19</v>
          </cell>
          <cell r="S81">
            <v>54723.839999999997</v>
          </cell>
          <cell r="V81" t="str">
            <v>01089</v>
          </cell>
          <cell r="W81" t="str">
            <v>9311101</v>
          </cell>
          <cell r="X81">
            <v>0</v>
          </cell>
          <cell r="Y81">
            <v>0</v>
          </cell>
        </row>
        <row r="82">
          <cell r="A82">
            <v>29465</v>
          </cell>
          <cell r="B82" t="str">
            <v>02</v>
          </cell>
          <cell r="C82" t="str">
            <v>Здание ТП-206</v>
          </cell>
          <cell r="D82" t="str">
            <v>502</v>
          </cell>
          <cell r="E82" t="str">
            <v>011</v>
          </cell>
          <cell r="F82">
            <v>11</v>
          </cell>
          <cell r="G82">
            <v>10</v>
          </cell>
          <cell r="H82">
            <v>251853</v>
          </cell>
          <cell r="I82" t="str">
            <v>11091</v>
          </cell>
          <cell r="J82" t="str">
            <v>2010083</v>
          </cell>
          <cell r="K82" t="str">
            <v>10002</v>
          </cell>
          <cell r="L82">
            <v>1.2</v>
          </cell>
          <cell r="M82" t="str">
            <v>114521123</v>
          </cell>
          <cell r="O82" t="str">
            <v>0980</v>
          </cell>
          <cell r="Q82">
            <v>128204.94</v>
          </cell>
          <cell r="R82">
            <v>251.85</v>
          </cell>
          <cell r="S82">
            <v>123648.06</v>
          </cell>
          <cell r="V82" t="str">
            <v>01091</v>
          </cell>
          <cell r="W82" t="str">
            <v>9311101</v>
          </cell>
          <cell r="X82">
            <v>0</v>
          </cell>
          <cell r="Y82">
            <v>0</v>
          </cell>
        </row>
        <row r="83">
          <cell r="A83">
            <v>24959</v>
          </cell>
          <cell r="B83" t="str">
            <v>02</v>
          </cell>
          <cell r="C83" t="str">
            <v>Здание ТП -208 ул Лермонтова</v>
          </cell>
          <cell r="D83" t="str">
            <v>502</v>
          </cell>
          <cell r="E83" t="str">
            <v>011</v>
          </cell>
          <cell r="F83">
            <v>11</v>
          </cell>
          <cell r="G83">
            <v>10</v>
          </cell>
          <cell r="H83">
            <v>224959</v>
          </cell>
          <cell r="I83" t="str">
            <v>11092</v>
          </cell>
          <cell r="J83" t="str">
            <v>2010083</v>
          </cell>
          <cell r="K83" t="str">
            <v>10002</v>
          </cell>
          <cell r="L83">
            <v>1.2</v>
          </cell>
          <cell r="M83" t="str">
            <v>114521123</v>
          </cell>
          <cell r="O83" t="str">
            <v>0568</v>
          </cell>
          <cell r="Q83">
            <v>185977.29</v>
          </cell>
          <cell r="R83">
            <v>224.96</v>
          </cell>
          <cell r="S83">
            <v>38981.71</v>
          </cell>
          <cell r="V83" t="str">
            <v>01092</v>
          </cell>
          <cell r="W83" t="str">
            <v>9311101</v>
          </cell>
          <cell r="X83">
            <v>0</v>
          </cell>
          <cell r="Y83">
            <v>0</v>
          </cell>
        </row>
        <row r="84">
          <cell r="A84">
            <v>28734</v>
          </cell>
          <cell r="B84" t="str">
            <v>02</v>
          </cell>
          <cell r="C84" t="str">
            <v>Здание ТП -211 ул Поповича-Картонная ф-ка</v>
          </cell>
          <cell r="D84" t="str">
            <v>502</v>
          </cell>
          <cell r="E84" t="str">
            <v>011</v>
          </cell>
          <cell r="F84">
            <v>11</v>
          </cell>
          <cell r="G84">
            <v>10</v>
          </cell>
          <cell r="H84">
            <v>295873</v>
          </cell>
          <cell r="I84" t="str">
            <v>11093</v>
          </cell>
          <cell r="J84" t="str">
            <v>2010083</v>
          </cell>
          <cell r="K84" t="str">
            <v>10002</v>
          </cell>
          <cell r="L84">
            <v>1.2</v>
          </cell>
          <cell r="M84" t="str">
            <v>114521123</v>
          </cell>
          <cell r="O84" t="str">
            <v>0978</v>
          </cell>
          <cell r="Q84">
            <v>196653.46</v>
          </cell>
          <cell r="R84">
            <v>295.87</v>
          </cell>
          <cell r="S84">
            <v>99219.54</v>
          </cell>
          <cell r="V84" t="str">
            <v>01093</v>
          </cell>
          <cell r="W84" t="str">
            <v>9311101</v>
          </cell>
          <cell r="X84">
            <v>0</v>
          </cell>
          <cell r="Y84">
            <v>0</v>
          </cell>
        </row>
        <row r="85">
          <cell r="A85">
            <v>28734</v>
          </cell>
          <cell r="B85" t="str">
            <v>02</v>
          </cell>
          <cell r="C85" t="str">
            <v>Здание ТП-216 БПК ул Крайняя</v>
          </cell>
          <cell r="D85" t="str">
            <v>502</v>
          </cell>
          <cell r="E85" t="str">
            <v>011</v>
          </cell>
          <cell r="F85">
            <v>11</v>
          </cell>
          <cell r="G85">
            <v>10</v>
          </cell>
          <cell r="H85">
            <v>203189</v>
          </cell>
          <cell r="I85" t="str">
            <v>11094</v>
          </cell>
          <cell r="J85" t="str">
            <v>2010083</v>
          </cell>
          <cell r="K85" t="str">
            <v>10002</v>
          </cell>
          <cell r="L85">
            <v>1.2</v>
          </cell>
          <cell r="M85" t="str">
            <v>114521123</v>
          </cell>
          <cell r="O85" t="str">
            <v>0978</v>
          </cell>
          <cell r="Q85">
            <v>168380.63</v>
          </cell>
          <cell r="R85">
            <v>203.19</v>
          </cell>
          <cell r="S85">
            <v>34808.370000000003</v>
          </cell>
          <cell r="V85" t="str">
            <v>01094</v>
          </cell>
          <cell r="W85" t="str">
            <v>9311101</v>
          </cell>
          <cell r="X85">
            <v>0</v>
          </cell>
          <cell r="Y85">
            <v>0</v>
          </cell>
        </row>
        <row r="86">
          <cell r="A86">
            <v>28734</v>
          </cell>
          <cell r="B86" t="str">
            <v>02</v>
          </cell>
          <cell r="C86" t="str">
            <v>Здание ТП- 217 школа 9</v>
          </cell>
          <cell r="D86" t="str">
            <v>502</v>
          </cell>
          <cell r="E86" t="str">
            <v>011</v>
          </cell>
          <cell r="F86">
            <v>11</v>
          </cell>
          <cell r="G86">
            <v>10</v>
          </cell>
          <cell r="H86">
            <v>181353</v>
          </cell>
          <cell r="I86" t="str">
            <v>11095</v>
          </cell>
          <cell r="J86" t="str">
            <v>2010083</v>
          </cell>
          <cell r="K86" t="str">
            <v>10002</v>
          </cell>
          <cell r="L86">
            <v>1.2</v>
          </cell>
          <cell r="M86" t="str">
            <v>114521123</v>
          </cell>
          <cell r="O86" t="str">
            <v>0978</v>
          </cell>
          <cell r="Q86">
            <v>150655.29</v>
          </cell>
          <cell r="R86">
            <v>181.35</v>
          </cell>
          <cell r="S86">
            <v>30697.71</v>
          </cell>
          <cell r="V86" t="str">
            <v>01095</v>
          </cell>
          <cell r="W86" t="str">
            <v>9311101</v>
          </cell>
          <cell r="X86">
            <v>0</v>
          </cell>
          <cell r="Y86">
            <v>0</v>
          </cell>
        </row>
        <row r="87">
          <cell r="A87">
            <v>28734</v>
          </cell>
          <cell r="B87" t="str">
            <v>02</v>
          </cell>
          <cell r="C87" t="str">
            <v>Здание ТП- 221 ГПТУ-18</v>
          </cell>
          <cell r="D87" t="str">
            <v>502</v>
          </cell>
          <cell r="E87" t="str">
            <v>011</v>
          </cell>
          <cell r="F87">
            <v>11</v>
          </cell>
          <cell r="G87">
            <v>10</v>
          </cell>
          <cell r="H87">
            <v>178516</v>
          </cell>
          <cell r="I87" t="str">
            <v>11096</v>
          </cell>
          <cell r="J87" t="str">
            <v>2010083</v>
          </cell>
          <cell r="K87" t="str">
            <v>10002</v>
          </cell>
          <cell r="L87">
            <v>1.2</v>
          </cell>
          <cell r="M87" t="str">
            <v>114521123</v>
          </cell>
          <cell r="O87" t="str">
            <v>0978</v>
          </cell>
          <cell r="Q87">
            <v>141340.06</v>
          </cell>
          <cell r="R87">
            <v>178.52</v>
          </cell>
          <cell r="S87">
            <v>37175.94</v>
          </cell>
          <cell r="V87" t="str">
            <v>01096</v>
          </cell>
          <cell r="W87" t="str">
            <v>9311101</v>
          </cell>
          <cell r="X87">
            <v>0</v>
          </cell>
          <cell r="Y87">
            <v>0</v>
          </cell>
        </row>
        <row r="88">
          <cell r="A88">
            <v>28734</v>
          </cell>
          <cell r="B88" t="str">
            <v>02</v>
          </cell>
          <cell r="C88" t="str">
            <v>Здание ТП- 224 15микрорайон</v>
          </cell>
          <cell r="D88" t="str">
            <v>502</v>
          </cell>
          <cell r="E88" t="str">
            <v>011</v>
          </cell>
          <cell r="F88">
            <v>11</v>
          </cell>
          <cell r="G88">
            <v>10</v>
          </cell>
          <cell r="H88">
            <v>248203</v>
          </cell>
          <cell r="I88" t="str">
            <v>11097</v>
          </cell>
          <cell r="J88" t="str">
            <v>2010083</v>
          </cell>
          <cell r="K88" t="str">
            <v>10002</v>
          </cell>
          <cell r="L88">
            <v>1.2</v>
          </cell>
          <cell r="M88" t="str">
            <v>114521123</v>
          </cell>
          <cell r="O88" t="str">
            <v>0978</v>
          </cell>
          <cell r="Q88">
            <v>198001.45</v>
          </cell>
          <cell r="R88">
            <v>248.2</v>
          </cell>
          <cell r="S88">
            <v>50201.55</v>
          </cell>
          <cell r="V88" t="str">
            <v>01097</v>
          </cell>
          <cell r="W88" t="str">
            <v>9311101</v>
          </cell>
          <cell r="X88">
            <v>0</v>
          </cell>
          <cell r="Y88">
            <v>0</v>
          </cell>
        </row>
        <row r="89">
          <cell r="A89">
            <v>28734</v>
          </cell>
          <cell r="B89" t="str">
            <v>02</v>
          </cell>
          <cell r="C89" t="str">
            <v>Здание ТП-225 ГПТУ-18</v>
          </cell>
          <cell r="D89" t="str">
            <v>502</v>
          </cell>
          <cell r="E89" t="str">
            <v>011</v>
          </cell>
          <cell r="F89">
            <v>11</v>
          </cell>
          <cell r="G89">
            <v>10</v>
          </cell>
          <cell r="H89">
            <v>178516</v>
          </cell>
          <cell r="I89" t="str">
            <v>11098</v>
          </cell>
          <cell r="J89" t="str">
            <v>2010083</v>
          </cell>
          <cell r="K89" t="str">
            <v>10002</v>
          </cell>
          <cell r="L89">
            <v>1.2</v>
          </cell>
          <cell r="M89" t="str">
            <v>114521123</v>
          </cell>
          <cell r="O89" t="str">
            <v>0978</v>
          </cell>
          <cell r="Q89">
            <v>143658.12</v>
          </cell>
          <cell r="R89">
            <v>178.52</v>
          </cell>
          <cell r="S89">
            <v>34857.879999999997</v>
          </cell>
          <cell r="V89" t="str">
            <v>01098</v>
          </cell>
          <cell r="W89" t="str">
            <v>9311101</v>
          </cell>
          <cell r="X89">
            <v>0</v>
          </cell>
          <cell r="Y89">
            <v>0</v>
          </cell>
        </row>
        <row r="90">
          <cell r="A90">
            <v>28734</v>
          </cell>
          <cell r="B90" t="str">
            <v>02</v>
          </cell>
          <cell r="C90" t="str">
            <v>Здание ТП -227 ПТУ-2</v>
          </cell>
          <cell r="D90" t="str">
            <v>502</v>
          </cell>
          <cell r="E90" t="str">
            <v>011</v>
          </cell>
          <cell r="F90">
            <v>11</v>
          </cell>
          <cell r="G90">
            <v>10</v>
          </cell>
          <cell r="H90">
            <v>486225</v>
          </cell>
          <cell r="I90" t="str">
            <v>11099</v>
          </cell>
          <cell r="J90" t="str">
            <v>2010083</v>
          </cell>
          <cell r="K90" t="str">
            <v>10002</v>
          </cell>
          <cell r="L90">
            <v>1.2</v>
          </cell>
          <cell r="M90" t="str">
            <v>114521123</v>
          </cell>
          <cell r="O90" t="str">
            <v>0978</v>
          </cell>
          <cell r="Q90">
            <v>325161.46999999997</v>
          </cell>
          <cell r="R90">
            <v>486.23</v>
          </cell>
          <cell r="S90">
            <v>161063.53</v>
          </cell>
          <cell r="V90" t="str">
            <v>01099</v>
          </cell>
          <cell r="W90" t="str">
            <v>9311101</v>
          </cell>
          <cell r="X90">
            <v>0</v>
          </cell>
          <cell r="Y90">
            <v>0</v>
          </cell>
        </row>
        <row r="91">
          <cell r="A91">
            <v>28734</v>
          </cell>
          <cell r="B91" t="str">
            <v>02</v>
          </cell>
          <cell r="C91" t="str">
            <v>Здание ТП -228 пр Мира столовая 1</v>
          </cell>
          <cell r="D91" t="str">
            <v>502</v>
          </cell>
          <cell r="E91" t="str">
            <v>011</v>
          </cell>
          <cell r="F91">
            <v>11</v>
          </cell>
          <cell r="G91">
            <v>10</v>
          </cell>
          <cell r="H91">
            <v>129170</v>
          </cell>
          <cell r="I91" t="str">
            <v>11101</v>
          </cell>
          <cell r="J91" t="str">
            <v>2010083</v>
          </cell>
          <cell r="K91" t="str">
            <v>10002</v>
          </cell>
          <cell r="L91">
            <v>1.2</v>
          </cell>
          <cell r="M91" t="str">
            <v>114521123</v>
          </cell>
          <cell r="O91" t="str">
            <v>0978</v>
          </cell>
          <cell r="Q91">
            <v>88076.05</v>
          </cell>
          <cell r="R91">
            <v>129.16999999999999</v>
          </cell>
          <cell r="S91">
            <v>41093.949999999997</v>
          </cell>
          <cell r="V91" t="str">
            <v>01101</v>
          </cell>
          <cell r="W91" t="str">
            <v>9311101</v>
          </cell>
          <cell r="X91">
            <v>0</v>
          </cell>
          <cell r="Y91">
            <v>0</v>
          </cell>
        </row>
        <row r="92">
          <cell r="A92">
            <v>28734</v>
          </cell>
          <cell r="B92" t="str">
            <v>02</v>
          </cell>
          <cell r="C92" t="str">
            <v>Здание ТП -229  Северянка       1</v>
          </cell>
          <cell r="D92" t="str">
            <v>502</v>
          </cell>
          <cell r="E92" t="str">
            <v>011</v>
          </cell>
          <cell r="F92">
            <v>11</v>
          </cell>
          <cell r="G92">
            <v>10</v>
          </cell>
          <cell r="H92">
            <v>189115</v>
          </cell>
          <cell r="I92" t="str">
            <v>11102</v>
          </cell>
          <cell r="J92" t="str">
            <v>2010083</v>
          </cell>
          <cell r="K92" t="str">
            <v>10002</v>
          </cell>
          <cell r="L92">
            <v>1.2</v>
          </cell>
          <cell r="M92" t="str">
            <v>114521123</v>
          </cell>
          <cell r="O92" t="str">
            <v>0978</v>
          </cell>
          <cell r="Q92">
            <v>151999.31</v>
          </cell>
          <cell r="R92">
            <v>189.12</v>
          </cell>
          <cell r="S92">
            <v>37115.69</v>
          </cell>
          <cell r="V92" t="str">
            <v>01102</v>
          </cell>
          <cell r="W92" t="str">
            <v>9311101</v>
          </cell>
          <cell r="X92">
            <v>0</v>
          </cell>
          <cell r="Y92">
            <v>0</v>
          </cell>
        </row>
        <row r="93">
          <cell r="A93">
            <v>25082</v>
          </cell>
          <cell r="B93" t="str">
            <v>02</v>
          </cell>
          <cell r="C93" t="str">
            <v>Здание ТП-230 в парке КИО</v>
          </cell>
          <cell r="D93" t="str">
            <v>502</v>
          </cell>
          <cell r="E93" t="str">
            <v>011</v>
          </cell>
          <cell r="F93">
            <v>11</v>
          </cell>
          <cell r="G93">
            <v>10</v>
          </cell>
          <cell r="H93">
            <v>290270</v>
          </cell>
          <cell r="I93" t="str">
            <v>11103</v>
          </cell>
          <cell r="J93" t="str">
            <v>2010083</v>
          </cell>
          <cell r="K93" t="str">
            <v>10002</v>
          </cell>
          <cell r="L93">
            <v>1.2</v>
          </cell>
          <cell r="M93" t="str">
            <v>114521123</v>
          </cell>
          <cell r="O93" t="str">
            <v>0968</v>
          </cell>
          <cell r="Q93">
            <v>236203.75</v>
          </cell>
          <cell r="R93">
            <v>290.27</v>
          </cell>
          <cell r="S93">
            <v>54066.25</v>
          </cell>
          <cell r="V93" t="str">
            <v>01103</v>
          </cell>
          <cell r="X93">
            <v>0</v>
          </cell>
          <cell r="Y93">
            <v>0</v>
          </cell>
        </row>
        <row r="94">
          <cell r="A94">
            <v>28734</v>
          </cell>
          <cell r="B94" t="str">
            <v>02</v>
          </cell>
          <cell r="C94" t="str">
            <v>Здание ТП-233 9 микрорайон</v>
          </cell>
          <cell r="D94" t="str">
            <v>502</v>
          </cell>
          <cell r="E94" t="str">
            <v>011</v>
          </cell>
          <cell r="F94">
            <v>11</v>
          </cell>
          <cell r="G94">
            <v>10</v>
          </cell>
          <cell r="H94">
            <v>197252</v>
          </cell>
          <cell r="I94" t="str">
            <v>11104</v>
          </cell>
          <cell r="J94" t="str">
            <v>2010083</v>
          </cell>
          <cell r="K94" t="str">
            <v>10002</v>
          </cell>
          <cell r="L94">
            <v>1.2</v>
          </cell>
          <cell r="M94" t="str">
            <v>114521123</v>
          </cell>
          <cell r="O94" t="str">
            <v>0978</v>
          </cell>
          <cell r="Q94">
            <v>117947.96</v>
          </cell>
          <cell r="R94">
            <v>197.25</v>
          </cell>
          <cell r="S94">
            <v>79304.039999999994</v>
          </cell>
          <cell r="V94" t="str">
            <v>01104</v>
          </cell>
          <cell r="W94" t="str">
            <v>9311101</v>
          </cell>
          <cell r="X94">
            <v>0</v>
          </cell>
          <cell r="Y94">
            <v>0</v>
          </cell>
        </row>
        <row r="95">
          <cell r="A95">
            <v>28734</v>
          </cell>
          <cell r="B95" t="str">
            <v>02</v>
          </cell>
          <cell r="C95" t="str">
            <v>Здание ТП-234 9 микрорайон пр Мира</v>
          </cell>
          <cell r="D95" t="str">
            <v>502</v>
          </cell>
          <cell r="E95" t="str">
            <v>011</v>
          </cell>
          <cell r="F95">
            <v>11</v>
          </cell>
          <cell r="G95">
            <v>10</v>
          </cell>
          <cell r="H95">
            <v>319297</v>
          </cell>
          <cell r="I95" t="str">
            <v>11105</v>
          </cell>
          <cell r="J95" t="str">
            <v>2010083</v>
          </cell>
          <cell r="K95" t="str">
            <v>10002</v>
          </cell>
          <cell r="L95">
            <v>1.2</v>
          </cell>
          <cell r="M95" t="str">
            <v>114521123</v>
          </cell>
          <cell r="O95" t="str">
            <v>0978</v>
          </cell>
          <cell r="Q95">
            <v>189639.66</v>
          </cell>
          <cell r="R95">
            <v>319.3</v>
          </cell>
          <cell r="S95">
            <v>129657.34</v>
          </cell>
          <cell r="V95" t="str">
            <v>01105</v>
          </cell>
          <cell r="W95" t="str">
            <v>9311101</v>
          </cell>
          <cell r="X95">
            <v>0</v>
          </cell>
          <cell r="Y95">
            <v>0</v>
          </cell>
        </row>
        <row r="96">
          <cell r="A96">
            <v>28734</v>
          </cell>
          <cell r="B96" t="str">
            <v>02</v>
          </cell>
          <cell r="C96" t="str">
            <v>Здание ТП-246 Дзержинского-Курильская</v>
          </cell>
          <cell r="D96" t="str">
            <v>502</v>
          </cell>
          <cell r="E96" t="str">
            <v>011</v>
          </cell>
          <cell r="F96">
            <v>11</v>
          </cell>
          <cell r="G96">
            <v>10</v>
          </cell>
          <cell r="H96">
            <v>423539</v>
          </cell>
          <cell r="I96" t="str">
            <v>11106</v>
          </cell>
          <cell r="J96" t="str">
            <v>2010083</v>
          </cell>
          <cell r="K96" t="str">
            <v>10002</v>
          </cell>
          <cell r="L96">
            <v>1.2</v>
          </cell>
          <cell r="M96" t="str">
            <v>114521123</v>
          </cell>
          <cell r="O96" t="str">
            <v>0978</v>
          </cell>
          <cell r="Q96">
            <v>210409.84</v>
          </cell>
          <cell r="R96">
            <v>423.54</v>
          </cell>
          <cell r="S96">
            <v>213129.16</v>
          </cell>
          <cell r="V96" t="str">
            <v>01106</v>
          </cell>
          <cell r="W96" t="str">
            <v>9311101</v>
          </cell>
          <cell r="X96">
            <v>0</v>
          </cell>
          <cell r="Y96">
            <v>0</v>
          </cell>
        </row>
        <row r="97">
          <cell r="A97">
            <v>28734</v>
          </cell>
          <cell r="B97" t="str">
            <v>02</v>
          </cell>
          <cell r="C97" t="str">
            <v>Здание ТП-248 санэпидстанция</v>
          </cell>
          <cell r="D97" t="str">
            <v>502</v>
          </cell>
          <cell r="E97" t="str">
            <v>011</v>
          </cell>
          <cell r="F97">
            <v>11</v>
          </cell>
          <cell r="G97">
            <v>10</v>
          </cell>
          <cell r="H97">
            <v>152392</v>
          </cell>
          <cell r="I97" t="str">
            <v>11108</v>
          </cell>
          <cell r="J97" t="str">
            <v>2010083</v>
          </cell>
          <cell r="K97" t="str">
            <v>10002</v>
          </cell>
          <cell r="L97">
            <v>1.2</v>
          </cell>
          <cell r="M97" t="str">
            <v>114521123</v>
          </cell>
          <cell r="O97" t="str">
            <v>0978</v>
          </cell>
          <cell r="Q97">
            <v>115327.81</v>
          </cell>
          <cell r="R97">
            <v>152.38999999999999</v>
          </cell>
          <cell r="S97">
            <v>37064.19</v>
          </cell>
          <cell r="V97" t="str">
            <v>01108</v>
          </cell>
          <cell r="W97" t="str">
            <v>9311101</v>
          </cell>
          <cell r="X97">
            <v>0</v>
          </cell>
          <cell r="Y97">
            <v>0</v>
          </cell>
        </row>
        <row r="98">
          <cell r="A98">
            <v>29618</v>
          </cell>
          <cell r="B98" t="str">
            <v>02</v>
          </cell>
          <cell r="C98" t="str">
            <v>Здание ТП-249 15 микрорайон</v>
          </cell>
          <cell r="D98" t="str">
            <v>502</v>
          </cell>
          <cell r="E98" t="str">
            <v>011</v>
          </cell>
          <cell r="F98">
            <v>11</v>
          </cell>
          <cell r="G98">
            <v>10</v>
          </cell>
          <cell r="H98">
            <v>308412</v>
          </cell>
          <cell r="I98" t="str">
            <v>11109</v>
          </cell>
          <cell r="J98" t="str">
            <v>2010083</v>
          </cell>
          <cell r="K98" t="str">
            <v>10002</v>
          </cell>
          <cell r="L98">
            <v>1.2</v>
          </cell>
          <cell r="M98" t="str">
            <v>114521123</v>
          </cell>
          <cell r="O98" t="str">
            <v>0281</v>
          </cell>
          <cell r="Q98">
            <v>146424.47</v>
          </cell>
          <cell r="R98">
            <v>308.41000000000003</v>
          </cell>
          <cell r="S98">
            <v>161987.53</v>
          </cell>
          <cell r="V98" t="str">
            <v>01109</v>
          </cell>
          <cell r="W98" t="str">
            <v>9311101</v>
          </cell>
          <cell r="X98">
            <v>0</v>
          </cell>
          <cell r="Y98">
            <v>0</v>
          </cell>
        </row>
        <row r="99">
          <cell r="A99">
            <v>28734</v>
          </cell>
          <cell r="B99" t="str">
            <v>02</v>
          </cell>
          <cell r="C99" t="str">
            <v>Здание ТП-253  ул Пограничная пр Мира</v>
          </cell>
          <cell r="D99" t="str">
            <v>502</v>
          </cell>
          <cell r="E99" t="str">
            <v>011</v>
          </cell>
          <cell r="F99">
            <v>11</v>
          </cell>
          <cell r="G99">
            <v>10</v>
          </cell>
          <cell r="H99">
            <v>285916</v>
          </cell>
          <cell r="I99" t="str">
            <v>11110</v>
          </cell>
          <cell r="J99" t="str">
            <v>2010083</v>
          </cell>
          <cell r="K99" t="str">
            <v>10002</v>
          </cell>
          <cell r="L99">
            <v>1.2</v>
          </cell>
          <cell r="M99" t="str">
            <v>114521123</v>
          </cell>
          <cell r="O99" t="str">
            <v>0978</v>
          </cell>
          <cell r="Q99">
            <v>208950.96</v>
          </cell>
          <cell r="R99">
            <v>285.92</v>
          </cell>
          <cell r="S99">
            <v>76965.039999999994</v>
          </cell>
          <cell r="V99" t="str">
            <v>01110</v>
          </cell>
          <cell r="W99" t="str">
            <v>9311101</v>
          </cell>
          <cell r="X99">
            <v>0</v>
          </cell>
          <cell r="Y99">
            <v>0</v>
          </cell>
        </row>
        <row r="100">
          <cell r="A100">
            <v>28734</v>
          </cell>
          <cell r="B100" t="str">
            <v>02</v>
          </cell>
          <cell r="C100" t="str">
            <v>Здание ТП-254     магазин 16</v>
          </cell>
          <cell r="D100" t="str">
            <v>502</v>
          </cell>
          <cell r="E100" t="str">
            <v>011</v>
          </cell>
          <cell r="F100">
            <v>11</v>
          </cell>
          <cell r="G100">
            <v>10</v>
          </cell>
          <cell r="H100">
            <v>223514</v>
          </cell>
          <cell r="I100" t="str">
            <v>11111</v>
          </cell>
          <cell r="J100" t="str">
            <v>2010083</v>
          </cell>
          <cell r="K100" t="str">
            <v>10002</v>
          </cell>
          <cell r="L100">
            <v>1.2</v>
          </cell>
          <cell r="M100" t="str">
            <v>114521123</v>
          </cell>
          <cell r="N100" t="str">
            <v>78</v>
          </cell>
          <cell r="O100" t="str">
            <v>0978</v>
          </cell>
          <cell r="P100" t="str">
            <v>0978</v>
          </cell>
          <cell r="Q100">
            <v>167355.34</v>
          </cell>
          <cell r="R100">
            <v>223.51</v>
          </cell>
          <cell r="S100">
            <v>56158.66</v>
          </cell>
          <cell r="V100" t="str">
            <v>01111</v>
          </cell>
          <cell r="W100" t="str">
            <v>9311101</v>
          </cell>
          <cell r="X100">
            <v>0</v>
          </cell>
          <cell r="Y100">
            <v>0</v>
          </cell>
        </row>
        <row r="101">
          <cell r="A101">
            <v>27515</v>
          </cell>
          <cell r="B101" t="str">
            <v>02</v>
          </cell>
          <cell r="C101" t="str">
            <v>Здание ТП-267 совхоз Тепличный</v>
          </cell>
          <cell r="D101" t="str">
            <v>502</v>
          </cell>
          <cell r="E101" t="str">
            <v>011</v>
          </cell>
          <cell r="F101">
            <v>11</v>
          </cell>
          <cell r="G101">
            <v>10</v>
          </cell>
          <cell r="H101">
            <v>593735</v>
          </cell>
          <cell r="I101" t="str">
            <v>11112</v>
          </cell>
          <cell r="J101" t="str">
            <v>2010083</v>
          </cell>
          <cell r="K101" t="str">
            <v>10002</v>
          </cell>
          <cell r="L101">
            <v>1.2</v>
          </cell>
          <cell r="M101" t="str">
            <v>114521123</v>
          </cell>
          <cell r="O101" t="str">
            <v>0575</v>
          </cell>
          <cell r="Q101">
            <v>124856.83</v>
          </cell>
          <cell r="R101">
            <v>593.74</v>
          </cell>
          <cell r="S101">
            <v>468878.17</v>
          </cell>
          <cell r="V101" t="str">
            <v>01112</v>
          </cell>
          <cell r="W101" t="str">
            <v>9311101</v>
          </cell>
          <cell r="X101">
            <v>0</v>
          </cell>
          <cell r="Y101">
            <v>0</v>
          </cell>
        </row>
        <row r="102">
          <cell r="A102">
            <v>27820</v>
          </cell>
          <cell r="B102" t="str">
            <v>02</v>
          </cell>
          <cell r="C102" t="str">
            <v>Здание ТП 268</v>
          </cell>
          <cell r="D102" t="str">
            <v>502</v>
          </cell>
          <cell r="E102" t="str">
            <v>011</v>
          </cell>
          <cell r="F102">
            <v>11</v>
          </cell>
          <cell r="G102">
            <v>10</v>
          </cell>
          <cell r="H102">
            <v>206180</v>
          </cell>
          <cell r="I102" t="str">
            <v>11113</v>
          </cell>
          <cell r="J102" t="str">
            <v>2010083</v>
          </cell>
          <cell r="K102" t="str">
            <v>10002</v>
          </cell>
          <cell r="L102">
            <v>1.2</v>
          </cell>
          <cell r="M102" t="str">
            <v>114521123</v>
          </cell>
          <cell r="O102" t="str">
            <v>0376</v>
          </cell>
          <cell r="Q102">
            <v>129045.45</v>
          </cell>
          <cell r="R102">
            <v>206.18</v>
          </cell>
          <cell r="S102">
            <v>77134.55</v>
          </cell>
          <cell r="V102" t="str">
            <v>01113</v>
          </cell>
          <cell r="W102" t="str">
            <v>9311101</v>
          </cell>
          <cell r="X102">
            <v>0</v>
          </cell>
          <cell r="Y102">
            <v>0</v>
          </cell>
        </row>
        <row r="103">
          <cell r="A103">
            <v>28734</v>
          </cell>
          <cell r="B103" t="str">
            <v>02</v>
          </cell>
          <cell r="C103" t="str">
            <v>Здание ТП 269 Институтская-Ленина</v>
          </cell>
          <cell r="D103" t="str">
            <v>502</v>
          </cell>
          <cell r="E103" t="str">
            <v>011</v>
          </cell>
          <cell r="F103">
            <v>11</v>
          </cell>
          <cell r="G103">
            <v>10</v>
          </cell>
          <cell r="H103">
            <v>285916</v>
          </cell>
          <cell r="I103" t="str">
            <v>11114</v>
          </cell>
          <cell r="J103" t="str">
            <v>2010083</v>
          </cell>
          <cell r="K103" t="str">
            <v>10002</v>
          </cell>
          <cell r="L103">
            <v>1.2</v>
          </cell>
          <cell r="M103" t="str">
            <v>114521123</v>
          </cell>
          <cell r="O103" t="str">
            <v>0978</v>
          </cell>
          <cell r="Q103">
            <v>206661.34</v>
          </cell>
          <cell r="R103">
            <v>285.92</v>
          </cell>
          <cell r="S103">
            <v>79254.66</v>
          </cell>
          <cell r="V103" t="str">
            <v>01114</v>
          </cell>
          <cell r="W103" t="str">
            <v>9311101</v>
          </cell>
          <cell r="X103">
            <v>0</v>
          </cell>
          <cell r="Y103">
            <v>0</v>
          </cell>
        </row>
        <row r="104">
          <cell r="A104">
            <v>32782</v>
          </cell>
          <cell r="B104" t="str">
            <v>02</v>
          </cell>
          <cell r="C104" t="str">
            <v>Здание ТП-272 пр Мира</v>
          </cell>
          <cell r="D104" t="str">
            <v>502</v>
          </cell>
          <cell r="E104" t="str">
            <v>011</v>
          </cell>
          <cell r="F104">
            <v>11</v>
          </cell>
          <cell r="G104">
            <v>10</v>
          </cell>
          <cell r="H104">
            <v>218949</v>
          </cell>
          <cell r="I104" t="str">
            <v>11115</v>
          </cell>
          <cell r="J104" t="str">
            <v>2010083</v>
          </cell>
          <cell r="K104" t="str">
            <v>10002</v>
          </cell>
          <cell r="L104">
            <v>1.2</v>
          </cell>
          <cell r="M104" t="str">
            <v>114521123</v>
          </cell>
          <cell r="O104" t="str">
            <v>1089</v>
          </cell>
          <cell r="Q104">
            <v>60510.37</v>
          </cell>
          <cell r="R104">
            <v>218.95</v>
          </cell>
          <cell r="S104">
            <v>158438.63</v>
          </cell>
          <cell r="V104" t="str">
            <v>01115</v>
          </cell>
          <cell r="W104" t="str">
            <v>8500910</v>
          </cell>
          <cell r="X104">
            <v>0</v>
          </cell>
          <cell r="Y104">
            <v>0</v>
          </cell>
        </row>
        <row r="105">
          <cell r="A105">
            <v>26634</v>
          </cell>
          <cell r="B105" t="str">
            <v>02</v>
          </cell>
          <cell r="C105" t="str">
            <v>Здание ТП 273   5 мик-н ул Тихоокеанская</v>
          </cell>
          <cell r="D105" t="str">
            <v>502</v>
          </cell>
          <cell r="E105" t="str">
            <v>011</v>
          </cell>
          <cell r="F105">
            <v>11</v>
          </cell>
          <cell r="G105">
            <v>10</v>
          </cell>
          <cell r="H105">
            <v>309508</v>
          </cell>
          <cell r="I105" t="str">
            <v>11116</v>
          </cell>
          <cell r="J105" t="str">
            <v>2010083</v>
          </cell>
          <cell r="K105" t="str">
            <v>10002</v>
          </cell>
          <cell r="L105">
            <v>1.2</v>
          </cell>
          <cell r="M105" t="str">
            <v>114521123</v>
          </cell>
          <cell r="O105" t="str">
            <v>1272</v>
          </cell>
          <cell r="Q105">
            <v>175522.75</v>
          </cell>
          <cell r="R105">
            <v>309.51</v>
          </cell>
          <cell r="S105">
            <v>133985.25</v>
          </cell>
          <cell r="V105" t="str">
            <v>01116</v>
          </cell>
          <cell r="W105" t="str">
            <v>9311101</v>
          </cell>
          <cell r="X105">
            <v>0</v>
          </cell>
          <cell r="Y105">
            <v>0</v>
          </cell>
        </row>
        <row r="106">
          <cell r="A106">
            <v>28642</v>
          </cell>
          <cell r="B106" t="str">
            <v>02</v>
          </cell>
          <cell r="C106" t="str">
            <v>Здание ТП-274 пр Мира  1</v>
          </cell>
          <cell r="D106" t="str">
            <v>502</v>
          </cell>
          <cell r="E106" t="str">
            <v>011</v>
          </cell>
          <cell r="F106">
            <v>11</v>
          </cell>
          <cell r="G106">
            <v>10</v>
          </cell>
          <cell r="H106">
            <v>309230</v>
          </cell>
          <cell r="I106" t="str">
            <v>11117</v>
          </cell>
          <cell r="J106" t="str">
            <v>2010083</v>
          </cell>
          <cell r="K106" t="str">
            <v>10002</v>
          </cell>
          <cell r="L106">
            <v>1.2</v>
          </cell>
          <cell r="M106" t="str">
            <v>114521123</v>
          </cell>
          <cell r="O106" t="str">
            <v>0678</v>
          </cell>
          <cell r="Q106">
            <v>160963.32</v>
          </cell>
          <cell r="R106">
            <v>309.23</v>
          </cell>
          <cell r="S106">
            <v>148266.68</v>
          </cell>
          <cell r="V106" t="str">
            <v>01117</v>
          </cell>
          <cell r="W106" t="str">
            <v>9311101</v>
          </cell>
          <cell r="X106">
            <v>0</v>
          </cell>
          <cell r="Y106">
            <v>0</v>
          </cell>
        </row>
        <row r="107">
          <cell r="A107">
            <v>28734</v>
          </cell>
          <cell r="B107" t="str">
            <v>02</v>
          </cell>
          <cell r="C107" t="str">
            <v>Здание ТП-276  Мира-Победа</v>
          </cell>
          <cell r="D107" t="str">
            <v>502</v>
          </cell>
          <cell r="E107" t="str">
            <v>011</v>
          </cell>
          <cell r="F107">
            <v>11</v>
          </cell>
          <cell r="G107">
            <v>10</v>
          </cell>
          <cell r="H107">
            <v>285916</v>
          </cell>
          <cell r="I107" t="str">
            <v>11118</v>
          </cell>
          <cell r="J107" t="str">
            <v>2010083</v>
          </cell>
          <cell r="K107" t="str">
            <v>10002</v>
          </cell>
          <cell r="L107">
            <v>1.2</v>
          </cell>
          <cell r="M107" t="str">
            <v>114521123</v>
          </cell>
          <cell r="O107" t="str">
            <v>0978</v>
          </cell>
          <cell r="Q107">
            <v>176058.84</v>
          </cell>
          <cell r="R107">
            <v>285.92</v>
          </cell>
          <cell r="S107">
            <v>109857.16</v>
          </cell>
          <cell r="V107" t="str">
            <v>01118</v>
          </cell>
          <cell r="W107" t="str">
            <v>9311101</v>
          </cell>
          <cell r="X107">
            <v>0</v>
          </cell>
          <cell r="Y107">
            <v>0</v>
          </cell>
        </row>
        <row r="108">
          <cell r="A108">
            <v>28734</v>
          </cell>
          <cell r="B108" t="str">
            <v>02</v>
          </cell>
          <cell r="C108" t="str">
            <v>Здание ТП-277 ул Пограничная</v>
          </cell>
          <cell r="D108" t="str">
            <v>502</v>
          </cell>
          <cell r="E108" t="str">
            <v>011</v>
          </cell>
          <cell r="F108">
            <v>11</v>
          </cell>
          <cell r="G108">
            <v>10</v>
          </cell>
          <cell r="H108">
            <v>309138</v>
          </cell>
          <cell r="I108" t="str">
            <v>11119</v>
          </cell>
          <cell r="J108" t="str">
            <v>2010083</v>
          </cell>
          <cell r="K108" t="str">
            <v>10002</v>
          </cell>
          <cell r="L108">
            <v>1.2</v>
          </cell>
          <cell r="M108" t="str">
            <v>114521123</v>
          </cell>
          <cell r="O108" t="str">
            <v>0978</v>
          </cell>
          <cell r="Q108">
            <v>176529.7</v>
          </cell>
          <cell r="R108">
            <v>309.14</v>
          </cell>
          <cell r="S108">
            <v>132608.29999999999</v>
          </cell>
          <cell r="V108" t="str">
            <v>01119</v>
          </cell>
          <cell r="W108" t="str">
            <v>9311101</v>
          </cell>
          <cell r="X108">
            <v>0</v>
          </cell>
          <cell r="Y108">
            <v>0</v>
          </cell>
        </row>
        <row r="109">
          <cell r="A109">
            <v>28734</v>
          </cell>
          <cell r="B109" t="str">
            <v>02</v>
          </cell>
          <cell r="C109" t="str">
            <v>Здание ТП 279 ул Школьная-Пушкина</v>
          </cell>
          <cell r="D109" t="str">
            <v>502</v>
          </cell>
          <cell r="E109" t="str">
            <v>011</v>
          </cell>
          <cell r="F109">
            <v>11</v>
          </cell>
          <cell r="G109">
            <v>10</v>
          </cell>
          <cell r="H109">
            <v>242376</v>
          </cell>
          <cell r="I109" t="str">
            <v>11120</v>
          </cell>
          <cell r="J109" t="str">
            <v>2010083</v>
          </cell>
          <cell r="K109" t="str">
            <v>10002</v>
          </cell>
          <cell r="L109">
            <v>1.2</v>
          </cell>
          <cell r="M109" t="str">
            <v>114521123</v>
          </cell>
          <cell r="O109" t="str">
            <v>0978</v>
          </cell>
          <cell r="Q109">
            <v>175433.14</v>
          </cell>
          <cell r="R109">
            <v>242.38</v>
          </cell>
          <cell r="S109">
            <v>66942.86</v>
          </cell>
          <cell r="V109" t="str">
            <v>01120</v>
          </cell>
          <cell r="W109" t="str">
            <v>9311101</v>
          </cell>
          <cell r="X109">
            <v>0</v>
          </cell>
          <cell r="Y109">
            <v>0</v>
          </cell>
        </row>
        <row r="110">
          <cell r="A110">
            <v>26724</v>
          </cell>
          <cell r="B110" t="str">
            <v>02</v>
          </cell>
          <cell r="C110" t="str">
            <v>Здание ТП-280 укл Музейная</v>
          </cell>
          <cell r="D110" t="str">
            <v>502</v>
          </cell>
          <cell r="E110" t="str">
            <v>011</v>
          </cell>
          <cell r="F110">
            <v>11</v>
          </cell>
          <cell r="G110">
            <v>10</v>
          </cell>
          <cell r="H110">
            <v>357993</v>
          </cell>
          <cell r="I110" t="str">
            <v>11121</v>
          </cell>
          <cell r="J110" t="str">
            <v>2010083</v>
          </cell>
          <cell r="K110" t="str">
            <v>10002</v>
          </cell>
          <cell r="L110">
            <v>1.2</v>
          </cell>
          <cell r="M110" t="str">
            <v>114521123</v>
          </cell>
          <cell r="O110" t="str">
            <v>0373</v>
          </cell>
          <cell r="Q110">
            <v>191977.46</v>
          </cell>
          <cell r="R110">
            <v>357.99</v>
          </cell>
          <cell r="S110">
            <v>166015.54</v>
          </cell>
          <cell r="V110" t="str">
            <v>01121</v>
          </cell>
          <cell r="W110" t="str">
            <v>9311101</v>
          </cell>
          <cell r="X110">
            <v>0</v>
          </cell>
          <cell r="Y110">
            <v>0</v>
          </cell>
        </row>
        <row r="111">
          <cell r="A111">
            <v>28734</v>
          </cell>
          <cell r="B111" t="str">
            <v>02</v>
          </cell>
          <cell r="C111" t="str">
            <v>Здание ТП-288    2й микр-н</v>
          </cell>
          <cell r="D111" t="str">
            <v>502</v>
          </cell>
          <cell r="E111" t="str">
            <v>011</v>
          </cell>
          <cell r="F111">
            <v>11</v>
          </cell>
          <cell r="G111">
            <v>10</v>
          </cell>
          <cell r="H111">
            <v>243827</v>
          </cell>
          <cell r="I111" t="str">
            <v>11122</v>
          </cell>
          <cell r="J111" t="str">
            <v>2010083</v>
          </cell>
          <cell r="K111" t="str">
            <v>10002</v>
          </cell>
          <cell r="L111">
            <v>1.2</v>
          </cell>
          <cell r="M111" t="str">
            <v>114521123</v>
          </cell>
          <cell r="O111" t="str">
            <v>0978</v>
          </cell>
          <cell r="Q111">
            <v>139222.26</v>
          </cell>
          <cell r="R111">
            <v>243.83</v>
          </cell>
          <cell r="S111">
            <v>104604.74</v>
          </cell>
          <cell r="V111" t="str">
            <v>01122</v>
          </cell>
          <cell r="W111" t="str">
            <v>9311101</v>
          </cell>
          <cell r="X111">
            <v>0</v>
          </cell>
          <cell r="Y111">
            <v>0</v>
          </cell>
        </row>
        <row r="112">
          <cell r="A112">
            <v>28550</v>
          </cell>
          <cell r="B112" t="str">
            <v>02</v>
          </cell>
          <cell r="C112" t="str">
            <v>Здание ТП-293 УЛ Украинская 125</v>
          </cell>
          <cell r="D112" t="str">
            <v>502</v>
          </cell>
          <cell r="E112" t="str">
            <v>011</v>
          </cell>
          <cell r="F112">
            <v>11</v>
          </cell>
          <cell r="G112">
            <v>10</v>
          </cell>
          <cell r="H112">
            <v>457083</v>
          </cell>
          <cell r="I112" t="str">
            <v>11123</v>
          </cell>
          <cell r="J112" t="str">
            <v>2010083</v>
          </cell>
          <cell r="K112" t="str">
            <v>10002</v>
          </cell>
          <cell r="L112">
            <v>1.2</v>
          </cell>
          <cell r="M112" t="str">
            <v>114521123</v>
          </cell>
          <cell r="N112" t="str">
            <v>78</v>
          </cell>
          <cell r="O112" t="str">
            <v>0378</v>
          </cell>
          <cell r="Q112">
            <v>232140.57</v>
          </cell>
          <cell r="R112">
            <v>457.08</v>
          </cell>
          <cell r="S112">
            <v>224942.43</v>
          </cell>
          <cell r="V112" t="str">
            <v>01123</v>
          </cell>
          <cell r="W112" t="str">
            <v>9311101</v>
          </cell>
          <cell r="X112">
            <v>0</v>
          </cell>
          <cell r="Y112">
            <v>0</v>
          </cell>
        </row>
        <row r="113">
          <cell r="A113">
            <v>28887</v>
          </cell>
          <cell r="B113" t="str">
            <v>02</v>
          </cell>
          <cell r="C113" t="str">
            <v>Здание ТП-296</v>
          </cell>
          <cell r="D113" t="str">
            <v>502</v>
          </cell>
          <cell r="E113" t="str">
            <v>011</v>
          </cell>
          <cell r="F113">
            <v>11</v>
          </cell>
          <cell r="G113">
            <v>10</v>
          </cell>
          <cell r="H113">
            <v>340672</v>
          </cell>
          <cell r="I113" t="str">
            <v>11124</v>
          </cell>
          <cell r="J113" t="str">
            <v>2010083</v>
          </cell>
          <cell r="K113" t="str">
            <v>10002</v>
          </cell>
          <cell r="L113">
            <v>1.2</v>
          </cell>
          <cell r="M113" t="str">
            <v>114521123</v>
          </cell>
          <cell r="O113" t="str">
            <v>0279</v>
          </cell>
          <cell r="Q113">
            <v>197340.84</v>
          </cell>
          <cell r="R113">
            <v>340.67</v>
          </cell>
          <cell r="S113">
            <v>143331.16</v>
          </cell>
          <cell r="V113" t="str">
            <v>01124</v>
          </cell>
          <cell r="W113" t="str">
            <v>9311101</v>
          </cell>
          <cell r="X113">
            <v>0</v>
          </cell>
          <cell r="Y113">
            <v>0</v>
          </cell>
        </row>
        <row r="114">
          <cell r="A114">
            <v>28734</v>
          </cell>
          <cell r="B114" t="str">
            <v>02</v>
          </cell>
          <cell r="C114" t="str">
            <v>Здание ТП-297 Б-Елань-Дом инвалидов</v>
          </cell>
          <cell r="D114" t="str">
            <v>502</v>
          </cell>
          <cell r="E114" t="str">
            <v>011</v>
          </cell>
          <cell r="F114">
            <v>11</v>
          </cell>
          <cell r="G114">
            <v>10</v>
          </cell>
          <cell r="H114">
            <v>243827</v>
          </cell>
          <cell r="I114" t="str">
            <v>11125</v>
          </cell>
          <cell r="J114" t="str">
            <v>2010083</v>
          </cell>
          <cell r="K114" t="str">
            <v>10002</v>
          </cell>
          <cell r="L114">
            <v>1.2</v>
          </cell>
          <cell r="M114" t="str">
            <v>114521123</v>
          </cell>
          <cell r="O114" t="str">
            <v>0978</v>
          </cell>
          <cell r="Q114">
            <v>161388.09</v>
          </cell>
          <cell r="R114">
            <v>243.83</v>
          </cell>
          <cell r="S114">
            <v>82438.91</v>
          </cell>
          <cell r="V114" t="str">
            <v>01125</v>
          </cell>
          <cell r="W114" t="str">
            <v>9311101</v>
          </cell>
          <cell r="X114">
            <v>0</v>
          </cell>
          <cell r="Y114">
            <v>0</v>
          </cell>
        </row>
        <row r="115">
          <cell r="A115">
            <v>32143</v>
          </cell>
          <cell r="B115" t="str">
            <v>02</v>
          </cell>
          <cell r="C115" t="str">
            <v>КТП-2475 метал.киоск СК-2-630</v>
          </cell>
          <cell r="D115" t="str">
            <v>502</v>
          </cell>
          <cell r="E115" t="str">
            <v>011</v>
          </cell>
          <cell r="F115">
            <v>11</v>
          </cell>
          <cell r="G115">
            <v>10</v>
          </cell>
          <cell r="H115">
            <v>11760.34</v>
          </cell>
          <cell r="I115" t="str">
            <v>11127</v>
          </cell>
          <cell r="J115" t="str">
            <v>2010083</v>
          </cell>
          <cell r="K115" t="str">
            <v>10005</v>
          </cell>
          <cell r="L115">
            <v>5</v>
          </cell>
          <cell r="M115" t="str">
            <v>114521123</v>
          </cell>
          <cell r="N115" t="str">
            <v>88</v>
          </cell>
          <cell r="O115" t="str">
            <v>0188</v>
          </cell>
          <cell r="Q115">
            <v>11760.34</v>
          </cell>
          <cell r="R115">
            <v>0</v>
          </cell>
          <cell r="S115">
            <v>0</v>
          </cell>
          <cell r="V115" t="str">
            <v>01127</v>
          </cell>
          <cell r="W115" t="str">
            <v>8500910</v>
          </cell>
          <cell r="X115">
            <v>0</v>
          </cell>
          <cell r="Y115">
            <v>0</v>
          </cell>
        </row>
        <row r="116">
          <cell r="A116">
            <v>27120</v>
          </cell>
          <cell r="B116" t="str">
            <v>02</v>
          </cell>
          <cell r="C116" t="str">
            <v>Здание ТП-299 Птицефабраки пер Черкасский</v>
          </cell>
          <cell r="D116" t="str">
            <v>502</v>
          </cell>
          <cell r="E116" t="str">
            <v>011</v>
          </cell>
          <cell r="F116">
            <v>11</v>
          </cell>
          <cell r="G116">
            <v>10</v>
          </cell>
          <cell r="H116">
            <v>185460</v>
          </cell>
          <cell r="I116" t="str">
            <v>11126</v>
          </cell>
          <cell r="J116" t="str">
            <v>2010083</v>
          </cell>
          <cell r="K116" t="str">
            <v>10002</v>
          </cell>
          <cell r="L116">
            <v>1.2</v>
          </cell>
          <cell r="M116" t="str">
            <v>114521123</v>
          </cell>
          <cell r="O116" t="str">
            <v>0474</v>
          </cell>
          <cell r="Q116">
            <v>128495.67</v>
          </cell>
          <cell r="R116">
            <v>185.46</v>
          </cell>
          <cell r="S116">
            <v>56964.33</v>
          </cell>
          <cell r="V116" t="str">
            <v>01126</v>
          </cell>
          <cell r="W116" t="str">
            <v>9311101</v>
          </cell>
          <cell r="X116">
            <v>0</v>
          </cell>
          <cell r="Y116">
            <v>0</v>
          </cell>
        </row>
        <row r="117">
          <cell r="A117">
            <v>29007</v>
          </cell>
          <cell r="B117" t="str">
            <v>02</v>
          </cell>
          <cell r="C117" t="str">
            <v>Здание ТП-1001 Ново-Александровка   закрытого типа</v>
          </cell>
          <cell r="D117" t="str">
            <v>502</v>
          </cell>
          <cell r="E117" t="str">
            <v>011</v>
          </cell>
          <cell r="F117">
            <v>11</v>
          </cell>
          <cell r="G117">
            <v>10</v>
          </cell>
          <cell r="H117">
            <v>362152</v>
          </cell>
          <cell r="I117" t="str">
            <v>11128</v>
          </cell>
          <cell r="J117" t="str">
            <v>2010083</v>
          </cell>
          <cell r="K117" t="str">
            <v>10002</v>
          </cell>
          <cell r="L117">
            <v>1.2</v>
          </cell>
          <cell r="M117" t="str">
            <v>114521123</v>
          </cell>
          <cell r="O117" t="str">
            <v>0679</v>
          </cell>
          <cell r="Q117">
            <v>188492.27</v>
          </cell>
          <cell r="R117">
            <v>362.15</v>
          </cell>
          <cell r="S117">
            <v>173659.73</v>
          </cell>
          <cell r="V117" t="str">
            <v>01128</v>
          </cell>
          <cell r="W117" t="str">
            <v>9311101</v>
          </cell>
          <cell r="X117">
            <v>0</v>
          </cell>
          <cell r="Y117">
            <v>0</v>
          </cell>
        </row>
        <row r="118">
          <cell r="A118">
            <v>32021</v>
          </cell>
          <cell r="B118" t="str">
            <v>02</v>
          </cell>
          <cell r="C118" t="str">
            <v>Закрытая  ТП-1003</v>
          </cell>
          <cell r="D118" t="str">
            <v>502</v>
          </cell>
          <cell r="E118" t="str">
            <v>011</v>
          </cell>
          <cell r="F118">
            <v>11</v>
          </cell>
          <cell r="G118">
            <v>10</v>
          </cell>
          <cell r="H118">
            <v>404111</v>
          </cell>
          <cell r="I118" t="str">
            <v>11129</v>
          </cell>
          <cell r="J118" t="str">
            <v>2010083</v>
          </cell>
          <cell r="K118" t="str">
            <v>10002</v>
          </cell>
          <cell r="L118">
            <v>1.2</v>
          </cell>
          <cell r="M118" t="str">
            <v>114521123</v>
          </cell>
          <cell r="O118" t="str">
            <v>0987</v>
          </cell>
          <cell r="Q118">
            <v>177866.85</v>
          </cell>
          <cell r="R118">
            <v>404.11</v>
          </cell>
          <cell r="S118">
            <v>226244.15</v>
          </cell>
          <cell r="V118" t="str">
            <v>01129</v>
          </cell>
          <cell r="W118" t="str">
            <v>9311101</v>
          </cell>
          <cell r="X118">
            <v>0</v>
          </cell>
          <cell r="Y118">
            <v>0</v>
          </cell>
        </row>
        <row r="119">
          <cell r="A119">
            <v>31321</v>
          </cell>
          <cell r="B119" t="str">
            <v>02</v>
          </cell>
          <cell r="C119" t="str">
            <v>Здание ТП- 1007 п Н - Александровка</v>
          </cell>
          <cell r="D119" t="str">
            <v>502</v>
          </cell>
          <cell r="E119" t="str">
            <v>011</v>
          </cell>
          <cell r="F119">
            <v>11</v>
          </cell>
          <cell r="G119">
            <v>10</v>
          </cell>
          <cell r="H119">
            <v>377562</v>
          </cell>
          <cell r="I119" t="str">
            <v>11130</v>
          </cell>
          <cell r="J119" t="str">
            <v>2010083</v>
          </cell>
          <cell r="K119" t="str">
            <v>10002</v>
          </cell>
          <cell r="L119">
            <v>1.2</v>
          </cell>
          <cell r="M119" t="str">
            <v>114521123</v>
          </cell>
          <cell r="O119" t="str">
            <v>1085</v>
          </cell>
          <cell r="Q119">
            <v>147845.56</v>
          </cell>
          <cell r="R119">
            <v>377.56</v>
          </cell>
          <cell r="S119">
            <v>229716.44</v>
          </cell>
          <cell r="V119" t="str">
            <v>01130</v>
          </cell>
          <cell r="W119" t="str">
            <v>9311101</v>
          </cell>
          <cell r="X119">
            <v>0</v>
          </cell>
          <cell r="Y119">
            <v>0</v>
          </cell>
        </row>
        <row r="120">
          <cell r="A120">
            <v>29342</v>
          </cell>
          <cell r="B120" t="str">
            <v>02</v>
          </cell>
          <cell r="C120" t="str">
            <v>Здание ТП-1081 п Ново-Александровск</v>
          </cell>
          <cell r="D120" t="str">
            <v>502</v>
          </cell>
          <cell r="E120" t="str">
            <v>011</v>
          </cell>
          <cell r="F120">
            <v>11</v>
          </cell>
          <cell r="G120">
            <v>10</v>
          </cell>
          <cell r="H120">
            <v>210281</v>
          </cell>
          <cell r="I120" t="str">
            <v>11131</v>
          </cell>
          <cell r="J120" t="str">
            <v>2010083</v>
          </cell>
          <cell r="K120" t="str">
            <v>10002</v>
          </cell>
          <cell r="L120">
            <v>1.2</v>
          </cell>
          <cell r="M120" t="str">
            <v>114521123</v>
          </cell>
          <cell r="O120" t="str">
            <v>0580</v>
          </cell>
          <cell r="Q120">
            <v>122399.46</v>
          </cell>
          <cell r="R120">
            <v>210.28</v>
          </cell>
          <cell r="S120">
            <v>87881.54</v>
          </cell>
          <cell r="V120" t="str">
            <v>01131</v>
          </cell>
          <cell r="W120" t="str">
            <v>9311101</v>
          </cell>
          <cell r="X120">
            <v>0</v>
          </cell>
          <cell r="Y120">
            <v>0</v>
          </cell>
        </row>
        <row r="121">
          <cell r="A121">
            <v>27454</v>
          </cell>
          <cell r="B121" t="str">
            <v>02</v>
          </cell>
          <cell r="C121" t="str">
            <v>Здание ТП-1139 пос  Луговое</v>
          </cell>
          <cell r="D121" t="str">
            <v>502</v>
          </cell>
          <cell r="E121" t="str">
            <v>011</v>
          </cell>
          <cell r="F121">
            <v>11</v>
          </cell>
          <cell r="G121">
            <v>10</v>
          </cell>
          <cell r="H121">
            <v>282601</v>
          </cell>
          <cell r="I121" t="str">
            <v>11132</v>
          </cell>
          <cell r="J121" t="str">
            <v>2010083</v>
          </cell>
          <cell r="K121" t="str">
            <v>10002</v>
          </cell>
          <cell r="L121">
            <v>1.2</v>
          </cell>
          <cell r="M121" t="str">
            <v>114521123</v>
          </cell>
          <cell r="O121" t="str">
            <v>0375</v>
          </cell>
          <cell r="Q121">
            <v>159800.44</v>
          </cell>
          <cell r="R121">
            <v>282.60000000000002</v>
          </cell>
          <cell r="S121">
            <v>122800.56</v>
          </cell>
          <cell r="V121" t="str">
            <v>01132</v>
          </cell>
          <cell r="W121" t="str">
            <v>9311101</v>
          </cell>
          <cell r="X121">
            <v>0</v>
          </cell>
          <cell r="Y121">
            <v>0</v>
          </cell>
        </row>
        <row r="122">
          <cell r="A122">
            <v>29646</v>
          </cell>
          <cell r="B122" t="str">
            <v>02</v>
          </cell>
          <cell r="C122" t="str">
            <v>Здание ТП 1150 объект ГО</v>
          </cell>
          <cell r="D122" t="str">
            <v>502</v>
          </cell>
          <cell r="E122" t="str">
            <v>011</v>
          </cell>
          <cell r="F122">
            <v>11</v>
          </cell>
          <cell r="G122">
            <v>10</v>
          </cell>
          <cell r="H122">
            <v>419276</v>
          </cell>
          <cell r="I122" t="str">
            <v>11134</v>
          </cell>
          <cell r="J122" t="str">
            <v>2010083</v>
          </cell>
          <cell r="K122" t="str">
            <v>10002</v>
          </cell>
          <cell r="L122">
            <v>1.2</v>
          </cell>
          <cell r="M122" t="str">
            <v>114521123</v>
          </cell>
          <cell r="N122" t="str">
            <v>81</v>
          </cell>
          <cell r="O122" t="str">
            <v>0381</v>
          </cell>
          <cell r="P122" t="str">
            <v>0381</v>
          </cell>
          <cell r="Q122">
            <v>194718.47</v>
          </cell>
          <cell r="R122">
            <v>419.28</v>
          </cell>
          <cell r="S122">
            <v>224557.53</v>
          </cell>
          <cell r="V122" t="str">
            <v>01134</v>
          </cell>
          <cell r="W122" t="str">
            <v>9311101</v>
          </cell>
          <cell r="X122">
            <v>0</v>
          </cell>
          <cell r="Y122">
            <v>0</v>
          </cell>
        </row>
        <row r="123">
          <cell r="A123">
            <v>27851</v>
          </cell>
          <cell r="B123" t="str">
            <v>02</v>
          </cell>
          <cell r="C123" t="str">
            <v>Здание ТП-1160 п Ново-Александровск стр-м 250ква</v>
          </cell>
          <cell r="D123" t="str">
            <v>502</v>
          </cell>
          <cell r="E123" t="str">
            <v>011</v>
          </cell>
          <cell r="F123">
            <v>11</v>
          </cell>
          <cell r="G123">
            <v>10</v>
          </cell>
          <cell r="H123">
            <v>272304</v>
          </cell>
          <cell r="I123" t="str">
            <v>11135</v>
          </cell>
          <cell r="J123" t="str">
            <v>2010083</v>
          </cell>
          <cell r="K123" t="str">
            <v>10002</v>
          </cell>
          <cell r="L123">
            <v>1.2</v>
          </cell>
          <cell r="M123" t="str">
            <v>114521123</v>
          </cell>
          <cell r="O123" t="str">
            <v>0476</v>
          </cell>
          <cell r="Q123">
            <v>172613.29</v>
          </cell>
          <cell r="R123">
            <v>272.3</v>
          </cell>
          <cell r="S123">
            <v>99690.71</v>
          </cell>
          <cell r="V123" t="str">
            <v>01135</v>
          </cell>
          <cell r="W123" t="str">
            <v>9311101</v>
          </cell>
          <cell r="X123">
            <v>0</v>
          </cell>
          <cell r="Y123">
            <v>0</v>
          </cell>
        </row>
        <row r="124">
          <cell r="A124">
            <v>27729</v>
          </cell>
          <cell r="B124" t="str">
            <v>02</v>
          </cell>
          <cell r="C124" t="str">
            <v>Здание РП-19с 2 тр-ми по 400ква Н\Александровка</v>
          </cell>
          <cell r="D124" t="str">
            <v>502</v>
          </cell>
          <cell r="E124" t="str">
            <v>011</v>
          </cell>
          <cell r="F124">
            <v>11</v>
          </cell>
          <cell r="G124">
            <v>10</v>
          </cell>
          <cell r="H124">
            <v>834112</v>
          </cell>
          <cell r="I124" t="str">
            <v>11136</v>
          </cell>
          <cell r="J124" t="str">
            <v>2010083</v>
          </cell>
          <cell r="K124" t="str">
            <v>10002</v>
          </cell>
          <cell r="L124">
            <v>1.2</v>
          </cell>
          <cell r="M124" t="str">
            <v>114521123</v>
          </cell>
          <cell r="N124" t="str">
            <v>75</v>
          </cell>
          <cell r="O124" t="str">
            <v>1275</v>
          </cell>
          <cell r="Q124">
            <v>172907.07</v>
          </cell>
          <cell r="R124">
            <v>834.11</v>
          </cell>
          <cell r="S124">
            <v>661204.93000000005</v>
          </cell>
          <cell r="V124" t="str">
            <v>01136</v>
          </cell>
          <cell r="W124" t="str">
            <v>9311101</v>
          </cell>
          <cell r="X124">
            <v>0</v>
          </cell>
          <cell r="Y124">
            <v>0</v>
          </cell>
        </row>
        <row r="125">
          <cell r="A125">
            <v>27912</v>
          </cell>
          <cell r="B125" t="str">
            <v>02</v>
          </cell>
          <cell r="C125" t="str">
            <v>Здание ТП-1163 п Луговое</v>
          </cell>
          <cell r="D125" t="str">
            <v>502</v>
          </cell>
          <cell r="E125" t="str">
            <v>011</v>
          </cell>
          <cell r="F125">
            <v>11</v>
          </cell>
          <cell r="G125">
            <v>10</v>
          </cell>
          <cell r="H125">
            <v>482651</v>
          </cell>
          <cell r="I125" t="str">
            <v>11137</v>
          </cell>
          <cell r="J125" t="str">
            <v>2010083</v>
          </cell>
          <cell r="K125" t="str">
            <v>10002</v>
          </cell>
          <cell r="L125">
            <v>1.2</v>
          </cell>
          <cell r="M125" t="str">
            <v>114521123</v>
          </cell>
          <cell r="O125" t="str">
            <v>0676</v>
          </cell>
          <cell r="Q125">
            <v>224918.5</v>
          </cell>
          <cell r="R125">
            <v>482.65</v>
          </cell>
          <cell r="S125">
            <v>257732.5</v>
          </cell>
          <cell r="V125" t="str">
            <v>01137</v>
          </cell>
          <cell r="W125" t="str">
            <v>9311101</v>
          </cell>
          <cell r="X125">
            <v>0</v>
          </cell>
          <cell r="Y125">
            <v>0</v>
          </cell>
        </row>
        <row r="126">
          <cell r="A126">
            <v>32782</v>
          </cell>
          <cell r="B126" t="str">
            <v>02</v>
          </cell>
          <cell r="C126" t="str">
            <v>Здание ТП -1164</v>
          </cell>
          <cell r="D126" t="str">
            <v>502</v>
          </cell>
          <cell r="E126" t="str">
            <v>011</v>
          </cell>
          <cell r="F126">
            <v>11</v>
          </cell>
          <cell r="G126">
            <v>10</v>
          </cell>
          <cell r="H126">
            <v>287384</v>
          </cell>
          <cell r="I126" t="str">
            <v>11138</v>
          </cell>
          <cell r="J126" t="str">
            <v>2010083</v>
          </cell>
          <cell r="K126" t="str">
            <v>10002</v>
          </cell>
          <cell r="L126">
            <v>1.2</v>
          </cell>
          <cell r="M126" t="str">
            <v>114521123</v>
          </cell>
          <cell r="O126" t="str">
            <v>1089</v>
          </cell>
          <cell r="Q126">
            <v>79430.09</v>
          </cell>
          <cell r="R126">
            <v>287.38</v>
          </cell>
          <cell r="S126">
            <v>207953.91</v>
          </cell>
          <cell r="V126" t="str">
            <v>01138</v>
          </cell>
          <cell r="W126" t="str">
            <v>8500910</v>
          </cell>
          <cell r="X126">
            <v>0</v>
          </cell>
          <cell r="Y126">
            <v>0</v>
          </cell>
        </row>
        <row r="127">
          <cell r="A127">
            <v>30195</v>
          </cell>
          <cell r="B127" t="str">
            <v>02</v>
          </cell>
          <cell r="C127" t="str">
            <v>Здание ТП -1200 Н-Александровка</v>
          </cell>
          <cell r="D127" t="str">
            <v>502</v>
          </cell>
          <cell r="E127" t="str">
            <v>011</v>
          </cell>
          <cell r="F127">
            <v>11</v>
          </cell>
          <cell r="G127">
            <v>10</v>
          </cell>
          <cell r="H127">
            <v>209346</v>
          </cell>
          <cell r="I127" t="str">
            <v>11139</v>
          </cell>
          <cell r="J127" t="str">
            <v>2010083</v>
          </cell>
          <cell r="K127" t="str">
            <v>10002</v>
          </cell>
          <cell r="L127">
            <v>1.2</v>
          </cell>
          <cell r="M127" t="str">
            <v>114521123</v>
          </cell>
          <cell r="N127" t="str">
            <v>82</v>
          </cell>
          <cell r="O127" t="str">
            <v>0982</v>
          </cell>
          <cell r="Q127">
            <v>96447.74</v>
          </cell>
          <cell r="R127">
            <v>209.35</v>
          </cell>
          <cell r="S127">
            <v>112898.26</v>
          </cell>
          <cell r="V127" t="str">
            <v>01139</v>
          </cell>
          <cell r="W127" t="str">
            <v>9311101</v>
          </cell>
          <cell r="X127">
            <v>0</v>
          </cell>
          <cell r="Y127">
            <v>0</v>
          </cell>
        </row>
        <row r="128">
          <cell r="A128">
            <v>27364</v>
          </cell>
          <cell r="B128" t="str">
            <v>02</v>
          </cell>
          <cell r="C128" t="str">
            <v>Здание ТП -1210 Магнитная обсерватория п Ключи</v>
          </cell>
          <cell r="D128" t="str">
            <v>502</v>
          </cell>
          <cell r="E128" t="str">
            <v>011</v>
          </cell>
          <cell r="F128">
            <v>11</v>
          </cell>
          <cell r="G128">
            <v>10</v>
          </cell>
          <cell r="H128">
            <v>171523</v>
          </cell>
          <cell r="I128" t="str">
            <v>11140</v>
          </cell>
          <cell r="J128" t="str">
            <v>2010083</v>
          </cell>
          <cell r="K128" t="str">
            <v>10002</v>
          </cell>
          <cell r="L128">
            <v>1.2</v>
          </cell>
          <cell r="M128" t="str">
            <v>114521123</v>
          </cell>
          <cell r="O128" t="str">
            <v>1274</v>
          </cell>
          <cell r="Q128">
            <v>131857.82</v>
          </cell>
          <cell r="R128">
            <v>171.52</v>
          </cell>
          <cell r="S128">
            <v>39665.18</v>
          </cell>
          <cell r="V128" t="str">
            <v>01140</v>
          </cell>
          <cell r="W128" t="str">
            <v>9311101</v>
          </cell>
          <cell r="X128">
            <v>0</v>
          </cell>
          <cell r="Y128">
            <v>0</v>
          </cell>
        </row>
        <row r="129">
          <cell r="A129">
            <v>27485</v>
          </cell>
          <cell r="B129" t="str">
            <v>02</v>
          </cell>
          <cell r="C129" t="str">
            <v>Здание ТП -1233 с Ново-Александровка ул Комсомольская</v>
          </cell>
          <cell r="D129" t="str">
            <v>502</v>
          </cell>
          <cell r="E129" t="str">
            <v>011</v>
          </cell>
          <cell r="F129">
            <v>11</v>
          </cell>
          <cell r="G129">
            <v>10</v>
          </cell>
          <cell r="H129">
            <v>232582</v>
          </cell>
          <cell r="I129" t="str">
            <v>11141</v>
          </cell>
          <cell r="J129" t="str">
            <v>2010083</v>
          </cell>
          <cell r="K129" t="str">
            <v>10002</v>
          </cell>
          <cell r="L129">
            <v>1.2</v>
          </cell>
          <cell r="M129" t="str">
            <v>114521123</v>
          </cell>
          <cell r="O129" t="str">
            <v>0475</v>
          </cell>
          <cell r="Q129">
            <v>148747.1</v>
          </cell>
          <cell r="R129">
            <v>232.58</v>
          </cell>
          <cell r="S129">
            <v>83834.899999999994</v>
          </cell>
          <cell r="V129" t="str">
            <v>01141</v>
          </cell>
          <cell r="W129" t="str">
            <v>9311101</v>
          </cell>
          <cell r="X129">
            <v>0</v>
          </cell>
          <cell r="Y129">
            <v>0</v>
          </cell>
        </row>
        <row r="130">
          <cell r="A130">
            <v>27120</v>
          </cell>
          <cell r="B130" t="str">
            <v>02</v>
          </cell>
          <cell r="C130" t="str">
            <v>Здание ТП -1258 п Луговое</v>
          </cell>
          <cell r="D130" t="str">
            <v>502</v>
          </cell>
          <cell r="E130" t="str">
            <v>011</v>
          </cell>
          <cell r="F130">
            <v>11</v>
          </cell>
          <cell r="G130">
            <v>10</v>
          </cell>
          <cell r="H130">
            <v>210281</v>
          </cell>
          <cell r="I130" t="str">
            <v>11142</v>
          </cell>
          <cell r="J130" t="str">
            <v>2010083</v>
          </cell>
          <cell r="K130" t="str">
            <v>10002</v>
          </cell>
          <cell r="L130">
            <v>1.2</v>
          </cell>
          <cell r="M130" t="str">
            <v>114521123</v>
          </cell>
          <cell r="O130" t="str">
            <v>0474</v>
          </cell>
          <cell r="Q130">
            <v>144147.91</v>
          </cell>
          <cell r="R130">
            <v>210.28</v>
          </cell>
          <cell r="S130">
            <v>66133.09</v>
          </cell>
          <cell r="V130" t="str">
            <v>01142</v>
          </cell>
          <cell r="W130" t="str">
            <v>9311101</v>
          </cell>
          <cell r="X130">
            <v>0</v>
          </cell>
          <cell r="Y130">
            <v>0</v>
          </cell>
        </row>
        <row r="131">
          <cell r="A131">
            <v>29342</v>
          </cell>
          <cell r="B131" t="str">
            <v>02</v>
          </cell>
          <cell r="C131" t="str">
            <v>Здание ТП -1259 п Ново-Александровка закрытое</v>
          </cell>
          <cell r="D131" t="str">
            <v>502</v>
          </cell>
          <cell r="E131" t="str">
            <v>011</v>
          </cell>
          <cell r="F131">
            <v>11</v>
          </cell>
          <cell r="G131">
            <v>10</v>
          </cell>
          <cell r="H131">
            <v>210281</v>
          </cell>
          <cell r="I131" t="str">
            <v>11143</v>
          </cell>
          <cell r="J131" t="str">
            <v>2010083</v>
          </cell>
          <cell r="K131" t="str">
            <v>10002</v>
          </cell>
          <cell r="L131">
            <v>1.2</v>
          </cell>
          <cell r="M131" t="str">
            <v>114521123</v>
          </cell>
          <cell r="O131" t="str">
            <v>0974</v>
          </cell>
          <cell r="Q131">
            <v>140996.84</v>
          </cell>
          <cell r="R131">
            <v>210.28</v>
          </cell>
          <cell r="S131">
            <v>69284.160000000003</v>
          </cell>
          <cell r="V131" t="str">
            <v>01143</v>
          </cell>
          <cell r="W131" t="str">
            <v>9311101</v>
          </cell>
          <cell r="X131">
            <v>0</v>
          </cell>
          <cell r="Y131">
            <v>0</v>
          </cell>
        </row>
        <row r="132">
          <cell r="A132">
            <v>28764</v>
          </cell>
          <cell r="B132" t="str">
            <v>02</v>
          </cell>
          <cell r="C132" t="str">
            <v>Здание ТП -1260 п Ново-Александровка ул Хабаровская</v>
          </cell>
          <cell r="D132" t="str">
            <v>502</v>
          </cell>
          <cell r="E132" t="str">
            <v>011</v>
          </cell>
          <cell r="F132">
            <v>11</v>
          </cell>
          <cell r="G132">
            <v>10</v>
          </cell>
          <cell r="H132">
            <v>459651</v>
          </cell>
          <cell r="I132" t="str">
            <v>11144</v>
          </cell>
          <cell r="J132" t="str">
            <v>2010083</v>
          </cell>
          <cell r="K132" t="str">
            <v>10002</v>
          </cell>
          <cell r="L132">
            <v>1.2</v>
          </cell>
          <cell r="M132" t="str">
            <v>114521123</v>
          </cell>
          <cell r="N132" t="str">
            <v>78</v>
          </cell>
          <cell r="O132" t="str">
            <v>1078</v>
          </cell>
          <cell r="Q132">
            <v>202032.15</v>
          </cell>
          <cell r="R132">
            <v>459.65</v>
          </cell>
          <cell r="S132">
            <v>257618.85</v>
          </cell>
          <cell r="V132" t="str">
            <v>01144</v>
          </cell>
          <cell r="W132" t="str">
            <v>9311101</v>
          </cell>
          <cell r="X132">
            <v>0</v>
          </cell>
          <cell r="Y132">
            <v>0</v>
          </cell>
        </row>
        <row r="133">
          <cell r="A133">
            <v>32540</v>
          </cell>
          <cell r="B133" t="str">
            <v>02</v>
          </cell>
          <cell r="C133" t="str">
            <v>Здание ТП -1281 п Луговое</v>
          </cell>
          <cell r="D133" t="str">
            <v>502</v>
          </cell>
          <cell r="E133" t="str">
            <v>011</v>
          </cell>
          <cell r="F133">
            <v>11</v>
          </cell>
          <cell r="G133">
            <v>10</v>
          </cell>
          <cell r="H133">
            <v>493253</v>
          </cell>
          <cell r="I133" t="str">
            <v>11145</v>
          </cell>
          <cell r="J133" t="str">
            <v>2010083</v>
          </cell>
          <cell r="K133" t="str">
            <v>10002</v>
          </cell>
          <cell r="L133">
            <v>1.2</v>
          </cell>
          <cell r="M133" t="str">
            <v>114521123</v>
          </cell>
          <cell r="N133" t="str">
            <v>89</v>
          </cell>
          <cell r="O133" t="str">
            <v>0289</v>
          </cell>
          <cell r="Q133">
            <v>154142.94</v>
          </cell>
          <cell r="R133">
            <v>493.25</v>
          </cell>
          <cell r="S133">
            <v>339110.06</v>
          </cell>
          <cell r="V133" t="str">
            <v>01145</v>
          </cell>
          <cell r="W133" t="str">
            <v>8500910</v>
          </cell>
          <cell r="X133">
            <v>0</v>
          </cell>
          <cell r="Y133">
            <v>0</v>
          </cell>
        </row>
        <row r="134">
          <cell r="A134">
            <v>32295</v>
          </cell>
          <cell r="B134" t="str">
            <v>02</v>
          </cell>
          <cell r="C134" t="str">
            <v>Здание ТП -1282 п Луговое</v>
          </cell>
          <cell r="D134" t="str">
            <v>502</v>
          </cell>
          <cell r="E134" t="str">
            <v>011</v>
          </cell>
          <cell r="F134">
            <v>11</v>
          </cell>
          <cell r="G134">
            <v>10</v>
          </cell>
          <cell r="H134">
            <v>501321</v>
          </cell>
          <cell r="I134" t="str">
            <v>11146</v>
          </cell>
          <cell r="J134" t="str">
            <v>2010083</v>
          </cell>
          <cell r="K134" t="str">
            <v>10002</v>
          </cell>
          <cell r="L134">
            <v>1.2</v>
          </cell>
          <cell r="M134" t="str">
            <v>114521123</v>
          </cell>
          <cell r="N134" t="str">
            <v>88</v>
          </cell>
          <cell r="O134" t="str">
            <v>0688</v>
          </cell>
          <cell r="Q134">
            <v>107956.16</v>
          </cell>
          <cell r="R134">
            <v>501.32</v>
          </cell>
          <cell r="S134">
            <v>393364.84</v>
          </cell>
          <cell r="V134" t="str">
            <v>01146</v>
          </cell>
          <cell r="W134" t="str">
            <v>8500910</v>
          </cell>
          <cell r="X134">
            <v>0</v>
          </cell>
          <cell r="Y134">
            <v>0</v>
          </cell>
        </row>
        <row r="135">
          <cell r="A135">
            <v>32295</v>
          </cell>
          <cell r="B135" t="str">
            <v>02</v>
          </cell>
          <cell r="C135" t="str">
            <v>Здание ТП-1283 пос Луговое</v>
          </cell>
          <cell r="D135" t="str">
            <v>502</v>
          </cell>
          <cell r="E135" t="str">
            <v>011</v>
          </cell>
          <cell r="F135">
            <v>11</v>
          </cell>
          <cell r="G135">
            <v>10</v>
          </cell>
          <cell r="H135">
            <v>346757</v>
          </cell>
          <cell r="I135" t="str">
            <v>11147</v>
          </cell>
          <cell r="J135" t="str">
            <v>2010083</v>
          </cell>
          <cell r="K135" t="str">
            <v>10002</v>
          </cell>
          <cell r="L135">
            <v>1.2</v>
          </cell>
          <cell r="M135" t="str">
            <v>114521123</v>
          </cell>
          <cell r="N135" t="str">
            <v>88</v>
          </cell>
          <cell r="O135" t="str">
            <v>0688</v>
          </cell>
          <cell r="Q135">
            <v>116712.47</v>
          </cell>
          <cell r="R135">
            <v>346.76</v>
          </cell>
          <cell r="S135">
            <v>230044.53</v>
          </cell>
          <cell r="V135" t="str">
            <v>01147</v>
          </cell>
          <cell r="W135" t="str">
            <v>8500910</v>
          </cell>
          <cell r="X135">
            <v>0</v>
          </cell>
          <cell r="Y135">
            <v>0</v>
          </cell>
        </row>
        <row r="136">
          <cell r="A136">
            <v>28246</v>
          </cell>
          <cell r="B136" t="str">
            <v>02</v>
          </cell>
          <cell r="C136" t="str">
            <v>Здание ТП-1290 пос Н-Алексанровка</v>
          </cell>
          <cell r="D136" t="str">
            <v>502</v>
          </cell>
          <cell r="E136" t="str">
            <v>011</v>
          </cell>
          <cell r="F136">
            <v>11</v>
          </cell>
          <cell r="G136">
            <v>10</v>
          </cell>
          <cell r="H136">
            <v>310061</v>
          </cell>
          <cell r="I136" t="str">
            <v>11148</v>
          </cell>
          <cell r="J136" t="str">
            <v>2010083</v>
          </cell>
          <cell r="K136" t="str">
            <v>10002</v>
          </cell>
          <cell r="L136">
            <v>1.2</v>
          </cell>
          <cell r="M136" t="str">
            <v>114521123</v>
          </cell>
          <cell r="N136" t="str">
            <v>77</v>
          </cell>
          <cell r="O136" t="str">
            <v>0577</v>
          </cell>
          <cell r="Q136">
            <v>184463.46</v>
          </cell>
          <cell r="R136">
            <v>310.06</v>
          </cell>
          <cell r="S136">
            <v>125597.54</v>
          </cell>
          <cell r="V136" t="str">
            <v>01148</v>
          </cell>
          <cell r="W136" t="str">
            <v>9311101</v>
          </cell>
          <cell r="X136">
            <v>0</v>
          </cell>
          <cell r="Y136">
            <v>0</v>
          </cell>
        </row>
        <row r="137">
          <cell r="A137">
            <v>27364</v>
          </cell>
          <cell r="B137" t="str">
            <v>02</v>
          </cell>
          <cell r="C137" t="str">
            <v>Здание ТП-1291 пос Н-Алексанровка ул Академическая</v>
          </cell>
          <cell r="D137" t="str">
            <v>502</v>
          </cell>
          <cell r="E137" t="str">
            <v>011</v>
          </cell>
          <cell r="F137">
            <v>11</v>
          </cell>
          <cell r="G137">
            <v>10</v>
          </cell>
          <cell r="H137">
            <v>241892</v>
          </cell>
          <cell r="I137" t="str">
            <v>11149</v>
          </cell>
          <cell r="J137" t="str">
            <v>2010083</v>
          </cell>
          <cell r="K137" t="str">
            <v>10002</v>
          </cell>
          <cell r="L137">
            <v>1.2</v>
          </cell>
          <cell r="M137" t="str">
            <v>114521123</v>
          </cell>
          <cell r="N137" t="str">
            <v>74</v>
          </cell>
          <cell r="O137" t="str">
            <v>1274</v>
          </cell>
          <cell r="Q137">
            <v>162229.56</v>
          </cell>
          <cell r="R137">
            <v>241.89</v>
          </cell>
          <cell r="S137">
            <v>79662.44</v>
          </cell>
          <cell r="V137" t="str">
            <v>01149</v>
          </cell>
          <cell r="W137" t="str">
            <v>9311101</v>
          </cell>
          <cell r="X137">
            <v>0</v>
          </cell>
          <cell r="Y137">
            <v>0</v>
          </cell>
        </row>
        <row r="138">
          <cell r="A138">
            <v>27364</v>
          </cell>
          <cell r="B138" t="str">
            <v>02</v>
          </cell>
          <cell r="C138" t="str">
            <v>Здание ТП-1292 на территории САХНИИ</v>
          </cell>
          <cell r="D138" t="str">
            <v>502</v>
          </cell>
          <cell r="E138" t="str">
            <v>011</v>
          </cell>
          <cell r="F138">
            <v>11</v>
          </cell>
          <cell r="G138">
            <v>10</v>
          </cell>
          <cell r="H138">
            <v>312260</v>
          </cell>
          <cell r="I138" t="str">
            <v>11150</v>
          </cell>
          <cell r="J138" t="str">
            <v>2010083</v>
          </cell>
          <cell r="K138" t="str">
            <v>10002</v>
          </cell>
          <cell r="L138">
            <v>1.2</v>
          </cell>
          <cell r="M138" t="str">
            <v>114521123</v>
          </cell>
          <cell r="N138" t="str">
            <v>74</v>
          </cell>
          <cell r="O138" t="str">
            <v>1274</v>
          </cell>
          <cell r="Q138">
            <v>211983.77</v>
          </cell>
          <cell r="R138">
            <v>312.26</v>
          </cell>
          <cell r="S138">
            <v>100276.23</v>
          </cell>
          <cell r="V138" t="str">
            <v>01150</v>
          </cell>
          <cell r="W138" t="str">
            <v>9311101</v>
          </cell>
          <cell r="X138">
            <v>0</v>
          </cell>
          <cell r="Y138">
            <v>0</v>
          </cell>
        </row>
        <row r="139">
          <cell r="A139">
            <v>31959</v>
          </cell>
          <cell r="B139" t="str">
            <v>02</v>
          </cell>
          <cell r="C139" t="str">
            <v>Здание ТП-1359 630 ква Н-Александровка</v>
          </cell>
          <cell r="D139" t="str">
            <v>502</v>
          </cell>
          <cell r="E139" t="str">
            <v>011</v>
          </cell>
          <cell r="F139">
            <v>11</v>
          </cell>
          <cell r="G139">
            <v>10</v>
          </cell>
          <cell r="H139">
            <v>167675</v>
          </cell>
          <cell r="I139" t="str">
            <v>11153</v>
          </cell>
          <cell r="J139" t="str">
            <v>2010083</v>
          </cell>
          <cell r="K139" t="str">
            <v>10002</v>
          </cell>
          <cell r="L139">
            <v>1.2</v>
          </cell>
          <cell r="M139" t="str">
            <v>114521123</v>
          </cell>
          <cell r="N139" t="str">
            <v>83</v>
          </cell>
          <cell r="O139" t="str">
            <v>0983</v>
          </cell>
          <cell r="Q139">
            <v>73403.81</v>
          </cell>
          <cell r="R139">
            <v>167.68</v>
          </cell>
          <cell r="S139">
            <v>94271.19</v>
          </cell>
          <cell r="V139" t="str">
            <v>01153</v>
          </cell>
          <cell r="W139" t="str">
            <v>9311101</v>
          </cell>
          <cell r="X139">
            <v>0</v>
          </cell>
          <cell r="Y139">
            <v>0</v>
          </cell>
        </row>
        <row r="140">
          <cell r="A140">
            <v>31959</v>
          </cell>
          <cell r="B140" t="str">
            <v>02</v>
          </cell>
          <cell r="C140" t="str">
            <v>Здание ТП 1459 с тр-м 630 с Ново-Александровка</v>
          </cell>
          <cell r="D140" t="str">
            <v>502</v>
          </cell>
          <cell r="E140" t="str">
            <v>011</v>
          </cell>
          <cell r="F140">
            <v>11</v>
          </cell>
          <cell r="G140">
            <v>10</v>
          </cell>
          <cell r="H140">
            <v>167675</v>
          </cell>
          <cell r="I140" t="str">
            <v>11154</v>
          </cell>
          <cell r="J140" t="str">
            <v>2010083</v>
          </cell>
          <cell r="K140" t="str">
            <v>10002</v>
          </cell>
          <cell r="L140">
            <v>1.2</v>
          </cell>
          <cell r="M140" t="str">
            <v>114521123</v>
          </cell>
          <cell r="N140" t="str">
            <v>82</v>
          </cell>
          <cell r="O140" t="str">
            <v>0982</v>
          </cell>
          <cell r="Q140">
            <v>77758.98</v>
          </cell>
          <cell r="R140">
            <v>167.68</v>
          </cell>
          <cell r="S140">
            <v>89916.02</v>
          </cell>
          <cell r="V140" t="str">
            <v>01154</v>
          </cell>
          <cell r="W140" t="str">
            <v>9311101</v>
          </cell>
          <cell r="X140">
            <v>0</v>
          </cell>
          <cell r="Y140">
            <v>0</v>
          </cell>
        </row>
        <row r="141">
          <cell r="A141">
            <v>28399</v>
          </cell>
          <cell r="B141" t="str">
            <v>02</v>
          </cell>
          <cell r="C141" t="str">
            <v>Здание ТП 2200  п Дальнее</v>
          </cell>
          <cell r="D141" t="str">
            <v>502</v>
          </cell>
          <cell r="E141" t="str">
            <v>011</v>
          </cell>
          <cell r="F141">
            <v>11</v>
          </cell>
          <cell r="G141">
            <v>10</v>
          </cell>
          <cell r="H141">
            <v>319073</v>
          </cell>
          <cell r="I141" t="str">
            <v>11160</v>
          </cell>
          <cell r="J141" t="str">
            <v>2010083</v>
          </cell>
          <cell r="K141" t="str">
            <v>10002</v>
          </cell>
          <cell r="L141">
            <v>1.2</v>
          </cell>
          <cell r="M141" t="str">
            <v>114521123</v>
          </cell>
          <cell r="N141" t="str">
            <v>77</v>
          </cell>
          <cell r="O141" t="str">
            <v>1077</v>
          </cell>
          <cell r="Q141">
            <v>189407.32</v>
          </cell>
          <cell r="R141">
            <v>319.07</v>
          </cell>
          <cell r="S141">
            <v>129665.68</v>
          </cell>
          <cell r="V141" t="str">
            <v>01155</v>
          </cell>
          <cell r="W141" t="str">
            <v>9311101</v>
          </cell>
          <cell r="X141">
            <v>0</v>
          </cell>
          <cell r="Y141">
            <v>0</v>
          </cell>
        </row>
        <row r="142">
          <cell r="A142">
            <v>31321</v>
          </cell>
          <cell r="B142" t="str">
            <v>02</v>
          </cell>
          <cell r="C142" t="str">
            <v>Здание ТП 2235 совхоз Ленинское знамя</v>
          </cell>
          <cell r="D142" t="str">
            <v>502</v>
          </cell>
          <cell r="E142" t="str">
            <v>011</v>
          </cell>
          <cell r="F142">
            <v>11</v>
          </cell>
          <cell r="G142">
            <v>10</v>
          </cell>
          <cell r="H142">
            <v>308000</v>
          </cell>
          <cell r="I142" t="str">
            <v>11163</v>
          </cell>
          <cell r="J142" t="str">
            <v>2010083</v>
          </cell>
          <cell r="K142" t="str">
            <v>10002</v>
          </cell>
          <cell r="L142">
            <v>1.2</v>
          </cell>
          <cell r="M142" t="str">
            <v>114521123</v>
          </cell>
          <cell r="N142" t="str">
            <v>85</v>
          </cell>
          <cell r="O142" t="str">
            <v>1085</v>
          </cell>
          <cell r="Q142">
            <v>123139.57</v>
          </cell>
          <cell r="R142">
            <v>308</v>
          </cell>
          <cell r="S142">
            <v>184860.43</v>
          </cell>
          <cell r="V142" t="str">
            <v>01163</v>
          </cell>
          <cell r="W142" t="str">
            <v>9311101</v>
          </cell>
          <cell r="X142">
            <v>0</v>
          </cell>
          <cell r="Y142">
            <v>0</v>
          </cell>
        </row>
        <row r="143">
          <cell r="A143">
            <v>26724</v>
          </cell>
          <cell r="B143" t="str">
            <v>04</v>
          </cell>
          <cell r="C143" t="str">
            <v>Здание ТП 2257 п Троицкое</v>
          </cell>
          <cell r="D143" t="str">
            <v>539</v>
          </cell>
          <cell r="E143" t="str">
            <v>011</v>
          </cell>
          <cell r="F143">
            <v>11</v>
          </cell>
          <cell r="G143">
            <v>10</v>
          </cell>
          <cell r="H143">
            <v>75866</v>
          </cell>
          <cell r="I143" t="str">
            <v>11164</v>
          </cell>
          <cell r="J143" t="str">
            <v>2010083</v>
          </cell>
          <cell r="K143" t="str">
            <v>10002</v>
          </cell>
          <cell r="L143">
            <v>1.2</v>
          </cell>
          <cell r="M143" t="str">
            <v>114521123</v>
          </cell>
          <cell r="O143" t="str">
            <v>0373</v>
          </cell>
          <cell r="Q143">
            <v>21975.26</v>
          </cell>
          <cell r="R143">
            <v>75.87</v>
          </cell>
          <cell r="S143">
            <v>53890.74</v>
          </cell>
          <cell r="V143" t="str">
            <v>01164</v>
          </cell>
          <cell r="W143" t="str">
            <v>9311101</v>
          </cell>
          <cell r="X143">
            <v>0</v>
          </cell>
          <cell r="Y143">
            <v>0</v>
          </cell>
        </row>
        <row r="144">
          <cell r="A144">
            <v>24016</v>
          </cell>
          <cell r="B144" t="str">
            <v>02</v>
          </cell>
          <cell r="C144" t="str">
            <v>Здание РП-4 ул Чехова</v>
          </cell>
          <cell r="D144" t="str">
            <v>502</v>
          </cell>
          <cell r="E144" t="str">
            <v>011</v>
          </cell>
          <cell r="F144">
            <v>11</v>
          </cell>
          <cell r="G144">
            <v>10</v>
          </cell>
          <cell r="H144">
            <v>150704</v>
          </cell>
          <cell r="I144" t="str">
            <v>11166</v>
          </cell>
          <cell r="J144" t="str">
            <v>2010083</v>
          </cell>
          <cell r="K144" t="str">
            <v>10002</v>
          </cell>
          <cell r="L144">
            <v>1.2</v>
          </cell>
          <cell r="M144" t="str">
            <v>114521123</v>
          </cell>
          <cell r="O144" t="str">
            <v>1065</v>
          </cell>
          <cell r="Q144">
            <v>135649.98000000001</v>
          </cell>
          <cell r="R144">
            <v>150.69999999999999</v>
          </cell>
          <cell r="S144">
            <v>15054.02</v>
          </cell>
          <cell r="V144" t="str">
            <v>01166</v>
          </cell>
          <cell r="W144" t="str">
            <v>9311101</v>
          </cell>
          <cell r="X144">
            <v>0</v>
          </cell>
          <cell r="Y144">
            <v>0</v>
          </cell>
        </row>
        <row r="145">
          <cell r="A145">
            <v>24442</v>
          </cell>
          <cell r="B145" t="str">
            <v>02</v>
          </cell>
          <cell r="C145" t="str">
            <v>Здание РП-5 ул Комсомольской</v>
          </cell>
          <cell r="D145" t="str">
            <v>502</v>
          </cell>
          <cell r="E145" t="str">
            <v>011</v>
          </cell>
          <cell r="F145">
            <v>11</v>
          </cell>
          <cell r="G145">
            <v>10</v>
          </cell>
          <cell r="H145">
            <v>146542</v>
          </cell>
          <cell r="I145" t="str">
            <v>11167</v>
          </cell>
          <cell r="J145" t="str">
            <v>2010083</v>
          </cell>
          <cell r="K145" t="str">
            <v>10002</v>
          </cell>
          <cell r="L145">
            <v>1.2</v>
          </cell>
          <cell r="M145" t="str">
            <v>114521123</v>
          </cell>
          <cell r="O145" t="str">
            <v>1266</v>
          </cell>
          <cell r="Q145">
            <v>128133.91</v>
          </cell>
          <cell r="R145">
            <v>146.54</v>
          </cell>
          <cell r="S145">
            <v>18408.09</v>
          </cell>
          <cell r="V145" t="str">
            <v>01167</v>
          </cell>
          <cell r="W145" t="str">
            <v>9311101</v>
          </cell>
          <cell r="X145">
            <v>0</v>
          </cell>
          <cell r="Y145">
            <v>0</v>
          </cell>
        </row>
        <row r="146">
          <cell r="A146">
            <v>29921</v>
          </cell>
          <cell r="B146" t="str">
            <v>02</v>
          </cell>
          <cell r="C146" t="str">
            <v>Здание РП-7   Ю-Сахалинска</v>
          </cell>
          <cell r="D146" t="str">
            <v>502</v>
          </cell>
          <cell r="E146" t="str">
            <v>011</v>
          </cell>
          <cell r="F146">
            <v>11</v>
          </cell>
          <cell r="G146">
            <v>10</v>
          </cell>
          <cell r="H146">
            <v>1767276</v>
          </cell>
          <cell r="I146" t="str">
            <v>11168</v>
          </cell>
          <cell r="J146" t="str">
            <v>2010083</v>
          </cell>
          <cell r="K146" t="str">
            <v>10002</v>
          </cell>
          <cell r="L146">
            <v>1.2</v>
          </cell>
          <cell r="M146" t="str">
            <v>114521123</v>
          </cell>
          <cell r="O146" t="str">
            <v>1281</v>
          </cell>
          <cell r="Q146">
            <v>403036.6</v>
          </cell>
          <cell r="R146">
            <v>1767.28</v>
          </cell>
          <cell r="S146">
            <v>1364239.4</v>
          </cell>
          <cell r="V146" t="str">
            <v>01168</v>
          </cell>
          <cell r="W146" t="str">
            <v>9311101</v>
          </cell>
          <cell r="X146">
            <v>0</v>
          </cell>
          <cell r="Y146">
            <v>0</v>
          </cell>
        </row>
        <row r="147">
          <cell r="A147">
            <v>24563</v>
          </cell>
          <cell r="B147" t="str">
            <v>02</v>
          </cell>
          <cell r="C147" t="str">
            <v>Здание ЗРУ-6ква пст Южная</v>
          </cell>
          <cell r="D147" t="str">
            <v>502</v>
          </cell>
          <cell r="E147" t="str">
            <v>011</v>
          </cell>
          <cell r="F147">
            <v>11</v>
          </cell>
          <cell r="G147">
            <v>10</v>
          </cell>
          <cell r="H147">
            <v>2808232</v>
          </cell>
          <cell r="I147" t="str">
            <v>11170</v>
          </cell>
          <cell r="J147" t="str">
            <v>2010083</v>
          </cell>
          <cell r="K147" t="str">
            <v>10002</v>
          </cell>
          <cell r="L147">
            <v>1.2</v>
          </cell>
          <cell r="M147" t="str">
            <v>114521123</v>
          </cell>
          <cell r="N147" t="str">
            <v>67</v>
          </cell>
          <cell r="O147" t="str">
            <v>0467</v>
          </cell>
          <cell r="P147" t="str">
            <v>0467</v>
          </cell>
          <cell r="Q147">
            <v>1718079.77</v>
          </cell>
          <cell r="R147">
            <v>2808.23</v>
          </cell>
          <cell r="S147">
            <v>1090152.23</v>
          </cell>
          <cell r="V147" t="str">
            <v>01170</v>
          </cell>
          <cell r="W147" t="str">
            <v>9311101</v>
          </cell>
          <cell r="X147">
            <v>0</v>
          </cell>
          <cell r="Y147">
            <v>0</v>
          </cell>
        </row>
        <row r="148">
          <cell r="A148">
            <v>24929</v>
          </cell>
          <cell r="B148" t="str">
            <v>02</v>
          </cell>
          <cell r="C148" t="str">
            <v>Здание пункта управления Южная</v>
          </cell>
          <cell r="D148" t="str">
            <v>502</v>
          </cell>
          <cell r="E148" t="str">
            <v>011</v>
          </cell>
          <cell r="F148">
            <v>11</v>
          </cell>
          <cell r="G148">
            <v>10</v>
          </cell>
          <cell r="H148">
            <v>458863</v>
          </cell>
          <cell r="I148" t="str">
            <v>11171</v>
          </cell>
          <cell r="J148" t="str">
            <v>2010083</v>
          </cell>
          <cell r="K148" t="str">
            <v>10002</v>
          </cell>
          <cell r="L148">
            <v>1.2</v>
          </cell>
          <cell r="M148" t="str">
            <v>114521123</v>
          </cell>
          <cell r="N148" t="str">
            <v>68</v>
          </cell>
          <cell r="O148" t="str">
            <v>0468</v>
          </cell>
          <cell r="Q148">
            <v>375696.45</v>
          </cell>
          <cell r="R148">
            <v>458.86</v>
          </cell>
          <cell r="S148">
            <v>83166.55</v>
          </cell>
          <cell r="V148" t="str">
            <v>01171</v>
          </cell>
          <cell r="W148" t="str">
            <v>9311101</v>
          </cell>
          <cell r="X148">
            <v>0</v>
          </cell>
          <cell r="Y148">
            <v>0</v>
          </cell>
        </row>
        <row r="149">
          <cell r="A149">
            <v>26785</v>
          </cell>
          <cell r="B149" t="str">
            <v>02</v>
          </cell>
          <cell r="C149" t="str">
            <v>Здание ЗРУ -6кв пст Промузел</v>
          </cell>
          <cell r="D149" t="str">
            <v>502</v>
          </cell>
          <cell r="E149" t="str">
            <v>011</v>
          </cell>
          <cell r="F149">
            <v>11</v>
          </cell>
          <cell r="G149">
            <v>10</v>
          </cell>
          <cell r="H149">
            <v>1847174</v>
          </cell>
          <cell r="I149" t="str">
            <v>11172</v>
          </cell>
          <cell r="J149" t="str">
            <v>2010083</v>
          </cell>
          <cell r="K149" t="str">
            <v>10002</v>
          </cell>
          <cell r="L149">
            <v>1.2</v>
          </cell>
          <cell r="M149" t="str">
            <v>114521123</v>
          </cell>
          <cell r="N149" t="str">
            <v>73</v>
          </cell>
          <cell r="O149" t="str">
            <v>0573</v>
          </cell>
          <cell r="Q149">
            <v>375123.96</v>
          </cell>
          <cell r="R149">
            <v>1847.17</v>
          </cell>
          <cell r="S149">
            <v>1472050.04</v>
          </cell>
          <cell r="V149" t="str">
            <v>01172</v>
          </cell>
          <cell r="W149" t="str">
            <v>9311101</v>
          </cell>
          <cell r="X149">
            <v>0</v>
          </cell>
          <cell r="Y149">
            <v>0</v>
          </cell>
        </row>
        <row r="150">
          <cell r="A150">
            <v>24167</v>
          </cell>
          <cell r="B150" t="str">
            <v>02</v>
          </cell>
          <cell r="C150" t="str">
            <v>Здание ЗРУ -6кв на пст Ю-Сахалинская ул Шлакоблочная</v>
          </cell>
          <cell r="D150" t="str">
            <v>502</v>
          </cell>
          <cell r="E150" t="str">
            <v>011</v>
          </cell>
          <cell r="F150">
            <v>11</v>
          </cell>
          <cell r="G150">
            <v>10</v>
          </cell>
          <cell r="H150">
            <v>707401</v>
          </cell>
          <cell r="I150" t="str">
            <v>11173</v>
          </cell>
          <cell r="J150" t="str">
            <v>2010083</v>
          </cell>
          <cell r="K150" t="str">
            <v>10002</v>
          </cell>
          <cell r="L150">
            <v>1.2</v>
          </cell>
          <cell r="M150" t="str">
            <v>114521123</v>
          </cell>
          <cell r="N150" t="str">
            <v>66</v>
          </cell>
          <cell r="O150" t="str">
            <v>0366</v>
          </cell>
          <cell r="Q150">
            <v>614524.25</v>
          </cell>
          <cell r="R150">
            <v>707.4</v>
          </cell>
          <cell r="S150">
            <v>92876.75</v>
          </cell>
          <cell r="V150" t="str">
            <v>01173</v>
          </cell>
          <cell r="W150" t="str">
            <v>9311101</v>
          </cell>
          <cell r="X150">
            <v>0</v>
          </cell>
          <cell r="Y150">
            <v>0</v>
          </cell>
        </row>
        <row r="151">
          <cell r="A151">
            <v>24167</v>
          </cell>
          <cell r="B151" t="str">
            <v>02</v>
          </cell>
          <cell r="C151" t="str">
            <v>Здание Главного щита управления на пст Ю-Сахалинская 220</v>
          </cell>
          <cell r="D151" t="str">
            <v>502</v>
          </cell>
          <cell r="E151" t="str">
            <v>011</v>
          </cell>
          <cell r="F151">
            <v>11</v>
          </cell>
          <cell r="G151">
            <v>10</v>
          </cell>
          <cell r="H151">
            <v>4354405</v>
          </cell>
          <cell r="I151" t="str">
            <v>11174</v>
          </cell>
          <cell r="J151" t="str">
            <v>2010083</v>
          </cell>
          <cell r="K151" t="str">
            <v>10002</v>
          </cell>
          <cell r="L151">
            <v>1.2</v>
          </cell>
          <cell r="M151" t="str">
            <v>114521123</v>
          </cell>
          <cell r="N151" t="str">
            <v>66</v>
          </cell>
          <cell r="O151" t="str">
            <v>0366</v>
          </cell>
          <cell r="Q151">
            <v>3714534.05</v>
          </cell>
          <cell r="R151">
            <v>4354.41</v>
          </cell>
          <cell r="S151">
            <v>639870.94999999995</v>
          </cell>
          <cell r="V151" t="str">
            <v>01174</v>
          </cell>
          <cell r="W151" t="str">
            <v>9311101</v>
          </cell>
          <cell r="X151">
            <v>0</v>
          </cell>
          <cell r="Y151">
            <v>0</v>
          </cell>
        </row>
        <row r="152">
          <cell r="A152">
            <v>32782</v>
          </cell>
          <cell r="B152" t="str">
            <v>02</v>
          </cell>
          <cell r="C152" t="str">
            <v>Здание РП-10 п Луговое</v>
          </cell>
          <cell r="D152" t="str">
            <v>502</v>
          </cell>
          <cell r="E152" t="str">
            <v>011</v>
          </cell>
          <cell r="F152">
            <v>11</v>
          </cell>
          <cell r="G152">
            <v>10</v>
          </cell>
          <cell r="H152">
            <v>803845</v>
          </cell>
          <cell r="I152" t="str">
            <v>11175</v>
          </cell>
          <cell r="J152" t="str">
            <v>2010083</v>
          </cell>
          <cell r="K152" t="str">
            <v>10002</v>
          </cell>
          <cell r="L152">
            <v>1.2</v>
          </cell>
          <cell r="M152" t="str">
            <v>114521123</v>
          </cell>
          <cell r="N152" t="str">
            <v>89</v>
          </cell>
          <cell r="O152" t="str">
            <v>1089</v>
          </cell>
          <cell r="Q152">
            <v>223219.20000000001</v>
          </cell>
          <cell r="R152">
            <v>803.85</v>
          </cell>
          <cell r="S152">
            <v>580625.80000000005</v>
          </cell>
          <cell r="V152" t="str">
            <v>01175</v>
          </cell>
          <cell r="W152" t="str">
            <v>8500910</v>
          </cell>
          <cell r="X152">
            <v>0</v>
          </cell>
          <cell r="Y152">
            <v>0</v>
          </cell>
        </row>
        <row r="153">
          <cell r="A153">
            <v>30651</v>
          </cell>
          <cell r="B153" t="str">
            <v>02</v>
          </cell>
          <cell r="C153" t="str">
            <v>Здание ОПУ пст Луговая</v>
          </cell>
          <cell r="D153" t="str">
            <v>502</v>
          </cell>
          <cell r="E153" t="str">
            <v>011</v>
          </cell>
          <cell r="F153">
            <v>11</v>
          </cell>
          <cell r="G153">
            <v>10</v>
          </cell>
          <cell r="H153">
            <v>433828</v>
          </cell>
          <cell r="I153" t="str">
            <v>11176</v>
          </cell>
          <cell r="J153" t="str">
            <v>2010083</v>
          </cell>
          <cell r="K153" t="str">
            <v>10002</v>
          </cell>
          <cell r="L153">
            <v>1.2</v>
          </cell>
          <cell r="M153" t="str">
            <v>114521123</v>
          </cell>
          <cell r="N153" t="str">
            <v>83</v>
          </cell>
          <cell r="O153" t="str">
            <v>1283</v>
          </cell>
          <cell r="Q153">
            <v>184613.56</v>
          </cell>
          <cell r="R153">
            <v>433.83</v>
          </cell>
          <cell r="S153">
            <v>249214.44</v>
          </cell>
          <cell r="V153" t="str">
            <v>01176</v>
          </cell>
          <cell r="W153" t="str">
            <v>9311101</v>
          </cell>
          <cell r="X153">
            <v>0</v>
          </cell>
          <cell r="Y153">
            <v>0</v>
          </cell>
        </row>
        <row r="154">
          <cell r="A154">
            <v>32478</v>
          </cell>
          <cell r="B154" t="str">
            <v>02</v>
          </cell>
          <cell r="C154" t="str">
            <v>Здание РП-17 ХХ мик-не</v>
          </cell>
          <cell r="D154" t="str">
            <v>502</v>
          </cell>
          <cell r="E154" t="str">
            <v>011</v>
          </cell>
          <cell r="F154">
            <v>11</v>
          </cell>
          <cell r="G154">
            <v>10</v>
          </cell>
          <cell r="H154">
            <v>1181896</v>
          </cell>
          <cell r="I154" t="str">
            <v>11177</v>
          </cell>
          <cell r="J154" t="str">
            <v>2010083</v>
          </cell>
          <cell r="K154" t="str">
            <v>10002</v>
          </cell>
          <cell r="L154">
            <v>1.2</v>
          </cell>
          <cell r="M154" t="str">
            <v>114521123</v>
          </cell>
          <cell r="O154" t="str">
            <v>1288</v>
          </cell>
          <cell r="Q154">
            <v>365795.03</v>
          </cell>
          <cell r="R154">
            <v>1181.9000000000001</v>
          </cell>
          <cell r="S154">
            <v>816100.97</v>
          </cell>
          <cell r="V154" t="str">
            <v>01177</v>
          </cell>
          <cell r="W154" t="str">
            <v>8500920</v>
          </cell>
          <cell r="X154">
            <v>0</v>
          </cell>
          <cell r="Y154">
            <v>0</v>
          </cell>
        </row>
        <row r="155">
          <cell r="A155">
            <v>19876</v>
          </cell>
          <cell r="B155" t="str">
            <v>02</v>
          </cell>
          <cell r="C155" t="str">
            <v>Здание ПСТ"Центр" по ул Бумажная 57</v>
          </cell>
          <cell r="D155" t="str">
            <v>502</v>
          </cell>
          <cell r="E155" t="str">
            <v>011</v>
          </cell>
          <cell r="F155">
            <v>11</v>
          </cell>
          <cell r="G155">
            <v>10</v>
          </cell>
          <cell r="H155">
            <v>2643243</v>
          </cell>
          <cell r="I155" t="str">
            <v>11178</v>
          </cell>
          <cell r="J155" t="str">
            <v>2010083</v>
          </cell>
          <cell r="K155" t="str">
            <v>10002</v>
          </cell>
          <cell r="L155">
            <v>1.2</v>
          </cell>
          <cell r="M155" t="str">
            <v>114521123</v>
          </cell>
          <cell r="N155" t="str">
            <v>54</v>
          </cell>
          <cell r="O155" t="str">
            <v>0654</v>
          </cell>
          <cell r="Q155">
            <v>2643243</v>
          </cell>
          <cell r="R155">
            <v>0</v>
          </cell>
          <cell r="S155">
            <v>0</v>
          </cell>
          <cell r="V155" t="str">
            <v>01178</v>
          </cell>
          <cell r="W155" t="str">
            <v>9311101</v>
          </cell>
          <cell r="X155">
            <v>0</v>
          </cell>
          <cell r="Y155">
            <v>0</v>
          </cell>
        </row>
        <row r="156">
          <cell r="A156">
            <v>24746</v>
          </cell>
          <cell r="B156" t="str">
            <v>05</v>
          </cell>
          <cell r="C156" t="str">
            <v>Склад РСУ и СДТУ на ПСТ"Центр"   ул.Бумажная 57</v>
          </cell>
          <cell r="D156" t="str">
            <v>505</v>
          </cell>
          <cell r="E156" t="str">
            <v>011</v>
          </cell>
          <cell r="F156">
            <v>31</v>
          </cell>
          <cell r="G156">
            <v>10</v>
          </cell>
          <cell r="H156">
            <v>466829</v>
          </cell>
          <cell r="I156" t="str">
            <v>11180</v>
          </cell>
          <cell r="J156" t="str">
            <v>2010083</v>
          </cell>
          <cell r="K156" t="str">
            <v>10002</v>
          </cell>
          <cell r="L156">
            <v>1.2</v>
          </cell>
          <cell r="M156" t="str">
            <v>114521123</v>
          </cell>
          <cell r="O156" t="str">
            <v>1067</v>
          </cell>
          <cell r="Q156">
            <v>389208.55</v>
          </cell>
          <cell r="R156">
            <v>466.83</v>
          </cell>
          <cell r="S156">
            <v>77620.45</v>
          </cell>
          <cell r="V156" t="str">
            <v>01180</v>
          </cell>
          <cell r="W156" t="str">
            <v>9311101</v>
          </cell>
          <cell r="X156">
            <v>0</v>
          </cell>
          <cell r="Y156">
            <v>0</v>
          </cell>
        </row>
        <row r="157">
          <cell r="A157">
            <v>25263</v>
          </cell>
          <cell r="B157" t="str">
            <v>02</v>
          </cell>
          <cell r="C157" t="str">
            <v>Здание монтерского пункта ПСТ Хомутово</v>
          </cell>
          <cell r="D157" t="str">
            <v>502</v>
          </cell>
          <cell r="E157" t="str">
            <v>011</v>
          </cell>
          <cell r="F157">
            <v>11</v>
          </cell>
          <cell r="G157">
            <v>10</v>
          </cell>
          <cell r="H157">
            <v>564580</v>
          </cell>
          <cell r="I157" t="str">
            <v>11182</v>
          </cell>
          <cell r="J157" t="str">
            <v>2010083</v>
          </cell>
          <cell r="K157" t="str">
            <v>10004</v>
          </cell>
          <cell r="L157">
            <v>2.5</v>
          </cell>
          <cell r="M157" t="str">
            <v>114521123</v>
          </cell>
          <cell r="N157" t="str">
            <v>69</v>
          </cell>
          <cell r="O157" t="str">
            <v>0369</v>
          </cell>
          <cell r="Q157">
            <v>555531.42000000004</v>
          </cell>
          <cell r="R157">
            <v>1176.21</v>
          </cell>
          <cell r="S157">
            <v>9048.58</v>
          </cell>
          <cell r="V157" t="str">
            <v>01182</v>
          </cell>
          <cell r="W157" t="str">
            <v>9311101</v>
          </cell>
          <cell r="X157">
            <v>0</v>
          </cell>
          <cell r="Y157">
            <v>0</v>
          </cell>
        </row>
        <row r="158">
          <cell r="A158">
            <v>27729</v>
          </cell>
          <cell r="B158" t="str">
            <v>02</v>
          </cell>
          <cell r="C158" t="str">
            <v>Производственные мастерские  на ПСТ Центр</v>
          </cell>
          <cell r="D158" t="str">
            <v>502</v>
          </cell>
          <cell r="E158" t="str">
            <v>011</v>
          </cell>
          <cell r="F158">
            <v>11</v>
          </cell>
          <cell r="G158">
            <v>10</v>
          </cell>
          <cell r="H158">
            <v>1273863</v>
          </cell>
          <cell r="I158" t="str">
            <v>11183</v>
          </cell>
          <cell r="J158" t="str">
            <v>2010083</v>
          </cell>
          <cell r="K158" t="str">
            <v>10002</v>
          </cell>
          <cell r="L158">
            <v>1.2</v>
          </cell>
          <cell r="M158" t="str">
            <v>114521123</v>
          </cell>
          <cell r="O158" t="str">
            <v>1275</v>
          </cell>
          <cell r="Q158">
            <v>267376.09999999998</v>
          </cell>
          <cell r="R158">
            <v>1273.8599999999999</v>
          </cell>
          <cell r="S158">
            <v>1006486.9</v>
          </cell>
          <cell r="V158" t="str">
            <v>01183</v>
          </cell>
          <cell r="W158" t="str">
            <v>9311101</v>
          </cell>
          <cell r="X158">
            <v>0</v>
          </cell>
          <cell r="Y158">
            <v>0</v>
          </cell>
        </row>
        <row r="159">
          <cell r="A159">
            <v>27729</v>
          </cell>
          <cell r="B159" t="str">
            <v>02</v>
          </cell>
          <cell r="C159" t="str">
            <v>Здание гаража на 3 автомашины пст Центр</v>
          </cell>
          <cell r="D159" t="str">
            <v>502</v>
          </cell>
          <cell r="E159" t="str">
            <v>011</v>
          </cell>
          <cell r="F159">
            <v>11</v>
          </cell>
          <cell r="G159">
            <v>10</v>
          </cell>
          <cell r="H159">
            <v>716880</v>
          </cell>
          <cell r="I159" t="str">
            <v>11184</v>
          </cell>
          <cell r="J159" t="str">
            <v>2010083</v>
          </cell>
          <cell r="K159" t="str">
            <v>10002</v>
          </cell>
          <cell r="L159">
            <v>1.2</v>
          </cell>
          <cell r="M159" t="str">
            <v>114521123</v>
          </cell>
          <cell r="O159" t="str">
            <v>1275</v>
          </cell>
          <cell r="Q159">
            <v>447984.53</v>
          </cell>
          <cell r="R159">
            <v>716.88</v>
          </cell>
          <cell r="S159">
            <v>268895.46999999997</v>
          </cell>
          <cell r="V159" t="str">
            <v>01184</v>
          </cell>
          <cell r="W159" t="str">
            <v>9311101</v>
          </cell>
          <cell r="X159">
            <v>0</v>
          </cell>
          <cell r="Y159">
            <v>0</v>
          </cell>
        </row>
        <row r="160">
          <cell r="A160">
            <v>32933</v>
          </cell>
          <cell r="B160" t="str">
            <v>02</v>
          </cell>
          <cell r="C160" t="str">
            <v>Здание ТП-24</v>
          </cell>
          <cell r="D160" t="str">
            <v>502</v>
          </cell>
          <cell r="E160" t="str">
            <v>011</v>
          </cell>
          <cell r="F160">
            <v>11</v>
          </cell>
          <cell r="G160">
            <v>10</v>
          </cell>
          <cell r="H160">
            <v>291370</v>
          </cell>
          <cell r="I160" t="str">
            <v>11186</v>
          </cell>
          <cell r="J160" t="str">
            <v>2010083</v>
          </cell>
          <cell r="K160" t="str">
            <v>10002</v>
          </cell>
          <cell r="L160">
            <v>1.2</v>
          </cell>
          <cell r="M160" t="str">
            <v>114521123</v>
          </cell>
          <cell r="N160" t="str">
            <v>90</v>
          </cell>
          <cell r="O160" t="str">
            <v>0390</v>
          </cell>
          <cell r="P160" t="str">
            <v>0390</v>
          </cell>
          <cell r="Q160">
            <v>79808.649999999994</v>
          </cell>
          <cell r="R160">
            <v>291.37</v>
          </cell>
          <cell r="S160">
            <v>211561.35</v>
          </cell>
          <cell r="V160" t="str">
            <v>01186</v>
          </cell>
          <cell r="W160" t="str">
            <v>9311101</v>
          </cell>
          <cell r="X160">
            <v>0</v>
          </cell>
          <cell r="Y160">
            <v>0</v>
          </cell>
        </row>
        <row r="161">
          <cell r="A161">
            <v>33117</v>
          </cell>
          <cell r="B161" t="str">
            <v>02</v>
          </cell>
          <cell r="C161" t="str">
            <v>Производственная база Ю-Сахалин сетевой р-н</v>
          </cell>
          <cell r="D161" t="str">
            <v>502</v>
          </cell>
          <cell r="E161" t="str">
            <v>011</v>
          </cell>
          <cell r="F161">
            <v>11</v>
          </cell>
          <cell r="G161">
            <v>10</v>
          </cell>
          <cell r="H161">
            <v>5980403</v>
          </cell>
          <cell r="I161" t="str">
            <v>11188</v>
          </cell>
          <cell r="J161" t="str">
            <v>2010083</v>
          </cell>
          <cell r="K161" t="str">
            <v>10002</v>
          </cell>
          <cell r="L161">
            <v>1.2</v>
          </cell>
          <cell r="M161" t="str">
            <v>114527394</v>
          </cell>
          <cell r="N161" t="str">
            <v>90</v>
          </cell>
          <cell r="O161" t="str">
            <v>0990</v>
          </cell>
          <cell r="Q161">
            <v>999193.14</v>
          </cell>
          <cell r="R161">
            <v>5980.4</v>
          </cell>
          <cell r="S161">
            <v>4981209.8600000003</v>
          </cell>
          <cell r="V161" t="str">
            <v>01188</v>
          </cell>
          <cell r="W161" t="str">
            <v>9311101</v>
          </cell>
          <cell r="X161">
            <v>0</v>
          </cell>
          <cell r="Y161">
            <v>0</v>
          </cell>
        </row>
        <row r="162">
          <cell r="A162">
            <v>33208</v>
          </cell>
          <cell r="B162" t="str">
            <v>02</v>
          </cell>
          <cell r="C162" t="str">
            <v>Блок-Домик</v>
          </cell>
          <cell r="D162" t="str">
            <v>502</v>
          </cell>
          <cell r="E162" t="str">
            <v>011</v>
          </cell>
          <cell r="F162">
            <v>11</v>
          </cell>
          <cell r="G162">
            <v>10</v>
          </cell>
          <cell r="H162">
            <v>367717.81</v>
          </cell>
          <cell r="I162" t="str">
            <v>11189</v>
          </cell>
          <cell r="J162" t="str">
            <v>2010083</v>
          </cell>
          <cell r="K162" t="str">
            <v>10009</v>
          </cell>
          <cell r="L162">
            <v>10</v>
          </cell>
          <cell r="M162" t="str">
            <v>114527124</v>
          </cell>
          <cell r="O162" t="str">
            <v>1290</v>
          </cell>
          <cell r="Q162">
            <v>367717.81</v>
          </cell>
          <cell r="R162">
            <v>0</v>
          </cell>
          <cell r="S162">
            <v>0</v>
          </cell>
          <cell r="V162" t="str">
            <v>01189</v>
          </cell>
          <cell r="W162" t="str">
            <v>8500910</v>
          </cell>
          <cell r="X162">
            <v>0</v>
          </cell>
          <cell r="Y162">
            <v>0</v>
          </cell>
        </row>
        <row r="163">
          <cell r="A163">
            <v>33298</v>
          </cell>
          <cell r="B163" t="str">
            <v>02</v>
          </cell>
          <cell r="C163" t="str">
            <v>Здание ТП -416</v>
          </cell>
          <cell r="D163" t="str">
            <v>502</v>
          </cell>
          <cell r="E163" t="str">
            <v>011</v>
          </cell>
          <cell r="F163">
            <v>11</v>
          </cell>
          <cell r="G163">
            <v>10</v>
          </cell>
          <cell r="H163">
            <v>226411</v>
          </cell>
          <cell r="I163" t="str">
            <v>11191</v>
          </cell>
          <cell r="J163" t="str">
            <v>2010083</v>
          </cell>
          <cell r="K163" t="str">
            <v>10002</v>
          </cell>
          <cell r="L163">
            <v>1.2</v>
          </cell>
          <cell r="M163" t="str">
            <v>114521123</v>
          </cell>
          <cell r="N163" t="str">
            <v>91</v>
          </cell>
          <cell r="O163" t="str">
            <v>0391</v>
          </cell>
          <cell r="Q163">
            <v>55351.21</v>
          </cell>
          <cell r="R163">
            <v>226.41</v>
          </cell>
          <cell r="S163">
            <v>171059.79</v>
          </cell>
          <cell r="V163" t="str">
            <v>01191</v>
          </cell>
          <cell r="W163" t="str">
            <v>8500910</v>
          </cell>
          <cell r="X163">
            <v>0</v>
          </cell>
          <cell r="Y163">
            <v>0</v>
          </cell>
        </row>
        <row r="164">
          <cell r="A164">
            <v>30651</v>
          </cell>
          <cell r="B164" t="str">
            <v>02</v>
          </cell>
          <cell r="C164" t="str">
            <v>Здание ЗРУ-10 ПС Хомутово</v>
          </cell>
          <cell r="D164" t="str">
            <v>502</v>
          </cell>
          <cell r="E164" t="str">
            <v>011</v>
          </cell>
          <cell r="F164">
            <v>11</v>
          </cell>
          <cell r="G164">
            <v>10</v>
          </cell>
          <cell r="H164">
            <v>1157185</v>
          </cell>
          <cell r="I164" t="str">
            <v>11195</v>
          </cell>
          <cell r="J164" t="str">
            <v>2010062</v>
          </cell>
          <cell r="K164" t="str">
            <v>10002</v>
          </cell>
          <cell r="L164">
            <v>1.2</v>
          </cell>
          <cell r="M164" t="str">
            <v>114521123</v>
          </cell>
          <cell r="N164" t="str">
            <v>83</v>
          </cell>
          <cell r="O164" t="str">
            <v>1283</v>
          </cell>
          <cell r="Q164">
            <v>424192.44</v>
          </cell>
          <cell r="R164">
            <v>1157.19</v>
          </cell>
          <cell r="S164">
            <v>732992.56</v>
          </cell>
          <cell r="V164" t="str">
            <v>01195</v>
          </cell>
          <cell r="W164" t="str">
            <v>8500910</v>
          </cell>
          <cell r="X164">
            <v>0</v>
          </cell>
          <cell r="Y164">
            <v>0</v>
          </cell>
        </row>
        <row r="165">
          <cell r="A165">
            <v>22251</v>
          </cell>
          <cell r="B165" t="str">
            <v>02</v>
          </cell>
          <cell r="C165" t="str">
            <v>Здание ТП-19 по ул Пограничной</v>
          </cell>
          <cell r="D165" t="str">
            <v>502</v>
          </cell>
          <cell r="E165" t="str">
            <v>011</v>
          </cell>
          <cell r="F165">
            <v>11</v>
          </cell>
          <cell r="G165">
            <v>10</v>
          </cell>
          <cell r="H165">
            <v>141310</v>
          </cell>
          <cell r="I165" t="str">
            <v>11197</v>
          </cell>
          <cell r="J165" t="str">
            <v>2010083</v>
          </cell>
          <cell r="K165" t="str">
            <v>10002</v>
          </cell>
          <cell r="L165">
            <v>1.2</v>
          </cell>
          <cell r="M165" t="str">
            <v>114521123</v>
          </cell>
          <cell r="N165" t="str">
            <v>60</v>
          </cell>
          <cell r="O165" t="str">
            <v>1260</v>
          </cell>
          <cell r="Q165">
            <v>124934.37</v>
          </cell>
          <cell r="R165">
            <v>141.31</v>
          </cell>
          <cell r="S165">
            <v>16375.63</v>
          </cell>
          <cell r="V165" t="str">
            <v>01197</v>
          </cell>
          <cell r="W165" t="str">
            <v>8500910</v>
          </cell>
          <cell r="X165">
            <v>0</v>
          </cell>
          <cell r="Y165">
            <v>0</v>
          </cell>
        </row>
        <row r="166">
          <cell r="A166">
            <v>33573</v>
          </cell>
          <cell r="B166" t="str">
            <v>02</v>
          </cell>
          <cell r="C166" t="str">
            <v>Здание ТП-36</v>
          </cell>
          <cell r="D166" t="str">
            <v>502</v>
          </cell>
          <cell r="E166" t="str">
            <v>011</v>
          </cell>
          <cell r="F166">
            <v>11</v>
          </cell>
          <cell r="G166">
            <v>10</v>
          </cell>
          <cell r="H166">
            <v>521790</v>
          </cell>
          <cell r="I166" t="str">
            <v>11399</v>
          </cell>
          <cell r="J166" t="str">
            <v>2010083</v>
          </cell>
          <cell r="K166" t="str">
            <v>10002</v>
          </cell>
          <cell r="L166">
            <v>1.2</v>
          </cell>
          <cell r="M166" t="str">
            <v>114521123</v>
          </cell>
          <cell r="N166" t="str">
            <v>91</v>
          </cell>
          <cell r="O166" t="str">
            <v>1291</v>
          </cell>
          <cell r="Q166">
            <v>116001.86</v>
          </cell>
          <cell r="R166">
            <v>521.79</v>
          </cell>
          <cell r="S166">
            <v>405788.14</v>
          </cell>
          <cell r="V166" t="str">
            <v>01198</v>
          </cell>
          <cell r="W166" t="str">
            <v>8500910</v>
          </cell>
          <cell r="X166">
            <v>0</v>
          </cell>
          <cell r="Y166">
            <v>0</v>
          </cell>
        </row>
        <row r="167">
          <cell r="A167">
            <v>23863</v>
          </cell>
          <cell r="B167" t="str">
            <v>04</v>
          </cell>
          <cell r="C167" t="str">
            <v>Здание ТП-2146 пос Троицкое</v>
          </cell>
          <cell r="D167" t="str">
            <v>539</v>
          </cell>
          <cell r="E167" t="str">
            <v>011</v>
          </cell>
          <cell r="F167">
            <v>11</v>
          </cell>
          <cell r="G167">
            <v>10</v>
          </cell>
          <cell r="H167">
            <v>198568</v>
          </cell>
          <cell r="I167" t="str">
            <v>11157</v>
          </cell>
          <cell r="J167" t="str">
            <v>2010083</v>
          </cell>
          <cell r="K167" t="str">
            <v>10002</v>
          </cell>
          <cell r="L167">
            <v>1.2</v>
          </cell>
          <cell r="M167" t="str">
            <v>114521123</v>
          </cell>
          <cell r="O167" t="str">
            <v>0565</v>
          </cell>
          <cell r="Q167">
            <v>180488.03</v>
          </cell>
          <cell r="R167">
            <v>198.57</v>
          </cell>
          <cell r="S167">
            <v>18079.97</v>
          </cell>
          <cell r="V167" t="str">
            <v>01157</v>
          </cell>
          <cell r="W167" t="str">
            <v>9311101</v>
          </cell>
          <cell r="X167">
            <v>0</v>
          </cell>
          <cell r="Y167">
            <v>0</v>
          </cell>
        </row>
        <row r="168">
          <cell r="A168">
            <v>27454</v>
          </cell>
          <cell r="B168" t="str">
            <v>04</v>
          </cell>
          <cell r="C168" t="str">
            <v>Здание ТП 2167 отд Троицкое на живодноводческом комплексе</v>
          </cell>
          <cell r="D168" t="str">
            <v>539</v>
          </cell>
          <cell r="E168" t="str">
            <v>011</v>
          </cell>
          <cell r="F168">
            <v>11</v>
          </cell>
          <cell r="G168">
            <v>10</v>
          </cell>
          <cell r="H168">
            <v>471167</v>
          </cell>
          <cell r="I168" t="str">
            <v>11158</v>
          </cell>
          <cell r="J168" t="str">
            <v>2010083</v>
          </cell>
          <cell r="K168" t="str">
            <v>10002</v>
          </cell>
          <cell r="L168">
            <v>1.2</v>
          </cell>
          <cell r="M168" t="str">
            <v>114521123</v>
          </cell>
          <cell r="O168" t="str">
            <v>0375</v>
          </cell>
          <cell r="Q168">
            <v>280619.65000000002</v>
          </cell>
          <cell r="R168">
            <v>471.17</v>
          </cell>
          <cell r="S168">
            <v>190547.35</v>
          </cell>
          <cell r="V168" t="str">
            <v>01158</v>
          </cell>
          <cell r="W168" t="str">
            <v>9311101</v>
          </cell>
          <cell r="X168">
            <v>0</v>
          </cell>
          <cell r="Y168">
            <v>0</v>
          </cell>
        </row>
        <row r="169">
          <cell r="A169">
            <v>28338</v>
          </cell>
          <cell r="B169" t="str">
            <v>04</v>
          </cell>
          <cell r="C169" t="str">
            <v>Здание ТП 2168 пос Троицкое</v>
          </cell>
          <cell r="D169" t="str">
            <v>539</v>
          </cell>
          <cell r="E169" t="str">
            <v>011</v>
          </cell>
          <cell r="F169">
            <v>11</v>
          </cell>
          <cell r="G169">
            <v>10</v>
          </cell>
          <cell r="H169">
            <v>469160</v>
          </cell>
          <cell r="I169" t="str">
            <v>11159</v>
          </cell>
          <cell r="J169" t="str">
            <v>2010083</v>
          </cell>
          <cell r="K169" t="str">
            <v>10002</v>
          </cell>
          <cell r="L169">
            <v>1.2</v>
          </cell>
          <cell r="M169" t="str">
            <v>114521123</v>
          </cell>
          <cell r="O169" t="str">
            <v>0877</v>
          </cell>
          <cell r="Q169">
            <v>263102.99</v>
          </cell>
          <cell r="R169">
            <v>469.16</v>
          </cell>
          <cell r="S169">
            <v>206057.01</v>
          </cell>
          <cell r="V169" t="str">
            <v>01159</v>
          </cell>
          <cell r="W169" t="str">
            <v>9311101</v>
          </cell>
          <cell r="X169">
            <v>0</v>
          </cell>
          <cell r="Y169">
            <v>0</v>
          </cell>
        </row>
        <row r="170">
          <cell r="A170">
            <v>27150</v>
          </cell>
          <cell r="B170" t="str">
            <v>04</v>
          </cell>
          <cell r="C170" t="str">
            <v>Здание ТП 2206 пос Троицкое</v>
          </cell>
          <cell r="D170" t="str">
            <v>539</v>
          </cell>
          <cell r="E170" t="str">
            <v>011</v>
          </cell>
          <cell r="F170">
            <v>11</v>
          </cell>
          <cell r="G170">
            <v>10</v>
          </cell>
          <cell r="H170">
            <v>209346</v>
          </cell>
          <cell r="I170" t="str">
            <v>11161</v>
          </cell>
          <cell r="J170" t="str">
            <v>2010083</v>
          </cell>
          <cell r="K170" t="str">
            <v>10002</v>
          </cell>
          <cell r="L170">
            <v>1.2</v>
          </cell>
          <cell r="M170" t="str">
            <v>114521123</v>
          </cell>
          <cell r="O170" t="str">
            <v>0574</v>
          </cell>
          <cell r="Q170">
            <v>121144.45</v>
          </cell>
          <cell r="R170">
            <v>209.35</v>
          </cell>
          <cell r="S170">
            <v>88201.55</v>
          </cell>
          <cell r="V170" t="str">
            <v>01161</v>
          </cell>
          <cell r="W170" t="str">
            <v>9311101</v>
          </cell>
          <cell r="X170">
            <v>0</v>
          </cell>
          <cell r="Y170">
            <v>0</v>
          </cell>
        </row>
        <row r="171">
          <cell r="A171">
            <v>25082</v>
          </cell>
          <cell r="B171" t="str">
            <v>04</v>
          </cell>
          <cell r="C171" t="str">
            <v>Здание ТП 2207 пос Троицкое</v>
          </cell>
          <cell r="D171" t="str">
            <v>539</v>
          </cell>
          <cell r="E171" t="str">
            <v>011</v>
          </cell>
          <cell r="F171">
            <v>11</v>
          </cell>
          <cell r="G171">
            <v>10</v>
          </cell>
          <cell r="H171">
            <v>224959</v>
          </cell>
          <cell r="I171" t="str">
            <v>11162</v>
          </cell>
          <cell r="J171" t="str">
            <v>2010083</v>
          </cell>
          <cell r="K171" t="str">
            <v>10002</v>
          </cell>
          <cell r="L171">
            <v>1.2</v>
          </cell>
          <cell r="M171" t="str">
            <v>114521123</v>
          </cell>
          <cell r="O171" t="str">
            <v>0968</v>
          </cell>
          <cell r="Q171">
            <v>170584.74</v>
          </cell>
          <cell r="R171">
            <v>224.96</v>
          </cell>
          <cell r="S171">
            <v>54374.26</v>
          </cell>
          <cell r="V171" t="str">
            <v>01162</v>
          </cell>
          <cell r="W171" t="str">
            <v>9311101</v>
          </cell>
          <cell r="X171">
            <v>0</v>
          </cell>
          <cell r="Y171">
            <v>0</v>
          </cell>
        </row>
        <row r="172">
          <cell r="A172">
            <v>32082</v>
          </cell>
          <cell r="B172" t="str">
            <v>04</v>
          </cell>
          <cell r="C172" t="str">
            <v>Здание произваодственного корпуса АСР г Анива</v>
          </cell>
          <cell r="D172" t="str">
            <v>539</v>
          </cell>
          <cell r="E172" t="str">
            <v>011</v>
          </cell>
          <cell r="F172">
            <v>11</v>
          </cell>
          <cell r="G172">
            <v>10</v>
          </cell>
          <cell r="H172">
            <v>1393451</v>
          </cell>
          <cell r="I172" t="str">
            <v>11701</v>
          </cell>
          <cell r="J172" t="str">
            <v>2010083</v>
          </cell>
          <cell r="K172" t="str">
            <v>10002</v>
          </cell>
          <cell r="L172">
            <v>1.2</v>
          </cell>
          <cell r="M172" t="str">
            <v>114521123</v>
          </cell>
          <cell r="N172" t="str">
            <v>87</v>
          </cell>
          <cell r="O172" t="str">
            <v>1187</v>
          </cell>
          <cell r="Q172">
            <v>301310.09999999998</v>
          </cell>
          <cell r="R172">
            <v>1393.45</v>
          </cell>
          <cell r="S172">
            <v>1092140.8999999999</v>
          </cell>
          <cell r="V172" t="str">
            <v>01701</v>
          </cell>
          <cell r="W172" t="str">
            <v>9311101</v>
          </cell>
          <cell r="X172">
            <v>0</v>
          </cell>
          <cell r="Y172">
            <v>0</v>
          </cell>
        </row>
        <row r="173">
          <cell r="A173">
            <v>32082</v>
          </cell>
          <cell r="B173" t="str">
            <v>04</v>
          </cell>
          <cell r="C173" t="str">
            <v>Здание склада навеса РЭП в г Аниве</v>
          </cell>
          <cell r="D173" t="str">
            <v>539</v>
          </cell>
          <cell r="E173" t="str">
            <v>011</v>
          </cell>
          <cell r="F173">
            <v>11</v>
          </cell>
          <cell r="G173">
            <v>10</v>
          </cell>
          <cell r="H173">
            <v>2147065</v>
          </cell>
          <cell r="I173" t="str">
            <v>11702</v>
          </cell>
          <cell r="J173" t="str">
            <v>2010083</v>
          </cell>
          <cell r="K173" t="str">
            <v>10002</v>
          </cell>
          <cell r="L173">
            <v>1.2</v>
          </cell>
          <cell r="M173" t="str">
            <v>114527142</v>
          </cell>
          <cell r="O173" t="str">
            <v>1187</v>
          </cell>
          <cell r="Q173">
            <v>445010.26</v>
          </cell>
          <cell r="R173">
            <v>2147.0700000000002</v>
          </cell>
          <cell r="S173">
            <v>1702054.74</v>
          </cell>
          <cell r="V173" t="str">
            <v>01702</v>
          </cell>
          <cell r="W173" t="str">
            <v>9311101</v>
          </cell>
          <cell r="X173">
            <v>0</v>
          </cell>
          <cell r="Y173">
            <v>0</v>
          </cell>
        </row>
        <row r="174">
          <cell r="A174">
            <v>21885</v>
          </cell>
          <cell r="B174" t="str">
            <v>04</v>
          </cell>
          <cell r="C174" t="str">
            <v>Здание подстанции 35 кв в "Анивская" ул Вокзальная</v>
          </cell>
          <cell r="D174" t="str">
            <v>539</v>
          </cell>
          <cell r="E174" t="str">
            <v>011</v>
          </cell>
          <cell r="F174">
            <v>11</v>
          </cell>
          <cell r="G174">
            <v>10</v>
          </cell>
          <cell r="H174">
            <v>698528</v>
          </cell>
          <cell r="I174" t="str">
            <v>11703</v>
          </cell>
          <cell r="J174" t="str">
            <v>2010083</v>
          </cell>
          <cell r="K174" t="str">
            <v>10002</v>
          </cell>
          <cell r="L174">
            <v>1.2</v>
          </cell>
          <cell r="M174" t="str">
            <v>114521123</v>
          </cell>
          <cell r="O174" t="str">
            <v>1259</v>
          </cell>
          <cell r="Q174">
            <v>239094.39</v>
          </cell>
          <cell r="R174">
            <v>698.53</v>
          </cell>
          <cell r="S174">
            <v>459433.61</v>
          </cell>
          <cell r="V174" t="str">
            <v>01703</v>
          </cell>
          <cell r="W174" t="str">
            <v>9311101</v>
          </cell>
          <cell r="X174">
            <v>0</v>
          </cell>
          <cell r="Y174">
            <v>0</v>
          </cell>
        </row>
        <row r="175">
          <cell r="A175">
            <v>27515</v>
          </cell>
          <cell r="B175" t="str">
            <v>04</v>
          </cell>
          <cell r="C175" t="str">
            <v>ЗданиеТП 803  хлебокомбинат</v>
          </cell>
          <cell r="D175" t="str">
            <v>539</v>
          </cell>
          <cell r="E175" t="str">
            <v>011</v>
          </cell>
          <cell r="F175">
            <v>11</v>
          </cell>
          <cell r="G175">
            <v>10</v>
          </cell>
          <cell r="H175">
            <v>97872</v>
          </cell>
          <cell r="I175" t="str">
            <v>11704</v>
          </cell>
          <cell r="J175" t="str">
            <v>2010083</v>
          </cell>
          <cell r="K175" t="str">
            <v>10002</v>
          </cell>
          <cell r="L175">
            <v>1.2</v>
          </cell>
          <cell r="M175" t="str">
            <v>114521123</v>
          </cell>
          <cell r="N175" t="str">
            <v>75</v>
          </cell>
          <cell r="O175" t="str">
            <v>0575</v>
          </cell>
          <cell r="Q175">
            <v>28924.91</v>
          </cell>
          <cell r="R175">
            <v>97.87</v>
          </cell>
          <cell r="S175">
            <v>68947.09</v>
          </cell>
          <cell r="V175" t="str">
            <v>01704</v>
          </cell>
          <cell r="W175" t="str">
            <v>9311101</v>
          </cell>
          <cell r="X175">
            <v>0</v>
          </cell>
          <cell r="Y175">
            <v>0</v>
          </cell>
        </row>
        <row r="176">
          <cell r="A176">
            <v>27364</v>
          </cell>
          <cell r="B176" t="str">
            <v>04</v>
          </cell>
          <cell r="C176" t="str">
            <v>ЗданиеТП 804 г Анива</v>
          </cell>
          <cell r="D176" t="str">
            <v>539</v>
          </cell>
          <cell r="E176" t="str">
            <v>011</v>
          </cell>
          <cell r="F176">
            <v>11</v>
          </cell>
          <cell r="G176">
            <v>10</v>
          </cell>
          <cell r="H176">
            <v>207268</v>
          </cell>
          <cell r="I176" t="str">
            <v>11706</v>
          </cell>
          <cell r="J176" t="str">
            <v>2010083</v>
          </cell>
          <cell r="K176" t="str">
            <v>10002</v>
          </cell>
          <cell r="L176">
            <v>1.2</v>
          </cell>
          <cell r="M176" t="str">
            <v>114521123</v>
          </cell>
          <cell r="O176" t="str">
            <v>1274</v>
          </cell>
          <cell r="Q176">
            <v>138225.63</v>
          </cell>
          <cell r="R176">
            <v>207.27</v>
          </cell>
          <cell r="S176">
            <v>69042.37</v>
          </cell>
          <cell r="V176" t="str">
            <v>01706</v>
          </cell>
          <cell r="W176" t="str">
            <v>9311101</v>
          </cell>
          <cell r="X176">
            <v>0</v>
          </cell>
          <cell r="Y176">
            <v>0</v>
          </cell>
        </row>
        <row r="177">
          <cell r="A177">
            <v>25538</v>
          </cell>
          <cell r="B177" t="str">
            <v>04</v>
          </cell>
          <cell r="C177" t="str">
            <v>ЗданиеТП 806 пос Огоньки</v>
          </cell>
          <cell r="D177" t="str">
            <v>539</v>
          </cell>
          <cell r="E177" t="str">
            <v>011</v>
          </cell>
          <cell r="F177">
            <v>11</v>
          </cell>
          <cell r="G177">
            <v>10</v>
          </cell>
          <cell r="H177">
            <v>224959</v>
          </cell>
          <cell r="I177" t="str">
            <v>11708</v>
          </cell>
          <cell r="J177" t="str">
            <v>2010083</v>
          </cell>
          <cell r="K177" t="str">
            <v>10002</v>
          </cell>
          <cell r="L177">
            <v>1.2</v>
          </cell>
          <cell r="M177" t="str">
            <v>114521123</v>
          </cell>
          <cell r="O177" t="str">
            <v>1269</v>
          </cell>
          <cell r="Q177">
            <v>182277.86</v>
          </cell>
          <cell r="R177">
            <v>224.96</v>
          </cell>
          <cell r="S177">
            <v>42681.14</v>
          </cell>
          <cell r="V177" t="str">
            <v>01708</v>
          </cell>
          <cell r="W177" t="str">
            <v>9311101</v>
          </cell>
          <cell r="X177">
            <v>0</v>
          </cell>
          <cell r="Y177">
            <v>0</v>
          </cell>
        </row>
        <row r="178">
          <cell r="A178">
            <v>28095</v>
          </cell>
          <cell r="B178" t="str">
            <v>04</v>
          </cell>
          <cell r="C178" t="str">
            <v>ЗданиеТП 807 г Анива</v>
          </cell>
          <cell r="D178" t="str">
            <v>539</v>
          </cell>
          <cell r="E178" t="str">
            <v>011</v>
          </cell>
          <cell r="F178">
            <v>11</v>
          </cell>
          <cell r="G178">
            <v>10</v>
          </cell>
          <cell r="H178">
            <v>415675</v>
          </cell>
          <cell r="I178" t="str">
            <v>11709</v>
          </cell>
          <cell r="J178" t="str">
            <v>2010083</v>
          </cell>
          <cell r="K178" t="str">
            <v>10002</v>
          </cell>
          <cell r="L178">
            <v>1.2</v>
          </cell>
          <cell r="M178" t="str">
            <v>114521123</v>
          </cell>
          <cell r="O178" t="str">
            <v>1276</v>
          </cell>
          <cell r="Q178">
            <v>274302.32</v>
          </cell>
          <cell r="R178">
            <v>415.68</v>
          </cell>
          <cell r="S178">
            <v>141372.68</v>
          </cell>
          <cell r="V178" t="str">
            <v>01709</v>
          </cell>
          <cell r="W178" t="str">
            <v>9311101</v>
          </cell>
          <cell r="X178">
            <v>0</v>
          </cell>
          <cell r="Y178">
            <v>0</v>
          </cell>
        </row>
        <row r="179">
          <cell r="A179">
            <v>27699</v>
          </cell>
          <cell r="B179" t="str">
            <v>04</v>
          </cell>
          <cell r="C179" t="str">
            <v>Здание ТП-813 ферма Воскресенская</v>
          </cell>
          <cell r="D179" t="str">
            <v>539</v>
          </cell>
          <cell r="E179" t="str">
            <v>011</v>
          </cell>
          <cell r="F179">
            <v>11</v>
          </cell>
          <cell r="G179">
            <v>10</v>
          </cell>
          <cell r="H179">
            <v>155251</v>
          </cell>
          <cell r="I179" t="str">
            <v>11716</v>
          </cell>
          <cell r="J179" t="str">
            <v>2010083</v>
          </cell>
          <cell r="K179" t="str">
            <v>10002</v>
          </cell>
          <cell r="L179">
            <v>1.2</v>
          </cell>
          <cell r="M179" t="str">
            <v>114521123</v>
          </cell>
          <cell r="O179" t="str">
            <v>1175</v>
          </cell>
          <cell r="Q179">
            <v>99036.62</v>
          </cell>
          <cell r="R179">
            <v>155.25</v>
          </cell>
          <cell r="S179">
            <v>56214.38</v>
          </cell>
          <cell r="V179" t="str">
            <v>01716</v>
          </cell>
          <cell r="W179" t="str">
            <v>9311101</v>
          </cell>
          <cell r="X179">
            <v>0</v>
          </cell>
          <cell r="Y179">
            <v>0</v>
          </cell>
        </row>
        <row r="180">
          <cell r="A180">
            <v>28185</v>
          </cell>
          <cell r="B180" t="str">
            <v>04</v>
          </cell>
          <cell r="C180" t="str">
            <v>Здание ТП-815 с Таранай 815 с тр-м 250ква</v>
          </cell>
          <cell r="D180" t="str">
            <v>539</v>
          </cell>
          <cell r="E180" t="str">
            <v>011</v>
          </cell>
          <cell r="F180">
            <v>11</v>
          </cell>
          <cell r="G180">
            <v>10</v>
          </cell>
          <cell r="H180">
            <v>297857</v>
          </cell>
          <cell r="I180" t="str">
            <v>11717</v>
          </cell>
          <cell r="J180" t="str">
            <v>2010083</v>
          </cell>
          <cell r="K180" t="str">
            <v>10002</v>
          </cell>
          <cell r="L180">
            <v>1.2</v>
          </cell>
          <cell r="M180" t="str">
            <v>114521123</v>
          </cell>
          <cell r="O180" t="str">
            <v>0377</v>
          </cell>
          <cell r="Q180">
            <v>167520.9</v>
          </cell>
          <cell r="R180">
            <v>297.86</v>
          </cell>
          <cell r="S180">
            <v>130336.1</v>
          </cell>
          <cell r="V180" t="str">
            <v>01717</v>
          </cell>
          <cell r="W180" t="str">
            <v>9311101</v>
          </cell>
          <cell r="X180">
            <v>0</v>
          </cell>
          <cell r="Y180">
            <v>0</v>
          </cell>
        </row>
        <row r="181">
          <cell r="A181">
            <v>28399</v>
          </cell>
          <cell r="B181" t="str">
            <v>04</v>
          </cell>
          <cell r="C181" t="str">
            <v>Здание ТП-818 пос Огоньки</v>
          </cell>
          <cell r="D181" t="str">
            <v>539</v>
          </cell>
          <cell r="E181" t="str">
            <v>011</v>
          </cell>
          <cell r="F181">
            <v>11</v>
          </cell>
          <cell r="G181">
            <v>10</v>
          </cell>
          <cell r="H181">
            <v>273628</v>
          </cell>
          <cell r="I181" t="str">
            <v>11718</v>
          </cell>
          <cell r="J181" t="str">
            <v>2010083</v>
          </cell>
          <cell r="K181" t="str">
            <v>10002</v>
          </cell>
          <cell r="L181">
            <v>1.2</v>
          </cell>
          <cell r="M181" t="str">
            <v>114521123</v>
          </cell>
          <cell r="O181" t="str">
            <v>1077</v>
          </cell>
          <cell r="Q181">
            <v>167961.34</v>
          </cell>
          <cell r="R181">
            <v>273.63</v>
          </cell>
          <cell r="S181">
            <v>105666.66</v>
          </cell>
          <cell r="V181" t="str">
            <v>01718</v>
          </cell>
          <cell r="W181" t="str">
            <v>9311101</v>
          </cell>
          <cell r="X181">
            <v>0</v>
          </cell>
          <cell r="Y181">
            <v>0</v>
          </cell>
        </row>
        <row r="182">
          <cell r="A182">
            <v>28672</v>
          </cell>
          <cell r="B182" t="str">
            <v>04</v>
          </cell>
          <cell r="C182" t="str">
            <v>Здание ТП-822 г Анива</v>
          </cell>
          <cell r="D182" t="str">
            <v>539</v>
          </cell>
          <cell r="E182" t="str">
            <v>011</v>
          </cell>
          <cell r="F182">
            <v>11</v>
          </cell>
          <cell r="G182">
            <v>10</v>
          </cell>
          <cell r="H182">
            <v>188368</v>
          </cell>
          <cell r="I182" t="str">
            <v>11720</v>
          </cell>
          <cell r="J182" t="str">
            <v>2010083</v>
          </cell>
          <cell r="K182" t="str">
            <v>10002</v>
          </cell>
          <cell r="L182">
            <v>1.2</v>
          </cell>
          <cell r="M182" t="str">
            <v>114521123</v>
          </cell>
          <cell r="O182" t="str">
            <v>0778</v>
          </cell>
          <cell r="Q182">
            <v>101151.73</v>
          </cell>
          <cell r="R182">
            <v>188.37</v>
          </cell>
          <cell r="S182">
            <v>87216.27</v>
          </cell>
          <cell r="V182" t="str">
            <v>01720</v>
          </cell>
          <cell r="W182" t="str">
            <v>]311101</v>
          </cell>
          <cell r="X182">
            <v>0</v>
          </cell>
          <cell r="Y182">
            <v>0</v>
          </cell>
        </row>
        <row r="183">
          <cell r="A183">
            <v>31717</v>
          </cell>
          <cell r="B183" t="str">
            <v>04</v>
          </cell>
          <cell r="C183" t="str">
            <v>Здание ТП 826 г Анива</v>
          </cell>
          <cell r="D183" t="str">
            <v>539</v>
          </cell>
          <cell r="E183" t="str">
            <v>011</v>
          </cell>
          <cell r="F183">
            <v>11</v>
          </cell>
          <cell r="G183">
            <v>10</v>
          </cell>
          <cell r="H183">
            <v>299421</v>
          </cell>
          <cell r="I183" t="str">
            <v>11721</v>
          </cell>
          <cell r="J183" t="str">
            <v>2010083</v>
          </cell>
          <cell r="K183" t="str">
            <v>10002</v>
          </cell>
          <cell r="L183">
            <v>1.2</v>
          </cell>
          <cell r="M183" t="str">
            <v>114521123</v>
          </cell>
          <cell r="O183" t="str">
            <v>1186</v>
          </cell>
          <cell r="Q183">
            <v>66878.539999999994</v>
          </cell>
          <cell r="R183">
            <v>299.42</v>
          </cell>
          <cell r="S183">
            <v>232542.46</v>
          </cell>
          <cell r="V183" t="str">
            <v>01721</v>
          </cell>
          <cell r="W183" t="str">
            <v>9311101</v>
          </cell>
          <cell r="X183">
            <v>0</v>
          </cell>
          <cell r="Y183">
            <v>0</v>
          </cell>
        </row>
        <row r="184">
          <cell r="A184">
            <v>33482</v>
          </cell>
          <cell r="B184" t="str">
            <v>04</v>
          </cell>
          <cell r="C184" t="str">
            <v>Здание ТП 821 с Таранай</v>
          </cell>
          <cell r="D184" t="str">
            <v>539</v>
          </cell>
          <cell r="E184" t="str">
            <v>011</v>
          </cell>
          <cell r="F184">
            <v>11</v>
          </cell>
          <cell r="G184">
            <v>10</v>
          </cell>
          <cell r="H184">
            <v>372876</v>
          </cell>
          <cell r="I184" t="str">
            <v>11722</v>
          </cell>
          <cell r="J184" t="str">
            <v>2010083</v>
          </cell>
          <cell r="K184" t="str">
            <v>10002</v>
          </cell>
          <cell r="L184">
            <v>1.2</v>
          </cell>
          <cell r="M184" t="str">
            <v>114521123</v>
          </cell>
          <cell r="O184" t="str">
            <v>0991</v>
          </cell>
          <cell r="Q184">
            <v>60601.49</v>
          </cell>
          <cell r="R184">
            <v>372.88</v>
          </cell>
          <cell r="S184">
            <v>312274.51</v>
          </cell>
          <cell r="V184" t="str">
            <v>01722</v>
          </cell>
          <cell r="W184" t="str">
            <v>8500910</v>
          </cell>
          <cell r="X184">
            <v>0</v>
          </cell>
          <cell r="Y184">
            <v>0</v>
          </cell>
        </row>
        <row r="185">
          <cell r="A185">
            <v>23924</v>
          </cell>
          <cell r="B185" t="str">
            <v>40</v>
          </cell>
          <cell r="C185" t="str">
            <v>Здание ТП 590  п Березняки</v>
          </cell>
          <cell r="D185" t="str">
            <v>529</v>
          </cell>
          <cell r="E185" t="str">
            <v>011</v>
          </cell>
          <cell r="F185">
            <v>11</v>
          </cell>
          <cell r="G185">
            <v>10</v>
          </cell>
          <cell r="H185">
            <v>222152</v>
          </cell>
          <cell r="I185" t="str">
            <v>11133</v>
          </cell>
          <cell r="J185" t="str">
            <v>2010083</v>
          </cell>
          <cell r="K185" t="str">
            <v>10002</v>
          </cell>
          <cell r="L185">
            <v>1.2</v>
          </cell>
          <cell r="M185" t="str">
            <v>114521123</v>
          </cell>
          <cell r="N185" t="str">
            <v>65</v>
          </cell>
          <cell r="O185" t="str">
            <v>0765</v>
          </cell>
          <cell r="Q185">
            <v>200627.88</v>
          </cell>
          <cell r="R185">
            <v>222.15</v>
          </cell>
          <cell r="S185">
            <v>21524.12</v>
          </cell>
          <cell r="V185" t="str">
            <v>01133</v>
          </cell>
          <cell r="W185" t="str">
            <v>9311101</v>
          </cell>
          <cell r="X185">
            <v>0</v>
          </cell>
          <cell r="Y185">
            <v>0</v>
          </cell>
        </row>
        <row r="186">
          <cell r="A186">
            <v>27120</v>
          </cell>
          <cell r="B186" t="str">
            <v>40</v>
          </cell>
          <cell r="C186" t="str">
            <v>Здание ТП 591  п Березняки</v>
          </cell>
          <cell r="D186" t="str">
            <v>529</v>
          </cell>
          <cell r="E186" t="str">
            <v>011</v>
          </cell>
          <cell r="F186">
            <v>11</v>
          </cell>
          <cell r="G186">
            <v>10</v>
          </cell>
          <cell r="H186">
            <v>522212</v>
          </cell>
          <cell r="I186" t="str">
            <v>11151</v>
          </cell>
          <cell r="J186" t="str">
            <v>2010083</v>
          </cell>
          <cell r="K186" t="str">
            <v>10002</v>
          </cell>
          <cell r="L186">
            <v>1.2</v>
          </cell>
          <cell r="M186" t="str">
            <v>114521123</v>
          </cell>
          <cell r="N186" t="str">
            <v>74</v>
          </cell>
          <cell r="O186" t="str">
            <v>0474</v>
          </cell>
          <cell r="Q186">
            <v>291102.52</v>
          </cell>
          <cell r="R186">
            <v>522.21</v>
          </cell>
          <cell r="S186">
            <v>231109.48</v>
          </cell>
          <cell r="V186" t="str">
            <v>01151</v>
          </cell>
          <cell r="W186" t="str">
            <v>9311101</v>
          </cell>
          <cell r="X186">
            <v>0</v>
          </cell>
          <cell r="Y186">
            <v>0</v>
          </cell>
        </row>
        <row r="187">
          <cell r="A187">
            <v>27120</v>
          </cell>
          <cell r="B187" t="str">
            <v>40</v>
          </cell>
          <cell r="C187" t="str">
            <v>Здание ТП 592  п Березняки</v>
          </cell>
          <cell r="D187" t="str">
            <v>529</v>
          </cell>
          <cell r="E187" t="str">
            <v>011</v>
          </cell>
          <cell r="F187">
            <v>11</v>
          </cell>
          <cell r="G187">
            <v>10</v>
          </cell>
          <cell r="H187">
            <v>212617</v>
          </cell>
          <cell r="I187" t="str">
            <v>11152</v>
          </cell>
          <cell r="J187" t="str">
            <v>2010083</v>
          </cell>
          <cell r="K187" t="str">
            <v>10002</v>
          </cell>
          <cell r="L187">
            <v>1.2</v>
          </cell>
          <cell r="M187" t="str">
            <v>114521123</v>
          </cell>
          <cell r="N187" t="str">
            <v>74</v>
          </cell>
          <cell r="O187" t="str">
            <v>0474</v>
          </cell>
          <cell r="Q187">
            <v>146945.74</v>
          </cell>
          <cell r="R187">
            <v>212.62</v>
          </cell>
          <cell r="S187">
            <v>65671.259999999995</v>
          </cell>
          <cell r="V187" t="str">
            <v>01152</v>
          </cell>
          <cell r="W187" t="str">
            <v>9311101</v>
          </cell>
          <cell r="X187">
            <v>0</v>
          </cell>
          <cell r="Y187">
            <v>0</v>
          </cell>
        </row>
        <row r="188">
          <cell r="A188">
            <v>32540</v>
          </cell>
          <cell r="B188" t="str">
            <v>40</v>
          </cell>
          <cell r="C188" t="str">
            <v>Здание ТП 594</v>
          </cell>
          <cell r="D188" t="str">
            <v>529</v>
          </cell>
          <cell r="E188" t="str">
            <v>011</v>
          </cell>
          <cell r="F188">
            <v>11</v>
          </cell>
          <cell r="G188">
            <v>10</v>
          </cell>
          <cell r="H188">
            <v>269206</v>
          </cell>
          <cell r="I188" t="str">
            <v>11155</v>
          </cell>
          <cell r="J188" t="str">
            <v>2010083</v>
          </cell>
          <cell r="K188" t="str">
            <v>10002</v>
          </cell>
          <cell r="L188">
            <v>1.2</v>
          </cell>
          <cell r="M188" t="str">
            <v>114521123</v>
          </cell>
          <cell r="N188" t="str">
            <v>89</v>
          </cell>
          <cell r="O188" t="str">
            <v>0289</v>
          </cell>
          <cell r="Q188">
            <v>78973.350000000006</v>
          </cell>
          <cell r="R188">
            <v>269.20999999999998</v>
          </cell>
          <cell r="S188">
            <v>190232.65</v>
          </cell>
          <cell r="V188" t="str">
            <v>01155</v>
          </cell>
          <cell r="W188" t="str">
            <v>9311101</v>
          </cell>
          <cell r="X188">
            <v>0</v>
          </cell>
          <cell r="Y188">
            <v>0</v>
          </cell>
        </row>
        <row r="189">
          <cell r="A189">
            <v>28734</v>
          </cell>
          <cell r="B189" t="str">
            <v>40</v>
          </cell>
          <cell r="C189" t="str">
            <v>Здание ТП 595</v>
          </cell>
          <cell r="D189" t="str">
            <v>529</v>
          </cell>
          <cell r="E189" t="str">
            <v>011</v>
          </cell>
          <cell r="F189">
            <v>11</v>
          </cell>
          <cell r="G189">
            <v>10</v>
          </cell>
          <cell r="H189">
            <v>222505</v>
          </cell>
          <cell r="I189" t="str">
            <v>11156</v>
          </cell>
          <cell r="J189" t="str">
            <v>2010083</v>
          </cell>
          <cell r="K189" t="str">
            <v>10002</v>
          </cell>
          <cell r="L189">
            <v>1.2</v>
          </cell>
          <cell r="M189" t="str">
            <v>114521123</v>
          </cell>
          <cell r="N189" t="str">
            <v>78</v>
          </cell>
          <cell r="O189" t="str">
            <v>0978</v>
          </cell>
          <cell r="Q189">
            <v>130578.07</v>
          </cell>
          <cell r="R189">
            <v>222.51</v>
          </cell>
          <cell r="S189">
            <v>91926.93</v>
          </cell>
          <cell r="V189" t="str">
            <v>01156</v>
          </cell>
          <cell r="W189" t="str">
            <v>9311101</v>
          </cell>
          <cell r="X189">
            <v>0</v>
          </cell>
          <cell r="Y189">
            <v>0</v>
          </cell>
        </row>
        <row r="190">
          <cell r="A190">
            <v>19329</v>
          </cell>
          <cell r="B190" t="str">
            <v>40</v>
          </cell>
          <cell r="C190" t="str">
            <v>Здание ПСТ 35 кв Долинская ул Калинина 2</v>
          </cell>
          <cell r="D190" t="str">
            <v>529</v>
          </cell>
          <cell r="E190" t="str">
            <v>011</v>
          </cell>
          <cell r="F190">
            <v>11</v>
          </cell>
          <cell r="G190">
            <v>10</v>
          </cell>
          <cell r="H190">
            <v>2229199.41</v>
          </cell>
          <cell r="I190" t="str">
            <v>11501</v>
          </cell>
          <cell r="J190" t="str">
            <v>2010083</v>
          </cell>
          <cell r="K190" t="str">
            <v>10002</v>
          </cell>
          <cell r="L190">
            <v>1.2</v>
          </cell>
          <cell r="M190" t="str">
            <v>114521123</v>
          </cell>
          <cell r="N190" t="str">
            <v>52</v>
          </cell>
          <cell r="O190" t="str">
            <v>1252</v>
          </cell>
          <cell r="Q190">
            <v>2229199.41</v>
          </cell>
          <cell r="R190">
            <v>0</v>
          </cell>
          <cell r="S190">
            <v>0</v>
          </cell>
          <cell r="V190" t="str">
            <v>01501</v>
          </cell>
          <cell r="W190" t="str">
            <v>9311101</v>
          </cell>
          <cell r="X190">
            <v>0</v>
          </cell>
          <cell r="Y190">
            <v>0</v>
          </cell>
        </row>
        <row r="191">
          <cell r="A191">
            <v>24504</v>
          </cell>
          <cell r="B191" t="str">
            <v>40</v>
          </cell>
          <cell r="C191" t="str">
            <v>Здание ЗРУ 10 пст Углезаводская с Покровка</v>
          </cell>
          <cell r="D191" t="str">
            <v>529</v>
          </cell>
          <cell r="E191" t="str">
            <v>011</v>
          </cell>
          <cell r="F191">
            <v>11</v>
          </cell>
          <cell r="G191">
            <v>10</v>
          </cell>
          <cell r="H191">
            <v>517231</v>
          </cell>
          <cell r="I191" t="str">
            <v>11502</v>
          </cell>
          <cell r="J191" t="str">
            <v>2010083</v>
          </cell>
          <cell r="K191" t="str">
            <v>10002</v>
          </cell>
          <cell r="L191">
            <v>1.2</v>
          </cell>
          <cell r="M191" t="str">
            <v>114521123</v>
          </cell>
          <cell r="N191" t="str">
            <v>67</v>
          </cell>
          <cell r="O191" t="str">
            <v>0267</v>
          </cell>
          <cell r="Q191">
            <v>428113.03</v>
          </cell>
          <cell r="R191">
            <v>517.23</v>
          </cell>
          <cell r="S191">
            <v>89117.97</v>
          </cell>
          <cell r="V191" t="str">
            <v>01502</v>
          </cell>
          <cell r="W191" t="str">
            <v>9311101</v>
          </cell>
          <cell r="X191">
            <v>0</v>
          </cell>
          <cell r="Y191">
            <v>0</v>
          </cell>
        </row>
        <row r="192">
          <cell r="A192">
            <v>31747</v>
          </cell>
          <cell r="B192" t="str">
            <v>40</v>
          </cell>
          <cell r="C192" t="str">
            <v>Здание ОПУ 35 /10 пст Советская</v>
          </cell>
          <cell r="D192" t="str">
            <v>529</v>
          </cell>
          <cell r="E192" t="str">
            <v>011</v>
          </cell>
          <cell r="F192">
            <v>11</v>
          </cell>
          <cell r="G192">
            <v>10</v>
          </cell>
          <cell r="H192">
            <v>247254</v>
          </cell>
          <cell r="I192" t="str">
            <v>11504</v>
          </cell>
          <cell r="J192" t="str">
            <v>2010083</v>
          </cell>
          <cell r="K192" t="str">
            <v>10002</v>
          </cell>
          <cell r="L192">
            <v>1.2</v>
          </cell>
          <cell r="M192" t="str">
            <v>114521123</v>
          </cell>
          <cell r="N192" t="str">
            <v>86</v>
          </cell>
          <cell r="O192" t="str">
            <v>1286</v>
          </cell>
          <cell r="Q192">
            <v>90807.7</v>
          </cell>
          <cell r="R192">
            <v>247.25</v>
          </cell>
          <cell r="S192">
            <v>156446.29999999999</v>
          </cell>
          <cell r="V192" t="str">
            <v>01504</v>
          </cell>
          <cell r="W192" t="str">
            <v>9311101</v>
          </cell>
          <cell r="X192">
            <v>0</v>
          </cell>
          <cell r="Y192">
            <v>0</v>
          </cell>
        </row>
        <row r="193">
          <cell r="A193">
            <v>30072</v>
          </cell>
          <cell r="B193" t="str">
            <v>40</v>
          </cell>
          <cell r="C193" t="str">
            <v>Здание ПСТ Соколовская ул Лесная</v>
          </cell>
          <cell r="D193" t="str">
            <v>529</v>
          </cell>
          <cell r="E193" t="str">
            <v>011</v>
          </cell>
          <cell r="F193">
            <v>11</v>
          </cell>
          <cell r="G193">
            <v>10</v>
          </cell>
          <cell r="H193">
            <v>432437</v>
          </cell>
          <cell r="I193" t="str">
            <v>11505</v>
          </cell>
          <cell r="J193" t="str">
            <v>2010083</v>
          </cell>
          <cell r="K193" t="str">
            <v>10002</v>
          </cell>
          <cell r="L193">
            <v>1.2</v>
          </cell>
          <cell r="M193" t="str">
            <v>114521123</v>
          </cell>
          <cell r="N193" t="str">
            <v>82</v>
          </cell>
          <cell r="O193" t="str">
            <v>0582</v>
          </cell>
          <cell r="Q193">
            <v>243904.37</v>
          </cell>
          <cell r="R193">
            <v>432.44</v>
          </cell>
          <cell r="S193">
            <v>188532.63</v>
          </cell>
          <cell r="V193" t="str">
            <v>01505</v>
          </cell>
          <cell r="W193" t="str">
            <v>9311101</v>
          </cell>
          <cell r="X193">
            <v>0</v>
          </cell>
          <cell r="Y193">
            <v>0</v>
          </cell>
        </row>
        <row r="194">
          <cell r="A194">
            <v>22616</v>
          </cell>
          <cell r="B194" t="str">
            <v>40</v>
          </cell>
          <cell r="C194" t="str">
            <v>ЗданиеТП 501 ул Подгорная г Долинск</v>
          </cell>
          <cell r="D194" t="str">
            <v>529</v>
          </cell>
          <cell r="E194" t="str">
            <v>011</v>
          </cell>
          <cell r="F194">
            <v>11</v>
          </cell>
          <cell r="G194">
            <v>10</v>
          </cell>
          <cell r="H194">
            <v>173278</v>
          </cell>
          <cell r="I194" t="str">
            <v>11506</v>
          </cell>
          <cell r="J194" t="str">
            <v>2010083</v>
          </cell>
          <cell r="K194" t="str">
            <v>10002</v>
          </cell>
          <cell r="L194">
            <v>1.2</v>
          </cell>
          <cell r="M194" t="str">
            <v>114521123</v>
          </cell>
          <cell r="N194" t="str">
            <v>61</v>
          </cell>
          <cell r="O194" t="str">
            <v>1261</v>
          </cell>
          <cell r="Q194">
            <v>173278</v>
          </cell>
          <cell r="R194">
            <v>0</v>
          </cell>
          <cell r="S194">
            <v>0</v>
          </cell>
          <cell r="V194" t="str">
            <v>01506</v>
          </cell>
          <cell r="W194" t="str">
            <v>9311101</v>
          </cell>
          <cell r="X194">
            <v>0</v>
          </cell>
          <cell r="Y194">
            <v>0</v>
          </cell>
        </row>
        <row r="195">
          <cell r="A195">
            <v>19756</v>
          </cell>
          <cell r="B195" t="str">
            <v>40</v>
          </cell>
          <cell r="C195" t="str">
            <v>ЗданиеТП 503 ул Горького  г Долинск</v>
          </cell>
          <cell r="D195" t="str">
            <v>529</v>
          </cell>
          <cell r="E195" t="str">
            <v>011</v>
          </cell>
          <cell r="F195">
            <v>11</v>
          </cell>
          <cell r="G195">
            <v>10</v>
          </cell>
          <cell r="H195">
            <v>70977.039999999994</v>
          </cell>
          <cell r="I195" t="str">
            <v>11507</v>
          </cell>
          <cell r="J195" t="str">
            <v>2010083</v>
          </cell>
          <cell r="K195" t="str">
            <v>10003</v>
          </cell>
          <cell r="L195">
            <v>1.7</v>
          </cell>
          <cell r="M195" t="str">
            <v>114521123</v>
          </cell>
          <cell r="N195" t="str">
            <v>54</v>
          </cell>
          <cell r="O195" t="str">
            <v>0254</v>
          </cell>
          <cell r="Q195">
            <v>70977.039999999994</v>
          </cell>
          <cell r="R195">
            <v>0</v>
          </cell>
          <cell r="S195">
            <v>0</v>
          </cell>
          <cell r="V195" t="str">
            <v>01507</v>
          </cell>
          <cell r="W195" t="str">
            <v>9311101</v>
          </cell>
          <cell r="X195">
            <v>0</v>
          </cell>
          <cell r="Y195">
            <v>0</v>
          </cell>
        </row>
        <row r="196">
          <cell r="A196">
            <v>22616</v>
          </cell>
          <cell r="B196" t="str">
            <v>40</v>
          </cell>
          <cell r="C196" t="str">
            <v>ЗданиеТП 504 ул Комсомиольская пр Победы г Долинск</v>
          </cell>
          <cell r="D196" t="str">
            <v>529</v>
          </cell>
          <cell r="E196" t="str">
            <v>011</v>
          </cell>
          <cell r="F196">
            <v>11</v>
          </cell>
          <cell r="G196">
            <v>10</v>
          </cell>
          <cell r="H196">
            <v>207342</v>
          </cell>
          <cell r="I196" t="str">
            <v>11508</v>
          </cell>
          <cell r="J196" t="str">
            <v>2010083</v>
          </cell>
          <cell r="K196" t="str">
            <v>10002</v>
          </cell>
          <cell r="L196">
            <v>1.2</v>
          </cell>
          <cell r="M196" t="str">
            <v>114521123</v>
          </cell>
          <cell r="N196" t="str">
            <v>61</v>
          </cell>
          <cell r="O196" t="str">
            <v>1261</v>
          </cell>
          <cell r="Q196">
            <v>206552.79</v>
          </cell>
          <cell r="R196">
            <v>207.34</v>
          </cell>
          <cell r="S196">
            <v>789.21</v>
          </cell>
          <cell r="V196" t="str">
            <v>01508</v>
          </cell>
          <cell r="W196" t="str">
            <v>9311101</v>
          </cell>
          <cell r="X196">
            <v>0</v>
          </cell>
          <cell r="Y196">
            <v>0</v>
          </cell>
        </row>
        <row r="197">
          <cell r="A197">
            <v>22616</v>
          </cell>
          <cell r="B197" t="str">
            <v>40</v>
          </cell>
          <cell r="C197" t="str">
            <v>ЗданиеТП 505 ул Хабаровская -Ленина      г Долинск</v>
          </cell>
          <cell r="D197" t="str">
            <v>529</v>
          </cell>
          <cell r="E197" t="str">
            <v>011</v>
          </cell>
          <cell r="F197">
            <v>11</v>
          </cell>
          <cell r="G197">
            <v>10</v>
          </cell>
          <cell r="H197">
            <v>183645</v>
          </cell>
          <cell r="I197" t="str">
            <v>11509</v>
          </cell>
          <cell r="J197" t="str">
            <v>2010083</v>
          </cell>
          <cell r="K197" t="str">
            <v>10002</v>
          </cell>
          <cell r="L197">
            <v>1.2</v>
          </cell>
          <cell r="M197" t="str">
            <v>114521123</v>
          </cell>
          <cell r="N197" t="str">
            <v>61</v>
          </cell>
          <cell r="O197" t="str">
            <v>1261</v>
          </cell>
          <cell r="Q197">
            <v>183314.66</v>
          </cell>
          <cell r="R197">
            <v>183.65</v>
          </cell>
          <cell r="S197">
            <v>330.34</v>
          </cell>
          <cell r="V197" t="str">
            <v>01509</v>
          </cell>
          <cell r="W197" t="str">
            <v>9311101</v>
          </cell>
          <cell r="X197">
            <v>0</v>
          </cell>
          <cell r="Y197">
            <v>0</v>
          </cell>
        </row>
        <row r="198">
          <cell r="A198">
            <v>28887</v>
          </cell>
          <cell r="B198" t="str">
            <v>40</v>
          </cell>
          <cell r="C198" t="str">
            <v>Здание ТП 510 школа 2 ул Хабаровская      г Долинск</v>
          </cell>
          <cell r="D198" t="str">
            <v>529</v>
          </cell>
          <cell r="E198" t="str">
            <v>011</v>
          </cell>
          <cell r="F198">
            <v>11</v>
          </cell>
          <cell r="G198">
            <v>10</v>
          </cell>
          <cell r="H198">
            <v>224371</v>
          </cell>
          <cell r="I198" t="str">
            <v>11510</v>
          </cell>
          <cell r="J198" t="str">
            <v>2010083</v>
          </cell>
          <cell r="K198" t="str">
            <v>10002</v>
          </cell>
          <cell r="L198">
            <v>1.2</v>
          </cell>
          <cell r="M198" t="str">
            <v>114521123</v>
          </cell>
          <cell r="N198" t="str">
            <v>79</v>
          </cell>
          <cell r="O198" t="str">
            <v>0279</v>
          </cell>
          <cell r="Q198">
            <v>107980.72</v>
          </cell>
          <cell r="R198">
            <v>224.37</v>
          </cell>
          <cell r="S198">
            <v>116390.28</v>
          </cell>
          <cell r="V198" t="str">
            <v>01510</v>
          </cell>
          <cell r="W198" t="str">
            <v>9311101</v>
          </cell>
          <cell r="X198">
            <v>0</v>
          </cell>
          <cell r="Y198">
            <v>0</v>
          </cell>
        </row>
        <row r="199">
          <cell r="A199">
            <v>27364</v>
          </cell>
          <cell r="B199" t="str">
            <v>40</v>
          </cell>
          <cell r="C199" t="str">
            <v>ЗданиеТП 512   г Покровка</v>
          </cell>
          <cell r="D199" t="str">
            <v>529</v>
          </cell>
          <cell r="E199" t="str">
            <v>011</v>
          </cell>
          <cell r="F199">
            <v>11</v>
          </cell>
          <cell r="G199">
            <v>10</v>
          </cell>
          <cell r="H199">
            <v>154555</v>
          </cell>
          <cell r="I199" t="str">
            <v>11511</v>
          </cell>
          <cell r="J199" t="str">
            <v>2010083</v>
          </cell>
          <cell r="K199" t="str">
            <v>10002</v>
          </cell>
          <cell r="L199">
            <v>1.2</v>
          </cell>
          <cell r="M199" t="str">
            <v>114521123</v>
          </cell>
          <cell r="N199" t="str">
            <v>74</v>
          </cell>
          <cell r="O199" t="str">
            <v>1274</v>
          </cell>
          <cell r="Q199">
            <v>103117.02</v>
          </cell>
          <cell r="R199">
            <v>154.56</v>
          </cell>
          <cell r="S199">
            <v>51437.98</v>
          </cell>
          <cell r="V199" t="str">
            <v>01511</v>
          </cell>
          <cell r="W199" t="str">
            <v>9311101</v>
          </cell>
          <cell r="X199">
            <v>0</v>
          </cell>
          <cell r="Y199">
            <v>0</v>
          </cell>
        </row>
        <row r="200">
          <cell r="A200">
            <v>28887</v>
          </cell>
          <cell r="B200" t="str">
            <v>40</v>
          </cell>
          <cell r="C200" t="str">
            <v>Здание ТП 514 с тр-м 50ква ул Комсомольская г Долинск</v>
          </cell>
          <cell r="D200" t="str">
            <v>529</v>
          </cell>
          <cell r="E200" t="str">
            <v>011</v>
          </cell>
          <cell r="F200">
            <v>11</v>
          </cell>
          <cell r="G200">
            <v>10</v>
          </cell>
          <cell r="H200">
            <v>156206</v>
          </cell>
          <cell r="I200" t="str">
            <v>11512</v>
          </cell>
          <cell r="J200" t="str">
            <v>2010083</v>
          </cell>
          <cell r="K200" t="str">
            <v>10002</v>
          </cell>
          <cell r="L200">
            <v>1.2</v>
          </cell>
          <cell r="M200" t="str">
            <v>114521123</v>
          </cell>
          <cell r="N200" t="str">
            <v>79</v>
          </cell>
          <cell r="O200" t="str">
            <v>0279</v>
          </cell>
          <cell r="Q200">
            <v>121958.28</v>
          </cell>
          <cell r="R200">
            <v>156.21</v>
          </cell>
          <cell r="S200">
            <v>34247.72</v>
          </cell>
          <cell r="V200" t="str">
            <v>01512</v>
          </cell>
          <cell r="W200" t="str">
            <v>9311101</v>
          </cell>
          <cell r="X200">
            <v>0</v>
          </cell>
          <cell r="Y200">
            <v>0</v>
          </cell>
        </row>
        <row r="201">
          <cell r="A201">
            <v>28887</v>
          </cell>
          <cell r="B201" t="str">
            <v>40</v>
          </cell>
          <cell r="C201" t="str">
            <v>ЗданиеТП 515 ул Сахалинская г Долинск</v>
          </cell>
          <cell r="D201" t="str">
            <v>529</v>
          </cell>
          <cell r="E201" t="str">
            <v>011</v>
          </cell>
          <cell r="F201">
            <v>11</v>
          </cell>
          <cell r="G201">
            <v>10</v>
          </cell>
          <cell r="H201">
            <v>309170</v>
          </cell>
          <cell r="I201" t="str">
            <v>11513</v>
          </cell>
          <cell r="J201" t="str">
            <v>2010083</v>
          </cell>
          <cell r="K201" t="str">
            <v>10002</v>
          </cell>
          <cell r="L201">
            <v>1.2</v>
          </cell>
          <cell r="M201" t="str">
            <v>114521123</v>
          </cell>
          <cell r="N201" t="str">
            <v>79</v>
          </cell>
          <cell r="O201" t="str">
            <v>0279</v>
          </cell>
          <cell r="Q201">
            <v>209116.43</v>
          </cell>
          <cell r="R201">
            <v>309.17</v>
          </cell>
          <cell r="S201">
            <v>100053.57</v>
          </cell>
          <cell r="V201" t="str">
            <v>01513</v>
          </cell>
          <cell r="W201" t="str">
            <v>9311101</v>
          </cell>
          <cell r="X201">
            <v>0</v>
          </cell>
          <cell r="Y201">
            <v>0</v>
          </cell>
        </row>
        <row r="202">
          <cell r="A202">
            <v>28399</v>
          </cell>
          <cell r="B202" t="str">
            <v>40</v>
          </cell>
          <cell r="C202" t="str">
            <v>ЗданиеТП 516 г Долинск</v>
          </cell>
          <cell r="D202" t="str">
            <v>529</v>
          </cell>
          <cell r="E202" t="str">
            <v>011</v>
          </cell>
          <cell r="F202">
            <v>11</v>
          </cell>
          <cell r="G202">
            <v>10</v>
          </cell>
          <cell r="H202">
            <v>331089</v>
          </cell>
          <cell r="I202" t="str">
            <v>11514</v>
          </cell>
          <cell r="J202" t="str">
            <v>2010083</v>
          </cell>
          <cell r="K202" t="str">
            <v>10002</v>
          </cell>
          <cell r="L202">
            <v>1.2</v>
          </cell>
          <cell r="M202" t="str">
            <v>114521123</v>
          </cell>
          <cell r="N202" t="str">
            <v>77</v>
          </cell>
          <cell r="O202" t="str">
            <v>1077</v>
          </cell>
          <cell r="Q202">
            <v>222719.43</v>
          </cell>
          <cell r="R202">
            <v>331.09</v>
          </cell>
          <cell r="S202">
            <v>108369.57</v>
          </cell>
          <cell r="V202" t="str">
            <v>01514</v>
          </cell>
          <cell r="W202" t="str">
            <v>9311101</v>
          </cell>
          <cell r="X202">
            <v>0</v>
          </cell>
          <cell r="Y202">
            <v>0</v>
          </cell>
        </row>
        <row r="203">
          <cell r="A203">
            <v>28887</v>
          </cell>
          <cell r="B203" t="str">
            <v>40</v>
          </cell>
          <cell r="C203" t="str">
            <v>ЗданиеТП 518 г Долинск</v>
          </cell>
          <cell r="D203" t="str">
            <v>529</v>
          </cell>
          <cell r="E203" t="str">
            <v>011</v>
          </cell>
          <cell r="F203">
            <v>11</v>
          </cell>
          <cell r="G203">
            <v>10</v>
          </cell>
          <cell r="H203">
            <v>330858</v>
          </cell>
          <cell r="I203" t="str">
            <v>11515</v>
          </cell>
          <cell r="J203" t="str">
            <v>2010083</v>
          </cell>
          <cell r="K203" t="str">
            <v>10002</v>
          </cell>
          <cell r="L203">
            <v>1.2</v>
          </cell>
          <cell r="M203" t="str">
            <v>114521123</v>
          </cell>
          <cell r="N203" t="str">
            <v>79</v>
          </cell>
          <cell r="O203" t="str">
            <v>0279</v>
          </cell>
          <cell r="Q203">
            <v>227694.53</v>
          </cell>
          <cell r="R203">
            <v>330.86</v>
          </cell>
          <cell r="S203">
            <v>103163.47</v>
          </cell>
          <cell r="V203" t="str">
            <v>01515</v>
          </cell>
          <cell r="W203" t="str">
            <v>9311101</v>
          </cell>
          <cell r="X203">
            <v>0</v>
          </cell>
          <cell r="Y203">
            <v>0</v>
          </cell>
        </row>
        <row r="204">
          <cell r="A204">
            <v>27364</v>
          </cell>
          <cell r="B204" t="str">
            <v>40</v>
          </cell>
          <cell r="C204" t="str">
            <v>ЗданиеТП 519 г Долинск</v>
          </cell>
          <cell r="D204" t="str">
            <v>529</v>
          </cell>
          <cell r="E204" t="str">
            <v>011</v>
          </cell>
          <cell r="F204">
            <v>11</v>
          </cell>
          <cell r="G204">
            <v>10</v>
          </cell>
          <cell r="H204">
            <v>281804</v>
          </cell>
          <cell r="I204" t="str">
            <v>11516</v>
          </cell>
          <cell r="J204" t="str">
            <v>2010083</v>
          </cell>
          <cell r="K204" t="str">
            <v>10002</v>
          </cell>
          <cell r="L204">
            <v>1.2</v>
          </cell>
          <cell r="M204" t="str">
            <v>114521123</v>
          </cell>
          <cell r="N204" t="str">
            <v>74</v>
          </cell>
          <cell r="O204" t="str">
            <v>1274</v>
          </cell>
          <cell r="Q204">
            <v>224517.29</v>
          </cell>
          <cell r="R204">
            <v>281.8</v>
          </cell>
          <cell r="S204">
            <v>57286.71</v>
          </cell>
          <cell r="V204" t="str">
            <v>01516</v>
          </cell>
          <cell r="W204" t="str">
            <v>9311101</v>
          </cell>
          <cell r="X204">
            <v>0</v>
          </cell>
          <cell r="Y204">
            <v>0</v>
          </cell>
        </row>
        <row r="205">
          <cell r="A205">
            <v>29342</v>
          </cell>
          <cell r="B205" t="str">
            <v>40</v>
          </cell>
          <cell r="C205" t="str">
            <v>ЗданиеТП 522 г Долинск ул Новосельская-</v>
          </cell>
          <cell r="D205" t="str">
            <v>529</v>
          </cell>
          <cell r="E205" t="str">
            <v>011</v>
          </cell>
          <cell r="F205">
            <v>11</v>
          </cell>
          <cell r="G205">
            <v>10</v>
          </cell>
          <cell r="H205">
            <v>344613</v>
          </cell>
          <cell r="I205" t="str">
            <v>11517</v>
          </cell>
          <cell r="J205" t="str">
            <v>2010083</v>
          </cell>
          <cell r="K205" t="str">
            <v>10002</v>
          </cell>
          <cell r="L205">
            <v>1.2</v>
          </cell>
          <cell r="M205" t="str">
            <v>114521123</v>
          </cell>
          <cell r="N205" t="str">
            <v>80</v>
          </cell>
          <cell r="O205" t="str">
            <v>0580</v>
          </cell>
          <cell r="Q205">
            <v>201937.34</v>
          </cell>
          <cell r="R205">
            <v>344.61</v>
          </cell>
          <cell r="S205">
            <v>142675.66</v>
          </cell>
          <cell r="V205" t="str">
            <v>01517</v>
          </cell>
          <cell r="W205" t="str">
            <v>9311101</v>
          </cell>
          <cell r="X205">
            <v>0</v>
          </cell>
          <cell r="Y205">
            <v>0</v>
          </cell>
        </row>
        <row r="206">
          <cell r="A206">
            <v>28887</v>
          </cell>
          <cell r="B206" t="str">
            <v>40</v>
          </cell>
          <cell r="C206" t="str">
            <v>Здание ТП 561 пос Сокол ул  Южная</v>
          </cell>
          <cell r="D206" t="str">
            <v>529</v>
          </cell>
          <cell r="E206" t="str">
            <v>011</v>
          </cell>
          <cell r="F206">
            <v>11</v>
          </cell>
          <cell r="G206">
            <v>10</v>
          </cell>
          <cell r="H206">
            <v>217888</v>
          </cell>
          <cell r="I206" t="str">
            <v>11518</v>
          </cell>
          <cell r="J206" t="str">
            <v>2010083</v>
          </cell>
          <cell r="K206" t="str">
            <v>10002</v>
          </cell>
          <cell r="L206">
            <v>1.2</v>
          </cell>
          <cell r="M206" t="str">
            <v>114521123</v>
          </cell>
          <cell r="N206" t="str">
            <v>79</v>
          </cell>
          <cell r="O206" t="str">
            <v>0279</v>
          </cell>
          <cell r="Q206">
            <v>205720.36</v>
          </cell>
          <cell r="R206">
            <v>217.89</v>
          </cell>
          <cell r="S206">
            <v>12167.64</v>
          </cell>
          <cell r="V206" t="str">
            <v>01518</v>
          </cell>
          <cell r="W206" t="str">
            <v>9311101</v>
          </cell>
          <cell r="X206">
            <v>0</v>
          </cell>
          <cell r="Y206">
            <v>0</v>
          </cell>
        </row>
        <row r="207">
          <cell r="A207">
            <v>28887</v>
          </cell>
          <cell r="B207" t="str">
            <v>40</v>
          </cell>
          <cell r="C207" t="str">
            <v>ЗданиеТП 564 пос Сокол ул  Лесная с тр-м 400ква</v>
          </cell>
          <cell r="D207" t="str">
            <v>529</v>
          </cell>
          <cell r="E207" t="str">
            <v>011</v>
          </cell>
          <cell r="F207">
            <v>11</v>
          </cell>
          <cell r="G207">
            <v>10</v>
          </cell>
          <cell r="H207">
            <v>209636</v>
          </cell>
          <cell r="I207" t="str">
            <v>11519</v>
          </cell>
          <cell r="J207" t="str">
            <v>2010083</v>
          </cell>
          <cell r="K207" t="str">
            <v>10002</v>
          </cell>
          <cell r="L207">
            <v>1.2</v>
          </cell>
          <cell r="M207" t="str">
            <v>114521123</v>
          </cell>
          <cell r="N207" t="str">
            <v>79</v>
          </cell>
          <cell r="O207" t="str">
            <v>0279</v>
          </cell>
          <cell r="Q207">
            <v>154309.34</v>
          </cell>
          <cell r="R207">
            <v>209.64</v>
          </cell>
          <cell r="S207">
            <v>55326.66</v>
          </cell>
          <cell r="V207" t="str">
            <v>01519</v>
          </cell>
          <cell r="W207" t="str">
            <v>9311101</v>
          </cell>
          <cell r="X207">
            <v>0</v>
          </cell>
          <cell r="Y207">
            <v>0</v>
          </cell>
        </row>
        <row r="208">
          <cell r="A208">
            <v>29618</v>
          </cell>
          <cell r="B208" t="str">
            <v>40</v>
          </cell>
          <cell r="C208" t="str">
            <v>Здание ТП 566 пос Сокол закрытая</v>
          </cell>
          <cell r="D208" t="str">
            <v>529</v>
          </cell>
          <cell r="E208" t="str">
            <v>011</v>
          </cell>
          <cell r="F208">
            <v>11</v>
          </cell>
          <cell r="G208">
            <v>10</v>
          </cell>
          <cell r="H208">
            <v>213085</v>
          </cell>
          <cell r="I208" t="str">
            <v>11520</v>
          </cell>
          <cell r="J208" t="str">
            <v>2010083</v>
          </cell>
          <cell r="K208" t="str">
            <v>10002</v>
          </cell>
          <cell r="L208">
            <v>1.2</v>
          </cell>
          <cell r="M208" t="str">
            <v>114521123</v>
          </cell>
          <cell r="N208" t="str">
            <v>81</v>
          </cell>
          <cell r="O208" t="str">
            <v>0281</v>
          </cell>
          <cell r="Q208">
            <v>115402.72</v>
          </cell>
          <cell r="R208">
            <v>213.09</v>
          </cell>
          <cell r="S208">
            <v>97682.28</v>
          </cell>
          <cell r="V208" t="str">
            <v>01520</v>
          </cell>
          <cell r="W208" t="str">
            <v>9311101</v>
          </cell>
          <cell r="X208">
            <v>0</v>
          </cell>
          <cell r="Y208">
            <v>0</v>
          </cell>
        </row>
        <row r="209">
          <cell r="A209">
            <v>32540</v>
          </cell>
          <cell r="B209" t="str">
            <v>40</v>
          </cell>
          <cell r="C209" t="str">
            <v>Здание  ТП 513 Старорусское</v>
          </cell>
          <cell r="D209" t="str">
            <v>529</v>
          </cell>
          <cell r="E209" t="str">
            <v>011</v>
          </cell>
          <cell r="F209">
            <v>11</v>
          </cell>
          <cell r="G209">
            <v>10</v>
          </cell>
          <cell r="H209">
            <v>501750</v>
          </cell>
          <cell r="I209" t="str">
            <v>11521</v>
          </cell>
          <cell r="J209" t="str">
            <v>2010083</v>
          </cell>
          <cell r="K209" t="str">
            <v>10002</v>
          </cell>
          <cell r="L209">
            <v>1.2</v>
          </cell>
          <cell r="M209" t="str">
            <v>114521123</v>
          </cell>
          <cell r="N209" t="str">
            <v>89</v>
          </cell>
          <cell r="O209" t="str">
            <v>0289</v>
          </cell>
          <cell r="Q209">
            <v>154652.84</v>
          </cell>
          <cell r="R209">
            <v>501.75</v>
          </cell>
          <cell r="S209">
            <v>347097.16</v>
          </cell>
          <cell r="V209" t="str">
            <v>01521</v>
          </cell>
          <cell r="W209" t="str">
            <v>8500910</v>
          </cell>
          <cell r="X209">
            <v>0</v>
          </cell>
          <cell r="Y209">
            <v>0</v>
          </cell>
        </row>
        <row r="210">
          <cell r="A210">
            <v>27364</v>
          </cell>
          <cell r="B210" t="str">
            <v>40</v>
          </cell>
          <cell r="C210" t="str">
            <v>Здание  пст Стародубск  ЗРУ -10 ОПУ</v>
          </cell>
          <cell r="D210" t="str">
            <v>529</v>
          </cell>
          <cell r="E210" t="str">
            <v>011</v>
          </cell>
          <cell r="F210">
            <v>11</v>
          </cell>
          <cell r="G210">
            <v>10</v>
          </cell>
          <cell r="H210">
            <v>1768718</v>
          </cell>
          <cell r="I210" t="str">
            <v>11522</v>
          </cell>
          <cell r="J210" t="str">
            <v>2010083</v>
          </cell>
          <cell r="K210" t="str">
            <v>10002</v>
          </cell>
          <cell r="L210">
            <v>1.2</v>
          </cell>
          <cell r="M210" t="str">
            <v>114521123</v>
          </cell>
          <cell r="N210" t="str">
            <v>74</v>
          </cell>
          <cell r="O210" t="str">
            <v>1274</v>
          </cell>
          <cell r="Q210">
            <v>955123.13</v>
          </cell>
          <cell r="R210">
            <v>1768.72</v>
          </cell>
          <cell r="S210">
            <v>813594.87</v>
          </cell>
          <cell r="V210" t="str">
            <v>01522</v>
          </cell>
          <cell r="W210" t="str">
            <v>9311101</v>
          </cell>
          <cell r="X210">
            <v>0</v>
          </cell>
          <cell r="Y210">
            <v>0</v>
          </cell>
        </row>
        <row r="211">
          <cell r="A211">
            <v>33695</v>
          </cell>
          <cell r="B211" t="str">
            <v>40</v>
          </cell>
          <cell r="C211" t="str">
            <v>ЗданиеТП 528</v>
          </cell>
          <cell r="D211" t="str">
            <v>529</v>
          </cell>
          <cell r="E211" t="str">
            <v>011</v>
          </cell>
          <cell r="F211">
            <v>11</v>
          </cell>
          <cell r="G211">
            <v>10</v>
          </cell>
          <cell r="H211">
            <v>54524</v>
          </cell>
          <cell r="I211" t="str">
            <v>11528</v>
          </cell>
          <cell r="J211" t="str">
            <v>2010083</v>
          </cell>
          <cell r="K211" t="str">
            <v>10002</v>
          </cell>
          <cell r="L211">
            <v>1.2</v>
          </cell>
          <cell r="M211" t="str">
            <v>114521123</v>
          </cell>
          <cell r="N211" t="str">
            <v>92</v>
          </cell>
          <cell r="O211" t="str">
            <v>0492</v>
          </cell>
          <cell r="Q211">
            <v>11705.1</v>
          </cell>
          <cell r="R211">
            <v>54.52</v>
          </cell>
          <cell r="S211">
            <v>42818.9</v>
          </cell>
          <cell r="V211" t="str">
            <v>01528</v>
          </cell>
          <cell r="W211" t="str">
            <v>8509101</v>
          </cell>
          <cell r="X211">
            <v>0</v>
          </cell>
          <cell r="Y211">
            <v>0</v>
          </cell>
        </row>
        <row r="212">
          <cell r="A212">
            <v>33695</v>
          </cell>
          <cell r="B212" t="str">
            <v>40</v>
          </cell>
          <cell r="C212" t="str">
            <v>Здание ТП 527 с трансформатором   1* 400ква</v>
          </cell>
          <cell r="D212" t="str">
            <v>529</v>
          </cell>
          <cell r="E212" t="str">
            <v>011</v>
          </cell>
          <cell r="F212">
            <v>11</v>
          </cell>
          <cell r="G212">
            <v>10</v>
          </cell>
          <cell r="H212">
            <v>33019</v>
          </cell>
          <cell r="I212" t="str">
            <v>11529</v>
          </cell>
          <cell r="J212" t="str">
            <v>2010083</v>
          </cell>
          <cell r="K212" t="str">
            <v>10002</v>
          </cell>
          <cell r="L212">
            <v>1.2</v>
          </cell>
          <cell r="M212" t="str">
            <v>114521123</v>
          </cell>
          <cell r="N212" t="str">
            <v>92</v>
          </cell>
          <cell r="O212" t="str">
            <v>0492</v>
          </cell>
          <cell r="Q212">
            <v>3843.94</v>
          </cell>
          <cell r="R212">
            <v>33.020000000000003</v>
          </cell>
          <cell r="S212">
            <v>29175.06</v>
          </cell>
          <cell r="V212" t="str">
            <v>01529</v>
          </cell>
          <cell r="W212" t="str">
            <v>8509101</v>
          </cell>
          <cell r="X212">
            <v>0</v>
          </cell>
          <cell r="Y212">
            <v>0</v>
          </cell>
        </row>
        <row r="213">
          <cell r="A213">
            <v>33725</v>
          </cell>
          <cell r="B213" t="str">
            <v>40</v>
          </cell>
          <cell r="C213" t="str">
            <v>ЗданиеТП 520 с трансформатором 2 по 1000ква</v>
          </cell>
          <cell r="D213" t="str">
            <v>529</v>
          </cell>
          <cell r="E213" t="str">
            <v>011</v>
          </cell>
          <cell r="F213">
            <v>11</v>
          </cell>
          <cell r="G213">
            <v>10</v>
          </cell>
          <cell r="H213">
            <v>139592</v>
          </cell>
          <cell r="I213" t="str">
            <v>11530</v>
          </cell>
          <cell r="J213" t="str">
            <v>2010083</v>
          </cell>
          <cell r="K213" t="str">
            <v>10002</v>
          </cell>
          <cell r="L213">
            <v>1.2</v>
          </cell>
          <cell r="M213" t="str">
            <v>114521123</v>
          </cell>
          <cell r="N213" t="str">
            <v>92</v>
          </cell>
          <cell r="O213" t="str">
            <v>0592</v>
          </cell>
          <cell r="Q213">
            <v>13419.48</v>
          </cell>
          <cell r="R213">
            <v>139.59</v>
          </cell>
          <cell r="S213">
            <v>126172.52</v>
          </cell>
          <cell r="V213" t="str">
            <v>01530</v>
          </cell>
          <cell r="W213" t="str">
            <v>8509101</v>
          </cell>
          <cell r="X213">
            <v>0</v>
          </cell>
          <cell r="Y213">
            <v>0</v>
          </cell>
        </row>
        <row r="214">
          <cell r="A214">
            <v>33725</v>
          </cell>
          <cell r="B214" t="str">
            <v>40</v>
          </cell>
          <cell r="C214" t="str">
            <v>Здание ТП 511 с трансф-м 2 по 160кв</v>
          </cell>
          <cell r="D214" t="str">
            <v>529</v>
          </cell>
          <cell r="E214" t="str">
            <v>011</v>
          </cell>
          <cell r="F214">
            <v>11</v>
          </cell>
          <cell r="G214">
            <v>10</v>
          </cell>
          <cell r="H214">
            <v>25105</v>
          </cell>
          <cell r="I214" t="str">
            <v>11531</v>
          </cell>
          <cell r="J214" t="str">
            <v>2010083</v>
          </cell>
          <cell r="K214" t="str">
            <v>10002</v>
          </cell>
          <cell r="L214">
            <v>1.2</v>
          </cell>
          <cell r="M214" t="str">
            <v>114521123</v>
          </cell>
          <cell r="N214" t="str">
            <v>92</v>
          </cell>
          <cell r="O214" t="str">
            <v>0592</v>
          </cell>
          <cell r="Q214">
            <v>3705.27</v>
          </cell>
          <cell r="R214">
            <v>25.11</v>
          </cell>
          <cell r="S214">
            <v>21399.73</v>
          </cell>
          <cell r="V214" t="str">
            <v>01531</v>
          </cell>
          <cell r="W214" t="str">
            <v>850910</v>
          </cell>
          <cell r="X214">
            <v>0</v>
          </cell>
          <cell r="Y214">
            <v>0</v>
          </cell>
        </row>
        <row r="215">
          <cell r="A215">
            <v>33725</v>
          </cell>
          <cell r="B215" t="str">
            <v>40</v>
          </cell>
          <cell r="C215" t="str">
            <v>Здание ТП 531 с трансф-м 2 по 250кв</v>
          </cell>
          <cell r="D215" t="str">
            <v>529</v>
          </cell>
          <cell r="E215" t="str">
            <v>011</v>
          </cell>
          <cell r="F215">
            <v>11</v>
          </cell>
          <cell r="G215">
            <v>10</v>
          </cell>
          <cell r="H215">
            <v>51381</v>
          </cell>
          <cell r="I215" t="str">
            <v>11532</v>
          </cell>
          <cell r="J215" t="str">
            <v>2010083</v>
          </cell>
          <cell r="K215" t="str">
            <v>10002</v>
          </cell>
          <cell r="L215">
            <v>1.2</v>
          </cell>
          <cell r="M215" t="str">
            <v>114521123</v>
          </cell>
          <cell r="N215" t="str">
            <v>92</v>
          </cell>
          <cell r="O215" t="str">
            <v>0592</v>
          </cell>
          <cell r="Q215">
            <v>6894.26</v>
          </cell>
          <cell r="R215">
            <v>51.38</v>
          </cell>
          <cell r="S215">
            <v>44486.74</v>
          </cell>
          <cell r="V215" t="str">
            <v>01532</v>
          </cell>
          <cell r="W215" t="str">
            <v>850910</v>
          </cell>
          <cell r="X215">
            <v>0</v>
          </cell>
          <cell r="Y215">
            <v>0</v>
          </cell>
        </row>
        <row r="216">
          <cell r="A216">
            <v>33725</v>
          </cell>
          <cell r="B216" t="str">
            <v>40</v>
          </cell>
          <cell r="C216" t="str">
            <v>Здание ТП 565 п Сокол ул Лесная</v>
          </cell>
          <cell r="D216" t="str">
            <v>529</v>
          </cell>
          <cell r="E216" t="str">
            <v>011</v>
          </cell>
          <cell r="F216">
            <v>11</v>
          </cell>
          <cell r="G216">
            <v>10</v>
          </cell>
          <cell r="H216">
            <v>66020</v>
          </cell>
          <cell r="I216" t="str">
            <v>11533</v>
          </cell>
          <cell r="J216" t="str">
            <v>2010083</v>
          </cell>
          <cell r="K216" t="str">
            <v>10002</v>
          </cell>
          <cell r="L216">
            <v>1.2</v>
          </cell>
          <cell r="M216" t="str">
            <v>114521123</v>
          </cell>
          <cell r="N216" t="str">
            <v>92</v>
          </cell>
          <cell r="O216" t="str">
            <v>0592</v>
          </cell>
          <cell r="Q216">
            <v>16785.89</v>
          </cell>
          <cell r="R216">
            <v>66.02</v>
          </cell>
          <cell r="S216">
            <v>49234.11</v>
          </cell>
          <cell r="V216" t="str">
            <v>01533</v>
          </cell>
          <cell r="W216" t="str">
            <v>850910</v>
          </cell>
          <cell r="X216">
            <v>0</v>
          </cell>
          <cell r="Y216">
            <v>0</v>
          </cell>
        </row>
        <row r="217">
          <cell r="A217">
            <v>20790</v>
          </cell>
          <cell r="B217" t="str">
            <v>40</v>
          </cell>
          <cell r="C217" t="str">
            <v>Гараж шлакоблочный ул Калинина 2 г Долинск</v>
          </cell>
          <cell r="D217" t="str">
            <v>529</v>
          </cell>
          <cell r="E217" t="str">
            <v>011</v>
          </cell>
          <cell r="F217">
            <v>11</v>
          </cell>
          <cell r="G217">
            <v>10</v>
          </cell>
          <cell r="H217">
            <v>242735.32</v>
          </cell>
          <cell r="I217" t="str">
            <v>11851</v>
          </cell>
          <cell r="J217" t="str">
            <v>2010083</v>
          </cell>
          <cell r="K217" t="str">
            <v>10004</v>
          </cell>
          <cell r="L217">
            <v>2.5</v>
          </cell>
          <cell r="M217" t="str">
            <v>114521123</v>
          </cell>
          <cell r="N217" t="str">
            <v>56</v>
          </cell>
          <cell r="O217" t="str">
            <v>1256</v>
          </cell>
          <cell r="Q217">
            <v>242735.32</v>
          </cell>
          <cell r="R217">
            <v>0</v>
          </cell>
          <cell r="S217">
            <v>0</v>
          </cell>
          <cell r="V217" t="str">
            <v>11851</v>
          </cell>
          <cell r="W217" t="str">
            <v>9311101</v>
          </cell>
          <cell r="X217">
            <v>0</v>
          </cell>
          <cell r="Y217">
            <v>0</v>
          </cell>
        </row>
        <row r="218">
          <cell r="A218">
            <v>20790</v>
          </cell>
          <cell r="B218" t="str">
            <v>40</v>
          </cell>
          <cell r="C218" t="str">
            <v>Токарная шлакоблочная ул Калинина 2 г Долинск</v>
          </cell>
          <cell r="D218" t="str">
            <v>529</v>
          </cell>
          <cell r="E218" t="str">
            <v>011</v>
          </cell>
          <cell r="F218">
            <v>11</v>
          </cell>
          <cell r="G218">
            <v>10</v>
          </cell>
          <cell r="H218">
            <v>42267.44</v>
          </cell>
          <cell r="I218" t="str">
            <v>11852</v>
          </cell>
          <cell r="J218" t="str">
            <v>2010083</v>
          </cell>
          <cell r="K218" t="str">
            <v>10002</v>
          </cell>
          <cell r="L218">
            <v>1.2</v>
          </cell>
          <cell r="M218" t="str">
            <v>114521123</v>
          </cell>
          <cell r="N218" t="str">
            <v>56</v>
          </cell>
          <cell r="O218" t="str">
            <v>1256</v>
          </cell>
          <cell r="Q218">
            <v>42267.44</v>
          </cell>
          <cell r="R218">
            <v>0</v>
          </cell>
          <cell r="S218">
            <v>0</v>
          </cell>
          <cell r="V218" t="str">
            <v>11852</v>
          </cell>
          <cell r="W218" t="str">
            <v>9311101</v>
          </cell>
          <cell r="X218">
            <v>0</v>
          </cell>
          <cell r="Y218">
            <v>0</v>
          </cell>
        </row>
        <row r="219">
          <cell r="A219">
            <v>20790</v>
          </cell>
          <cell r="B219" t="str">
            <v>40</v>
          </cell>
          <cell r="C219" t="str">
            <v>Бензохранилище г Долинск ул Калинина</v>
          </cell>
          <cell r="D219" t="str">
            <v>529</v>
          </cell>
          <cell r="E219" t="str">
            <v>011</v>
          </cell>
          <cell r="F219">
            <v>11</v>
          </cell>
          <cell r="G219">
            <v>10</v>
          </cell>
          <cell r="H219">
            <v>11877.52</v>
          </cell>
          <cell r="I219" t="str">
            <v>11855</v>
          </cell>
          <cell r="J219" t="str">
            <v>2010083</v>
          </cell>
          <cell r="K219" t="str">
            <v>10003</v>
          </cell>
          <cell r="L219">
            <v>1.7</v>
          </cell>
          <cell r="M219" t="str">
            <v>114521123</v>
          </cell>
          <cell r="N219" t="str">
            <v>56</v>
          </cell>
          <cell r="O219" t="str">
            <v>1256</v>
          </cell>
          <cell r="Q219">
            <v>11877.52</v>
          </cell>
          <cell r="R219">
            <v>0</v>
          </cell>
          <cell r="S219">
            <v>0</v>
          </cell>
          <cell r="V219" t="str">
            <v>11855</v>
          </cell>
          <cell r="W219" t="str">
            <v>9311101</v>
          </cell>
          <cell r="X219">
            <v>0</v>
          </cell>
          <cell r="Y219">
            <v>0</v>
          </cell>
        </row>
        <row r="220">
          <cell r="A220">
            <v>22251</v>
          </cell>
          <cell r="B220" t="str">
            <v>07</v>
          </cell>
          <cell r="C220" t="str">
            <v>Здание ТП-4 СВ-33 ул Лермонтова</v>
          </cell>
          <cell r="D220" t="str">
            <v>519</v>
          </cell>
          <cell r="E220" t="str">
            <v>011</v>
          </cell>
          <cell r="F220">
            <v>11</v>
          </cell>
          <cell r="G220">
            <v>10</v>
          </cell>
          <cell r="H220">
            <v>179202</v>
          </cell>
          <cell r="I220" t="str">
            <v>11351</v>
          </cell>
          <cell r="J220" t="str">
            <v>2010083</v>
          </cell>
          <cell r="K220" t="str">
            <v>10002</v>
          </cell>
          <cell r="L220">
            <v>1.2</v>
          </cell>
          <cell r="M220" t="str">
            <v>114521123</v>
          </cell>
          <cell r="N220" t="str">
            <v>60</v>
          </cell>
          <cell r="O220" t="str">
            <v>1260</v>
          </cell>
          <cell r="P220" t="str">
            <v>9393</v>
          </cell>
          <cell r="Q220">
            <v>179202</v>
          </cell>
          <cell r="R220">
            <v>0</v>
          </cell>
          <cell r="S220">
            <v>0</v>
          </cell>
          <cell r="V220" t="str">
            <v>01351</v>
          </cell>
          <cell r="W220" t="str">
            <v>9311101</v>
          </cell>
          <cell r="X220">
            <v>0</v>
          </cell>
          <cell r="Y220">
            <v>0</v>
          </cell>
        </row>
        <row r="221">
          <cell r="A221">
            <v>25173</v>
          </cell>
          <cell r="B221" t="str">
            <v>07</v>
          </cell>
          <cell r="C221" t="str">
            <v>ТП-7  СКВ-33 ул Восточная шк2</v>
          </cell>
          <cell r="D221" t="str">
            <v>519</v>
          </cell>
          <cell r="E221" t="str">
            <v>011</v>
          </cell>
          <cell r="F221">
            <v>11</v>
          </cell>
          <cell r="G221">
            <v>10</v>
          </cell>
          <cell r="H221">
            <v>162551</v>
          </cell>
          <cell r="I221" t="str">
            <v>11354</v>
          </cell>
          <cell r="J221" t="str">
            <v>2010083</v>
          </cell>
          <cell r="K221" t="str">
            <v>10002</v>
          </cell>
          <cell r="L221">
            <v>1.2</v>
          </cell>
          <cell r="M221" t="str">
            <v>114521123</v>
          </cell>
          <cell r="N221" t="str">
            <v>68</v>
          </cell>
          <cell r="O221" t="str">
            <v>1268</v>
          </cell>
          <cell r="Q221">
            <v>135031.73000000001</v>
          </cell>
          <cell r="R221">
            <v>162.55000000000001</v>
          </cell>
          <cell r="S221">
            <v>27519.27</v>
          </cell>
          <cell r="V221" t="str">
            <v>01354</v>
          </cell>
          <cell r="W221" t="str">
            <v>9311101</v>
          </cell>
          <cell r="X221">
            <v>0</v>
          </cell>
          <cell r="Y221">
            <v>0</v>
          </cell>
        </row>
        <row r="222">
          <cell r="A222">
            <v>22616</v>
          </cell>
          <cell r="B222" t="str">
            <v>07</v>
          </cell>
          <cell r="C222" t="str">
            <v>Здание ТП-9 СКВ-331 ул Окружная</v>
          </cell>
          <cell r="D222" t="str">
            <v>519</v>
          </cell>
          <cell r="E222" t="str">
            <v>011</v>
          </cell>
          <cell r="F222">
            <v>11</v>
          </cell>
          <cell r="G222">
            <v>10</v>
          </cell>
          <cell r="H222">
            <v>165873</v>
          </cell>
          <cell r="I222" t="str">
            <v>11355</v>
          </cell>
          <cell r="J222" t="str">
            <v>2010083</v>
          </cell>
          <cell r="K222" t="str">
            <v>10002</v>
          </cell>
          <cell r="L222">
            <v>1.2</v>
          </cell>
          <cell r="M222" t="str">
            <v>114521123</v>
          </cell>
          <cell r="N222" t="str">
            <v>61</v>
          </cell>
          <cell r="O222" t="str">
            <v>1261</v>
          </cell>
          <cell r="Q222">
            <v>165743.76</v>
          </cell>
          <cell r="R222">
            <v>165.87</v>
          </cell>
          <cell r="S222">
            <v>129.24</v>
          </cell>
          <cell r="V222" t="str">
            <v>01355</v>
          </cell>
          <cell r="W222" t="str">
            <v>9311101</v>
          </cell>
          <cell r="X222">
            <v>0</v>
          </cell>
          <cell r="Y222">
            <v>0</v>
          </cell>
        </row>
        <row r="223">
          <cell r="A223">
            <v>32782</v>
          </cell>
          <cell r="B223" t="str">
            <v>07</v>
          </cell>
          <cell r="C223" t="str">
            <v>Здание ТП-10 ул Первомайская</v>
          </cell>
          <cell r="D223" t="str">
            <v>519</v>
          </cell>
          <cell r="E223" t="str">
            <v>011</v>
          </cell>
          <cell r="F223">
            <v>11</v>
          </cell>
          <cell r="G223">
            <v>10</v>
          </cell>
          <cell r="H223">
            <v>329990</v>
          </cell>
          <cell r="I223" t="str">
            <v>11356</v>
          </cell>
          <cell r="J223" t="str">
            <v>2010083</v>
          </cell>
          <cell r="K223" t="str">
            <v>10002</v>
          </cell>
          <cell r="L223">
            <v>1.2</v>
          </cell>
          <cell r="M223" t="str">
            <v>114521123</v>
          </cell>
          <cell r="N223" t="str">
            <v>89</v>
          </cell>
          <cell r="O223" t="str">
            <v>1089</v>
          </cell>
          <cell r="Q223">
            <v>94791.27</v>
          </cell>
          <cell r="R223">
            <v>329.99</v>
          </cell>
          <cell r="S223">
            <v>235198.73</v>
          </cell>
          <cell r="V223" t="str">
            <v>01356</v>
          </cell>
          <cell r="W223" t="str">
            <v>8500910</v>
          </cell>
          <cell r="X223">
            <v>0</v>
          </cell>
          <cell r="Y223">
            <v>0</v>
          </cell>
        </row>
        <row r="224">
          <cell r="A224">
            <v>18963</v>
          </cell>
          <cell r="B224" t="str">
            <v>07</v>
          </cell>
          <cell r="C224" t="str">
            <v>ТП 11  СВ-331   Октябрьская</v>
          </cell>
          <cell r="D224" t="str">
            <v>519</v>
          </cell>
          <cell r="E224" t="str">
            <v>011</v>
          </cell>
          <cell r="F224">
            <v>11</v>
          </cell>
          <cell r="G224">
            <v>10</v>
          </cell>
          <cell r="H224">
            <v>76680.55</v>
          </cell>
          <cell r="I224" t="str">
            <v>11357</v>
          </cell>
          <cell r="J224" t="str">
            <v>2010083</v>
          </cell>
          <cell r="K224" t="str">
            <v>10002</v>
          </cell>
          <cell r="L224">
            <v>1.2</v>
          </cell>
          <cell r="M224" t="str">
            <v>114521123</v>
          </cell>
          <cell r="N224" t="str">
            <v>51</v>
          </cell>
          <cell r="O224" t="str">
            <v>1251</v>
          </cell>
          <cell r="Q224">
            <v>76680.55</v>
          </cell>
          <cell r="R224">
            <v>0</v>
          </cell>
          <cell r="S224">
            <v>0</v>
          </cell>
          <cell r="V224" t="str">
            <v>01357</v>
          </cell>
          <cell r="W224" t="str">
            <v>9311101</v>
          </cell>
          <cell r="X224">
            <v>0</v>
          </cell>
          <cell r="Y224">
            <v>0</v>
          </cell>
        </row>
        <row r="225">
          <cell r="A225">
            <v>19968</v>
          </cell>
          <cell r="B225" t="str">
            <v>07</v>
          </cell>
          <cell r="C225" t="str">
            <v>ТП 13 СКВ-331 ул Советская</v>
          </cell>
          <cell r="D225" t="str">
            <v>519</v>
          </cell>
          <cell r="E225" t="str">
            <v>011</v>
          </cell>
          <cell r="F225">
            <v>11</v>
          </cell>
          <cell r="G225">
            <v>10</v>
          </cell>
          <cell r="H225">
            <v>70977.039999999994</v>
          </cell>
          <cell r="I225" t="str">
            <v>11358</v>
          </cell>
          <cell r="J225" t="str">
            <v>2010083</v>
          </cell>
          <cell r="K225" t="str">
            <v>10002</v>
          </cell>
          <cell r="L225">
            <v>1.2</v>
          </cell>
          <cell r="M225" t="str">
            <v>114521123</v>
          </cell>
          <cell r="N225" t="str">
            <v>54</v>
          </cell>
          <cell r="O225" t="str">
            <v>0954</v>
          </cell>
          <cell r="Q225">
            <v>70977.039999999994</v>
          </cell>
          <cell r="R225">
            <v>0</v>
          </cell>
          <cell r="S225">
            <v>0</v>
          </cell>
          <cell r="V225" t="str">
            <v>01358</v>
          </cell>
          <cell r="W225" t="str">
            <v>9311101</v>
          </cell>
          <cell r="X225">
            <v>0</v>
          </cell>
          <cell r="Y225">
            <v>0</v>
          </cell>
        </row>
        <row r="226">
          <cell r="A226">
            <v>19238</v>
          </cell>
          <cell r="B226" t="str">
            <v>07</v>
          </cell>
          <cell r="C226" t="str">
            <v>ТП 14 СКВ-331 ул Гвардейская</v>
          </cell>
          <cell r="D226" t="str">
            <v>519</v>
          </cell>
          <cell r="E226" t="str">
            <v>011</v>
          </cell>
          <cell r="F226">
            <v>11</v>
          </cell>
          <cell r="G226">
            <v>10</v>
          </cell>
          <cell r="H226">
            <v>70977.039999999994</v>
          </cell>
          <cell r="I226" t="str">
            <v>11359</v>
          </cell>
          <cell r="J226" t="str">
            <v>2010083</v>
          </cell>
          <cell r="K226" t="str">
            <v>10002</v>
          </cell>
          <cell r="L226">
            <v>1.2</v>
          </cell>
          <cell r="M226" t="str">
            <v>114521123</v>
          </cell>
          <cell r="N226" t="str">
            <v>52</v>
          </cell>
          <cell r="O226" t="str">
            <v>0952</v>
          </cell>
          <cell r="Q226">
            <v>70977.039999999994</v>
          </cell>
          <cell r="R226">
            <v>0</v>
          </cell>
          <cell r="S226">
            <v>0</v>
          </cell>
          <cell r="V226" t="str">
            <v>01359</v>
          </cell>
          <cell r="W226" t="str">
            <v>9311101</v>
          </cell>
          <cell r="X226">
            <v>0</v>
          </cell>
          <cell r="Y226">
            <v>0</v>
          </cell>
        </row>
        <row r="227">
          <cell r="A227">
            <v>20059</v>
          </cell>
          <cell r="B227" t="str">
            <v>07</v>
          </cell>
          <cell r="C227" t="str">
            <v>ТП 15 ул Советская</v>
          </cell>
          <cell r="D227" t="str">
            <v>519</v>
          </cell>
          <cell r="E227" t="str">
            <v>011</v>
          </cell>
          <cell r="F227">
            <v>11</v>
          </cell>
          <cell r="G227">
            <v>10</v>
          </cell>
          <cell r="H227">
            <v>70977.039999999994</v>
          </cell>
          <cell r="I227" t="str">
            <v>11360</v>
          </cell>
          <cell r="J227" t="str">
            <v>2010083</v>
          </cell>
          <cell r="K227" t="str">
            <v>10002</v>
          </cell>
          <cell r="L227">
            <v>1.2</v>
          </cell>
          <cell r="M227" t="str">
            <v>114521123</v>
          </cell>
          <cell r="N227" t="str">
            <v>54</v>
          </cell>
          <cell r="O227" t="str">
            <v>1254</v>
          </cell>
          <cell r="Q227">
            <v>70977.039999999994</v>
          </cell>
          <cell r="R227">
            <v>0</v>
          </cell>
          <cell r="S227">
            <v>0</v>
          </cell>
          <cell r="V227" t="str">
            <v>01360</v>
          </cell>
          <cell r="W227" t="str">
            <v>9311101</v>
          </cell>
          <cell r="X227">
            <v>0</v>
          </cell>
          <cell r="Y227">
            <v>0</v>
          </cell>
        </row>
        <row r="228">
          <cell r="A228">
            <v>20424</v>
          </cell>
          <cell r="B228" t="str">
            <v>07</v>
          </cell>
          <cell r="C228" t="str">
            <v>ТП 17 СКВ-331 ул Советская</v>
          </cell>
          <cell r="D228" t="str">
            <v>519</v>
          </cell>
          <cell r="E228" t="str">
            <v>011</v>
          </cell>
          <cell r="F228">
            <v>11</v>
          </cell>
          <cell r="G228">
            <v>10</v>
          </cell>
          <cell r="H228">
            <v>76680.55</v>
          </cell>
          <cell r="I228" t="str">
            <v>11361</v>
          </cell>
          <cell r="J228" t="str">
            <v>2010083</v>
          </cell>
          <cell r="K228" t="str">
            <v>10002</v>
          </cell>
          <cell r="L228">
            <v>1.2</v>
          </cell>
          <cell r="M228" t="str">
            <v>114521123</v>
          </cell>
          <cell r="N228" t="str">
            <v>55</v>
          </cell>
          <cell r="O228" t="str">
            <v>1255</v>
          </cell>
          <cell r="Q228">
            <v>76680.55</v>
          </cell>
          <cell r="R228">
            <v>0</v>
          </cell>
          <cell r="S228">
            <v>0</v>
          </cell>
          <cell r="V228" t="str">
            <v>01361</v>
          </cell>
          <cell r="W228" t="str">
            <v>9311101</v>
          </cell>
          <cell r="X228">
            <v>0</v>
          </cell>
          <cell r="Y228">
            <v>0</v>
          </cell>
        </row>
        <row r="229">
          <cell r="A229">
            <v>27303</v>
          </cell>
          <cell r="B229" t="str">
            <v>07</v>
          </cell>
          <cell r="C229" t="str">
            <v>ТП 18 СКВ-331 ул Толстого напротив узла звязи</v>
          </cell>
          <cell r="D229" t="str">
            <v>519</v>
          </cell>
          <cell r="E229" t="str">
            <v>011</v>
          </cell>
          <cell r="F229">
            <v>11</v>
          </cell>
          <cell r="G229">
            <v>10</v>
          </cell>
          <cell r="H229">
            <v>236703</v>
          </cell>
          <cell r="I229" t="str">
            <v>11362</v>
          </cell>
          <cell r="J229" t="str">
            <v>2010083</v>
          </cell>
          <cell r="K229" t="str">
            <v>10002</v>
          </cell>
          <cell r="L229">
            <v>1.2</v>
          </cell>
          <cell r="M229" t="str">
            <v>114521123</v>
          </cell>
          <cell r="N229" t="str">
            <v>74</v>
          </cell>
          <cell r="O229" t="str">
            <v>1074</v>
          </cell>
          <cell r="Q229">
            <v>155600.76999999999</v>
          </cell>
          <cell r="R229">
            <v>236.7</v>
          </cell>
          <cell r="S229">
            <v>81102.23</v>
          </cell>
          <cell r="V229" t="str">
            <v>01362</v>
          </cell>
          <cell r="W229" t="str">
            <v>9311101</v>
          </cell>
          <cell r="X229">
            <v>0</v>
          </cell>
          <cell r="Y229">
            <v>0</v>
          </cell>
        </row>
        <row r="230">
          <cell r="A230">
            <v>21337</v>
          </cell>
          <cell r="B230" t="str">
            <v>07</v>
          </cell>
          <cell r="C230" t="str">
            <v>ТП 20 СКВ-331 ул Корсаковская</v>
          </cell>
          <cell r="D230" t="str">
            <v>519</v>
          </cell>
          <cell r="E230" t="str">
            <v>011</v>
          </cell>
          <cell r="F230">
            <v>11</v>
          </cell>
          <cell r="G230">
            <v>10</v>
          </cell>
          <cell r="H230">
            <v>70977.039999999994</v>
          </cell>
          <cell r="I230" t="str">
            <v>11363</v>
          </cell>
          <cell r="J230" t="str">
            <v>2010083</v>
          </cell>
          <cell r="K230" t="str">
            <v>10002</v>
          </cell>
          <cell r="L230">
            <v>1.2</v>
          </cell>
          <cell r="M230" t="str">
            <v>114521123</v>
          </cell>
          <cell r="N230" t="str">
            <v>58</v>
          </cell>
          <cell r="O230" t="str">
            <v>0658</v>
          </cell>
          <cell r="Q230">
            <v>70977.039999999994</v>
          </cell>
          <cell r="R230">
            <v>0</v>
          </cell>
          <cell r="S230">
            <v>0</v>
          </cell>
          <cell r="V230" t="str">
            <v>01363</v>
          </cell>
          <cell r="W230" t="str">
            <v>9311101</v>
          </cell>
          <cell r="X230">
            <v>0</v>
          </cell>
          <cell r="Y230">
            <v>0</v>
          </cell>
        </row>
        <row r="231">
          <cell r="A231">
            <v>21794</v>
          </cell>
          <cell r="B231" t="str">
            <v>07</v>
          </cell>
          <cell r="C231" t="str">
            <v>ТП 22 СКВ-331 ул Первомайская у штаба в/ч</v>
          </cell>
          <cell r="D231" t="str">
            <v>519</v>
          </cell>
          <cell r="E231" t="str">
            <v>011</v>
          </cell>
          <cell r="F231">
            <v>11</v>
          </cell>
          <cell r="G231">
            <v>10</v>
          </cell>
          <cell r="H231">
            <v>179202</v>
          </cell>
          <cell r="I231" t="str">
            <v>11364</v>
          </cell>
          <cell r="J231" t="str">
            <v>2010083</v>
          </cell>
          <cell r="K231" t="str">
            <v>10002</v>
          </cell>
          <cell r="L231">
            <v>1.2</v>
          </cell>
          <cell r="M231" t="str">
            <v>114521123</v>
          </cell>
          <cell r="N231" t="str">
            <v>59</v>
          </cell>
          <cell r="O231" t="str">
            <v>0959</v>
          </cell>
          <cell r="Q231">
            <v>179202</v>
          </cell>
          <cell r="R231">
            <v>0</v>
          </cell>
          <cell r="S231">
            <v>0</v>
          </cell>
          <cell r="V231" t="str">
            <v>01364</v>
          </cell>
          <cell r="W231" t="str">
            <v>9311101</v>
          </cell>
          <cell r="X231">
            <v>0</v>
          </cell>
          <cell r="Y231">
            <v>0</v>
          </cell>
        </row>
        <row r="232">
          <cell r="A232">
            <v>19238</v>
          </cell>
          <cell r="B232" t="str">
            <v>07</v>
          </cell>
          <cell r="C232" t="str">
            <v>ТП 25 СКВ-331 ул Окружная и Чапаево</v>
          </cell>
          <cell r="D232" t="str">
            <v>519</v>
          </cell>
          <cell r="E232" t="str">
            <v>011</v>
          </cell>
          <cell r="F232">
            <v>11</v>
          </cell>
          <cell r="G232">
            <v>10</v>
          </cell>
          <cell r="H232">
            <v>77314.27</v>
          </cell>
          <cell r="I232" t="str">
            <v>11365</v>
          </cell>
          <cell r="J232" t="str">
            <v>2010083</v>
          </cell>
          <cell r="K232" t="str">
            <v>10002</v>
          </cell>
          <cell r="L232">
            <v>1.2</v>
          </cell>
          <cell r="M232" t="str">
            <v>114521123</v>
          </cell>
          <cell r="N232" t="str">
            <v>52</v>
          </cell>
          <cell r="O232" t="str">
            <v>0952</v>
          </cell>
          <cell r="Q232">
            <v>77314.27</v>
          </cell>
          <cell r="R232">
            <v>0</v>
          </cell>
          <cell r="S232">
            <v>0</v>
          </cell>
          <cell r="V232" t="str">
            <v>01365</v>
          </cell>
          <cell r="W232" t="str">
            <v>9311101</v>
          </cell>
          <cell r="X232">
            <v>0</v>
          </cell>
          <cell r="Y232">
            <v>0</v>
          </cell>
        </row>
        <row r="233">
          <cell r="A233">
            <v>22251</v>
          </cell>
          <cell r="B233" t="str">
            <v>07</v>
          </cell>
          <cell r="C233" t="str">
            <v>ТП 26 СКВ-331 ул Авиационной и Гвардейской</v>
          </cell>
          <cell r="D233" t="str">
            <v>519</v>
          </cell>
          <cell r="E233" t="str">
            <v>011</v>
          </cell>
          <cell r="F233">
            <v>11</v>
          </cell>
          <cell r="G233">
            <v>10</v>
          </cell>
          <cell r="H233">
            <v>179202</v>
          </cell>
          <cell r="I233" t="str">
            <v>11366</v>
          </cell>
          <cell r="J233" t="str">
            <v>2010083</v>
          </cell>
          <cell r="K233" t="str">
            <v>10002</v>
          </cell>
          <cell r="L233">
            <v>1.2</v>
          </cell>
          <cell r="M233" t="str">
            <v>114521123</v>
          </cell>
          <cell r="N233" t="str">
            <v>60</v>
          </cell>
          <cell r="O233" t="str">
            <v>1260</v>
          </cell>
          <cell r="Q233">
            <v>179202</v>
          </cell>
          <cell r="R233">
            <v>0</v>
          </cell>
          <cell r="S233">
            <v>0</v>
          </cell>
          <cell r="V233" t="str">
            <v>01366</v>
          </cell>
          <cell r="W233" t="str">
            <v>9311101</v>
          </cell>
          <cell r="X233">
            <v>0</v>
          </cell>
          <cell r="Y233">
            <v>0</v>
          </cell>
        </row>
        <row r="234">
          <cell r="A234">
            <v>20059</v>
          </cell>
          <cell r="B234" t="str">
            <v>07</v>
          </cell>
          <cell r="C234" t="str">
            <v>ТП 33 СКВ-331 ул Корсаковская и Невельская</v>
          </cell>
          <cell r="D234" t="str">
            <v>519</v>
          </cell>
          <cell r="E234" t="str">
            <v>011</v>
          </cell>
          <cell r="F234">
            <v>11</v>
          </cell>
          <cell r="G234">
            <v>10</v>
          </cell>
          <cell r="H234">
            <v>76680.55</v>
          </cell>
          <cell r="I234" t="str">
            <v>11368</v>
          </cell>
          <cell r="J234" t="str">
            <v>2010083</v>
          </cell>
          <cell r="K234" t="str">
            <v>10002</v>
          </cell>
          <cell r="L234">
            <v>1.2</v>
          </cell>
          <cell r="M234" t="str">
            <v>114521123</v>
          </cell>
          <cell r="N234" t="str">
            <v>54</v>
          </cell>
          <cell r="O234" t="str">
            <v>1254</v>
          </cell>
          <cell r="Q234">
            <v>76680.55</v>
          </cell>
          <cell r="R234">
            <v>0</v>
          </cell>
          <cell r="S234">
            <v>0</v>
          </cell>
          <cell r="V234" t="str">
            <v>01368</v>
          </cell>
          <cell r="W234" t="str">
            <v>9311101</v>
          </cell>
          <cell r="X234">
            <v>0</v>
          </cell>
          <cell r="Y234">
            <v>0</v>
          </cell>
        </row>
        <row r="235">
          <cell r="A235">
            <v>19694</v>
          </cell>
          <cell r="B235" t="str">
            <v>07</v>
          </cell>
          <cell r="C235" t="str">
            <v>ТП 35 СКВ-331 ул Октябрьская</v>
          </cell>
          <cell r="D235" t="str">
            <v>519</v>
          </cell>
          <cell r="E235" t="str">
            <v>011</v>
          </cell>
          <cell r="F235">
            <v>11</v>
          </cell>
          <cell r="G235">
            <v>10</v>
          </cell>
          <cell r="H235">
            <v>77314.27</v>
          </cell>
          <cell r="I235" t="str">
            <v>11369</v>
          </cell>
          <cell r="J235" t="str">
            <v>2010083</v>
          </cell>
          <cell r="K235" t="str">
            <v>10002</v>
          </cell>
          <cell r="L235">
            <v>1.2</v>
          </cell>
          <cell r="M235" t="str">
            <v>114521123</v>
          </cell>
          <cell r="N235" t="str">
            <v>53</v>
          </cell>
          <cell r="O235" t="str">
            <v>1253</v>
          </cell>
          <cell r="Q235">
            <v>77314.27</v>
          </cell>
          <cell r="R235">
            <v>0</v>
          </cell>
          <cell r="S235">
            <v>0</v>
          </cell>
          <cell r="V235" t="str">
            <v>01369</v>
          </cell>
          <cell r="W235" t="str">
            <v>9311101</v>
          </cell>
          <cell r="X235">
            <v>0</v>
          </cell>
          <cell r="Y235">
            <v>0</v>
          </cell>
        </row>
        <row r="236">
          <cell r="A236">
            <v>23712</v>
          </cell>
          <cell r="B236" t="str">
            <v>07</v>
          </cell>
          <cell r="C236" t="str">
            <v>Трансформаторный пункт 36 пер Заречный</v>
          </cell>
          <cell r="D236" t="str">
            <v>519</v>
          </cell>
          <cell r="E236" t="str">
            <v>011</v>
          </cell>
          <cell r="F236">
            <v>11</v>
          </cell>
          <cell r="G236">
            <v>10</v>
          </cell>
          <cell r="H236">
            <v>165873</v>
          </cell>
          <cell r="I236" t="str">
            <v>11370</v>
          </cell>
          <cell r="J236" t="str">
            <v>2010083</v>
          </cell>
          <cell r="K236" t="str">
            <v>10002</v>
          </cell>
          <cell r="L236">
            <v>1.2</v>
          </cell>
          <cell r="M236" t="str">
            <v>114521123</v>
          </cell>
          <cell r="N236" t="str">
            <v>64</v>
          </cell>
          <cell r="O236" t="str">
            <v>1264</v>
          </cell>
          <cell r="Q236">
            <v>152788.49</v>
          </cell>
          <cell r="R236">
            <v>165.87</v>
          </cell>
          <cell r="S236">
            <v>13084.51</v>
          </cell>
          <cell r="V236" t="str">
            <v>01370</v>
          </cell>
          <cell r="W236" t="str">
            <v>9311101</v>
          </cell>
          <cell r="X236">
            <v>0</v>
          </cell>
          <cell r="Y236">
            <v>0</v>
          </cell>
        </row>
        <row r="237">
          <cell r="A237">
            <v>22251</v>
          </cell>
          <cell r="B237" t="str">
            <v>07</v>
          </cell>
          <cell r="C237" t="str">
            <v>Здание ТП-40  Корсаковская  СВ-331 водонасосная</v>
          </cell>
          <cell r="D237" t="str">
            <v>519</v>
          </cell>
          <cell r="E237" t="str">
            <v>011</v>
          </cell>
          <cell r="F237">
            <v>11</v>
          </cell>
          <cell r="G237">
            <v>10</v>
          </cell>
          <cell r="H237">
            <v>179202</v>
          </cell>
          <cell r="I237" t="str">
            <v>11371</v>
          </cell>
          <cell r="J237" t="str">
            <v>2010083</v>
          </cell>
          <cell r="K237" t="str">
            <v>10002</v>
          </cell>
          <cell r="L237">
            <v>1.2</v>
          </cell>
          <cell r="M237" t="str">
            <v>114521123</v>
          </cell>
          <cell r="N237" t="str">
            <v>60</v>
          </cell>
          <cell r="O237" t="str">
            <v>1260</v>
          </cell>
          <cell r="Q237">
            <v>179202</v>
          </cell>
          <cell r="R237">
            <v>0</v>
          </cell>
          <cell r="S237">
            <v>0</v>
          </cell>
          <cell r="V237" t="str">
            <v>01371</v>
          </cell>
          <cell r="W237" t="str">
            <v>9311101</v>
          </cell>
          <cell r="X237">
            <v>0</v>
          </cell>
          <cell r="Y237">
            <v>0</v>
          </cell>
        </row>
        <row r="238">
          <cell r="A238">
            <v>21885</v>
          </cell>
          <cell r="B238" t="str">
            <v>07</v>
          </cell>
          <cell r="C238" t="str">
            <v>Здание ТП 41 ул Серафимовича     СВ-331</v>
          </cell>
          <cell r="D238" t="str">
            <v>519</v>
          </cell>
          <cell r="E238" t="str">
            <v>011</v>
          </cell>
          <cell r="F238">
            <v>11</v>
          </cell>
          <cell r="G238">
            <v>10</v>
          </cell>
          <cell r="H238">
            <v>179202</v>
          </cell>
          <cell r="I238" t="str">
            <v>11372</v>
          </cell>
          <cell r="J238" t="str">
            <v>2010083</v>
          </cell>
          <cell r="K238" t="str">
            <v>10002</v>
          </cell>
          <cell r="L238">
            <v>1.2</v>
          </cell>
          <cell r="M238" t="str">
            <v>114521123</v>
          </cell>
          <cell r="N238" t="str">
            <v>59</v>
          </cell>
          <cell r="O238" t="str">
            <v>1259</v>
          </cell>
          <cell r="Q238">
            <v>179202</v>
          </cell>
          <cell r="R238">
            <v>0</v>
          </cell>
          <cell r="S238">
            <v>0</v>
          </cell>
          <cell r="V238" t="str">
            <v>01372</v>
          </cell>
          <cell r="W238" t="str">
            <v>9311101</v>
          </cell>
          <cell r="X238">
            <v>0</v>
          </cell>
          <cell r="Y238">
            <v>0</v>
          </cell>
        </row>
        <row r="239">
          <cell r="A239">
            <v>30834</v>
          </cell>
          <cell r="B239" t="str">
            <v>07</v>
          </cell>
          <cell r="C239" t="str">
            <v>Здание ТП -50  ул.Нагорная-Зеленая</v>
          </cell>
          <cell r="D239" t="str">
            <v>519</v>
          </cell>
          <cell r="E239" t="str">
            <v>011</v>
          </cell>
          <cell r="F239">
            <v>11</v>
          </cell>
          <cell r="G239">
            <v>10</v>
          </cell>
          <cell r="H239">
            <v>162551</v>
          </cell>
          <cell r="I239" t="str">
            <v>11374</v>
          </cell>
          <cell r="J239" t="str">
            <v>2010083</v>
          </cell>
          <cell r="K239" t="str">
            <v>10002</v>
          </cell>
          <cell r="L239">
            <v>1.2</v>
          </cell>
          <cell r="M239" t="str">
            <v>114521123</v>
          </cell>
          <cell r="O239" t="str">
            <v>0684</v>
          </cell>
          <cell r="Q239">
            <v>133569.53</v>
          </cell>
          <cell r="R239">
            <v>162.55000000000001</v>
          </cell>
          <cell r="S239">
            <v>28981.47</v>
          </cell>
          <cell r="V239" t="str">
            <v>01374</v>
          </cell>
          <cell r="W239" t="str">
            <v>9311101</v>
          </cell>
          <cell r="X239">
            <v>0</v>
          </cell>
          <cell r="Y239">
            <v>0</v>
          </cell>
        </row>
        <row r="240">
          <cell r="A240">
            <v>21885</v>
          </cell>
          <cell r="B240" t="str">
            <v>07</v>
          </cell>
          <cell r="C240" t="str">
            <v>Здание ТП -57 СКВ-331ул Краснофлотская</v>
          </cell>
          <cell r="D240" t="str">
            <v>519</v>
          </cell>
          <cell r="E240" t="str">
            <v>011</v>
          </cell>
          <cell r="F240">
            <v>11</v>
          </cell>
          <cell r="G240">
            <v>10</v>
          </cell>
          <cell r="H240">
            <v>165873</v>
          </cell>
          <cell r="I240" t="str">
            <v>11376</v>
          </cell>
          <cell r="J240" t="str">
            <v>2010083</v>
          </cell>
          <cell r="K240" t="str">
            <v>10002</v>
          </cell>
          <cell r="L240">
            <v>1.2</v>
          </cell>
          <cell r="M240" t="str">
            <v>114521123</v>
          </cell>
          <cell r="N240" t="str">
            <v>59</v>
          </cell>
          <cell r="O240" t="str">
            <v>1259</v>
          </cell>
          <cell r="Q240">
            <v>165873</v>
          </cell>
          <cell r="R240">
            <v>0</v>
          </cell>
          <cell r="S240">
            <v>0</v>
          </cell>
          <cell r="V240" t="str">
            <v>01376</v>
          </cell>
          <cell r="W240" t="str">
            <v>9311101</v>
          </cell>
          <cell r="X240">
            <v>0</v>
          </cell>
          <cell r="Y240">
            <v>0</v>
          </cell>
        </row>
        <row r="241">
          <cell r="A241">
            <v>22616</v>
          </cell>
          <cell r="B241" t="str">
            <v>07</v>
          </cell>
          <cell r="C241" t="str">
            <v>Здание ТП -69 СКВ-330   Первая Падь</v>
          </cell>
          <cell r="D241" t="str">
            <v>519</v>
          </cell>
          <cell r="E241" t="str">
            <v>011</v>
          </cell>
          <cell r="F241">
            <v>11</v>
          </cell>
          <cell r="G241">
            <v>10</v>
          </cell>
          <cell r="H241">
            <v>179202</v>
          </cell>
          <cell r="I241" t="str">
            <v>11378</v>
          </cell>
          <cell r="J241" t="str">
            <v>2010083</v>
          </cell>
          <cell r="K241" t="str">
            <v>10002</v>
          </cell>
          <cell r="L241">
            <v>1.2</v>
          </cell>
          <cell r="M241" t="str">
            <v>114521123</v>
          </cell>
          <cell r="N241" t="str">
            <v>61</v>
          </cell>
          <cell r="O241" t="str">
            <v>1261</v>
          </cell>
          <cell r="Q241">
            <v>179202</v>
          </cell>
          <cell r="R241">
            <v>0</v>
          </cell>
          <cell r="S241">
            <v>0</v>
          </cell>
          <cell r="V241" t="str">
            <v>01378</v>
          </cell>
          <cell r="W241" t="str">
            <v>9311101</v>
          </cell>
          <cell r="X241">
            <v>0</v>
          </cell>
          <cell r="Y241">
            <v>0</v>
          </cell>
        </row>
        <row r="242">
          <cell r="A242">
            <v>26665</v>
          </cell>
          <cell r="B242" t="str">
            <v>07</v>
          </cell>
          <cell r="C242" t="str">
            <v>Здание ТП -73з/совхоз Соловьевский</v>
          </cell>
          <cell r="D242" t="str">
            <v>519</v>
          </cell>
          <cell r="E242" t="str">
            <v>011</v>
          </cell>
          <cell r="F242">
            <v>11</v>
          </cell>
          <cell r="G242">
            <v>10</v>
          </cell>
          <cell r="H242">
            <v>328974</v>
          </cell>
          <cell r="I242" t="str">
            <v>11379</v>
          </cell>
          <cell r="J242" t="str">
            <v>2010083</v>
          </cell>
          <cell r="K242" t="str">
            <v>10002</v>
          </cell>
          <cell r="L242">
            <v>1.2</v>
          </cell>
          <cell r="M242" t="str">
            <v>114521123</v>
          </cell>
          <cell r="N242" t="str">
            <v>73</v>
          </cell>
          <cell r="O242" t="str">
            <v>0173</v>
          </cell>
          <cell r="Q242">
            <v>236912.88</v>
          </cell>
          <cell r="R242">
            <v>328.97</v>
          </cell>
          <cell r="S242">
            <v>92061.119999999995</v>
          </cell>
          <cell r="V242" t="str">
            <v>01379</v>
          </cell>
          <cell r="W242" t="str">
            <v>9311101</v>
          </cell>
          <cell r="X242">
            <v>0</v>
          </cell>
          <cell r="Y242">
            <v>0</v>
          </cell>
        </row>
        <row r="243">
          <cell r="A243">
            <v>28095</v>
          </cell>
          <cell r="B243" t="str">
            <v>07</v>
          </cell>
          <cell r="C243" t="str">
            <v>Здание ТП -75 пос Раздольное</v>
          </cell>
          <cell r="D243" t="str">
            <v>519</v>
          </cell>
          <cell r="E243" t="str">
            <v>011</v>
          </cell>
          <cell r="F243">
            <v>11</v>
          </cell>
          <cell r="G243">
            <v>10</v>
          </cell>
          <cell r="H243">
            <v>122929</v>
          </cell>
          <cell r="I243" t="str">
            <v>11380</v>
          </cell>
          <cell r="J243" t="str">
            <v>2010083</v>
          </cell>
          <cell r="K243" t="str">
            <v>10002</v>
          </cell>
          <cell r="L243">
            <v>1.2</v>
          </cell>
          <cell r="M243" t="str">
            <v>114521123</v>
          </cell>
          <cell r="N243" t="str">
            <v>76</v>
          </cell>
          <cell r="O243" t="str">
            <v>1276</v>
          </cell>
          <cell r="Q243">
            <v>75766.83</v>
          </cell>
          <cell r="R243">
            <v>122.93</v>
          </cell>
          <cell r="S243">
            <v>47162.17</v>
          </cell>
          <cell r="V243" t="str">
            <v>01380</v>
          </cell>
          <cell r="W243" t="str">
            <v>9311101</v>
          </cell>
          <cell r="X243">
            <v>0</v>
          </cell>
          <cell r="Y243">
            <v>0</v>
          </cell>
        </row>
        <row r="244">
          <cell r="A244">
            <v>30834</v>
          </cell>
          <cell r="B244" t="str">
            <v>07</v>
          </cell>
          <cell r="C244" t="str">
            <v>Здание ТП -81 двухкамерное 400ква</v>
          </cell>
          <cell r="D244" t="str">
            <v>519</v>
          </cell>
          <cell r="E244" t="str">
            <v>011</v>
          </cell>
          <cell r="F244">
            <v>11</v>
          </cell>
          <cell r="G244">
            <v>10</v>
          </cell>
          <cell r="H244">
            <v>175613</v>
          </cell>
          <cell r="I244" t="str">
            <v>11381</v>
          </cell>
          <cell r="J244" t="str">
            <v>2010083</v>
          </cell>
          <cell r="K244" t="str">
            <v>10002</v>
          </cell>
          <cell r="L244">
            <v>1.2</v>
          </cell>
          <cell r="M244" t="str">
            <v>114521123</v>
          </cell>
          <cell r="N244" t="str">
            <v>84</v>
          </cell>
          <cell r="O244" t="str">
            <v>0684</v>
          </cell>
          <cell r="Q244">
            <v>89917.92</v>
          </cell>
          <cell r="R244">
            <v>175.61</v>
          </cell>
          <cell r="S244">
            <v>85695.08</v>
          </cell>
          <cell r="V244" t="str">
            <v>01381</v>
          </cell>
          <cell r="W244" t="str">
            <v>9311101</v>
          </cell>
          <cell r="X244">
            <v>0</v>
          </cell>
          <cell r="Y244">
            <v>0</v>
          </cell>
        </row>
        <row r="245">
          <cell r="A245">
            <v>23559</v>
          </cell>
          <cell r="B245" t="str">
            <v>07</v>
          </cell>
          <cell r="C245" t="str">
            <v>Здание ТП -97 КВ-331 ул Октябрьская</v>
          </cell>
          <cell r="D245" t="str">
            <v>519</v>
          </cell>
          <cell r="E245" t="str">
            <v>011</v>
          </cell>
          <cell r="F245">
            <v>11</v>
          </cell>
          <cell r="G245">
            <v>10</v>
          </cell>
          <cell r="H245">
            <v>165873</v>
          </cell>
          <cell r="I245" t="str">
            <v>11382</v>
          </cell>
          <cell r="J245" t="str">
            <v>2010083</v>
          </cell>
          <cell r="K245" t="str">
            <v>10002</v>
          </cell>
          <cell r="L245">
            <v>1.2</v>
          </cell>
          <cell r="M245" t="str">
            <v>114521123</v>
          </cell>
          <cell r="N245" t="str">
            <v>64</v>
          </cell>
          <cell r="O245" t="str">
            <v>0764</v>
          </cell>
          <cell r="Q245">
            <v>154615.60999999999</v>
          </cell>
          <cell r="R245">
            <v>165.87</v>
          </cell>
          <cell r="S245">
            <v>11257.39</v>
          </cell>
          <cell r="V245" t="str">
            <v>01382</v>
          </cell>
          <cell r="W245" t="str">
            <v>9311101</v>
          </cell>
          <cell r="X245">
            <v>0</v>
          </cell>
          <cell r="Y245">
            <v>0</v>
          </cell>
        </row>
        <row r="246">
          <cell r="A246">
            <v>22616</v>
          </cell>
          <cell r="B246" t="str">
            <v>07</v>
          </cell>
          <cell r="C246" t="str">
            <v>Здание ТП 106   СКВ-331 ул Кирпичная и Толстого</v>
          </cell>
          <cell r="D246" t="str">
            <v>519</v>
          </cell>
          <cell r="E246" t="str">
            <v>011</v>
          </cell>
          <cell r="F246">
            <v>11</v>
          </cell>
          <cell r="G246">
            <v>10</v>
          </cell>
          <cell r="H246">
            <v>165873</v>
          </cell>
          <cell r="I246" t="str">
            <v>11383</v>
          </cell>
          <cell r="J246" t="str">
            <v>2010083</v>
          </cell>
          <cell r="K246" t="str">
            <v>10002</v>
          </cell>
          <cell r="L246">
            <v>1.2</v>
          </cell>
          <cell r="M246" t="str">
            <v>114521123</v>
          </cell>
          <cell r="N246" t="str">
            <v>61</v>
          </cell>
          <cell r="O246" t="str">
            <v>1261</v>
          </cell>
          <cell r="Q246">
            <v>165743.76</v>
          </cell>
          <cell r="R246">
            <v>165.87</v>
          </cell>
          <cell r="S246">
            <v>129.24</v>
          </cell>
          <cell r="V246" t="str">
            <v>01383</v>
          </cell>
          <cell r="W246" t="str">
            <v>9311101</v>
          </cell>
          <cell r="X246">
            <v>0</v>
          </cell>
          <cell r="Y246">
            <v>0</v>
          </cell>
        </row>
        <row r="247">
          <cell r="A247">
            <v>30834</v>
          </cell>
          <cell r="B247" t="str">
            <v>07</v>
          </cell>
          <cell r="C247" t="str">
            <v>Здание ТП 112 ул.Советская</v>
          </cell>
          <cell r="D247" t="str">
            <v>519</v>
          </cell>
          <cell r="E247" t="str">
            <v>011</v>
          </cell>
          <cell r="F247">
            <v>11</v>
          </cell>
          <cell r="G247">
            <v>10</v>
          </cell>
          <cell r="H247">
            <v>312065</v>
          </cell>
          <cell r="I247" t="str">
            <v>11384</v>
          </cell>
          <cell r="J247" t="str">
            <v>2010083</v>
          </cell>
          <cell r="K247" t="str">
            <v>10002</v>
          </cell>
          <cell r="L247">
            <v>1.2</v>
          </cell>
          <cell r="M247" t="str">
            <v>114521123</v>
          </cell>
          <cell r="N247" t="str">
            <v>84</v>
          </cell>
          <cell r="O247" t="str">
            <v>0684</v>
          </cell>
          <cell r="Q247">
            <v>130300.92</v>
          </cell>
          <cell r="R247">
            <v>312.07</v>
          </cell>
          <cell r="S247">
            <v>181764.08</v>
          </cell>
          <cell r="V247" t="str">
            <v>01384</v>
          </cell>
          <cell r="W247" t="str">
            <v>9311101</v>
          </cell>
          <cell r="X247">
            <v>0</v>
          </cell>
          <cell r="Y247">
            <v>0</v>
          </cell>
        </row>
        <row r="248">
          <cell r="A248">
            <v>25538</v>
          </cell>
          <cell r="B248" t="str">
            <v>07</v>
          </cell>
          <cell r="C248" t="str">
            <v>Здание ТП 114 у школы 4 ул Невельская</v>
          </cell>
          <cell r="D248" t="str">
            <v>519</v>
          </cell>
          <cell r="E248" t="str">
            <v>011</v>
          </cell>
          <cell r="F248">
            <v>11</v>
          </cell>
          <cell r="G248">
            <v>10</v>
          </cell>
          <cell r="H248">
            <v>289391</v>
          </cell>
          <cell r="I248" t="str">
            <v>11385</v>
          </cell>
          <cell r="J248" t="str">
            <v>2010083</v>
          </cell>
          <cell r="K248" t="str">
            <v>10002</v>
          </cell>
          <cell r="L248">
            <v>1.2</v>
          </cell>
          <cell r="M248" t="str">
            <v>114521123</v>
          </cell>
          <cell r="N248" t="str">
            <v>69</v>
          </cell>
          <cell r="O248" t="str">
            <v>1269</v>
          </cell>
          <cell r="Q248">
            <v>227382.63</v>
          </cell>
          <cell r="R248">
            <v>289.39</v>
          </cell>
          <cell r="S248">
            <v>62008.37</v>
          </cell>
          <cell r="V248" t="str">
            <v>01385</v>
          </cell>
          <cell r="W248" t="str">
            <v>9311101</v>
          </cell>
          <cell r="X248">
            <v>0</v>
          </cell>
          <cell r="Y248">
            <v>0</v>
          </cell>
        </row>
        <row r="249">
          <cell r="A249">
            <v>27364</v>
          </cell>
          <cell r="B249" t="str">
            <v>07</v>
          </cell>
          <cell r="C249" t="str">
            <v>Здание ТП 129 ул Школьная</v>
          </cell>
          <cell r="D249" t="str">
            <v>519</v>
          </cell>
          <cell r="E249" t="str">
            <v>011</v>
          </cell>
          <cell r="F249">
            <v>11</v>
          </cell>
          <cell r="G249">
            <v>10</v>
          </cell>
          <cell r="H249">
            <v>194279</v>
          </cell>
          <cell r="I249" t="str">
            <v>11386</v>
          </cell>
          <cell r="J249" t="str">
            <v>2010083</v>
          </cell>
          <cell r="K249" t="str">
            <v>10002</v>
          </cell>
          <cell r="L249">
            <v>1.2</v>
          </cell>
          <cell r="M249" t="str">
            <v>114521123</v>
          </cell>
          <cell r="N249" t="str">
            <v>74</v>
          </cell>
          <cell r="O249" t="str">
            <v>1274</v>
          </cell>
          <cell r="Q249">
            <v>147884.25</v>
          </cell>
          <cell r="R249">
            <v>194.28</v>
          </cell>
          <cell r="S249">
            <v>46394.75</v>
          </cell>
          <cell r="V249" t="str">
            <v>01386</v>
          </cell>
          <cell r="W249" t="str">
            <v>9311101</v>
          </cell>
          <cell r="X249">
            <v>0</v>
          </cell>
          <cell r="Y249">
            <v>0</v>
          </cell>
        </row>
        <row r="250">
          <cell r="A250">
            <v>26085</v>
          </cell>
          <cell r="B250" t="str">
            <v>07</v>
          </cell>
          <cell r="C250" t="str">
            <v>Здание ТП 131 ул Авиационная у шк 6</v>
          </cell>
          <cell r="D250" t="str">
            <v>519</v>
          </cell>
          <cell r="E250" t="str">
            <v>011</v>
          </cell>
          <cell r="F250">
            <v>11</v>
          </cell>
          <cell r="G250">
            <v>10</v>
          </cell>
          <cell r="H250">
            <v>139330</v>
          </cell>
          <cell r="I250" t="str">
            <v>11387</v>
          </cell>
          <cell r="J250" t="str">
            <v>2010083</v>
          </cell>
          <cell r="K250" t="str">
            <v>10002</v>
          </cell>
          <cell r="L250">
            <v>1.2</v>
          </cell>
          <cell r="M250" t="str">
            <v>114521123</v>
          </cell>
          <cell r="N250" t="str">
            <v>71</v>
          </cell>
          <cell r="O250" t="str">
            <v>0671</v>
          </cell>
          <cell r="Q250">
            <v>105301.95</v>
          </cell>
          <cell r="R250">
            <v>139.33000000000001</v>
          </cell>
          <cell r="S250">
            <v>34028.050000000003</v>
          </cell>
          <cell r="V250" t="str">
            <v>01387</v>
          </cell>
          <cell r="W250" t="str">
            <v>9311101</v>
          </cell>
          <cell r="X250">
            <v>0</v>
          </cell>
          <cell r="Y250">
            <v>0</v>
          </cell>
        </row>
        <row r="251">
          <cell r="A251">
            <v>30834</v>
          </cell>
          <cell r="B251" t="str">
            <v>07</v>
          </cell>
          <cell r="C251" t="str">
            <v>Здание ТП 181 ул.Парковая</v>
          </cell>
          <cell r="D251" t="str">
            <v>519</v>
          </cell>
          <cell r="E251" t="str">
            <v>011</v>
          </cell>
          <cell r="F251">
            <v>11</v>
          </cell>
          <cell r="G251">
            <v>10</v>
          </cell>
          <cell r="H251">
            <v>162551</v>
          </cell>
          <cell r="I251" t="str">
            <v>11388</v>
          </cell>
          <cell r="J251" t="str">
            <v>2010083</v>
          </cell>
          <cell r="K251" t="str">
            <v>10002</v>
          </cell>
          <cell r="L251">
            <v>1.2</v>
          </cell>
          <cell r="M251" t="str">
            <v>114521123</v>
          </cell>
          <cell r="O251" t="str">
            <v>0684</v>
          </cell>
          <cell r="Q251">
            <v>72512.210000000006</v>
          </cell>
          <cell r="R251">
            <v>162.55000000000001</v>
          </cell>
          <cell r="S251">
            <v>90038.79</v>
          </cell>
          <cell r="V251" t="str">
            <v>01388</v>
          </cell>
          <cell r="W251" t="str">
            <v>9311101</v>
          </cell>
          <cell r="X251">
            <v>0</v>
          </cell>
          <cell r="Y251">
            <v>0</v>
          </cell>
        </row>
        <row r="252">
          <cell r="A252">
            <v>22190</v>
          </cell>
          <cell r="B252" t="str">
            <v>07</v>
          </cell>
          <cell r="C252" t="str">
            <v>Здание ЗРУ -10кв пст Городская</v>
          </cell>
          <cell r="D252" t="str">
            <v>519</v>
          </cell>
          <cell r="E252" t="str">
            <v>011</v>
          </cell>
          <cell r="F252">
            <v>11</v>
          </cell>
          <cell r="G252">
            <v>10</v>
          </cell>
          <cell r="H252">
            <v>453635</v>
          </cell>
          <cell r="I252" t="str">
            <v>11389</v>
          </cell>
          <cell r="J252" t="str">
            <v>2010083</v>
          </cell>
          <cell r="K252" t="str">
            <v>10002</v>
          </cell>
          <cell r="L252">
            <v>1.2</v>
          </cell>
          <cell r="M252" t="str">
            <v>114521123</v>
          </cell>
          <cell r="N252" t="str">
            <v>60</v>
          </cell>
          <cell r="O252" t="str">
            <v>1060</v>
          </cell>
          <cell r="Q252">
            <v>399646.95</v>
          </cell>
          <cell r="R252">
            <v>453.64</v>
          </cell>
          <cell r="S252">
            <v>53988.05</v>
          </cell>
          <cell r="V252" t="str">
            <v>01389</v>
          </cell>
          <cell r="W252" t="str">
            <v>9311101</v>
          </cell>
          <cell r="X252">
            <v>0</v>
          </cell>
          <cell r="Y252">
            <v>0</v>
          </cell>
        </row>
        <row r="253">
          <cell r="A253">
            <v>25538</v>
          </cell>
          <cell r="B253" t="str">
            <v>07</v>
          </cell>
          <cell r="C253" t="str">
            <v>Здание ЗРУ -10кв пст Корсаковское</v>
          </cell>
          <cell r="D253" t="str">
            <v>519</v>
          </cell>
          <cell r="E253" t="str">
            <v>011</v>
          </cell>
          <cell r="F253">
            <v>11</v>
          </cell>
          <cell r="G253">
            <v>10</v>
          </cell>
          <cell r="H253">
            <v>513976</v>
          </cell>
          <cell r="I253" t="str">
            <v>11390</v>
          </cell>
          <cell r="J253" t="str">
            <v>2010083</v>
          </cell>
          <cell r="K253" t="str">
            <v>10002</v>
          </cell>
          <cell r="L253">
            <v>1.2</v>
          </cell>
          <cell r="M253" t="str">
            <v>114521123</v>
          </cell>
          <cell r="N253" t="str">
            <v>69</v>
          </cell>
          <cell r="O253" t="str">
            <v>1269</v>
          </cell>
          <cell r="Q253">
            <v>371769.84</v>
          </cell>
          <cell r="R253">
            <v>513.98</v>
          </cell>
          <cell r="S253">
            <v>142206.16</v>
          </cell>
          <cell r="V253" t="str">
            <v>01390</v>
          </cell>
          <cell r="W253" t="str">
            <v>9311101</v>
          </cell>
          <cell r="X253">
            <v>0</v>
          </cell>
          <cell r="Y253">
            <v>0</v>
          </cell>
        </row>
        <row r="254">
          <cell r="A254">
            <v>25538</v>
          </cell>
          <cell r="B254" t="str">
            <v>07</v>
          </cell>
          <cell r="C254" t="str">
            <v>Общеподстанционный пункт управления пст Корсаковская</v>
          </cell>
          <cell r="D254" t="str">
            <v>519</v>
          </cell>
          <cell r="E254" t="str">
            <v>011</v>
          </cell>
          <cell r="F254">
            <v>11</v>
          </cell>
          <cell r="G254">
            <v>10</v>
          </cell>
          <cell r="H254">
            <v>292359</v>
          </cell>
          <cell r="I254" t="str">
            <v>11391</v>
          </cell>
          <cell r="J254" t="str">
            <v>2010083</v>
          </cell>
          <cell r="K254" t="str">
            <v>10002</v>
          </cell>
          <cell r="L254">
            <v>1.2</v>
          </cell>
          <cell r="M254" t="str">
            <v>114521123</v>
          </cell>
          <cell r="N254" t="str">
            <v>69</v>
          </cell>
          <cell r="O254" t="str">
            <v>1269</v>
          </cell>
          <cell r="Q254">
            <v>229715.08</v>
          </cell>
          <cell r="R254">
            <v>292.36</v>
          </cell>
          <cell r="S254">
            <v>62643.92</v>
          </cell>
          <cell r="V254" t="str">
            <v>01391</v>
          </cell>
          <cell r="W254" t="str">
            <v>9311101</v>
          </cell>
          <cell r="X254">
            <v>0</v>
          </cell>
          <cell r="Y254">
            <v>0</v>
          </cell>
        </row>
        <row r="255">
          <cell r="A255">
            <v>21885</v>
          </cell>
          <cell r="B255" t="str">
            <v>07</v>
          </cell>
          <cell r="C255" t="str">
            <v>Материальный склад /бытовое помещение раздевалка /</v>
          </cell>
          <cell r="D255" t="str">
            <v>519</v>
          </cell>
          <cell r="E255" t="str">
            <v>011</v>
          </cell>
          <cell r="F255">
            <v>11</v>
          </cell>
          <cell r="G255">
            <v>10</v>
          </cell>
          <cell r="H255">
            <v>472420</v>
          </cell>
          <cell r="I255" t="str">
            <v>11392</v>
          </cell>
          <cell r="J255" t="str">
            <v>2010083</v>
          </cell>
          <cell r="K255" t="str">
            <v>10002</v>
          </cell>
          <cell r="L255">
            <v>1.2</v>
          </cell>
          <cell r="M255" t="str">
            <v>114521123</v>
          </cell>
          <cell r="N255" t="str">
            <v>59</v>
          </cell>
          <cell r="O255" t="str">
            <v>1259</v>
          </cell>
          <cell r="Q255">
            <v>472420</v>
          </cell>
          <cell r="R255">
            <v>0</v>
          </cell>
          <cell r="S255">
            <v>0</v>
          </cell>
          <cell r="V255" t="str">
            <v>01392</v>
          </cell>
          <cell r="W255" t="str">
            <v>9311101</v>
          </cell>
          <cell r="X255">
            <v>0</v>
          </cell>
          <cell r="Y255">
            <v>0</v>
          </cell>
        </row>
        <row r="256">
          <cell r="A256">
            <v>21855</v>
          </cell>
          <cell r="B256" t="str">
            <v>07</v>
          </cell>
          <cell r="C256" t="str">
            <v>Склад материальный</v>
          </cell>
          <cell r="D256" t="str">
            <v>519</v>
          </cell>
          <cell r="E256" t="str">
            <v>011</v>
          </cell>
          <cell r="F256">
            <v>11</v>
          </cell>
          <cell r="G256">
            <v>10</v>
          </cell>
          <cell r="H256">
            <v>3561609</v>
          </cell>
          <cell r="I256" t="str">
            <v>11393</v>
          </cell>
          <cell r="J256" t="str">
            <v>2010083</v>
          </cell>
          <cell r="K256" t="str">
            <v>10002</v>
          </cell>
          <cell r="L256">
            <v>1.2</v>
          </cell>
          <cell r="M256" t="str">
            <v>114521123</v>
          </cell>
          <cell r="N256" t="str">
            <v>59</v>
          </cell>
          <cell r="O256" t="str">
            <v>1159</v>
          </cell>
          <cell r="Q256">
            <v>3560149.78</v>
          </cell>
          <cell r="R256">
            <v>3561.61</v>
          </cell>
          <cell r="S256">
            <v>1459.22</v>
          </cell>
          <cell r="V256" t="str">
            <v>01393</v>
          </cell>
          <cell r="W256" t="str">
            <v>9311101</v>
          </cell>
          <cell r="X256">
            <v>0</v>
          </cell>
          <cell r="Y256">
            <v>0</v>
          </cell>
        </row>
        <row r="257">
          <cell r="A257">
            <v>23346</v>
          </cell>
          <cell r="B257" t="str">
            <v>07</v>
          </cell>
          <cell r="C257" t="str">
            <v>Мастерская Административное здание</v>
          </cell>
          <cell r="D257" t="str">
            <v>519</v>
          </cell>
          <cell r="E257" t="str">
            <v>011</v>
          </cell>
          <cell r="F257">
            <v>11</v>
          </cell>
          <cell r="G257">
            <v>10</v>
          </cell>
          <cell r="H257">
            <v>1347331</v>
          </cell>
          <cell r="I257" t="str">
            <v>11394</v>
          </cell>
          <cell r="J257" t="str">
            <v>2010083</v>
          </cell>
          <cell r="K257" t="str">
            <v>10002</v>
          </cell>
          <cell r="L257">
            <v>1.2</v>
          </cell>
          <cell r="M257" t="str">
            <v>114521123</v>
          </cell>
          <cell r="N257" t="str">
            <v>63</v>
          </cell>
          <cell r="O257" t="str">
            <v>1263</v>
          </cell>
          <cell r="Q257">
            <v>270984.57</v>
          </cell>
          <cell r="R257">
            <v>1347.33</v>
          </cell>
          <cell r="S257">
            <v>1076346.43</v>
          </cell>
          <cell r="V257" t="str">
            <v>01394</v>
          </cell>
          <cell r="W257" t="str">
            <v>9311101</v>
          </cell>
          <cell r="X257">
            <v>0</v>
          </cell>
          <cell r="Y257">
            <v>0</v>
          </cell>
        </row>
        <row r="258">
          <cell r="A258">
            <v>33025</v>
          </cell>
          <cell r="B258" t="str">
            <v>07</v>
          </cell>
          <cell r="C258" t="str">
            <v>Здание пст Мицулевская</v>
          </cell>
          <cell r="D258" t="str">
            <v>519</v>
          </cell>
          <cell r="E258" t="str">
            <v>011</v>
          </cell>
          <cell r="F258">
            <v>11</v>
          </cell>
          <cell r="G258">
            <v>10</v>
          </cell>
          <cell r="H258">
            <v>1509570</v>
          </cell>
          <cell r="I258" t="str">
            <v>11395</v>
          </cell>
          <cell r="J258" t="str">
            <v>2010083</v>
          </cell>
          <cell r="K258" t="str">
            <v>10002</v>
          </cell>
          <cell r="L258">
            <v>1.2</v>
          </cell>
          <cell r="M258" t="str">
            <v>114521123</v>
          </cell>
          <cell r="N258" t="str">
            <v>90</v>
          </cell>
          <cell r="O258" t="str">
            <v>0690</v>
          </cell>
          <cell r="Q258">
            <v>365213.76</v>
          </cell>
          <cell r="R258">
            <v>1509.57</v>
          </cell>
          <cell r="S258">
            <v>1144356.24</v>
          </cell>
          <cell r="V258" t="str">
            <v>01395</v>
          </cell>
          <cell r="W258" t="str">
            <v>9311101</v>
          </cell>
          <cell r="X258">
            <v>0</v>
          </cell>
          <cell r="Y258">
            <v>0</v>
          </cell>
        </row>
        <row r="259">
          <cell r="A259">
            <v>33725</v>
          </cell>
          <cell r="B259" t="str">
            <v>07</v>
          </cell>
          <cell r="C259" t="str">
            <v>Здание РП-5 с трансф-ми ТМ 400ква</v>
          </cell>
          <cell r="D259" t="str">
            <v>519</v>
          </cell>
          <cell r="E259" t="str">
            <v>011</v>
          </cell>
          <cell r="F259">
            <v>11</v>
          </cell>
          <cell r="G259">
            <v>10</v>
          </cell>
          <cell r="H259">
            <v>468102</v>
          </cell>
          <cell r="I259" t="str">
            <v>11400</v>
          </cell>
          <cell r="J259" t="str">
            <v>2010083</v>
          </cell>
          <cell r="K259" t="str">
            <v>10002</v>
          </cell>
          <cell r="L259">
            <v>1.2</v>
          </cell>
          <cell r="M259" t="str">
            <v>114521123</v>
          </cell>
          <cell r="N259" t="str">
            <v>92</v>
          </cell>
          <cell r="O259" t="str">
            <v>0592</v>
          </cell>
          <cell r="Q259">
            <v>96403.03</v>
          </cell>
          <cell r="R259">
            <v>468.1</v>
          </cell>
          <cell r="S259">
            <v>371698.97</v>
          </cell>
          <cell r="V259" t="str">
            <v>01400</v>
          </cell>
          <cell r="W259" t="str">
            <v>8500910</v>
          </cell>
          <cell r="X259">
            <v>0</v>
          </cell>
          <cell r="Y259">
            <v>0</v>
          </cell>
        </row>
        <row r="260">
          <cell r="A260">
            <v>33695</v>
          </cell>
          <cell r="B260" t="str">
            <v>20</v>
          </cell>
          <cell r="C260" t="str">
            <v>Цех по ремонту оборудования</v>
          </cell>
          <cell r="D260" t="str">
            <v>520</v>
          </cell>
          <cell r="E260" t="str">
            <v>011</v>
          </cell>
          <cell r="F260">
            <v>11</v>
          </cell>
          <cell r="G260">
            <v>10</v>
          </cell>
          <cell r="H260">
            <v>3009261</v>
          </cell>
          <cell r="I260" t="str">
            <v>11964</v>
          </cell>
          <cell r="J260" t="str">
            <v>2010083</v>
          </cell>
          <cell r="K260" t="str">
            <v>10002</v>
          </cell>
          <cell r="L260">
            <v>1.2</v>
          </cell>
          <cell r="M260" t="str">
            <v>114527394</v>
          </cell>
          <cell r="N260" t="str">
            <v>92</v>
          </cell>
          <cell r="O260" t="str">
            <v>0492</v>
          </cell>
          <cell r="Q260">
            <v>424119.81</v>
          </cell>
          <cell r="R260">
            <v>3009.26</v>
          </cell>
          <cell r="S260">
            <v>2585141.19</v>
          </cell>
          <cell r="V260" t="str">
            <v>01964</v>
          </cell>
          <cell r="W260" t="str">
            <v>8500910</v>
          </cell>
          <cell r="X260">
            <v>0</v>
          </cell>
          <cell r="Y260">
            <v>0</v>
          </cell>
        </row>
        <row r="261">
          <cell r="A261">
            <v>24807</v>
          </cell>
          <cell r="B261" t="str">
            <v>20</v>
          </cell>
          <cell r="C261" t="str">
            <v>Здание аппаратной маслохоз-ва</v>
          </cell>
          <cell r="D261" t="str">
            <v>520</v>
          </cell>
          <cell r="E261" t="str">
            <v>011</v>
          </cell>
          <cell r="F261">
            <v>11</v>
          </cell>
          <cell r="G261">
            <v>10</v>
          </cell>
          <cell r="H261">
            <v>439803</v>
          </cell>
          <cell r="I261" t="str">
            <v>11971</v>
          </cell>
          <cell r="J261" t="str">
            <v>2010083</v>
          </cell>
          <cell r="K261" t="str">
            <v>10003</v>
          </cell>
          <cell r="L261">
            <v>1.7</v>
          </cell>
          <cell r="M261" t="str">
            <v>114521123</v>
          </cell>
          <cell r="O261" t="str">
            <v>1267</v>
          </cell>
          <cell r="Q261">
            <v>382233.2</v>
          </cell>
          <cell r="R261">
            <v>623.04999999999995</v>
          </cell>
          <cell r="S261">
            <v>57569.8</v>
          </cell>
          <cell r="V261" t="str">
            <v>01971</v>
          </cell>
          <cell r="W261" t="str">
            <v>8500910</v>
          </cell>
          <cell r="X261">
            <v>0</v>
          </cell>
          <cell r="Y261">
            <v>0</v>
          </cell>
        </row>
        <row r="262">
          <cell r="A262">
            <v>25903</v>
          </cell>
          <cell r="B262" t="str">
            <v>10</v>
          </cell>
          <cell r="C262" t="str">
            <v>Здание гаража на 5 а/машин ул Шлакоблочная1</v>
          </cell>
          <cell r="D262" t="str">
            <v>510</v>
          </cell>
          <cell r="E262" t="str">
            <v>011</v>
          </cell>
          <cell r="F262">
            <v>11</v>
          </cell>
          <cell r="G262">
            <v>10</v>
          </cell>
          <cell r="H262">
            <v>2350353</v>
          </cell>
          <cell r="I262" t="str">
            <v>11981</v>
          </cell>
          <cell r="J262" t="str">
            <v>2010083</v>
          </cell>
          <cell r="K262" t="str">
            <v>10002</v>
          </cell>
          <cell r="L262">
            <v>1.2</v>
          </cell>
          <cell r="M262" t="str">
            <v>114521123</v>
          </cell>
          <cell r="O262" t="str">
            <v>1270</v>
          </cell>
          <cell r="Q262">
            <v>1771646.19</v>
          </cell>
          <cell r="R262">
            <v>2350.35</v>
          </cell>
          <cell r="S262">
            <v>578706.81000000006</v>
          </cell>
          <cell r="V262" t="str">
            <v>01981</v>
          </cell>
          <cell r="W262" t="str">
            <v>9311101</v>
          </cell>
          <cell r="X262">
            <v>0</v>
          </cell>
          <cell r="Y262">
            <v>0</v>
          </cell>
        </row>
        <row r="263">
          <cell r="A263">
            <v>28460</v>
          </cell>
          <cell r="B263" t="str">
            <v>10</v>
          </cell>
          <cell r="C263" t="str">
            <v>Закрытая стоянка а/машин РПБ-3Шлакоблочная1</v>
          </cell>
          <cell r="D263" t="str">
            <v>510</v>
          </cell>
          <cell r="E263" t="str">
            <v>011</v>
          </cell>
          <cell r="F263">
            <v>11</v>
          </cell>
          <cell r="G263">
            <v>10</v>
          </cell>
          <cell r="H263">
            <v>1846449</v>
          </cell>
          <cell r="I263" t="str">
            <v>11983</v>
          </cell>
          <cell r="J263" t="str">
            <v>2010083</v>
          </cell>
          <cell r="K263" t="str">
            <v>10002</v>
          </cell>
          <cell r="L263">
            <v>1.2</v>
          </cell>
          <cell r="M263" t="str">
            <v>114521123</v>
          </cell>
          <cell r="O263" t="str">
            <v>1277</v>
          </cell>
          <cell r="Q263">
            <v>1069003.79</v>
          </cell>
          <cell r="R263">
            <v>1846.45</v>
          </cell>
          <cell r="S263">
            <v>777445.21</v>
          </cell>
          <cell r="V263" t="str">
            <v>01983</v>
          </cell>
          <cell r="W263" t="str">
            <v>9311101</v>
          </cell>
          <cell r="X263">
            <v>0</v>
          </cell>
          <cell r="Y263">
            <v>0</v>
          </cell>
        </row>
        <row r="264">
          <cell r="A264">
            <v>28460</v>
          </cell>
          <cell r="B264" t="str">
            <v>10</v>
          </cell>
          <cell r="C264" t="str">
            <v>Закрытая стоянка а/машин РПБ-3 /база РПБ/</v>
          </cell>
          <cell r="D264" t="str">
            <v>510</v>
          </cell>
          <cell r="E264" t="str">
            <v>011</v>
          </cell>
          <cell r="F264">
            <v>11</v>
          </cell>
          <cell r="G264">
            <v>10</v>
          </cell>
          <cell r="H264">
            <v>1543287</v>
          </cell>
          <cell r="I264" t="str">
            <v>11984</v>
          </cell>
          <cell r="J264" t="str">
            <v>2010083</v>
          </cell>
          <cell r="K264" t="str">
            <v>10002</v>
          </cell>
          <cell r="L264">
            <v>1.2</v>
          </cell>
          <cell r="M264" t="str">
            <v>114521123</v>
          </cell>
          <cell r="O264" t="str">
            <v>1277</v>
          </cell>
          <cell r="Q264">
            <v>892310.98</v>
          </cell>
          <cell r="R264">
            <v>1543.29</v>
          </cell>
          <cell r="S264">
            <v>650976.02</v>
          </cell>
          <cell r="V264" t="str">
            <v>01984</v>
          </cell>
          <cell r="W264" t="str">
            <v>9311101</v>
          </cell>
          <cell r="X264">
            <v>0</v>
          </cell>
          <cell r="Y264">
            <v>0</v>
          </cell>
        </row>
        <row r="265">
          <cell r="A265">
            <v>31382</v>
          </cell>
          <cell r="B265" t="str">
            <v>10</v>
          </cell>
          <cell r="C265" t="str">
            <v>Главный корпус РПБ с внешними сетями</v>
          </cell>
          <cell r="D265" t="str">
            <v>510</v>
          </cell>
          <cell r="E265" t="str">
            <v>011</v>
          </cell>
          <cell r="F265">
            <v>11</v>
          </cell>
          <cell r="G265">
            <v>10</v>
          </cell>
          <cell r="H265">
            <v>8271217</v>
          </cell>
          <cell r="I265" t="str">
            <v>11985</v>
          </cell>
          <cell r="J265" t="str">
            <v>2010083</v>
          </cell>
          <cell r="K265" t="str">
            <v>10002</v>
          </cell>
          <cell r="L265">
            <v>1.2</v>
          </cell>
          <cell r="M265" t="str">
            <v>114521123</v>
          </cell>
          <cell r="O265" t="str">
            <v>1285</v>
          </cell>
          <cell r="Q265">
            <v>3089563.64</v>
          </cell>
          <cell r="R265">
            <v>8271.2199999999993</v>
          </cell>
          <cell r="S265">
            <v>5181653.3600000003</v>
          </cell>
          <cell r="V265" t="str">
            <v>01985</v>
          </cell>
          <cell r="W265" t="str">
            <v>9311101</v>
          </cell>
          <cell r="X265">
            <v>0</v>
          </cell>
          <cell r="Y265">
            <v>0</v>
          </cell>
        </row>
        <row r="266">
          <cell r="A266">
            <v>28460</v>
          </cell>
          <cell r="B266" t="str">
            <v>41</v>
          </cell>
          <cell r="C266" t="str">
            <v>Холодный склад РПБ ул Шлакоблочная</v>
          </cell>
          <cell r="D266" t="str">
            <v>517</v>
          </cell>
          <cell r="E266" t="str">
            <v>011</v>
          </cell>
          <cell r="F266">
            <v>11</v>
          </cell>
          <cell r="G266">
            <v>10</v>
          </cell>
          <cell r="H266">
            <v>2177928</v>
          </cell>
          <cell r="I266" t="str">
            <v>11962</v>
          </cell>
          <cell r="J266" t="str">
            <v>2010083</v>
          </cell>
          <cell r="K266" t="str">
            <v>10002</v>
          </cell>
          <cell r="L266">
            <v>1.2</v>
          </cell>
          <cell r="M266" t="str">
            <v>114521123</v>
          </cell>
          <cell r="O266" t="str">
            <v>1277</v>
          </cell>
          <cell r="Q266">
            <v>1205411.83</v>
          </cell>
          <cell r="R266">
            <v>2177.9299999999998</v>
          </cell>
          <cell r="S266">
            <v>972516.17</v>
          </cell>
          <cell r="V266" t="str">
            <v>01962</v>
          </cell>
          <cell r="W266" t="str">
            <v>9311101</v>
          </cell>
          <cell r="X266">
            <v>0</v>
          </cell>
          <cell r="Y266">
            <v>0</v>
          </cell>
        </row>
        <row r="267">
          <cell r="A267">
            <v>30987</v>
          </cell>
          <cell r="B267" t="str">
            <v>41</v>
          </cell>
          <cell r="C267" t="str">
            <v>Теплый склад РПБ-3</v>
          </cell>
          <cell r="D267" t="str">
            <v>517</v>
          </cell>
          <cell r="E267" t="str">
            <v>011</v>
          </cell>
          <cell r="F267">
            <v>11</v>
          </cell>
          <cell r="G267">
            <v>10</v>
          </cell>
          <cell r="H267">
            <v>1342720</v>
          </cell>
          <cell r="I267" t="str">
            <v>11963</v>
          </cell>
          <cell r="J267" t="str">
            <v>2010083</v>
          </cell>
          <cell r="K267" t="str">
            <v>10002</v>
          </cell>
          <cell r="L267">
            <v>1.2</v>
          </cell>
          <cell r="M267" t="str">
            <v>114521123</v>
          </cell>
          <cell r="N267" t="str">
            <v>84</v>
          </cell>
          <cell r="O267" t="str">
            <v>1184</v>
          </cell>
          <cell r="Q267">
            <v>489730.3</v>
          </cell>
          <cell r="R267">
            <v>1342.72</v>
          </cell>
          <cell r="S267">
            <v>852989.7</v>
          </cell>
          <cell r="V267" t="str">
            <v>01963</v>
          </cell>
          <cell r="W267" t="str">
            <v>9311101</v>
          </cell>
          <cell r="X267">
            <v>0</v>
          </cell>
          <cell r="Y267">
            <v>0</v>
          </cell>
        </row>
        <row r="268">
          <cell r="A268">
            <v>25235</v>
          </cell>
          <cell r="B268" t="str">
            <v>08</v>
          </cell>
          <cell r="C268" t="str">
            <v>Здание производственной мастерской на ЦРП ул Бумажная</v>
          </cell>
          <cell r="D268" t="str">
            <v>508</v>
          </cell>
          <cell r="E268" t="str">
            <v>011</v>
          </cell>
          <cell r="F268">
            <v>31</v>
          </cell>
          <cell r="G268">
            <v>10</v>
          </cell>
          <cell r="H268">
            <v>1185534</v>
          </cell>
          <cell r="I268" t="str">
            <v>11179</v>
          </cell>
          <cell r="J268" t="str">
            <v>2010083</v>
          </cell>
          <cell r="K268" t="str">
            <v>10002</v>
          </cell>
          <cell r="L268">
            <v>1.2</v>
          </cell>
          <cell r="M268" t="str">
            <v>114521123</v>
          </cell>
          <cell r="N268" t="str">
            <v>69</v>
          </cell>
          <cell r="O268" t="str">
            <v>0269</v>
          </cell>
          <cell r="Q268">
            <v>937505.03</v>
          </cell>
          <cell r="R268">
            <v>1185.53</v>
          </cell>
          <cell r="S268">
            <v>248028.97</v>
          </cell>
          <cell r="V268" t="str">
            <v>01179</v>
          </cell>
          <cell r="W268" t="str">
            <v>9311101</v>
          </cell>
          <cell r="X268">
            <v>0</v>
          </cell>
          <cell r="Y268">
            <v>0</v>
          </cell>
        </row>
        <row r="269">
          <cell r="A269">
            <v>22525</v>
          </cell>
          <cell r="B269" t="str">
            <v>02</v>
          </cell>
          <cell r="C269" t="str">
            <v>Здание ТП-42 ул Украинская</v>
          </cell>
          <cell r="D269" t="str">
            <v>502</v>
          </cell>
          <cell r="E269" t="str">
            <v>011</v>
          </cell>
          <cell r="F269">
            <v>11</v>
          </cell>
          <cell r="G269">
            <v>10</v>
          </cell>
          <cell r="H269">
            <v>222152</v>
          </cell>
          <cell r="I269" t="str">
            <v>11026</v>
          </cell>
          <cell r="J269" t="str">
            <v>2010083</v>
          </cell>
          <cell r="K269" t="str">
            <v>10002</v>
          </cell>
          <cell r="L269">
            <v>1.2</v>
          </cell>
          <cell r="M269" t="str">
            <v>114521123</v>
          </cell>
          <cell r="N269" t="str">
            <v>61</v>
          </cell>
          <cell r="O269" t="str">
            <v>0861</v>
          </cell>
          <cell r="Q269">
            <v>221536.95</v>
          </cell>
          <cell r="R269">
            <v>222.15</v>
          </cell>
          <cell r="S269">
            <v>615.04999999999995</v>
          </cell>
          <cell r="V269" t="str">
            <v>01026</v>
          </cell>
          <cell r="W269" t="str">
            <v>9311101</v>
          </cell>
          <cell r="X269">
            <v>0</v>
          </cell>
          <cell r="Y269">
            <v>0</v>
          </cell>
        </row>
        <row r="270">
          <cell r="A270">
            <v>33817</v>
          </cell>
          <cell r="B270" t="str">
            <v>02</v>
          </cell>
          <cell r="C270" t="str">
            <v>Здание РП-25 ул Чехова</v>
          </cell>
          <cell r="D270" t="str">
            <v>502</v>
          </cell>
          <cell r="E270" t="str">
            <v>011</v>
          </cell>
          <cell r="F270">
            <v>11</v>
          </cell>
          <cell r="G270">
            <v>10</v>
          </cell>
          <cell r="H270">
            <v>418825</v>
          </cell>
          <cell r="I270" t="str">
            <v>11198</v>
          </cell>
          <cell r="J270" t="str">
            <v>2010083</v>
          </cell>
          <cell r="K270" t="str">
            <v>10002</v>
          </cell>
          <cell r="L270">
            <v>1.2</v>
          </cell>
          <cell r="M270" t="str">
            <v>114521123</v>
          </cell>
          <cell r="N270" t="str">
            <v>92</v>
          </cell>
          <cell r="O270" t="str">
            <v>0892</v>
          </cell>
          <cell r="Q270">
            <v>83693.94</v>
          </cell>
          <cell r="R270">
            <v>418.83</v>
          </cell>
          <cell r="S270">
            <v>335131.06</v>
          </cell>
          <cell r="V270" t="str">
            <v>01198</v>
          </cell>
          <cell r="W270" t="str">
            <v>8500910</v>
          </cell>
          <cell r="X270">
            <v>0</v>
          </cell>
          <cell r="Y270">
            <v>0</v>
          </cell>
        </row>
        <row r="271">
          <cell r="A271">
            <v>33909</v>
          </cell>
          <cell r="B271" t="str">
            <v>02</v>
          </cell>
          <cell r="C271" t="str">
            <v>Здание ТП 185 ул Сахалинская</v>
          </cell>
          <cell r="D271" t="str">
            <v>502</v>
          </cell>
          <cell r="E271" t="str">
            <v>011</v>
          </cell>
          <cell r="F271">
            <v>11</v>
          </cell>
          <cell r="G271">
            <v>10</v>
          </cell>
          <cell r="H271">
            <v>9858</v>
          </cell>
          <cell r="I271" t="str">
            <v>11199</v>
          </cell>
          <cell r="J271" t="str">
            <v>2010083</v>
          </cell>
          <cell r="K271" t="str">
            <v>10002</v>
          </cell>
          <cell r="L271">
            <v>1.2</v>
          </cell>
          <cell r="M271" t="str">
            <v>114521123</v>
          </cell>
          <cell r="N271" t="str">
            <v>92</v>
          </cell>
          <cell r="O271" t="str">
            <v>1192</v>
          </cell>
          <cell r="Q271">
            <v>1892.18</v>
          </cell>
          <cell r="R271">
            <v>9.86</v>
          </cell>
          <cell r="S271">
            <v>7965.82</v>
          </cell>
          <cell r="V271" t="str">
            <v>01199</v>
          </cell>
          <cell r="W271" t="str">
            <v>8500910</v>
          </cell>
          <cell r="X271">
            <v>0</v>
          </cell>
          <cell r="Y271">
            <v>0</v>
          </cell>
        </row>
        <row r="272">
          <cell r="A272">
            <v>31382</v>
          </cell>
          <cell r="B272" t="str">
            <v>07</v>
          </cell>
          <cell r="C272" t="str">
            <v>Заглубленный склад инвентаря ПСТ Корсаковская</v>
          </cell>
          <cell r="D272" t="str">
            <v>519</v>
          </cell>
          <cell r="E272" t="str">
            <v>011</v>
          </cell>
          <cell r="F272">
            <v>11</v>
          </cell>
          <cell r="G272">
            <v>10</v>
          </cell>
          <cell r="H272">
            <v>758691</v>
          </cell>
          <cell r="I272" t="str">
            <v>11397</v>
          </cell>
          <cell r="J272" t="str">
            <v>2502100</v>
          </cell>
          <cell r="K272" t="str">
            <v>10005</v>
          </cell>
          <cell r="L272">
            <v>5</v>
          </cell>
          <cell r="M272" t="str">
            <v>114527142</v>
          </cell>
          <cell r="N272" t="str">
            <v>85</v>
          </cell>
          <cell r="O272" t="str">
            <v>1285</v>
          </cell>
          <cell r="Q272">
            <v>535840.53</v>
          </cell>
          <cell r="R272">
            <v>3161.21</v>
          </cell>
          <cell r="S272">
            <v>222850.47</v>
          </cell>
          <cell r="V272" t="str">
            <v>01397</v>
          </cell>
          <cell r="W272" t="str">
            <v>8500910</v>
          </cell>
          <cell r="X272">
            <v>0</v>
          </cell>
          <cell r="Y272">
            <v>0</v>
          </cell>
        </row>
        <row r="273">
          <cell r="A273">
            <v>27364</v>
          </cell>
          <cell r="B273" t="str">
            <v>04</v>
          </cell>
          <cell r="C273" t="str">
            <v>Здание ТП812 г Анива</v>
          </cell>
          <cell r="D273" t="str">
            <v>539</v>
          </cell>
          <cell r="E273" t="str">
            <v>011</v>
          </cell>
          <cell r="F273">
            <v>11</v>
          </cell>
          <cell r="G273">
            <v>10</v>
          </cell>
          <cell r="H273">
            <v>229797</v>
          </cell>
          <cell r="I273" t="str">
            <v>11714</v>
          </cell>
          <cell r="J273" t="str">
            <v>2010083</v>
          </cell>
          <cell r="K273" t="str">
            <v>10002</v>
          </cell>
          <cell r="L273">
            <v>1.2</v>
          </cell>
          <cell r="M273" t="str">
            <v>114521123</v>
          </cell>
          <cell r="O273" t="str">
            <v>1274</v>
          </cell>
          <cell r="Q273">
            <v>150945.13</v>
          </cell>
          <cell r="R273">
            <v>229.8</v>
          </cell>
          <cell r="S273">
            <v>78851.87</v>
          </cell>
          <cell r="V273" t="str">
            <v>01714</v>
          </cell>
          <cell r="W273" t="str">
            <v>9311101</v>
          </cell>
          <cell r="X273">
            <v>0</v>
          </cell>
          <cell r="Y273">
            <v>0</v>
          </cell>
        </row>
        <row r="274">
          <cell r="A274">
            <v>27364</v>
          </cell>
          <cell r="B274" t="str">
            <v>04</v>
          </cell>
          <cell r="C274" t="str">
            <v>Здание ТП-811 г Анива</v>
          </cell>
          <cell r="D274" t="str">
            <v>539</v>
          </cell>
          <cell r="E274" t="str">
            <v>011</v>
          </cell>
          <cell r="F274">
            <v>11</v>
          </cell>
          <cell r="G274">
            <v>10</v>
          </cell>
          <cell r="H274">
            <v>262787</v>
          </cell>
          <cell r="I274" t="str">
            <v>11713</v>
          </cell>
          <cell r="J274" t="str">
            <v>2010083</v>
          </cell>
          <cell r="K274" t="str">
            <v>10002</v>
          </cell>
          <cell r="L274">
            <v>1.2</v>
          </cell>
          <cell r="M274" t="str">
            <v>114521123</v>
          </cell>
          <cell r="O274" t="str">
            <v>1274</v>
          </cell>
          <cell r="Q274">
            <v>194116.44</v>
          </cell>
          <cell r="R274">
            <v>262.79000000000002</v>
          </cell>
          <cell r="S274">
            <v>68670.559999999998</v>
          </cell>
          <cell r="V274" t="str">
            <v>01713</v>
          </cell>
          <cell r="W274" t="str">
            <v>9311101</v>
          </cell>
          <cell r="X274">
            <v>0</v>
          </cell>
          <cell r="Y274">
            <v>0</v>
          </cell>
        </row>
        <row r="275">
          <cell r="A275">
            <v>26999</v>
          </cell>
          <cell r="B275" t="str">
            <v>04</v>
          </cell>
          <cell r="C275" t="str">
            <v>Здание ТП 810 г Анива</v>
          </cell>
          <cell r="D275" t="str">
            <v>539</v>
          </cell>
          <cell r="E275" t="str">
            <v>011</v>
          </cell>
          <cell r="F275">
            <v>11</v>
          </cell>
          <cell r="G275">
            <v>10</v>
          </cell>
          <cell r="H275">
            <v>153604</v>
          </cell>
          <cell r="I275" t="str">
            <v>11712</v>
          </cell>
          <cell r="J275" t="str">
            <v>2010083</v>
          </cell>
          <cell r="K275" t="str">
            <v>10002</v>
          </cell>
          <cell r="L275">
            <v>1.2</v>
          </cell>
          <cell r="M275" t="str">
            <v>114521123</v>
          </cell>
          <cell r="O275" t="str">
            <v>1273</v>
          </cell>
          <cell r="Q275">
            <v>106276.48</v>
          </cell>
          <cell r="R275">
            <v>153.6</v>
          </cell>
          <cell r="S275">
            <v>47327.519999999997</v>
          </cell>
          <cell r="V275" t="str">
            <v>01712</v>
          </cell>
          <cell r="W275" t="str">
            <v>9311101</v>
          </cell>
          <cell r="X275">
            <v>0</v>
          </cell>
          <cell r="Y275">
            <v>0</v>
          </cell>
        </row>
        <row r="276">
          <cell r="A276">
            <v>26634</v>
          </cell>
          <cell r="B276" t="str">
            <v>04</v>
          </cell>
          <cell r="C276" t="str">
            <v>Здание ТП 808 г Анива</v>
          </cell>
          <cell r="D276" t="str">
            <v>539</v>
          </cell>
          <cell r="E276" t="str">
            <v>011</v>
          </cell>
          <cell r="F276">
            <v>11</v>
          </cell>
          <cell r="G276">
            <v>10</v>
          </cell>
          <cell r="H276">
            <v>229797</v>
          </cell>
          <cell r="I276" t="str">
            <v>11711</v>
          </cell>
          <cell r="J276" t="str">
            <v>2010083</v>
          </cell>
          <cell r="K276" t="str">
            <v>10002</v>
          </cell>
          <cell r="L276">
            <v>1.2</v>
          </cell>
          <cell r="M276" t="str">
            <v>114521123</v>
          </cell>
          <cell r="O276" t="str">
            <v>1272</v>
          </cell>
          <cell r="Q276">
            <v>167474.63</v>
          </cell>
          <cell r="R276">
            <v>229.8</v>
          </cell>
          <cell r="S276">
            <v>62322.37</v>
          </cell>
          <cell r="V276" t="str">
            <v>01711</v>
          </cell>
          <cell r="W276" t="str">
            <v>9311101</v>
          </cell>
          <cell r="X276">
            <v>0</v>
          </cell>
          <cell r="Y276">
            <v>0</v>
          </cell>
        </row>
        <row r="277">
          <cell r="A277">
            <v>28734</v>
          </cell>
          <cell r="B277" t="str">
            <v>02</v>
          </cell>
          <cell r="C277" t="str">
            <v>Здание ТП 198 лаборатория технадзора</v>
          </cell>
          <cell r="D277" t="str">
            <v>502</v>
          </cell>
          <cell r="E277" t="str">
            <v>011</v>
          </cell>
          <cell r="F277">
            <v>11</v>
          </cell>
          <cell r="G277">
            <v>10</v>
          </cell>
          <cell r="H277">
            <v>243827</v>
          </cell>
          <cell r="I277" t="str">
            <v>11087</v>
          </cell>
          <cell r="J277" t="str">
            <v>2010083</v>
          </cell>
          <cell r="K277" t="str">
            <v>10002</v>
          </cell>
          <cell r="L277">
            <v>1.2</v>
          </cell>
          <cell r="M277" t="str">
            <v>114521123</v>
          </cell>
          <cell r="O277" t="str">
            <v>0978</v>
          </cell>
          <cell r="Q277">
            <v>164555.01</v>
          </cell>
          <cell r="R277">
            <v>243.83</v>
          </cell>
          <cell r="S277">
            <v>79271.990000000005</v>
          </cell>
          <cell r="V277" t="str">
            <v>01087</v>
          </cell>
          <cell r="W277" t="str">
            <v>9311101</v>
          </cell>
          <cell r="X277">
            <v>0</v>
          </cell>
          <cell r="Y277">
            <v>0</v>
          </cell>
        </row>
        <row r="278">
          <cell r="A278">
            <v>33939</v>
          </cell>
          <cell r="B278" t="str">
            <v>02</v>
          </cell>
          <cell r="C278" t="str">
            <v>Здание РП-15 по ул Долинской.3</v>
          </cell>
          <cell r="D278" t="str">
            <v>502</v>
          </cell>
          <cell r="E278" t="str">
            <v>011</v>
          </cell>
          <cell r="F278">
            <v>11</v>
          </cell>
          <cell r="G278">
            <v>10</v>
          </cell>
          <cell r="H278">
            <v>72444</v>
          </cell>
          <cell r="I278" t="str">
            <v>11201</v>
          </cell>
          <cell r="J278" t="str">
            <v>2010083</v>
          </cell>
          <cell r="K278" t="str">
            <v>10002</v>
          </cell>
          <cell r="L278">
            <v>1.2</v>
          </cell>
          <cell r="M278" t="str">
            <v>114521123</v>
          </cell>
          <cell r="N278" t="str">
            <v>65</v>
          </cell>
          <cell r="O278" t="str">
            <v>1292</v>
          </cell>
          <cell r="Q278">
            <v>34853.96</v>
          </cell>
          <cell r="R278">
            <v>72.44</v>
          </cell>
          <cell r="S278">
            <v>37590.04</v>
          </cell>
          <cell r="V278" t="str">
            <v>00002</v>
          </cell>
          <cell r="W278" t="str">
            <v>8500920</v>
          </cell>
          <cell r="X278">
            <v>0</v>
          </cell>
          <cell r="Y278">
            <v>0</v>
          </cell>
        </row>
        <row r="279">
          <cell r="A279">
            <v>33939</v>
          </cell>
          <cell r="B279" t="str">
            <v>02</v>
          </cell>
          <cell r="C279" t="str">
            <v>Здание  РУ-6 ТП-454 Долинская 3</v>
          </cell>
          <cell r="D279" t="str">
            <v>502</v>
          </cell>
          <cell r="E279" t="str">
            <v>011</v>
          </cell>
          <cell r="F279">
            <v>11</v>
          </cell>
          <cell r="G279">
            <v>10</v>
          </cell>
          <cell r="H279">
            <v>468554</v>
          </cell>
          <cell r="I279" t="str">
            <v>11204</v>
          </cell>
          <cell r="J279" t="str">
            <v>2010083</v>
          </cell>
          <cell r="K279" t="str">
            <v>10002</v>
          </cell>
          <cell r="L279">
            <v>1.2</v>
          </cell>
          <cell r="M279" t="str">
            <v>114521123</v>
          </cell>
          <cell r="N279" t="str">
            <v>56</v>
          </cell>
          <cell r="O279" t="str">
            <v>1292</v>
          </cell>
          <cell r="Q279">
            <v>218963.24</v>
          </cell>
          <cell r="R279">
            <v>468.55</v>
          </cell>
          <cell r="S279">
            <v>249590.76</v>
          </cell>
          <cell r="V279" t="str">
            <v>00005</v>
          </cell>
          <cell r="W279" t="str">
            <v>8500920</v>
          </cell>
          <cell r="X279">
            <v>0</v>
          </cell>
          <cell r="Y279">
            <v>0</v>
          </cell>
        </row>
        <row r="280">
          <cell r="A280">
            <v>33970</v>
          </cell>
          <cell r="B280" t="str">
            <v>02</v>
          </cell>
          <cell r="C280" t="str">
            <v>Здание ТП 452 СП Сисафико</v>
          </cell>
          <cell r="D280" t="str">
            <v>502</v>
          </cell>
          <cell r="E280" t="str">
            <v>011</v>
          </cell>
          <cell r="F280">
            <v>11</v>
          </cell>
          <cell r="G280">
            <v>10</v>
          </cell>
          <cell r="H280">
            <v>261243</v>
          </cell>
          <cell r="I280" t="str">
            <v>11206</v>
          </cell>
          <cell r="J280" t="str">
            <v>2010083</v>
          </cell>
          <cell r="K280" t="str">
            <v>10002</v>
          </cell>
          <cell r="L280">
            <v>1.2</v>
          </cell>
          <cell r="M280" t="str">
            <v>114521123</v>
          </cell>
          <cell r="N280" t="str">
            <v>92</v>
          </cell>
          <cell r="O280" t="str">
            <v>0193</v>
          </cell>
          <cell r="Q280">
            <v>44780.25</v>
          </cell>
          <cell r="R280">
            <v>261.24</v>
          </cell>
          <cell r="S280">
            <v>216462.75</v>
          </cell>
          <cell r="V280" t="str">
            <v>00002</v>
          </cell>
          <cell r="W280" t="str">
            <v>8830000</v>
          </cell>
          <cell r="X280">
            <v>0</v>
          </cell>
          <cell r="Y280">
            <v>0</v>
          </cell>
        </row>
        <row r="281">
          <cell r="A281">
            <v>33482</v>
          </cell>
          <cell r="B281" t="str">
            <v>20</v>
          </cell>
          <cell r="C281" t="str">
            <v>Передвижная мастерская ПКМ-35</v>
          </cell>
          <cell r="D281" t="str">
            <v>520</v>
          </cell>
          <cell r="E281" t="str">
            <v>011</v>
          </cell>
          <cell r="F281">
            <v>31</v>
          </cell>
          <cell r="G281">
            <v>10</v>
          </cell>
          <cell r="H281">
            <v>94150</v>
          </cell>
          <cell r="I281" t="str">
            <v>59104</v>
          </cell>
          <cell r="J281" t="str">
            <v>2010062</v>
          </cell>
          <cell r="K281" t="str">
            <v>10009</v>
          </cell>
          <cell r="L281">
            <v>10</v>
          </cell>
          <cell r="M281" t="str">
            <v>153410040</v>
          </cell>
          <cell r="N281" t="str">
            <v>90</v>
          </cell>
          <cell r="O281" t="str">
            <v>0991</v>
          </cell>
          <cell r="Q281">
            <v>94150</v>
          </cell>
          <cell r="R281">
            <v>0</v>
          </cell>
          <cell r="S281">
            <v>0</v>
          </cell>
          <cell r="V281" t="str">
            <v>09104</v>
          </cell>
          <cell r="W281" t="str">
            <v>8500920</v>
          </cell>
          <cell r="X281">
            <v>0</v>
          </cell>
          <cell r="Y281">
            <v>0</v>
          </cell>
        </row>
        <row r="282">
          <cell r="A282">
            <v>28703</v>
          </cell>
          <cell r="B282" t="str">
            <v>42</v>
          </cell>
          <cell r="C282" t="str">
            <v>Кабельная мастерская передвижная для ремонтных работ   вагончик</v>
          </cell>
          <cell r="D282" t="str">
            <v>529</v>
          </cell>
          <cell r="E282" t="str">
            <v>011</v>
          </cell>
          <cell r="F282">
            <v>11</v>
          </cell>
          <cell r="G282">
            <v>10</v>
          </cell>
          <cell r="H282">
            <v>30865</v>
          </cell>
          <cell r="I282" t="str">
            <v>59025</v>
          </cell>
          <cell r="J282" t="str">
            <v>2502100</v>
          </cell>
          <cell r="K282" t="str">
            <v>10009</v>
          </cell>
          <cell r="L282">
            <v>10</v>
          </cell>
          <cell r="M282" t="str">
            <v>153410040</v>
          </cell>
          <cell r="N282" t="str">
            <v>78</v>
          </cell>
          <cell r="O282" t="str">
            <v>0878</v>
          </cell>
          <cell r="Q282">
            <v>30865</v>
          </cell>
          <cell r="R282">
            <v>0</v>
          </cell>
          <cell r="S282">
            <v>0</v>
          </cell>
          <cell r="V282" t="str">
            <v>09025</v>
          </cell>
          <cell r="W282" t="str">
            <v>9311101</v>
          </cell>
          <cell r="X282">
            <v>0</v>
          </cell>
          <cell r="Y282">
            <v>0</v>
          </cell>
        </row>
        <row r="283">
          <cell r="A283">
            <v>28946</v>
          </cell>
          <cell r="B283" t="str">
            <v>42</v>
          </cell>
          <cell r="C283" t="str">
            <v>Автофургон передвижной АПО-8 АПС  вагончик</v>
          </cell>
          <cell r="D283" t="str">
            <v>529</v>
          </cell>
          <cell r="E283" t="str">
            <v>011</v>
          </cell>
          <cell r="F283">
            <v>11</v>
          </cell>
          <cell r="G283">
            <v>10</v>
          </cell>
          <cell r="H283">
            <v>20458.97</v>
          </cell>
          <cell r="I283" t="str">
            <v>59022</v>
          </cell>
          <cell r="J283" t="str">
            <v>2502100</v>
          </cell>
          <cell r="K283" t="str">
            <v>10009</v>
          </cell>
          <cell r="L283">
            <v>10</v>
          </cell>
          <cell r="M283" t="str">
            <v>153410040</v>
          </cell>
          <cell r="N283" t="str">
            <v>79</v>
          </cell>
          <cell r="O283" t="str">
            <v>0479</v>
          </cell>
          <cell r="Q283">
            <v>20458.97</v>
          </cell>
          <cell r="R283">
            <v>0</v>
          </cell>
          <cell r="S283">
            <v>0</v>
          </cell>
          <cell r="V283" t="str">
            <v>09022</v>
          </cell>
          <cell r="W283" t="str">
            <v>9311101</v>
          </cell>
          <cell r="X283">
            <v>0</v>
          </cell>
          <cell r="Y283">
            <v>0</v>
          </cell>
        </row>
        <row r="284">
          <cell r="A284">
            <v>26024</v>
          </cell>
          <cell r="B284" t="str">
            <v>07</v>
          </cell>
          <cell r="C284" t="str">
            <v>Монтерский пункт 2х кв п/ст Корсаков</v>
          </cell>
          <cell r="D284" t="str">
            <v>519</v>
          </cell>
          <cell r="E284" t="str">
            <v>011</v>
          </cell>
          <cell r="F284">
            <v>31</v>
          </cell>
          <cell r="G284">
            <v>10</v>
          </cell>
          <cell r="H284">
            <v>1275303</v>
          </cell>
          <cell r="I284" t="str">
            <v>11601</v>
          </cell>
          <cell r="J284" t="str">
            <v>2010083</v>
          </cell>
          <cell r="K284" t="str">
            <v>10004</v>
          </cell>
          <cell r="L284">
            <v>2.5</v>
          </cell>
          <cell r="M284" t="str">
            <v>134527616</v>
          </cell>
          <cell r="N284" t="str">
            <v>71</v>
          </cell>
          <cell r="O284" t="str">
            <v>0471</v>
          </cell>
          <cell r="Q284">
            <v>675598.55</v>
          </cell>
          <cell r="R284">
            <v>2656.88</v>
          </cell>
          <cell r="S284">
            <v>599704.44999999995</v>
          </cell>
          <cell r="V284" t="str">
            <v>01601</v>
          </cell>
          <cell r="W284" t="str">
            <v>9311101</v>
          </cell>
          <cell r="X284">
            <v>0</v>
          </cell>
          <cell r="Y284">
            <v>0</v>
          </cell>
        </row>
        <row r="285">
          <cell r="A285">
            <v>27364</v>
          </cell>
          <cell r="B285" t="str">
            <v>07</v>
          </cell>
          <cell r="C285" t="str">
            <v>Монтерский пункт ПСТ"Чапаевская"</v>
          </cell>
          <cell r="D285" t="str">
            <v>519</v>
          </cell>
          <cell r="E285" t="str">
            <v>011</v>
          </cell>
          <cell r="F285">
            <v>31</v>
          </cell>
          <cell r="G285">
            <v>10</v>
          </cell>
          <cell r="H285">
            <v>983279</v>
          </cell>
          <cell r="I285" t="str">
            <v>11602</v>
          </cell>
          <cell r="J285" t="str">
            <v>2010083</v>
          </cell>
          <cell r="K285" t="str">
            <v>10004</v>
          </cell>
          <cell r="L285">
            <v>2.5</v>
          </cell>
          <cell r="M285" t="str">
            <v>134527616</v>
          </cell>
          <cell r="N285" t="str">
            <v>74</v>
          </cell>
          <cell r="O285" t="str">
            <v>1274</v>
          </cell>
          <cell r="Q285">
            <v>661969.09</v>
          </cell>
          <cell r="R285">
            <v>2048.5</v>
          </cell>
          <cell r="S285">
            <v>321309.90999999997</v>
          </cell>
          <cell r="V285" t="str">
            <v>01602</v>
          </cell>
          <cell r="W285" t="str">
            <v>9311101</v>
          </cell>
          <cell r="X285">
            <v>0</v>
          </cell>
          <cell r="Y285">
            <v>0</v>
          </cell>
        </row>
        <row r="286">
          <cell r="A286">
            <v>27364</v>
          </cell>
          <cell r="B286" t="str">
            <v>07</v>
          </cell>
          <cell r="C286" t="str">
            <v>Дом  1  квартирный ПСТ Лесная</v>
          </cell>
          <cell r="D286" t="str">
            <v>519</v>
          </cell>
          <cell r="E286" t="str">
            <v>011</v>
          </cell>
          <cell r="F286">
            <v>16</v>
          </cell>
          <cell r="G286">
            <v>10</v>
          </cell>
          <cell r="H286">
            <v>391876.24</v>
          </cell>
          <cell r="I286" t="str">
            <v>11603</v>
          </cell>
          <cell r="J286" t="str">
            <v>2925015</v>
          </cell>
          <cell r="K286" t="str">
            <v>10103</v>
          </cell>
          <cell r="L286">
            <v>2</v>
          </cell>
          <cell r="M286" t="str">
            <v>134527616</v>
          </cell>
          <cell r="N286" t="str">
            <v>74</v>
          </cell>
          <cell r="O286" t="str">
            <v>1274</v>
          </cell>
          <cell r="Q286">
            <v>391876.24</v>
          </cell>
          <cell r="R286">
            <v>0</v>
          </cell>
          <cell r="S286">
            <v>0</v>
          </cell>
          <cell r="V286" t="str">
            <v>01603</v>
          </cell>
          <cell r="W286" t="str">
            <v>9311101</v>
          </cell>
          <cell r="X286">
            <v>0</v>
          </cell>
          <cell r="Y286">
            <v>0</v>
          </cell>
        </row>
        <row r="287">
          <cell r="A287">
            <v>26969</v>
          </cell>
          <cell r="B287" t="str">
            <v>07</v>
          </cell>
          <cell r="C287" t="str">
            <v>Монтерский пункт 2х кв. ПСТ" Лесная"</v>
          </cell>
          <cell r="D287" t="str">
            <v>519</v>
          </cell>
          <cell r="E287" t="str">
            <v>011</v>
          </cell>
          <cell r="F287">
            <v>31</v>
          </cell>
          <cell r="G287">
            <v>10</v>
          </cell>
          <cell r="H287">
            <v>713420</v>
          </cell>
          <cell r="I287" t="str">
            <v>11604</v>
          </cell>
          <cell r="J287" t="str">
            <v>2010083</v>
          </cell>
          <cell r="K287" t="str">
            <v>10004</v>
          </cell>
          <cell r="L287">
            <v>2.5</v>
          </cell>
          <cell r="M287" t="str">
            <v>134527616</v>
          </cell>
          <cell r="N287" t="str">
            <v>73</v>
          </cell>
          <cell r="O287" t="str">
            <v>1173</v>
          </cell>
          <cell r="Q287">
            <v>495718.16</v>
          </cell>
          <cell r="R287">
            <v>1486.29</v>
          </cell>
          <cell r="S287">
            <v>217701.84</v>
          </cell>
          <cell r="V287" t="str">
            <v>01604</v>
          </cell>
          <cell r="W287" t="str">
            <v>9311101</v>
          </cell>
          <cell r="X287">
            <v>0</v>
          </cell>
          <cell r="Y287">
            <v>0</v>
          </cell>
        </row>
        <row r="288">
          <cell r="A288">
            <v>26146</v>
          </cell>
          <cell r="B288" t="str">
            <v>02</v>
          </cell>
          <cell r="C288" t="str">
            <v>Домики ПДУ</v>
          </cell>
          <cell r="D288" t="str">
            <v>502</v>
          </cell>
          <cell r="E288" t="str">
            <v>011</v>
          </cell>
          <cell r="F288">
            <v>11</v>
          </cell>
          <cell r="G288">
            <v>10</v>
          </cell>
          <cell r="H288">
            <v>213008</v>
          </cell>
          <cell r="I288" t="str">
            <v>11626</v>
          </cell>
          <cell r="J288" t="str">
            <v>2010083</v>
          </cell>
          <cell r="K288" t="str">
            <v>10010</v>
          </cell>
          <cell r="L288">
            <v>12.5</v>
          </cell>
          <cell r="M288" t="str">
            <v>132022261</v>
          </cell>
          <cell r="N288" t="str">
            <v>71</v>
          </cell>
          <cell r="O288" t="str">
            <v>0871</v>
          </cell>
          <cell r="Q288">
            <v>213008</v>
          </cell>
          <cell r="R288">
            <v>0</v>
          </cell>
          <cell r="S288">
            <v>0</v>
          </cell>
          <cell r="V288" t="str">
            <v>01626</v>
          </cell>
          <cell r="W288" t="str">
            <v>9311101</v>
          </cell>
          <cell r="X288">
            <v>0</v>
          </cell>
          <cell r="Y288">
            <v>0</v>
          </cell>
        </row>
        <row r="289">
          <cell r="B289" t="str">
            <v>02</v>
          </cell>
          <cell r="C289" t="str">
            <v>Домики ПДУ</v>
          </cell>
          <cell r="D289" t="str">
            <v>502</v>
          </cell>
          <cell r="E289" t="str">
            <v>011</v>
          </cell>
          <cell r="F289">
            <v>11</v>
          </cell>
          <cell r="G289">
            <v>10</v>
          </cell>
          <cell r="H289">
            <v>213008</v>
          </cell>
          <cell r="I289" t="str">
            <v>11627</v>
          </cell>
          <cell r="J289" t="str">
            <v>2010083</v>
          </cell>
          <cell r="K289" t="str">
            <v>10010</v>
          </cell>
          <cell r="L289">
            <v>12.5</v>
          </cell>
          <cell r="M289" t="str">
            <v>132022261</v>
          </cell>
          <cell r="N289" t="str">
            <v>71</v>
          </cell>
          <cell r="O289" t="str">
            <v>0871</v>
          </cell>
          <cell r="Q289">
            <v>213008</v>
          </cell>
          <cell r="R289">
            <v>0</v>
          </cell>
          <cell r="S289">
            <v>0</v>
          </cell>
          <cell r="V289" t="str">
            <v>01627</v>
          </cell>
          <cell r="W289" t="str">
            <v>9311101</v>
          </cell>
          <cell r="X289">
            <v>0</v>
          </cell>
          <cell r="Y289">
            <v>0</v>
          </cell>
        </row>
        <row r="290">
          <cell r="A290">
            <v>33270</v>
          </cell>
          <cell r="B290" t="str">
            <v>32</v>
          </cell>
          <cell r="C290" t="str">
            <v>Общежитие п Луговое ул Железнодорожная 33</v>
          </cell>
          <cell r="D290" t="str">
            <v>532</v>
          </cell>
          <cell r="E290" t="str">
            <v>011</v>
          </cell>
          <cell r="F290">
            <v>16</v>
          </cell>
          <cell r="G290">
            <v>10</v>
          </cell>
          <cell r="H290">
            <v>10004562</v>
          </cell>
          <cell r="I290" t="str">
            <v>11960</v>
          </cell>
          <cell r="J290" t="str">
            <v>2925015</v>
          </cell>
          <cell r="K290" t="str">
            <v>10102</v>
          </cell>
          <cell r="L290">
            <v>1</v>
          </cell>
          <cell r="M290" t="str">
            <v>134527620</v>
          </cell>
          <cell r="N290" t="str">
            <v>73</v>
          </cell>
          <cell r="O290" t="str">
            <v>0291</v>
          </cell>
          <cell r="Q290">
            <v>2288747.91</v>
          </cell>
          <cell r="R290">
            <v>8337.14</v>
          </cell>
          <cell r="S290">
            <v>7715814.0899999999</v>
          </cell>
          <cell r="V290" t="str">
            <v>01960</v>
          </cell>
          <cell r="W290" t="str">
            <v>9311101</v>
          </cell>
          <cell r="X290">
            <v>0</v>
          </cell>
          <cell r="Y290">
            <v>0</v>
          </cell>
        </row>
        <row r="291">
          <cell r="A291">
            <v>27334</v>
          </cell>
          <cell r="B291" t="str">
            <v>12</v>
          </cell>
          <cell r="C291" t="str">
            <v>Дом 2хкварт монтерский  с-западный промузел Лермонтова.5</v>
          </cell>
          <cell r="D291" t="str">
            <v>512</v>
          </cell>
          <cell r="E291" t="str">
            <v>011</v>
          </cell>
          <cell r="F291">
            <v>16</v>
          </cell>
          <cell r="G291">
            <v>10</v>
          </cell>
          <cell r="H291">
            <v>1009199.42</v>
          </cell>
          <cell r="I291" t="str">
            <v>11634</v>
          </cell>
          <cell r="J291" t="str">
            <v>2925015</v>
          </cell>
          <cell r="K291" t="str">
            <v>10103</v>
          </cell>
          <cell r="L291">
            <v>2</v>
          </cell>
          <cell r="M291" t="str">
            <v>134527616</v>
          </cell>
          <cell r="O291" t="str">
            <v>1174</v>
          </cell>
          <cell r="Q291">
            <v>1009199.42</v>
          </cell>
          <cell r="R291">
            <v>0</v>
          </cell>
          <cell r="S291">
            <v>0</v>
          </cell>
          <cell r="V291" t="str">
            <v>01634</v>
          </cell>
          <cell r="W291" t="str">
            <v>9311101</v>
          </cell>
          <cell r="X291">
            <v>0</v>
          </cell>
          <cell r="Y291">
            <v>0</v>
          </cell>
        </row>
        <row r="292">
          <cell r="A292">
            <v>27334</v>
          </cell>
          <cell r="B292" t="str">
            <v>12</v>
          </cell>
          <cell r="C292" t="str">
            <v>Дом 2хкварт монтерский  с-западный промузел Лермонтова.5а</v>
          </cell>
          <cell r="D292" t="str">
            <v>512</v>
          </cell>
          <cell r="E292" t="str">
            <v>011</v>
          </cell>
          <cell r="F292">
            <v>16</v>
          </cell>
          <cell r="G292">
            <v>10</v>
          </cell>
          <cell r="H292">
            <v>1009199.42</v>
          </cell>
          <cell r="I292" t="str">
            <v>11633</v>
          </cell>
          <cell r="J292" t="str">
            <v>2925015</v>
          </cell>
          <cell r="K292" t="str">
            <v>10103</v>
          </cell>
          <cell r="L292">
            <v>2</v>
          </cell>
          <cell r="M292" t="str">
            <v>134527616</v>
          </cell>
          <cell r="O292" t="str">
            <v>1174</v>
          </cell>
          <cell r="Q292">
            <v>1009199.42</v>
          </cell>
          <cell r="R292">
            <v>0</v>
          </cell>
          <cell r="S292">
            <v>0</v>
          </cell>
          <cell r="V292" t="str">
            <v>01633</v>
          </cell>
          <cell r="W292" t="str">
            <v>9311101</v>
          </cell>
          <cell r="X292">
            <v>0</v>
          </cell>
          <cell r="Y292">
            <v>0</v>
          </cell>
        </row>
        <row r="293">
          <cell r="A293">
            <v>20790</v>
          </cell>
          <cell r="B293" t="str">
            <v>40</v>
          </cell>
          <cell r="C293" t="str">
            <v>Дом жил 4х кв 2х этажный ул Калинина 2</v>
          </cell>
          <cell r="D293" t="str">
            <v>529</v>
          </cell>
          <cell r="E293" t="str">
            <v>011</v>
          </cell>
          <cell r="F293">
            <v>16</v>
          </cell>
          <cell r="G293">
            <v>10</v>
          </cell>
          <cell r="H293">
            <v>2150104</v>
          </cell>
          <cell r="I293" t="str">
            <v>11614</v>
          </cell>
          <cell r="J293" t="str">
            <v>2925015</v>
          </cell>
          <cell r="K293" t="str">
            <v>10102</v>
          </cell>
          <cell r="L293">
            <v>1</v>
          </cell>
          <cell r="M293" t="str">
            <v>134527616</v>
          </cell>
          <cell r="O293" t="str">
            <v>1256</v>
          </cell>
          <cell r="Q293">
            <v>848355.07</v>
          </cell>
          <cell r="R293">
            <v>1791.75</v>
          </cell>
          <cell r="S293">
            <v>1301748.93</v>
          </cell>
          <cell r="V293" t="str">
            <v>11614</v>
          </cell>
          <cell r="W293" t="str">
            <v>9311101</v>
          </cell>
          <cell r="X293">
            <v>0</v>
          </cell>
          <cell r="Y293">
            <v>0</v>
          </cell>
        </row>
        <row r="294">
          <cell r="A294">
            <v>27303</v>
          </cell>
          <cell r="B294" t="str">
            <v>40</v>
          </cell>
          <cell r="C294" t="str">
            <v>Здание монтерского пункта 2х кв ПСТ Углезаводская</v>
          </cell>
          <cell r="D294" t="str">
            <v>529</v>
          </cell>
          <cell r="E294" t="str">
            <v>011</v>
          </cell>
          <cell r="F294">
            <v>31</v>
          </cell>
          <cell r="G294">
            <v>10</v>
          </cell>
          <cell r="H294">
            <v>803745</v>
          </cell>
          <cell r="I294" t="str">
            <v>11641</v>
          </cell>
          <cell r="J294" t="str">
            <v>2010083</v>
          </cell>
          <cell r="K294" t="str">
            <v>10004</v>
          </cell>
          <cell r="L294">
            <v>2.5</v>
          </cell>
          <cell r="M294" t="str">
            <v>134527616</v>
          </cell>
          <cell r="N294" t="str">
            <v>74</v>
          </cell>
          <cell r="O294" t="str">
            <v>1074</v>
          </cell>
          <cell r="Q294">
            <v>511931.36</v>
          </cell>
          <cell r="R294">
            <v>1674.47</v>
          </cell>
          <cell r="S294">
            <v>291813.64</v>
          </cell>
          <cell r="V294" t="str">
            <v>11641</v>
          </cell>
          <cell r="W294" t="str">
            <v>9311101</v>
          </cell>
          <cell r="X294">
            <v>0</v>
          </cell>
          <cell r="Y294">
            <v>0</v>
          </cell>
        </row>
        <row r="295">
          <cell r="A295">
            <v>34001</v>
          </cell>
          <cell r="B295" t="str">
            <v>02</v>
          </cell>
          <cell r="C295" t="str">
            <v>Здание ТП 1278 п Луговое</v>
          </cell>
          <cell r="D295" t="str">
            <v>502</v>
          </cell>
          <cell r="E295" t="str">
            <v>011</v>
          </cell>
          <cell r="F295">
            <v>11</v>
          </cell>
          <cell r="G295">
            <v>10</v>
          </cell>
          <cell r="H295">
            <v>261097</v>
          </cell>
          <cell r="I295" t="str">
            <v>11207</v>
          </cell>
          <cell r="J295" t="str">
            <v>2010083</v>
          </cell>
          <cell r="K295" t="str">
            <v>10002</v>
          </cell>
          <cell r="L295">
            <v>1.2</v>
          </cell>
          <cell r="M295" t="str">
            <v>114521123</v>
          </cell>
          <cell r="N295" t="str">
            <v>92</v>
          </cell>
          <cell r="O295" t="str">
            <v>0293</v>
          </cell>
          <cell r="Q295">
            <v>49654.42</v>
          </cell>
          <cell r="R295">
            <v>261.10000000000002</v>
          </cell>
          <cell r="S295">
            <v>211442.58</v>
          </cell>
          <cell r="V295" t="str">
            <v>00001</v>
          </cell>
          <cell r="W295" t="str">
            <v>8830000</v>
          </cell>
          <cell r="X295">
            <v>0</v>
          </cell>
          <cell r="Y295">
            <v>0</v>
          </cell>
        </row>
        <row r="296">
          <cell r="A296">
            <v>34060</v>
          </cell>
          <cell r="B296" t="str">
            <v>02</v>
          </cell>
          <cell r="C296" t="str">
            <v>Здание ТП-244</v>
          </cell>
          <cell r="D296" t="str">
            <v>502</v>
          </cell>
          <cell r="E296" t="str">
            <v>011</v>
          </cell>
          <cell r="F296">
            <v>11</v>
          </cell>
          <cell r="G296">
            <v>10</v>
          </cell>
          <cell r="H296">
            <v>4882.8999999999996</v>
          </cell>
          <cell r="I296" t="str">
            <v>11208</v>
          </cell>
          <cell r="J296" t="str">
            <v>2010083</v>
          </cell>
          <cell r="K296" t="str">
            <v>10002</v>
          </cell>
          <cell r="L296">
            <v>1.2</v>
          </cell>
          <cell r="M296" t="str">
            <v>114521123</v>
          </cell>
          <cell r="N296" t="str">
            <v>57</v>
          </cell>
          <cell r="O296" t="str">
            <v>0493</v>
          </cell>
          <cell r="P296" t="str">
            <v>0493</v>
          </cell>
          <cell r="Q296">
            <v>4882.8999999999996</v>
          </cell>
          <cell r="R296">
            <v>0</v>
          </cell>
          <cell r="S296">
            <v>0</v>
          </cell>
          <cell r="V296" t="str">
            <v>00002</v>
          </cell>
          <cell r="W296" t="str">
            <v>8830000</v>
          </cell>
          <cell r="X296">
            <v>0</v>
          </cell>
          <cell r="Y296">
            <v>0</v>
          </cell>
        </row>
        <row r="297">
          <cell r="A297">
            <v>34060</v>
          </cell>
          <cell r="B297" t="str">
            <v>02</v>
          </cell>
          <cell r="C297" t="str">
            <v>Здание РП-9</v>
          </cell>
          <cell r="D297" t="str">
            <v>502</v>
          </cell>
          <cell r="E297" t="str">
            <v>011</v>
          </cell>
          <cell r="F297">
            <v>11</v>
          </cell>
          <cell r="G297">
            <v>10</v>
          </cell>
          <cell r="H297">
            <v>244663</v>
          </cell>
          <cell r="I297" t="str">
            <v>11209</v>
          </cell>
          <cell r="J297" t="str">
            <v>2010083</v>
          </cell>
          <cell r="K297" t="str">
            <v>10002</v>
          </cell>
          <cell r="L297">
            <v>1.2</v>
          </cell>
          <cell r="M297" t="str">
            <v>114521123</v>
          </cell>
          <cell r="N297" t="str">
            <v>86</v>
          </cell>
          <cell r="O297" t="str">
            <v>0493</v>
          </cell>
          <cell r="P297" t="str">
            <v>0493</v>
          </cell>
          <cell r="Q297">
            <v>88941.25</v>
          </cell>
          <cell r="R297">
            <v>244.66</v>
          </cell>
          <cell r="S297">
            <v>155721.75</v>
          </cell>
          <cell r="V297" t="str">
            <v>00004</v>
          </cell>
          <cell r="W297" t="str">
            <v>8830000</v>
          </cell>
          <cell r="X297">
            <v>0</v>
          </cell>
          <cell r="Y297">
            <v>0</v>
          </cell>
        </row>
        <row r="298">
          <cell r="A298">
            <v>34182</v>
          </cell>
          <cell r="B298" t="str">
            <v>02</v>
          </cell>
          <cell r="C298" t="str">
            <v>Здание ТП 397</v>
          </cell>
          <cell r="D298" t="str">
            <v>502</v>
          </cell>
          <cell r="E298" t="str">
            <v>011</v>
          </cell>
          <cell r="F298">
            <v>11</v>
          </cell>
          <cell r="G298">
            <v>10</v>
          </cell>
          <cell r="H298">
            <v>139344</v>
          </cell>
          <cell r="I298" t="str">
            <v>11210</v>
          </cell>
          <cell r="J298" t="str">
            <v>2010083</v>
          </cell>
          <cell r="K298" t="str">
            <v>10002</v>
          </cell>
          <cell r="L298">
            <v>1.2</v>
          </cell>
          <cell r="M298" t="str">
            <v>114521123</v>
          </cell>
          <cell r="N298" t="str">
            <v>87</v>
          </cell>
          <cell r="O298" t="str">
            <v>0893</v>
          </cell>
          <cell r="P298" t="str">
            <v>0893</v>
          </cell>
          <cell r="Q298">
            <v>24498.41</v>
          </cell>
          <cell r="R298">
            <v>139.34</v>
          </cell>
          <cell r="S298">
            <v>114845.59</v>
          </cell>
          <cell r="V298" t="str">
            <v>00002</v>
          </cell>
          <cell r="W298" t="str">
            <v>8830000</v>
          </cell>
          <cell r="X298">
            <v>0</v>
          </cell>
          <cell r="Y298">
            <v>0</v>
          </cell>
        </row>
        <row r="299">
          <cell r="A299">
            <v>34304</v>
          </cell>
          <cell r="B299" t="str">
            <v>04</v>
          </cell>
          <cell r="C299" t="str">
            <v>Теплый склад г Анива</v>
          </cell>
          <cell r="D299" t="str">
            <v>539</v>
          </cell>
          <cell r="E299" t="str">
            <v>011</v>
          </cell>
          <cell r="F299">
            <v>11</v>
          </cell>
          <cell r="G299">
            <v>10</v>
          </cell>
          <cell r="H299">
            <v>857504</v>
          </cell>
          <cell r="I299" t="str">
            <v>11723</v>
          </cell>
          <cell r="J299" t="str">
            <v>2010083</v>
          </cell>
          <cell r="K299" t="str">
            <v>10002</v>
          </cell>
          <cell r="L299">
            <v>1.2</v>
          </cell>
          <cell r="M299" t="str">
            <v>114527142</v>
          </cell>
          <cell r="N299" t="str">
            <v>93</v>
          </cell>
          <cell r="O299" t="str">
            <v>1293</v>
          </cell>
          <cell r="P299" t="str">
            <v>1293</v>
          </cell>
          <cell r="Q299">
            <v>143160.35</v>
          </cell>
          <cell r="R299">
            <v>857.5</v>
          </cell>
          <cell r="S299">
            <v>714343.65</v>
          </cell>
          <cell r="V299" t="str">
            <v>00002</v>
          </cell>
          <cell r="W299" t="str">
            <v>0800000</v>
          </cell>
          <cell r="X299">
            <v>0</v>
          </cell>
          <cell r="Y299">
            <v>0</v>
          </cell>
        </row>
        <row r="300">
          <cell r="A300">
            <v>34304</v>
          </cell>
          <cell r="B300" t="str">
            <v>04</v>
          </cell>
          <cell r="C300" t="str">
            <v>Холодный склад г Аниве</v>
          </cell>
          <cell r="D300" t="str">
            <v>539</v>
          </cell>
          <cell r="E300" t="str">
            <v>011</v>
          </cell>
          <cell r="F300">
            <v>11</v>
          </cell>
          <cell r="G300">
            <v>10</v>
          </cell>
          <cell r="H300">
            <v>1071884</v>
          </cell>
          <cell r="I300" t="str">
            <v>11724</v>
          </cell>
          <cell r="J300" t="str">
            <v>2010083</v>
          </cell>
          <cell r="K300" t="str">
            <v>10002</v>
          </cell>
          <cell r="L300">
            <v>1.2</v>
          </cell>
          <cell r="M300" t="str">
            <v>114527142</v>
          </cell>
          <cell r="N300" t="str">
            <v>93</v>
          </cell>
          <cell r="O300" t="str">
            <v>1293</v>
          </cell>
          <cell r="P300" t="str">
            <v>1293</v>
          </cell>
          <cell r="Q300">
            <v>178951.6</v>
          </cell>
          <cell r="R300">
            <v>1071.8800000000001</v>
          </cell>
          <cell r="S300">
            <v>892932.4</v>
          </cell>
          <cell r="V300" t="str">
            <v>00003</v>
          </cell>
          <cell r="W300" t="str">
            <v>0800000</v>
          </cell>
          <cell r="X300">
            <v>0</v>
          </cell>
          <cell r="Y300">
            <v>0</v>
          </cell>
        </row>
        <row r="301">
          <cell r="A301">
            <v>34304</v>
          </cell>
          <cell r="B301" t="str">
            <v>02</v>
          </cell>
          <cell r="C301" t="str">
            <v>Здание ТП 1118 п Луговое Дом-Интернат</v>
          </cell>
          <cell r="D301" t="str">
            <v>502</v>
          </cell>
          <cell r="E301" t="str">
            <v>011</v>
          </cell>
          <cell r="F301">
            <v>21</v>
          </cell>
          <cell r="G301">
            <v>10</v>
          </cell>
          <cell r="H301">
            <v>178370</v>
          </cell>
          <cell r="I301" t="str">
            <v>11212</v>
          </cell>
          <cell r="J301" t="str">
            <v>2010083</v>
          </cell>
          <cell r="K301" t="str">
            <v>10002</v>
          </cell>
          <cell r="L301">
            <v>1.2</v>
          </cell>
          <cell r="M301" t="str">
            <v>114521123</v>
          </cell>
          <cell r="N301" t="str">
            <v>93</v>
          </cell>
          <cell r="O301" t="str">
            <v>1293</v>
          </cell>
          <cell r="P301" t="str">
            <v>1293</v>
          </cell>
          <cell r="Q301">
            <v>29590.65</v>
          </cell>
          <cell r="R301">
            <v>178.37</v>
          </cell>
          <cell r="S301">
            <v>148779.35</v>
          </cell>
          <cell r="V301" t="str">
            <v>00001</v>
          </cell>
          <cell r="W301" t="str">
            <v>8830000</v>
          </cell>
          <cell r="X301">
            <v>0</v>
          </cell>
          <cell r="Y301">
            <v>0</v>
          </cell>
        </row>
        <row r="302">
          <cell r="A302">
            <v>34304</v>
          </cell>
          <cell r="B302" t="str">
            <v>02</v>
          </cell>
          <cell r="C302" t="str">
            <v>Здание ТП 300 р-н п-л Геолог</v>
          </cell>
          <cell r="D302" t="str">
            <v>502</v>
          </cell>
          <cell r="E302" t="str">
            <v>011</v>
          </cell>
          <cell r="F302">
            <v>11</v>
          </cell>
          <cell r="G302">
            <v>10</v>
          </cell>
          <cell r="H302">
            <v>22440</v>
          </cell>
          <cell r="I302" t="str">
            <v>11211</v>
          </cell>
          <cell r="J302" t="str">
            <v>2010062</v>
          </cell>
          <cell r="K302" t="str">
            <v>10002</v>
          </cell>
          <cell r="L302">
            <v>1.2</v>
          </cell>
          <cell r="M302" t="str">
            <v>114521123</v>
          </cell>
          <cell r="N302" t="str">
            <v>75</v>
          </cell>
          <cell r="O302" t="str">
            <v>1293</v>
          </cell>
          <cell r="P302" t="str">
            <v>1293</v>
          </cell>
          <cell r="Q302">
            <v>3739.21</v>
          </cell>
          <cell r="R302">
            <v>22.44</v>
          </cell>
          <cell r="S302">
            <v>18700.79</v>
          </cell>
          <cell r="V302" t="str">
            <v>00008</v>
          </cell>
          <cell r="W302" t="str">
            <v>8830000</v>
          </cell>
          <cell r="X302">
            <v>0</v>
          </cell>
          <cell r="Y302">
            <v>0</v>
          </cell>
        </row>
        <row r="303">
          <cell r="A303">
            <v>34304</v>
          </cell>
          <cell r="B303" t="str">
            <v>02</v>
          </cell>
          <cell r="C303" t="str">
            <v>Здание ТП 334 12 мик-н</v>
          </cell>
          <cell r="D303" t="str">
            <v>502</v>
          </cell>
          <cell r="E303" t="str">
            <v>011</v>
          </cell>
          <cell r="F303">
            <v>21</v>
          </cell>
          <cell r="G303">
            <v>10</v>
          </cell>
          <cell r="H303">
            <v>46841</v>
          </cell>
          <cell r="I303" t="str">
            <v>11213</v>
          </cell>
          <cell r="J303" t="str">
            <v>2010083</v>
          </cell>
          <cell r="K303" t="str">
            <v>10002</v>
          </cell>
          <cell r="L303">
            <v>1.2</v>
          </cell>
          <cell r="M303" t="str">
            <v>114521123</v>
          </cell>
          <cell r="N303" t="str">
            <v>86</v>
          </cell>
          <cell r="O303" t="str">
            <v>1293</v>
          </cell>
          <cell r="P303" t="str">
            <v>1293</v>
          </cell>
          <cell r="Q303">
            <v>7797.44</v>
          </cell>
          <cell r="R303">
            <v>46.84</v>
          </cell>
          <cell r="S303">
            <v>39043.56</v>
          </cell>
          <cell r="V303" t="str">
            <v>00010</v>
          </cell>
          <cell r="W303" t="str">
            <v>8830000</v>
          </cell>
          <cell r="X303">
            <v>0</v>
          </cell>
          <cell r="Y303">
            <v>0</v>
          </cell>
        </row>
        <row r="304">
          <cell r="A304">
            <v>34335</v>
          </cell>
          <cell r="B304" t="str">
            <v>02</v>
          </cell>
          <cell r="C304" t="str">
            <v>Здание РП-13 в 11 мик-не</v>
          </cell>
          <cell r="D304" t="str">
            <v>502</v>
          </cell>
          <cell r="E304" t="str">
            <v>011</v>
          </cell>
          <cell r="F304">
            <v>21</v>
          </cell>
          <cell r="G304">
            <v>10</v>
          </cell>
          <cell r="H304">
            <v>486422</v>
          </cell>
          <cell r="I304" t="str">
            <v>11214</v>
          </cell>
          <cell r="J304" t="str">
            <v>2010083</v>
          </cell>
          <cell r="K304" t="str">
            <v>10002</v>
          </cell>
          <cell r="L304">
            <v>1.2</v>
          </cell>
          <cell r="M304" t="str">
            <v>114521123</v>
          </cell>
          <cell r="N304" t="str">
            <v>93</v>
          </cell>
          <cell r="O304" t="str">
            <v>0194</v>
          </cell>
          <cell r="P304" t="str">
            <v>0194</v>
          </cell>
          <cell r="Q304">
            <v>81998.259999999995</v>
          </cell>
          <cell r="R304">
            <v>486.42</v>
          </cell>
          <cell r="S304">
            <v>404423.74</v>
          </cell>
          <cell r="V304" t="str">
            <v>00005</v>
          </cell>
          <cell r="W304" t="str">
            <v>8830000</v>
          </cell>
          <cell r="X304">
            <v>0</v>
          </cell>
          <cell r="Y304">
            <v>0</v>
          </cell>
        </row>
        <row r="305">
          <cell r="A305">
            <v>34425</v>
          </cell>
          <cell r="B305" t="str">
            <v>07</v>
          </cell>
          <cell r="C305" t="str">
            <v>Здание ТП 51 в р-не Хлебокомбината</v>
          </cell>
          <cell r="D305" t="str">
            <v>519</v>
          </cell>
          <cell r="E305" t="str">
            <v>011</v>
          </cell>
          <cell r="F305">
            <v>21</v>
          </cell>
          <cell r="G305">
            <v>10</v>
          </cell>
          <cell r="H305">
            <v>496428</v>
          </cell>
          <cell r="I305" t="str">
            <v>11401</v>
          </cell>
          <cell r="J305" t="str">
            <v>2010083</v>
          </cell>
          <cell r="K305" t="str">
            <v>10002</v>
          </cell>
          <cell r="L305">
            <v>1.2</v>
          </cell>
          <cell r="M305" t="str">
            <v>114521123</v>
          </cell>
          <cell r="N305" t="str">
            <v>66</v>
          </cell>
          <cell r="O305" t="str">
            <v>0494</v>
          </cell>
          <cell r="P305" t="str">
            <v>0494</v>
          </cell>
          <cell r="Q305">
            <v>402336.83</v>
          </cell>
          <cell r="R305">
            <v>496.43</v>
          </cell>
          <cell r="S305">
            <v>94091.17</v>
          </cell>
          <cell r="V305" t="str">
            <v>00001</v>
          </cell>
          <cell r="W305" t="str">
            <v>8830000</v>
          </cell>
          <cell r="X305">
            <v>0</v>
          </cell>
          <cell r="Y305">
            <v>0</v>
          </cell>
        </row>
        <row r="306">
          <cell r="A306">
            <v>34425</v>
          </cell>
          <cell r="B306" t="str">
            <v>02</v>
          </cell>
          <cell r="C306" t="str">
            <v>Здание ТП 423 в р-не Управления культуры Чехова.43</v>
          </cell>
          <cell r="D306" t="str">
            <v>502</v>
          </cell>
          <cell r="E306" t="str">
            <v>011</v>
          </cell>
          <cell r="F306">
            <v>21</v>
          </cell>
          <cell r="G306">
            <v>10</v>
          </cell>
          <cell r="H306">
            <v>7257</v>
          </cell>
          <cell r="I306" t="str">
            <v>11216</v>
          </cell>
          <cell r="J306" t="str">
            <v>2010083</v>
          </cell>
          <cell r="K306" t="str">
            <v>10002</v>
          </cell>
          <cell r="L306">
            <v>1.2</v>
          </cell>
          <cell r="M306" t="str">
            <v>114521123</v>
          </cell>
          <cell r="N306" t="str">
            <v>91</v>
          </cell>
          <cell r="O306" t="str">
            <v>0494</v>
          </cell>
          <cell r="P306" t="str">
            <v>0494</v>
          </cell>
          <cell r="Q306">
            <v>1160.72</v>
          </cell>
          <cell r="R306">
            <v>7.26</v>
          </cell>
          <cell r="S306">
            <v>6096.28</v>
          </cell>
          <cell r="V306" t="str">
            <v>00003</v>
          </cell>
          <cell r="W306" t="str">
            <v>8830000</v>
          </cell>
          <cell r="X306">
            <v>0</v>
          </cell>
          <cell r="Y306">
            <v>0</v>
          </cell>
        </row>
        <row r="307">
          <cell r="A307">
            <v>34455</v>
          </cell>
          <cell r="B307" t="str">
            <v>02</v>
          </cell>
          <cell r="C307" t="str">
            <v>Здание ТП 264 ДЮСШ    тр-м 400ква  6\040кв</v>
          </cell>
          <cell r="D307" t="str">
            <v>502</v>
          </cell>
          <cell r="E307" t="str">
            <v>011</v>
          </cell>
          <cell r="F307">
            <v>21</v>
          </cell>
          <cell r="G307">
            <v>10</v>
          </cell>
          <cell r="H307">
            <v>14843</v>
          </cell>
          <cell r="I307" t="str">
            <v>11217</v>
          </cell>
          <cell r="J307" t="str">
            <v>2010083</v>
          </cell>
          <cell r="K307" t="str">
            <v>10002</v>
          </cell>
          <cell r="L307">
            <v>1.2</v>
          </cell>
          <cell r="M307" t="str">
            <v>114521123</v>
          </cell>
          <cell r="N307" t="str">
            <v>71</v>
          </cell>
          <cell r="O307" t="str">
            <v>0594</v>
          </cell>
          <cell r="P307" t="str">
            <v>0594</v>
          </cell>
          <cell r="Q307">
            <v>8735.7900000000009</v>
          </cell>
          <cell r="R307">
            <v>14.84</v>
          </cell>
          <cell r="S307">
            <v>6107.21</v>
          </cell>
          <cell r="V307" t="str">
            <v>00001</v>
          </cell>
          <cell r="W307" t="str">
            <v>8830000</v>
          </cell>
          <cell r="X307">
            <v>0</v>
          </cell>
          <cell r="Y307">
            <v>0</v>
          </cell>
        </row>
        <row r="308">
          <cell r="A308">
            <v>34455</v>
          </cell>
          <cell r="B308" t="str">
            <v>02</v>
          </cell>
          <cell r="C308" t="str">
            <v>Здание ТП  263 ДЮСШ с тр-м 250 ква 6\04 кв</v>
          </cell>
          <cell r="D308" t="str">
            <v>502</v>
          </cell>
          <cell r="E308" t="str">
            <v>011</v>
          </cell>
          <cell r="F308">
            <v>21</v>
          </cell>
          <cell r="G308">
            <v>10</v>
          </cell>
          <cell r="H308">
            <v>20873</v>
          </cell>
          <cell r="I308" t="str">
            <v>11218</v>
          </cell>
          <cell r="J308" t="str">
            <v>2010083</v>
          </cell>
          <cell r="K308" t="str">
            <v>10002</v>
          </cell>
          <cell r="L308">
            <v>1.2</v>
          </cell>
          <cell r="M308" t="str">
            <v>114521123</v>
          </cell>
          <cell r="N308" t="str">
            <v>71</v>
          </cell>
          <cell r="O308" t="str">
            <v>0594</v>
          </cell>
          <cell r="P308" t="str">
            <v>0594</v>
          </cell>
          <cell r="Q308">
            <v>12208.73</v>
          </cell>
          <cell r="R308">
            <v>20.87</v>
          </cell>
          <cell r="S308">
            <v>8664.27</v>
          </cell>
          <cell r="V308" t="str">
            <v>00002</v>
          </cell>
          <cell r="W308" t="str">
            <v>8830000</v>
          </cell>
          <cell r="X308">
            <v>0</v>
          </cell>
          <cell r="Y308">
            <v>0</v>
          </cell>
        </row>
        <row r="309">
          <cell r="A309">
            <v>34455</v>
          </cell>
          <cell r="B309" t="str">
            <v>07</v>
          </cell>
          <cell r="C309" t="str">
            <v>Здание ТП 232 р-н ул Ю-Сахалинская  р-н ФОЛ</v>
          </cell>
          <cell r="D309" t="str">
            <v>519</v>
          </cell>
          <cell r="E309" t="str">
            <v>011</v>
          </cell>
          <cell r="F309">
            <v>21</v>
          </cell>
          <cell r="G309">
            <v>10</v>
          </cell>
          <cell r="H309">
            <v>10666</v>
          </cell>
          <cell r="I309" t="str">
            <v>11402</v>
          </cell>
          <cell r="J309" t="str">
            <v>2010083</v>
          </cell>
          <cell r="K309" t="str">
            <v>10002</v>
          </cell>
          <cell r="L309">
            <v>1.2</v>
          </cell>
          <cell r="M309" t="str">
            <v>114521123</v>
          </cell>
          <cell r="N309" t="str">
            <v>93</v>
          </cell>
          <cell r="O309" t="str">
            <v>0594</v>
          </cell>
          <cell r="P309" t="str">
            <v>0594</v>
          </cell>
          <cell r="Q309">
            <v>1695.96</v>
          </cell>
          <cell r="R309">
            <v>10.67</v>
          </cell>
          <cell r="S309">
            <v>8970.0400000000009</v>
          </cell>
          <cell r="V309" t="str">
            <v>00005</v>
          </cell>
          <cell r="W309" t="str">
            <v>8830000</v>
          </cell>
          <cell r="X309">
            <v>0</v>
          </cell>
          <cell r="Y309">
            <v>64624</v>
          </cell>
        </row>
        <row r="310">
          <cell r="A310">
            <v>34455</v>
          </cell>
          <cell r="B310" t="str">
            <v>02</v>
          </cell>
          <cell r="C310" t="str">
            <v>Здание ТП 162 по ул Украинская.14</v>
          </cell>
          <cell r="D310" t="str">
            <v>502</v>
          </cell>
          <cell r="E310" t="str">
            <v>011</v>
          </cell>
          <cell r="F310">
            <v>21</v>
          </cell>
          <cell r="G310">
            <v>10</v>
          </cell>
          <cell r="H310">
            <v>217227</v>
          </cell>
          <cell r="I310" t="str">
            <v>11219</v>
          </cell>
          <cell r="J310" t="str">
            <v>2010083</v>
          </cell>
          <cell r="K310" t="str">
            <v>10002</v>
          </cell>
          <cell r="L310">
            <v>1.2</v>
          </cell>
          <cell r="M310" t="str">
            <v>114521123</v>
          </cell>
          <cell r="N310" t="str">
            <v>79</v>
          </cell>
          <cell r="O310" t="str">
            <v>0594</v>
          </cell>
          <cell r="P310" t="str">
            <v>0594</v>
          </cell>
          <cell r="Q310">
            <v>98434.64</v>
          </cell>
          <cell r="R310">
            <v>217.23</v>
          </cell>
          <cell r="S310">
            <v>118792.36</v>
          </cell>
          <cell r="V310" t="str">
            <v>00014</v>
          </cell>
          <cell r="W310" t="str">
            <v>8830000</v>
          </cell>
          <cell r="X310">
            <v>0</v>
          </cell>
          <cell r="Y310">
            <v>0</v>
          </cell>
        </row>
        <row r="311">
          <cell r="A311">
            <v>34516</v>
          </cell>
          <cell r="B311" t="str">
            <v>02</v>
          </cell>
          <cell r="C311" t="str">
            <v>Здание ТП 114 ул Ленина</v>
          </cell>
          <cell r="D311" t="str">
            <v>502</v>
          </cell>
          <cell r="E311" t="str">
            <v>011</v>
          </cell>
          <cell r="F311">
            <v>21</v>
          </cell>
          <cell r="G311">
            <v>10</v>
          </cell>
          <cell r="H311">
            <v>271481</v>
          </cell>
          <cell r="I311" t="str">
            <v>11220</v>
          </cell>
          <cell r="J311" t="str">
            <v>2010083</v>
          </cell>
          <cell r="K311" t="str">
            <v>10002</v>
          </cell>
          <cell r="L311">
            <v>1.2</v>
          </cell>
          <cell r="M311" t="str">
            <v>114521123</v>
          </cell>
          <cell r="N311" t="str">
            <v>93</v>
          </cell>
          <cell r="O311" t="str">
            <v>0794</v>
          </cell>
          <cell r="P311" t="str">
            <v>0794</v>
          </cell>
          <cell r="Q311">
            <v>42463.45</v>
          </cell>
          <cell r="R311">
            <v>271.48</v>
          </cell>
          <cell r="S311">
            <v>229017.55</v>
          </cell>
          <cell r="V311" t="str">
            <v>00001</v>
          </cell>
          <cell r="W311" t="str">
            <v>8830000</v>
          </cell>
          <cell r="X311">
            <v>0</v>
          </cell>
          <cell r="Y311">
            <v>0</v>
          </cell>
        </row>
        <row r="312">
          <cell r="A312">
            <v>34516</v>
          </cell>
          <cell r="B312" t="str">
            <v>02</v>
          </cell>
          <cell r="C312" t="str">
            <v>Здание ТП 195 р-н Пединститута</v>
          </cell>
          <cell r="D312" t="str">
            <v>502</v>
          </cell>
          <cell r="E312" t="str">
            <v>011</v>
          </cell>
          <cell r="F312">
            <v>21</v>
          </cell>
          <cell r="G312">
            <v>10</v>
          </cell>
          <cell r="H312">
            <v>9277</v>
          </cell>
          <cell r="I312" t="str">
            <v>11221</v>
          </cell>
          <cell r="J312" t="str">
            <v>2010083</v>
          </cell>
          <cell r="K312" t="str">
            <v>10002</v>
          </cell>
          <cell r="L312">
            <v>1.2</v>
          </cell>
          <cell r="M312" t="str">
            <v>114521123</v>
          </cell>
          <cell r="N312" t="str">
            <v>66</v>
          </cell>
          <cell r="O312" t="str">
            <v>0794</v>
          </cell>
          <cell r="P312" t="str">
            <v>0794</v>
          </cell>
          <cell r="Q312">
            <v>1450.1</v>
          </cell>
          <cell r="R312">
            <v>9.2799999999999994</v>
          </cell>
          <cell r="S312">
            <v>7826.9</v>
          </cell>
          <cell r="V312" t="str">
            <v>00005</v>
          </cell>
          <cell r="W312" t="str">
            <v>8830000</v>
          </cell>
          <cell r="X312">
            <v>0</v>
          </cell>
          <cell r="Y312">
            <v>0</v>
          </cell>
        </row>
        <row r="313">
          <cell r="A313">
            <v>34516</v>
          </cell>
          <cell r="B313" t="str">
            <v>02</v>
          </cell>
          <cell r="C313" t="str">
            <v>Здание ТП 89 р-н Пединститута</v>
          </cell>
          <cell r="D313" t="str">
            <v>502</v>
          </cell>
          <cell r="E313" t="str">
            <v>011</v>
          </cell>
          <cell r="F313">
            <v>21</v>
          </cell>
          <cell r="G313">
            <v>10</v>
          </cell>
          <cell r="H313">
            <v>6025</v>
          </cell>
          <cell r="I313" t="str">
            <v>11222</v>
          </cell>
          <cell r="J313" t="str">
            <v>2010083</v>
          </cell>
          <cell r="K313" t="str">
            <v>10002</v>
          </cell>
          <cell r="L313">
            <v>1.2</v>
          </cell>
          <cell r="M313" t="str">
            <v>114521123</v>
          </cell>
          <cell r="N313" t="str">
            <v>80</v>
          </cell>
          <cell r="O313" t="str">
            <v>0794</v>
          </cell>
          <cell r="P313" t="str">
            <v>0794</v>
          </cell>
          <cell r="Q313">
            <v>941.34</v>
          </cell>
          <cell r="R313">
            <v>6.03</v>
          </cell>
          <cell r="S313">
            <v>5083.66</v>
          </cell>
          <cell r="V313" t="str">
            <v>00006</v>
          </cell>
          <cell r="W313" t="str">
            <v>8830000</v>
          </cell>
          <cell r="X313">
            <v>0</v>
          </cell>
          <cell r="Y313">
            <v>0</v>
          </cell>
        </row>
        <row r="314">
          <cell r="A314">
            <v>34516</v>
          </cell>
          <cell r="B314" t="str">
            <v>02</v>
          </cell>
          <cell r="C314" t="str">
            <v>Здание ТП 410 ул Горького ПТУ 19</v>
          </cell>
          <cell r="D314" t="str">
            <v>502</v>
          </cell>
          <cell r="E314" t="str">
            <v>011</v>
          </cell>
          <cell r="F314">
            <v>21</v>
          </cell>
          <cell r="G314">
            <v>10</v>
          </cell>
          <cell r="H314">
            <v>60748</v>
          </cell>
          <cell r="I314" t="str">
            <v>11223</v>
          </cell>
          <cell r="J314" t="str">
            <v>2010083</v>
          </cell>
          <cell r="K314" t="str">
            <v>10002</v>
          </cell>
          <cell r="L314">
            <v>1.2</v>
          </cell>
          <cell r="M314" t="str">
            <v>114521123</v>
          </cell>
          <cell r="N314" t="str">
            <v>88</v>
          </cell>
          <cell r="O314" t="str">
            <v>0794</v>
          </cell>
          <cell r="P314" t="str">
            <v>0794</v>
          </cell>
          <cell r="Q314">
            <v>9502.2000000000007</v>
          </cell>
          <cell r="R314">
            <v>60.75</v>
          </cell>
          <cell r="S314">
            <v>51245.8</v>
          </cell>
          <cell r="V314" t="str">
            <v>00007</v>
          </cell>
          <cell r="W314" t="str">
            <v>8830000</v>
          </cell>
          <cell r="X314">
            <v>0</v>
          </cell>
          <cell r="Y314">
            <v>0</v>
          </cell>
        </row>
        <row r="315">
          <cell r="A315">
            <v>34608</v>
          </cell>
          <cell r="B315" t="str">
            <v>02</v>
          </cell>
          <cell r="C315" t="str">
            <v>Здание ЗРУ-10кв пс Луговая</v>
          </cell>
          <cell r="D315" t="str">
            <v>502</v>
          </cell>
          <cell r="E315" t="str">
            <v>011</v>
          </cell>
          <cell r="F315">
            <v>21</v>
          </cell>
          <cell r="G315">
            <v>10</v>
          </cell>
          <cell r="H315">
            <v>1474519</v>
          </cell>
          <cell r="I315" t="str">
            <v>11224</v>
          </cell>
          <cell r="J315" t="str">
            <v>2010083</v>
          </cell>
          <cell r="K315" t="str">
            <v>10002</v>
          </cell>
          <cell r="L315">
            <v>1.2</v>
          </cell>
          <cell r="M315" t="str">
            <v>114521123</v>
          </cell>
          <cell r="N315" t="str">
            <v>93</v>
          </cell>
          <cell r="O315" t="str">
            <v>1094</v>
          </cell>
          <cell r="P315" t="str">
            <v>1094</v>
          </cell>
          <cell r="Q315">
            <v>341373.16</v>
          </cell>
          <cell r="R315">
            <v>1474.52</v>
          </cell>
          <cell r="S315">
            <v>1133145.8400000001</v>
          </cell>
          <cell r="V315" t="str">
            <v>00001</v>
          </cell>
          <cell r="W315" t="str">
            <v>8830000</v>
          </cell>
          <cell r="X315">
            <v>0</v>
          </cell>
          <cell r="Y315">
            <v>0</v>
          </cell>
        </row>
        <row r="316">
          <cell r="A316">
            <v>34639</v>
          </cell>
          <cell r="B316" t="str">
            <v>02</v>
          </cell>
          <cell r="C316" t="str">
            <v>Здание ТП 40 пр Победы</v>
          </cell>
          <cell r="D316" t="str">
            <v>502</v>
          </cell>
          <cell r="E316" t="str">
            <v>011</v>
          </cell>
          <cell r="F316">
            <v>21</v>
          </cell>
          <cell r="G316">
            <v>10</v>
          </cell>
          <cell r="H316">
            <v>378646</v>
          </cell>
          <cell r="I316" t="str">
            <v>11225</v>
          </cell>
          <cell r="J316" t="str">
            <v>2010083</v>
          </cell>
          <cell r="K316" t="str">
            <v>10002</v>
          </cell>
          <cell r="L316">
            <v>1.2</v>
          </cell>
          <cell r="M316" t="str">
            <v>114521123</v>
          </cell>
          <cell r="N316" t="str">
            <v>79</v>
          </cell>
          <cell r="O316" t="str">
            <v>1194</v>
          </cell>
          <cell r="P316" t="str">
            <v>1194</v>
          </cell>
          <cell r="Q316">
            <v>64082.78</v>
          </cell>
          <cell r="R316">
            <v>378.65</v>
          </cell>
          <cell r="S316">
            <v>314563.21999999997</v>
          </cell>
          <cell r="V316" t="str">
            <v>00007</v>
          </cell>
          <cell r="W316" t="str">
            <v>8830000</v>
          </cell>
          <cell r="X316">
            <v>0</v>
          </cell>
          <cell r="Y316">
            <v>0</v>
          </cell>
        </row>
        <row r="317">
          <cell r="A317">
            <v>21885</v>
          </cell>
          <cell r="B317" t="str">
            <v>40</v>
          </cell>
          <cell r="C317" t="str">
            <v>Здание для персонала охраны ДСР</v>
          </cell>
          <cell r="D317" t="str">
            <v>529</v>
          </cell>
          <cell r="E317" t="str">
            <v>011</v>
          </cell>
          <cell r="F317">
            <v>11</v>
          </cell>
          <cell r="G317">
            <v>10</v>
          </cell>
          <cell r="H317">
            <v>166083</v>
          </cell>
          <cell r="I317" t="str">
            <v>11534</v>
          </cell>
          <cell r="J317" t="str">
            <v>2010083</v>
          </cell>
          <cell r="K317" t="str">
            <v>10004</v>
          </cell>
          <cell r="L317">
            <v>2.5</v>
          </cell>
          <cell r="M317" t="str">
            <v>114521123</v>
          </cell>
          <cell r="N317" t="str">
            <v>59</v>
          </cell>
          <cell r="O317" t="str">
            <v>1259</v>
          </cell>
          <cell r="Q317">
            <v>158253.32</v>
          </cell>
          <cell r="R317">
            <v>346.01</v>
          </cell>
          <cell r="S317">
            <v>7829.68</v>
          </cell>
          <cell r="V317" t="str">
            <v>01534</v>
          </cell>
          <cell r="W317" t="str">
            <v>0800000</v>
          </cell>
          <cell r="X317">
            <v>0</v>
          </cell>
          <cell r="Y317">
            <v>0</v>
          </cell>
        </row>
        <row r="318">
          <cell r="A318">
            <v>34669</v>
          </cell>
          <cell r="B318" t="str">
            <v>02</v>
          </cell>
          <cell r="C318" t="str">
            <v>Здание ТП 260 р-н Лесотехникум</v>
          </cell>
          <cell r="D318" t="str">
            <v>502</v>
          </cell>
          <cell r="E318" t="str">
            <v>011</v>
          </cell>
          <cell r="F318">
            <v>21</v>
          </cell>
          <cell r="G318">
            <v>10</v>
          </cell>
          <cell r="H318">
            <v>332378</v>
          </cell>
          <cell r="I318" t="str">
            <v>11226</v>
          </cell>
          <cell r="J318" t="str">
            <v>2010083</v>
          </cell>
          <cell r="K318" t="str">
            <v>10002</v>
          </cell>
          <cell r="L318">
            <v>1.2</v>
          </cell>
          <cell r="M318" t="str">
            <v>114521123</v>
          </cell>
          <cell r="N318" t="str">
            <v>79</v>
          </cell>
          <cell r="O318" t="str">
            <v>1294</v>
          </cell>
          <cell r="P318" t="str">
            <v>1294</v>
          </cell>
          <cell r="Q318">
            <v>172642.16</v>
          </cell>
          <cell r="R318">
            <v>332.38</v>
          </cell>
          <cell r="S318">
            <v>159735.84</v>
          </cell>
          <cell r="V318" t="str">
            <v>00006</v>
          </cell>
          <cell r="W318" t="str">
            <v>8830000</v>
          </cell>
          <cell r="X318">
            <v>0</v>
          </cell>
          <cell r="Y318">
            <v>0</v>
          </cell>
        </row>
        <row r="319">
          <cell r="A319">
            <v>34700</v>
          </cell>
          <cell r="B319" t="str">
            <v>02</v>
          </cell>
          <cell r="C319" t="str">
            <v>Здание ТП 434 ул Больничная</v>
          </cell>
          <cell r="D319" t="str">
            <v>502</v>
          </cell>
          <cell r="E319" t="str">
            <v>011</v>
          </cell>
          <cell r="F319">
            <v>21</v>
          </cell>
          <cell r="G319">
            <v>10</v>
          </cell>
          <cell r="H319">
            <v>226820</v>
          </cell>
          <cell r="I319" t="str">
            <v>11227</v>
          </cell>
          <cell r="J319" t="str">
            <v>2010083</v>
          </cell>
          <cell r="K319" t="str">
            <v>10002</v>
          </cell>
          <cell r="L319">
            <v>1.2</v>
          </cell>
          <cell r="M319" t="str">
            <v>114521123</v>
          </cell>
          <cell r="N319" t="str">
            <v>91</v>
          </cell>
          <cell r="O319" t="str">
            <v>0195</v>
          </cell>
          <cell r="P319" t="str">
            <v>0195</v>
          </cell>
          <cell r="Q319">
            <v>32307.62</v>
          </cell>
          <cell r="R319">
            <v>226.82</v>
          </cell>
          <cell r="S319">
            <v>194512.38</v>
          </cell>
          <cell r="V319" t="str">
            <v>00003</v>
          </cell>
          <cell r="W319" t="str">
            <v>8500000</v>
          </cell>
          <cell r="X319">
            <v>0</v>
          </cell>
          <cell r="Y319">
            <v>0</v>
          </cell>
        </row>
        <row r="320">
          <cell r="A320">
            <v>34700</v>
          </cell>
          <cell r="B320" t="str">
            <v>02</v>
          </cell>
          <cell r="C320" t="str">
            <v>Здание ТП 376 в 11 мик-не</v>
          </cell>
          <cell r="D320" t="str">
            <v>502</v>
          </cell>
          <cell r="E320" t="str">
            <v>011</v>
          </cell>
          <cell r="F320">
            <v>21</v>
          </cell>
          <cell r="G320">
            <v>10</v>
          </cell>
          <cell r="H320">
            <v>178929</v>
          </cell>
          <cell r="I320" t="str">
            <v>11228</v>
          </cell>
          <cell r="J320" t="str">
            <v>2010083</v>
          </cell>
          <cell r="K320" t="str">
            <v>10002</v>
          </cell>
          <cell r="L320">
            <v>1.2</v>
          </cell>
          <cell r="M320" t="str">
            <v>114521123</v>
          </cell>
          <cell r="N320" t="str">
            <v>90</v>
          </cell>
          <cell r="O320" t="str">
            <v>0195</v>
          </cell>
          <cell r="P320" t="str">
            <v>0195</v>
          </cell>
          <cell r="Q320">
            <v>42875.96</v>
          </cell>
          <cell r="R320">
            <v>178.93</v>
          </cell>
          <cell r="S320">
            <v>136053.04</v>
          </cell>
          <cell r="V320" t="str">
            <v>00006</v>
          </cell>
          <cell r="W320" t="str">
            <v>8500000</v>
          </cell>
          <cell r="X320">
            <v>0</v>
          </cell>
          <cell r="Y320">
            <v>0</v>
          </cell>
        </row>
        <row r="321">
          <cell r="A321">
            <v>34700</v>
          </cell>
          <cell r="B321" t="str">
            <v>04</v>
          </cell>
          <cell r="C321" t="str">
            <v>Здание ТП 2363 у овощех с Троицкое</v>
          </cell>
          <cell r="D321" t="str">
            <v>539</v>
          </cell>
          <cell r="E321" t="str">
            <v>011</v>
          </cell>
          <cell r="F321">
            <v>21</v>
          </cell>
          <cell r="G321">
            <v>10</v>
          </cell>
          <cell r="H321">
            <v>42268</v>
          </cell>
          <cell r="I321" t="str">
            <v>11726</v>
          </cell>
          <cell r="J321" t="str">
            <v>2010083</v>
          </cell>
          <cell r="K321" t="str">
            <v>10002</v>
          </cell>
          <cell r="L321">
            <v>1.2</v>
          </cell>
          <cell r="M321" t="str">
            <v>114521123</v>
          </cell>
          <cell r="N321" t="str">
            <v>92</v>
          </cell>
          <cell r="O321" t="str">
            <v>0195</v>
          </cell>
          <cell r="P321" t="str">
            <v>0195</v>
          </cell>
          <cell r="Q321">
            <v>7957.68</v>
          </cell>
          <cell r="R321">
            <v>42.27</v>
          </cell>
          <cell r="S321">
            <v>34310.32</v>
          </cell>
          <cell r="V321" t="str">
            <v>00017</v>
          </cell>
          <cell r="W321" t="str">
            <v>8500000</v>
          </cell>
          <cell r="X321">
            <v>0</v>
          </cell>
          <cell r="Y321">
            <v>0</v>
          </cell>
        </row>
        <row r="322">
          <cell r="A322">
            <v>34700</v>
          </cell>
          <cell r="B322" t="str">
            <v>04</v>
          </cell>
          <cell r="C322" t="str">
            <v>Здание ТП 2026 у 60кв и 12кв п Троицкое</v>
          </cell>
          <cell r="D322" t="str">
            <v>539</v>
          </cell>
          <cell r="E322" t="str">
            <v>011</v>
          </cell>
          <cell r="F322">
            <v>21</v>
          </cell>
          <cell r="G322">
            <v>10</v>
          </cell>
          <cell r="H322">
            <v>42268</v>
          </cell>
          <cell r="I322" t="str">
            <v>11725</v>
          </cell>
          <cell r="J322" t="str">
            <v>2010083</v>
          </cell>
          <cell r="K322" t="str">
            <v>10002</v>
          </cell>
          <cell r="L322">
            <v>1.2</v>
          </cell>
          <cell r="M322" t="str">
            <v>114521123</v>
          </cell>
          <cell r="N322" t="str">
            <v>92</v>
          </cell>
          <cell r="O322" t="str">
            <v>0195</v>
          </cell>
          <cell r="P322" t="str">
            <v>0195</v>
          </cell>
          <cell r="Q322">
            <v>14913.92</v>
          </cell>
          <cell r="R322">
            <v>42.27</v>
          </cell>
          <cell r="S322">
            <v>27354.080000000002</v>
          </cell>
          <cell r="V322" t="str">
            <v>00025</v>
          </cell>
          <cell r="W322" t="str">
            <v>8500000</v>
          </cell>
          <cell r="X322">
            <v>0</v>
          </cell>
          <cell r="Y322">
            <v>0</v>
          </cell>
        </row>
        <row r="323">
          <cell r="A323">
            <v>34700</v>
          </cell>
          <cell r="B323" t="str">
            <v>04</v>
          </cell>
          <cell r="C323" t="str">
            <v>Здание ТП 2349 у дет сада с Троицкое</v>
          </cell>
          <cell r="D323" t="str">
            <v>539</v>
          </cell>
          <cell r="E323" t="str">
            <v>011</v>
          </cell>
          <cell r="F323">
            <v>21</v>
          </cell>
          <cell r="G323">
            <v>10</v>
          </cell>
          <cell r="H323">
            <v>42268</v>
          </cell>
          <cell r="I323" t="str">
            <v>11727</v>
          </cell>
          <cell r="J323" t="str">
            <v>2010083</v>
          </cell>
          <cell r="K323" t="str">
            <v>10002</v>
          </cell>
          <cell r="L323">
            <v>1.2</v>
          </cell>
          <cell r="M323" t="str">
            <v>114521123</v>
          </cell>
          <cell r="N323" t="str">
            <v>92</v>
          </cell>
          <cell r="O323" t="str">
            <v>0195</v>
          </cell>
          <cell r="P323" t="str">
            <v>0195</v>
          </cell>
          <cell r="Q323">
            <v>10068.950000000001</v>
          </cell>
          <cell r="R323">
            <v>42.27</v>
          </cell>
          <cell r="S323">
            <v>32199.05</v>
          </cell>
          <cell r="V323" t="str">
            <v>00027</v>
          </cell>
          <cell r="W323" t="str">
            <v>8500000</v>
          </cell>
          <cell r="X323">
            <v>0</v>
          </cell>
          <cell r="Y323">
            <v>0</v>
          </cell>
        </row>
        <row r="324">
          <cell r="A324">
            <v>34700</v>
          </cell>
          <cell r="B324" t="str">
            <v>02</v>
          </cell>
          <cell r="C324" t="str">
            <v>Здание ТП 394 с тр-м 250ква ул Украинская</v>
          </cell>
          <cell r="D324" t="str">
            <v>502</v>
          </cell>
          <cell r="E324" t="str">
            <v>011</v>
          </cell>
          <cell r="F324">
            <v>21</v>
          </cell>
          <cell r="G324">
            <v>10</v>
          </cell>
          <cell r="H324">
            <v>207094</v>
          </cell>
          <cell r="I324" t="str">
            <v>11229</v>
          </cell>
          <cell r="J324" t="str">
            <v>2010083</v>
          </cell>
          <cell r="K324" t="str">
            <v>10002</v>
          </cell>
          <cell r="L324">
            <v>1.2</v>
          </cell>
          <cell r="M324" t="str">
            <v>114521123</v>
          </cell>
          <cell r="N324" t="str">
            <v>85</v>
          </cell>
          <cell r="O324" t="str">
            <v>0195</v>
          </cell>
          <cell r="P324" t="str">
            <v>0195</v>
          </cell>
          <cell r="Q324">
            <v>75690.8</v>
          </cell>
          <cell r="R324">
            <v>207.09</v>
          </cell>
          <cell r="S324">
            <v>131403.20000000001</v>
          </cell>
          <cell r="V324" t="str">
            <v>00038</v>
          </cell>
          <cell r="W324" t="str">
            <v>8500000</v>
          </cell>
          <cell r="X324">
            <v>0</v>
          </cell>
          <cell r="Y324">
            <v>0</v>
          </cell>
        </row>
        <row r="325">
          <cell r="A325">
            <v>34759</v>
          </cell>
          <cell r="B325" t="str">
            <v>02</v>
          </cell>
          <cell r="C325" t="str">
            <v>Здание ТП 305 ул Пограничная</v>
          </cell>
          <cell r="D325" t="str">
            <v>502</v>
          </cell>
          <cell r="E325" t="str">
            <v>011</v>
          </cell>
          <cell r="F325">
            <v>21</v>
          </cell>
          <cell r="G325">
            <v>10</v>
          </cell>
          <cell r="H325">
            <v>138268</v>
          </cell>
          <cell r="I325" t="str">
            <v>11231</v>
          </cell>
          <cell r="J325" t="str">
            <v>2010083</v>
          </cell>
          <cell r="K325" t="str">
            <v>10002</v>
          </cell>
          <cell r="L325">
            <v>1.2</v>
          </cell>
          <cell r="M325" t="str">
            <v>114521123</v>
          </cell>
          <cell r="N325" t="str">
            <v>87</v>
          </cell>
          <cell r="O325" t="str">
            <v>0395</v>
          </cell>
          <cell r="P325" t="str">
            <v>0395</v>
          </cell>
          <cell r="Q325">
            <v>42861.98</v>
          </cell>
          <cell r="R325">
            <v>138.27000000000001</v>
          </cell>
          <cell r="S325">
            <v>95406.02</v>
          </cell>
          <cell r="V325" t="str">
            <v>00004</v>
          </cell>
          <cell r="W325" t="str">
            <v>8500000</v>
          </cell>
          <cell r="X325">
            <v>0</v>
          </cell>
          <cell r="Y325">
            <v>0</v>
          </cell>
        </row>
        <row r="326">
          <cell r="A326">
            <v>34790</v>
          </cell>
          <cell r="B326" t="str">
            <v>02</v>
          </cell>
          <cell r="C326" t="str">
            <v>Здание ТП 287 ул Больничная</v>
          </cell>
          <cell r="D326" t="str">
            <v>502</v>
          </cell>
          <cell r="E326" t="str">
            <v>011</v>
          </cell>
          <cell r="F326">
            <v>21</v>
          </cell>
          <cell r="G326">
            <v>10</v>
          </cell>
          <cell r="H326">
            <v>92614.720000000001</v>
          </cell>
          <cell r="I326" t="str">
            <v>11232</v>
          </cell>
          <cell r="J326" t="str">
            <v>2010083</v>
          </cell>
          <cell r="K326" t="str">
            <v>10002</v>
          </cell>
          <cell r="L326">
            <v>1.2</v>
          </cell>
          <cell r="M326" t="str">
            <v>114521123</v>
          </cell>
          <cell r="N326" t="str">
            <v>73</v>
          </cell>
          <cell r="O326" t="str">
            <v>0495</v>
          </cell>
          <cell r="P326" t="str">
            <v>0495</v>
          </cell>
          <cell r="Q326">
            <v>92614.720000000001</v>
          </cell>
          <cell r="R326">
            <v>0</v>
          </cell>
          <cell r="S326">
            <v>0</v>
          </cell>
          <cell r="V326" t="str">
            <v>00001</v>
          </cell>
          <cell r="W326" t="str">
            <v>8500000</v>
          </cell>
          <cell r="X326">
            <v>0</v>
          </cell>
          <cell r="Y326">
            <v>0</v>
          </cell>
        </row>
        <row r="327">
          <cell r="A327">
            <v>34820</v>
          </cell>
          <cell r="B327" t="str">
            <v>07</v>
          </cell>
          <cell r="C327" t="str">
            <v>Здание ТП 162</v>
          </cell>
          <cell r="D327" t="str">
            <v>519</v>
          </cell>
          <cell r="E327" t="str">
            <v>011</v>
          </cell>
          <cell r="F327">
            <v>21</v>
          </cell>
          <cell r="G327">
            <v>10</v>
          </cell>
          <cell r="H327">
            <v>68282</v>
          </cell>
          <cell r="I327" t="str">
            <v>11403</v>
          </cell>
          <cell r="J327" t="str">
            <v>2010083</v>
          </cell>
          <cell r="K327" t="str">
            <v>10002</v>
          </cell>
          <cell r="L327">
            <v>1.2</v>
          </cell>
          <cell r="M327" t="str">
            <v>114521123</v>
          </cell>
          <cell r="N327" t="str">
            <v>95</v>
          </cell>
          <cell r="O327" t="str">
            <v>0595</v>
          </cell>
          <cell r="P327" t="str">
            <v>0595</v>
          </cell>
          <cell r="Q327">
            <v>8966.2900000000009</v>
          </cell>
          <cell r="R327">
            <v>68.28</v>
          </cell>
          <cell r="S327">
            <v>59315.71</v>
          </cell>
          <cell r="V327" t="str">
            <v>00012</v>
          </cell>
          <cell r="W327" t="str">
            <v>8500000</v>
          </cell>
          <cell r="X327">
            <v>0</v>
          </cell>
          <cell r="Y327">
            <v>0</v>
          </cell>
        </row>
        <row r="328">
          <cell r="A328">
            <v>34881</v>
          </cell>
          <cell r="B328" t="str">
            <v>07</v>
          </cell>
          <cell r="C328" t="str">
            <v>Здание ТП 34 ОТБ ОПС ул.Первомайская</v>
          </cell>
          <cell r="D328" t="str">
            <v>519</v>
          </cell>
          <cell r="E328" t="str">
            <v>011</v>
          </cell>
          <cell r="F328">
            <v>21</v>
          </cell>
          <cell r="G328">
            <v>10</v>
          </cell>
          <cell r="H328">
            <v>90425</v>
          </cell>
          <cell r="I328" t="str">
            <v>11404</v>
          </cell>
          <cell r="J328" t="str">
            <v>2010083</v>
          </cell>
          <cell r="K328" t="str">
            <v>10002</v>
          </cell>
          <cell r="L328">
            <v>1.2</v>
          </cell>
          <cell r="M328" t="str">
            <v>114521123</v>
          </cell>
          <cell r="N328" t="str">
            <v>69</v>
          </cell>
          <cell r="O328" t="str">
            <v>0795</v>
          </cell>
          <cell r="P328" t="str">
            <v>0795</v>
          </cell>
          <cell r="Q328">
            <v>67902.25</v>
          </cell>
          <cell r="R328">
            <v>90.43</v>
          </cell>
          <cell r="S328">
            <v>22522.75</v>
          </cell>
          <cell r="V328" t="str">
            <v>00027</v>
          </cell>
          <cell r="W328" t="str">
            <v>8500000</v>
          </cell>
          <cell r="X328">
            <v>0</v>
          </cell>
          <cell r="Y328">
            <v>0</v>
          </cell>
        </row>
        <row r="329">
          <cell r="A329">
            <v>34881</v>
          </cell>
          <cell r="B329" t="str">
            <v>02</v>
          </cell>
          <cell r="C329" t="str">
            <v>Здание ТП 64 ул Украинская</v>
          </cell>
          <cell r="D329" t="str">
            <v>502</v>
          </cell>
          <cell r="E329" t="str">
            <v>011</v>
          </cell>
          <cell r="F329">
            <v>21</v>
          </cell>
          <cell r="G329">
            <v>10</v>
          </cell>
          <cell r="H329">
            <v>80770</v>
          </cell>
          <cell r="I329" t="str">
            <v>11233</v>
          </cell>
          <cell r="J329" t="str">
            <v>2010083</v>
          </cell>
          <cell r="K329" t="str">
            <v>10002</v>
          </cell>
          <cell r="L329">
            <v>1.2</v>
          </cell>
          <cell r="M329" t="str">
            <v>114521123</v>
          </cell>
          <cell r="N329" t="str">
            <v>88</v>
          </cell>
          <cell r="O329" t="str">
            <v>0795</v>
          </cell>
          <cell r="P329" t="str">
            <v>0795</v>
          </cell>
          <cell r="Q329">
            <v>24506.26</v>
          </cell>
          <cell r="R329">
            <v>80.77</v>
          </cell>
          <cell r="S329">
            <v>56263.74</v>
          </cell>
          <cell r="V329" t="str">
            <v>00031</v>
          </cell>
          <cell r="W329" t="str">
            <v>850000</v>
          </cell>
          <cell r="X329">
            <v>0</v>
          </cell>
          <cell r="Y329">
            <v>0</v>
          </cell>
        </row>
        <row r="330">
          <cell r="A330">
            <v>34912</v>
          </cell>
          <cell r="B330" t="str">
            <v>02</v>
          </cell>
          <cell r="C330" t="str">
            <v>Павильон  из металлоконсрукций ВЛ С11 оп 35</v>
          </cell>
          <cell r="D330" t="str">
            <v>502</v>
          </cell>
          <cell r="E330" t="str">
            <v>011</v>
          </cell>
          <cell r="F330">
            <v>11</v>
          </cell>
          <cell r="G330">
            <v>10</v>
          </cell>
          <cell r="H330">
            <v>42180</v>
          </cell>
          <cell r="I330" t="str">
            <v>11234</v>
          </cell>
          <cell r="J330" t="str">
            <v>2010083</v>
          </cell>
          <cell r="K330" t="str">
            <v>10011</v>
          </cell>
          <cell r="L330">
            <v>6.6</v>
          </cell>
          <cell r="M330" t="str">
            <v>114521141</v>
          </cell>
          <cell r="N330" t="str">
            <v>95</v>
          </cell>
          <cell r="O330" t="str">
            <v>0895</v>
          </cell>
          <cell r="P330" t="str">
            <v>0895</v>
          </cell>
          <cell r="Q330">
            <v>26111.56</v>
          </cell>
          <cell r="R330">
            <v>231.99</v>
          </cell>
          <cell r="S330">
            <v>16068.44</v>
          </cell>
          <cell r="V330" t="str">
            <v>00003</v>
          </cell>
          <cell r="W330" t="str">
            <v>0800000</v>
          </cell>
          <cell r="X330">
            <v>0</v>
          </cell>
          <cell r="Y330">
            <v>4910400</v>
          </cell>
        </row>
        <row r="331">
          <cell r="A331">
            <v>34912</v>
          </cell>
          <cell r="B331" t="str">
            <v>02</v>
          </cell>
          <cell r="C331" t="str">
            <v>Павильон из металлоконструкций ВЛ С11 оп 125</v>
          </cell>
          <cell r="D331" t="str">
            <v>502</v>
          </cell>
          <cell r="E331" t="str">
            <v>011</v>
          </cell>
          <cell r="F331">
            <v>11</v>
          </cell>
          <cell r="G331">
            <v>10</v>
          </cell>
          <cell r="H331">
            <v>42180</v>
          </cell>
          <cell r="I331" t="str">
            <v>11235</v>
          </cell>
          <cell r="J331" t="str">
            <v>2010083</v>
          </cell>
          <cell r="K331" t="str">
            <v>10011</v>
          </cell>
          <cell r="L331">
            <v>6.6</v>
          </cell>
          <cell r="M331" t="str">
            <v>114521141</v>
          </cell>
          <cell r="N331" t="str">
            <v>95</v>
          </cell>
          <cell r="O331" t="str">
            <v>0895</v>
          </cell>
          <cell r="P331" t="str">
            <v>0895</v>
          </cell>
          <cell r="Q331">
            <v>26111.56</v>
          </cell>
          <cell r="R331">
            <v>231.99</v>
          </cell>
          <cell r="S331">
            <v>16068.44</v>
          </cell>
          <cell r="V331" t="str">
            <v>00004</v>
          </cell>
          <cell r="W331" t="str">
            <v>0800000</v>
          </cell>
          <cell r="X331">
            <v>0</v>
          </cell>
          <cell r="Y331">
            <v>4910400</v>
          </cell>
        </row>
        <row r="332">
          <cell r="A332">
            <v>34912</v>
          </cell>
          <cell r="B332" t="str">
            <v>04</v>
          </cell>
          <cell r="C332" t="str">
            <v>Здание ТП 819</v>
          </cell>
          <cell r="D332" t="str">
            <v>539</v>
          </cell>
          <cell r="E332" t="str">
            <v>011</v>
          </cell>
          <cell r="F332">
            <v>21</v>
          </cell>
          <cell r="G332">
            <v>10</v>
          </cell>
          <cell r="H332">
            <v>11121</v>
          </cell>
          <cell r="I332" t="str">
            <v>11728</v>
          </cell>
          <cell r="J332" t="str">
            <v>2010083</v>
          </cell>
          <cell r="K332" t="str">
            <v>10002</v>
          </cell>
          <cell r="L332">
            <v>1.2</v>
          </cell>
          <cell r="M332" t="str">
            <v>114521123</v>
          </cell>
          <cell r="N332" t="str">
            <v>77</v>
          </cell>
          <cell r="O332" t="str">
            <v>0895</v>
          </cell>
          <cell r="P332" t="str">
            <v>0895</v>
          </cell>
          <cell r="Q332">
            <v>6101.24</v>
          </cell>
          <cell r="R332">
            <v>11.12</v>
          </cell>
          <cell r="S332">
            <v>5019.76</v>
          </cell>
          <cell r="V332" t="str">
            <v>00008</v>
          </cell>
          <cell r="W332" t="str">
            <v>8500000</v>
          </cell>
          <cell r="X332">
            <v>0</v>
          </cell>
          <cell r="Y332">
            <v>0</v>
          </cell>
        </row>
        <row r="333">
          <cell r="A333">
            <v>34912</v>
          </cell>
          <cell r="B333" t="str">
            <v>04</v>
          </cell>
          <cell r="C333" t="str">
            <v>Здание ТП 820</v>
          </cell>
          <cell r="D333" t="str">
            <v>539</v>
          </cell>
          <cell r="E333" t="str">
            <v>011</v>
          </cell>
          <cell r="F333">
            <v>21</v>
          </cell>
          <cell r="G333">
            <v>10</v>
          </cell>
          <cell r="H333">
            <v>11121</v>
          </cell>
          <cell r="I333" t="str">
            <v>11729</v>
          </cell>
          <cell r="J333" t="str">
            <v>2010083</v>
          </cell>
          <cell r="K333" t="str">
            <v>10002</v>
          </cell>
          <cell r="L333">
            <v>1.2</v>
          </cell>
          <cell r="M333" t="str">
            <v>114521123</v>
          </cell>
          <cell r="N333" t="str">
            <v>75</v>
          </cell>
          <cell r="O333" t="str">
            <v>0895</v>
          </cell>
          <cell r="P333" t="str">
            <v>0895</v>
          </cell>
          <cell r="Q333">
            <v>6656.72</v>
          </cell>
          <cell r="R333">
            <v>11.12</v>
          </cell>
          <cell r="S333">
            <v>4464.28</v>
          </cell>
          <cell r="V333" t="str">
            <v>00011</v>
          </cell>
          <cell r="W333" t="str">
            <v>8500000</v>
          </cell>
          <cell r="X333">
            <v>0</v>
          </cell>
          <cell r="Y333">
            <v>0</v>
          </cell>
        </row>
        <row r="334">
          <cell r="A334">
            <v>34912</v>
          </cell>
          <cell r="B334" t="str">
            <v>04</v>
          </cell>
          <cell r="C334" t="str">
            <v>Здание ТП 825</v>
          </cell>
          <cell r="D334" t="str">
            <v>539</v>
          </cell>
          <cell r="E334" t="str">
            <v>011</v>
          </cell>
          <cell r="F334">
            <v>21</v>
          </cell>
          <cell r="G334">
            <v>10</v>
          </cell>
          <cell r="H334">
            <v>11121</v>
          </cell>
          <cell r="I334" t="str">
            <v>11730</v>
          </cell>
          <cell r="J334" t="str">
            <v>2010083</v>
          </cell>
          <cell r="K334" t="str">
            <v>10002</v>
          </cell>
          <cell r="L334">
            <v>1.2</v>
          </cell>
          <cell r="M334" t="str">
            <v>114521123</v>
          </cell>
          <cell r="N334" t="str">
            <v>78</v>
          </cell>
          <cell r="O334" t="str">
            <v>0895</v>
          </cell>
          <cell r="P334" t="str">
            <v>0895</v>
          </cell>
          <cell r="Q334">
            <v>5823.5</v>
          </cell>
          <cell r="R334">
            <v>11.12</v>
          </cell>
          <cell r="S334">
            <v>5297.5</v>
          </cell>
          <cell r="V334" t="str">
            <v>00013</v>
          </cell>
          <cell r="W334" t="str">
            <v>8500000</v>
          </cell>
          <cell r="X334">
            <v>0</v>
          </cell>
          <cell r="Y334">
            <v>0</v>
          </cell>
        </row>
        <row r="335">
          <cell r="A335">
            <v>34912</v>
          </cell>
          <cell r="B335" t="str">
            <v>04</v>
          </cell>
          <cell r="C335" t="str">
            <v>Здание РП ул Ленина</v>
          </cell>
          <cell r="D335" t="str">
            <v>539</v>
          </cell>
          <cell r="E335" t="str">
            <v>011</v>
          </cell>
          <cell r="F335">
            <v>21</v>
          </cell>
          <cell r="G335">
            <v>10</v>
          </cell>
          <cell r="H335">
            <v>20436</v>
          </cell>
          <cell r="I335" t="str">
            <v>11731</v>
          </cell>
          <cell r="J335" t="str">
            <v>2010083</v>
          </cell>
          <cell r="K335" t="str">
            <v>10002</v>
          </cell>
          <cell r="L335">
            <v>1.2</v>
          </cell>
          <cell r="M335" t="str">
            <v>114521123</v>
          </cell>
          <cell r="N335" t="str">
            <v>83</v>
          </cell>
          <cell r="O335" t="str">
            <v>0895</v>
          </cell>
          <cell r="P335" t="str">
            <v>0895</v>
          </cell>
          <cell r="Q335">
            <v>8148.94</v>
          </cell>
          <cell r="R335">
            <v>20.440000000000001</v>
          </cell>
          <cell r="S335">
            <v>12287.06</v>
          </cell>
          <cell r="V335" t="str">
            <v>00018</v>
          </cell>
          <cell r="W335" t="str">
            <v>8500000</v>
          </cell>
          <cell r="X335">
            <v>0</v>
          </cell>
          <cell r="Y335">
            <v>0</v>
          </cell>
        </row>
        <row r="336">
          <cell r="A336">
            <v>34943</v>
          </cell>
          <cell r="B336" t="str">
            <v>40</v>
          </cell>
          <cell r="C336" t="str">
            <v>Здание ПСТ 533 ул Кирова</v>
          </cell>
          <cell r="D336" t="str">
            <v>529</v>
          </cell>
          <cell r="E336" t="str">
            <v>011</v>
          </cell>
          <cell r="F336">
            <v>21</v>
          </cell>
          <cell r="G336">
            <v>10</v>
          </cell>
          <cell r="H336">
            <v>155875</v>
          </cell>
          <cell r="I336" t="str">
            <v>11535</v>
          </cell>
          <cell r="J336" t="str">
            <v>2010083</v>
          </cell>
          <cell r="K336" t="str">
            <v>10002</v>
          </cell>
          <cell r="L336">
            <v>1.2</v>
          </cell>
          <cell r="M336" t="str">
            <v>114521123</v>
          </cell>
          <cell r="N336" t="str">
            <v>93</v>
          </cell>
          <cell r="O336" t="str">
            <v>0995</v>
          </cell>
          <cell r="P336" t="str">
            <v>0995</v>
          </cell>
          <cell r="Q336">
            <v>23040.61</v>
          </cell>
          <cell r="R336">
            <v>155.88</v>
          </cell>
          <cell r="S336">
            <v>132834.39000000001</v>
          </cell>
          <cell r="V336" t="str">
            <v>00008</v>
          </cell>
          <cell r="W336" t="str">
            <v>8500000</v>
          </cell>
          <cell r="X336">
            <v>0</v>
          </cell>
          <cell r="Y336">
            <v>0</v>
          </cell>
        </row>
        <row r="337">
          <cell r="A337">
            <v>34943</v>
          </cell>
          <cell r="B337" t="str">
            <v>40</v>
          </cell>
          <cell r="C337" t="str">
            <v>Здание трансф ПСТ 534 ул Комсомольская</v>
          </cell>
          <cell r="D337" t="str">
            <v>529</v>
          </cell>
          <cell r="E337" t="str">
            <v>011</v>
          </cell>
          <cell r="F337">
            <v>21</v>
          </cell>
          <cell r="G337">
            <v>10</v>
          </cell>
          <cell r="H337">
            <v>96753</v>
          </cell>
          <cell r="I337" t="str">
            <v>11536</v>
          </cell>
          <cell r="J337" t="str">
            <v>2010083</v>
          </cell>
          <cell r="K337" t="str">
            <v>10002</v>
          </cell>
          <cell r="L337">
            <v>1.2</v>
          </cell>
          <cell r="M337" t="str">
            <v>114521123</v>
          </cell>
          <cell r="N337" t="str">
            <v>94</v>
          </cell>
          <cell r="O337" t="str">
            <v>0995</v>
          </cell>
          <cell r="P337" t="str">
            <v>0995</v>
          </cell>
          <cell r="Q337">
            <v>11985.59</v>
          </cell>
          <cell r="R337">
            <v>96.75</v>
          </cell>
          <cell r="S337">
            <v>84767.41</v>
          </cell>
          <cell r="V337" t="str">
            <v>00011</v>
          </cell>
          <cell r="W337" t="str">
            <v>8500000</v>
          </cell>
          <cell r="X337">
            <v>0</v>
          </cell>
          <cell r="Y337">
            <v>0</v>
          </cell>
        </row>
        <row r="338">
          <cell r="A338">
            <v>35034</v>
          </cell>
          <cell r="B338" t="str">
            <v>02</v>
          </cell>
          <cell r="C338" t="str">
            <v>Здание ТП 1231 п Новоалександровск</v>
          </cell>
          <cell r="D338" t="str">
            <v>502</v>
          </cell>
          <cell r="E338" t="str">
            <v>011</v>
          </cell>
          <cell r="F338">
            <v>21</v>
          </cell>
          <cell r="G338">
            <v>10</v>
          </cell>
          <cell r="H338">
            <v>104738</v>
          </cell>
          <cell r="I338" t="str">
            <v>11236</v>
          </cell>
          <cell r="J338" t="str">
            <v>2010083</v>
          </cell>
          <cell r="K338" t="str">
            <v>10002</v>
          </cell>
          <cell r="L338">
            <v>1.2</v>
          </cell>
          <cell r="M338" t="str">
            <v>114521123</v>
          </cell>
          <cell r="N338" t="str">
            <v>81</v>
          </cell>
          <cell r="O338" t="str">
            <v>1295</v>
          </cell>
          <cell r="P338" t="str">
            <v>1295</v>
          </cell>
          <cell r="Q338">
            <v>49052.93</v>
          </cell>
          <cell r="R338">
            <v>104.74</v>
          </cell>
          <cell r="S338">
            <v>55685.07</v>
          </cell>
          <cell r="V338" t="str">
            <v>00016</v>
          </cell>
          <cell r="W338" t="str">
            <v>8500000</v>
          </cell>
          <cell r="X338">
            <v>0</v>
          </cell>
          <cell r="Y338">
            <v>0</v>
          </cell>
        </row>
        <row r="339">
          <cell r="A339">
            <v>35034</v>
          </cell>
          <cell r="B339" t="str">
            <v>02</v>
          </cell>
          <cell r="C339" t="str">
            <v>Здание ТП 1436  п Н-Александровск</v>
          </cell>
          <cell r="D339" t="str">
            <v>502</v>
          </cell>
          <cell r="E339" t="str">
            <v>011</v>
          </cell>
          <cell r="F339">
            <v>21</v>
          </cell>
          <cell r="G339">
            <v>10</v>
          </cell>
          <cell r="H339">
            <v>104929</v>
          </cell>
          <cell r="I339" t="str">
            <v>11237</v>
          </cell>
          <cell r="J339" t="str">
            <v>2010083</v>
          </cell>
          <cell r="K339" t="str">
            <v>10002</v>
          </cell>
          <cell r="L339">
            <v>1.2</v>
          </cell>
          <cell r="M339" t="str">
            <v>114521123</v>
          </cell>
          <cell r="N339" t="str">
            <v>95</v>
          </cell>
          <cell r="O339" t="str">
            <v>1295</v>
          </cell>
          <cell r="P339" t="str">
            <v>1295</v>
          </cell>
          <cell r="Q339">
            <v>12418.05</v>
          </cell>
          <cell r="R339">
            <v>104.93</v>
          </cell>
          <cell r="S339">
            <v>92510.95</v>
          </cell>
          <cell r="V339" t="str">
            <v>00020</v>
          </cell>
          <cell r="W339" t="str">
            <v>8500000</v>
          </cell>
          <cell r="X339">
            <v>0</v>
          </cell>
          <cell r="Y339">
            <v>0</v>
          </cell>
        </row>
        <row r="340">
          <cell r="A340">
            <v>35065</v>
          </cell>
          <cell r="B340" t="str">
            <v>02</v>
          </cell>
          <cell r="C340" t="str">
            <v>Здание ТП 409 Медицинский колледж</v>
          </cell>
          <cell r="D340" t="str">
            <v>502</v>
          </cell>
          <cell r="E340" t="str">
            <v>011</v>
          </cell>
          <cell r="F340">
            <v>21</v>
          </cell>
          <cell r="G340">
            <v>10</v>
          </cell>
          <cell r="H340">
            <v>88294</v>
          </cell>
          <cell r="I340" t="str">
            <v>11238</v>
          </cell>
          <cell r="J340" t="str">
            <v>2010083</v>
          </cell>
          <cell r="K340" t="str">
            <v>10002</v>
          </cell>
          <cell r="L340">
            <v>1.2</v>
          </cell>
          <cell r="M340" t="str">
            <v>114521123</v>
          </cell>
          <cell r="N340" t="str">
            <v>86</v>
          </cell>
          <cell r="O340" t="str">
            <v>0196</v>
          </cell>
          <cell r="P340" t="str">
            <v>0196</v>
          </cell>
          <cell r="Q340">
            <v>25148.880000000001</v>
          </cell>
          <cell r="R340">
            <v>88.29</v>
          </cell>
          <cell r="S340">
            <v>63145.120000000003</v>
          </cell>
          <cell r="V340" t="str">
            <v>00001</v>
          </cell>
          <cell r="W340" t="str">
            <v>8700000</v>
          </cell>
          <cell r="X340">
            <v>0</v>
          </cell>
          <cell r="Y340">
            <v>0</v>
          </cell>
        </row>
        <row r="341">
          <cell r="A341">
            <v>35065</v>
          </cell>
          <cell r="B341" t="str">
            <v>02</v>
          </cell>
          <cell r="C341" t="str">
            <v>Здание ТП 61 ул Ленина 58</v>
          </cell>
          <cell r="D341" t="str">
            <v>502</v>
          </cell>
          <cell r="E341" t="str">
            <v>011</v>
          </cell>
          <cell r="F341">
            <v>21</v>
          </cell>
          <cell r="G341">
            <v>10</v>
          </cell>
          <cell r="H341">
            <v>106659</v>
          </cell>
          <cell r="I341" t="str">
            <v>11239</v>
          </cell>
          <cell r="J341" t="str">
            <v>2010083</v>
          </cell>
          <cell r="K341" t="str">
            <v>10002</v>
          </cell>
          <cell r="L341">
            <v>1.2</v>
          </cell>
          <cell r="M341" t="str">
            <v>114521123</v>
          </cell>
          <cell r="N341" t="str">
            <v>92</v>
          </cell>
          <cell r="O341" t="str">
            <v>0196</v>
          </cell>
          <cell r="P341" t="str">
            <v>0196</v>
          </cell>
          <cell r="Q341">
            <v>25585.96</v>
          </cell>
          <cell r="R341">
            <v>106.66</v>
          </cell>
          <cell r="S341">
            <v>81073.039999999994</v>
          </cell>
          <cell r="V341" t="str">
            <v>00006</v>
          </cell>
          <cell r="W341" t="str">
            <v>8700000</v>
          </cell>
          <cell r="X341">
            <v>0</v>
          </cell>
          <cell r="Y341">
            <v>0</v>
          </cell>
        </row>
        <row r="342">
          <cell r="A342">
            <v>35065</v>
          </cell>
          <cell r="B342" t="str">
            <v>02</v>
          </cell>
          <cell r="C342" t="str">
            <v>Здание ТП 3 Хлебокомбинат</v>
          </cell>
          <cell r="D342" t="str">
            <v>502</v>
          </cell>
          <cell r="E342" t="str">
            <v>011</v>
          </cell>
          <cell r="F342">
            <v>21</v>
          </cell>
          <cell r="G342">
            <v>10</v>
          </cell>
          <cell r="H342">
            <v>72565</v>
          </cell>
          <cell r="I342" t="str">
            <v>11240</v>
          </cell>
          <cell r="J342" t="str">
            <v>2010083</v>
          </cell>
          <cell r="K342" t="str">
            <v>10002</v>
          </cell>
          <cell r="L342">
            <v>1.2</v>
          </cell>
          <cell r="M342" t="str">
            <v>114521123</v>
          </cell>
          <cell r="N342" t="str">
            <v>77</v>
          </cell>
          <cell r="O342" t="str">
            <v>0196</v>
          </cell>
          <cell r="P342" t="str">
            <v>0196</v>
          </cell>
          <cell r="Q342">
            <v>44590.89</v>
          </cell>
          <cell r="R342">
            <v>72.569999999999993</v>
          </cell>
          <cell r="S342">
            <v>27974.11</v>
          </cell>
          <cell r="V342" t="str">
            <v>00007</v>
          </cell>
          <cell r="W342" t="str">
            <v>8700000</v>
          </cell>
          <cell r="X342">
            <v>0</v>
          </cell>
          <cell r="Y342">
            <v>0</v>
          </cell>
        </row>
        <row r="343">
          <cell r="A343">
            <v>35065</v>
          </cell>
          <cell r="B343" t="str">
            <v>02</v>
          </cell>
          <cell r="C343" t="str">
            <v>Здание ТП 1010 Н-Александровка</v>
          </cell>
          <cell r="D343" t="str">
            <v>502</v>
          </cell>
          <cell r="E343" t="str">
            <v>011</v>
          </cell>
          <cell r="F343">
            <v>21</v>
          </cell>
          <cell r="G343">
            <v>10</v>
          </cell>
          <cell r="H343">
            <v>31786</v>
          </cell>
          <cell r="I343" t="str">
            <v>11241</v>
          </cell>
          <cell r="J343" t="str">
            <v>2010083</v>
          </cell>
          <cell r="K343" t="str">
            <v>10002</v>
          </cell>
          <cell r="L343">
            <v>1.2</v>
          </cell>
          <cell r="M343" t="str">
            <v>114521123</v>
          </cell>
          <cell r="N343" t="str">
            <v>87</v>
          </cell>
          <cell r="O343" t="str">
            <v>0196</v>
          </cell>
          <cell r="P343" t="str">
            <v>0196</v>
          </cell>
          <cell r="Q343">
            <v>10006.43</v>
          </cell>
          <cell r="R343">
            <v>31.79</v>
          </cell>
          <cell r="S343">
            <v>21779.57</v>
          </cell>
          <cell r="V343" t="str">
            <v>00013</v>
          </cell>
          <cell r="W343" t="str">
            <v>8700000</v>
          </cell>
          <cell r="X343">
            <v>0</v>
          </cell>
          <cell r="Y343">
            <v>0</v>
          </cell>
        </row>
        <row r="344">
          <cell r="A344">
            <v>35125</v>
          </cell>
          <cell r="B344" t="str">
            <v>02</v>
          </cell>
          <cell r="C344" t="str">
            <v>Здание РП 26 Горпарк</v>
          </cell>
          <cell r="D344" t="str">
            <v>502</v>
          </cell>
          <cell r="E344" t="str">
            <v>011</v>
          </cell>
          <cell r="F344">
            <v>21</v>
          </cell>
          <cell r="G344">
            <v>10</v>
          </cell>
          <cell r="H344">
            <v>560498</v>
          </cell>
          <cell r="I344" t="str">
            <v>11242</v>
          </cell>
          <cell r="J344" t="str">
            <v>2010083</v>
          </cell>
          <cell r="K344" t="str">
            <v>10002</v>
          </cell>
          <cell r="L344">
            <v>1.2</v>
          </cell>
          <cell r="M344" t="str">
            <v>114521123</v>
          </cell>
          <cell r="N344" t="str">
            <v>93</v>
          </cell>
          <cell r="O344" t="str">
            <v>0396</v>
          </cell>
          <cell r="P344" t="str">
            <v>0396</v>
          </cell>
          <cell r="Q344">
            <v>127642.05</v>
          </cell>
          <cell r="R344">
            <v>560.5</v>
          </cell>
          <cell r="S344">
            <v>432855.95</v>
          </cell>
          <cell r="V344" t="str">
            <v>00008</v>
          </cell>
          <cell r="W344" t="str">
            <v>8700000</v>
          </cell>
          <cell r="X344">
            <v>0</v>
          </cell>
          <cell r="Y344">
            <v>0</v>
          </cell>
        </row>
        <row r="345">
          <cell r="A345">
            <v>35125</v>
          </cell>
          <cell r="B345" t="str">
            <v>02</v>
          </cell>
          <cell r="C345" t="str">
            <v>Здание ТП 456 р-н горпарка Санта Резот Отель</v>
          </cell>
          <cell r="D345" t="str">
            <v>502</v>
          </cell>
          <cell r="E345" t="str">
            <v>011</v>
          </cell>
          <cell r="F345">
            <v>21</v>
          </cell>
          <cell r="G345">
            <v>10</v>
          </cell>
          <cell r="H345">
            <v>428298</v>
          </cell>
          <cell r="I345" t="str">
            <v>11243</v>
          </cell>
          <cell r="J345" t="str">
            <v>2010083</v>
          </cell>
          <cell r="K345" t="str">
            <v>10002</v>
          </cell>
          <cell r="L345">
            <v>1.2</v>
          </cell>
          <cell r="M345" t="str">
            <v>114521123</v>
          </cell>
          <cell r="N345" t="str">
            <v>93</v>
          </cell>
          <cell r="O345" t="str">
            <v>0396</v>
          </cell>
          <cell r="P345" t="str">
            <v>0396</v>
          </cell>
          <cell r="Q345">
            <v>86622.49</v>
          </cell>
          <cell r="R345">
            <v>428.3</v>
          </cell>
          <cell r="S345">
            <v>341675.51</v>
          </cell>
          <cell r="V345" t="str">
            <v>00009</v>
          </cell>
          <cell r="W345" t="str">
            <v>8700000</v>
          </cell>
          <cell r="X345">
            <v>0</v>
          </cell>
          <cell r="Y345">
            <v>0</v>
          </cell>
        </row>
        <row r="346">
          <cell r="A346">
            <v>35186</v>
          </cell>
          <cell r="B346" t="str">
            <v>04</v>
          </cell>
          <cell r="C346" t="str">
            <v>Здание ТП 828 г Анива</v>
          </cell>
          <cell r="D346" t="str">
            <v>539</v>
          </cell>
          <cell r="E346" t="str">
            <v>011</v>
          </cell>
          <cell r="F346">
            <v>21</v>
          </cell>
          <cell r="G346">
            <v>10</v>
          </cell>
          <cell r="H346">
            <v>159295</v>
          </cell>
          <cell r="I346" t="str">
            <v>11732</v>
          </cell>
          <cell r="J346" t="str">
            <v>2010083</v>
          </cell>
          <cell r="K346" t="str">
            <v>10002</v>
          </cell>
          <cell r="L346">
            <v>1.2</v>
          </cell>
          <cell r="M346" t="str">
            <v>114521123</v>
          </cell>
          <cell r="N346" t="str">
            <v>89</v>
          </cell>
          <cell r="O346" t="str">
            <v>0596</v>
          </cell>
          <cell r="P346" t="str">
            <v>0596</v>
          </cell>
          <cell r="Q346">
            <v>20803</v>
          </cell>
          <cell r="R346">
            <v>159.29</v>
          </cell>
          <cell r="S346">
            <v>138492</v>
          </cell>
          <cell r="V346" t="str">
            <v>00003</v>
          </cell>
          <cell r="W346" t="str">
            <v>8700000</v>
          </cell>
          <cell r="X346">
            <v>0</v>
          </cell>
          <cell r="Y346">
            <v>0</v>
          </cell>
        </row>
        <row r="347">
          <cell r="A347">
            <v>35217</v>
          </cell>
          <cell r="B347" t="str">
            <v>07</v>
          </cell>
          <cell r="C347" t="str">
            <v>Здание ТП 85 п Соловьевка</v>
          </cell>
          <cell r="D347" t="str">
            <v>519</v>
          </cell>
          <cell r="E347" t="str">
            <v>011</v>
          </cell>
          <cell r="F347">
            <v>21</v>
          </cell>
          <cell r="G347">
            <v>10</v>
          </cell>
          <cell r="H347">
            <v>73403</v>
          </cell>
          <cell r="I347" t="str">
            <v>11405</v>
          </cell>
          <cell r="J347" t="str">
            <v>2010083</v>
          </cell>
          <cell r="K347" t="str">
            <v>10002</v>
          </cell>
          <cell r="L347">
            <v>1.2</v>
          </cell>
          <cell r="M347" t="str">
            <v>114521123</v>
          </cell>
          <cell r="N347" t="str">
            <v>90</v>
          </cell>
          <cell r="O347" t="str">
            <v>0696</v>
          </cell>
          <cell r="P347" t="str">
            <v>0696</v>
          </cell>
          <cell r="Q347">
            <v>18739.52</v>
          </cell>
          <cell r="R347">
            <v>73.400000000000006</v>
          </cell>
          <cell r="S347">
            <v>54663.48</v>
          </cell>
          <cell r="V347" t="str">
            <v>00009</v>
          </cell>
          <cell r="W347" t="str">
            <v>870000</v>
          </cell>
          <cell r="X347">
            <v>0</v>
          </cell>
          <cell r="Y347">
            <v>0</v>
          </cell>
        </row>
        <row r="348">
          <cell r="A348">
            <v>35309</v>
          </cell>
          <cell r="B348" t="str">
            <v>07</v>
          </cell>
          <cell r="C348" t="str">
            <v>Здание ТП -122 в р-не центральной котельной</v>
          </cell>
          <cell r="D348" t="str">
            <v>519</v>
          </cell>
          <cell r="E348" t="str">
            <v>011</v>
          </cell>
          <cell r="F348">
            <v>21</v>
          </cell>
          <cell r="G348">
            <v>10</v>
          </cell>
          <cell r="H348">
            <v>89417</v>
          </cell>
          <cell r="I348" t="str">
            <v>11406</v>
          </cell>
          <cell r="J348" t="str">
            <v>2010083</v>
          </cell>
          <cell r="K348" t="str">
            <v>10002</v>
          </cell>
          <cell r="L348">
            <v>1.2</v>
          </cell>
          <cell r="M348" t="str">
            <v>114521123</v>
          </cell>
          <cell r="N348" t="str">
            <v>90</v>
          </cell>
          <cell r="O348" t="str">
            <v>0996</v>
          </cell>
          <cell r="P348" t="str">
            <v>0996</v>
          </cell>
          <cell r="Q348">
            <v>25058.02</v>
          </cell>
          <cell r="R348">
            <v>89.42</v>
          </cell>
          <cell r="S348">
            <v>64358.98</v>
          </cell>
          <cell r="V348" t="str">
            <v>00013</v>
          </cell>
          <cell r="W348" t="str">
            <v>870000</v>
          </cell>
          <cell r="X348">
            <v>0</v>
          </cell>
          <cell r="Y348">
            <v>0</v>
          </cell>
        </row>
        <row r="349">
          <cell r="A349">
            <v>35339</v>
          </cell>
          <cell r="B349" t="str">
            <v>07</v>
          </cell>
          <cell r="C349" t="str">
            <v>Здание  ТП 43 р-н ПСТ Корсаковская</v>
          </cell>
          <cell r="D349" t="str">
            <v>519</v>
          </cell>
          <cell r="E349" t="str">
            <v>011</v>
          </cell>
          <cell r="F349">
            <v>21</v>
          </cell>
          <cell r="G349">
            <v>10</v>
          </cell>
          <cell r="H349">
            <v>321749</v>
          </cell>
          <cell r="I349" t="str">
            <v>11407</v>
          </cell>
          <cell r="J349" t="str">
            <v>2010083</v>
          </cell>
          <cell r="K349" t="str">
            <v>10002</v>
          </cell>
          <cell r="L349">
            <v>1.2</v>
          </cell>
          <cell r="M349" t="str">
            <v>114521123</v>
          </cell>
          <cell r="N349" t="str">
            <v>92</v>
          </cell>
          <cell r="O349" t="str">
            <v>1096</v>
          </cell>
          <cell r="P349" t="str">
            <v>1096</v>
          </cell>
          <cell r="Q349">
            <v>32652.22</v>
          </cell>
          <cell r="R349">
            <v>321.75</v>
          </cell>
          <cell r="S349">
            <v>289096.78000000003</v>
          </cell>
          <cell r="V349" t="str">
            <v>00003</v>
          </cell>
          <cell r="W349" t="str">
            <v>8700000</v>
          </cell>
          <cell r="X349">
            <v>0</v>
          </cell>
          <cell r="Y349">
            <v>0</v>
          </cell>
        </row>
        <row r="350">
          <cell r="A350">
            <v>35370</v>
          </cell>
          <cell r="B350" t="str">
            <v>07</v>
          </cell>
          <cell r="C350" t="str">
            <v>Здание ТП 38 в\часть 227 ул.Заозерная</v>
          </cell>
          <cell r="D350" t="str">
            <v>519</v>
          </cell>
          <cell r="E350" t="str">
            <v>011</v>
          </cell>
          <cell r="F350">
            <v>21</v>
          </cell>
          <cell r="G350">
            <v>10</v>
          </cell>
          <cell r="H350">
            <v>16459</v>
          </cell>
          <cell r="I350" t="str">
            <v>11409</v>
          </cell>
          <cell r="J350" t="str">
            <v>2010083</v>
          </cell>
          <cell r="K350" t="str">
            <v>10002</v>
          </cell>
          <cell r="L350">
            <v>1.2</v>
          </cell>
          <cell r="M350" t="str">
            <v>114521123</v>
          </cell>
          <cell r="N350" t="str">
            <v>66</v>
          </cell>
          <cell r="O350" t="str">
            <v>1196</v>
          </cell>
          <cell r="P350" t="str">
            <v>1196</v>
          </cell>
          <cell r="Q350">
            <v>13908.55</v>
          </cell>
          <cell r="R350">
            <v>16.46</v>
          </cell>
          <cell r="S350">
            <v>2550.4499999999998</v>
          </cell>
          <cell r="V350" t="str">
            <v>00001</v>
          </cell>
          <cell r="W350" t="str">
            <v>8700000</v>
          </cell>
          <cell r="X350">
            <v>0</v>
          </cell>
          <cell r="Y350">
            <v>0</v>
          </cell>
        </row>
        <row r="351">
          <cell r="A351">
            <v>35370</v>
          </cell>
          <cell r="B351" t="str">
            <v>02</v>
          </cell>
          <cell r="C351" t="str">
            <v>Здание ТП 1450 п Новая Деревня</v>
          </cell>
          <cell r="D351" t="str">
            <v>502</v>
          </cell>
          <cell r="E351" t="str">
            <v>011</v>
          </cell>
          <cell r="F351">
            <v>21</v>
          </cell>
          <cell r="G351">
            <v>10</v>
          </cell>
          <cell r="H351">
            <v>94498</v>
          </cell>
          <cell r="I351" t="str">
            <v>11244</v>
          </cell>
          <cell r="J351" t="str">
            <v>2010083</v>
          </cell>
          <cell r="K351" t="str">
            <v>10002</v>
          </cell>
          <cell r="L351">
            <v>1.2</v>
          </cell>
          <cell r="M351" t="str">
            <v>114521123</v>
          </cell>
          <cell r="N351" t="str">
            <v>93</v>
          </cell>
          <cell r="O351" t="str">
            <v>1196</v>
          </cell>
          <cell r="P351" t="str">
            <v>1196</v>
          </cell>
          <cell r="Q351">
            <v>16142.36</v>
          </cell>
          <cell r="R351">
            <v>94.5</v>
          </cell>
          <cell r="S351">
            <v>78355.64</v>
          </cell>
          <cell r="V351" t="str">
            <v>00010</v>
          </cell>
          <cell r="W351" t="str">
            <v>8700000</v>
          </cell>
          <cell r="X351">
            <v>0</v>
          </cell>
          <cell r="Y351">
            <v>0</v>
          </cell>
        </row>
        <row r="352">
          <cell r="A352">
            <v>35370</v>
          </cell>
          <cell r="B352" t="str">
            <v>02</v>
          </cell>
          <cell r="C352" t="str">
            <v>Здание ТП 1434 п Луговое</v>
          </cell>
          <cell r="D352" t="str">
            <v>502</v>
          </cell>
          <cell r="E352" t="str">
            <v>011</v>
          </cell>
          <cell r="F352">
            <v>21</v>
          </cell>
          <cell r="G352">
            <v>10</v>
          </cell>
          <cell r="H352">
            <v>79820</v>
          </cell>
          <cell r="I352" t="str">
            <v>11245</v>
          </cell>
          <cell r="J352" t="str">
            <v>2010083</v>
          </cell>
          <cell r="K352" t="str">
            <v>10002</v>
          </cell>
          <cell r="L352">
            <v>1.2</v>
          </cell>
          <cell r="M352" t="str">
            <v>114521123</v>
          </cell>
          <cell r="N352" t="str">
            <v>92</v>
          </cell>
          <cell r="O352" t="str">
            <v>1196</v>
          </cell>
          <cell r="P352" t="str">
            <v>1196</v>
          </cell>
          <cell r="Q352">
            <v>15627.63</v>
          </cell>
          <cell r="R352">
            <v>79.819999999999993</v>
          </cell>
          <cell r="S352">
            <v>64192.37</v>
          </cell>
          <cell r="V352" t="str">
            <v>00012</v>
          </cell>
          <cell r="W352" t="str">
            <v>8700000</v>
          </cell>
          <cell r="X352">
            <v>0</v>
          </cell>
          <cell r="Y352">
            <v>0</v>
          </cell>
        </row>
        <row r="353">
          <cell r="A353">
            <v>35370</v>
          </cell>
          <cell r="B353" t="str">
            <v>40</v>
          </cell>
          <cell r="C353" t="str">
            <v>Здание ТП 593 п Березняки\хранилище\</v>
          </cell>
          <cell r="D353" t="str">
            <v>529</v>
          </cell>
          <cell r="E353" t="str">
            <v>011</v>
          </cell>
          <cell r="F353">
            <v>21</v>
          </cell>
          <cell r="G353">
            <v>10</v>
          </cell>
          <cell r="H353">
            <v>57630</v>
          </cell>
          <cell r="I353" t="str">
            <v>11537</v>
          </cell>
          <cell r="J353" t="str">
            <v>2010083</v>
          </cell>
          <cell r="K353" t="str">
            <v>10002</v>
          </cell>
          <cell r="L353">
            <v>1.2</v>
          </cell>
          <cell r="M353" t="str">
            <v>114521123</v>
          </cell>
          <cell r="N353" t="str">
            <v>90</v>
          </cell>
          <cell r="O353" t="str">
            <v>1196</v>
          </cell>
          <cell r="P353" t="str">
            <v>1196</v>
          </cell>
          <cell r="Q353">
            <v>14156.68</v>
          </cell>
          <cell r="R353">
            <v>57.63</v>
          </cell>
          <cell r="S353">
            <v>43473.32</v>
          </cell>
          <cell r="V353" t="str">
            <v>14000</v>
          </cell>
          <cell r="W353" t="str">
            <v>8700000</v>
          </cell>
          <cell r="X353">
            <v>0</v>
          </cell>
          <cell r="Y353">
            <v>0</v>
          </cell>
        </row>
        <row r="354">
          <cell r="A354">
            <v>35462</v>
          </cell>
          <cell r="B354" t="str">
            <v>07</v>
          </cell>
          <cell r="C354" t="str">
            <v>Здание ТП 118 ул Речная</v>
          </cell>
          <cell r="D354" t="str">
            <v>519</v>
          </cell>
          <cell r="E354" t="str">
            <v>011</v>
          </cell>
          <cell r="F354">
            <v>21</v>
          </cell>
          <cell r="G354">
            <v>10</v>
          </cell>
          <cell r="H354">
            <v>88702</v>
          </cell>
          <cell r="I354" t="str">
            <v>11410</v>
          </cell>
          <cell r="J354" t="str">
            <v>2010083</v>
          </cell>
          <cell r="K354" t="str">
            <v>10002</v>
          </cell>
          <cell r="L354">
            <v>1.2</v>
          </cell>
          <cell r="M354" t="str">
            <v>114521123</v>
          </cell>
          <cell r="N354" t="str">
            <v>71</v>
          </cell>
          <cell r="O354" t="str">
            <v>0297</v>
          </cell>
          <cell r="P354" t="str">
            <v>0297</v>
          </cell>
          <cell r="Q354">
            <v>66078.070000000007</v>
          </cell>
          <cell r="R354">
            <v>88.7</v>
          </cell>
          <cell r="S354">
            <v>22623.93</v>
          </cell>
          <cell r="V354" t="str">
            <v>00042</v>
          </cell>
          <cell r="W354" t="str">
            <v>8700000</v>
          </cell>
          <cell r="X354">
            <v>0</v>
          </cell>
          <cell r="Y354">
            <v>0</v>
          </cell>
        </row>
        <row r="355">
          <cell r="A355">
            <v>35462</v>
          </cell>
          <cell r="B355" t="str">
            <v>07</v>
          </cell>
          <cell r="C355" t="str">
            <v>Здание ТП 21 ул.Артеллерийская</v>
          </cell>
          <cell r="D355" t="str">
            <v>519</v>
          </cell>
          <cell r="E355" t="str">
            <v>011</v>
          </cell>
          <cell r="F355">
            <v>21</v>
          </cell>
          <cell r="G355">
            <v>10</v>
          </cell>
          <cell r="H355">
            <v>141390</v>
          </cell>
          <cell r="I355" t="str">
            <v>11411</v>
          </cell>
          <cell r="J355" t="str">
            <v>2010083</v>
          </cell>
          <cell r="K355" t="str">
            <v>10002</v>
          </cell>
          <cell r="L355">
            <v>1.2</v>
          </cell>
          <cell r="M355" t="str">
            <v>114521123</v>
          </cell>
          <cell r="N355" t="str">
            <v>79</v>
          </cell>
          <cell r="O355" t="str">
            <v>0297</v>
          </cell>
          <cell r="P355" t="str">
            <v>0297</v>
          </cell>
          <cell r="Q355">
            <v>76991.789999999994</v>
          </cell>
          <cell r="R355">
            <v>141.38999999999999</v>
          </cell>
          <cell r="S355">
            <v>64398.21</v>
          </cell>
          <cell r="V355" t="str">
            <v>00044</v>
          </cell>
          <cell r="W355" t="str">
            <v>8700000</v>
          </cell>
          <cell r="X355">
            <v>0</v>
          </cell>
          <cell r="Y355">
            <v>0</v>
          </cell>
        </row>
        <row r="356">
          <cell r="A356">
            <v>35462</v>
          </cell>
          <cell r="B356" t="str">
            <v>07</v>
          </cell>
          <cell r="C356" t="str">
            <v>Здание ТП 175 ул Советская</v>
          </cell>
          <cell r="D356" t="str">
            <v>519</v>
          </cell>
          <cell r="E356" t="str">
            <v>011</v>
          </cell>
          <cell r="F356">
            <v>21</v>
          </cell>
          <cell r="G356">
            <v>10</v>
          </cell>
          <cell r="H356">
            <v>50208</v>
          </cell>
          <cell r="I356" t="str">
            <v>11412</v>
          </cell>
          <cell r="J356" t="str">
            <v>2010083</v>
          </cell>
          <cell r="K356" t="str">
            <v>10002</v>
          </cell>
          <cell r="L356">
            <v>1.2</v>
          </cell>
          <cell r="M356" t="str">
            <v>114521123</v>
          </cell>
          <cell r="N356" t="str">
            <v>84</v>
          </cell>
          <cell r="O356" t="str">
            <v>0297</v>
          </cell>
          <cell r="P356" t="str">
            <v>0297</v>
          </cell>
          <cell r="Q356">
            <v>18533.919999999998</v>
          </cell>
          <cell r="R356">
            <v>50.21</v>
          </cell>
          <cell r="S356">
            <v>31674.080000000002</v>
          </cell>
          <cell r="V356" t="str">
            <v>00046</v>
          </cell>
          <cell r="W356" t="str">
            <v>8700000</v>
          </cell>
          <cell r="X356">
            <v>0</v>
          </cell>
          <cell r="Y356">
            <v>0</v>
          </cell>
        </row>
        <row r="357">
          <cell r="A357">
            <v>35462</v>
          </cell>
          <cell r="B357" t="str">
            <v>07</v>
          </cell>
          <cell r="C357" t="str">
            <v>Здание ТП 94 ул Комсомольская</v>
          </cell>
          <cell r="D357" t="str">
            <v>519</v>
          </cell>
          <cell r="E357" t="str">
            <v>011</v>
          </cell>
          <cell r="F357">
            <v>21</v>
          </cell>
          <cell r="G357">
            <v>10</v>
          </cell>
          <cell r="H357">
            <v>68013</v>
          </cell>
          <cell r="I357" t="str">
            <v>11414</v>
          </cell>
          <cell r="J357" t="str">
            <v>2010083</v>
          </cell>
          <cell r="K357" t="str">
            <v>10002</v>
          </cell>
          <cell r="L357">
            <v>1.2</v>
          </cell>
          <cell r="M357" t="str">
            <v>114521123</v>
          </cell>
          <cell r="N357" t="str">
            <v>75</v>
          </cell>
          <cell r="O357" t="str">
            <v>0297</v>
          </cell>
          <cell r="P357" t="str">
            <v>0297</v>
          </cell>
          <cell r="Q357">
            <v>43855.11</v>
          </cell>
          <cell r="R357">
            <v>68.010000000000005</v>
          </cell>
          <cell r="S357">
            <v>24157.89</v>
          </cell>
          <cell r="V357" t="str">
            <v>00049</v>
          </cell>
          <cell r="W357" t="str">
            <v>8700000</v>
          </cell>
          <cell r="X357">
            <v>0</v>
          </cell>
          <cell r="Y357">
            <v>0</v>
          </cell>
        </row>
        <row r="358">
          <cell r="A358">
            <v>35462</v>
          </cell>
          <cell r="B358" t="str">
            <v>07</v>
          </cell>
          <cell r="C358" t="str">
            <v>Здание ТП 137</v>
          </cell>
          <cell r="D358" t="str">
            <v>519</v>
          </cell>
          <cell r="E358" t="str">
            <v>011</v>
          </cell>
          <cell r="F358">
            <v>21</v>
          </cell>
          <cell r="G358">
            <v>10</v>
          </cell>
          <cell r="H358">
            <v>123604</v>
          </cell>
          <cell r="I358" t="str">
            <v>11413</v>
          </cell>
          <cell r="J358" t="str">
            <v>2010083</v>
          </cell>
          <cell r="K358" t="str">
            <v>10002</v>
          </cell>
          <cell r="L358">
            <v>1.2</v>
          </cell>
          <cell r="M358" t="str">
            <v>114521123</v>
          </cell>
          <cell r="N358" t="str">
            <v>82</v>
          </cell>
          <cell r="O358" t="str">
            <v>0297</v>
          </cell>
          <cell r="P358" t="str">
            <v>0297</v>
          </cell>
          <cell r="Q358">
            <v>57423.5</v>
          </cell>
          <cell r="R358">
            <v>123.6</v>
          </cell>
          <cell r="S358">
            <v>66180.5</v>
          </cell>
          <cell r="V358" t="str">
            <v>00051</v>
          </cell>
          <cell r="W358" t="str">
            <v>8700000</v>
          </cell>
          <cell r="X358">
            <v>0</v>
          </cell>
          <cell r="Y358">
            <v>0</v>
          </cell>
        </row>
        <row r="359">
          <cell r="A359">
            <v>35462</v>
          </cell>
          <cell r="B359" t="str">
            <v>07</v>
          </cell>
          <cell r="C359" t="str">
            <v>Здание ТП 23   ул Нагорная</v>
          </cell>
          <cell r="D359" t="str">
            <v>519</v>
          </cell>
          <cell r="E359" t="str">
            <v>011</v>
          </cell>
          <cell r="F359">
            <v>21</v>
          </cell>
          <cell r="G359">
            <v>10</v>
          </cell>
          <cell r="H359">
            <v>63578</v>
          </cell>
          <cell r="I359" t="str">
            <v>11415</v>
          </cell>
          <cell r="J359" t="str">
            <v>2010083</v>
          </cell>
          <cell r="K359" t="str">
            <v>10002</v>
          </cell>
          <cell r="L359">
            <v>1.2</v>
          </cell>
          <cell r="M359" t="str">
            <v>114521123</v>
          </cell>
          <cell r="N359" t="str">
            <v>86</v>
          </cell>
          <cell r="O359" t="str">
            <v>0297</v>
          </cell>
          <cell r="P359" t="str">
            <v>0297</v>
          </cell>
          <cell r="Q359">
            <v>23204.59</v>
          </cell>
          <cell r="R359">
            <v>63.58</v>
          </cell>
          <cell r="S359">
            <v>40373.410000000003</v>
          </cell>
          <cell r="V359" t="str">
            <v>00054</v>
          </cell>
          <cell r="W359" t="str">
            <v>8700000</v>
          </cell>
          <cell r="X359">
            <v>0</v>
          </cell>
          <cell r="Y359">
            <v>0</v>
          </cell>
        </row>
        <row r="360">
          <cell r="A360">
            <v>35462</v>
          </cell>
          <cell r="B360" t="str">
            <v>07</v>
          </cell>
          <cell r="C360" t="str">
            <v>Здание ТП 105 ул Нагорная</v>
          </cell>
          <cell r="D360" t="str">
            <v>519</v>
          </cell>
          <cell r="E360" t="str">
            <v>011</v>
          </cell>
          <cell r="F360">
            <v>21</v>
          </cell>
          <cell r="G360">
            <v>10</v>
          </cell>
          <cell r="H360">
            <v>101844</v>
          </cell>
          <cell r="I360" t="str">
            <v>11416</v>
          </cell>
          <cell r="J360" t="str">
            <v>2010083</v>
          </cell>
          <cell r="K360" t="str">
            <v>10002</v>
          </cell>
          <cell r="L360">
            <v>1.2</v>
          </cell>
          <cell r="M360" t="str">
            <v>114521123</v>
          </cell>
          <cell r="N360" t="str">
            <v>62</v>
          </cell>
          <cell r="O360" t="str">
            <v>0297</v>
          </cell>
          <cell r="P360" t="str">
            <v>0297</v>
          </cell>
          <cell r="Q360">
            <v>98302.22</v>
          </cell>
          <cell r="R360">
            <v>101.84</v>
          </cell>
          <cell r="S360">
            <v>3541.78</v>
          </cell>
          <cell r="V360" t="str">
            <v>00056</v>
          </cell>
          <cell r="W360" t="str">
            <v>8700000</v>
          </cell>
          <cell r="X360">
            <v>0</v>
          </cell>
          <cell r="Y360">
            <v>0</v>
          </cell>
        </row>
        <row r="361">
          <cell r="A361">
            <v>35462</v>
          </cell>
          <cell r="B361" t="str">
            <v>07</v>
          </cell>
          <cell r="C361" t="str">
            <v>Здание ТП 4"А" ул.Лермонтова</v>
          </cell>
          <cell r="D361" t="str">
            <v>519</v>
          </cell>
          <cell r="E361" t="str">
            <v>011</v>
          </cell>
          <cell r="F361">
            <v>21</v>
          </cell>
          <cell r="G361">
            <v>10</v>
          </cell>
          <cell r="H361">
            <v>168918</v>
          </cell>
          <cell r="I361" t="str">
            <v>11417</v>
          </cell>
          <cell r="J361" t="str">
            <v>2010083</v>
          </cell>
          <cell r="K361" t="str">
            <v>10002</v>
          </cell>
          <cell r="L361">
            <v>1.2</v>
          </cell>
          <cell r="M361" t="str">
            <v>114521123</v>
          </cell>
          <cell r="N361" t="str">
            <v>92</v>
          </cell>
          <cell r="O361" t="str">
            <v>0297</v>
          </cell>
          <cell r="P361" t="str">
            <v>0297</v>
          </cell>
          <cell r="Q361">
            <v>37209.120000000003</v>
          </cell>
          <cell r="R361">
            <v>168.92</v>
          </cell>
          <cell r="S361">
            <v>131708.88</v>
          </cell>
          <cell r="V361" t="str">
            <v>00058</v>
          </cell>
          <cell r="W361" t="str">
            <v>8700000</v>
          </cell>
          <cell r="X361">
            <v>0</v>
          </cell>
          <cell r="Y361">
            <v>0</v>
          </cell>
        </row>
        <row r="362">
          <cell r="A362">
            <v>35462</v>
          </cell>
          <cell r="B362" t="str">
            <v>07</v>
          </cell>
          <cell r="C362" t="str">
            <v>Здание ТП 2 1-й мик-рн</v>
          </cell>
          <cell r="D362" t="str">
            <v>519</v>
          </cell>
          <cell r="E362" t="str">
            <v>011</v>
          </cell>
          <cell r="F362">
            <v>21</v>
          </cell>
          <cell r="G362">
            <v>10</v>
          </cell>
          <cell r="H362">
            <v>101844</v>
          </cell>
          <cell r="I362" t="str">
            <v>11418</v>
          </cell>
          <cell r="J362" t="str">
            <v>2010083</v>
          </cell>
          <cell r="K362" t="str">
            <v>10002</v>
          </cell>
          <cell r="L362">
            <v>1.2</v>
          </cell>
          <cell r="M362" t="str">
            <v>114521123</v>
          </cell>
          <cell r="N362" t="str">
            <v>70</v>
          </cell>
          <cell r="O362" t="str">
            <v>0297</v>
          </cell>
          <cell r="P362" t="str">
            <v>0297</v>
          </cell>
          <cell r="Q362">
            <v>77907.179999999993</v>
          </cell>
          <cell r="R362">
            <v>101.84</v>
          </cell>
          <cell r="S362">
            <v>23936.82</v>
          </cell>
          <cell r="V362" t="str">
            <v>00060</v>
          </cell>
          <cell r="W362" t="str">
            <v>8700000</v>
          </cell>
          <cell r="X362">
            <v>0</v>
          </cell>
          <cell r="Y362">
            <v>0</v>
          </cell>
        </row>
        <row r="363">
          <cell r="A363">
            <v>35462</v>
          </cell>
          <cell r="B363" t="str">
            <v>07</v>
          </cell>
          <cell r="C363" t="str">
            <v>Здание ТП 47 ул.Федько</v>
          </cell>
          <cell r="D363" t="str">
            <v>519</v>
          </cell>
          <cell r="E363" t="str">
            <v>011</v>
          </cell>
          <cell r="F363">
            <v>21</v>
          </cell>
          <cell r="G363">
            <v>10</v>
          </cell>
          <cell r="H363">
            <v>108468</v>
          </cell>
          <cell r="I363" t="str">
            <v>11419</v>
          </cell>
          <cell r="J363" t="str">
            <v>2010083</v>
          </cell>
          <cell r="K363" t="str">
            <v>10002</v>
          </cell>
          <cell r="L363">
            <v>1.2</v>
          </cell>
          <cell r="M363" t="str">
            <v>114521123</v>
          </cell>
          <cell r="N363" t="str">
            <v>89</v>
          </cell>
          <cell r="O363" t="str">
            <v>0297</v>
          </cell>
          <cell r="P363" t="str">
            <v>0297</v>
          </cell>
          <cell r="Q363">
            <v>31986.79</v>
          </cell>
          <cell r="R363">
            <v>108.47</v>
          </cell>
          <cell r="S363">
            <v>76481.210000000006</v>
          </cell>
          <cell r="V363" t="str">
            <v>00062</v>
          </cell>
          <cell r="W363" t="str">
            <v>8700000</v>
          </cell>
          <cell r="X363">
            <v>0</v>
          </cell>
          <cell r="Y363">
            <v>0</v>
          </cell>
        </row>
        <row r="364">
          <cell r="A364">
            <v>35462</v>
          </cell>
          <cell r="B364" t="str">
            <v>07</v>
          </cell>
          <cell r="C364" t="str">
            <v>Здание ТП 16  ул Корсаковская</v>
          </cell>
          <cell r="D364" t="str">
            <v>519</v>
          </cell>
          <cell r="E364" t="str">
            <v>011</v>
          </cell>
          <cell r="F364">
            <v>21</v>
          </cell>
          <cell r="G364">
            <v>10</v>
          </cell>
          <cell r="H364">
            <v>302841</v>
          </cell>
          <cell r="I364" t="str">
            <v>11420</v>
          </cell>
          <cell r="J364" t="str">
            <v>2010083</v>
          </cell>
          <cell r="K364" t="str">
            <v>10002</v>
          </cell>
          <cell r="L364">
            <v>1.2</v>
          </cell>
          <cell r="M364" t="str">
            <v>114521123</v>
          </cell>
          <cell r="N364" t="str">
            <v>86</v>
          </cell>
          <cell r="O364" t="str">
            <v>0297</v>
          </cell>
          <cell r="P364" t="str">
            <v>0297</v>
          </cell>
          <cell r="Q364">
            <v>110533.69</v>
          </cell>
          <cell r="R364">
            <v>302.83999999999997</v>
          </cell>
          <cell r="S364">
            <v>192307.31</v>
          </cell>
          <cell r="V364" t="str">
            <v>00064</v>
          </cell>
          <cell r="W364" t="str">
            <v>8700000</v>
          </cell>
          <cell r="X364">
            <v>0</v>
          </cell>
          <cell r="Y364">
            <v>0</v>
          </cell>
        </row>
        <row r="365">
          <cell r="A365">
            <v>35462</v>
          </cell>
          <cell r="B365" t="str">
            <v>07</v>
          </cell>
          <cell r="C365" t="str">
            <v>Здание ТП 204  ул.Гвардейская</v>
          </cell>
          <cell r="D365" t="str">
            <v>519</v>
          </cell>
          <cell r="E365" t="str">
            <v>011</v>
          </cell>
          <cell r="F365">
            <v>41</v>
          </cell>
          <cell r="G365">
            <v>10</v>
          </cell>
          <cell r="H365">
            <v>132610</v>
          </cell>
          <cell r="I365" t="str">
            <v>11421</v>
          </cell>
          <cell r="J365" t="str">
            <v>2010083</v>
          </cell>
          <cell r="K365" t="str">
            <v>10002</v>
          </cell>
          <cell r="L365">
            <v>1.2</v>
          </cell>
          <cell r="M365" t="str">
            <v>114521123</v>
          </cell>
          <cell r="N365" t="str">
            <v>87</v>
          </cell>
          <cell r="O365" t="str">
            <v>0297</v>
          </cell>
          <cell r="P365" t="str">
            <v>0297</v>
          </cell>
          <cell r="Q365">
            <v>45745.16</v>
          </cell>
          <cell r="R365">
            <v>132.61000000000001</v>
          </cell>
          <cell r="S365">
            <v>86864.84</v>
          </cell>
          <cell r="V365" t="str">
            <v>00068</v>
          </cell>
          <cell r="W365" t="str">
            <v>870000</v>
          </cell>
          <cell r="X365">
            <v>0</v>
          </cell>
          <cell r="Y365">
            <v>0</v>
          </cell>
        </row>
        <row r="366">
          <cell r="A366">
            <v>35462</v>
          </cell>
          <cell r="B366" t="str">
            <v>07</v>
          </cell>
          <cell r="C366" t="str">
            <v>Здание ТП 187 Краснофлотская</v>
          </cell>
          <cell r="D366" t="str">
            <v>519</v>
          </cell>
          <cell r="E366" t="str">
            <v>011</v>
          </cell>
          <cell r="F366">
            <v>21</v>
          </cell>
          <cell r="G366">
            <v>10</v>
          </cell>
          <cell r="H366">
            <v>157158</v>
          </cell>
          <cell r="I366" t="str">
            <v>11422</v>
          </cell>
          <cell r="J366" t="str">
            <v>2010083</v>
          </cell>
          <cell r="K366" t="str">
            <v>10002</v>
          </cell>
          <cell r="L366">
            <v>1.2</v>
          </cell>
          <cell r="M366" t="str">
            <v>114521123</v>
          </cell>
          <cell r="N366" t="str">
            <v>84</v>
          </cell>
          <cell r="O366" t="str">
            <v>0297</v>
          </cell>
          <cell r="P366" t="str">
            <v>0297</v>
          </cell>
          <cell r="Q366">
            <v>65228.93</v>
          </cell>
          <cell r="R366">
            <v>157.16</v>
          </cell>
          <cell r="S366">
            <v>91929.07</v>
          </cell>
          <cell r="V366" t="str">
            <v>00070</v>
          </cell>
          <cell r="W366" t="str">
            <v>8700000</v>
          </cell>
          <cell r="X366">
            <v>0</v>
          </cell>
          <cell r="Y366">
            <v>0</v>
          </cell>
        </row>
        <row r="367">
          <cell r="A367">
            <v>35462</v>
          </cell>
          <cell r="B367" t="str">
            <v>07</v>
          </cell>
          <cell r="C367" t="str">
            <v>Здание ТП 183 очистные сооружения</v>
          </cell>
          <cell r="D367" t="str">
            <v>519</v>
          </cell>
          <cell r="E367" t="str">
            <v>011</v>
          </cell>
          <cell r="F367">
            <v>21</v>
          </cell>
          <cell r="G367">
            <v>10</v>
          </cell>
          <cell r="H367">
            <v>106334</v>
          </cell>
          <cell r="I367" t="str">
            <v>11423</v>
          </cell>
          <cell r="J367" t="str">
            <v>2010083</v>
          </cell>
          <cell r="K367" t="str">
            <v>10002</v>
          </cell>
          <cell r="L367">
            <v>1.2</v>
          </cell>
          <cell r="M367" t="str">
            <v>114521123</v>
          </cell>
          <cell r="N367" t="str">
            <v>82</v>
          </cell>
          <cell r="O367" t="str">
            <v>0297</v>
          </cell>
          <cell r="P367" t="str">
            <v>0297</v>
          </cell>
          <cell r="Q367">
            <v>49457.55</v>
          </cell>
          <cell r="R367">
            <v>106.33</v>
          </cell>
          <cell r="S367">
            <v>56876.45</v>
          </cell>
          <cell r="V367" t="str">
            <v>00072</v>
          </cell>
          <cell r="W367" t="str">
            <v>8700000</v>
          </cell>
          <cell r="X367">
            <v>0</v>
          </cell>
          <cell r="Y367">
            <v>0</v>
          </cell>
        </row>
        <row r="368">
          <cell r="A368">
            <v>35462</v>
          </cell>
          <cell r="B368" t="str">
            <v>07</v>
          </cell>
          <cell r="C368" t="str">
            <v>Здание ТП -166 ул.Школьная.</v>
          </cell>
          <cell r="D368" t="str">
            <v>519</v>
          </cell>
          <cell r="E368" t="str">
            <v>011</v>
          </cell>
          <cell r="F368">
            <v>21</v>
          </cell>
          <cell r="G368">
            <v>10</v>
          </cell>
          <cell r="H368">
            <v>34003</v>
          </cell>
          <cell r="I368" t="str">
            <v>11424</v>
          </cell>
          <cell r="J368" t="str">
            <v>2010083</v>
          </cell>
          <cell r="K368" t="str">
            <v>10002</v>
          </cell>
          <cell r="L368">
            <v>1.2</v>
          </cell>
          <cell r="M368" t="str">
            <v>114521123</v>
          </cell>
          <cell r="N368" t="str">
            <v>92</v>
          </cell>
          <cell r="O368" t="str">
            <v>0297</v>
          </cell>
          <cell r="P368" t="str">
            <v>0297</v>
          </cell>
          <cell r="Q368">
            <v>7319.89</v>
          </cell>
          <cell r="R368">
            <v>34</v>
          </cell>
          <cell r="S368">
            <v>26683.11</v>
          </cell>
          <cell r="V368" t="str">
            <v>00074</v>
          </cell>
          <cell r="W368" t="str">
            <v>8700000</v>
          </cell>
          <cell r="X368">
            <v>0</v>
          </cell>
          <cell r="Y368">
            <v>0</v>
          </cell>
        </row>
        <row r="369">
          <cell r="A369">
            <v>35462</v>
          </cell>
          <cell r="B369" t="str">
            <v>07</v>
          </cell>
          <cell r="C369" t="str">
            <v>Здание ТП 128 ул.Краснофлотская</v>
          </cell>
          <cell r="D369" t="str">
            <v>519</v>
          </cell>
          <cell r="E369" t="str">
            <v>011</v>
          </cell>
          <cell r="F369">
            <v>21</v>
          </cell>
          <cell r="G369">
            <v>10</v>
          </cell>
          <cell r="H369">
            <v>88702</v>
          </cell>
          <cell r="I369" t="str">
            <v>11425</v>
          </cell>
          <cell r="J369" t="str">
            <v>2010083</v>
          </cell>
          <cell r="K369" t="str">
            <v>10002</v>
          </cell>
          <cell r="L369">
            <v>1.2</v>
          </cell>
          <cell r="M369" t="str">
            <v>114521123</v>
          </cell>
          <cell r="N369" t="str">
            <v>71</v>
          </cell>
          <cell r="O369" t="str">
            <v>0297</v>
          </cell>
          <cell r="P369" t="str">
            <v>0297</v>
          </cell>
          <cell r="Q369">
            <v>66078.070000000007</v>
          </cell>
          <cell r="R369">
            <v>88.7</v>
          </cell>
          <cell r="S369">
            <v>22623.93</v>
          </cell>
          <cell r="V369" t="str">
            <v>00077</v>
          </cell>
          <cell r="W369" t="str">
            <v>8700000</v>
          </cell>
          <cell r="X369">
            <v>0</v>
          </cell>
          <cell r="Y369">
            <v>0</v>
          </cell>
        </row>
        <row r="370">
          <cell r="A370">
            <v>35462</v>
          </cell>
          <cell r="B370" t="str">
            <v>07</v>
          </cell>
          <cell r="C370" t="str">
            <v>Здание ТП 116 ул.Морская</v>
          </cell>
          <cell r="D370" t="str">
            <v>519</v>
          </cell>
          <cell r="E370" t="str">
            <v>011</v>
          </cell>
          <cell r="F370">
            <v>21</v>
          </cell>
          <cell r="G370">
            <v>10</v>
          </cell>
          <cell r="H370">
            <v>151829</v>
          </cell>
          <cell r="I370" t="str">
            <v>11426</v>
          </cell>
          <cell r="J370" t="str">
            <v>2010083</v>
          </cell>
          <cell r="K370" t="str">
            <v>10002</v>
          </cell>
          <cell r="L370">
            <v>1.2</v>
          </cell>
          <cell r="M370" t="str">
            <v>114521123</v>
          </cell>
          <cell r="N370" t="str">
            <v>81</v>
          </cell>
          <cell r="O370" t="str">
            <v>0297</v>
          </cell>
          <cell r="P370" t="str">
            <v>0297</v>
          </cell>
          <cell r="Q370">
            <v>75179.33</v>
          </cell>
          <cell r="R370">
            <v>151.83000000000001</v>
          </cell>
          <cell r="S370">
            <v>76649.67</v>
          </cell>
          <cell r="V370" t="str">
            <v>00079</v>
          </cell>
          <cell r="W370" t="str">
            <v>8700000</v>
          </cell>
          <cell r="X370">
            <v>0</v>
          </cell>
          <cell r="Y370">
            <v>0</v>
          </cell>
        </row>
        <row r="371">
          <cell r="A371">
            <v>35462</v>
          </cell>
          <cell r="B371" t="str">
            <v>07</v>
          </cell>
          <cell r="C371" t="str">
            <v>Здание ТП 12 ул.Краснофлотская</v>
          </cell>
          <cell r="D371" t="str">
            <v>519</v>
          </cell>
          <cell r="E371" t="str">
            <v>011</v>
          </cell>
          <cell r="F371">
            <v>21</v>
          </cell>
          <cell r="G371">
            <v>10</v>
          </cell>
          <cell r="H371">
            <v>142557</v>
          </cell>
          <cell r="I371" t="str">
            <v>11427</v>
          </cell>
          <cell r="J371" t="str">
            <v>2010083</v>
          </cell>
          <cell r="K371" t="str">
            <v>10002</v>
          </cell>
          <cell r="L371">
            <v>1.2</v>
          </cell>
          <cell r="M371" t="str">
            <v>114521123</v>
          </cell>
          <cell r="N371" t="str">
            <v>78</v>
          </cell>
          <cell r="O371" t="str">
            <v>0297</v>
          </cell>
          <cell r="P371" t="str">
            <v>0297</v>
          </cell>
          <cell r="Q371">
            <v>77648.25</v>
          </cell>
          <cell r="R371">
            <v>142.56</v>
          </cell>
          <cell r="S371">
            <v>64908.75</v>
          </cell>
          <cell r="V371" t="str">
            <v>00081</v>
          </cell>
          <cell r="W371" t="str">
            <v>8700000</v>
          </cell>
          <cell r="X371">
            <v>0</v>
          </cell>
          <cell r="Y371">
            <v>0</v>
          </cell>
        </row>
        <row r="372">
          <cell r="A372">
            <v>35462</v>
          </cell>
          <cell r="B372" t="str">
            <v>07</v>
          </cell>
          <cell r="C372" t="str">
            <v>Здание ТП 5 ул.Советская</v>
          </cell>
          <cell r="D372" t="str">
            <v>519</v>
          </cell>
          <cell r="E372" t="str">
            <v>011</v>
          </cell>
          <cell r="F372">
            <v>21</v>
          </cell>
          <cell r="G372">
            <v>10</v>
          </cell>
          <cell r="H372">
            <v>151829</v>
          </cell>
          <cell r="I372" t="str">
            <v>11428</v>
          </cell>
          <cell r="J372" t="str">
            <v>2010083</v>
          </cell>
          <cell r="K372" t="str">
            <v>10002</v>
          </cell>
          <cell r="L372">
            <v>1.2</v>
          </cell>
          <cell r="M372" t="str">
            <v>114521123</v>
          </cell>
          <cell r="N372" t="str">
            <v>80</v>
          </cell>
          <cell r="O372" t="str">
            <v>0297</v>
          </cell>
          <cell r="P372" t="str">
            <v>0297</v>
          </cell>
          <cell r="Q372">
            <v>78219.8</v>
          </cell>
          <cell r="R372">
            <v>151.83000000000001</v>
          </cell>
          <cell r="S372">
            <v>73609.2</v>
          </cell>
          <cell r="V372" t="str">
            <v>00083</v>
          </cell>
          <cell r="W372" t="str">
            <v>8700000</v>
          </cell>
          <cell r="X372">
            <v>0</v>
          </cell>
          <cell r="Y372">
            <v>0</v>
          </cell>
        </row>
        <row r="373">
          <cell r="A373">
            <v>35462</v>
          </cell>
          <cell r="B373" t="str">
            <v>07</v>
          </cell>
          <cell r="C373" t="str">
            <v>Здание ТП 3 2й мик-н</v>
          </cell>
          <cell r="D373" t="str">
            <v>519</v>
          </cell>
          <cell r="E373" t="str">
            <v>011</v>
          </cell>
          <cell r="F373">
            <v>21</v>
          </cell>
          <cell r="G373">
            <v>10</v>
          </cell>
          <cell r="H373">
            <v>141707</v>
          </cell>
          <cell r="I373" t="str">
            <v>11429</v>
          </cell>
          <cell r="J373" t="str">
            <v>2010083</v>
          </cell>
          <cell r="K373" t="str">
            <v>10002</v>
          </cell>
          <cell r="L373">
            <v>1.2</v>
          </cell>
          <cell r="M373" t="str">
            <v>114521123</v>
          </cell>
          <cell r="N373" t="str">
            <v>86</v>
          </cell>
          <cell r="O373" t="str">
            <v>0297</v>
          </cell>
          <cell r="P373" t="str">
            <v>0297</v>
          </cell>
          <cell r="Q373">
            <v>51721.97</v>
          </cell>
          <cell r="R373">
            <v>141.71</v>
          </cell>
          <cell r="S373">
            <v>89985.03</v>
          </cell>
          <cell r="V373" t="str">
            <v>00086</v>
          </cell>
          <cell r="W373" t="str">
            <v>8700000</v>
          </cell>
          <cell r="X373">
            <v>0</v>
          </cell>
          <cell r="Y373">
            <v>0</v>
          </cell>
        </row>
        <row r="374">
          <cell r="A374">
            <v>35462</v>
          </cell>
          <cell r="B374" t="str">
            <v>07</v>
          </cell>
          <cell r="C374" t="str">
            <v>Здание ТП 1 первый мик-н</v>
          </cell>
          <cell r="D374" t="str">
            <v>519</v>
          </cell>
          <cell r="E374" t="str">
            <v>011</v>
          </cell>
          <cell r="F374">
            <v>21</v>
          </cell>
          <cell r="G374">
            <v>10</v>
          </cell>
          <cell r="H374">
            <v>110878</v>
          </cell>
          <cell r="I374" t="str">
            <v>11430</v>
          </cell>
          <cell r="J374" t="str">
            <v>2010083</v>
          </cell>
          <cell r="K374" t="str">
            <v>10002</v>
          </cell>
          <cell r="L374">
            <v>1.2</v>
          </cell>
          <cell r="M374" t="str">
            <v>114521123</v>
          </cell>
          <cell r="N374" t="str">
            <v>79</v>
          </cell>
          <cell r="O374" t="str">
            <v>0297</v>
          </cell>
          <cell r="P374" t="str">
            <v>0297</v>
          </cell>
          <cell r="Q374">
            <v>60392.58</v>
          </cell>
          <cell r="R374">
            <v>110.88</v>
          </cell>
          <cell r="S374">
            <v>50485.42</v>
          </cell>
          <cell r="V374" t="str">
            <v>00088</v>
          </cell>
          <cell r="W374" t="str">
            <v>8700000</v>
          </cell>
          <cell r="X374">
            <v>0</v>
          </cell>
          <cell r="Y374">
            <v>0</v>
          </cell>
        </row>
        <row r="375">
          <cell r="A375">
            <v>35462</v>
          </cell>
          <cell r="B375" t="str">
            <v>07</v>
          </cell>
          <cell r="C375" t="str">
            <v>Здание ТП 53 ул Сопочная</v>
          </cell>
          <cell r="D375" t="str">
            <v>519</v>
          </cell>
          <cell r="E375" t="str">
            <v>011</v>
          </cell>
          <cell r="F375">
            <v>21</v>
          </cell>
          <cell r="G375">
            <v>10</v>
          </cell>
          <cell r="H375">
            <v>116336</v>
          </cell>
          <cell r="I375" t="str">
            <v>11431</v>
          </cell>
          <cell r="J375" t="str">
            <v>2010083</v>
          </cell>
          <cell r="K375" t="str">
            <v>10002</v>
          </cell>
          <cell r="L375">
            <v>1.2</v>
          </cell>
          <cell r="M375" t="str">
            <v>114521123</v>
          </cell>
          <cell r="N375" t="str">
            <v>86</v>
          </cell>
          <cell r="O375" t="str">
            <v>0297</v>
          </cell>
          <cell r="P375" t="str">
            <v>0297</v>
          </cell>
          <cell r="Q375">
            <v>42461.34</v>
          </cell>
          <cell r="R375">
            <v>116.34</v>
          </cell>
          <cell r="S375">
            <v>73874.66</v>
          </cell>
          <cell r="V375" t="str">
            <v>00090</v>
          </cell>
          <cell r="W375" t="str">
            <v>8700000</v>
          </cell>
          <cell r="X375">
            <v>0</v>
          </cell>
          <cell r="Y375">
            <v>0</v>
          </cell>
        </row>
        <row r="376">
          <cell r="A376">
            <v>35462</v>
          </cell>
          <cell r="B376" t="str">
            <v>07</v>
          </cell>
          <cell r="C376" t="str">
            <v>Здание ТП 64 пер.Веселый.</v>
          </cell>
          <cell r="D376" t="str">
            <v>519</v>
          </cell>
          <cell r="E376" t="str">
            <v>011</v>
          </cell>
          <cell r="F376">
            <v>21</v>
          </cell>
          <cell r="G376">
            <v>10</v>
          </cell>
          <cell r="H376">
            <v>43118</v>
          </cell>
          <cell r="I376" t="str">
            <v>11432</v>
          </cell>
          <cell r="J376" t="str">
            <v>2010083</v>
          </cell>
          <cell r="K376" t="str">
            <v>10002</v>
          </cell>
          <cell r="L376">
            <v>1.2</v>
          </cell>
          <cell r="M376" t="str">
            <v>114521123</v>
          </cell>
          <cell r="N376" t="str">
            <v>64</v>
          </cell>
          <cell r="O376" t="str">
            <v>0297</v>
          </cell>
          <cell r="P376" t="str">
            <v>0297</v>
          </cell>
          <cell r="Q376">
            <v>24204.98</v>
          </cell>
          <cell r="R376">
            <v>43.12</v>
          </cell>
          <cell r="S376">
            <v>18913.02</v>
          </cell>
          <cell r="V376" t="str">
            <v>00092</v>
          </cell>
          <cell r="W376" t="str">
            <v>8700000</v>
          </cell>
          <cell r="X376">
            <v>0</v>
          </cell>
          <cell r="Y376">
            <v>0</v>
          </cell>
        </row>
        <row r="377">
          <cell r="A377">
            <v>35462</v>
          </cell>
          <cell r="B377" t="str">
            <v>07</v>
          </cell>
          <cell r="C377" t="str">
            <v>Здание ТП 107 ул Нагорная</v>
          </cell>
          <cell r="D377" t="str">
            <v>519</v>
          </cell>
          <cell r="E377" t="str">
            <v>011</v>
          </cell>
          <cell r="F377">
            <v>21</v>
          </cell>
          <cell r="G377">
            <v>10</v>
          </cell>
          <cell r="H377">
            <v>146951</v>
          </cell>
          <cell r="I377" t="str">
            <v>11433</v>
          </cell>
          <cell r="J377" t="str">
            <v>2010083</v>
          </cell>
          <cell r="K377" t="str">
            <v>10002</v>
          </cell>
          <cell r="L377">
            <v>1.2</v>
          </cell>
          <cell r="M377" t="str">
            <v>114521123</v>
          </cell>
          <cell r="N377" t="str">
            <v>81</v>
          </cell>
          <cell r="O377" t="str">
            <v>0297</v>
          </cell>
          <cell r="P377" t="str">
            <v>0297</v>
          </cell>
          <cell r="Q377">
            <v>69084.78</v>
          </cell>
          <cell r="R377">
            <v>146.94999999999999</v>
          </cell>
          <cell r="S377">
            <v>77866.22</v>
          </cell>
          <cell r="V377" t="str">
            <v>00094</v>
          </cell>
          <cell r="W377" t="str">
            <v>8700000</v>
          </cell>
          <cell r="X377">
            <v>0</v>
          </cell>
          <cell r="Y377">
            <v>0</v>
          </cell>
        </row>
        <row r="378">
          <cell r="A378">
            <v>35462</v>
          </cell>
          <cell r="B378" t="str">
            <v>07</v>
          </cell>
          <cell r="C378" t="str">
            <v>Здание ТП 111 ул.Советская</v>
          </cell>
          <cell r="D378" t="str">
            <v>519</v>
          </cell>
          <cell r="E378" t="str">
            <v>011</v>
          </cell>
          <cell r="F378">
            <v>21</v>
          </cell>
          <cell r="G378">
            <v>10</v>
          </cell>
          <cell r="H378">
            <v>155224</v>
          </cell>
          <cell r="I378" t="str">
            <v>11434</v>
          </cell>
          <cell r="J378" t="str">
            <v>2010083</v>
          </cell>
          <cell r="K378" t="str">
            <v>10002</v>
          </cell>
          <cell r="L378">
            <v>1.2</v>
          </cell>
          <cell r="M378" t="str">
            <v>114521123</v>
          </cell>
          <cell r="N378" t="str">
            <v>71</v>
          </cell>
          <cell r="O378" t="str">
            <v>0297</v>
          </cell>
          <cell r="P378" t="str">
            <v>0297</v>
          </cell>
          <cell r="Q378">
            <v>115631.67</v>
          </cell>
          <cell r="R378">
            <v>155.22</v>
          </cell>
          <cell r="S378">
            <v>39592.33</v>
          </cell>
          <cell r="V378" t="str">
            <v>00096</v>
          </cell>
          <cell r="W378" t="str">
            <v>8700000</v>
          </cell>
          <cell r="X378">
            <v>0</v>
          </cell>
          <cell r="Y378">
            <v>0</v>
          </cell>
        </row>
        <row r="379">
          <cell r="A379">
            <v>35462</v>
          </cell>
          <cell r="B379" t="str">
            <v>07</v>
          </cell>
          <cell r="C379" t="str">
            <v>Здание ТП 6 ул Советская</v>
          </cell>
          <cell r="D379" t="str">
            <v>519</v>
          </cell>
          <cell r="E379" t="str">
            <v>011</v>
          </cell>
          <cell r="F379">
            <v>21</v>
          </cell>
          <cell r="G379">
            <v>10</v>
          </cell>
          <cell r="H379">
            <v>24146</v>
          </cell>
          <cell r="I379" t="str">
            <v>11435</v>
          </cell>
          <cell r="J379" t="str">
            <v>2010083</v>
          </cell>
          <cell r="K379" t="str">
            <v>10002</v>
          </cell>
          <cell r="L379">
            <v>1.2</v>
          </cell>
          <cell r="M379" t="str">
            <v>114521123</v>
          </cell>
          <cell r="N379" t="str">
            <v>63</v>
          </cell>
          <cell r="O379" t="str">
            <v>0297</v>
          </cell>
          <cell r="P379" t="str">
            <v>0297</v>
          </cell>
          <cell r="Q379">
            <v>14843.13</v>
          </cell>
          <cell r="R379">
            <v>24.15</v>
          </cell>
          <cell r="S379">
            <v>9302.8700000000008</v>
          </cell>
          <cell r="V379" t="str">
            <v>00097</v>
          </cell>
          <cell r="W379" t="str">
            <v>8700000</v>
          </cell>
          <cell r="X379">
            <v>0</v>
          </cell>
          <cell r="Y379">
            <v>0</v>
          </cell>
        </row>
        <row r="380">
          <cell r="A380">
            <v>35462</v>
          </cell>
          <cell r="B380" t="str">
            <v>07</v>
          </cell>
          <cell r="C380" t="str">
            <v>Здание ТП 213  1-й мик-н</v>
          </cell>
          <cell r="D380" t="str">
            <v>519</v>
          </cell>
          <cell r="E380" t="str">
            <v>011</v>
          </cell>
          <cell r="F380">
            <v>21</v>
          </cell>
          <cell r="G380">
            <v>10</v>
          </cell>
          <cell r="H380">
            <v>101641</v>
          </cell>
          <cell r="I380" t="str">
            <v>11436</v>
          </cell>
          <cell r="J380" t="str">
            <v>2010083</v>
          </cell>
          <cell r="K380" t="str">
            <v>10002</v>
          </cell>
          <cell r="L380">
            <v>1.2</v>
          </cell>
          <cell r="M380" t="str">
            <v>114521123</v>
          </cell>
          <cell r="N380" t="str">
            <v>89</v>
          </cell>
          <cell r="O380" t="str">
            <v>0297</v>
          </cell>
          <cell r="P380" t="str">
            <v>0297</v>
          </cell>
          <cell r="Q380">
            <v>29973.439999999999</v>
          </cell>
          <cell r="R380">
            <v>101.64</v>
          </cell>
          <cell r="S380">
            <v>71667.56</v>
          </cell>
          <cell r="V380" t="str">
            <v>00099</v>
          </cell>
          <cell r="W380" t="str">
            <v>8700000</v>
          </cell>
          <cell r="X380">
            <v>0</v>
          </cell>
          <cell r="Y380">
            <v>0</v>
          </cell>
        </row>
        <row r="381">
          <cell r="A381">
            <v>35462</v>
          </cell>
          <cell r="B381" t="str">
            <v>04</v>
          </cell>
          <cell r="C381" t="str">
            <v>Здание ТП 868 п Таранай</v>
          </cell>
          <cell r="D381" t="str">
            <v>539</v>
          </cell>
          <cell r="E381" t="str">
            <v>011</v>
          </cell>
          <cell r="F381">
            <v>21</v>
          </cell>
          <cell r="G381">
            <v>10</v>
          </cell>
          <cell r="H381">
            <v>789368</v>
          </cell>
          <cell r="I381" t="str">
            <v>11733</v>
          </cell>
          <cell r="J381" t="str">
            <v>2010083</v>
          </cell>
          <cell r="K381" t="str">
            <v>10002</v>
          </cell>
          <cell r="L381">
            <v>1.2</v>
          </cell>
          <cell r="N381" t="str">
            <v>93</v>
          </cell>
          <cell r="O381" t="str">
            <v>0297</v>
          </cell>
          <cell r="P381" t="str">
            <v>0297</v>
          </cell>
          <cell r="Q381">
            <v>134361.79</v>
          </cell>
          <cell r="R381">
            <v>789.37</v>
          </cell>
          <cell r="S381">
            <v>655006.21</v>
          </cell>
          <cell r="V381" t="str">
            <v>00114</v>
          </cell>
          <cell r="W381" t="str">
            <v>8700000</v>
          </cell>
          <cell r="X381">
            <v>0</v>
          </cell>
          <cell r="Y381">
            <v>0</v>
          </cell>
        </row>
        <row r="382">
          <cell r="A382">
            <v>35490</v>
          </cell>
          <cell r="B382" t="str">
            <v>02</v>
          </cell>
          <cell r="C382" t="str">
            <v>Здание  ТП 219 пр Мира-Пуркаева</v>
          </cell>
          <cell r="D382" t="str">
            <v>502</v>
          </cell>
          <cell r="E382" t="str">
            <v>011</v>
          </cell>
          <cell r="F382">
            <v>21</v>
          </cell>
          <cell r="G382">
            <v>10</v>
          </cell>
          <cell r="H382">
            <v>297971</v>
          </cell>
          <cell r="I382" t="str">
            <v>11247</v>
          </cell>
          <cell r="J382" t="str">
            <v>2010083</v>
          </cell>
          <cell r="K382" t="str">
            <v>10002</v>
          </cell>
          <cell r="L382">
            <v>1.2</v>
          </cell>
          <cell r="M382" t="str">
            <v>114521123</v>
          </cell>
          <cell r="N382" t="str">
            <v>78</v>
          </cell>
          <cell r="O382" t="str">
            <v>0397</v>
          </cell>
          <cell r="P382" t="str">
            <v>0397</v>
          </cell>
          <cell r="Q382">
            <v>169398.89</v>
          </cell>
          <cell r="R382">
            <v>297.97000000000003</v>
          </cell>
          <cell r="S382">
            <v>128572.11</v>
          </cell>
          <cell r="V382" t="str">
            <v>00002</v>
          </cell>
          <cell r="W382" t="str">
            <v>8700000</v>
          </cell>
          <cell r="X382">
            <v>0</v>
          </cell>
          <cell r="Y382">
            <v>0</v>
          </cell>
        </row>
        <row r="383">
          <cell r="A383">
            <v>35521</v>
          </cell>
          <cell r="B383" t="str">
            <v>04</v>
          </cell>
          <cell r="C383" t="str">
            <v>Здание ТП 900 п Песчанское</v>
          </cell>
          <cell r="D383" t="str">
            <v>539</v>
          </cell>
          <cell r="E383" t="str">
            <v>011</v>
          </cell>
          <cell r="F383">
            <v>21</v>
          </cell>
          <cell r="G383">
            <v>10</v>
          </cell>
          <cell r="H383">
            <v>204976</v>
          </cell>
          <cell r="I383" t="str">
            <v>11734</v>
          </cell>
          <cell r="J383" t="str">
            <v>2010083</v>
          </cell>
          <cell r="K383" t="str">
            <v>10002</v>
          </cell>
          <cell r="L383">
            <v>1.2</v>
          </cell>
          <cell r="M383" t="str">
            <v>114521123</v>
          </cell>
          <cell r="N383" t="str">
            <v>96</v>
          </cell>
          <cell r="O383" t="str">
            <v>0497</v>
          </cell>
          <cell r="P383" t="str">
            <v>0497</v>
          </cell>
          <cell r="Q383">
            <v>18745.169999999998</v>
          </cell>
          <cell r="R383">
            <v>204.98</v>
          </cell>
          <cell r="S383">
            <v>186230.83</v>
          </cell>
          <cell r="V383" t="str">
            <v>00011</v>
          </cell>
          <cell r="W383" t="str">
            <v>0800000</v>
          </cell>
          <cell r="X383">
            <v>0</v>
          </cell>
          <cell r="Y383">
            <v>0</v>
          </cell>
        </row>
        <row r="384">
          <cell r="A384">
            <v>35521</v>
          </cell>
          <cell r="B384" t="str">
            <v>40</v>
          </cell>
          <cell r="C384" t="str">
            <v>Здание ПСТ "Быковская" п Быков</v>
          </cell>
          <cell r="D384" t="str">
            <v>529</v>
          </cell>
          <cell r="E384" t="str">
            <v>011</v>
          </cell>
          <cell r="F384">
            <v>21</v>
          </cell>
          <cell r="G384">
            <v>10</v>
          </cell>
          <cell r="H384">
            <v>8173021</v>
          </cell>
          <cell r="I384" t="str">
            <v>11538</v>
          </cell>
          <cell r="J384" t="str">
            <v>2010083</v>
          </cell>
          <cell r="K384" t="str">
            <v>10002</v>
          </cell>
          <cell r="L384">
            <v>1.2</v>
          </cell>
          <cell r="M384" t="str">
            <v>114521123</v>
          </cell>
          <cell r="N384" t="str">
            <v>71</v>
          </cell>
          <cell r="O384" t="str">
            <v>0497</v>
          </cell>
          <cell r="P384" t="str">
            <v>0497</v>
          </cell>
          <cell r="Q384">
            <v>2530304.5099999998</v>
          </cell>
          <cell r="R384">
            <v>8173.02</v>
          </cell>
          <cell r="S384">
            <v>5642716.4900000002</v>
          </cell>
          <cell r="V384" t="str">
            <v>00013</v>
          </cell>
          <cell r="W384" t="str">
            <v>8700000</v>
          </cell>
          <cell r="X384">
            <v>0</v>
          </cell>
          <cell r="Y384">
            <v>0</v>
          </cell>
        </row>
        <row r="385">
          <cell r="A385">
            <v>35582</v>
          </cell>
          <cell r="B385" t="str">
            <v>02</v>
          </cell>
          <cell r="C385" t="str">
            <v>Здание РП 1 Холмское шоссе</v>
          </cell>
          <cell r="D385" t="str">
            <v>502</v>
          </cell>
          <cell r="E385" t="str">
            <v>011</v>
          </cell>
          <cell r="F385">
            <v>21</v>
          </cell>
          <cell r="G385">
            <v>10</v>
          </cell>
          <cell r="H385">
            <v>275532</v>
          </cell>
          <cell r="I385" t="str">
            <v>11248</v>
          </cell>
          <cell r="J385" t="str">
            <v>2010083</v>
          </cell>
          <cell r="K385" t="str">
            <v>10002</v>
          </cell>
          <cell r="L385">
            <v>1.2</v>
          </cell>
          <cell r="M385" t="str">
            <v>114521123</v>
          </cell>
          <cell r="N385" t="str">
            <v>84</v>
          </cell>
          <cell r="O385" t="str">
            <v>0697</v>
          </cell>
          <cell r="P385" t="str">
            <v>0697</v>
          </cell>
          <cell r="Q385">
            <v>24690.22</v>
          </cell>
          <cell r="R385">
            <v>275.52999999999997</v>
          </cell>
          <cell r="S385">
            <v>250841.78</v>
          </cell>
          <cell r="V385" t="str">
            <v>00002</v>
          </cell>
          <cell r="W385" t="str">
            <v>8700000</v>
          </cell>
          <cell r="X385">
            <v>0</v>
          </cell>
          <cell r="Y385">
            <v>0</v>
          </cell>
        </row>
        <row r="386">
          <cell r="A386">
            <v>35582</v>
          </cell>
          <cell r="B386" t="str">
            <v>02</v>
          </cell>
          <cell r="C386" t="str">
            <v>Здание ТП 45 ул.Крайняя</v>
          </cell>
          <cell r="D386" t="str">
            <v>502</v>
          </cell>
          <cell r="E386" t="str">
            <v>011</v>
          </cell>
          <cell r="F386">
            <v>21</v>
          </cell>
          <cell r="G386">
            <v>10</v>
          </cell>
          <cell r="H386">
            <v>153209</v>
          </cell>
          <cell r="I386" t="str">
            <v>11249</v>
          </cell>
          <cell r="J386" t="str">
            <v>2010083</v>
          </cell>
          <cell r="K386" t="str">
            <v>10002</v>
          </cell>
          <cell r="L386">
            <v>1.2</v>
          </cell>
          <cell r="M386" t="str">
            <v>114521123</v>
          </cell>
          <cell r="N386" t="str">
            <v>90</v>
          </cell>
          <cell r="O386" t="str">
            <v>0697</v>
          </cell>
          <cell r="P386" t="str">
            <v>0697</v>
          </cell>
          <cell r="Q386">
            <v>21244.22</v>
          </cell>
          <cell r="R386">
            <v>153.21</v>
          </cell>
          <cell r="S386">
            <v>131964.78</v>
          </cell>
          <cell r="V386" t="str">
            <v>00010</v>
          </cell>
          <cell r="W386" t="str">
            <v>8700000</v>
          </cell>
          <cell r="X386">
            <v>0</v>
          </cell>
          <cell r="Y386">
            <v>0</v>
          </cell>
        </row>
        <row r="387">
          <cell r="A387">
            <v>35612</v>
          </cell>
          <cell r="B387" t="str">
            <v>02</v>
          </cell>
          <cell r="C387" t="str">
            <v>Здание  ТП 169</v>
          </cell>
          <cell r="D387" t="str">
            <v>502</v>
          </cell>
          <cell r="E387" t="str">
            <v>011</v>
          </cell>
          <cell r="F387">
            <v>21</v>
          </cell>
          <cell r="G387">
            <v>10</v>
          </cell>
          <cell r="H387">
            <v>289156</v>
          </cell>
          <cell r="I387" t="str">
            <v>11250</v>
          </cell>
          <cell r="J387" t="str">
            <v>2010083</v>
          </cell>
          <cell r="K387" t="str">
            <v>10002</v>
          </cell>
          <cell r="L387">
            <v>1.2</v>
          </cell>
          <cell r="M387" t="str">
            <v>114521123</v>
          </cell>
          <cell r="N387" t="str">
            <v>77</v>
          </cell>
          <cell r="O387" t="str">
            <v>0797</v>
          </cell>
          <cell r="P387" t="str">
            <v>0797</v>
          </cell>
          <cell r="Q387">
            <v>194190.96</v>
          </cell>
          <cell r="R387">
            <v>289.16000000000003</v>
          </cell>
          <cell r="S387">
            <v>94965.04</v>
          </cell>
          <cell r="V387" t="str">
            <v>00001</v>
          </cell>
          <cell r="W387" t="str">
            <v>8700000</v>
          </cell>
          <cell r="X387">
            <v>0</v>
          </cell>
          <cell r="Y387">
            <v>0</v>
          </cell>
        </row>
        <row r="388">
          <cell r="A388">
            <v>35612</v>
          </cell>
          <cell r="B388" t="str">
            <v>04</v>
          </cell>
          <cell r="C388" t="str">
            <v>Здание ТП 873 п.Песчанское</v>
          </cell>
          <cell r="D388" t="str">
            <v>539</v>
          </cell>
          <cell r="E388" t="str">
            <v>011</v>
          </cell>
          <cell r="F388">
            <v>21</v>
          </cell>
          <cell r="G388">
            <v>10</v>
          </cell>
          <cell r="H388">
            <v>347652</v>
          </cell>
          <cell r="I388" t="str">
            <v>11735</v>
          </cell>
          <cell r="J388" t="str">
            <v>2010083</v>
          </cell>
          <cell r="K388" t="str">
            <v>10002</v>
          </cell>
          <cell r="L388">
            <v>1.2</v>
          </cell>
          <cell r="M388" t="str">
            <v>114521123</v>
          </cell>
          <cell r="N388" t="str">
            <v>97</v>
          </cell>
          <cell r="O388" t="str">
            <v>0797</v>
          </cell>
          <cell r="P388" t="str">
            <v>0797</v>
          </cell>
          <cell r="Q388">
            <v>30269.34</v>
          </cell>
          <cell r="R388">
            <v>347.65</v>
          </cell>
          <cell r="S388">
            <v>317382.65999999997</v>
          </cell>
          <cell r="V388" t="str">
            <v>00006</v>
          </cell>
          <cell r="W388" t="str">
            <v>8700000</v>
          </cell>
          <cell r="X388">
            <v>0</v>
          </cell>
          <cell r="Y388">
            <v>0</v>
          </cell>
        </row>
        <row r="389">
          <cell r="A389">
            <v>35643</v>
          </cell>
          <cell r="B389" t="str">
            <v>07</v>
          </cell>
          <cell r="C389" t="str">
            <v>Здание ТП 30 ул Первомайская "Поселок"</v>
          </cell>
          <cell r="D389" t="str">
            <v>519</v>
          </cell>
          <cell r="E389" t="str">
            <v>011</v>
          </cell>
          <cell r="F389">
            <v>11</v>
          </cell>
          <cell r="G389">
            <v>10</v>
          </cell>
          <cell r="H389">
            <v>41585</v>
          </cell>
          <cell r="I389" t="str">
            <v>11437</v>
          </cell>
          <cell r="J389" t="str">
            <v>2010083</v>
          </cell>
          <cell r="K389" t="str">
            <v>10002</v>
          </cell>
          <cell r="L389">
            <v>1.2</v>
          </cell>
          <cell r="M389" t="str">
            <v>114521123</v>
          </cell>
          <cell r="N389" t="str">
            <v>95</v>
          </cell>
          <cell r="O389" t="str">
            <v>0897</v>
          </cell>
          <cell r="P389" t="str">
            <v>0897</v>
          </cell>
          <cell r="Q389">
            <v>3629.43</v>
          </cell>
          <cell r="R389">
            <v>41.59</v>
          </cell>
          <cell r="S389">
            <v>37955.57</v>
          </cell>
          <cell r="V389" t="str">
            <v>00227</v>
          </cell>
          <cell r="W389" t="str">
            <v>080000</v>
          </cell>
          <cell r="X389">
            <v>0</v>
          </cell>
          <cell r="Y389">
            <v>0</v>
          </cell>
        </row>
        <row r="390">
          <cell r="A390">
            <v>35643</v>
          </cell>
          <cell r="B390" t="str">
            <v>02</v>
          </cell>
          <cell r="C390" t="str">
            <v>Здание ТП 247 Саоблторгбаза</v>
          </cell>
          <cell r="D390" t="str">
            <v>502</v>
          </cell>
          <cell r="E390" t="str">
            <v>011</v>
          </cell>
          <cell r="F390">
            <v>21</v>
          </cell>
          <cell r="G390">
            <v>10</v>
          </cell>
          <cell r="H390">
            <v>145010</v>
          </cell>
          <cell r="I390" t="str">
            <v>11251</v>
          </cell>
          <cell r="J390" t="str">
            <v>2010083</v>
          </cell>
          <cell r="K390" t="str">
            <v>10002</v>
          </cell>
          <cell r="L390">
            <v>1.2</v>
          </cell>
          <cell r="M390" t="str">
            <v>114521123</v>
          </cell>
          <cell r="N390" t="str">
            <v>70</v>
          </cell>
          <cell r="O390" t="str">
            <v>0897</v>
          </cell>
          <cell r="P390" t="str">
            <v>0897</v>
          </cell>
          <cell r="Q390">
            <v>106974.42</v>
          </cell>
          <cell r="R390">
            <v>145.01</v>
          </cell>
          <cell r="S390">
            <v>38035.58</v>
          </cell>
          <cell r="V390" t="str">
            <v>00002</v>
          </cell>
          <cell r="W390" t="str">
            <v>8700000</v>
          </cell>
          <cell r="X390">
            <v>0</v>
          </cell>
          <cell r="Y390">
            <v>0</v>
          </cell>
        </row>
        <row r="391">
          <cell r="A391">
            <v>35643</v>
          </cell>
          <cell r="B391" t="str">
            <v>04</v>
          </cell>
          <cell r="C391" t="str">
            <v>Здание ТП 905</v>
          </cell>
          <cell r="D391" t="str">
            <v>539</v>
          </cell>
          <cell r="E391" t="str">
            <v>011</v>
          </cell>
          <cell r="F391">
            <v>21</v>
          </cell>
          <cell r="G391">
            <v>10</v>
          </cell>
          <cell r="H391">
            <v>1224588</v>
          </cell>
          <cell r="I391" t="str">
            <v>11737</v>
          </cell>
          <cell r="J391" t="str">
            <v>2010083</v>
          </cell>
          <cell r="K391" t="str">
            <v>10002</v>
          </cell>
          <cell r="L391">
            <v>1.2</v>
          </cell>
          <cell r="M391" t="str">
            <v>114521123</v>
          </cell>
          <cell r="N391" t="str">
            <v>89</v>
          </cell>
          <cell r="O391" t="str">
            <v>0897</v>
          </cell>
          <cell r="P391" t="str">
            <v>0897</v>
          </cell>
          <cell r="Q391">
            <v>345754.96</v>
          </cell>
          <cell r="R391">
            <v>1224.5899999999999</v>
          </cell>
          <cell r="S391">
            <v>878833.04</v>
          </cell>
          <cell r="V391" t="str">
            <v>00007</v>
          </cell>
          <cell r="W391" t="str">
            <v>8700000</v>
          </cell>
          <cell r="X391">
            <v>0</v>
          </cell>
          <cell r="Y391">
            <v>0</v>
          </cell>
        </row>
        <row r="392">
          <cell r="A392">
            <v>35674</v>
          </cell>
          <cell r="B392" t="str">
            <v>02</v>
          </cell>
          <cell r="C392" t="str">
            <v>Здание ТП 408 ОВГСО</v>
          </cell>
          <cell r="D392" t="str">
            <v>502</v>
          </cell>
          <cell r="E392" t="str">
            <v>011</v>
          </cell>
          <cell r="F392">
            <v>21</v>
          </cell>
          <cell r="G392">
            <v>10</v>
          </cell>
          <cell r="H392">
            <v>453098</v>
          </cell>
          <cell r="I392" t="str">
            <v>11252</v>
          </cell>
          <cell r="J392" t="str">
            <v>2010083</v>
          </cell>
          <cell r="K392" t="str">
            <v>10002</v>
          </cell>
          <cell r="L392">
            <v>1.2</v>
          </cell>
          <cell r="M392" t="str">
            <v>114521123</v>
          </cell>
          <cell r="N392" t="str">
            <v>88</v>
          </cell>
          <cell r="O392" t="str">
            <v>0997</v>
          </cell>
          <cell r="P392" t="str">
            <v>0997</v>
          </cell>
          <cell r="Q392">
            <v>129627.8</v>
          </cell>
          <cell r="R392">
            <v>453.1</v>
          </cell>
          <cell r="S392">
            <v>323470.2</v>
          </cell>
          <cell r="V392" t="str">
            <v>00012</v>
          </cell>
          <cell r="W392" t="str">
            <v>8700000</v>
          </cell>
          <cell r="X392">
            <v>0</v>
          </cell>
          <cell r="Y392">
            <v>0</v>
          </cell>
        </row>
        <row r="393">
          <cell r="A393">
            <v>35674</v>
          </cell>
          <cell r="B393" t="str">
            <v>02</v>
          </cell>
          <cell r="C393" t="str">
            <v>Здание ТП 163 сан."Аралия"</v>
          </cell>
          <cell r="D393" t="str">
            <v>502</v>
          </cell>
          <cell r="E393" t="str">
            <v>011</v>
          </cell>
          <cell r="F393">
            <v>21</v>
          </cell>
          <cell r="G393">
            <v>10</v>
          </cell>
          <cell r="H393">
            <v>382684</v>
          </cell>
          <cell r="I393" t="str">
            <v>11253</v>
          </cell>
          <cell r="J393" t="str">
            <v>2010083</v>
          </cell>
          <cell r="K393" t="str">
            <v>10002</v>
          </cell>
          <cell r="L393">
            <v>1.2</v>
          </cell>
          <cell r="M393" t="str">
            <v>114521123</v>
          </cell>
          <cell r="N393" t="str">
            <v>83</v>
          </cell>
          <cell r="O393" t="str">
            <v>0997</v>
          </cell>
          <cell r="P393" t="str">
            <v>0997</v>
          </cell>
          <cell r="Q393">
            <v>208538.34</v>
          </cell>
          <cell r="R393">
            <v>382.68</v>
          </cell>
          <cell r="S393">
            <v>174145.66</v>
          </cell>
          <cell r="V393" t="str">
            <v>00016</v>
          </cell>
          <cell r="W393" t="str">
            <v>8700000</v>
          </cell>
          <cell r="X393">
            <v>0</v>
          </cell>
          <cell r="Y393">
            <v>0</v>
          </cell>
        </row>
        <row r="394">
          <cell r="A394">
            <v>35674</v>
          </cell>
          <cell r="B394" t="str">
            <v>05</v>
          </cell>
          <cell r="C394" t="str">
            <v>Производственное здание ул.Бумажная 59</v>
          </cell>
          <cell r="D394" t="str">
            <v>505</v>
          </cell>
          <cell r="E394" t="str">
            <v>011</v>
          </cell>
          <cell r="F394">
            <v>31</v>
          </cell>
          <cell r="G394">
            <v>10</v>
          </cell>
          <cell r="H394">
            <v>832411</v>
          </cell>
          <cell r="I394" t="str">
            <v>11952</v>
          </cell>
          <cell r="J394" t="str">
            <v>2600405</v>
          </cell>
          <cell r="K394" t="str">
            <v>10003</v>
          </cell>
          <cell r="L394">
            <v>1.7</v>
          </cell>
          <cell r="M394" t="str">
            <v>114526561</v>
          </cell>
          <cell r="N394" t="str">
            <v>95</v>
          </cell>
          <cell r="O394" t="str">
            <v>0997</v>
          </cell>
          <cell r="P394" t="str">
            <v>0997</v>
          </cell>
          <cell r="Q394">
            <v>113751.52</v>
          </cell>
          <cell r="R394">
            <v>1179.25</v>
          </cell>
          <cell r="S394">
            <v>718659.48</v>
          </cell>
          <cell r="V394" t="str">
            <v>00016</v>
          </cell>
          <cell r="W394" t="str">
            <v>7920000</v>
          </cell>
          <cell r="X394">
            <v>0</v>
          </cell>
          <cell r="Y394">
            <v>0</v>
          </cell>
        </row>
        <row r="395">
          <cell r="A395">
            <v>35704</v>
          </cell>
          <cell r="B395" t="str">
            <v>02</v>
          </cell>
          <cell r="C395" t="str">
            <v>Здание ТП 1446 п.Н\Александровка</v>
          </cell>
          <cell r="D395" t="str">
            <v>502</v>
          </cell>
          <cell r="E395" t="str">
            <v>011</v>
          </cell>
          <cell r="F395">
            <v>21</v>
          </cell>
          <cell r="G395">
            <v>10</v>
          </cell>
          <cell r="H395">
            <v>367376</v>
          </cell>
          <cell r="I395" t="str">
            <v>11254</v>
          </cell>
          <cell r="J395" t="str">
            <v>2010083</v>
          </cell>
          <cell r="K395" t="str">
            <v>10002</v>
          </cell>
          <cell r="L395">
            <v>1.2</v>
          </cell>
          <cell r="M395" t="str">
            <v>114521123</v>
          </cell>
          <cell r="N395" t="str">
            <v>88</v>
          </cell>
          <cell r="O395" t="str">
            <v>1097</v>
          </cell>
          <cell r="P395" t="str">
            <v>1097</v>
          </cell>
          <cell r="Q395">
            <v>331785.32</v>
          </cell>
          <cell r="R395">
            <v>367.38</v>
          </cell>
          <cell r="S395">
            <v>35590.68</v>
          </cell>
          <cell r="V395" t="str">
            <v>00097</v>
          </cell>
          <cell r="W395" t="str">
            <v>870000</v>
          </cell>
          <cell r="X395">
            <v>0</v>
          </cell>
          <cell r="Y395">
            <v>0</v>
          </cell>
        </row>
        <row r="396">
          <cell r="A396">
            <v>35704</v>
          </cell>
          <cell r="B396" t="str">
            <v>02</v>
          </cell>
          <cell r="C396" t="str">
            <v>Здание ТП 1272 п Н-Александровка</v>
          </cell>
          <cell r="D396" t="str">
            <v>502</v>
          </cell>
          <cell r="E396" t="str">
            <v>011</v>
          </cell>
          <cell r="F396">
            <v>21</v>
          </cell>
          <cell r="G396">
            <v>10</v>
          </cell>
          <cell r="H396">
            <v>93422</v>
          </cell>
          <cell r="I396" t="str">
            <v>11255</v>
          </cell>
          <cell r="J396" t="str">
            <v>2010083</v>
          </cell>
          <cell r="K396" t="str">
            <v>10002</v>
          </cell>
          <cell r="L396">
            <v>1.2</v>
          </cell>
          <cell r="M396" t="str">
            <v>114521123</v>
          </cell>
          <cell r="N396" t="str">
            <v>72</v>
          </cell>
          <cell r="O396" t="str">
            <v>1097</v>
          </cell>
          <cell r="P396" t="str">
            <v>1097</v>
          </cell>
          <cell r="Q396">
            <v>91055.49</v>
          </cell>
          <cell r="R396">
            <v>93.42</v>
          </cell>
          <cell r="S396">
            <v>2366.5100000000002</v>
          </cell>
          <cell r="V396" t="str">
            <v>00099</v>
          </cell>
          <cell r="W396" t="str">
            <v>8700000</v>
          </cell>
          <cell r="X396">
            <v>0</v>
          </cell>
          <cell r="Y396">
            <v>0</v>
          </cell>
        </row>
        <row r="397">
          <cell r="A397">
            <v>31472</v>
          </cell>
          <cell r="B397" t="str">
            <v>40</v>
          </cell>
          <cell r="C397" t="str">
            <v>Здание ТП 502 ул.Ленина 27</v>
          </cell>
          <cell r="D397" t="str">
            <v>529</v>
          </cell>
          <cell r="E397" t="str">
            <v>011</v>
          </cell>
          <cell r="F397">
            <v>11</v>
          </cell>
          <cell r="G397">
            <v>10</v>
          </cell>
          <cell r="H397">
            <v>105668</v>
          </cell>
          <cell r="I397" t="str">
            <v>11539</v>
          </cell>
          <cell r="J397" t="str">
            <v>2010083</v>
          </cell>
          <cell r="K397" t="str">
            <v>10002</v>
          </cell>
          <cell r="L397">
            <v>1.2</v>
          </cell>
          <cell r="M397" t="str">
            <v>114521123</v>
          </cell>
          <cell r="N397" t="str">
            <v>86</v>
          </cell>
          <cell r="O397" t="str">
            <v>0386</v>
          </cell>
          <cell r="Q397">
            <v>23562.84</v>
          </cell>
          <cell r="R397">
            <v>105.67</v>
          </cell>
          <cell r="S397">
            <v>82105.16</v>
          </cell>
          <cell r="V397" t="str">
            <v>11539</v>
          </cell>
          <cell r="W397" t="str">
            <v>8700000</v>
          </cell>
          <cell r="X397">
            <v>0</v>
          </cell>
        </row>
        <row r="398">
          <cell r="A398">
            <v>33909</v>
          </cell>
          <cell r="B398" t="str">
            <v>40</v>
          </cell>
          <cell r="C398" t="str">
            <v>Здание ТП 529 г Долинск ул.Октябрьская.9</v>
          </cell>
          <cell r="D398" t="str">
            <v>529</v>
          </cell>
          <cell r="E398" t="str">
            <v>011</v>
          </cell>
          <cell r="F398">
            <v>11</v>
          </cell>
          <cell r="G398">
            <v>10</v>
          </cell>
          <cell r="H398">
            <v>96827</v>
          </cell>
          <cell r="I398" t="str">
            <v>11540</v>
          </cell>
          <cell r="J398" t="str">
            <v>2010083</v>
          </cell>
          <cell r="K398" t="str">
            <v>10002</v>
          </cell>
          <cell r="L398">
            <v>1.2</v>
          </cell>
          <cell r="M398" t="str">
            <v>114521123</v>
          </cell>
          <cell r="N398" t="str">
            <v>85</v>
          </cell>
          <cell r="O398" t="str">
            <v>1192</v>
          </cell>
          <cell r="P398" t="str">
            <v>1192</v>
          </cell>
          <cell r="Q398">
            <v>22786.27</v>
          </cell>
          <cell r="R398">
            <v>96.83</v>
          </cell>
          <cell r="S398">
            <v>74040.73</v>
          </cell>
          <cell r="V398" t="str">
            <v>11540</v>
          </cell>
          <cell r="W398" t="str">
            <v>8700000</v>
          </cell>
          <cell r="X398">
            <v>0</v>
          </cell>
        </row>
        <row r="399">
          <cell r="A399">
            <v>33909</v>
          </cell>
          <cell r="B399" t="str">
            <v>40</v>
          </cell>
          <cell r="C399" t="str">
            <v>Здание ТП 530 ул.Комсомольская.47</v>
          </cell>
          <cell r="D399" t="str">
            <v>529</v>
          </cell>
          <cell r="E399" t="str">
            <v>011</v>
          </cell>
          <cell r="F399">
            <v>11</v>
          </cell>
          <cell r="G399">
            <v>10</v>
          </cell>
          <cell r="H399">
            <v>104016</v>
          </cell>
          <cell r="I399" t="str">
            <v>11541</v>
          </cell>
          <cell r="J399" t="str">
            <v>2010062</v>
          </cell>
          <cell r="K399" t="str">
            <v>10002</v>
          </cell>
          <cell r="L399">
            <v>1.2</v>
          </cell>
          <cell r="M399" t="str">
            <v>114521123</v>
          </cell>
          <cell r="N399" t="str">
            <v>92</v>
          </cell>
          <cell r="O399" t="str">
            <v>1192</v>
          </cell>
          <cell r="Q399">
            <v>14862.05</v>
          </cell>
          <cell r="R399">
            <v>104.02</v>
          </cell>
          <cell r="S399">
            <v>89153.95</v>
          </cell>
          <cell r="V399" t="str">
            <v>11541</v>
          </cell>
          <cell r="W399" t="str">
            <v>8700000</v>
          </cell>
          <cell r="X399">
            <v>0</v>
          </cell>
        </row>
        <row r="400">
          <cell r="A400">
            <v>33909</v>
          </cell>
          <cell r="B400" t="str">
            <v>40</v>
          </cell>
          <cell r="C400" t="str">
            <v>Здание ТП 526 ул.Комсомольская 41</v>
          </cell>
          <cell r="D400" t="str">
            <v>529</v>
          </cell>
          <cell r="E400" t="str">
            <v>011</v>
          </cell>
          <cell r="F400">
            <v>11</v>
          </cell>
          <cell r="G400">
            <v>10</v>
          </cell>
          <cell r="H400">
            <v>131324</v>
          </cell>
          <cell r="I400" t="str">
            <v>11542</v>
          </cell>
          <cell r="J400" t="str">
            <v>2010083</v>
          </cell>
          <cell r="K400" t="str">
            <v>10002</v>
          </cell>
          <cell r="L400">
            <v>1.2</v>
          </cell>
          <cell r="M400" t="str">
            <v>114521123</v>
          </cell>
          <cell r="N400" t="str">
            <v>92</v>
          </cell>
          <cell r="O400" t="str">
            <v>1192</v>
          </cell>
          <cell r="Q400">
            <v>18765.810000000001</v>
          </cell>
          <cell r="R400">
            <v>131.32</v>
          </cell>
          <cell r="S400">
            <v>112558.19</v>
          </cell>
          <cell r="V400" t="str">
            <v>11542</v>
          </cell>
          <cell r="X400">
            <v>0</v>
          </cell>
        </row>
        <row r="401">
          <cell r="A401">
            <v>33909</v>
          </cell>
          <cell r="B401" t="str">
            <v>40</v>
          </cell>
          <cell r="C401" t="str">
            <v>Здание ТП 521 ГПТУ ул.Березовая 2"А"</v>
          </cell>
          <cell r="D401" t="str">
            <v>529</v>
          </cell>
          <cell r="E401" t="str">
            <v>011</v>
          </cell>
          <cell r="F401">
            <v>11</v>
          </cell>
          <cell r="G401">
            <v>10</v>
          </cell>
          <cell r="H401">
            <v>75271</v>
          </cell>
          <cell r="I401" t="str">
            <v>11543</v>
          </cell>
          <cell r="J401" t="str">
            <v>2010083</v>
          </cell>
          <cell r="K401" t="str">
            <v>10002</v>
          </cell>
          <cell r="L401">
            <v>1.2</v>
          </cell>
          <cell r="M401" t="str">
            <v>114521123</v>
          </cell>
          <cell r="N401" t="str">
            <v>92</v>
          </cell>
          <cell r="O401" t="str">
            <v>1192</v>
          </cell>
          <cell r="Q401">
            <v>10757.01</v>
          </cell>
          <cell r="R401">
            <v>75.27</v>
          </cell>
          <cell r="S401">
            <v>64513.99</v>
          </cell>
          <cell r="V401" t="str">
            <v>11543</v>
          </cell>
          <cell r="W401" t="str">
            <v>8700000</v>
          </cell>
          <cell r="X401">
            <v>0</v>
          </cell>
        </row>
        <row r="402">
          <cell r="A402">
            <v>35916</v>
          </cell>
          <cell r="B402" t="str">
            <v>02</v>
          </cell>
          <cell r="C402" t="str">
            <v>Здание  ТП 447 ул.Буюклы .38</v>
          </cell>
          <cell r="D402" t="str">
            <v>502</v>
          </cell>
          <cell r="E402" t="str">
            <v>011</v>
          </cell>
          <cell r="F402">
            <v>21</v>
          </cell>
          <cell r="G402">
            <v>10</v>
          </cell>
          <cell r="H402">
            <v>767876</v>
          </cell>
          <cell r="I402" t="str">
            <v>12001</v>
          </cell>
          <cell r="J402" t="str">
            <v>2010083</v>
          </cell>
          <cell r="K402" t="str">
            <v>10002</v>
          </cell>
          <cell r="L402">
            <v>1.2</v>
          </cell>
          <cell r="M402" t="str">
            <v>114521123</v>
          </cell>
          <cell r="N402" t="str">
            <v>97</v>
          </cell>
          <cell r="O402" t="str">
            <v>0598</v>
          </cell>
          <cell r="P402" t="str">
            <v>0598</v>
          </cell>
          <cell r="Q402">
            <v>59168.63</v>
          </cell>
          <cell r="R402">
            <v>767.88</v>
          </cell>
          <cell r="S402">
            <v>708707.37</v>
          </cell>
          <cell r="V402" t="str">
            <v>00005</v>
          </cell>
          <cell r="W402" t="str">
            <v>8700000</v>
          </cell>
          <cell r="X402">
            <v>0</v>
          </cell>
          <cell r="Y402">
            <v>0</v>
          </cell>
        </row>
        <row r="403">
          <cell r="A403">
            <v>35916</v>
          </cell>
          <cell r="B403" t="str">
            <v>02</v>
          </cell>
          <cell r="C403" t="str">
            <v>Здание ПСТ 490 реконструкция школы ОМОН</v>
          </cell>
          <cell r="D403" t="str">
            <v>502</v>
          </cell>
          <cell r="E403" t="str">
            <v>011</v>
          </cell>
          <cell r="F403">
            <v>11</v>
          </cell>
          <cell r="G403">
            <v>10</v>
          </cell>
          <cell r="H403">
            <v>749153</v>
          </cell>
          <cell r="I403" t="str">
            <v>12002</v>
          </cell>
          <cell r="J403" t="str">
            <v>2010083</v>
          </cell>
          <cell r="K403" t="str">
            <v>10002</v>
          </cell>
          <cell r="L403">
            <v>1.2</v>
          </cell>
          <cell r="M403" t="str">
            <v>114521123</v>
          </cell>
          <cell r="N403" t="str">
            <v>97</v>
          </cell>
          <cell r="O403" t="str">
            <v>0598</v>
          </cell>
          <cell r="P403" t="str">
            <v>0598</v>
          </cell>
          <cell r="Q403">
            <v>57725.85</v>
          </cell>
          <cell r="R403">
            <v>749.15</v>
          </cell>
          <cell r="S403">
            <v>691427.15</v>
          </cell>
          <cell r="V403" t="str">
            <v>00011</v>
          </cell>
          <cell r="W403" t="str">
            <v>8700000</v>
          </cell>
          <cell r="X403">
            <v>0</v>
          </cell>
          <cell r="Y403">
            <v>0</v>
          </cell>
        </row>
        <row r="404">
          <cell r="A404">
            <v>35916</v>
          </cell>
          <cell r="B404" t="str">
            <v>02</v>
          </cell>
          <cell r="C404" t="str">
            <v>Здание ТП 387</v>
          </cell>
          <cell r="D404" t="str">
            <v>502</v>
          </cell>
          <cell r="E404" t="str">
            <v>011</v>
          </cell>
          <cell r="F404">
            <v>21</v>
          </cell>
          <cell r="G404">
            <v>10</v>
          </cell>
          <cell r="H404">
            <v>238374</v>
          </cell>
          <cell r="I404" t="str">
            <v>12003</v>
          </cell>
          <cell r="J404" t="str">
            <v>2010083</v>
          </cell>
          <cell r="K404" t="str">
            <v>10002</v>
          </cell>
          <cell r="L404">
            <v>1.2</v>
          </cell>
          <cell r="M404" t="str">
            <v>114521123</v>
          </cell>
          <cell r="N404" t="str">
            <v>85</v>
          </cell>
          <cell r="O404" t="str">
            <v>0598</v>
          </cell>
          <cell r="P404" t="str">
            <v>0598</v>
          </cell>
          <cell r="Q404">
            <v>52737.74</v>
          </cell>
          <cell r="R404">
            <v>238.37</v>
          </cell>
          <cell r="S404">
            <v>185636.26</v>
          </cell>
          <cell r="V404" t="str">
            <v>00019</v>
          </cell>
          <cell r="W404" t="str">
            <v>8700000</v>
          </cell>
          <cell r="X404">
            <v>0</v>
          </cell>
          <cell r="Y404">
            <v>0</v>
          </cell>
        </row>
        <row r="405">
          <cell r="A405">
            <v>35916</v>
          </cell>
          <cell r="B405" t="str">
            <v>02</v>
          </cell>
          <cell r="C405" t="str">
            <v>Здание ТП 370 с-з Тепличный</v>
          </cell>
          <cell r="D405" t="str">
            <v>502</v>
          </cell>
          <cell r="E405" t="str">
            <v>011</v>
          </cell>
          <cell r="F405">
            <v>21</v>
          </cell>
          <cell r="G405">
            <v>10</v>
          </cell>
          <cell r="H405">
            <v>203424</v>
          </cell>
          <cell r="I405" t="str">
            <v>12004</v>
          </cell>
          <cell r="J405" t="str">
            <v>2010083</v>
          </cell>
          <cell r="K405" t="str">
            <v>10002</v>
          </cell>
          <cell r="L405">
            <v>1.2</v>
          </cell>
          <cell r="M405" t="str">
            <v>114521123</v>
          </cell>
          <cell r="N405" t="str">
            <v>81</v>
          </cell>
          <cell r="O405" t="str">
            <v>0598</v>
          </cell>
          <cell r="P405" t="str">
            <v>0598</v>
          </cell>
          <cell r="Q405">
            <v>54783.67</v>
          </cell>
          <cell r="R405">
            <v>203.42</v>
          </cell>
          <cell r="S405">
            <v>148640.32999999999</v>
          </cell>
          <cell r="V405" t="str">
            <v>00021</v>
          </cell>
          <cell r="W405" t="str">
            <v>8700000</v>
          </cell>
          <cell r="X405">
            <v>0</v>
          </cell>
          <cell r="Y405">
            <v>0</v>
          </cell>
        </row>
        <row r="406">
          <cell r="A406">
            <v>35916</v>
          </cell>
          <cell r="B406" t="str">
            <v>02</v>
          </cell>
          <cell r="C406" t="str">
            <v>Здание ТП 74</v>
          </cell>
          <cell r="D406" t="str">
            <v>502</v>
          </cell>
          <cell r="E406" t="str">
            <v>011</v>
          </cell>
          <cell r="F406">
            <v>21</v>
          </cell>
          <cell r="G406">
            <v>10</v>
          </cell>
          <cell r="H406">
            <v>420660</v>
          </cell>
          <cell r="I406" t="str">
            <v>12005</v>
          </cell>
          <cell r="J406" t="str">
            <v>2010083</v>
          </cell>
          <cell r="K406" t="str">
            <v>10002</v>
          </cell>
          <cell r="L406">
            <v>1.2</v>
          </cell>
          <cell r="M406" t="str">
            <v>114521123</v>
          </cell>
          <cell r="N406" t="str">
            <v>87</v>
          </cell>
          <cell r="O406" t="str">
            <v>0598</v>
          </cell>
          <cell r="P406" t="str">
            <v>0598</v>
          </cell>
          <cell r="Q406">
            <v>82958.039999999994</v>
          </cell>
          <cell r="R406">
            <v>420.66</v>
          </cell>
          <cell r="S406">
            <v>337701.96</v>
          </cell>
          <cell r="V406" t="str">
            <v>00023</v>
          </cell>
          <cell r="W406" t="str">
            <v>8700000</v>
          </cell>
          <cell r="X406">
            <v>0</v>
          </cell>
          <cell r="Y406">
            <v>0</v>
          </cell>
        </row>
        <row r="407">
          <cell r="A407">
            <v>35916</v>
          </cell>
          <cell r="B407" t="str">
            <v>02</v>
          </cell>
          <cell r="C407" t="str">
            <v>Здание ТП 371 с-з Тепличный</v>
          </cell>
          <cell r="D407" t="str">
            <v>502</v>
          </cell>
          <cell r="E407" t="str">
            <v>011</v>
          </cell>
          <cell r="F407">
            <v>21</v>
          </cell>
          <cell r="G407">
            <v>10</v>
          </cell>
          <cell r="H407">
            <v>346570</v>
          </cell>
          <cell r="I407" t="str">
            <v>12006</v>
          </cell>
          <cell r="J407" t="str">
            <v>2010083</v>
          </cell>
          <cell r="K407" t="str">
            <v>10002</v>
          </cell>
          <cell r="L407">
            <v>1.2</v>
          </cell>
          <cell r="M407" t="str">
            <v>114521123</v>
          </cell>
          <cell r="N407" t="str">
            <v>81</v>
          </cell>
          <cell r="O407" t="str">
            <v>0598</v>
          </cell>
          <cell r="P407" t="str">
            <v>0598</v>
          </cell>
          <cell r="Q407">
            <v>68347.97</v>
          </cell>
          <cell r="R407">
            <v>346.57</v>
          </cell>
          <cell r="S407">
            <v>278222.03000000003</v>
          </cell>
          <cell r="V407" t="str">
            <v>00025</v>
          </cell>
          <cell r="W407" t="str">
            <v>8700000</v>
          </cell>
          <cell r="X407">
            <v>0</v>
          </cell>
          <cell r="Y407">
            <v>0</v>
          </cell>
        </row>
        <row r="408">
          <cell r="A408">
            <v>28734</v>
          </cell>
          <cell r="B408" t="str">
            <v>02</v>
          </cell>
          <cell r="C408" t="str">
            <v>Здание ТП 125</v>
          </cell>
          <cell r="D408" t="str">
            <v>502</v>
          </cell>
          <cell r="E408" t="str">
            <v>011</v>
          </cell>
          <cell r="F408">
            <v>11</v>
          </cell>
          <cell r="G408">
            <v>10</v>
          </cell>
          <cell r="H408">
            <v>80706</v>
          </cell>
          <cell r="I408" t="str">
            <v>12007</v>
          </cell>
          <cell r="J408" t="str">
            <v>2010083</v>
          </cell>
          <cell r="K408" t="str">
            <v>10002</v>
          </cell>
          <cell r="L408">
            <v>1.2</v>
          </cell>
          <cell r="M408" t="str">
            <v>114521123</v>
          </cell>
          <cell r="N408" t="str">
            <v>78</v>
          </cell>
          <cell r="O408" t="str">
            <v>0978</v>
          </cell>
          <cell r="P408" t="str">
            <v>0978</v>
          </cell>
          <cell r="Q408">
            <v>71371.03</v>
          </cell>
          <cell r="R408">
            <v>80.709999999999994</v>
          </cell>
          <cell r="S408">
            <v>9334.9699999999993</v>
          </cell>
          <cell r="V408" t="str">
            <v>12007</v>
          </cell>
          <cell r="X408">
            <v>0</v>
          </cell>
        </row>
        <row r="409">
          <cell r="A409">
            <v>33270</v>
          </cell>
          <cell r="B409" t="str">
            <v>02</v>
          </cell>
          <cell r="C409" t="str">
            <v>Здание РП-11 "ЦУНАМИ"</v>
          </cell>
          <cell r="D409" t="str">
            <v>502</v>
          </cell>
          <cell r="E409" t="str">
            <v>011</v>
          </cell>
          <cell r="F409">
            <v>11</v>
          </cell>
          <cell r="G409">
            <v>10</v>
          </cell>
          <cell r="H409">
            <v>1763154</v>
          </cell>
          <cell r="I409" t="str">
            <v>11190</v>
          </cell>
          <cell r="J409" t="str">
            <v>2010083</v>
          </cell>
          <cell r="K409" t="str">
            <v>10002</v>
          </cell>
          <cell r="L409">
            <v>1.2</v>
          </cell>
          <cell r="M409" t="str">
            <v>114527124</v>
          </cell>
          <cell r="N409" t="str">
            <v>90</v>
          </cell>
          <cell r="O409" t="str">
            <v>0291</v>
          </cell>
          <cell r="P409" t="str">
            <v>0291</v>
          </cell>
          <cell r="Q409">
            <v>411833.11</v>
          </cell>
          <cell r="R409">
            <v>1763.15</v>
          </cell>
          <cell r="S409">
            <v>1351320.89</v>
          </cell>
          <cell r="V409" t="str">
            <v>11190</v>
          </cell>
          <cell r="X409">
            <v>0</v>
          </cell>
        </row>
        <row r="410">
          <cell r="A410">
            <v>35400</v>
          </cell>
          <cell r="B410" t="str">
            <v>02</v>
          </cell>
          <cell r="C410" t="str">
            <v>Здание РП 34</v>
          </cell>
          <cell r="D410" t="str">
            <v>502</v>
          </cell>
          <cell r="E410" t="str">
            <v>011</v>
          </cell>
          <cell r="F410">
            <v>11</v>
          </cell>
          <cell r="G410">
            <v>10</v>
          </cell>
          <cell r="H410">
            <v>23812</v>
          </cell>
          <cell r="I410" t="str">
            <v>12009</v>
          </cell>
          <cell r="J410" t="str">
            <v>2010083</v>
          </cell>
          <cell r="K410" t="str">
            <v>10004</v>
          </cell>
          <cell r="L410">
            <v>2.5</v>
          </cell>
          <cell r="M410" t="str">
            <v>114521123</v>
          </cell>
          <cell r="N410" t="str">
            <v>56</v>
          </cell>
          <cell r="O410" t="str">
            <v>1296</v>
          </cell>
          <cell r="Q410">
            <v>23812</v>
          </cell>
          <cell r="R410">
            <v>0</v>
          </cell>
          <cell r="S410">
            <v>0</v>
          </cell>
          <cell r="V410" t="str">
            <v>12009</v>
          </cell>
          <cell r="X410">
            <v>0</v>
          </cell>
        </row>
        <row r="411">
          <cell r="A411">
            <v>36100</v>
          </cell>
          <cell r="B411" t="str">
            <v>12</v>
          </cell>
          <cell r="C411" t="str">
            <v>Административное здание по ул.Ленина 105</v>
          </cell>
          <cell r="D411" t="str">
            <v>512</v>
          </cell>
          <cell r="E411" t="str">
            <v>011</v>
          </cell>
          <cell r="F411">
            <v>41</v>
          </cell>
          <cell r="G411">
            <v>10</v>
          </cell>
          <cell r="H411">
            <v>9591732</v>
          </cell>
          <cell r="I411" t="str">
            <v>11953</v>
          </cell>
          <cell r="J411" t="str">
            <v>2010083</v>
          </cell>
          <cell r="K411" t="str">
            <v>10001</v>
          </cell>
          <cell r="L411">
            <v>1</v>
          </cell>
          <cell r="M411" t="str">
            <v>114529010</v>
          </cell>
          <cell r="N411" t="str">
            <v>72</v>
          </cell>
          <cell r="O411" t="str">
            <v>1198</v>
          </cell>
          <cell r="P411" t="str">
            <v>1198</v>
          </cell>
          <cell r="Q411">
            <v>567119.91</v>
          </cell>
          <cell r="R411">
            <v>7993.11</v>
          </cell>
          <cell r="S411">
            <v>9024612.0899999999</v>
          </cell>
          <cell r="V411" t="str">
            <v>00006</v>
          </cell>
          <cell r="W411" t="str">
            <v>7900000</v>
          </cell>
          <cell r="X411">
            <v>0</v>
          </cell>
          <cell r="Y411">
            <v>0</v>
          </cell>
        </row>
        <row r="412">
          <cell r="A412">
            <v>36130</v>
          </cell>
          <cell r="B412" t="str">
            <v>07</v>
          </cell>
          <cell r="C412" t="str">
            <v>Здание трансформаторной ПСТ ном.19 ул.Окружная</v>
          </cell>
          <cell r="D412" t="str">
            <v>519</v>
          </cell>
          <cell r="E412" t="str">
            <v>011</v>
          </cell>
          <cell r="F412">
            <v>11</v>
          </cell>
          <cell r="G412">
            <v>10</v>
          </cell>
          <cell r="H412">
            <v>94083</v>
          </cell>
          <cell r="I412" t="str">
            <v>11438</v>
          </cell>
          <cell r="J412" t="str">
            <v>2010083</v>
          </cell>
          <cell r="K412" t="str">
            <v>10002</v>
          </cell>
          <cell r="L412">
            <v>1.2</v>
          </cell>
          <cell r="M412" t="str">
            <v>114521123</v>
          </cell>
          <cell r="O412" t="str">
            <v>1298</v>
          </cell>
          <cell r="P412" t="str">
            <v>1298</v>
          </cell>
          <cell r="Q412">
            <v>6590.22</v>
          </cell>
          <cell r="R412">
            <v>94.08</v>
          </cell>
          <cell r="S412">
            <v>87492.78</v>
          </cell>
          <cell r="V412" t="str">
            <v>00050</v>
          </cell>
          <cell r="W412" t="str">
            <v>0800000</v>
          </cell>
          <cell r="X412">
            <v>0</v>
          </cell>
          <cell r="Y412">
            <v>0</v>
          </cell>
        </row>
        <row r="413">
          <cell r="A413">
            <v>24777</v>
          </cell>
          <cell r="B413" t="str">
            <v>02</v>
          </cell>
          <cell r="C413" t="str">
            <v>Здание ТП 1201</v>
          </cell>
          <cell r="D413" t="str">
            <v>502</v>
          </cell>
          <cell r="E413" t="str">
            <v>011</v>
          </cell>
          <cell r="F413">
            <v>11</v>
          </cell>
          <cell r="G413">
            <v>10</v>
          </cell>
          <cell r="H413">
            <v>13414</v>
          </cell>
          <cell r="I413" t="str">
            <v>12008</v>
          </cell>
          <cell r="J413" t="str">
            <v>2010083</v>
          </cell>
          <cell r="K413" t="str">
            <v>10004</v>
          </cell>
          <cell r="L413">
            <v>2.5</v>
          </cell>
          <cell r="M413" t="str">
            <v>114521123</v>
          </cell>
          <cell r="O413" t="str">
            <v>1167</v>
          </cell>
          <cell r="Q413">
            <v>13414</v>
          </cell>
          <cell r="R413">
            <v>0</v>
          </cell>
          <cell r="S413">
            <v>0</v>
          </cell>
          <cell r="V413" t="str">
            <v>12008</v>
          </cell>
          <cell r="X413">
            <v>0</v>
          </cell>
        </row>
        <row r="414">
          <cell r="A414">
            <v>36161</v>
          </cell>
          <cell r="B414" t="str">
            <v>02</v>
          </cell>
          <cell r="C414" t="str">
            <v>Здание ТП 51 по ул.Курильской</v>
          </cell>
          <cell r="D414" t="str">
            <v>502</v>
          </cell>
          <cell r="E414" t="str">
            <v>011</v>
          </cell>
          <cell r="F414">
            <v>21</v>
          </cell>
          <cell r="G414">
            <v>10</v>
          </cell>
          <cell r="H414">
            <v>88518</v>
          </cell>
          <cell r="I414" t="str">
            <v>12010</v>
          </cell>
          <cell r="J414" t="str">
            <v>2010083</v>
          </cell>
          <cell r="K414" t="str">
            <v>10002</v>
          </cell>
          <cell r="L414">
            <v>0</v>
          </cell>
          <cell r="M414" t="str">
            <v>114521123</v>
          </cell>
          <cell r="N414" t="str">
            <v>86</v>
          </cell>
          <cell r="O414" t="str">
            <v>0199</v>
          </cell>
          <cell r="P414" t="str">
            <v>0199</v>
          </cell>
          <cell r="Q414">
            <v>0</v>
          </cell>
          <cell r="R414">
            <v>0</v>
          </cell>
          <cell r="S414">
            <v>88518</v>
          </cell>
          <cell r="V414" t="str">
            <v>00002</v>
          </cell>
          <cell r="W414" t="str">
            <v>8700000</v>
          </cell>
          <cell r="X414">
            <v>0</v>
          </cell>
          <cell r="Y414">
            <v>0</v>
          </cell>
        </row>
        <row r="415">
          <cell r="A415">
            <v>701</v>
          </cell>
          <cell r="B415" t="str">
            <v>02</v>
          </cell>
          <cell r="C415" t="str">
            <v>Здание ТП-437</v>
          </cell>
          <cell r="D415" t="str">
            <v>502</v>
          </cell>
          <cell r="E415" t="str">
            <v>011</v>
          </cell>
          <cell r="F415">
            <v>41</v>
          </cell>
          <cell r="G415">
            <v>10</v>
          </cell>
          <cell r="H415">
            <v>87059.23</v>
          </cell>
          <cell r="I415" t="str">
            <v>12011</v>
          </cell>
          <cell r="J415" t="str">
            <v>2010083</v>
          </cell>
          <cell r="K415" t="str">
            <v>10002</v>
          </cell>
          <cell r="L415">
            <v>1.2</v>
          </cell>
          <cell r="M415" t="str">
            <v>114521123</v>
          </cell>
          <cell r="N415" t="str">
            <v>78</v>
          </cell>
          <cell r="O415" t="str">
            <v>0178</v>
          </cell>
          <cell r="P415" t="str">
            <v>1201</v>
          </cell>
          <cell r="Q415">
            <v>87059.23</v>
          </cell>
          <cell r="R415">
            <v>0</v>
          </cell>
          <cell r="S415">
            <v>0</v>
          </cell>
          <cell r="V415" t="str">
            <v>00097</v>
          </cell>
          <cell r="W415" t="str">
            <v>0800000</v>
          </cell>
          <cell r="X415">
            <v>0</v>
          </cell>
          <cell r="Y415">
            <v>0</v>
          </cell>
        </row>
        <row r="416">
          <cell r="A416">
            <v>1370</v>
          </cell>
          <cell r="B416" t="str">
            <v>40</v>
          </cell>
          <cell r="C416" t="str">
            <v>Здание ТП-557</v>
          </cell>
          <cell r="D416" t="str">
            <v>529</v>
          </cell>
          <cell r="E416" t="str">
            <v>011</v>
          </cell>
          <cell r="F416">
            <v>21</v>
          </cell>
          <cell r="G416">
            <v>10</v>
          </cell>
          <cell r="H416">
            <v>32121.81</v>
          </cell>
          <cell r="I416" t="str">
            <v>12012</v>
          </cell>
          <cell r="J416" t="str">
            <v>2010083</v>
          </cell>
          <cell r="K416" t="str">
            <v>10002</v>
          </cell>
          <cell r="L416">
            <v>3.7</v>
          </cell>
          <cell r="M416" t="str">
            <v>114521123</v>
          </cell>
          <cell r="N416" t="str">
            <v>80</v>
          </cell>
          <cell r="O416" t="str">
            <v>1003</v>
          </cell>
          <cell r="P416" t="str">
            <v>1003</v>
          </cell>
          <cell r="Q416">
            <v>1188.48</v>
          </cell>
          <cell r="R416">
            <v>99.04</v>
          </cell>
          <cell r="S416">
            <v>30933.33</v>
          </cell>
          <cell r="V416" t="str">
            <v>00105</v>
          </cell>
          <cell r="X416">
            <v>0</v>
          </cell>
          <cell r="Y416">
            <v>0</v>
          </cell>
        </row>
        <row r="417">
          <cell r="A417">
            <v>1370</v>
          </cell>
          <cell r="B417" t="str">
            <v>40</v>
          </cell>
          <cell r="C417" t="str">
            <v>Здание ТП-555</v>
          </cell>
          <cell r="D417" t="str">
            <v>529</v>
          </cell>
          <cell r="E417" t="str">
            <v>011</v>
          </cell>
          <cell r="F417">
            <v>21</v>
          </cell>
          <cell r="G417">
            <v>10</v>
          </cell>
          <cell r="H417">
            <v>31595.27</v>
          </cell>
          <cell r="I417" t="str">
            <v>12013</v>
          </cell>
          <cell r="J417" t="str">
            <v>2010083</v>
          </cell>
          <cell r="K417" t="str">
            <v>10002</v>
          </cell>
          <cell r="L417">
            <v>3.7</v>
          </cell>
          <cell r="M417" t="str">
            <v>114521123</v>
          </cell>
          <cell r="N417" t="str">
            <v>80</v>
          </cell>
          <cell r="O417" t="str">
            <v>1003</v>
          </cell>
          <cell r="P417" t="str">
            <v>1003</v>
          </cell>
          <cell r="Q417">
            <v>1169.04</v>
          </cell>
          <cell r="R417">
            <v>97.42</v>
          </cell>
          <cell r="S417">
            <v>30426.23</v>
          </cell>
          <cell r="V417" t="str">
            <v>00106</v>
          </cell>
          <cell r="X417">
            <v>0</v>
          </cell>
          <cell r="Y417">
            <v>0</v>
          </cell>
        </row>
        <row r="418">
          <cell r="B418" t="str">
            <v>31</v>
          </cell>
          <cell r="C418" t="str">
            <v>Главный корпус локомотивн.эл/ст</v>
          </cell>
          <cell r="D418" t="str">
            <v>536</v>
          </cell>
          <cell r="E418" t="str">
            <v>011</v>
          </cell>
          <cell r="F418">
            <v>11</v>
          </cell>
          <cell r="G418">
            <v>10</v>
          </cell>
          <cell r="H418">
            <v>1482698</v>
          </cell>
          <cell r="I418" t="str">
            <v>10001</v>
          </cell>
          <cell r="J418" t="str">
            <v>2010083</v>
          </cell>
          <cell r="K418" t="str">
            <v>10004</v>
          </cell>
          <cell r="L418">
            <v>2.5</v>
          </cell>
          <cell r="M418" t="str">
            <v>114521123</v>
          </cell>
          <cell r="O418" t="str">
            <v>59</v>
          </cell>
          <cell r="Q418">
            <v>1482698</v>
          </cell>
          <cell r="R418">
            <v>0</v>
          </cell>
          <cell r="S418">
            <v>0</v>
          </cell>
        </row>
        <row r="419">
          <cell r="B419" t="str">
            <v>31</v>
          </cell>
          <cell r="C419" t="str">
            <v>Гараж на пять машин</v>
          </cell>
          <cell r="D419" t="str">
            <v>536</v>
          </cell>
          <cell r="E419" t="str">
            <v>011</v>
          </cell>
          <cell r="F419">
            <v>11</v>
          </cell>
          <cell r="G419">
            <v>10</v>
          </cell>
          <cell r="H419">
            <v>128890</v>
          </cell>
          <cell r="I419" t="str">
            <v>10002</v>
          </cell>
          <cell r="J419" t="str">
            <v>2010083</v>
          </cell>
          <cell r="K419" t="str">
            <v>10004</v>
          </cell>
          <cell r="L419">
            <v>2.5</v>
          </cell>
          <cell r="M419" t="str">
            <v>114521123</v>
          </cell>
          <cell r="O419" t="str">
            <v>57</v>
          </cell>
          <cell r="Q419">
            <v>128890</v>
          </cell>
          <cell r="R419">
            <v>0</v>
          </cell>
          <cell r="S419">
            <v>0</v>
          </cell>
        </row>
        <row r="420">
          <cell r="B420" t="str">
            <v>33</v>
          </cell>
          <cell r="C420" t="str">
            <v>3дание конторы</v>
          </cell>
          <cell r="D420" t="str">
            <v>536</v>
          </cell>
          <cell r="E420" t="str">
            <v>011</v>
          </cell>
          <cell r="F420">
            <v>11</v>
          </cell>
          <cell r="G420">
            <v>10</v>
          </cell>
          <cell r="H420">
            <v>1791069.79</v>
          </cell>
          <cell r="I420" t="str">
            <v>10003</v>
          </cell>
          <cell r="J420" t="str">
            <v>2010083</v>
          </cell>
          <cell r="K420" t="str">
            <v>10002</v>
          </cell>
          <cell r="L420">
            <v>1.2</v>
          </cell>
          <cell r="M420" t="str">
            <v>114521123</v>
          </cell>
          <cell r="O420" t="str">
            <v>58</v>
          </cell>
          <cell r="Q420">
            <v>986228.49</v>
          </cell>
          <cell r="R420">
            <v>1791.07</v>
          </cell>
          <cell r="S420">
            <v>804841.3</v>
          </cell>
        </row>
        <row r="421">
          <cell r="B421" t="str">
            <v>33</v>
          </cell>
          <cell r="C421" t="str">
            <v>Материально-технический склад</v>
          </cell>
          <cell r="D421" t="str">
            <v>536</v>
          </cell>
          <cell r="E421" t="str">
            <v>011</v>
          </cell>
          <cell r="F421">
            <v>11</v>
          </cell>
          <cell r="G421">
            <v>10</v>
          </cell>
          <cell r="H421">
            <v>55063</v>
          </cell>
          <cell r="I421" t="str">
            <v>10208</v>
          </cell>
          <cell r="J421" t="str">
            <v>2010083</v>
          </cell>
          <cell r="K421" t="str">
            <v>10005</v>
          </cell>
          <cell r="L421">
            <v>5</v>
          </cell>
          <cell r="M421" t="str">
            <v>114527142</v>
          </cell>
          <cell r="O421" t="str">
            <v>58</v>
          </cell>
          <cell r="Q421">
            <v>55063</v>
          </cell>
          <cell r="R421">
            <v>0</v>
          </cell>
          <cell r="S421">
            <v>0</v>
          </cell>
        </row>
        <row r="422">
          <cell r="B422" t="str">
            <v>34</v>
          </cell>
          <cell r="C422" t="str">
            <v>Производственно-бытовой корпус</v>
          </cell>
          <cell r="D422" t="str">
            <v>536</v>
          </cell>
          <cell r="E422" t="str">
            <v>011</v>
          </cell>
          <cell r="F422">
            <v>11</v>
          </cell>
          <cell r="G422">
            <v>10</v>
          </cell>
          <cell r="H422">
            <v>13598068.4</v>
          </cell>
          <cell r="I422" t="str">
            <v>10005</v>
          </cell>
          <cell r="J422" t="str">
            <v>2010083</v>
          </cell>
          <cell r="K422" t="str">
            <v>10004</v>
          </cell>
          <cell r="L422">
            <v>2.5</v>
          </cell>
          <cell r="M422" t="str">
            <v>114521123</v>
          </cell>
          <cell r="O422" t="str">
            <v>71</v>
          </cell>
          <cell r="Q422">
            <v>10125408.17</v>
          </cell>
          <cell r="R422">
            <v>28329.31</v>
          </cell>
          <cell r="S422">
            <v>3472660.23</v>
          </cell>
        </row>
        <row r="423">
          <cell r="B423" t="str">
            <v>35</v>
          </cell>
          <cell r="C423" t="str">
            <v>Диспетчерский пункт</v>
          </cell>
          <cell r="D423" t="str">
            <v>536</v>
          </cell>
          <cell r="E423" t="str">
            <v>011</v>
          </cell>
          <cell r="F423">
            <v>11</v>
          </cell>
          <cell r="G423">
            <v>10</v>
          </cell>
          <cell r="H423">
            <v>1456530.58</v>
          </cell>
          <cell r="I423" t="str">
            <v>10006</v>
          </cell>
          <cell r="J423" t="str">
            <v>2010083</v>
          </cell>
          <cell r="K423" t="str">
            <v>10003</v>
          </cell>
          <cell r="L423">
            <v>1.7</v>
          </cell>
          <cell r="M423" t="str">
            <v>114521123</v>
          </cell>
          <cell r="O423" t="str">
            <v>87</v>
          </cell>
          <cell r="Q423">
            <v>475586.94</v>
          </cell>
          <cell r="R423">
            <v>2063.42</v>
          </cell>
          <cell r="S423">
            <v>980943.64</v>
          </cell>
        </row>
        <row r="424">
          <cell r="B424" t="str">
            <v>31</v>
          </cell>
          <cell r="C424" t="str">
            <v>Передвижной вагон</v>
          </cell>
          <cell r="D424" t="str">
            <v>536</v>
          </cell>
          <cell r="E424" t="str">
            <v>011</v>
          </cell>
          <cell r="F424">
            <v>11</v>
          </cell>
          <cell r="G424">
            <v>10</v>
          </cell>
          <cell r="H424">
            <v>73358</v>
          </cell>
          <cell r="I424" t="str">
            <v>10007</v>
          </cell>
          <cell r="J424" t="str">
            <v>2010083</v>
          </cell>
          <cell r="K424" t="str">
            <v>10010</v>
          </cell>
          <cell r="L424">
            <v>12.5</v>
          </cell>
          <cell r="M424" t="str">
            <v>114521123</v>
          </cell>
          <cell r="O424" t="str">
            <v>87</v>
          </cell>
          <cell r="Q424">
            <v>73358</v>
          </cell>
          <cell r="R424">
            <v>0</v>
          </cell>
          <cell r="S424">
            <v>0</v>
          </cell>
        </row>
        <row r="425">
          <cell r="B425" t="str">
            <v>36</v>
          </cell>
          <cell r="C425" t="str">
            <v>Вагон-мастерская ОК-3</v>
          </cell>
          <cell r="D425" t="str">
            <v>536</v>
          </cell>
          <cell r="E425" t="str">
            <v>011</v>
          </cell>
          <cell r="F425">
            <v>11</v>
          </cell>
          <cell r="G425">
            <v>10</v>
          </cell>
          <cell r="H425">
            <v>47663</v>
          </cell>
          <cell r="I425" t="str">
            <v>10008</v>
          </cell>
          <cell r="J425" t="str">
            <v>2010083</v>
          </cell>
          <cell r="K425" t="str">
            <v>10010</v>
          </cell>
          <cell r="L425">
            <v>12.5</v>
          </cell>
          <cell r="M425" t="str">
            <v>114521123</v>
          </cell>
          <cell r="O425" t="str">
            <v>88</v>
          </cell>
          <cell r="Q425">
            <v>47663</v>
          </cell>
          <cell r="R425">
            <v>0</v>
          </cell>
          <cell r="S425">
            <v>0</v>
          </cell>
        </row>
        <row r="426">
          <cell r="B426" t="str">
            <v>36</v>
          </cell>
          <cell r="C426" t="str">
            <v>Мастерская СП-1</v>
          </cell>
          <cell r="D426" t="str">
            <v>536</v>
          </cell>
          <cell r="E426" t="str">
            <v>011</v>
          </cell>
          <cell r="F426">
            <v>11</v>
          </cell>
          <cell r="G426">
            <v>10</v>
          </cell>
          <cell r="H426">
            <v>73117</v>
          </cell>
          <cell r="I426" t="str">
            <v>10009</v>
          </cell>
          <cell r="J426" t="str">
            <v>2010083</v>
          </cell>
          <cell r="K426" t="str">
            <v>10010</v>
          </cell>
          <cell r="L426">
            <v>12.5</v>
          </cell>
          <cell r="M426" t="str">
            <v>114521123</v>
          </cell>
          <cell r="O426" t="str">
            <v>89</v>
          </cell>
          <cell r="Q426">
            <v>73117</v>
          </cell>
          <cell r="R426">
            <v>0</v>
          </cell>
          <cell r="S426">
            <v>0</v>
          </cell>
        </row>
        <row r="427">
          <cell r="B427" t="str">
            <v>37</v>
          </cell>
          <cell r="C427" t="str">
            <v>Установка УП-1(вагончик)</v>
          </cell>
          <cell r="D427" t="str">
            <v>536</v>
          </cell>
          <cell r="E427" t="str">
            <v>011</v>
          </cell>
          <cell r="F427">
            <v>11</v>
          </cell>
          <cell r="G427">
            <v>10</v>
          </cell>
          <cell r="H427">
            <v>2697</v>
          </cell>
          <cell r="I427" t="str">
            <v>10010</v>
          </cell>
          <cell r="J427" t="str">
            <v>2010083</v>
          </cell>
          <cell r="K427" t="str">
            <v>10010</v>
          </cell>
          <cell r="L427">
            <v>12.5</v>
          </cell>
          <cell r="M427" t="str">
            <v>114521123</v>
          </cell>
          <cell r="O427" t="str">
            <v>97</v>
          </cell>
          <cell r="Q427">
            <v>2697</v>
          </cell>
          <cell r="R427">
            <v>0</v>
          </cell>
          <cell r="S427">
            <v>0</v>
          </cell>
        </row>
        <row r="428">
          <cell r="B428" t="str">
            <v>48</v>
          </cell>
          <cell r="C428" t="str">
            <v>Гараж на 2 автомобиля</v>
          </cell>
          <cell r="D428" t="str">
            <v>536</v>
          </cell>
          <cell r="E428" t="str">
            <v>011</v>
          </cell>
          <cell r="F428">
            <v>11</v>
          </cell>
          <cell r="G428">
            <v>10</v>
          </cell>
          <cell r="H428">
            <v>28605</v>
          </cell>
          <cell r="I428" t="str">
            <v>10011</v>
          </cell>
          <cell r="J428" t="str">
            <v>2010083</v>
          </cell>
          <cell r="K428" t="str">
            <v>10004</v>
          </cell>
          <cell r="L428">
            <v>2.5</v>
          </cell>
          <cell r="M428" t="str">
            <v>114521123</v>
          </cell>
          <cell r="O428" t="str">
            <v>98</v>
          </cell>
          <cell r="Q428">
            <v>4169.13</v>
          </cell>
          <cell r="R428">
            <v>59.59</v>
          </cell>
          <cell r="S428">
            <v>24435.87</v>
          </cell>
        </row>
        <row r="429">
          <cell r="B429" t="str">
            <v>33</v>
          </cell>
          <cell r="C429" t="str">
            <v>Караульное помещение</v>
          </cell>
          <cell r="D429" t="str">
            <v>536</v>
          </cell>
          <cell r="E429" t="str">
            <v>011</v>
          </cell>
          <cell r="F429">
            <v>11</v>
          </cell>
          <cell r="G429">
            <v>10</v>
          </cell>
          <cell r="H429">
            <v>9535</v>
          </cell>
          <cell r="I429" t="str">
            <v>10012</v>
          </cell>
          <cell r="J429" t="str">
            <v>2010083</v>
          </cell>
          <cell r="K429" t="str">
            <v>10005</v>
          </cell>
          <cell r="L429">
            <v>5</v>
          </cell>
          <cell r="M429" t="str">
            <v>114521123</v>
          </cell>
          <cell r="O429" t="str">
            <v>98</v>
          </cell>
          <cell r="Q429">
            <v>2802.11</v>
          </cell>
          <cell r="R429">
            <v>39.729999999999997</v>
          </cell>
          <cell r="S429">
            <v>6732.89</v>
          </cell>
        </row>
        <row r="430">
          <cell r="B430" t="str">
            <v>38</v>
          </cell>
          <cell r="C430" t="str">
            <v>Административно-Бытовой корпус</v>
          </cell>
          <cell r="D430" t="str">
            <v>536</v>
          </cell>
          <cell r="E430" t="str">
            <v>011</v>
          </cell>
          <cell r="F430">
            <v>11</v>
          </cell>
          <cell r="G430">
            <v>10</v>
          </cell>
          <cell r="H430">
            <v>163715.45000000001</v>
          </cell>
          <cell r="I430" t="str">
            <v>10016</v>
          </cell>
          <cell r="J430" t="str">
            <v>2010083</v>
          </cell>
          <cell r="K430" t="str">
            <v>10004</v>
          </cell>
          <cell r="L430">
            <v>2.5</v>
          </cell>
          <cell r="M430" t="str">
            <v>114529010</v>
          </cell>
          <cell r="O430" t="str">
            <v>99</v>
          </cell>
          <cell r="Q430">
            <v>22764.49</v>
          </cell>
          <cell r="R430">
            <v>341.07</v>
          </cell>
          <cell r="S430">
            <v>140950.96</v>
          </cell>
        </row>
        <row r="431">
          <cell r="B431" t="str">
            <v>37</v>
          </cell>
          <cell r="C431" t="str">
            <v>Подстанция " Адо-Тымово-35 Кв"</v>
          </cell>
          <cell r="D431" t="str">
            <v>536</v>
          </cell>
          <cell r="E431" t="str">
            <v>011</v>
          </cell>
          <cell r="F431">
            <v>11</v>
          </cell>
          <cell r="G431">
            <v>10</v>
          </cell>
          <cell r="H431">
            <v>44300</v>
          </cell>
          <cell r="I431" t="str">
            <v>10017</v>
          </cell>
          <cell r="J431" t="str">
            <v>2010083</v>
          </cell>
          <cell r="K431" t="str">
            <v>10004</v>
          </cell>
          <cell r="L431">
            <v>2.5</v>
          </cell>
          <cell r="M431" t="str">
            <v>114521123</v>
          </cell>
          <cell r="O431" t="str">
            <v>75</v>
          </cell>
          <cell r="Q431">
            <v>44300</v>
          </cell>
          <cell r="R431">
            <v>0</v>
          </cell>
          <cell r="S431">
            <v>0</v>
          </cell>
        </row>
        <row r="432">
          <cell r="B432" t="str">
            <v>37</v>
          </cell>
          <cell r="C432" t="str">
            <v>Подстанция " Тымовская -220 Кв"</v>
          </cell>
          <cell r="D432" t="str">
            <v>536</v>
          </cell>
          <cell r="E432" t="str">
            <v>011</v>
          </cell>
          <cell r="F432">
            <v>11</v>
          </cell>
          <cell r="G432">
            <v>10</v>
          </cell>
          <cell r="H432">
            <v>3627024</v>
          </cell>
          <cell r="I432" t="str">
            <v>10018</v>
          </cell>
          <cell r="J432" t="str">
            <v>2010083</v>
          </cell>
          <cell r="K432" t="str">
            <v>10004</v>
          </cell>
          <cell r="L432">
            <v>2.5</v>
          </cell>
          <cell r="M432" t="str">
            <v>114521123</v>
          </cell>
          <cell r="O432" t="str">
            <v>83</v>
          </cell>
          <cell r="Q432">
            <v>1959240.1</v>
          </cell>
          <cell r="R432">
            <v>7556.3</v>
          </cell>
          <cell r="S432">
            <v>1667783.9</v>
          </cell>
        </row>
        <row r="433">
          <cell r="B433" t="str">
            <v>37</v>
          </cell>
          <cell r="C433" t="str">
            <v>Подстанция " Воскресеновка-35 К</v>
          </cell>
          <cell r="D433" t="str">
            <v>536</v>
          </cell>
          <cell r="E433" t="str">
            <v>011</v>
          </cell>
          <cell r="F433">
            <v>11</v>
          </cell>
          <cell r="G433">
            <v>10</v>
          </cell>
          <cell r="H433">
            <v>94181.1</v>
          </cell>
          <cell r="I433" t="str">
            <v>10020</v>
          </cell>
          <cell r="J433" t="str">
            <v>2010083</v>
          </cell>
          <cell r="K433" t="str">
            <v>10004</v>
          </cell>
          <cell r="L433">
            <v>2.5</v>
          </cell>
          <cell r="M433" t="str">
            <v>114521123</v>
          </cell>
          <cell r="O433" t="str">
            <v>91</v>
          </cell>
          <cell r="Q433">
            <v>94181.1</v>
          </cell>
          <cell r="R433">
            <v>0</v>
          </cell>
          <cell r="S433">
            <v>0</v>
          </cell>
        </row>
        <row r="434">
          <cell r="B434" t="str">
            <v>48</v>
          </cell>
          <cell r="C434" t="str">
            <v>Подстанция "Ноглики-220 Кв"</v>
          </cell>
          <cell r="D434" t="str">
            <v>536</v>
          </cell>
          <cell r="E434" t="str">
            <v>011</v>
          </cell>
          <cell r="F434">
            <v>11</v>
          </cell>
          <cell r="G434">
            <v>10</v>
          </cell>
          <cell r="H434">
            <v>2878725.95</v>
          </cell>
          <cell r="I434" t="str">
            <v>10021</v>
          </cell>
          <cell r="J434" t="str">
            <v>2010083</v>
          </cell>
          <cell r="K434" t="str">
            <v>10004</v>
          </cell>
          <cell r="L434">
            <v>2.5</v>
          </cell>
          <cell r="M434" t="str">
            <v>114521123</v>
          </cell>
          <cell r="O434" t="str">
            <v>92</v>
          </cell>
          <cell r="Q434">
            <v>906478.45</v>
          </cell>
          <cell r="R434">
            <v>5997.35</v>
          </cell>
          <cell r="S434">
            <v>1972247.5</v>
          </cell>
        </row>
        <row r="435">
          <cell r="B435" t="str">
            <v>37</v>
          </cell>
          <cell r="C435" t="str">
            <v>Здание ЗРУ -10 кВ</v>
          </cell>
          <cell r="D435" t="str">
            <v>536</v>
          </cell>
          <cell r="E435" t="str">
            <v>011</v>
          </cell>
          <cell r="F435">
            <v>11</v>
          </cell>
          <cell r="G435">
            <v>10</v>
          </cell>
          <cell r="H435">
            <v>40000</v>
          </cell>
          <cell r="I435" t="str">
            <v>10022</v>
          </cell>
          <cell r="J435" t="str">
            <v>2010083</v>
          </cell>
          <cell r="K435" t="str">
            <v>10004</v>
          </cell>
          <cell r="L435">
            <v>2.5</v>
          </cell>
          <cell r="M435" t="str">
            <v>114521123</v>
          </cell>
          <cell r="O435" t="str">
            <v>3</v>
          </cell>
          <cell r="Q435">
            <v>1496.31</v>
          </cell>
          <cell r="R435">
            <v>83.33</v>
          </cell>
          <cell r="S435">
            <v>38503.69</v>
          </cell>
        </row>
        <row r="436">
          <cell r="B436" t="str">
            <v>50</v>
          </cell>
          <cell r="C436" t="str">
            <v>Производственно-бытовой корпус</v>
          </cell>
          <cell r="D436" t="str">
            <v>536</v>
          </cell>
          <cell r="E436" t="str">
            <v>011</v>
          </cell>
          <cell r="F436">
            <v>11</v>
          </cell>
          <cell r="G436">
            <v>10</v>
          </cell>
          <cell r="H436">
            <v>7272250.8899999997</v>
          </cell>
          <cell r="I436" t="str">
            <v>10051</v>
          </cell>
          <cell r="J436" t="str">
            <v>2010083</v>
          </cell>
          <cell r="K436" t="str">
            <v>10004</v>
          </cell>
          <cell r="L436">
            <v>2.5</v>
          </cell>
          <cell r="M436" t="str">
            <v>114521123</v>
          </cell>
          <cell r="O436" t="str">
            <v>71</v>
          </cell>
          <cell r="Q436">
            <v>6079179.6399999997</v>
          </cell>
          <cell r="R436">
            <v>15150.52</v>
          </cell>
          <cell r="S436">
            <v>1193071.25</v>
          </cell>
        </row>
        <row r="437">
          <cell r="B437" t="str">
            <v>50</v>
          </cell>
          <cell r="C437" t="str">
            <v>Главный корпус дизельной эл/ста</v>
          </cell>
          <cell r="D437" t="str">
            <v>536</v>
          </cell>
          <cell r="E437" t="str">
            <v>011</v>
          </cell>
          <cell r="F437">
            <v>11</v>
          </cell>
          <cell r="G437">
            <v>10</v>
          </cell>
          <cell r="H437">
            <v>5394254.0499999998</v>
          </cell>
          <cell r="I437" t="str">
            <v>10052</v>
          </cell>
          <cell r="J437" t="str">
            <v>2010083</v>
          </cell>
          <cell r="K437" t="str">
            <v>10004</v>
          </cell>
          <cell r="L437">
            <v>2.5</v>
          </cell>
          <cell r="M437" t="str">
            <v>114521123</v>
          </cell>
          <cell r="O437" t="str">
            <v>65</v>
          </cell>
          <cell r="Q437">
            <v>1986073.21</v>
          </cell>
          <cell r="R437">
            <v>11238.03</v>
          </cell>
          <cell r="S437">
            <v>3408180.84</v>
          </cell>
        </row>
        <row r="438">
          <cell r="B438" t="str">
            <v>51</v>
          </cell>
          <cell r="C438" t="str">
            <v>Центральный распределительный п</v>
          </cell>
          <cell r="D438" t="str">
            <v>536</v>
          </cell>
          <cell r="E438" t="str">
            <v>011</v>
          </cell>
          <cell r="F438">
            <v>11</v>
          </cell>
          <cell r="G438">
            <v>10</v>
          </cell>
          <cell r="H438">
            <v>175363</v>
          </cell>
          <cell r="I438" t="str">
            <v>10053</v>
          </cell>
          <cell r="J438" t="str">
            <v>2010083</v>
          </cell>
          <cell r="K438" t="str">
            <v>10004</v>
          </cell>
          <cell r="L438">
            <v>2.5</v>
          </cell>
          <cell r="M438" t="str">
            <v>114521123</v>
          </cell>
          <cell r="O438" t="str">
            <v>49</v>
          </cell>
          <cell r="Q438">
            <v>175363</v>
          </cell>
          <cell r="R438">
            <v>0</v>
          </cell>
          <cell r="S438">
            <v>0</v>
          </cell>
        </row>
        <row r="439">
          <cell r="B439" t="str">
            <v>51</v>
          </cell>
          <cell r="C439" t="str">
            <v>Трансформаторная подстанция 6/3</v>
          </cell>
          <cell r="D439" t="str">
            <v>536</v>
          </cell>
          <cell r="E439" t="str">
            <v>011</v>
          </cell>
          <cell r="F439">
            <v>11</v>
          </cell>
          <cell r="G439">
            <v>10</v>
          </cell>
          <cell r="H439">
            <v>256009</v>
          </cell>
          <cell r="I439" t="str">
            <v>10054</v>
          </cell>
          <cell r="J439" t="str">
            <v>2010083</v>
          </cell>
          <cell r="K439" t="str">
            <v>10004</v>
          </cell>
          <cell r="L439">
            <v>2.5</v>
          </cell>
          <cell r="M439" t="str">
            <v>114521123</v>
          </cell>
          <cell r="O439" t="str">
            <v>62</v>
          </cell>
          <cell r="Q439">
            <v>256009</v>
          </cell>
          <cell r="R439">
            <v>0</v>
          </cell>
          <cell r="S439">
            <v>0</v>
          </cell>
        </row>
        <row r="440">
          <cell r="B440" t="str">
            <v>51</v>
          </cell>
          <cell r="C440" t="str">
            <v>Трансформаторная подстанция 0.4</v>
          </cell>
          <cell r="D440" t="str">
            <v>536</v>
          </cell>
          <cell r="E440" t="str">
            <v>011</v>
          </cell>
          <cell r="F440">
            <v>11</v>
          </cell>
          <cell r="G440">
            <v>10</v>
          </cell>
          <cell r="H440">
            <v>302573.73</v>
          </cell>
          <cell r="I440" t="str">
            <v>10055</v>
          </cell>
          <cell r="J440" t="str">
            <v>2010083</v>
          </cell>
          <cell r="K440" t="str">
            <v>10004</v>
          </cell>
          <cell r="L440">
            <v>2.5</v>
          </cell>
          <cell r="M440" t="str">
            <v>114521123</v>
          </cell>
          <cell r="O440" t="str">
            <v>62</v>
          </cell>
          <cell r="Q440">
            <v>302573.73</v>
          </cell>
          <cell r="R440">
            <v>0</v>
          </cell>
          <cell r="S440">
            <v>0</v>
          </cell>
        </row>
        <row r="441">
          <cell r="B441" t="str">
            <v>52</v>
          </cell>
          <cell r="C441" t="str">
            <v>Трансформаторная подстанция №16</v>
          </cell>
          <cell r="D441" t="str">
            <v>536</v>
          </cell>
          <cell r="E441" t="str">
            <v>011</v>
          </cell>
          <cell r="F441">
            <v>11</v>
          </cell>
          <cell r="G441">
            <v>10</v>
          </cell>
          <cell r="H441">
            <v>38670</v>
          </cell>
          <cell r="I441" t="str">
            <v>10056</v>
          </cell>
          <cell r="J441" t="str">
            <v>2010083</v>
          </cell>
          <cell r="K441" t="str">
            <v>10004</v>
          </cell>
          <cell r="L441">
            <v>2.5</v>
          </cell>
          <cell r="M441" t="str">
            <v>114521123</v>
          </cell>
          <cell r="O441" t="str">
            <v>55</v>
          </cell>
          <cell r="Q441">
            <v>38670</v>
          </cell>
          <cell r="R441">
            <v>0</v>
          </cell>
          <cell r="S441">
            <v>0</v>
          </cell>
        </row>
        <row r="442">
          <cell r="B442" t="str">
            <v>52</v>
          </cell>
          <cell r="C442" t="str">
            <v>Трансформаторная подстанция №9(</v>
          </cell>
          <cell r="D442" t="str">
            <v>536</v>
          </cell>
          <cell r="E442" t="str">
            <v>011</v>
          </cell>
          <cell r="F442">
            <v>11</v>
          </cell>
          <cell r="G442">
            <v>10</v>
          </cell>
          <cell r="H442">
            <v>38670</v>
          </cell>
          <cell r="I442" t="str">
            <v>10057</v>
          </cell>
          <cell r="J442" t="str">
            <v>2010083</v>
          </cell>
          <cell r="K442" t="str">
            <v>10004</v>
          </cell>
          <cell r="L442">
            <v>2.5</v>
          </cell>
          <cell r="M442" t="str">
            <v>114521123</v>
          </cell>
          <cell r="O442" t="str">
            <v>52</v>
          </cell>
          <cell r="Q442">
            <v>38670</v>
          </cell>
          <cell r="R442">
            <v>0</v>
          </cell>
          <cell r="S442">
            <v>0</v>
          </cell>
        </row>
        <row r="443">
          <cell r="B443" t="str">
            <v>52</v>
          </cell>
          <cell r="C443" t="str">
            <v>Трансформаторная подстанция №32</v>
          </cell>
          <cell r="D443" t="str">
            <v>536</v>
          </cell>
          <cell r="E443" t="str">
            <v>011</v>
          </cell>
          <cell r="F443">
            <v>11</v>
          </cell>
          <cell r="G443">
            <v>10</v>
          </cell>
          <cell r="H443">
            <v>38670</v>
          </cell>
          <cell r="I443" t="str">
            <v>10058</v>
          </cell>
          <cell r="J443" t="str">
            <v>2010083</v>
          </cell>
          <cell r="K443" t="str">
            <v>10004</v>
          </cell>
          <cell r="L443">
            <v>2.5</v>
          </cell>
          <cell r="M443" t="str">
            <v>114521123</v>
          </cell>
          <cell r="O443" t="str">
            <v>60</v>
          </cell>
          <cell r="Q443">
            <v>38670</v>
          </cell>
          <cell r="R443">
            <v>0</v>
          </cell>
          <cell r="S443">
            <v>0</v>
          </cell>
        </row>
        <row r="444">
          <cell r="B444" t="str">
            <v>55</v>
          </cell>
          <cell r="C444" t="str">
            <v>Гараж на 6 автомобилей</v>
          </cell>
          <cell r="D444" t="str">
            <v>536</v>
          </cell>
          <cell r="E444" t="str">
            <v>011</v>
          </cell>
          <cell r="F444">
            <v>11</v>
          </cell>
          <cell r="G444">
            <v>10</v>
          </cell>
          <cell r="H444">
            <v>363016</v>
          </cell>
          <cell r="I444" t="str">
            <v>10059</v>
          </cell>
          <cell r="J444" t="str">
            <v>2010083</v>
          </cell>
          <cell r="K444" t="str">
            <v>10004</v>
          </cell>
          <cell r="L444">
            <v>2.5</v>
          </cell>
          <cell r="M444" t="str">
            <v>114521123</v>
          </cell>
          <cell r="O444" t="str">
            <v>53</v>
          </cell>
          <cell r="Q444">
            <v>363016</v>
          </cell>
          <cell r="R444">
            <v>0</v>
          </cell>
          <cell r="S444">
            <v>0</v>
          </cell>
        </row>
        <row r="445">
          <cell r="B445" t="str">
            <v>53</v>
          </cell>
          <cell r="C445" t="str">
            <v>Материальный склад</v>
          </cell>
          <cell r="D445" t="str">
            <v>536</v>
          </cell>
          <cell r="E445" t="str">
            <v>011</v>
          </cell>
          <cell r="F445">
            <v>11</v>
          </cell>
          <cell r="G445">
            <v>10</v>
          </cell>
          <cell r="H445">
            <v>119035</v>
          </cell>
          <cell r="I445" t="str">
            <v>10061</v>
          </cell>
          <cell r="J445" t="str">
            <v>2010083</v>
          </cell>
          <cell r="K445" t="str">
            <v>10004</v>
          </cell>
          <cell r="L445">
            <v>2.5</v>
          </cell>
          <cell r="M445" t="str">
            <v>114527142</v>
          </cell>
          <cell r="O445" t="str">
            <v>54</v>
          </cell>
          <cell r="Q445">
            <v>119035</v>
          </cell>
          <cell r="R445">
            <v>0</v>
          </cell>
          <cell r="S445">
            <v>0</v>
          </cell>
        </row>
        <row r="446">
          <cell r="B446" t="str">
            <v>53</v>
          </cell>
          <cell r="C446" t="str">
            <v>Административное здание</v>
          </cell>
          <cell r="D446" t="str">
            <v>536</v>
          </cell>
          <cell r="E446" t="str">
            <v>011</v>
          </cell>
          <cell r="F446">
            <v>11</v>
          </cell>
          <cell r="G446">
            <v>10</v>
          </cell>
          <cell r="H446">
            <v>547447</v>
          </cell>
          <cell r="I446" t="str">
            <v>10062</v>
          </cell>
          <cell r="J446" t="str">
            <v>2010083</v>
          </cell>
          <cell r="K446" t="str">
            <v>10005</v>
          </cell>
          <cell r="L446">
            <v>5</v>
          </cell>
          <cell r="M446" t="str">
            <v>114529010</v>
          </cell>
          <cell r="O446" t="str">
            <v>52</v>
          </cell>
          <cell r="Q446">
            <v>547447</v>
          </cell>
          <cell r="R446">
            <v>0</v>
          </cell>
          <cell r="S446">
            <v>0</v>
          </cell>
        </row>
        <row r="447">
          <cell r="B447" t="str">
            <v>50</v>
          </cell>
          <cell r="C447" t="str">
            <v>Столярная мастерская</v>
          </cell>
          <cell r="D447" t="str">
            <v>536</v>
          </cell>
          <cell r="E447" t="str">
            <v>011</v>
          </cell>
          <cell r="F447">
            <v>11</v>
          </cell>
          <cell r="G447">
            <v>10</v>
          </cell>
          <cell r="H447">
            <v>79157</v>
          </cell>
          <cell r="I447" t="str">
            <v>10063</v>
          </cell>
          <cell r="J447" t="str">
            <v>2010062</v>
          </cell>
          <cell r="K447" t="str">
            <v>10004</v>
          </cell>
          <cell r="L447">
            <v>2.5</v>
          </cell>
          <cell r="M447" t="str">
            <v>110001190</v>
          </cell>
          <cell r="O447" t="str">
            <v>39</v>
          </cell>
          <cell r="Q447">
            <v>79157</v>
          </cell>
          <cell r="R447">
            <v>0</v>
          </cell>
          <cell r="S447">
            <v>0</v>
          </cell>
        </row>
        <row r="448">
          <cell r="B448" t="str">
            <v>50</v>
          </cell>
          <cell r="C448" t="str">
            <v>Кузница</v>
          </cell>
          <cell r="D448" t="str">
            <v>536</v>
          </cell>
          <cell r="E448" t="str">
            <v>011</v>
          </cell>
          <cell r="F448">
            <v>11</v>
          </cell>
          <cell r="G448">
            <v>10</v>
          </cell>
          <cell r="H448">
            <v>179154.42</v>
          </cell>
          <cell r="I448" t="str">
            <v>10064</v>
          </cell>
          <cell r="J448" t="str">
            <v>2010083</v>
          </cell>
          <cell r="K448" t="str">
            <v>10004</v>
          </cell>
          <cell r="L448">
            <v>2.5</v>
          </cell>
          <cell r="M448" t="str">
            <v>114527394</v>
          </cell>
          <cell r="O448" t="str">
            <v>67</v>
          </cell>
          <cell r="Q448">
            <v>167423.67999999999</v>
          </cell>
          <cell r="R448">
            <v>373.24</v>
          </cell>
          <cell r="S448">
            <v>11730.74</v>
          </cell>
        </row>
        <row r="449">
          <cell r="B449" t="str">
            <v>50</v>
          </cell>
          <cell r="C449" t="str">
            <v>Производственно-бытовой корпусД</v>
          </cell>
          <cell r="D449" t="str">
            <v>536</v>
          </cell>
          <cell r="E449" t="str">
            <v>011</v>
          </cell>
          <cell r="F449">
            <v>11</v>
          </cell>
          <cell r="G449">
            <v>10</v>
          </cell>
          <cell r="H449">
            <v>1048691.3600000001</v>
          </cell>
          <cell r="I449" t="str">
            <v>10065</v>
          </cell>
          <cell r="J449" t="str">
            <v>2010083</v>
          </cell>
          <cell r="K449" t="str">
            <v>10004</v>
          </cell>
          <cell r="L449">
            <v>2.5</v>
          </cell>
          <cell r="M449" t="str">
            <v>110001110</v>
          </cell>
          <cell r="O449" t="str">
            <v>74</v>
          </cell>
          <cell r="Q449">
            <v>796187.39</v>
          </cell>
          <cell r="R449">
            <v>2184.77</v>
          </cell>
          <cell r="S449">
            <v>252503.97</v>
          </cell>
        </row>
        <row r="450">
          <cell r="B450" t="str">
            <v>55</v>
          </cell>
          <cell r="C450" t="str">
            <v>Общежитие ВО-8</v>
          </cell>
          <cell r="D450" t="str">
            <v>536</v>
          </cell>
          <cell r="E450" t="str">
            <v>011</v>
          </cell>
          <cell r="F450">
            <v>11</v>
          </cell>
          <cell r="G450">
            <v>10</v>
          </cell>
          <cell r="H450">
            <v>32253</v>
          </cell>
          <cell r="I450" t="str">
            <v>10066</v>
          </cell>
          <cell r="J450" t="str">
            <v>2010083</v>
          </cell>
          <cell r="K450" t="str">
            <v>10010</v>
          </cell>
          <cell r="L450">
            <v>12.5</v>
          </cell>
          <cell r="M450" t="str">
            <v>110001190</v>
          </cell>
          <cell r="O450" t="str">
            <v>78</v>
          </cell>
          <cell r="Q450">
            <v>32253</v>
          </cell>
          <cell r="R450">
            <v>0</v>
          </cell>
          <cell r="S450">
            <v>0</v>
          </cell>
        </row>
        <row r="451">
          <cell r="B451" t="str">
            <v>51</v>
          </cell>
          <cell r="C451" t="str">
            <v>Подстанция " Александровская-11</v>
          </cell>
          <cell r="D451" t="str">
            <v>536</v>
          </cell>
          <cell r="E451" t="str">
            <v>011</v>
          </cell>
          <cell r="F451">
            <v>11</v>
          </cell>
          <cell r="G451">
            <v>10</v>
          </cell>
          <cell r="H451">
            <v>2458524</v>
          </cell>
          <cell r="I451" t="str">
            <v>10067</v>
          </cell>
          <cell r="J451" t="str">
            <v>2010083</v>
          </cell>
          <cell r="K451" t="str">
            <v>10004</v>
          </cell>
          <cell r="L451">
            <v>3</v>
          </cell>
          <cell r="M451" t="str">
            <v>114521123</v>
          </cell>
          <cell r="O451" t="str">
            <v>85</v>
          </cell>
          <cell r="Q451">
            <v>1204992.51</v>
          </cell>
          <cell r="R451">
            <v>5121.93</v>
          </cell>
          <cell r="S451">
            <v>1253531.49</v>
          </cell>
        </row>
        <row r="452">
          <cell r="B452" t="str">
            <v>56</v>
          </cell>
          <cell r="C452" t="str">
            <v>Здание ТП№26, ул.Советская, гост"</v>
          </cell>
          <cell r="D452" t="str">
            <v>534</v>
          </cell>
          <cell r="E452" t="str">
            <v>011</v>
          </cell>
          <cell r="F452">
            <v>11</v>
          </cell>
          <cell r="G452">
            <v>10</v>
          </cell>
          <cell r="H452">
            <v>479205</v>
          </cell>
          <cell r="I452" t="str">
            <v>10318</v>
          </cell>
          <cell r="J452" t="str">
            <v>2010083</v>
          </cell>
          <cell r="K452" t="str">
            <v>10004</v>
          </cell>
          <cell r="L452">
            <v>2.5</v>
          </cell>
          <cell r="M452" t="str">
            <v>114521123</v>
          </cell>
          <cell r="Q452">
            <v>430187.38</v>
          </cell>
          <cell r="R452">
            <v>998.34</v>
          </cell>
          <cell r="S452">
            <v>49017.62</v>
          </cell>
        </row>
        <row r="453">
          <cell r="B453" t="str">
            <v>56</v>
          </cell>
          <cell r="C453" t="str">
            <v>Здание ТП№16 по ул.Ливадных, 26</v>
          </cell>
          <cell r="D453" t="str">
            <v>534</v>
          </cell>
          <cell r="E453" t="str">
            <v>011</v>
          </cell>
          <cell r="F453">
            <v>11</v>
          </cell>
          <cell r="G453">
            <v>10</v>
          </cell>
          <cell r="H453">
            <v>422827</v>
          </cell>
          <cell r="I453" t="str">
            <v>10319</v>
          </cell>
          <cell r="J453" t="str">
            <v>2010083</v>
          </cell>
          <cell r="K453" t="str">
            <v>10004</v>
          </cell>
          <cell r="L453">
            <v>2.5</v>
          </cell>
          <cell r="M453" t="str">
            <v>114521123</v>
          </cell>
          <cell r="Q453">
            <v>203612.23</v>
          </cell>
          <cell r="R453">
            <v>880.89</v>
          </cell>
          <cell r="S453">
            <v>219214.77</v>
          </cell>
        </row>
        <row r="454">
          <cell r="B454" t="str">
            <v>56</v>
          </cell>
          <cell r="C454" t="str">
            <v>Здание РП-5 ул.Победы 20 100м2</v>
          </cell>
          <cell r="D454" t="str">
            <v>534</v>
          </cell>
          <cell r="E454" t="str">
            <v>011</v>
          </cell>
          <cell r="F454">
            <v>11</v>
          </cell>
          <cell r="G454">
            <v>10</v>
          </cell>
          <cell r="H454">
            <v>412772</v>
          </cell>
          <cell r="I454" t="str">
            <v>10320</v>
          </cell>
          <cell r="J454" t="str">
            <v>2010083</v>
          </cell>
          <cell r="K454" t="str">
            <v>10004</v>
          </cell>
          <cell r="L454">
            <v>2.5</v>
          </cell>
          <cell r="M454" t="str">
            <v>114521123</v>
          </cell>
          <cell r="Q454">
            <v>308040.58</v>
          </cell>
          <cell r="R454">
            <v>859.94</v>
          </cell>
          <cell r="S454">
            <v>104731.42</v>
          </cell>
        </row>
        <row r="455">
          <cell r="B455" t="str">
            <v>56</v>
          </cell>
          <cell r="C455" t="str">
            <v>Здание ТП№233 ул.Капитанская 46м2</v>
          </cell>
          <cell r="D455" t="str">
            <v>534</v>
          </cell>
          <cell r="E455" t="str">
            <v>011</v>
          </cell>
          <cell r="F455">
            <v>11</v>
          </cell>
          <cell r="G455">
            <v>10</v>
          </cell>
          <cell r="H455">
            <v>380544</v>
          </cell>
          <cell r="I455" t="str">
            <v>10321</v>
          </cell>
          <cell r="J455" t="str">
            <v>2010083</v>
          </cell>
          <cell r="K455" t="str">
            <v>10004</v>
          </cell>
          <cell r="L455">
            <v>2.5</v>
          </cell>
          <cell r="M455" t="str">
            <v>114521123</v>
          </cell>
          <cell r="Q455">
            <v>175248.6</v>
          </cell>
          <cell r="R455">
            <v>792.8</v>
          </cell>
          <cell r="S455">
            <v>205295.4</v>
          </cell>
        </row>
        <row r="456">
          <cell r="B456" t="str">
            <v>56</v>
          </cell>
          <cell r="C456" t="str">
            <v>Здание ТП №2 ул. Первомайская,4</v>
          </cell>
          <cell r="D456" t="str">
            <v>534</v>
          </cell>
          <cell r="E456" t="str">
            <v>011</v>
          </cell>
          <cell r="F456">
            <v>11</v>
          </cell>
          <cell r="G456">
            <v>10</v>
          </cell>
          <cell r="H456">
            <v>374504</v>
          </cell>
          <cell r="I456" t="str">
            <v>10322</v>
          </cell>
          <cell r="J456" t="str">
            <v>2010083</v>
          </cell>
          <cell r="K456" t="str">
            <v>10004</v>
          </cell>
          <cell r="L456">
            <v>2.5</v>
          </cell>
          <cell r="M456" t="str">
            <v>114521123</v>
          </cell>
          <cell r="Q456">
            <v>256965.54</v>
          </cell>
          <cell r="R456">
            <v>780.22</v>
          </cell>
          <cell r="S456">
            <v>117538.46</v>
          </cell>
        </row>
        <row r="457">
          <cell r="B457" t="str">
            <v>56</v>
          </cell>
          <cell r="C457" t="str">
            <v>Здание ТП№169 ул.Первомайская 46м</v>
          </cell>
          <cell r="D457" t="str">
            <v>534</v>
          </cell>
          <cell r="E457" t="str">
            <v>011</v>
          </cell>
          <cell r="F457">
            <v>11</v>
          </cell>
          <cell r="G457">
            <v>10</v>
          </cell>
          <cell r="H457">
            <v>374504</v>
          </cell>
          <cell r="I457" t="str">
            <v>10323</v>
          </cell>
          <cell r="J457" t="str">
            <v>2010083</v>
          </cell>
          <cell r="K457" t="str">
            <v>10004</v>
          </cell>
          <cell r="L457">
            <v>2.5</v>
          </cell>
          <cell r="M457" t="str">
            <v>114521123</v>
          </cell>
          <cell r="Q457">
            <v>247604.54</v>
          </cell>
          <cell r="R457">
            <v>780.22</v>
          </cell>
          <cell r="S457">
            <v>126899.46</v>
          </cell>
        </row>
        <row r="458">
          <cell r="B458" t="str">
            <v>56</v>
          </cell>
          <cell r="C458" t="str">
            <v>Здание ТП№103,ул.Героев,5 45,9м2</v>
          </cell>
          <cell r="D458" t="str">
            <v>534</v>
          </cell>
          <cell r="E458" t="str">
            <v>011</v>
          </cell>
          <cell r="F458">
            <v>11</v>
          </cell>
          <cell r="G458">
            <v>10</v>
          </cell>
          <cell r="H458">
            <v>369186</v>
          </cell>
          <cell r="I458" t="str">
            <v>10324</v>
          </cell>
          <cell r="J458" t="str">
            <v>2010083</v>
          </cell>
          <cell r="K458" t="str">
            <v>10004</v>
          </cell>
          <cell r="L458">
            <v>2.5</v>
          </cell>
          <cell r="M458" t="str">
            <v>114521123</v>
          </cell>
          <cell r="Q458">
            <v>359675.98</v>
          </cell>
          <cell r="R458">
            <v>769.14</v>
          </cell>
          <cell r="S458">
            <v>9510.02</v>
          </cell>
        </row>
        <row r="459">
          <cell r="B459" t="str">
            <v>56</v>
          </cell>
          <cell r="C459" t="str">
            <v>Здание ТП№79,ул.Капитанская,2</v>
          </cell>
          <cell r="D459" t="str">
            <v>534</v>
          </cell>
          <cell r="E459" t="str">
            <v>011</v>
          </cell>
          <cell r="F459">
            <v>11</v>
          </cell>
          <cell r="G459">
            <v>10</v>
          </cell>
          <cell r="H459">
            <v>354399</v>
          </cell>
          <cell r="I459" t="str">
            <v>10325</v>
          </cell>
          <cell r="J459" t="str">
            <v>2010083</v>
          </cell>
          <cell r="K459" t="str">
            <v>10004</v>
          </cell>
          <cell r="L459">
            <v>2.5</v>
          </cell>
          <cell r="M459" t="str">
            <v>114521123</v>
          </cell>
          <cell r="Q459">
            <v>287470.31</v>
          </cell>
          <cell r="R459">
            <v>738.33</v>
          </cell>
          <cell r="S459">
            <v>66928.69</v>
          </cell>
        </row>
        <row r="460">
          <cell r="B460" t="str">
            <v>56</v>
          </cell>
          <cell r="C460" t="str">
            <v>Здание ТП№109,ул.Молодежная,6 34м</v>
          </cell>
          <cell r="D460" t="str">
            <v>534</v>
          </cell>
          <cell r="E460" t="str">
            <v>011</v>
          </cell>
          <cell r="F460">
            <v>11</v>
          </cell>
          <cell r="G460">
            <v>10</v>
          </cell>
          <cell r="H460">
            <v>354399</v>
          </cell>
          <cell r="I460" t="str">
            <v>10326</v>
          </cell>
          <cell r="J460" t="str">
            <v>2010083</v>
          </cell>
          <cell r="K460" t="str">
            <v>10004</v>
          </cell>
          <cell r="L460">
            <v>2.5</v>
          </cell>
          <cell r="M460" t="str">
            <v>114521123</v>
          </cell>
          <cell r="Q460">
            <v>322910.31</v>
          </cell>
          <cell r="R460">
            <v>738.33</v>
          </cell>
          <cell r="S460">
            <v>31488.69</v>
          </cell>
        </row>
        <row r="461">
          <cell r="B461" t="str">
            <v>56</v>
          </cell>
          <cell r="C461" t="str">
            <v>Здание ТП№116,ул.Молодежная,7 46м</v>
          </cell>
          <cell r="D461" t="str">
            <v>534</v>
          </cell>
          <cell r="E461" t="str">
            <v>011</v>
          </cell>
          <cell r="F461">
            <v>11</v>
          </cell>
          <cell r="G461">
            <v>10</v>
          </cell>
          <cell r="H461">
            <v>354399</v>
          </cell>
          <cell r="I461" t="str">
            <v>10327</v>
          </cell>
          <cell r="J461" t="str">
            <v>2010083</v>
          </cell>
          <cell r="K461" t="str">
            <v>10004</v>
          </cell>
          <cell r="L461">
            <v>2.5</v>
          </cell>
          <cell r="M461" t="str">
            <v>114521123</v>
          </cell>
          <cell r="Q461">
            <v>314050.31</v>
          </cell>
          <cell r="R461">
            <v>738.33</v>
          </cell>
          <cell r="S461">
            <v>40348.69</v>
          </cell>
        </row>
        <row r="462">
          <cell r="B462" t="str">
            <v>56</v>
          </cell>
          <cell r="C462" t="str">
            <v>Здание ТП№173 ул.Победы 46м2</v>
          </cell>
          <cell r="D462" t="str">
            <v>534</v>
          </cell>
          <cell r="E462" t="str">
            <v>011</v>
          </cell>
          <cell r="F462">
            <v>11</v>
          </cell>
          <cell r="G462">
            <v>10</v>
          </cell>
          <cell r="H462">
            <v>354399</v>
          </cell>
          <cell r="I462" t="str">
            <v>10328</v>
          </cell>
          <cell r="J462" t="str">
            <v>2010083</v>
          </cell>
          <cell r="K462" t="str">
            <v>10004</v>
          </cell>
          <cell r="L462">
            <v>2.5</v>
          </cell>
          <cell r="M462" t="str">
            <v>114521123</v>
          </cell>
          <cell r="Q462">
            <v>349490.31</v>
          </cell>
          <cell r="R462">
            <v>738.33</v>
          </cell>
          <cell r="S462">
            <v>4908.6899999999996</v>
          </cell>
        </row>
        <row r="463">
          <cell r="B463" t="str">
            <v>56</v>
          </cell>
          <cell r="C463" t="str">
            <v>Здание ТП№75,ул.Пионерская,14 33,</v>
          </cell>
          <cell r="D463" t="str">
            <v>534</v>
          </cell>
          <cell r="E463" t="str">
            <v>011</v>
          </cell>
          <cell r="F463">
            <v>11</v>
          </cell>
          <cell r="G463">
            <v>10</v>
          </cell>
          <cell r="H463">
            <v>353473</v>
          </cell>
          <cell r="I463" t="str">
            <v>10329</v>
          </cell>
          <cell r="J463" t="str">
            <v>2010083</v>
          </cell>
          <cell r="K463" t="str">
            <v>10004</v>
          </cell>
          <cell r="L463">
            <v>2.5</v>
          </cell>
          <cell r="M463" t="str">
            <v>114521123</v>
          </cell>
          <cell r="Q463">
            <v>351193.8</v>
          </cell>
          <cell r="R463">
            <v>736.4</v>
          </cell>
          <cell r="S463">
            <v>2279.1999999999998</v>
          </cell>
        </row>
        <row r="464">
          <cell r="B464" t="str">
            <v>56</v>
          </cell>
          <cell r="C464" t="str">
            <v>Здание ТП№231 п.Правда 34м2</v>
          </cell>
          <cell r="D464" t="str">
            <v>534</v>
          </cell>
          <cell r="E464" t="str">
            <v>011</v>
          </cell>
          <cell r="F464">
            <v>11</v>
          </cell>
          <cell r="G464">
            <v>10</v>
          </cell>
          <cell r="H464">
            <v>348411</v>
          </cell>
          <cell r="I464" t="str">
            <v>10330</v>
          </cell>
          <cell r="J464" t="str">
            <v>2010083</v>
          </cell>
          <cell r="K464" t="str">
            <v>10004</v>
          </cell>
          <cell r="L464">
            <v>2.5</v>
          </cell>
          <cell r="M464" t="str">
            <v>114521123</v>
          </cell>
          <cell r="Q464">
            <v>241450.02</v>
          </cell>
          <cell r="R464">
            <v>725.86</v>
          </cell>
          <cell r="S464">
            <v>106960.98</v>
          </cell>
        </row>
        <row r="465">
          <cell r="B465" t="str">
            <v>56</v>
          </cell>
          <cell r="C465" t="str">
            <v>Здание ТП№202 п.Правда 18,2 м2</v>
          </cell>
          <cell r="D465" t="str">
            <v>534</v>
          </cell>
          <cell r="E465" t="str">
            <v>011</v>
          </cell>
          <cell r="F465">
            <v>11</v>
          </cell>
          <cell r="G465">
            <v>10</v>
          </cell>
          <cell r="H465">
            <v>346264</v>
          </cell>
          <cell r="I465" t="str">
            <v>10331</v>
          </cell>
          <cell r="J465" t="str">
            <v>2010083</v>
          </cell>
          <cell r="K465" t="str">
            <v>10004</v>
          </cell>
          <cell r="L465">
            <v>2.5</v>
          </cell>
          <cell r="M465" t="str">
            <v>114521123</v>
          </cell>
          <cell r="Q465">
            <v>239015.66</v>
          </cell>
          <cell r="R465">
            <v>721.38</v>
          </cell>
          <cell r="S465">
            <v>107248.34</v>
          </cell>
        </row>
        <row r="466">
          <cell r="B466" t="str">
            <v>56</v>
          </cell>
          <cell r="C466" t="str">
            <v>Здание ТП№77,ул.Портовая,БПК 33,4</v>
          </cell>
          <cell r="D466" t="str">
            <v>534</v>
          </cell>
          <cell r="E466" t="str">
            <v>011</v>
          </cell>
          <cell r="F466">
            <v>11</v>
          </cell>
          <cell r="G466">
            <v>10</v>
          </cell>
          <cell r="H466">
            <v>341142</v>
          </cell>
          <cell r="I466" t="str">
            <v>10332</v>
          </cell>
          <cell r="J466" t="str">
            <v>2010083</v>
          </cell>
          <cell r="K466" t="str">
            <v>10004</v>
          </cell>
          <cell r="L466">
            <v>2.5</v>
          </cell>
          <cell r="M466" t="str">
            <v>114521123</v>
          </cell>
          <cell r="Q466">
            <v>230982.97</v>
          </cell>
          <cell r="R466">
            <v>710.71</v>
          </cell>
          <cell r="S466">
            <v>110159.03</v>
          </cell>
        </row>
        <row r="467">
          <cell r="B467" t="str">
            <v>56</v>
          </cell>
          <cell r="C467" t="str">
            <v>Здание ТП№68,ул.Адм.Макарова,4</v>
          </cell>
          <cell r="D467" t="str">
            <v>534</v>
          </cell>
          <cell r="E467" t="str">
            <v>011</v>
          </cell>
          <cell r="F467">
            <v>11</v>
          </cell>
          <cell r="G467">
            <v>10</v>
          </cell>
          <cell r="H467">
            <v>340768</v>
          </cell>
          <cell r="I467" t="str">
            <v>10333</v>
          </cell>
          <cell r="J467" t="str">
            <v>2010083</v>
          </cell>
          <cell r="K467" t="str">
            <v>10004</v>
          </cell>
          <cell r="L467">
            <v>2.5</v>
          </cell>
          <cell r="M467" t="str">
            <v>114521123</v>
          </cell>
          <cell r="Q467">
            <v>276415.51</v>
          </cell>
          <cell r="R467">
            <v>709.93</v>
          </cell>
          <cell r="S467">
            <v>64352.49</v>
          </cell>
        </row>
        <row r="468">
          <cell r="B468" t="str">
            <v>56</v>
          </cell>
          <cell r="C468" t="str">
            <v>Здание ТП№78,ул.Победы,шк№6 33,9м</v>
          </cell>
          <cell r="D468" t="str">
            <v>534</v>
          </cell>
          <cell r="E468" t="str">
            <v>011</v>
          </cell>
          <cell r="F468">
            <v>11</v>
          </cell>
          <cell r="G468">
            <v>10</v>
          </cell>
          <cell r="H468">
            <v>337055</v>
          </cell>
          <cell r="I468" t="str">
            <v>10334</v>
          </cell>
          <cell r="J468" t="str">
            <v>2010083</v>
          </cell>
          <cell r="K468" t="str">
            <v>10004</v>
          </cell>
          <cell r="L468">
            <v>2.5</v>
          </cell>
          <cell r="M468" t="str">
            <v>114521123</v>
          </cell>
          <cell r="Q468">
            <v>337055</v>
          </cell>
          <cell r="R468">
            <v>0</v>
          </cell>
          <cell r="S468">
            <v>0</v>
          </cell>
        </row>
        <row r="469">
          <cell r="B469" t="str">
            <v>56</v>
          </cell>
          <cell r="C469" t="str">
            <v>ЗданиеТП№139,ул.Школьная,34 58,2м</v>
          </cell>
          <cell r="D469" t="str">
            <v>534</v>
          </cell>
          <cell r="E469" t="str">
            <v>011</v>
          </cell>
          <cell r="F469">
            <v>11</v>
          </cell>
          <cell r="G469">
            <v>10</v>
          </cell>
          <cell r="H469">
            <v>324085</v>
          </cell>
          <cell r="I469" t="str">
            <v>10335</v>
          </cell>
          <cell r="J469" t="str">
            <v>2010083</v>
          </cell>
          <cell r="K469" t="str">
            <v>10004</v>
          </cell>
          <cell r="L469">
            <v>2.5</v>
          </cell>
          <cell r="M469" t="str">
            <v>114521123</v>
          </cell>
          <cell r="Q469">
            <v>216411.26</v>
          </cell>
          <cell r="R469">
            <v>675.18</v>
          </cell>
          <cell r="S469">
            <v>107673.74</v>
          </cell>
        </row>
        <row r="470">
          <cell r="B470" t="str">
            <v>56</v>
          </cell>
          <cell r="C470" t="str">
            <v>Здание ТП-38 ул.Советская с обору</v>
          </cell>
          <cell r="D470" t="str">
            <v>534</v>
          </cell>
          <cell r="E470" t="str">
            <v>011</v>
          </cell>
          <cell r="F470">
            <v>11</v>
          </cell>
          <cell r="G470">
            <v>10</v>
          </cell>
          <cell r="H470">
            <v>306162</v>
          </cell>
          <cell r="I470" t="str">
            <v>10336</v>
          </cell>
          <cell r="J470" t="str">
            <v>2010083</v>
          </cell>
          <cell r="K470" t="str">
            <v>40701</v>
          </cell>
          <cell r="L470">
            <v>4.4000000000000004</v>
          </cell>
          <cell r="M470" t="str">
            <v>114521123</v>
          </cell>
          <cell r="Q470">
            <v>306162</v>
          </cell>
          <cell r="R470">
            <v>0</v>
          </cell>
          <cell r="S470">
            <v>0</v>
          </cell>
        </row>
        <row r="471">
          <cell r="B471" t="str">
            <v>56</v>
          </cell>
          <cell r="C471" t="str">
            <v>Здание ТП№27,ул.Героев,1 18,4м2</v>
          </cell>
          <cell r="D471" t="str">
            <v>534</v>
          </cell>
          <cell r="E471" t="str">
            <v>011</v>
          </cell>
          <cell r="F471">
            <v>11</v>
          </cell>
          <cell r="G471">
            <v>10</v>
          </cell>
          <cell r="H471">
            <v>279357</v>
          </cell>
          <cell r="I471" t="str">
            <v>10337</v>
          </cell>
          <cell r="J471" t="str">
            <v>2010083</v>
          </cell>
          <cell r="K471" t="str">
            <v>10004</v>
          </cell>
          <cell r="L471">
            <v>2.5</v>
          </cell>
          <cell r="M471" t="str">
            <v>114521123</v>
          </cell>
          <cell r="Q471">
            <v>279357</v>
          </cell>
          <cell r="R471">
            <v>0</v>
          </cell>
          <cell r="S471">
            <v>0</v>
          </cell>
        </row>
        <row r="472">
          <cell r="B472" t="str">
            <v>56</v>
          </cell>
          <cell r="C472" t="str">
            <v>Здание ТП№28,ул.Шевченко18,2м2</v>
          </cell>
          <cell r="D472" t="str">
            <v>534</v>
          </cell>
          <cell r="E472" t="str">
            <v>011</v>
          </cell>
          <cell r="F472">
            <v>11</v>
          </cell>
          <cell r="G472">
            <v>10</v>
          </cell>
          <cell r="H472">
            <v>271896</v>
          </cell>
          <cell r="I472" t="str">
            <v>10338</v>
          </cell>
          <cell r="J472" t="str">
            <v>2010083</v>
          </cell>
          <cell r="K472" t="str">
            <v>10004</v>
          </cell>
          <cell r="L472">
            <v>2.5</v>
          </cell>
          <cell r="M472" t="str">
            <v>114521123</v>
          </cell>
          <cell r="Q472">
            <v>271896</v>
          </cell>
          <cell r="R472">
            <v>0</v>
          </cell>
          <cell r="S472">
            <v>0</v>
          </cell>
        </row>
        <row r="473">
          <cell r="B473" t="str">
            <v>56</v>
          </cell>
          <cell r="C473" t="str">
            <v>Здание ТП№66, ул.Адм.Макарова, уч</v>
          </cell>
          <cell r="D473" t="str">
            <v>534</v>
          </cell>
          <cell r="E473" t="str">
            <v>011</v>
          </cell>
          <cell r="F473">
            <v>11</v>
          </cell>
          <cell r="G473">
            <v>10</v>
          </cell>
          <cell r="H473">
            <v>268217</v>
          </cell>
          <cell r="I473" t="str">
            <v>10339</v>
          </cell>
          <cell r="J473" t="str">
            <v>2010083</v>
          </cell>
          <cell r="K473" t="str">
            <v>10004</v>
          </cell>
          <cell r="L473">
            <v>2.5</v>
          </cell>
          <cell r="M473" t="str">
            <v>114521123</v>
          </cell>
          <cell r="Q473">
            <v>188312.53</v>
          </cell>
          <cell r="R473">
            <v>558.79</v>
          </cell>
          <cell r="S473">
            <v>79904.47</v>
          </cell>
        </row>
        <row r="474">
          <cell r="B474" t="str">
            <v>56</v>
          </cell>
          <cell r="C474" t="str">
            <v>Здание ТП№135ул.Победы,28 34м2</v>
          </cell>
          <cell r="D474" t="str">
            <v>534</v>
          </cell>
          <cell r="E474" t="str">
            <v>011</v>
          </cell>
          <cell r="F474">
            <v>11</v>
          </cell>
          <cell r="G474">
            <v>10</v>
          </cell>
          <cell r="H474">
            <v>267228</v>
          </cell>
          <cell r="I474" t="str">
            <v>10340</v>
          </cell>
          <cell r="J474" t="str">
            <v>2010083</v>
          </cell>
          <cell r="K474" t="str">
            <v>10004</v>
          </cell>
          <cell r="L474">
            <v>2.5</v>
          </cell>
          <cell r="M474" t="str">
            <v>114521123</v>
          </cell>
          <cell r="Q474">
            <v>179693.11</v>
          </cell>
          <cell r="R474">
            <v>556.73</v>
          </cell>
          <cell r="S474">
            <v>87534.89</v>
          </cell>
        </row>
        <row r="475">
          <cell r="B475" t="str">
            <v>56</v>
          </cell>
          <cell r="C475" t="str">
            <v>Здание ТП№76, ул.Б.Дружбы, Победы</v>
          </cell>
          <cell r="D475" t="str">
            <v>534</v>
          </cell>
          <cell r="E475" t="str">
            <v>011</v>
          </cell>
          <cell r="F475">
            <v>11</v>
          </cell>
          <cell r="G475">
            <v>10</v>
          </cell>
          <cell r="H475">
            <v>265112</v>
          </cell>
          <cell r="I475" t="str">
            <v>10341</v>
          </cell>
          <cell r="J475" t="str">
            <v>2010083</v>
          </cell>
          <cell r="K475" t="str">
            <v>10004</v>
          </cell>
          <cell r="L475">
            <v>2.5</v>
          </cell>
          <cell r="M475" t="str">
            <v>114521123</v>
          </cell>
          <cell r="Q475">
            <v>265112</v>
          </cell>
          <cell r="R475">
            <v>0</v>
          </cell>
          <cell r="S475">
            <v>0</v>
          </cell>
        </row>
        <row r="476">
          <cell r="B476" t="str">
            <v>56</v>
          </cell>
          <cell r="C476" t="str">
            <v>Здание ТП№115, ул.Матросова,8а  3</v>
          </cell>
          <cell r="D476" t="str">
            <v>534</v>
          </cell>
          <cell r="E476" t="str">
            <v>011</v>
          </cell>
          <cell r="F476">
            <v>11</v>
          </cell>
          <cell r="G476">
            <v>10</v>
          </cell>
          <cell r="H476">
            <v>264385</v>
          </cell>
          <cell r="I476" t="str">
            <v>10342</v>
          </cell>
          <cell r="J476" t="str">
            <v>2010083</v>
          </cell>
          <cell r="K476" t="str">
            <v>10004</v>
          </cell>
          <cell r="L476">
            <v>2.5</v>
          </cell>
          <cell r="M476" t="str">
            <v>114521123</v>
          </cell>
          <cell r="Q476">
            <v>177856.6</v>
          </cell>
          <cell r="R476">
            <v>550.79999999999995</v>
          </cell>
          <cell r="S476">
            <v>86528.4</v>
          </cell>
        </row>
        <row r="477">
          <cell r="B477" t="str">
            <v>56</v>
          </cell>
          <cell r="C477" t="str">
            <v>Здание ТП№34,ул.Советская,59 34,3</v>
          </cell>
          <cell r="D477" t="str">
            <v>534</v>
          </cell>
          <cell r="E477" t="str">
            <v>011</v>
          </cell>
          <cell r="F477">
            <v>11</v>
          </cell>
          <cell r="G477">
            <v>10</v>
          </cell>
          <cell r="H477">
            <v>259269</v>
          </cell>
          <cell r="I477" t="str">
            <v>10343</v>
          </cell>
          <cell r="J477" t="str">
            <v>2010083</v>
          </cell>
          <cell r="K477" t="str">
            <v>10004</v>
          </cell>
          <cell r="L477">
            <v>2.5</v>
          </cell>
          <cell r="M477" t="str">
            <v>114521123</v>
          </cell>
          <cell r="Q477">
            <v>259269</v>
          </cell>
          <cell r="R477">
            <v>0</v>
          </cell>
          <cell r="S477">
            <v>0</v>
          </cell>
        </row>
        <row r="478">
          <cell r="B478" t="str">
            <v>56</v>
          </cell>
          <cell r="C478" t="str">
            <v>Здание ТП№93,ул.Школьная,50 33,6м</v>
          </cell>
          <cell r="D478" t="str">
            <v>534</v>
          </cell>
          <cell r="E478" t="str">
            <v>011</v>
          </cell>
          <cell r="F478">
            <v>11</v>
          </cell>
          <cell r="G478">
            <v>10</v>
          </cell>
          <cell r="H478">
            <v>252718</v>
          </cell>
          <cell r="I478" t="str">
            <v>10344</v>
          </cell>
          <cell r="J478" t="str">
            <v>2010083</v>
          </cell>
          <cell r="K478" t="str">
            <v>10004</v>
          </cell>
          <cell r="L478">
            <v>2.5</v>
          </cell>
          <cell r="M478" t="str">
            <v>114521123</v>
          </cell>
          <cell r="Q478">
            <v>203113.5</v>
          </cell>
          <cell r="R478">
            <v>526.5</v>
          </cell>
          <cell r="S478">
            <v>49604.5</v>
          </cell>
        </row>
        <row r="479">
          <cell r="B479" t="str">
            <v>56</v>
          </cell>
          <cell r="C479" t="str">
            <v>Здание ТП№210 ул.Советская Универ</v>
          </cell>
          <cell r="D479" t="str">
            <v>534</v>
          </cell>
          <cell r="E479" t="str">
            <v>011</v>
          </cell>
          <cell r="F479">
            <v>11</v>
          </cell>
          <cell r="G479">
            <v>10</v>
          </cell>
          <cell r="H479">
            <v>233900</v>
          </cell>
          <cell r="I479" t="str">
            <v>10345</v>
          </cell>
          <cell r="J479" t="str">
            <v>2010083</v>
          </cell>
          <cell r="K479" t="str">
            <v>10004</v>
          </cell>
          <cell r="L479">
            <v>2.5</v>
          </cell>
          <cell r="M479" t="str">
            <v>114521123</v>
          </cell>
          <cell r="Q479">
            <v>145904.03</v>
          </cell>
          <cell r="R479">
            <v>487.29</v>
          </cell>
          <cell r="S479">
            <v>87995.97</v>
          </cell>
        </row>
        <row r="480">
          <cell r="B480" t="str">
            <v>56</v>
          </cell>
          <cell r="C480" t="str">
            <v>Здание ТП№71,ул.Школьная,1, ул.Не</v>
          </cell>
          <cell r="D480" t="str">
            <v>534</v>
          </cell>
          <cell r="E480" t="str">
            <v>011</v>
          </cell>
          <cell r="F480">
            <v>11</v>
          </cell>
          <cell r="G480">
            <v>10</v>
          </cell>
          <cell r="H480">
            <v>189599</v>
          </cell>
          <cell r="I480" t="str">
            <v>10346</v>
          </cell>
          <cell r="J480" t="str">
            <v>2010083</v>
          </cell>
          <cell r="K480" t="str">
            <v>10002</v>
          </cell>
          <cell r="L480">
            <v>2.5</v>
          </cell>
          <cell r="M480" t="str">
            <v>114521123</v>
          </cell>
          <cell r="Q480">
            <v>127835</v>
          </cell>
          <cell r="R480">
            <v>395</v>
          </cell>
          <cell r="S480">
            <v>61764</v>
          </cell>
        </row>
        <row r="481">
          <cell r="B481" t="str">
            <v>56</v>
          </cell>
          <cell r="C481" t="str">
            <v>Здание ТП№42,ул.Советская,119 42,</v>
          </cell>
          <cell r="D481" t="str">
            <v>534</v>
          </cell>
          <cell r="E481" t="str">
            <v>011</v>
          </cell>
          <cell r="F481">
            <v>11</v>
          </cell>
          <cell r="G481">
            <v>10</v>
          </cell>
          <cell r="H481">
            <v>158258</v>
          </cell>
          <cell r="I481" t="str">
            <v>10347</v>
          </cell>
          <cell r="J481" t="str">
            <v>2010083</v>
          </cell>
          <cell r="K481" t="str">
            <v>10004</v>
          </cell>
          <cell r="L481">
            <v>2.5</v>
          </cell>
          <cell r="M481" t="str">
            <v>114521123</v>
          </cell>
          <cell r="Q481">
            <v>158258</v>
          </cell>
          <cell r="R481">
            <v>0</v>
          </cell>
          <cell r="S481">
            <v>0</v>
          </cell>
        </row>
        <row r="482">
          <cell r="B482" t="str">
            <v>56</v>
          </cell>
          <cell r="C482" t="str">
            <v>Здание ТП№36,ул.Советская,108 42,</v>
          </cell>
          <cell r="D482" t="str">
            <v>534</v>
          </cell>
          <cell r="E482" t="str">
            <v>011</v>
          </cell>
          <cell r="F482">
            <v>11</v>
          </cell>
          <cell r="G482">
            <v>10</v>
          </cell>
          <cell r="H482">
            <v>157180</v>
          </cell>
          <cell r="I482" t="str">
            <v>10348</v>
          </cell>
          <cell r="J482" t="str">
            <v>2010083</v>
          </cell>
          <cell r="K482" t="str">
            <v>10004</v>
          </cell>
          <cell r="L482">
            <v>2.5</v>
          </cell>
          <cell r="M482" t="str">
            <v>114521123</v>
          </cell>
          <cell r="Q482">
            <v>157180</v>
          </cell>
          <cell r="R482">
            <v>0</v>
          </cell>
          <cell r="S482">
            <v>0</v>
          </cell>
        </row>
        <row r="483">
          <cell r="B483" t="str">
            <v>56</v>
          </cell>
          <cell r="C483" t="str">
            <v>Здание ТП-73 ул.Победы с оборудов</v>
          </cell>
          <cell r="D483" t="str">
            <v>534</v>
          </cell>
          <cell r="E483" t="str">
            <v>011</v>
          </cell>
          <cell r="F483">
            <v>11</v>
          </cell>
          <cell r="G483">
            <v>10</v>
          </cell>
          <cell r="H483">
            <v>154040</v>
          </cell>
          <cell r="I483" t="str">
            <v>10349</v>
          </cell>
          <cell r="J483" t="str">
            <v>2010083</v>
          </cell>
          <cell r="K483" t="str">
            <v>40701</v>
          </cell>
          <cell r="L483">
            <v>4.4000000000000004</v>
          </cell>
          <cell r="M483" t="str">
            <v>114521123</v>
          </cell>
          <cell r="Q483">
            <v>154040</v>
          </cell>
          <cell r="R483">
            <v>0</v>
          </cell>
          <cell r="S483">
            <v>0</v>
          </cell>
        </row>
        <row r="484">
          <cell r="B484" t="str">
            <v>56</v>
          </cell>
          <cell r="C484" t="str">
            <v>Здание ТП№41,ул.Советская,128 32,</v>
          </cell>
          <cell r="D484" t="str">
            <v>534</v>
          </cell>
          <cell r="E484" t="str">
            <v>011</v>
          </cell>
          <cell r="F484">
            <v>11</v>
          </cell>
          <cell r="G484">
            <v>10</v>
          </cell>
          <cell r="H484">
            <v>148542</v>
          </cell>
          <cell r="I484" t="str">
            <v>10350</v>
          </cell>
          <cell r="J484" t="str">
            <v>2010083</v>
          </cell>
          <cell r="K484" t="str">
            <v>10004</v>
          </cell>
          <cell r="L484">
            <v>2.5</v>
          </cell>
          <cell r="M484" t="str">
            <v>114521123</v>
          </cell>
          <cell r="Q484">
            <v>148542</v>
          </cell>
          <cell r="R484">
            <v>0</v>
          </cell>
          <cell r="S484">
            <v>0</v>
          </cell>
        </row>
        <row r="485">
          <cell r="B485" t="str">
            <v>56</v>
          </cell>
          <cell r="C485" t="str">
            <v>Здание ТП№35,ул.Советская,96 37,6</v>
          </cell>
          <cell r="D485" t="str">
            <v>534</v>
          </cell>
          <cell r="E485" t="str">
            <v>011</v>
          </cell>
          <cell r="F485">
            <v>11</v>
          </cell>
          <cell r="G485">
            <v>10</v>
          </cell>
          <cell r="H485">
            <v>123843</v>
          </cell>
          <cell r="I485" t="str">
            <v>10351</v>
          </cell>
          <cell r="J485" t="str">
            <v>2010083</v>
          </cell>
          <cell r="K485" t="str">
            <v>10004</v>
          </cell>
          <cell r="L485">
            <v>2.5</v>
          </cell>
          <cell r="M485" t="str">
            <v>114521123</v>
          </cell>
          <cell r="Q485">
            <v>123843</v>
          </cell>
          <cell r="R485">
            <v>0</v>
          </cell>
          <cell r="S485">
            <v>0</v>
          </cell>
        </row>
        <row r="486">
          <cell r="B486" t="str">
            <v>56</v>
          </cell>
          <cell r="C486" t="str">
            <v>Здание ТП№25,ул. Портовая,8 29,7м</v>
          </cell>
          <cell r="D486" t="str">
            <v>534</v>
          </cell>
          <cell r="E486" t="str">
            <v>011</v>
          </cell>
          <cell r="F486">
            <v>11</v>
          </cell>
          <cell r="G486">
            <v>10</v>
          </cell>
          <cell r="H486">
            <v>120030</v>
          </cell>
          <cell r="I486" t="str">
            <v>10352</v>
          </cell>
          <cell r="J486" t="str">
            <v>2010083</v>
          </cell>
          <cell r="K486" t="str">
            <v>10004</v>
          </cell>
          <cell r="L486">
            <v>2.5</v>
          </cell>
          <cell r="M486" t="str">
            <v>114521123</v>
          </cell>
          <cell r="Q486">
            <v>120030</v>
          </cell>
          <cell r="R486">
            <v>0</v>
          </cell>
          <cell r="S486">
            <v>0</v>
          </cell>
        </row>
        <row r="487">
          <cell r="B487" t="str">
            <v>56</v>
          </cell>
          <cell r="C487" t="str">
            <v>Здание ТП№74, ул.Комсомольская,7</v>
          </cell>
          <cell r="D487" t="str">
            <v>534</v>
          </cell>
          <cell r="E487" t="str">
            <v>011</v>
          </cell>
          <cell r="F487">
            <v>11</v>
          </cell>
          <cell r="G487">
            <v>10</v>
          </cell>
          <cell r="H487">
            <v>119338</v>
          </cell>
          <cell r="I487" t="str">
            <v>10353</v>
          </cell>
          <cell r="J487" t="str">
            <v>2010083</v>
          </cell>
          <cell r="K487" t="str">
            <v>10004</v>
          </cell>
          <cell r="L487">
            <v>2.5</v>
          </cell>
          <cell r="M487" t="str">
            <v>114521123</v>
          </cell>
          <cell r="Q487">
            <v>119338</v>
          </cell>
          <cell r="R487">
            <v>0</v>
          </cell>
          <cell r="S487">
            <v>0</v>
          </cell>
        </row>
        <row r="488">
          <cell r="B488" t="str">
            <v>56</v>
          </cell>
          <cell r="C488" t="str">
            <v>Здание ТП№87,ул.Портовая,6 19,7м2</v>
          </cell>
          <cell r="D488" t="str">
            <v>534</v>
          </cell>
          <cell r="E488" t="str">
            <v>011</v>
          </cell>
          <cell r="F488">
            <v>11</v>
          </cell>
          <cell r="G488">
            <v>10</v>
          </cell>
          <cell r="H488">
            <v>116297</v>
          </cell>
          <cell r="I488" t="str">
            <v>10354</v>
          </cell>
          <cell r="J488" t="str">
            <v>2010083</v>
          </cell>
          <cell r="K488" t="str">
            <v>10004</v>
          </cell>
          <cell r="L488">
            <v>2.5</v>
          </cell>
          <cell r="M488" t="str">
            <v>114521123</v>
          </cell>
          <cell r="Q488">
            <v>116297</v>
          </cell>
          <cell r="R488">
            <v>0</v>
          </cell>
          <cell r="S488">
            <v>0</v>
          </cell>
        </row>
        <row r="489">
          <cell r="B489" t="str">
            <v>56</v>
          </cell>
          <cell r="C489" t="str">
            <v>Здание ТП№67, ул.Дальневосточная,</v>
          </cell>
          <cell r="D489" t="str">
            <v>534</v>
          </cell>
          <cell r="E489" t="str">
            <v>011</v>
          </cell>
          <cell r="F489">
            <v>11</v>
          </cell>
          <cell r="G489">
            <v>10</v>
          </cell>
          <cell r="H489">
            <v>104208</v>
          </cell>
          <cell r="I489" t="str">
            <v>10355</v>
          </cell>
          <cell r="J489" t="str">
            <v>2010083</v>
          </cell>
          <cell r="K489" t="str">
            <v>10004</v>
          </cell>
          <cell r="L489">
            <v>2.5</v>
          </cell>
          <cell r="M489" t="str">
            <v>114521123</v>
          </cell>
          <cell r="Q489">
            <v>104208</v>
          </cell>
          <cell r="R489">
            <v>0</v>
          </cell>
          <cell r="S489">
            <v>0</v>
          </cell>
        </row>
        <row r="490">
          <cell r="B490" t="str">
            <v>56</v>
          </cell>
          <cell r="C490" t="str">
            <v>Здание ТП№69 ул.Первомайская 56м2</v>
          </cell>
          <cell r="D490" t="str">
            <v>534</v>
          </cell>
          <cell r="E490" t="str">
            <v>011</v>
          </cell>
          <cell r="F490">
            <v>11</v>
          </cell>
          <cell r="G490">
            <v>10</v>
          </cell>
          <cell r="H490">
            <v>83219</v>
          </cell>
          <cell r="I490" t="str">
            <v>10356</v>
          </cell>
          <cell r="J490" t="str">
            <v>2010083</v>
          </cell>
          <cell r="K490" t="str">
            <v>10004</v>
          </cell>
          <cell r="L490">
            <v>2.5</v>
          </cell>
          <cell r="M490" t="str">
            <v>114521123</v>
          </cell>
          <cell r="Q490">
            <v>19970.59</v>
          </cell>
          <cell r="R490">
            <v>173.37</v>
          </cell>
          <cell r="S490">
            <v>63248.41</v>
          </cell>
        </row>
        <row r="491">
          <cell r="B491" t="str">
            <v>56</v>
          </cell>
          <cell r="C491" t="str">
            <v>Здание ТП№40,ул.Советская(РДК) 12</v>
          </cell>
          <cell r="D491" t="str">
            <v>534</v>
          </cell>
          <cell r="E491" t="str">
            <v>011</v>
          </cell>
          <cell r="F491">
            <v>11</v>
          </cell>
          <cell r="G491">
            <v>10</v>
          </cell>
          <cell r="H491">
            <v>81760</v>
          </cell>
          <cell r="I491" t="str">
            <v>10357</v>
          </cell>
          <cell r="J491" t="str">
            <v>2010083</v>
          </cell>
          <cell r="K491" t="str">
            <v>10004</v>
          </cell>
          <cell r="L491">
            <v>2.5</v>
          </cell>
          <cell r="M491" t="str">
            <v>114521123</v>
          </cell>
          <cell r="Q491">
            <v>81760</v>
          </cell>
          <cell r="R491">
            <v>0</v>
          </cell>
          <cell r="S491">
            <v>0</v>
          </cell>
        </row>
        <row r="492">
          <cell r="B492" t="str">
            <v>56</v>
          </cell>
          <cell r="C492" t="str">
            <v>Универс.трансф.мастерская УТМ</v>
          </cell>
          <cell r="D492" t="str">
            <v>534</v>
          </cell>
          <cell r="E492" t="str">
            <v>011</v>
          </cell>
          <cell r="F492">
            <v>11</v>
          </cell>
          <cell r="G492">
            <v>10</v>
          </cell>
          <cell r="H492">
            <v>79991</v>
          </cell>
          <cell r="I492" t="str">
            <v>10358</v>
          </cell>
          <cell r="J492" t="str">
            <v>2010083</v>
          </cell>
          <cell r="K492" t="str">
            <v>10001</v>
          </cell>
          <cell r="M492" t="str">
            <v>114521123</v>
          </cell>
          <cell r="Q492">
            <v>79991</v>
          </cell>
          <cell r="R492">
            <v>0</v>
          </cell>
          <cell r="S492">
            <v>0</v>
          </cell>
        </row>
        <row r="493">
          <cell r="B493" t="str">
            <v>56</v>
          </cell>
          <cell r="C493" t="str">
            <v>Здание ТП-123</v>
          </cell>
          <cell r="D493" t="str">
            <v>534</v>
          </cell>
          <cell r="E493" t="str">
            <v>011</v>
          </cell>
          <cell r="F493">
            <v>11</v>
          </cell>
          <cell r="G493">
            <v>10</v>
          </cell>
          <cell r="H493">
            <v>70428</v>
          </cell>
          <cell r="I493" t="str">
            <v>10359</v>
          </cell>
          <cell r="J493" t="str">
            <v>2010083</v>
          </cell>
          <cell r="K493" t="str">
            <v>10004</v>
          </cell>
          <cell r="L493">
            <v>2.5</v>
          </cell>
          <cell r="M493" t="str">
            <v>114521123</v>
          </cell>
          <cell r="Q493">
            <v>12327.11</v>
          </cell>
          <cell r="R493">
            <v>146.72999999999999</v>
          </cell>
          <cell r="S493">
            <v>58100.89</v>
          </cell>
        </row>
        <row r="494">
          <cell r="B494" t="str">
            <v>56</v>
          </cell>
          <cell r="C494" t="str">
            <v>Здание ТП№187 п.Яблочное 20м2</v>
          </cell>
          <cell r="D494" t="str">
            <v>534</v>
          </cell>
          <cell r="E494" t="str">
            <v>011</v>
          </cell>
          <cell r="F494">
            <v>11</v>
          </cell>
          <cell r="G494">
            <v>10</v>
          </cell>
          <cell r="H494">
            <v>70209</v>
          </cell>
          <cell r="I494" t="str">
            <v>10360</v>
          </cell>
          <cell r="J494" t="str">
            <v>2010083</v>
          </cell>
          <cell r="K494" t="str">
            <v>10004</v>
          </cell>
          <cell r="L494">
            <v>2.5</v>
          </cell>
          <cell r="M494" t="str">
            <v>114521123</v>
          </cell>
          <cell r="Q494">
            <v>70209</v>
          </cell>
          <cell r="R494">
            <v>0</v>
          </cell>
          <cell r="S494">
            <v>0</v>
          </cell>
        </row>
        <row r="495">
          <cell r="B495" t="str">
            <v>56</v>
          </cell>
          <cell r="C495" t="str">
            <v>Здание ТП№3 п.Поляково ул.Плотинн</v>
          </cell>
          <cell r="D495" t="str">
            <v>534</v>
          </cell>
          <cell r="E495" t="str">
            <v>011</v>
          </cell>
          <cell r="F495">
            <v>11</v>
          </cell>
          <cell r="G495">
            <v>10</v>
          </cell>
          <cell r="H495">
            <v>65178</v>
          </cell>
          <cell r="I495" t="str">
            <v>10361</v>
          </cell>
          <cell r="J495" t="str">
            <v>2010083</v>
          </cell>
          <cell r="K495" t="str">
            <v>10004</v>
          </cell>
          <cell r="L495">
            <v>2.5</v>
          </cell>
          <cell r="M495" t="str">
            <v>114521123</v>
          </cell>
          <cell r="Q495">
            <v>63521.53</v>
          </cell>
          <cell r="R495">
            <v>135.79</v>
          </cell>
          <cell r="S495">
            <v>1656.47</v>
          </cell>
        </row>
        <row r="496">
          <cell r="B496" t="str">
            <v>56</v>
          </cell>
          <cell r="C496" t="str">
            <v>ЗданиеТП№273 ул.Чехова 42м2</v>
          </cell>
          <cell r="D496" t="str">
            <v>534</v>
          </cell>
          <cell r="E496" t="str">
            <v>011</v>
          </cell>
          <cell r="F496">
            <v>11</v>
          </cell>
          <cell r="G496">
            <v>10</v>
          </cell>
          <cell r="H496">
            <v>48243</v>
          </cell>
          <cell r="I496" t="str">
            <v>10362</v>
          </cell>
          <cell r="J496" t="str">
            <v>2010083</v>
          </cell>
          <cell r="K496" t="str">
            <v>10004</v>
          </cell>
          <cell r="L496">
            <v>2.5</v>
          </cell>
          <cell r="M496" t="str">
            <v>114521123</v>
          </cell>
          <cell r="Q496">
            <v>11581.57</v>
          </cell>
          <cell r="R496">
            <v>100.51</v>
          </cell>
          <cell r="S496">
            <v>36661.43</v>
          </cell>
        </row>
        <row r="497">
          <cell r="B497" t="str">
            <v>56</v>
          </cell>
          <cell r="C497" t="str">
            <v>Здание ТП-112 ул.Матросова 2 с об</v>
          </cell>
          <cell r="D497" t="str">
            <v>534</v>
          </cell>
          <cell r="E497" t="str">
            <v>011</v>
          </cell>
          <cell r="F497">
            <v>11</v>
          </cell>
          <cell r="G497">
            <v>10</v>
          </cell>
          <cell r="H497">
            <v>39160</v>
          </cell>
          <cell r="I497" t="str">
            <v>10363</v>
          </cell>
          <cell r="J497" t="str">
            <v>2010083</v>
          </cell>
          <cell r="K497" t="str">
            <v>40701</v>
          </cell>
          <cell r="L497">
            <v>4.4000000000000004</v>
          </cell>
          <cell r="M497" t="str">
            <v>114521123</v>
          </cell>
          <cell r="Q497">
            <v>39160</v>
          </cell>
          <cell r="R497">
            <v>0</v>
          </cell>
          <cell r="S497">
            <v>0</v>
          </cell>
        </row>
        <row r="498">
          <cell r="B498" t="str">
            <v>56</v>
          </cell>
          <cell r="C498" t="str">
            <v>Здание ТП-184 п.Яблочный ул.Центр</v>
          </cell>
          <cell r="D498" t="str">
            <v>534</v>
          </cell>
          <cell r="E498" t="str">
            <v>011</v>
          </cell>
          <cell r="F498">
            <v>11</v>
          </cell>
          <cell r="G498">
            <v>10</v>
          </cell>
          <cell r="H498">
            <v>16511</v>
          </cell>
          <cell r="I498" t="str">
            <v>10364</v>
          </cell>
          <cell r="J498" t="str">
            <v>2010083</v>
          </cell>
          <cell r="K498" t="str">
            <v>10002</v>
          </cell>
          <cell r="L498">
            <v>1.2</v>
          </cell>
          <cell r="M498" t="str">
            <v>114521123</v>
          </cell>
          <cell r="Q498">
            <v>1216.57</v>
          </cell>
          <cell r="R498">
            <v>16.510000000000002</v>
          </cell>
          <cell r="S498">
            <v>15294.43</v>
          </cell>
        </row>
        <row r="499">
          <cell r="B499" t="str">
            <v>56</v>
          </cell>
          <cell r="C499" t="str">
            <v>Здание ЗТП 211 23м2</v>
          </cell>
          <cell r="D499" t="str">
            <v>534</v>
          </cell>
          <cell r="E499" t="str">
            <v>011</v>
          </cell>
          <cell r="F499">
            <v>11</v>
          </cell>
          <cell r="G499">
            <v>10</v>
          </cell>
          <cell r="H499">
            <v>14894</v>
          </cell>
          <cell r="I499" t="str">
            <v>10365</v>
          </cell>
          <cell r="J499" t="str">
            <v>2010083</v>
          </cell>
          <cell r="K499" t="str">
            <v>10004</v>
          </cell>
          <cell r="L499">
            <v>2.5</v>
          </cell>
          <cell r="M499" t="str">
            <v>114521123</v>
          </cell>
          <cell r="Q499">
            <v>14894</v>
          </cell>
          <cell r="R499">
            <v>0</v>
          </cell>
          <cell r="S499">
            <v>0</v>
          </cell>
        </row>
        <row r="500">
          <cell r="B500" t="str">
            <v>56</v>
          </cell>
          <cell r="C500" t="str">
            <v>Здание Тп-157 п.Чапланово с Тр-ро</v>
          </cell>
          <cell r="D500" t="str">
            <v>534</v>
          </cell>
          <cell r="E500" t="str">
            <v>011</v>
          </cell>
          <cell r="F500">
            <v>11</v>
          </cell>
          <cell r="G500">
            <v>10</v>
          </cell>
          <cell r="H500">
            <v>12952</v>
          </cell>
          <cell r="I500" t="str">
            <v>10366</v>
          </cell>
          <cell r="J500" t="str">
            <v>2010083</v>
          </cell>
          <cell r="K500" t="str">
            <v>40701</v>
          </cell>
          <cell r="L500">
            <v>4.4000000000000004</v>
          </cell>
          <cell r="M500" t="str">
            <v>114521123</v>
          </cell>
          <cell r="Q500">
            <v>10273.43</v>
          </cell>
          <cell r="R500">
            <v>47.49</v>
          </cell>
          <cell r="S500">
            <v>2678.57</v>
          </cell>
        </row>
        <row r="501">
          <cell r="B501" t="str">
            <v>56</v>
          </cell>
          <cell r="C501" t="str">
            <v>Здание ТП-47 ул.Железнодорожная 3</v>
          </cell>
          <cell r="D501" t="str">
            <v>534</v>
          </cell>
          <cell r="E501" t="str">
            <v>011</v>
          </cell>
          <cell r="F501">
            <v>11</v>
          </cell>
          <cell r="G501">
            <v>10</v>
          </cell>
          <cell r="H501">
            <v>5165</v>
          </cell>
          <cell r="I501" t="str">
            <v>10367</v>
          </cell>
          <cell r="J501" t="str">
            <v>2010083</v>
          </cell>
          <cell r="K501" t="str">
            <v>10004</v>
          </cell>
          <cell r="L501">
            <v>2.5</v>
          </cell>
          <cell r="M501" t="str">
            <v>114521123</v>
          </cell>
          <cell r="Q501">
            <v>904.32</v>
          </cell>
          <cell r="R501">
            <v>10.76</v>
          </cell>
          <cell r="S501">
            <v>4260.68</v>
          </cell>
        </row>
        <row r="502">
          <cell r="B502" t="str">
            <v>57</v>
          </cell>
          <cell r="C502" t="str">
            <v>Заглублен.склад на ПС"Холмская" 6</v>
          </cell>
          <cell r="D502" t="str">
            <v>534</v>
          </cell>
          <cell r="E502" t="str">
            <v>011</v>
          </cell>
          <cell r="F502">
            <v>11</v>
          </cell>
          <cell r="G502">
            <v>10</v>
          </cell>
          <cell r="H502">
            <v>398829</v>
          </cell>
          <cell r="I502" t="str">
            <v>10368</v>
          </cell>
          <cell r="J502" t="str">
            <v>2010083</v>
          </cell>
          <cell r="K502" t="str">
            <v>10009</v>
          </cell>
          <cell r="L502">
            <v>10</v>
          </cell>
          <cell r="M502" t="str">
            <v>114521123</v>
          </cell>
          <cell r="Q502">
            <v>398829</v>
          </cell>
          <cell r="R502">
            <v>0</v>
          </cell>
          <cell r="S502">
            <v>0</v>
          </cell>
          <cell r="X502">
            <v>0</v>
          </cell>
        </row>
        <row r="503">
          <cell r="B503" t="str">
            <v>58</v>
          </cell>
          <cell r="C503" t="str">
            <v>Здание РП-1 ул.Школьная 23 150м2</v>
          </cell>
          <cell r="D503" t="str">
            <v>534</v>
          </cell>
          <cell r="E503" t="str">
            <v>011</v>
          </cell>
          <cell r="F503">
            <v>11</v>
          </cell>
          <cell r="G503">
            <v>10</v>
          </cell>
          <cell r="H503">
            <v>649481</v>
          </cell>
          <cell r="I503" t="str">
            <v>10372</v>
          </cell>
          <cell r="J503" t="str">
            <v>2010083</v>
          </cell>
          <cell r="K503" t="str">
            <v>10004</v>
          </cell>
          <cell r="L503">
            <v>2.5</v>
          </cell>
          <cell r="M503" t="str">
            <v>114521123</v>
          </cell>
          <cell r="Q503">
            <v>649481</v>
          </cell>
          <cell r="R503">
            <v>0</v>
          </cell>
          <cell r="S503">
            <v>0</v>
          </cell>
        </row>
        <row r="504">
          <cell r="B504" t="str">
            <v>59</v>
          </cell>
          <cell r="C504" t="str">
            <v>Здание мастерских РСГ, кабельщико</v>
          </cell>
          <cell r="D504" t="str">
            <v>534</v>
          </cell>
          <cell r="E504" t="str">
            <v>011</v>
          </cell>
          <cell r="F504">
            <v>11</v>
          </cell>
          <cell r="G504">
            <v>10</v>
          </cell>
          <cell r="H504">
            <v>229626</v>
          </cell>
          <cell r="I504" t="str">
            <v>10373</v>
          </cell>
          <cell r="J504" t="str">
            <v>2010083</v>
          </cell>
          <cell r="K504" t="str">
            <v>10004</v>
          </cell>
          <cell r="L504">
            <v>2.5</v>
          </cell>
          <cell r="M504" t="str">
            <v>114521123</v>
          </cell>
          <cell r="Q504">
            <v>229626</v>
          </cell>
          <cell r="R504">
            <v>0</v>
          </cell>
          <cell r="S504">
            <v>0</v>
          </cell>
        </row>
        <row r="505">
          <cell r="B505" t="str">
            <v>60</v>
          </cell>
          <cell r="C505" t="str">
            <v>Склад сборно-разборный 2-х секцио</v>
          </cell>
          <cell r="D505" t="str">
            <v>534</v>
          </cell>
          <cell r="E505" t="str">
            <v>011</v>
          </cell>
          <cell r="F505">
            <v>11</v>
          </cell>
          <cell r="G505">
            <v>10</v>
          </cell>
          <cell r="H505">
            <v>92314</v>
          </cell>
          <cell r="I505" t="str">
            <v>10457</v>
          </cell>
          <cell r="J505" t="str">
            <v>2010083</v>
          </cell>
          <cell r="K505" t="str">
            <v>10008</v>
          </cell>
          <cell r="L505">
            <v>5</v>
          </cell>
          <cell r="M505" t="str">
            <v>114521123</v>
          </cell>
          <cell r="Q505">
            <v>92314</v>
          </cell>
          <cell r="R505">
            <v>0</v>
          </cell>
          <cell r="S505">
            <v>0</v>
          </cell>
        </row>
        <row r="506">
          <cell r="B506" t="str">
            <v>60</v>
          </cell>
          <cell r="C506" t="str">
            <v>Будка металлическая</v>
          </cell>
          <cell r="D506" t="str">
            <v>534</v>
          </cell>
          <cell r="E506" t="str">
            <v>011</v>
          </cell>
          <cell r="F506">
            <v>11</v>
          </cell>
          <cell r="G506">
            <v>10</v>
          </cell>
          <cell r="H506">
            <v>25581</v>
          </cell>
          <cell r="I506" t="str">
            <v>10458</v>
          </cell>
          <cell r="J506" t="str">
            <v>2010083</v>
          </cell>
          <cell r="K506" t="str">
            <v>40701</v>
          </cell>
          <cell r="L506">
            <v>5</v>
          </cell>
          <cell r="M506" t="str">
            <v>114521123</v>
          </cell>
          <cell r="Q506">
            <v>25581</v>
          </cell>
          <cell r="R506">
            <v>0</v>
          </cell>
          <cell r="S506">
            <v>0</v>
          </cell>
        </row>
        <row r="507">
          <cell r="B507" t="str">
            <v>61</v>
          </cell>
          <cell r="C507" t="str">
            <v>Здание мастерских по рем.автотр.у</v>
          </cell>
          <cell r="D507" t="str">
            <v>534</v>
          </cell>
          <cell r="E507" t="str">
            <v>011</v>
          </cell>
          <cell r="F507">
            <v>11</v>
          </cell>
          <cell r="G507">
            <v>10</v>
          </cell>
          <cell r="H507">
            <v>1944725</v>
          </cell>
          <cell r="I507" t="str">
            <v>10479</v>
          </cell>
          <cell r="J507" t="str">
            <v>2010083</v>
          </cell>
          <cell r="K507" t="str">
            <v>10002</v>
          </cell>
          <cell r="L507">
            <v>1.2</v>
          </cell>
          <cell r="M507" t="str">
            <v>114521123</v>
          </cell>
          <cell r="Q507">
            <v>718191.11</v>
          </cell>
          <cell r="R507">
            <v>1944.73</v>
          </cell>
          <cell r="S507">
            <v>1226533.8899999999</v>
          </cell>
        </row>
        <row r="508">
          <cell r="B508" t="str">
            <v>63</v>
          </cell>
          <cell r="C508" t="str">
            <v>Производ.мастер.по рем обор.ПС"Хо</v>
          </cell>
          <cell r="D508" t="str">
            <v>534</v>
          </cell>
          <cell r="E508" t="str">
            <v>011</v>
          </cell>
          <cell r="F508">
            <v>11</v>
          </cell>
          <cell r="G508">
            <v>10</v>
          </cell>
          <cell r="H508">
            <v>1722931</v>
          </cell>
          <cell r="I508" t="str">
            <v>10480</v>
          </cell>
          <cell r="J508" t="str">
            <v>2010083</v>
          </cell>
          <cell r="K508" t="str">
            <v>10002</v>
          </cell>
          <cell r="L508">
            <v>1.2</v>
          </cell>
          <cell r="M508" t="str">
            <v>114521123</v>
          </cell>
          <cell r="Q508">
            <v>532905.51</v>
          </cell>
          <cell r="R508">
            <v>1722.93</v>
          </cell>
          <cell r="S508">
            <v>1190025.49</v>
          </cell>
        </row>
        <row r="509">
          <cell r="B509" t="str">
            <v>63</v>
          </cell>
          <cell r="C509" t="str">
            <v>Здание ЗРУ-6кВ ПС"Ливадных" 122,2</v>
          </cell>
          <cell r="D509" t="str">
            <v>534</v>
          </cell>
          <cell r="E509" t="str">
            <v>011</v>
          </cell>
          <cell r="F509">
            <v>11</v>
          </cell>
          <cell r="G509">
            <v>10</v>
          </cell>
          <cell r="H509">
            <v>915557</v>
          </cell>
          <cell r="I509" t="str">
            <v>10481</v>
          </cell>
          <cell r="J509" t="str">
            <v>2010083</v>
          </cell>
          <cell r="K509" t="str">
            <v>10004</v>
          </cell>
          <cell r="L509">
            <v>2.5</v>
          </cell>
          <cell r="M509" t="str">
            <v>114521123</v>
          </cell>
          <cell r="Q509">
            <v>386329.87</v>
          </cell>
          <cell r="R509">
            <v>1907.41</v>
          </cell>
          <cell r="S509">
            <v>529227.13</v>
          </cell>
        </row>
        <row r="510">
          <cell r="B510" t="str">
            <v>63</v>
          </cell>
          <cell r="C510" t="str">
            <v>Здание ОПУПС"Холмская" 309м2</v>
          </cell>
          <cell r="D510" t="str">
            <v>534</v>
          </cell>
          <cell r="E510" t="str">
            <v>011</v>
          </cell>
          <cell r="F510">
            <v>11</v>
          </cell>
          <cell r="G510">
            <v>10</v>
          </cell>
          <cell r="H510">
            <v>818342</v>
          </cell>
          <cell r="I510" t="str">
            <v>10482</v>
          </cell>
          <cell r="J510" t="str">
            <v>2010083</v>
          </cell>
          <cell r="K510" t="str">
            <v>10004</v>
          </cell>
          <cell r="L510">
            <v>2.5</v>
          </cell>
          <cell r="M510" t="str">
            <v>114521123</v>
          </cell>
          <cell r="Q510">
            <v>690510.16</v>
          </cell>
          <cell r="R510">
            <v>1704.88</v>
          </cell>
          <cell r="S510">
            <v>127831.84</v>
          </cell>
        </row>
        <row r="511">
          <cell r="B511" t="str">
            <v>63</v>
          </cell>
          <cell r="C511" t="str">
            <v>Здание ЗРУ- 6 ПС"Холмская" 122,4м</v>
          </cell>
          <cell r="D511" t="str">
            <v>534</v>
          </cell>
          <cell r="E511" t="str">
            <v>011</v>
          </cell>
          <cell r="F511">
            <v>11</v>
          </cell>
          <cell r="G511">
            <v>10</v>
          </cell>
          <cell r="H511">
            <v>315819</v>
          </cell>
          <cell r="I511" t="str">
            <v>10483</v>
          </cell>
          <cell r="J511" t="str">
            <v>2010083</v>
          </cell>
          <cell r="K511" t="str">
            <v>10004</v>
          </cell>
          <cell r="L511">
            <v>2.5</v>
          </cell>
          <cell r="M511" t="str">
            <v>114521123</v>
          </cell>
          <cell r="Q511">
            <v>266670.71999999997</v>
          </cell>
          <cell r="R511">
            <v>657.96</v>
          </cell>
          <cell r="S511">
            <v>49148.28</v>
          </cell>
        </row>
        <row r="512">
          <cell r="B512" t="str">
            <v>63</v>
          </cell>
          <cell r="C512" t="str">
            <v>Здание аппаратной маслохоз-ва ПС"</v>
          </cell>
          <cell r="D512" t="str">
            <v>534</v>
          </cell>
          <cell r="E512" t="str">
            <v>011</v>
          </cell>
          <cell r="F512">
            <v>11</v>
          </cell>
          <cell r="G512">
            <v>10</v>
          </cell>
          <cell r="H512">
            <v>137011</v>
          </cell>
          <cell r="I512" t="str">
            <v>10484</v>
          </cell>
          <cell r="J512" t="str">
            <v>2010083</v>
          </cell>
          <cell r="K512" t="str">
            <v>10004</v>
          </cell>
          <cell r="L512">
            <v>2.5</v>
          </cell>
          <cell r="M512" t="str">
            <v>114521123</v>
          </cell>
          <cell r="Q512">
            <v>115687.08</v>
          </cell>
          <cell r="R512">
            <v>285.44</v>
          </cell>
          <cell r="S512">
            <v>21323.919999999998</v>
          </cell>
        </row>
        <row r="513">
          <cell r="B513" t="str">
            <v>64</v>
          </cell>
          <cell r="C513" t="str">
            <v>Здание управления ЗЭС пл.Ленина 5</v>
          </cell>
          <cell r="D513" t="str">
            <v>534</v>
          </cell>
          <cell r="E513" t="str">
            <v>011</v>
          </cell>
          <cell r="F513">
            <v>11</v>
          </cell>
          <cell r="G513">
            <v>10</v>
          </cell>
          <cell r="H513">
            <v>4115402</v>
          </cell>
          <cell r="I513" t="str">
            <v>10291</v>
          </cell>
          <cell r="J513" t="str">
            <v>2010083</v>
          </cell>
          <cell r="K513" t="str">
            <v>10002</v>
          </cell>
          <cell r="L513">
            <v>1.2</v>
          </cell>
          <cell r="M513" t="str">
            <v>114521123</v>
          </cell>
          <cell r="Q513">
            <v>1665731.8</v>
          </cell>
          <cell r="R513">
            <v>4115.3999999999996</v>
          </cell>
          <cell r="S513">
            <v>2449670.2000000002</v>
          </cell>
        </row>
        <row r="514">
          <cell r="B514" t="str">
            <v>64</v>
          </cell>
          <cell r="C514" t="str">
            <v>Жил. одноэтаж.дом, Холмск,ул.Пушк</v>
          </cell>
          <cell r="D514" t="str">
            <v>534</v>
          </cell>
          <cell r="E514" t="str">
            <v>011</v>
          </cell>
          <cell r="F514">
            <v>16</v>
          </cell>
          <cell r="G514">
            <v>10</v>
          </cell>
          <cell r="H514">
            <v>650349</v>
          </cell>
          <cell r="I514" t="str">
            <v>10486</v>
          </cell>
          <cell r="J514" t="str">
            <v>2925015</v>
          </cell>
          <cell r="K514" t="str">
            <v>10002</v>
          </cell>
          <cell r="L514">
            <v>1.7</v>
          </cell>
          <cell r="M514" t="str">
            <v>134527616</v>
          </cell>
          <cell r="Q514">
            <v>340889.31</v>
          </cell>
          <cell r="R514">
            <v>921.33</v>
          </cell>
          <cell r="S514">
            <v>309459.69</v>
          </cell>
        </row>
        <row r="515">
          <cell r="B515" t="str">
            <v>68</v>
          </cell>
          <cell r="C515" t="str">
            <v>Здание мастерской с гаражем ПС Уг</v>
          </cell>
          <cell r="D515" t="str">
            <v>535</v>
          </cell>
          <cell r="E515" t="str">
            <v>011</v>
          </cell>
          <cell r="F515">
            <v>11</v>
          </cell>
          <cell r="G515">
            <v>10</v>
          </cell>
          <cell r="H515">
            <v>775903</v>
          </cell>
          <cell r="I515" t="str">
            <v>10284</v>
          </cell>
          <cell r="J515" t="str">
            <v>2010083</v>
          </cell>
          <cell r="K515" t="str">
            <v>10004</v>
          </cell>
          <cell r="L515">
            <v>2.5</v>
          </cell>
          <cell r="M515" t="str">
            <v>114521123</v>
          </cell>
          <cell r="Q515">
            <v>216616.22</v>
          </cell>
          <cell r="R515">
            <v>1616.46</v>
          </cell>
          <cell r="S515">
            <v>559286.78</v>
          </cell>
        </row>
        <row r="516">
          <cell r="B516" t="str">
            <v>68</v>
          </cell>
          <cell r="C516" t="str">
            <v>Здание ОПУ ПС Углегорская</v>
          </cell>
          <cell r="D516" t="str">
            <v>535</v>
          </cell>
          <cell r="E516" t="str">
            <v>011</v>
          </cell>
          <cell r="F516">
            <v>11</v>
          </cell>
          <cell r="G516">
            <v>10</v>
          </cell>
          <cell r="H516">
            <v>576180</v>
          </cell>
          <cell r="I516" t="str">
            <v>10285</v>
          </cell>
          <cell r="J516" t="str">
            <v>2010083</v>
          </cell>
          <cell r="K516" t="str">
            <v>10004</v>
          </cell>
          <cell r="L516">
            <v>2.5</v>
          </cell>
          <cell r="M516" t="str">
            <v>114521123</v>
          </cell>
          <cell r="Q516">
            <v>475406.66</v>
          </cell>
          <cell r="R516">
            <v>1200.3800000000001</v>
          </cell>
          <cell r="S516">
            <v>100773.34</v>
          </cell>
        </row>
        <row r="517">
          <cell r="B517" t="str">
            <v>68</v>
          </cell>
          <cell r="C517" t="str">
            <v>Здание ЗРУ-10 ПС"Поречье"</v>
          </cell>
          <cell r="D517" t="str">
            <v>535</v>
          </cell>
          <cell r="E517" t="str">
            <v>011</v>
          </cell>
          <cell r="F517">
            <v>11</v>
          </cell>
          <cell r="G517">
            <v>10</v>
          </cell>
          <cell r="H517">
            <v>506207</v>
          </cell>
          <cell r="I517" t="str">
            <v>10286</v>
          </cell>
          <cell r="J517" t="str">
            <v>2010083</v>
          </cell>
          <cell r="K517" t="str">
            <v>10004</v>
          </cell>
          <cell r="L517">
            <v>2.5</v>
          </cell>
          <cell r="M517" t="str">
            <v>114521123</v>
          </cell>
          <cell r="Q517">
            <v>377770.2</v>
          </cell>
          <cell r="R517">
            <v>1054.5999999999999</v>
          </cell>
          <cell r="S517">
            <v>128436.8</v>
          </cell>
        </row>
        <row r="518">
          <cell r="B518" t="str">
            <v>68</v>
          </cell>
          <cell r="C518" t="str">
            <v>Здание ЗРУ-10 ПС Углегорская</v>
          </cell>
          <cell r="D518" t="str">
            <v>535</v>
          </cell>
          <cell r="E518" t="str">
            <v>011</v>
          </cell>
          <cell r="F518">
            <v>11</v>
          </cell>
          <cell r="G518">
            <v>10</v>
          </cell>
          <cell r="H518">
            <v>339686</v>
          </cell>
          <cell r="I518" t="str">
            <v>10287</v>
          </cell>
          <cell r="J518" t="str">
            <v>2010083</v>
          </cell>
          <cell r="K518" t="str">
            <v>10004</v>
          </cell>
          <cell r="L518">
            <v>2.5</v>
          </cell>
          <cell r="M518" t="str">
            <v>114521123</v>
          </cell>
          <cell r="Q518">
            <v>280278.76</v>
          </cell>
          <cell r="R518">
            <v>707.68</v>
          </cell>
          <cell r="S518">
            <v>59407.24</v>
          </cell>
        </row>
        <row r="519">
          <cell r="B519" t="str">
            <v>68</v>
          </cell>
          <cell r="C519" t="str">
            <v>Здание ОПУ ПС Краснопольская</v>
          </cell>
          <cell r="D519" t="str">
            <v>535</v>
          </cell>
          <cell r="E519" t="str">
            <v>011</v>
          </cell>
          <cell r="F519">
            <v>11</v>
          </cell>
          <cell r="G519">
            <v>10</v>
          </cell>
          <cell r="H519">
            <v>269638</v>
          </cell>
          <cell r="I519" t="str">
            <v>10288</v>
          </cell>
          <cell r="J519" t="str">
            <v>2010083</v>
          </cell>
          <cell r="K519" t="str">
            <v>10004</v>
          </cell>
          <cell r="L519">
            <v>2.5</v>
          </cell>
          <cell r="M519" t="str">
            <v>114521123</v>
          </cell>
          <cell r="Q519">
            <v>269638</v>
          </cell>
          <cell r="R519">
            <v>0</v>
          </cell>
          <cell r="S519">
            <v>0</v>
          </cell>
        </row>
        <row r="520">
          <cell r="B520" t="str">
            <v>68</v>
          </cell>
          <cell r="C520" t="str">
            <v>Здание ЗРУ ПС"Краснопольская"</v>
          </cell>
          <cell r="D520" t="str">
            <v>535</v>
          </cell>
          <cell r="E520" t="str">
            <v>011</v>
          </cell>
          <cell r="F520">
            <v>11</v>
          </cell>
          <cell r="G520">
            <v>10</v>
          </cell>
          <cell r="H520">
            <v>258135</v>
          </cell>
          <cell r="I520" t="str">
            <v>10289</v>
          </cell>
          <cell r="J520" t="str">
            <v>2010083</v>
          </cell>
          <cell r="K520" t="str">
            <v>10004</v>
          </cell>
          <cell r="L520">
            <v>2.5</v>
          </cell>
          <cell r="M520" t="str">
            <v>114521123</v>
          </cell>
          <cell r="Q520">
            <v>258135</v>
          </cell>
          <cell r="R520">
            <v>0</v>
          </cell>
          <cell r="S520">
            <v>0</v>
          </cell>
        </row>
        <row r="521">
          <cell r="B521" t="str">
            <v>68</v>
          </cell>
          <cell r="C521" t="str">
            <v>Здание РП-2-6</v>
          </cell>
          <cell r="D521" t="str">
            <v>535</v>
          </cell>
          <cell r="E521" t="str">
            <v>011</v>
          </cell>
          <cell r="F521">
            <v>11</v>
          </cell>
          <cell r="G521">
            <v>10</v>
          </cell>
          <cell r="H521">
            <v>203742</v>
          </cell>
          <cell r="I521" t="str">
            <v>10290</v>
          </cell>
          <cell r="J521" t="str">
            <v>2010083</v>
          </cell>
          <cell r="K521" t="str">
            <v>10004</v>
          </cell>
          <cell r="L521">
            <v>2.5</v>
          </cell>
          <cell r="M521" t="str">
            <v>114521123</v>
          </cell>
          <cell r="Q521">
            <v>203742</v>
          </cell>
          <cell r="R521">
            <v>0</v>
          </cell>
          <cell r="S521">
            <v>0</v>
          </cell>
        </row>
        <row r="522">
          <cell r="B522" t="str">
            <v>69</v>
          </cell>
          <cell r="C522" t="str">
            <v>Здание ТП-81</v>
          </cell>
          <cell r="D522" t="str">
            <v>535</v>
          </cell>
          <cell r="E522" t="str">
            <v>011</v>
          </cell>
          <cell r="F522">
            <v>11</v>
          </cell>
          <cell r="G522">
            <v>10</v>
          </cell>
          <cell r="H522">
            <v>487284</v>
          </cell>
          <cell r="I522" t="str">
            <v>10409</v>
          </cell>
          <cell r="J522" t="str">
            <v>2010083</v>
          </cell>
          <cell r="K522" t="str">
            <v>10002</v>
          </cell>
          <cell r="L522">
            <v>1.2</v>
          </cell>
          <cell r="M522" t="str">
            <v>114521123</v>
          </cell>
          <cell r="Q522">
            <v>267554.96000000002</v>
          </cell>
          <cell r="R522">
            <v>487.28</v>
          </cell>
          <cell r="S522">
            <v>219729.04</v>
          </cell>
        </row>
        <row r="523">
          <cell r="B523" t="str">
            <v>69</v>
          </cell>
          <cell r="C523" t="str">
            <v>Здание ТП-57</v>
          </cell>
          <cell r="D523" t="str">
            <v>535</v>
          </cell>
          <cell r="E523" t="str">
            <v>011</v>
          </cell>
          <cell r="F523">
            <v>11</v>
          </cell>
          <cell r="G523">
            <v>10</v>
          </cell>
          <cell r="H523">
            <v>403590</v>
          </cell>
          <cell r="I523" t="str">
            <v>10410</v>
          </cell>
          <cell r="J523" t="str">
            <v>2010083</v>
          </cell>
          <cell r="K523" t="str">
            <v>10002</v>
          </cell>
          <cell r="L523">
            <v>1.2</v>
          </cell>
          <cell r="M523" t="str">
            <v>114521123</v>
          </cell>
          <cell r="Q523">
            <v>202605.13</v>
          </cell>
          <cell r="R523">
            <v>403.59</v>
          </cell>
          <cell r="S523">
            <v>200984.87</v>
          </cell>
        </row>
        <row r="524">
          <cell r="B524" t="str">
            <v>69</v>
          </cell>
          <cell r="C524" t="str">
            <v>Здание ТП-520</v>
          </cell>
          <cell r="D524" t="str">
            <v>535</v>
          </cell>
          <cell r="E524" t="str">
            <v>011</v>
          </cell>
          <cell r="F524">
            <v>11</v>
          </cell>
          <cell r="G524">
            <v>10</v>
          </cell>
          <cell r="H524">
            <v>358644</v>
          </cell>
          <cell r="I524" t="str">
            <v>10411</v>
          </cell>
          <cell r="J524" t="str">
            <v>2010083</v>
          </cell>
          <cell r="K524" t="str">
            <v>10002</v>
          </cell>
          <cell r="L524">
            <v>1.2</v>
          </cell>
          <cell r="M524" t="str">
            <v>114521123</v>
          </cell>
          <cell r="Q524">
            <v>215873.48</v>
          </cell>
          <cell r="R524">
            <v>358.64</v>
          </cell>
          <cell r="S524">
            <v>142770.51999999999</v>
          </cell>
        </row>
        <row r="525">
          <cell r="B525" t="str">
            <v>69</v>
          </cell>
          <cell r="C525" t="str">
            <v>Здание ТП-14</v>
          </cell>
          <cell r="D525" t="str">
            <v>535</v>
          </cell>
          <cell r="E525" t="str">
            <v>011</v>
          </cell>
          <cell r="F525">
            <v>11</v>
          </cell>
          <cell r="G525">
            <v>10</v>
          </cell>
          <cell r="H525">
            <v>355049</v>
          </cell>
          <cell r="I525" t="str">
            <v>10412</v>
          </cell>
          <cell r="J525" t="str">
            <v>2010083</v>
          </cell>
          <cell r="K525" t="str">
            <v>10004</v>
          </cell>
          <cell r="L525">
            <v>2.5</v>
          </cell>
          <cell r="M525" t="str">
            <v>114521123</v>
          </cell>
          <cell r="Q525">
            <v>349688.83</v>
          </cell>
          <cell r="R525">
            <v>739.69</v>
          </cell>
          <cell r="S525">
            <v>5360.17</v>
          </cell>
        </row>
        <row r="526">
          <cell r="B526" t="str">
            <v>69</v>
          </cell>
          <cell r="C526" t="str">
            <v>Здание ТП-15</v>
          </cell>
          <cell r="D526" t="str">
            <v>535</v>
          </cell>
          <cell r="E526" t="str">
            <v>011</v>
          </cell>
          <cell r="F526">
            <v>11</v>
          </cell>
          <cell r="G526">
            <v>10</v>
          </cell>
          <cell r="H526">
            <v>345145</v>
          </cell>
          <cell r="I526" t="str">
            <v>10413</v>
          </cell>
          <cell r="J526" t="str">
            <v>2010083</v>
          </cell>
          <cell r="K526" t="str">
            <v>10002</v>
          </cell>
          <cell r="L526">
            <v>1.2</v>
          </cell>
          <cell r="M526" t="str">
            <v>114521123</v>
          </cell>
          <cell r="Q526">
            <v>195548.05</v>
          </cell>
          <cell r="R526">
            <v>345.15</v>
          </cell>
          <cell r="S526">
            <v>149596.95000000001</v>
          </cell>
        </row>
        <row r="527">
          <cell r="B527" t="str">
            <v>69</v>
          </cell>
          <cell r="C527" t="str">
            <v>Здание мастерской-одноэтаж</v>
          </cell>
          <cell r="D527" t="str">
            <v>535</v>
          </cell>
          <cell r="E527" t="str">
            <v>011</v>
          </cell>
          <cell r="F527">
            <v>11</v>
          </cell>
          <cell r="G527">
            <v>10</v>
          </cell>
          <cell r="H527">
            <v>337227</v>
          </cell>
          <cell r="I527" t="str">
            <v>10414</v>
          </cell>
          <cell r="J527" t="str">
            <v>2010083</v>
          </cell>
          <cell r="K527" t="str">
            <v>10004</v>
          </cell>
          <cell r="L527">
            <v>2.5</v>
          </cell>
          <cell r="M527" t="str">
            <v>114521123</v>
          </cell>
          <cell r="Q527">
            <v>337227</v>
          </cell>
          <cell r="R527">
            <v>0</v>
          </cell>
          <cell r="S527">
            <v>0</v>
          </cell>
        </row>
        <row r="528">
          <cell r="B528" t="str">
            <v>69</v>
          </cell>
          <cell r="C528" t="str">
            <v>Здание ТП-103</v>
          </cell>
          <cell r="D528" t="str">
            <v>535</v>
          </cell>
          <cell r="E528" t="str">
            <v>011</v>
          </cell>
          <cell r="F528">
            <v>11</v>
          </cell>
          <cell r="G528">
            <v>10</v>
          </cell>
          <cell r="H528">
            <v>322129</v>
          </cell>
          <cell r="I528" t="str">
            <v>10415</v>
          </cell>
          <cell r="J528" t="str">
            <v>2010083</v>
          </cell>
          <cell r="K528" t="str">
            <v>10004</v>
          </cell>
          <cell r="L528">
            <v>2.5</v>
          </cell>
          <cell r="M528" t="str">
            <v>114521123</v>
          </cell>
          <cell r="Q528">
            <v>322129</v>
          </cell>
          <cell r="R528">
            <v>0</v>
          </cell>
          <cell r="S528">
            <v>0</v>
          </cell>
        </row>
        <row r="529">
          <cell r="B529" t="str">
            <v>69</v>
          </cell>
          <cell r="C529" t="str">
            <v>Здание ТП-17К</v>
          </cell>
          <cell r="D529" t="str">
            <v>535</v>
          </cell>
          <cell r="E529" t="str">
            <v>011</v>
          </cell>
          <cell r="F529">
            <v>11</v>
          </cell>
          <cell r="G529">
            <v>10</v>
          </cell>
          <cell r="H529">
            <v>310352</v>
          </cell>
          <cell r="I529" t="str">
            <v>10416</v>
          </cell>
          <cell r="J529" t="str">
            <v>2010083</v>
          </cell>
          <cell r="K529" t="str">
            <v>10002</v>
          </cell>
          <cell r="L529">
            <v>1.2</v>
          </cell>
          <cell r="M529" t="str">
            <v>114521123</v>
          </cell>
          <cell r="Q529">
            <v>142999.45000000001</v>
          </cell>
          <cell r="R529">
            <v>310.35000000000002</v>
          </cell>
          <cell r="S529">
            <v>167352.54999999999</v>
          </cell>
        </row>
        <row r="530">
          <cell r="B530" t="str">
            <v>69</v>
          </cell>
          <cell r="C530" t="str">
            <v>Здание ТП-11К</v>
          </cell>
          <cell r="D530" t="str">
            <v>535</v>
          </cell>
          <cell r="E530" t="str">
            <v>011</v>
          </cell>
          <cell r="F530">
            <v>11</v>
          </cell>
          <cell r="G530">
            <v>10</v>
          </cell>
          <cell r="H530">
            <v>302395</v>
          </cell>
          <cell r="I530" t="str">
            <v>10417</v>
          </cell>
          <cell r="J530" t="str">
            <v>2010083</v>
          </cell>
          <cell r="K530" t="str">
            <v>10002</v>
          </cell>
          <cell r="L530">
            <v>1.2</v>
          </cell>
          <cell r="M530" t="str">
            <v>114521123</v>
          </cell>
          <cell r="Q530">
            <v>139576.79999999999</v>
          </cell>
          <cell r="R530">
            <v>302.39999999999998</v>
          </cell>
          <cell r="S530">
            <v>162818.20000000001</v>
          </cell>
        </row>
        <row r="531">
          <cell r="B531" t="str">
            <v>69</v>
          </cell>
          <cell r="C531" t="str">
            <v>Здание ТП-13К</v>
          </cell>
          <cell r="D531" t="str">
            <v>535</v>
          </cell>
          <cell r="E531" t="str">
            <v>011</v>
          </cell>
          <cell r="F531">
            <v>11</v>
          </cell>
          <cell r="G531">
            <v>10</v>
          </cell>
          <cell r="H531">
            <v>302395</v>
          </cell>
          <cell r="I531" t="str">
            <v>10418</v>
          </cell>
          <cell r="J531" t="str">
            <v>2010083</v>
          </cell>
          <cell r="K531" t="str">
            <v>10002</v>
          </cell>
          <cell r="L531">
            <v>1.2</v>
          </cell>
          <cell r="M531" t="str">
            <v>114521123</v>
          </cell>
          <cell r="Q531">
            <v>132319.79999999999</v>
          </cell>
          <cell r="R531">
            <v>302.39999999999998</v>
          </cell>
          <cell r="S531">
            <v>170075.2</v>
          </cell>
        </row>
        <row r="532">
          <cell r="B532" t="str">
            <v>69</v>
          </cell>
          <cell r="C532" t="str">
            <v>Здание ТП-12К</v>
          </cell>
          <cell r="D532" t="str">
            <v>535</v>
          </cell>
          <cell r="E532" t="str">
            <v>011</v>
          </cell>
          <cell r="F532">
            <v>11</v>
          </cell>
          <cell r="G532">
            <v>10</v>
          </cell>
          <cell r="H532">
            <v>302395</v>
          </cell>
          <cell r="I532" t="str">
            <v>10419</v>
          </cell>
          <cell r="J532" t="str">
            <v>2010083</v>
          </cell>
          <cell r="K532" t="str">
            <v>10002</v>
          </cell>
          <cell r="L532">
            <v>1.2</v>
          </cell>
          <cell r="M532" t="str">
            <v>114521123</v>
          </cell>
          <cell r="Q532">
            <v>139576.79999999999</v>
          </cell>
          <cell r="R532">
            <v>302.39999999999998</v>
          </cell>
          <cell r="S532">
            <v>162818.20000000001</v>
          </cell>
        </row>
        <row r="533">
          <cell r="B533" t="str">
            <v>69</v>
          </cell>
          <cell r="C533" t="str">
            <v>Здание ТП-104</v>
          </cell>
          <cell r="D533" t="str">
            <v>535</v>
          </cell>
          <cell r="E533" t="str">
            <v>011</v>
          </cell>
          <cell r="F533">
            <v>11</v>
          </cell>
          <cell r="G533">
            <v>10</v>
          </cell>
          <cell r="H533">
            <v>285498</v>
          </cell>
          <cell r="I533" t="str">
            <v>10420</v>
          </cell>
          <cell r="J533" t="str">
            <v>2010083</v>
          </cell>
          <cell r="K533" t="str">
            <v>10004</v>
          </cell>
          <cell r="L533">
            <v>2.5</v>
          </cell>
          <cell r="M533" t="str">
            <v>114521123</v>
          </cell>
          <cell r="Q533">
            <v>268281.53000000003</v>
          </cell>
          <cell r="R533">
            <v>594.79</v>
          </cell>
          <cell r="S533">
            <v>17216.47</v>
          </cell>
        </row>
        <row r="534">
          <cell r="B534" t="str">
            <v>69</v>
          </cell>
          <cell r="C534" t="str">
            <v>Здание РП-1-10</v>
          </cell>
          <cell r="D534" t="str">
            <v>535</v>
          </cell>
          <cell r="E534" t="str">
            <v>011</v>
          </cell>
          <cell r="F534">
            <v>11</v>
          </cell>
          <cell r="G534">
            <v>10</v>
          </cell>
          <cell r="H534">
            <v>283083</v>
          </cell>
          <cell r="I534" t="str">
            <v>10421</v>
          </cell>
          <cell r="J534" t="str">
            <v>2010083</v>
          </cell>
          <cell r="K534" t="str">
            <v>10004</v>
          </cell>
          <cell r="L534">
            <v>2.5</v>
          </cell>
          <cell r="M534" t="str">
            <v>114521123</v>
          </cell>
          <cell r="Q534">
            <v>283083</v>
          </cell>
          <cell r="R534">
            <v>0</v>
          </cell>
          <cell r="S534">
            <v>0</v>
          </cell>
        </row>
        <row r="535">
          <cell r="B535" t="str">
            <v>69</v>
          </cell>
          <cell r="C535" t="str">
            <v>Здание ТП-75</v>
          </cell>
          <cell r="D535" t="str">
            <v>535</v>
          </cell>
          <cell r="E535" t="str">
            <v>011</v>
          </cell>
          <cell r="F535">
            <v>11</v>
          </cell>
          <cell r="G535">
            <v>10</v>
          </cell>
          <cell r="H535">
            <v>279813</v>
          </cell>
          <cell r="I535" t="str">
            <v>10422</v>
          </cell>
          <cell r="J535" t="str">
            <v>2010083</v>
          </cell>
          <cell r="K535" t="str">
            <v>10002</v>
          </cell>
          <cell r="L535">
            <v>1.2</v>
          </cell>
          <cell r="M535" t="str">
            <v>114521123</v>
          </cell>
          <cell r="Q535">
            <v>168803.67</v>
          </cell>
          <cell r="R535">
            <v>279.81</v>
          </cell>
          <cell r="S535">
            <v>111009.33</v>
          </cell>
        </row>
        <row r="536">
          <cell r="B536" t="str">
            <v>69</v>
          </cell>
          <cell r="C536" t="str">
            <v>Здание ТП-106</v>
          </cell>
          <cell r="D536" t="str">
            <v>535</v>
          </cell>
          <cell r="E536" t="str">
            <v>011</v>
          </cell>
          <cell r="F536">
            <v>11</v>
          </cell>
          <cell r="G536">
            <v>10</v>
          </cell>
          <cell r="H536">
            <v>276273</v>
          </cell>
          <cell r="I536" t="str">
            <v>10423</v>
          </cell>
          <cell r="J536" t="str">
            <v>2010083</v>
          </cell>
          <cell r="K536" t="str">
            <v>10004</v>
          </cell>
          <cell r="L536">
            <v>2.5</v>
          </cell>
          <cell r="M536" t="str">
            <v>114521123</v>
          </cell>
          <cell r="Q536">
            <v>273643.99</v>
          </cell>
          <cell r="R536">
            <v>575.57000000000005</v>
          </cell>
          <cell r="S536">
            <v>2629.01</v>
          </cell>
        </row>
        <row r="537">
          <cell r="B537" t="str">
            <v>69</v>
          </cell>
          <cell r="C537" t="str">
            <v>Здание ТП-61</v>
          </cell>
          <cell r="D537" t="str">
            <v>535</v>
          </cell>
          <cell r="E537" t="str">
            <v>011</v>
          </cell>
          <cell r="F537">
            <v>11</v>
          </cell>
          <cell r="G537">
            <v>10</v>
          </cell>
          <cell r="H537">
            <v>275849</v>
          </cell>
          <cell r="I537" t="str">
            <v>10424</v>
          </cell>
          <cell r="J537" t="str">
            <v>2010083</v>
          </cell>
          <cell r="K537" t="str">
            <v>10002</v>
          </cell>
          <cell r="L537">
            <v>1.2</v>
          </cell>
          <cell r="M537" t="str">
            <v>114521123</v>
          </cell>
          <cell r="Q537">
            <v>126311.95</v>
          </cell>
          <cell r="R537">
            <v>275.85000000000002</v>
          </cell>
          <cell r="S537">
            <v>149537.04999999999</v>
          </cell>
        </row>
        <row r="538">
          <cell r="B538" t="str">
            <v>69</v>
          </cell>
          <cell r="C538" t="str">
            <v>Здание ЗТП-23к</v>
          </cell>
          <cell r="D538" t="str">
            <v>535</v>
          </cell>
          <cell r="E538" t="str">
            <v>011</v>
          </cell>
          <cell r="F538">
            <v>11</v>
          </cell>
          <cell r="G538">
            <v>10</v>
          </cell>
          <cell r="H538">
            <v>273198</v>
          </cell>
          <cell r="I538" t="str">
            <v>10425</v>
          </cell>
          <cell r="J538" t="str">
            <v>2010083</v>
          </cell>
          <cell r="K538" t="str">
            <v>10002</v>
          </cell>
          <cell r="L538">
            <v>1.2</v>
          </cell>
          <cell r="M538" t="str">
            <v>114521123</v>
          </cell>
          <cell r="Q538">
            <v>152058.4</v>
          </cell>
          <cell r="R538">
            <v>273.2</v>
          </cell>
          <cell r="S538">
            <v>121139.6</v>
          </cell>
        </row>
        <row r="539">
          <cell r="B539" t="str">
            <v>69</v>
          </cell>
          <cell r="C539" t="str">
            <v>Здание ТП-1011а</v>
          </cell>
          <cell r="D539" t="str">
            <v>535</v>
          </cell>
          <cell r="E539" t="str">
            <v>011</v>
          </cell>
          <cell r="F539">
            <v>11</v>
          </cell>
          <cell r="G539">
            <v>10</v>
          </cell>
          <cell r="H539">
            <v>271292</v>
          </cell>
          <cell r="I539" t="str">
            <v>10426</v>
          </cell>
          <cell r="J539" t="str">
            <v>2010083</v>
          </cell>
          <cell r="K539" t="str">
            <v>10002</v>
          </cell>
          <cell r="L539">
            <v>1.2</v>
          </cell>
          <cell r="M539" t="str">
            <v>114521123</v>
          </cell>
          <cell r="Q539">
            <v>199844.03</v>
          </cell>
          <cell r="R539">
            <v>271.29000000000002</v>
          </cell>
          <cell r="S539">
            <v>71447.97</v>
          </cell>
        </row>
        <row r="540">
          <cell r="B540" t="str">
            <v>69</v>
          </cell>
          <cell r="C540" t="str">
            <v>Здание ЗТП-52п</v>
          </cell>
          <cell r="D540" t="str">
            <v>535</v>
          </cell>
          <cell r="E540" t="str">
            <v>011</v>
          </cell>
          <cell r="F540">
            <v>11</v>
          </cell>
          <cell r="G540">
            <v>10</v>
          </cell>
          <cell r="H540">
            <v>264548</v>
          </cell>
          <cell r="I540" t="str">
            <v>10427</v>
          </cell>
          <cell r="J540" t="str">
            <v>2010083</v>
          </cell>
          <cell r="K540" t="str">
            <v>10002</v>
          </cell>
          <cell r="L540">
            <v>1.2</v>
          </cell>
          <cell r="M540" t="str">
            <v>114521123</v>
          </cell>
          <cell r="Q540">
            <v>104939.85</v>
          </cell>
          <cell r="R540">
            <v>264.55</v>
          </cell>
          <cell r="S540">
            <v>159608.15</v>
          </cell>
        </row>
        <row r="541">
          <cell r="B541" t="str">
            <v>69</v>
          </cell>
          <cell r="C541" t="str">
            <v>Здание ТП-27К</v>
          </cell>
          <cell r="D541" t="str">
            <v>535</v>
          </cell>
          <cell r="E541" t="str">
            <v>011</v>
          </cell>
          <cell r="F541">
            <v>11</v>
          </cell>
          <cell r="G541">
            <v>10</v>
          </cell>
          <cell r="H541">
            <v>259698</v>
          </cell>
          <cell r="I541" t="str">
            <v>10428</v>
          </cell>
          <cell r="J541" t="str">
            <v>2010083</v>
          </cell>
          <cell r="K541" t="str">
            <v>10004</v>
          </cell>
          <cell r="L541">
            <v>2.5</v>
          </cell>
          <cell r="M541" t="str">
            <v>114521123</v>
          </cell>
          <cell r="Q541">
            <v>182149.28</v>
          </cell>
          <cell r="R541">
            <v>541.04</v>
          </cell>
          <cell r="S541">
            <v>77548.72</v>
          </cell>
        </row>
        <row r="542">
          <cell r="B542" t="str">
            <v>69</v>
          </cell>
          <cell r="C542" t="str">
            <v>Здание ТП-242у</v>
          </cell>
          <cell r="D542" t="str">
            <v>535</v>
          </cell>
          <cell r="E542" t="str">
            <v>011</v>
          </cell>
          <cell r="F542">
            <v>11</v>
          </cell>
          <cell r="G542">
            <v>10</v>
          </cell>
          <cell r="H542">
            <v>245308</v>
          </cell>
          <cell r="I542" t="str">
            <v>10429</v>
          </cell>
          <cell r="J542" t="str">
            <v>2010083</v>
          </cell>
          <cell r="K542" t="str">
            <v>10002</v>
          </cell>
          <cell r="L542">
            <v>1.2</v>
          </cell>
          <cell r="M542" t="str">
            <v>114521123</v>
          </cell>
          <cell r="Q542">
            <v>97408.17</v>
          </cell>
          <cell r="R542">
            <v>245.31</v>
          </cell>
          <cell r="S542">
            <v>147899.82999999999</v>
          </cell>
        </row>
        <row r="543">
          <cell r="B543" t="str">
            <v>69</v>
          </cell>
          <cell r="C543" t="str">
            <v>Здание ТП-107</v>
          </cell>
          <cell r="D543" t="str">
            <v>535</v>
          </cell>
          <cell r="E543" t="str">
            <v>011</v>
          </cell>
          <cell r="F543">
            <v>11</v>
          </cell>
          <cell r="G543">
            <v>10</v>
          </cell>
          <cell r="H543">
            <v>234769</v>
          </cell>
          <cell r="I543" t="str">
            <v>10430</v>
          </cell>
          <cell r="J543" t="str">
            <v>2010083</v>
          </cell>
          <cell r="K543" t="str">
            <v>10004</v>
          </cell>
          <cell r="L543">
            <v>2.5</v>
          </cell>
          <cell r="M543" t="str">
            <v>114521123</v>
          </cell>
          <cell r="Q543">
            <v>220432.7</v>
          </cell>
          <cell r="R543">
            <v>489.1</v>
          </cell>
          <cell r="S543">
            <v>14336.3</v>
          </cell>
        </row>
        <row r="544">
          <cell r="B544" t="str">
            <v>69</v>
          </cell>
          <cell r="C544" t="str">
            <v>Здание ТП-711</v>
          </cell>
          <cell r="D544" t="str">
            <v>535</v>
          </cell>
          <cell r="E544" t="str">
            <v>011</v>
          </cell>
          <cell r="F544">
            <v>11</v>
          </cell>
          <cell r="G544">
            <v>10</v>
          </cell>
          <cell r="H544">
            <v>230328</v>
          </cell>
          <cell r="I544" t="str">
            <v>10431</v>
          </cell>
          <cell r="J544" t="str">
            <v>2010083</v>
          </cell>
          <cell r="K544" t="str">
            <v>10002</v>
          </cell>
          <cell r="L544">
            <v>1.2</v>
          </cell>
          <cell r="M544" t="str">
            <v>114521123</v>
          </cell>
          <cell r="Q544">
            <v>133112.31</v>
          </cell>
          <cell r="R544">
            <v>230.33</v>
          </cell>
          <cell r="S544">
            <v>97215.69</v>
          </cell>
        </row>
        <row r="545">
          <cell r="B545" t="str">
            <v>69</v>
          </cell>
          <cell r="C545" t="str">
            <v>Здание ТП-76</v>
          </cell>
          <cell r="D545" t="str">
            <v>535</v>
          </cell>
          <cell r="E545" t="str">
            <v>011</v>
          </cell>
          <cell r="F545">
            <v>11</v>
          </cell>
          <cell r="G545">
            <v>10</v>
          </cell>
          <cell r="H545">
            <v>226077</v>
          </cell>
          <cell r="I545" t="str">
            <v>10432</v>
          </cell>
          <cell r="J545" t="str">
            <v>2010083</v>
          </cell>
          <cell r="K545" t="str">
            <v>10002</v>
          </cell>
          <cell r="L545">
            <v>1.2</v>
          </cell>
          <cell r="M545" t="str">
            <v>114521123</v>
          </cell>
          <cell r="Q545">
            <v>166743.56</v>
          </cell>
          <cell r="R545">
            <v>226.08</v>
          </cell>
          <cell r="S545">
            <v>59333.440000000002</v>
          </cell>
        </row>
        <row r="546">
          <cell r="B546" t="str">
            <v>69</v>
          </cell>
          <cell r="C546" t="str">
            <v>Здание ТП-32п</v>
          </cell>
          <cell r="D546" t="str">
            <v>535</v>
          </cell>
          <cell r="E546" t="str">
            <v>011</v>
          </cell>
          <cell r="F546">
            <v>11</v>
          </cell>
          <cell r="G546">
            <v>10</v>
          </cell>
          <cell r="H546">
            <v>226077</v>
          </cell>
          <cell r="I546" t="str">
            <v>10433</v>
          </cell>
          <cell r="J546" t="str">
            <v>2010083</v>
          </cell>
          <cell r="K546" t="str">
            <v>10002</v>
          </cell>
          <cell r="L546">
            <v>1.2</v>
          </cell>
          <cell r="M546" t="str">
            <v>114521123</v>
          </cell>
          <cell r="Q546">
            <v>135083.56</v>
          </cell>
          <cell r="R546">
            <v>226.08</v>
          </cell>
          <cell r="S546">
            <v>90993.44</v>
          </cell>
        </row>
        <row r="547">
          <cell r="B547" t="str">
            <v>69</v>
          </cell>
          <cell r="C547" t="str">
            <v>Здание ТП-720</v>
          </cell>
          <cell r="D547" t="str">
            <v>535</v>
          </cell>
          <cell r="E547" t="str">
            <v>011</v>
          </cell>
          <cell r="F547">
            <v>11</v>
          </cell>
          <cell r="G547">
            <v>10</v>
          </cell>
          <cell r="H547">
            <v>205758</v>
          </cell>
          <cell r="I547" t="str">
            <v>10434</v>
          </cell>
          <cell r="J547" t="str">
            <v>2010083</v>
          </cell>
          <cell r="K547" t="str">
            <v>10004</v>
          </cell>
          <cell r="L547">
            <v>2.5</v>
          </cell>
          <cell r="M547" t="str">
            <v>114521123</v>
          </cell>
          <cell r="Q547">
            <v>81680.62</v>
          </cell>
          <cell r="R547">
            <v>428.66</v>
          </cell>
          <cell r="S547">
            <v>124077.38</v>
          </cell>
        </row>
        <row r="548">
          <cell r="B548" t="str">
            <v>69</v>
          </cell>
          <cell r="C548" t="str">
            <v>Здание ТП-521</v>
          </cell>
          <cell r="D548" t="str">
            <v>535</v>
          </cell>
          <cell r="E548" t="str">
            <v>011</v>
          </cell>
          <cell r="F548">
            <v>11</v>
          </cell>
          <cell r="G548">
            <v>10</v>
          </cell>
          <cell r="H548">
            <v>186089</v>
          </cell>
          <cell r="I548" t="str">
            <v>10435</v>
          </cell>
          <cell r="J548" t="str">
            <v>2010083</v>
          </cell>
          <cell r="K548" t="str">
            <v>10004</v>
          </cell>
          <cell r="L548">
            <v>2.5</v>
          </cell>
          <cell r="M548" t="str">
            <v>114521123</v>
          </cell>
          <cell r="Q548">
            <v>186089</v>
          </cell>
          <cell r="R548">
            <v>0</v>
          </cell>
          <cell r="S548">
            <v>0</v>
          </cell>
        </row>
        <row r="549">
          <cell r="B549" t="str">
            <v>69</v>
          </cell>
          <cell r="C549" t="str">
            <v>Здание ТП-56</v>
          </cell>
          <cell r="D549" t="str">
            <v>535</v>
          </cell>
          <cell r="E549" t="str">
            <v>011</v>
          </cell>
          <cell r="F549">
            <v>11</v>
          </cell>
          <cell r="G549">
            <v>10</v>
          </cell>
          <cell r="H549">
            <v>186089</v>
          </cell>
          <cell r="I549" t="str">
            <v>10436</v>
          </cell>
          <cell r="J549" t="str">
            <v>2010083</v>
          </cell>
          <cell r="K549" t="str">
            <v>10004</v>
          </cell>
          <cell r="L549">
            <v>2.5</v>
          </cell>
          <cell r="M549" t="str">
            <v>114521123</v>
          </cell>
          <cell r="Q549">
            <v>186089</v>
          </cell>
          <cell r="R549">
            <v>0</v>
          </cell>
          <cell r="S549">
            <v>0</v>
          </cell>
        </row>
        <row r="550">
          <cell r="B550" t="str">
            <v>69</v>
          </cell>
          <cell r="C550" t="str">
            <v>Здание ТП-35</v>
          </cell>
          <cell r="D550" t="str">
            <v>535</v>
          </cell>
          <cell r="E550" t="str">
            <v>011</v>
          </cell>
          <cell r="F550">
            <v>11</v>
          </cell>
          <cell r="G550">
            <v>10</v>
          </cell>
          <cell r="H550">
            <v>162634</v>
          </cell>
          <cell r="I550" t="str">
            <v>10437</v>
          </cell>
          <cell r="J550" t="str">
            <v>2010083</v>
          </cell>
          <cell r="K550" t="str">
            <v>10004</v>
          </cell>
          <cell r="L550">
            <v>2.5</v>
          </cell>
          <cell r="M550" t="str">
            <v>114521123</v>
          </cell>
          <cell r="Q550">
            <v>162634</v>
          </cell>
          <cell r="R550">
            <v>0</v>
          </cell>
          <cell r="S550">
            <v>0</v>
          </cell>
        </row>
        <row r="551">
          <cell r="B551" t="str">
            <v>69</v>
          </cell>
          <cell r="C551" t="str">
            <v>Здание ТП-31П</v>
          </cell>
          <cell r="D551" t="str">
            <v>535</v>
          </cell>
          <cell r="E551" t="str">
            <v>011</v>
          </cell>
          <cell r="F551">
            <v>11</v>
          </cell>
          <cell r="G551">
            <v>10</v>
          </cell>
          <cell r="H551">
            <v>154213</v>
          </cell>
          <cell r="I551" t="str">
            <v>10438</v>
          </cell>
          <cell r="J551" t="str">
            <v>2010083</v>
          </cell>
          <cell r="K551" t="str">
            <v>10002</v>
          </cell>
          <cell r="L551">
            <v>1</v>
          </cell>
          <cell r="M551" t="str">
            <v>114521123</v>
          </cell>
          <cell r="Q551">
            <v>43512.57</v>
          </cell>
          <cell r="R551">
            <v>128.51</v>
          </cell>
          <cell r="S551">
            <v>110700.43</v>
          </cell>
        </row>
        <row r="552">
          <cell r="B552" t="str">
            <v>69</v>
          </cell>
          <cell r="C552" t="str">
            <v>Здание склада маслохозяйства</v>
          </cell>
          <cell r="D552" t="str">
            <v>535</v>
          </cell>
          <cell r="E552" t="str">
            <v>011</v>
          </cell>
          <cell r="F552">
            <v>11</v>
          </cell>
          <cell r="G552">
            <v>10</v>
          </cell>
          <cell r="H552">
            <v>127167</v>
          </cell>
          <cell r="I552" t="str">
            <v>10439</v>
          </cell>
          <cell r="J552" t="str">
            <v>2010083</v>
          </cell>
          <cell r="K552" t="str">
            <v>10004</v>
          </cell>
          <cell r="L552">
            <v>2.5</v>
          </cell>
          <cell r="M552" t="str">
            <v>114521123</v>
          </cell>
          <cell r="Q552">
            <v>127167</v>
          </cell>
          <cell r="R552">
            <v>0</v>
          </cell>
          <cell r="S552">
            <v>0</v>
          </cell>
        </row>
        <row r="553">
          <cell r="B553" t="str">
            <v>69</v>
          </cell>
          <cell r="C553" t="str">
            <v>Здание ТП-105</v>
          </cell>
          <cell r="D553" t="str">
            <v>535</v>
          </cell>
          <cell r="E553" t="str">
            <v>011</v>
          </cell>
          <cell r="F553">
            <v>11</v>
          </cell>
          <cell r="G553">
            <v>10</v>
          </cell>
          <cell r="H553">
            <v>108640</v>
          </cell>
          <cell r="I553" t="str">
            <v>10440</v>
          </cell>
          <cell r="J553" t="str">
            <v>2010083</v>
          </cell>
          <cell r="K553" t="str">
            <v>10004</v>
          </cell>
          <cell r="L553">
            <v>2.5</v>
          </cell>
          <cell r="M553" t="str">
            <v>114521123</v>
          </cell>
          <cell r="Q553">
            <v>108640</v>
          </cell>
          <cell r="R553">
            <v>0</v>
          </cell>
          <cell r="S553">
            <v>0</v>
          </cell>
        </row>
        <row r="554">
          <cell r="B554" t="str">
            <v>69</v>
          </cell>
          <cell r="C554" t="str">
            <v>Здание ТП-22 (ЛМУ)</v>
          </cell>
          <cell r="D554" t="str">
            <v>535</v>
          </cell>
          <cell r="E554" t="str">
            <v>011</v>
          </cell>
          <cell r="F554">
            <v>11</v>
          </cell>
          <cell r="G554">
            <v>10</v>
          </cell>
          <cell r="H554">
            <v>104117</v>
          </cell>
          <cell r="I554" t="str">
            <v>10441</v>
          </cell>
          <cell r="J554" t="str">
            <v>2010083</v>
          </cell>
          <cell r="K554" t="str">
            <v>10004</v>
          </cell>
          <cell r="L554">
            <v>2.5</v>
          </cell>
          <cell r="M554" t="str">
            <v>114521123</v>
          </cell>
          <cell r="Q554">
            <v>104117</v>
          </cell>
          <cell r="R554">
            <v>0</v>
          </cell>
          <cell r="S554">
            <v>0</v>
          </cell>
        </row>
        <row r="555">
          <cell r="B555" t="str">
            <v>69</v>
          </cell>
          <cell r="C555" t="str">
            <v>Здание ТП-108</v>
          </cell>
          <cell r="D555" t="str">
            <v>535</v>
          </cell>
          <cell r="E555" t="str">
            <v>011</v>
          </cell>
          <cell r="F555">
            <v>11</v>
          </cell>
          <cell r="G555">
            <v>10</v>
          </cell>
          <cell r="H555">
            <v>100077</v>
          </cell>
          <cell r="I555" t="str">
            <v>10442</v>
          </cell>
          <cell r="J555" t="str">
            <v>2010083</v>
          </cell>
          <cell r="K555" t="str">
            <v>10004</v>
          </cell>
          <cell r="L555">
            <v>2.5</v>
          </cell>
          <cell r="M555" t="str">
            <v>114521123</v>
          </cell>
          <cell r="Q555">
            <v>100077</v>
          </cell>
          <cell r="R555">
            <v>0</v>
          </cell>
          <cell r="S555">
            <v>0</v>
          </cell>
        </row>
        <row r="556">
          <cell r="B556" t="str">
            <v>69</v>
          </cell>
          <cell r="C556" t="str">
            <v>Здание ЗТП-62у</v>
          </cell>
          <cell r="D556" t="str">
            <v>535</v>
          </cell>
          <cell r="E556" t="str">
            <v>011</v>
          </cell>
          <cell r="F556">
            <v>11</v>
          </cell>
          <cell r="G556">
            <v>10</v>
          </cell>
          <cell r="H556">
            <v>93103</v>
          </cell>
          <cell r="I556" t="str">
            <v>10443</v>
          </cell>
          <cell r="J556" t="str">
            <v>2010083</v>
          </cell>
          <cell r="K556" t="str">
            <v>10002</v>
          </cell>
          <cell r="L556">
            <v>1.2</v>
          </cell>
          <cell r="M556" t="str">
            <v>114521123</v>
          </cell>
          <cell r="Q556">
            <v>6143.7</v>
          </cell>
          <cell r="R556">
            <v>93.1</v>
          </cell>
          <cell r="S556">
            <v>86959.3</v>
          </cell>
        </row>
        <row r="557">
          <cell r="B557" t="str">
            <v>69</v>
          </cell>
          <cell r="C557" t="str">
            <v>Здание ДЭС на ПС Краснополье Инв№</v>
          </cell>
          <cell r="D557" t="str">
            <v>535</v>
          </cell>
          <cell r="E557" t="str">
            <v>011</v>
          </cell>
          <cell r="F557">
            <v>11</v>
          </cell>
          <cell r="G557">
            <v>10</v>
          </cell>
          <cell r="H557">
            <v>76277</v>
          </cell>
          <cell r="I557" t="str">
            <v>10444</v>
          </cell>
          <cell r="J557" t="str">
            <v>2010083</v>
          </cell>
          <cell r="K557" t="str">
            <v>10004</v>
          </cell>
          <cell r="L557">
            <v>2.5</v>
          </cell>
          <cell r="M557" t="str">
            <v>114521123</v>
          </cell>
          <cell r="Q557">
            <v>76277</v>
          </cell>
          <cell r="R557">
            <v>0</v>
          </cell>
          <cell r="S557">
            <v>0</v>
          </cell>
        </row>
        <row r="558">
          <cell r="B558" t="str">
            <v>69</v>
          </cell>
          <cell r="C558" t="str">
            <v>Здание ТП-101</v>
          </cell>
          <cell r="D558" t="str">
            <v>535</v>
          </cell>
          <cell r="E558" t="str">
            <v>011</v>
          </cell>
          <cell r="F558">
            <v>11</v>
          </cell>
          <cell r="G558">
            <v>10</v>
          </cell>
          <cell r="H558">
            <v>65479</v>
          </cell>
          <cell r="I558" t="str">
            <v>10445</v>
          </cell>
          <cell r="J558" t="str">
            <v>2010083</v>
          </cell>
          <cell r="K558" t="str">
            <v>10004</v>
          </cell>
          <cell r="L558">
            <v>2.5</v>
          </cell>
          <cell r="M558" t="str">
            <v>114521123</v>
          </cell>
          <cell r="Q558">
            <v>65479</v>
          </cell>
          <cell r="R558">
            <v>0</v>
          </cell>
          <cell r="S558">
            <v>0</v>
          </cell>
        </row>
        <row r="559">
          <cell r="B559" t="str">
            <v>69</v>
          </cell>
          <cell r="C559" t="str">
            <v>Здание ТП-61у</v>
          </cell>
          <cell r="D559" t="str">
            <v>535</v>
          </cell>
          <cell r="E559" t="str">
            <v>011</v>
          </cell>
          <cell r="F559">
            <v>11</v>
          </cell>
          <cell r="G559">
            <v>10</v>
          </cell>
          <cell r="H559">
            <v>62930</v>
          </cell>
          <cell r="I559" t="str">
            <v>10446</v>
          </cell>
          <cell r="J559" t="str">
            <v>2010083</v>
          </cell>
          <cell r="K559" t="str">
            <v>10002</v>
          </cell>
          <cell r="L559">
            <v>1.2</v>
          </cell>
          <cell r="M559" t="str">
            <v>114521123</v>
          </cell>
          <cell r="Q559">
            <v>4154.51</v>
          </cell>
          <cell r="R559">
            <v>62.93</v>
          </cell>
          <cell r="S559">
            <v>58775.49</v>
          </cell>
        </row>
        <row r="560">
          <cell r="B560" t="str">
            <v>69</v>
          </cell>
          <cell r="C560" t="str">
            <v>Здание ТП-102</v>
          </cell>
          <cell r="D560" t="str">
            <v>535</v>
          </cell>
          <cell r="E560" t="str">
            <v>011</v>
          </cell>
          <cell r="F560">
            <v>11</v>
          </cell>
          <cell r="G560">
            <v>10</v>
          </cell>
          <cell r="H560">
            <v>48354</v>
          </cell>
          <cell r="I560" t="str">
            <v>10447</v>
          </cell>
          <cell r="J560" t="str">
            <v>2010083</v>
          </cell>
          <cell r="K560" t="str">
            <v>10004</v>
          </cell>
          <cell r="L560">
            <v>2.5</v>
          </cell>
          <cell r="M560" t="str">
            <v>114521123</v>
          </cell>
          <cell r="Q560">
            <v>48354</v>
          </cell>
          <cell r="R560">
            <v>0</v>
          </cell>
          <cell r="S560">
            <v>0</v>
          </cell>
        </row>
        <row r="561">
          <cell r="B561" t="str">
            <v>69</v>
          </cell>
          <cell r="C561" t="str">
            <v>Здание ТП-16</v>
          </cell>
          <cell r="D561" t="str">
            <v>535</v>
          </cell>
          <cell r="E561" t="str">
            <v>011</v>
          </cell>
          <cell r="F561">
            <v>11</v>
          </cell>
          <cell r="G561">
            <v>10</v>
          </cell>
          <cell r="H561">
            <v>37941</v>
          </cell>
          <cell r="I561" t="str">
            <v>10448</v>
          </cell>
          <cell r="J561" t="str">
            <v>2010083</v>
          </cell>
          <cell r="K561" t="str">
            <v>10004</v>
          </cell>
          <cell r="L561">
            <v>2.5</v>
          </cell>
          <cell r="M561" t="str">
            <v>114521123</v>
          </cell>
          <cell r="Q561">
            <v>35569.279999999999</v>
          </cell>
          <cell r="R561">
            <v>79.040000000000006</v>
          </cell>
          <cell r="S561">
            <v>2371.7199999999998</v>
          </cell>
        </row>
        <row r="562">
          <cell r="B562" t="str">
            <v>70</v>
          </cell>
          <cell r="C562" t="str">
            <v>Здание конторы, шлакоблочное</v>
          </cell>
          <cell r="D562" t="str">
            <v>535</v>
          </cell>
          <cell r="E562" t="str">
            <v>011</v>
          </cell>
          <cell r="F562">
            <v>11</v>
          </cell>
          <cell r="G562">
            <v>10</v>
          </cell>
          <cell r="H562">
            <v>1319494</v>
          </cell>
          <cell r="I562" t="str">
            <v>10449</v>
          </cell>
          <cell r="J562" t="str">
            <v>2010083</v>
          </cell>
          <cell r="K562" t="str">
            <v>10004</v>
          </cell>
          <cell r="L562">
            <v>2.5</v>
          </cell>
          <cell r="M562" t="str">
            <v>114521123</v>
          </cell>
          <cell r="Q562">
            <v>1319494</v>
          </cell>
          <cell r="R562">
            <v>0</v>
          </cell>
          <cell r="S562">
            <v>0</v>
          </cell>
        </row>
        <row r="563">
          <cell r="B563" t="str">
            <v>70</v>
          </cell>
          <cell r="C563" t="str">
            <v>Здание гаража ж/бетон № 2</v>
          </cell>
          <cell r="D563" t="str">
            <v>535</v>
          </cell>
          <cell r="E563" t="str">
            <v>011</v>
          </cell>
          <cell r="F563">
            <v>11</v>
          </cell>
          <cell r="G563">
            <v>10</v>
          </cell>
          <cell r="H563">
            <v>1170506</v>
          </cell>
          <cell r="I563" t="str">
            <v>10450</v>
          </cell>
          <cell r="J563" t="str">
            <v>2010083</v>
          </cell>
          <cell r="K563" t="str">
            <v>10004</v>
          </cell>
          <cell r="L563">
            <v>2.5</v>
          </cell>
          <cell r="M563" t="str">
            <v>114521123</v>
          </cell>
          <cell r="Q563">
            <v>1013845.85</v>
          </cell>
          <cell r="R563">
            <v>2438.5500000000002</v>
          </cell>
          <cell r="S563">
            <v>156660.15</v>
          </cell>
        </row>
        <row r="564">
          <cell r="B564" t="str">
            <v>70</v>
          </cell>
          <cell r="C564" t="str">
            <v>Здание-склад, шлакоблочный</v>
          </cell>
          <cell r="D564" t="str">
            <v>535</v>
          </cell>
          <cell r="E564" t="str">
            <v>011</v>
          </cell>
          <cell r="F564">
            <v>11</v>
          </cell>
          <cell r="G564">
            <v>10</v>
          </cell>
          <cell r="H564">
            <v>417679</v>
          </cell>
          <cell r="I564" t="str">
            <v>10451</v>
          </cell>
          <cell r="J564" t="str">
            <v>2010083</v>
          </cell>
          <cell r="K564" t="str">
            <v>10004</v>
          </cell>
          <cell r="L564">
            <v>2.5</v>
          </cell>
          <cell r="M564" t="str">
            <v>114521123</v>
          </cell>
          <cell r="Q564">
            <v>417679</v>
          </cell>
          <cell r="R564">
            <v>0</v>
          </cell>
          <cell r="S564">
            <v>0</v>
          </cell>
        </row>
        <row r="565">
          <cell r="B565" t="str">
            <v>70</v>
          </cell>
          <cell r="C565" t="str">
            <v>Здание ОМТС</v>
          </cell>
          <cell r="D565" t="str">
            <v>535</v>
          </cell>
          <cell r="E565" t="str">
            <v>011</v>
          </cell>
          <cell r="F565">
            <v>11</v>
          </cell>
          <cell r="G565">
            <v>10</v>
          </cell>
          <cell r="H565">
            <v>409083</v>
          </cell>
          <cell r="I565" t="str">
            <v>10452</v>
          </cell>
          <cell r="J565" t="str">
            <v>2010083</v>
          </cell>
          <cell r="K565" t="str">
            <v>10005</v>
          </cell>
          <cell r="L565">
            <v>5</v>
          </cell>
          <cell r="M565" t="str">
            <v>114521123</v>
          </cell>
          <cell r="Q565">
            <v>409083</v>
          </cell>
          <cell r="R565">
            <v>0</v>
          </cell>
          <cell r="S565">
            <v>0</v>
          </cell>
        </row>
        <row r="566">
          <cell r="B566" t="str">
            <v>70</v>
          </cell>
          <cell r="C566" t="str">
            <v>Здание склада (новая база)</v>
          </cell>
          <cell r="D566" t="str">
            <v>535</v>
          </cell>
          <cell r="E566" t="str">
            <v>011</v>
          </cell>
          <cell r="F566">
            <v>11</v>
          </cell>
          <cell r="G566">
            <v>10</v>
          </cell>
          <cell r="H566">
            <v>182705</v>
          </cell>
          <cell r="I566" t="str">
            <v>10453</v>
          </cell>
          <cell r="J566" t="str">
            <v>2010083</v>
          </cell>
          <cell r="K566" t="str">
            <v>10004</v>
          </cell>
          <cell r="L566">
            <v>2.5</v>
          </cell>
          <cell r="M566" t="str">
            <v>114521123</v>
          </cell>
          <cell r="Q566">
            <v>36320.480000000003</v>
          </cell>
          <cell r="R566">
            <v>380.64</v>
          </cell>
          <cell r="S566">
            <v>146384.51999999999</v>
          </cell>
        </row>
        <row r="567">
          <cell r="B567" t="str">
            <v>70</v>
          </cell>
          <cell r="C567" t="str">
            <v>Здание мастерской РСГ</v>
          </cell>
          <cell r="D567" t="str">
            <v>535</v>
          </cell>
          <cell r="E567" t="str">
            <v>011</v>
          </cell>
          <cell r="F567">
            <v>11</v>
          </cell>
          <cell r="G567">
            <v>10</v>
          </cell>
          <cell r="H567">
            <v>144028</v>
          </cell>
          <cell r="I567" t="str">
            <v>10454</v>
          </cell>
          <cell r="J567" t="str">
            <v>2010083</v>
          </cell>
          <cell r="K567" t="str">
            <v>10005</v>
          </cell>
          <cell r="L567">
            <v>5</v>
          </cell>
          <cell r="M567" t="str">
            <v>114521123</v>
          </cell>
          <cell r="Q567">
            <v>144028</v>
          </cell>
          <cell r="R567">
            <v>0</v>
          </cell>
          <cell r="S567">
            <v>0</v>
          </cell>
        </row>
        <row r="568">
          <cell r="B568" t="str">
            <v>70</v>
          </cell>
          <cell r="C568" t="str">
            <v>Здание лаборатории ИЗПИ</v>
          </cell>
          <cell r="D568" t="str">
            <v>535</v>
          </cell>
          <cell r="E568" t="str">
            <v>011</v>
          </cell>
          <cell r="F568">
            <v>11</v>
          </cell>
          <cell r="G568">
            <v>10</v>
          </cell>
          <cell r="H568">
            <v>37563</v>
          </cell>
          <cell r="I568" t="str">
            <v>10455</v>
          </cell>
          <cell r="J568" t="str">
            <v>2010083</v>
          </cell>
          <cell r="K568" t="str">
            <v>10005</v>
          </cell>
          <cell r="L568">
            <v>5</v>
          </cell>
          <cell r="M568" t="str">
            <v>114521123</v>
          </cell>
          <cell r="Q568">
            <v>37563</v>
          </cell>
          <cell r="R568">
            <v>0</v>
          </cell>
          <cell r="S568">
            <v>0</v>
          </cell>
        </row>
        <row r="569">
          <cell r="B569" t="str">
            <v>70</v>
          </cell>
          <cell r="C569" t="str">
            <v>Монтерский пункт ул.Заводская 2-4</v>
          </cell>
          <cell r="D569" t="str">
            <v>535</v>
          </cell>
          <cell r="E569" t="str">
            <v>011</v>
          </cell>
          <cell r="F569">
            <v>11</v>
          </cell>
          <cell r="G569">
            <v>10</v>
          </cell>
          <cell r="H569">
            <v>24860</v>
          </cell>
          <cell r="I569" t="str">
            <v>10456</v>
          </cell>
          <cell r="J569" t="str">
            <v>2010083</v>
          </cell>
          <cell r="K569" t="str">
            <v>10005</v>
          </cell>
          <cell r="L569">
            <v>5</v>
          </cell>
          <cell r="M569" t="str">
            <v>114521123</v>
          </cell>
          <cell r="Q569">
            <v>24860</v>
          </cell>
          <cell r="R569">
            <v>0</v>
          </cell>
          <cell r="S569">
            <v>0</v>
          </cell>
        </row>
        <row r="570">
          <cell r="B570" t="str">
            <v>73</v>
          </cell>
          <cell r="C570" t="str">
            <v>Здание ОПУ и ЗРУ ПС"Горнозаводск"</v>
          </cell>
          <cell r="D570" t="str">
            <v>534</v>
          </cell>
          <cell r="E570" t="str">
            <v>011</v>
          </cell>
          <cell r="F570">
            <v>11</v>
          </cell>
          <cell r="G570">
            <v>10</v>
          </cell>
          <cell r="H570">
            <v>909994</v>
          </cell>
          <cell r="I570" t="str">
            <v>10393</v>
          </cell>
          <cell r="J570" t="str">
            <v>2010083</v>
          </cell>
          <cell r="K570" t="str">
            <v>10004</v>
          </cell>
          <cell r="L570">
            <v>2.5</v>
          </cell>
          <cell r="M570" t="str">
            <v>114521123</v>
          </cell>
          <cell r="Q570">
            <v>679104.74</v>
          </cell>
          <cell r="R570">
            <v>1895.82</v>
          </cell>
          <cell r="S570">
            <v>230889.26</v>
          </cell>
        </row>
        <row r="571">
          <cell r="B571" t="str">
            <v>73</v>
          </cell>
          <cell r="C571" t="str">
            <v>Здание РП-41ул.Советская</v>
          </cell>
          <cell r="D571" t="str">
            <v>534</v>
          </cell>
          <cell r="E571" t="str">
            <v>011</v>
          </cell>
          <cell r="F571">
            <v>11</v>
          </cell>
          <cell r="G571">
            <v>10</v>
          </cell>
          <cell r="H571">
            <v>495245</v>
          </cell>
          <cell r="I571" t="str">
            <v>10394</v>
          </cell>
          <cell r="J571" t="str">
            <v>2010083</v>
          </cell>
          <cell r="K571" t="str">
            <v>10004</v>
          </cell>
          <cell r="L571">
            <v>2.5</v>
          </cell>
          <cell r="M571" t="str">
            <v>114521123</v>
          </cell>
          <cell r="Q571">
            <v>495245</v>
          </cell>
          <cell r="R571">
            <v>0</v>
          </cell>
          <cell r="S571">
            <v>0</v>
          </cell>
        </row>
        <row r="572">
          <cell r="B572" t="str">
            <v>73</v>
          </cell>
          <cell r="C572" t="str">
            <v>Здание ТП-831 с оборудованием</v>
          </cell>
          <cell r="D572" t="str">
            <v>534</v>
          </cell>
          <cell r="E572" t="str">
            <v>011</v>
          </cell>
          <cell r="F572">
            <v>11</v>
          </cell>
          <cell r="G572">
            <v>10</v>
          </cell>
          <cell r="H572">
            <v>392119</v>
          </cell>
          <cell r="I572" t="str">
            <v>10395</v>
          </cell>
          <cell r="J572" t="str">
            <v>2010083</v>
          </cell>
          <cell r="K572" t="str">
            <v>40701</v>
          </cell>
          <cell r="L572">
            <v>4.4000000000000004</v>
          </cell>
          <cell r="M572" t="str">
            <v>114521123</v>
          </cell>
          <cell r="Q572">
            <v>392119</v>
          </cell>
          <cell r="R572">
            <v>0</v>
          </cell>
          <cell r="S572">
            <v>0</v>
          </cell>
        </row>
        <row r="573">
          <cell r="B573" t="str">
            <v>73</v>
          </cell>
          <cell r="C573" t="str">
            <v>Здание ОПУ и ЗРУ ПС"Невельская"</v>
          </cell>
          <cell r="D573" t="str">
            <v>534</v>
          </cell>
          <cell r="E573" t="str">
            <v>011</v>
          </cell>
          <cell r="F573">
            <v>11</v>
          </cell>
          <cell r="G573">
            <v>10</v>
          </cell>
          <cell r="H573">
            <v>373571</v>
          </cell>
          <cell r="I573" t="str">
            <v>10396</v>
          </cell>
          <cell r="J573" t="str">
            <v>2010083</v>
          </cell>
          <cell r="K573" t="str">
            <v>10004</v>
          </cell>
          <cell r="L573">
            <v>2.5</v>
          </cell>
          <cell r="M573" t="str">
            <v>114521123</v>
          </cell>
          <cell r="Q573">
            <v>324570.89</v>
          </cell>
          <cell r="R573">
            <v>778.27</v>
          </cell>
          <cell r="S573">
            <v>49000.11</v>
          </cell>
        </row>
        <row r="574">
          <cell r="B574" t="str">
            <v>73</v>
          </cell>
          <cell r="C574" t="str">
            <v>Здание ТП№832</v>
          </cell>
          <cell r="D574" t="str">
            <v>534</v>
          </cell>
          <cell r="E574" t="str">
            <v>011</v>
          </cell>
          <cell r="F574">
            <v>11</v>
          </cell>
          <cell r="G574">
            <v>10</v>
          </cell>
          <cell r="H574">
            <v>274740</v>
          </cell>
          <cell r="I574" t="str">
            <v>10397</v>
          </cell>
          <cell r="J574" t="str">
            <v>2010083</v>
          </cell>
          <cell r="K574" t="str">
            <v>10004</v>
          </cell>
          <cell r="L574">
            <v>2.5</v>
          </cell>
          <cell r="M574" t="str">
            <v>114521123</v>
          </cell>
          <cell r="Q574">
            <v>237154.66</v>
          </cell>
          <cell r="R574">
            <v>572.38</v>
          </cell>
          <cell r="S574">
            <v>37585.339999999997</v>
          </cell>
        </row>
        <row r="575">
          <cell r="B575" t="str">
            <v>73</v>
          </cell>
          <cell r="C575" t="str">
            <v>Здание ТП№833</v>
          </cell>
          <cell r="D575" t="str">
            <v>534</v>
          </cell>
          <cell r="E575" t="str">
            <v>011</v>
          </cell>
          <cell r="F575">
            <v>11</v>
          </cell>
          <cell r="G575">
            <v>10</v>
          </cell>
          <cell r="H575">
            <v>252212</v>
          </cell>
          <cell r="I575" t="str">
            <v>10398</v>
          </cell>
          <cell r="J575" t="str">
            <v>2010083</v>
          </cell>
          <cell r="K575" t="str">
            <v>10004</v>
          </cell>
          <cell r="L575">
            <v>2.5</v>
          </cell>
          <cell r="M575" t="str">
            <v>114521123</v>
          </cell>
          <cell r="Q575">
            <v>179876.08</v>
          </cell>
          <cell r="R575">
            <v>525.44000000000005</v>
          </cell>
          <cell r="S575">
            <v>72335.92</v>
          </cell>
        </row>
        <row r="576">
          <cell r="B576" t="str">
            <v>73</v>
          </cell>
          <cell r="C576" t="str">
            <v>Здание ТП№849</v>
          </cell>
          <cell r="D576" t="str">
            <v>534</v>
          </cell>
          <cell r="E576" t="str">
            <v>011</v>
          </cell>
          <cell r="F576">
            <v>11</v>
          </cell>
          <cell r="G576">
            <v>10</v>
          </cell>
          <cell r="H576">
            <v>245723</v>
          </cell>
          <cell r="I576" t="str">
            <v>10399</v>
          </cell>
          <cell r="J576" t="str">
            <v>2010083</v>
          </cell>
          <cell r="K576" t="str">
            <v>10004</v>
          </cell>
          <cell r="L576">
            <v>2.5</v>
          </cell>
          <cell r="M576" t="str">
            <v>114521123</v>
          </cell>
          <cell r="Q576">
            <v>224222.44</v>
          </cell>
          <cell r="R576">
            <v>511.92</v>
          </cell>
          <cell r="S576">
            <v>21500.560000000001</v>
          </cell>
        </row>
        <row r="577">
          <cell r="B577" t="str">
            <v>73</v>
          </cell>
          <cell r="C577" t="str">
            <v>Здание ТП№807</v>
          </cell>
          <cell r="D577" t="str">
            <v>534</v>
          </cell>
          <cell r="E577" t="str">
            <v>011</v>
          </cell>
          <cell r="F577">
            <v>11</v>
          </cell>
          <cell r="G577">
            <v>10</v>
          </cell>
          <cell r="H577">
            <v>205528</v>
          </cell>
          <cell r="I577" t="str">
            <v>10400</v>
          </cell>
          <cell r="J577" t="str">
            <v>2010083</v>
          </cell>
          <cell r="K577" t="str">
            <v>10004</v>
          </cell>
          <cell r="L577">
            <v>2.5</v>
          </cell>
          <cell r="M577" t="str">
            <v>114521123</v>
          </cell>
          <cell r="Q577">
            <v>205528</v>
          </cell>
          <cell r="R577">
            <v>0</v>
          </cell>
          <cell r="S577">
            <v>0</v>
          </cell>
        </row>
        <row r="578">
          <cell r="B578" t="str">
            <v>73</v>
          </cell>
          <cell r="C578" t="str">
            <v>Здание ТП№892</v>
          </cell>
          <cell r="D578" t="str">
            <v>534</v>
          </cell>
          <cell r="E578" t="str">
            <v>011</v>
          </cell>
          <cell r="F578">
            <v>11</v>
          </cell>
          <cell r="G578">
            <v>10</v>
          </cell>
          <cell r="H578">
            <v>195795</v>
          </cell>
          <cell r="I578" t="str">
            <v>10401</v>
          </cell>
          <cell r="J578" t="str">
            <v>2010083</v>
          </cell>
          <cell r="K578" t="str">
            <v>10004</v>
          </cell>
          <cell r="L578">
            <v>2.5</v>
          </cell>
          <cell r="M578" t="str">
            <v>114521123</v>
          </cell>
          <cell r="Q578">
            <v>132891.37</v>
          </cell>
          <cell r="R578">
            <v>407.91</v>
          </cell>
          <cell r="S578">
            <v>62903.63</v>
          </cell>
        </row>
        <row r="579">
          <cell r="B579" t="str">
            <v>73</v>
          </cell>
          <cell r="C579" t="str">
            <v>Здание ТП№856</v>
          </cell>
          <cell r="D579" t="str">
            <v>534</v>
          </cell>
          <cell r="E579" t="str">
            <v>011</v>
          </cell>
          <cell r="F579">
            <v>11</v>
          </cell>
          <cell r="G579">
            <v>10</v>
          </cell>
          <cell r="H579">
            <v>185892</v>
          </cell>
          <cell r="I579" t="str">
            <v>10402</v>
          </cell>
          <cell r="J579" t="str">
            <v>2010083</v>
          </cell>
          <cell r="K579" t="str">
            <v>10004</v>
          </cell>
          <cell r="L579">
            <v>2.5</v>
          </cell>
          <cell r="M579" t="str">
            <v>114521123</v>
          </cell>
          <cell r="Q579">
            <v>185892</v>
          </cell>
          <cell r="R579">
            <v>0</v>
          </cell>
          <cell r="S579">
            <v>0</v>
          </cell>
        </row>
        <row r="580">
          <cell r="B580" t="str">
            <v>73</v>
          </cell>
          <cell r="C580" t="str">
            <v>Здание ТП№882</v>
          </cell>
          <cell r="D580" t="str">
            <v>534</v>
          </cell>
          <cell r="E580" t="str">
            <v>011</v>
          </cell>
          <cell r="F580">
            <v>11</v>
          </cell>
          <cell r="G580">
            <v>10</v>
          </cell>
          <cell r="H580">
            <v>153411</v>
          </cell>
          <cell r="I580" t="str">
            <v>10403</v>
          </cell>
          <cell r="J580" t="str">
            <v>2010083</v>
          </cell>
          <cell r="K580" t="str">
            <v>10004</v>
          </cell>
          <cell r="L580">
            <v>2.5</v>
          </cell>
          <cell r="M580" t="str">
            <v>114521123</v>
          </cell>
          <cell r="Q580">
            <v>134023.26999999999</v>
          </cell>
          <cell r="R580">
            <v>319.61</v>
          </cell>
          <cell r="S580">
            <v>19387.73</v>
          </cell>
        </row>
        <row r="581">
          <cell r="B581" t="str">
            <v>73</v>
          </cell>
          <cell r="C581" t="str">
            <v>Здание ТП№823</v>
          </cell>
          <cell r="D581" t="str">
            <v>534</v>
          </cell>
          <cell r="E581" t="str">
            <v>011</v>
          </cell>
          <cell r="F581">
            <v>11</v>
          </cell>
          <cell r="G581">
            <v>10</v>
          </cell>
          <cell r="H581">
            <v>137383</v>
          </cell>
          <cell r="I581" t="str">
            <v>10404</v>
          </cell>
          <cell r="J581" t="str">
            <v>2010083</v>
          </cell>
          <cell r="K581" t="str">
            <v>10004</v>
          </cell>
          <cell r="L581">
            <v>2.5</v>
          </cell>
          <cell r="M581" t="str">
            <v>114521123</v>
          </cell>
          <cell r="Q581">
            <v>99887.47</v>
          </cell>
          <cell r="R581">
            <v>286.20999999999998</v>
          </cell>
          <cell r="S581">
            <v>37495.53</v>
          </cell>
        </row>
        <row r="582">
          <cell r="B582" t="str">
            <v>73</v>
          </cell>
          <cell r="C582" t="str">
            <v>Здание ТП№830</v>
          </cell>
          <cell r="D582" t="str">
            <v>534</v>
          </cell>
          <cell r="E582" t="str">
            <v>011</v>
          </cell>
          <cell r="F582">
            <v>11</v>
          </cell>
          <cell r="G582">
            <v>10</v>
          </cell>
          <cell r="H582">
            <v>136365</v>
          </cell>
          <cell r="I582" t="str">
            <v>10405</v>
          </cell>
          <cell r="J582" t="str">
            <v>2010083</v>
          </cell>
          <cell r="K582" t="str">
            <v>10004</v>
          </cell>
          <cell r="L582">
            <v>2.5</v>
          </cell>
          <cell r="M582" t="str">
            <v>114521123</v>
          </cell>
          <cell r="Q582">
            <v>105965.63</v>
          </cell>
          <cell r="R582">
            <v>284.08999999999997</v>
          </cell>
          <cell r="S582">
            <v>30399.37</v>
          </cell>
        </row>
        <row r="583">
          <cell r="B583" t="str">
            <v>73</v>
          </cell>
          <cell r="C583" t="str">
            <v>Здание ТП№801</v>
          </cell>
          <cell r="D583" t="str">
            <v>534</v>
          </cell>
          <cell r="E583" t="str">
            <v>011</v>
          </cell>
          <cell r="F583">
            <v>11</v>
          </cell>
          <cell r="G583">
            <v>10</v>
          </cell>
          <cell r="H583">
            <v>118599</v>
          </cell>
          <cell r="I583" t="str">
            <v>10406</v>
          </cell>
          <cell r="J583" t="str">
            <v>2010083</v>
          </cell>
          <cell r="K583" t="str">
            <v>10004</v>
          </cell>
          <cell r="L583">
            <v>2.5</v>
          </cell>
          <cell r="M583" t="str">
            <v>114521123</v>
          </cell>
          <cell r="Q583">
            <v>98090.559999999998</v>
          </cell>
          <cell r="R583">
            <v>247.08</v>
          </cell>
          <cell r="S583">
            <v>20508.439999999999</v>
          </cell>
        </row>
        <row r="584">
          <cell r="B584" t="str">
            <v>73</v>
          </cell>
          <cell r="C584" t="str">
            <v>Здание ТП№826</v>
          </cell>
          <cell r="D584" t="str">
            <v>534</v>
          </cell>
          <cell r="E584" t="str">
            <v>011</v>
          </cell>
          <cell r="F584">
            <v>11</v>
          </cell>
          <cell r="G584">
            <v>10</v>
          </cell>
          <cell r="H584">
            <v>107424</v>
          </cell>
          <cell r="I584" t="str">
            <v>10407</v>
          </cell>
          <cell r="J584" t="str">
            <v>2010083</v>
          </cell>
          <cell r="K584" t="str">
            <v>10004</v>
          </cell>
          <cell r="L584">
            <v>2.5</v>
          </cell>
          <cell r="M584" t="str">
            <v>114521123</v>
          </cell>
          <cell r="Q584">
            <v>107424</v>
          </cell>
          <cell r="R584">
            <v>0</v>
          </cell>
          <cell r="S584">
            <v>0</v>
          </cell>
        </row>
        <row r="585">
          <cell r="B585" t="str">
            <v>73</v>
          </cell>
          <cell r="C585" t="str">
            <v>Здание ТП№812</v>
          </cell>
          <cell r="D585" t="str">
            <v>534</v>
          </cell>
          <cell r="E585" t="str">
            <v>011</v>
          </cell>
          <cell r="F585">
            <v>11</v>
          </cell>
          <cell r="G585">
            <v>10</v>
          </cell>
          <cell r="H585">
            <v>77381</v>
          </cell>
          <cell r="I585" t="str">
            <v>10408</v>
          </cell>
          <cell r="J585" t="str">
            <v>2010083</v>
          </cell>
          <cell r="K585" t="str">
            <v>10004</v>
          </cell>
          <cell r="L585">
            <v>2.5</v>
          </cell>
          <cell r="M585" t="str">
            <v>114521123</v>
          </cell>
          <cell r="Q585">
            <v>77381</v>
          </cell>
          <cell r="R585">
            <v>0</v>
          </cell>
          <cell r="S585">
            <v>0</v>
          </cell>
        </row>
        <row r="586">
          <cell r="B586" t="str">
            <v>74</v>
          </cell>
          <cell r="C586" t="str">
            <v>Здание производственной базы</v>
          </cell>
          <cell r="D586" t="str">
            <v>534</v>
          </cell>
          <cell r="E586" t="str">
            <v>011</v>
          </cell>
          <cell r="F586">
            <v>11</v>
          </cell>
          <cell r="G586">
            <v>10</v>
          </cell>
          <cell r="H586">
            <v>3965467</v>
          </cell>
          <cell r="I586" t="str">
            <v>10485</v>
          </cell>
          <cell r="J586" t="str">
            <v>2010083</v>
          </cell>
          <cell r="K586" t="str">
            <v>10004</v>
          </cell>
          <cell r="L586">
            <v>1.2</v>
          </cell>
          <cell r="M586" t="str">
            <v>114521123</v>
          </cell>
          <cell r="Q586">
            <v>892863.29</v>
          </cell>
          <cell r="R586">
            <v>3965.47</v>
          </cell>
          <cell r="S586">
            <v>3072603.71</v>
          </cell>
        </row>
        <row r="587">
          <cell r="B587" t="str">
            <v>75</v>
          </cell>
          <cell r="C587" t="str">
            <v>Гараж шлакоб. одноэт.ул.Сельская</v>
          </cell>
          <cell r="D587" t="str">
            <v>534</v>
          </cell>
          <cell r="E587" t="str">
            <v>011</v>
          </cell>
          <cell r="F587">
            <v>11</v>
          </cell>
          <cell r="G587">
            <v>10</v>
          </cell>
          <cell r="H587">
            <v>566738</v>
          </cell>
          <cell r="I587" t="str">
            <v>10292</v>
          </cell>
          <cell r="J587" t="str">
            <v>2010083</v>
          </cell>
          <cell r="K587" t="str">
            <v>10004</v>
          </cell>
          <cell r="L587">
            <v>2.5</v>
          </cell>
          <cell r="M587" t="str">
            <v>114521123</v>
          </cell>
          <cell r="Q587">
            <v>477495.9</v>
          </cell>
          <cell r="R587">
            <v>1180.7</v>
          </cell>
          <cell r="S587">
            <v>89242.1</v>
          </cell>
        </row>
        <row r="588">
          <cell r="B588" t="str">
            <v>76</v>
          </cell>
          <cell r="C588" t="str">
            <v>Здание ОПУ,ПС"Томаринская"</v>
          </cell>
          <cell r="D588" t="str">
            <v>534</v>
          </cell>
          <cell r="E588" t="str">
            <v>011</v>
          </cell>
          <cell r="F588">
            <v>11</v>
          </cell>
          <cell r="G588">
            <v>10</v>
          </cell>
          <cell r="H588">
            <v>1644991</v>
          </cell>
          <cell r="I588" t="str">
            <v>10294</v>
          </cell>
          <cell r="J588" t="str">
            <v>2010083</v>
          </cell>
          <cell r="K588" t="str">
            <v>10003</v>
          </cell>
          <cell r="L588">
            <v>1.7</v>
          </cell>
          <cell r="M588" t="str">
            <v>114521123</v>
          </cell>
          <cell r="Q588">
            <v>720792.8</v>
          </cell>
          <cell r="R588">
            <v>2330.4</v>
          </cell>
          <cell r="S588">
            <v>924198.2</v>
          </cell>
        </row>
        <row r="589">
          <cell r="B589" t="str">
            <v>76</v>
          </cell>
          <cell r="C589" t="str">
            <v>Здание ЗРУ-10 ПС"Томаринская"</v>
          </cell>
          <cell r="D589" t="str">
            <v>534</v>
          </cell>
          <cell r="E589" t="str">
            <v>011</v>
          </cell>
          <cell r="F589">
            <v>11</v>
          </cell>
          <cell r="G589">
            <v>10</v>
          </cell>
          <cell r="H589">
            <v>1100920</v>
          </cell>
          <cell r="I589" t="str">
            <v>10295</v>
          </cell>
          <cell r="J589" t="str">
            <v>2010083</v>
          </cell>
          <cell r="K589" t="str">
            <v>10003</v>
          </cell>
          <cell r="L589">
            <v>1.7</v>
          </cell>
          <cell r="M589" t="str">
            <v>114521123</v>
          </cell>
          <cell r="Q589">
            <v>482399.48</v>
          </cell>
          <cell r="R589">
            <v>1559.64</v>
          </cell>
          <cell r="S589">
            <v>618520.52</v>
          </cell>
        </row>
        <row r="590">
          <cell r="B590" t="str">
            <v>76</v>
          </cell>
          <cell r="C590" t="str">
            <v>Здание дизел.эл.станции</v>
          </cell>
          <cell r="D590" t="str">
            <v>534</v>
          </cell>
          <cell r="E590" t="str">
            <v>011</v>
          </cell>
          <cell r="F590">
            <v>11</v>
          </cell>
          <cell r="G590">
            <v>10</v>
          </cell>
          <cell r="H590">
            <v>780078</v>
          </cell>
          <cell r="I590" t="str">
            <v>10296</v>
          </cell>
          <cell r="J590" t="str">
            <v>2010083</v>
          </cell>
          <cell r="K590" t="str">
            <v>10004</v>
          </cell>
          <cell r="L590">
            <v>2.5</v>
          </cell>
          <cell r="M590" t="str">
            <v>114521123</v>
          </cell>
          <cell r="Q590">
            <v>678182.12</v>
          </cell>
          <cell r="R590">
            <v>1625.16</v>
          </cell>
          <cell r="S590">
            <v>101895.88</v>
          </cell>
        </row>
        <row r="591">
          <cell r="B591" t="str">
            <v>76</v>
          </cell>
          <cell r="C591" t="str">
            <v>Здание ПС "Пензенское"</v>
          </cell>
          <cell r="D591" t="str">
            <v>534</v>
          </cell>
          <cell r="E591" t="str">
            <v>011</v>
          </cell>
          <cell r="F591">
            <v>11</v>
          </cell>
          <cell r="G591">
            <v>10</v>
          </cell>
          <cell r="H591">
            <v>520568</v>
          </cell>
          <cell r="I591" t="str">
            <v>10297</v>
          </cell>
          <cell r="J591" t="str">
            <v>2010083</v>
          </cell>
          <cell r="K591" t="str">
            <v>10003</v>
          </cell>
          <cell r="L591">
            <v>1.7</v>
          </cell>
          <cell r="M591" t="str">
            <v>114521123</v>
          </cell>
          <cell r="Q591">
            <v>229015.29</v>
          </cell>
          <cell r="R591">
            <v>737.47</v>
          </cell>
          <cell r="S591">
            <v>291552.71000000002</v>
          </cell>
        </row>
        <row r="592">
          <cell r="B592" t="str">
            <v>76</v>
          </cell>
          <cell r="C592" t="str">
            <v>Здание ул.Ленина 28</v>
          </cell>
          <cell r="D592" t="str">
            <v>534</v>
          </cell>
          <cell r="E592" t="str">
            <v>011</v>
          </cell>
          <cell r="F592">
            <v>11</v>
          </cell>
          <cell r="G592">
            <v>10</v>
          </cell>
          <cell r="H592">
            <v>332319</v>
          </cell>
          <cell r="I592" t="str">
            <v>10298</v>
          </cell>
          <cell r="J592" t="str">
            <v>2010083</v>
          </cell>
          <cell r="K592" t="str">
            <v>10003</v>
          </cell>
          <cell r="L592">
            <v>2.5</v>
          </cell>
          <cell r="M592" t="str">
            <v>114521123</v>
          </cell>
          <cell r="Q592">
            <v>332319</v>
          </cell>
          <cell r="R592">
            <v>0</v>
          </cell>
          <cell r="S592">
            <v>0</v>
          </cell>
        </row>
        <row r="593">
          <cell r="B593" t="str">
            <v>76</v>
          </cell>
          <cell r="C593" t="str">
            <v>Здание ТП-419</v>
          </cell>
          <cell r="D593" t="str">
            <v>534</v>
          </cell>
          <cell r="E593" t="str">
            <v>011</v>
          </cell>
          <cell r="F593">
            <v>11</v>
          </cell>
          <cell r="G593">
            <v>10</v>
          </cell>
          <cell r="H593">
            <v>268112</v>
          </cell>
          <cell r="I593" t="str">
            <v>10299</v>
          </cell>
          <cell r="J593" t="str">
            <v>2010083</v>
          </cell>
          <cell r="K593" t="str">
            <v>10003</v>
          </cell>
          <cell r="L593">
            <v>2.5</v>
          </cell>
          <cell r="M593" t="str">
            <v>114521123</v>
          </cell>
          <cell r="Q593">
            <v>213374.99</v>
          </cell>
          <cell r="R593">
            <v>558.57000000000005</v>
          </cell>
          <cell r="S593">
            <v>54737.01</v>
          </cell>
        </row>
        <row r="594">
          <cell r="B594" t="str">
            <v>76</v>
          </cell>
          <cell r="C594" t="str">
            <v>Здание РП-10,пр.Заводской,1</v>
          </cell>
          <cell r="D594" t="str">
            <v>534</v>
          </cell>
          <cell r="E594" t="str">
            <v>011</v>
          </cell>
          <cell r="F594">
            <v>11</v>
          </cell>
          <cell r="G594">
            <v>10</v>
          </cell>
          <cell r="H594">
            <v>248515</v>
          </cell>
          <cell r="I594" t="str">
            <v>10300</v>
          </cell>
          <cell r="J594" t="str">
            <v>2010083</v>
          </cell>
          <cell r="K594" t="str">
            <v>10004</v>
          </cell>
          <cell r="L594">
            <v>2.5</v>
          </cell>
          <cell r="M594" t="str">
            <v>114521123</v>
          </cell>
          <cell r="Q594">
            <v>248515</v>
          </cell>
          <cell r="R594">
            <v>0</v>
          </cell>
          <cell r="S594">
            <v>0</v>
          </cell>
        </row>
        <row r="595">
          <cell r="B595" t="str">
            <v>76</v>
          </cell>
          <cell r="C595" t="str">
            <v>Здание ТП-470</v>
          </cell>
          <cell r="D595" t="str">
            <v>534</v>
          </cell>
          <cell r="E595" t="str">
            <v>011</v>
          </cell>
          <cell r="F595">
            <v>11</v>
          </cell>
          <cell r="G595">
            <v>10</v>
          </cell>
          <cell r="H595">
            <v>146852</v>
          </cell>
          <cell r="I595" t="str">
            <v>10301</v>
          </cell>
          <cell r="J595" t="str">
            <v>2010083</v>
          </cell>
          <cell r="K595" t="str">
            <v>10004</v>
          </cell>
          <cell r="L595">
            <v>2.5</v>
          </cell>
          <cell r="M595" t="str">
            <v>114521123</v>
          </cell>
          <cell r="Q595">
            <v>65637.58</v>
          </cell>
          <cell r="R595">
            <v>305.94</v>
          </cell>
          <cell r="S595">
            <v>81214.42</v>
          </cell>
        </row>
        <row r="596">
          <cell r="B596" t="str">
            <v>76</v>
          </cell>
          <cell r="C596" t="str">
            <v>Здание ТП-408</v>
          </cell>
          <cell r="D596" t="str">
            <v>534</v>
          </cell>
          <cell r="E596" t="str">
            <v>011</v>
          </cell>
          <cell r="F596">
            <v>11</v>
          </cell>
          <cell r="G596">
            <v>10</v>
          </cell>
          <cell r="H596">
            <v>63475</v>
          </cell>
          <cell r="I596" t="str">
            <v>10302</v>
          </cell>
          <cell r="J596" t="str">
            <v>2010083</v>
          </cell>
          <cell r="K596" t="str">
            <v>10004</v>
          </cell>
          <cell r="L596">
            <v>2.5</v>
          </cell>
          <cell r="M596" t="str">
            <v>114521123</v>
          </cell>
          <cell r="Q596">
            <v>63475</v>
          </cell>
          <cell r="R596">
            <v>0</v>
          </cell>
          <cell r="S596">
            <v>0</v>
          </cell>
        </row>
        <row r="597">
          <cell r="B597" t="str">
            <v>76</v>
          </cell>
          <cell r="C597" t="str">
            <v>Здание ТП-482</v>
          </cell>
          <cell r="D597" t="str">
            <v>534</v>
          </cell>
          <cell r="E597" t="str">
            <v>011</v>
          </cell>
          <cell r="F597">
            <v>11</v>
          </cell>
          <cell r="G597">
            <v>10</v>
          </cell>
          <cell r="H597">
            <v>56178</v>
          </cell>
          <cell r="I597" t="str">
            <v>10303</v>
          </cell>
          <cell r="J597" t="str">
            <v>2010083</v>
          </cell>
          <cell r="K597" t="str">
            <v>10003</v>
          </cell>
          <cell r="L597">
            <v>2.5</v>
          </cell>
          <cell r="M597" t="str">
            <v>114521123</v>
          </cell>
          <cell r="Q597">
            <v>16619.28</v>
          </cell>
          <cell r="R597">
            <v>117.04</v>
          </cell>
          <cell r="S597">
            <v>39558.720000000001</v>
          </cell>
        </row>
        <row r="598">
          <cell r="B598" t="str">
            <v>76</v>
          </cell>
          <cell r="C598" t="str">
            <v>Здание ТП-432</v>
          </cell>
          <cell r="D598" t="str">
            <v>534</v>
          </cell>
          <cell r="E598" t="str">
            <v>011</v>
          </cell>
          <cell r="F598">
            <v>11</v>
          </cell>
          <cell r="G598">
            <v>10</v>
          </cell>
          <cell r="H598">
            <v>52269</v>
          </cell>
          <cell r="I598" t="str">
            <v>10304</v>
          </cell>
          <cell r="J598" t="str">
            <v>2010083</v>
          </cell>
          <cell r="K598" t="str">
            <v>10003</v>
          </cell>
          <cell r="L598">
            <v>2.5</v>
          </cell>
          <cell r="M598" t="str">
            <v>114521123</v>
          </cell>
          <cell r="Q598">
            <v>23363.23</v>
          </cell>
          <cell r="R598">
            <v>108.89</v>
          </cell>
          <cell r="S598">
            <v>28905.77</v>
          </cell>
        </row>
        <row r="599">
          <cell r="B599" t="str">
            <v>76</v>
          </cell>
          <cell r="C599" t="str">
            <v>Здание ТП-405</v>
          </cell>
          <cell r="D599" t="str">
            <v>534</v>
          </cell>
          <cell r="E599" t="str">
            <v>011</v>
          </cell>
          <cell r="F599">
            <v>11</v>
          </cell>
          <cell r="G599">
            <v>10</v>
          </cell>
          <cell r="H599">
            <v>49339</v>
          </cell>
          <cell r="I599" t="str">
            <v>10305</v>
          </cell>
          <cell r="J599" t="str">
            <v>2010083</v>
          </cell>
          <cell r="K599" t="str">
            <v>10003</v>
          </cell>
          <cell r="L599">
            <v>2.5</v>
          </cell>
          <cell r="M599" t="str">
            <v>114521123</v>
          </cell>
          <cell r="Q599">
            <v>49339</v>
          </cell>
          <cell r="R599">
            <v>0</v>
          </cell>
          <cell r="S599">
            <v>0</v>
          </cell>
        </row>
        <row r="600">
          <cell r="B600" t="str">
            <v>76</v>
          </cell>
          <cell r="C600" t="str">
            <v>Здание ТП-410</v>
          </cell>
          <cell r="D600" t="str">
            <v>534</v>
          </cell>
          <cell r="E600" t="str">
            <v>011</v>
          </cell>
          <cell r="F600">
            <v>11</v>
          </cell>
          <cell r="G600">
            <v>10</v>
          </cell>
          <cell r="H600">
            <v>43660</v>
          </cell>
          <cell r="I600" t="str">
            <v>10306</v>
          </cell>
          <cell r="J600" t="str">
            <v>2010083</v>
          </cell>
          <cell r="K600" t="str">
            <v>10004</v>
          </cell>
          <cell r="L600">
            <v>2.5</v>
          </cell>
          <cell r="M600" t="str">
            <v>114521123</v>
          </cell>
          <cell r="Q600">
            <v>43660</v>
          </cell>
          <cell r="R600">
            <v>0</v>
          </cell>
          <cell r="S600">
            <v>0</v>
          </cell>
        </row>
        <row r="601">
          <cell r="B601" t="str">
            <v>76</v>
          </cell>
          <cell r="C601" t="str">
            <v>Здание ТП-411</v>
          </cell>
          <cell r="D601" t="str">
            <v>534</v>
          </cell>
          <cell r="E601" t="str">
            <v>011</v>
          </cell>
          <cell r="F601">
            <v>11</v>
          </cell>
          <cell r="G601">
            <v>10</v>
          </cell>
          <cell r="H601">
            <v>43660</v>
          </cell>
          <cell r="I601" t="str">
            <v>10307</v>
          </cell>
          <cell r="J601" t="str">
            <v>2010083</v>
          </cell>
          <cell r="K601" t="str">
            <v>10004</v>
          </cell>
          <cell r="L601">
            <v>2.5</v>
          </cell>
          <cell r="M601" t="str">
            <v>114521123</v>
          </cell>
          <cell r="Q601">
            <v>43660</v>
          </cell>
          <cell r="R601">
            <v>0</v>
          </cell>
          <cell r="S601">
            <v>0</v>
          </cell>
        </row>
        <row r="602">
          <cell r="B602" t="str">
            <v>76</v>
          </cell>
          <cell r="C602" t="str">
            <v>Здание ТП-456</v>
          </cell>
          <cell r="D602" t="str">
            <v>534</v>
          </cell>
          <cell r="E602" t="str">
            <v>011</v>
          </cell>
          <cell r="F602">
            <v>11</v>
          </cell>
          <cell r="G602">
            <v>10</v>
          </cell>
          <cell r="H602">
            <v>18443</v>
          </cell>
          <cell r="I602" t="str">
            <v>10308</v>
          </cell>
          <cell r="J602" t="str">
            <v>2010083</v>
          </cell>
          <cell r="K602" t="str">
            <v>10003</v>
          </cell>
          <cell r="L602">
            <v>2.5</v>
          </cell>
          <cell r="M602" t="str">
            <v>114521123</v>
          </cell>
          <cell r="Q602">
            <v>8219.94</v>
          </cell>
          <cell r="R602">
            <v>38.42</v>
          </cell>
          <cell r="S602">
            <v>10223.06</v>
          </cell>
        </row>
        <row r="603">
          <cell r="B603" t="str">
            <v>76</v>
          </cell>
          <cell r="C603" t="str">
            <v>Здание ТП-416</v>
          </cell>
          <cell r="D603" t="str">
            <v>534</v>
          </cell>
          <cell r="E603" t="str">
            <v>011</v>
          </cell>
          <cell r="F603">
            <v>11</v>
          </cell>
          <cell r="G603">
            <v>10</v>
          </cell>
          <cell r="H603">
            <v>18241</v>
          </cell>
          <cell r="I603" t="str">
            <v>10309</v>
          </cell>
          <cell r="J603" t="str">
            <v>2010083</v>
          </cell>
          <cell r="K603" t="str">
            <v>10003</v>
          </cell>
          <cell r="L603">
            <v>2.5</v>
          </cell>
          <cell r="M603" t="str">
            <v>114521123</v>
          </cell>
          <cell r="Q603">
            <v>8133</v>
          </cell>
          <cell r="R603">
            <v>38</v>
          </cell>
          <cell r="S603">
            <v>10108</v>
          </cell>
        </row>
        <row r="604">
          <cell r="B604" t="str">
            <v>76</v>
          </cell>
          <cell r="C604" t="str">
            <v>Здание ТП-455</v>
          </cell>
          <cell r="D604" t="str">
            <v>534</v>
          </cell>
          <cell r="E604" t="str">
            <v>011</v>
          </cell>
          <cell r="F604">
            <v>11</v>
          </cell>
          <cell r="G604">
            <v>10</v>
          </cell>
          <cell r="H604">
            <v>16950</v>
          </cell>
          <cell r="I604" t="str">
            <v>10310</v>
          </cell>
          <cell r="J604" t="str">
            <v>2010083</v>
          </cell>
          <cell r="K604" t="str">
            <v>10003</v>
          </cell>
          <cell r="L604">
            <v>2.5</v>
          </cell>
          <cell r="M604" t="str">
            <v>114521123</v>
          </cell>
          <cell r="Q604">
            <v>7131.17</v>
          </cell>
          <cell r="R604">
            <v>35.31</v>
          </cell>
          <cell r="S604">
            <v>9818.83</v>
          </cell>
        </row>
        <row r="605">
          <cell r="B605" t="str">
            <v>76</v>
          </cell>
          <cell r="C605" t="str">
            <v>Здание ТП-452</v>
          </cell>
          <cell r="D605" t="str">
            <v>534</v>
          </cell>
          <cell r="E605" t="str">
            <v>011</v>
          </cell>
          <cell r="F605">
            <v>11</v>
          </cell>
          <cell r="G605">
            <v>10</v>
          </cell>
          <cell r="H605">
            <v>16433</v>
          </cell>
          <cell r="I605" t="str">
            <v>10311</v>
          </cell>
          <cell r="J605" t="str">
            <v>2010083</v>
          </cell>
          <cell r="K605" t="str">
            <v>10003</v>
          </cell>
          <cell r="L605">
            <v>2.5</v>
          </cell>
          <cell r="M605" t="str">
            <v>114521123</v>
          </cell>
          <cell r="Q605">
            <v>15952.68</v>
          </cell>
          <cell r="R605">
            <v>34.24</v>
          </cell>
          <cell r="S605">
            <v>480.32</v>
          </cell>
        </row>
        <row r="606">
          <cell r="B606" t="str">
            <v>76</v>
          </cell>
          <cell r="C606" t="str">
            <v>Здание ТП-413</v>
          </cell>
          <cell r="D606" t="str">
            <v>534</v>
          </cell>
          <cell r="E606" t="str">
            <v>011</v>
          </cell>
          <cell r="F606">
            <v>11</v>
          </cell>
          <cell r="G606">
            <v>10</v>
          </cell>
          <cell r="H606">
            <v>14524</v>
          </cell>
          <cell r="I606" t="str">
            <v>10312</v>
          </cell>
          <cell r="J606" t="str">
            <v>2010083</v>
          </cell>
          <cell r="K606" t="str">
            <v>10003</v>
          </cell>
          <cell r="L606">
            <v>2.5</v>
          </cell>
          <cell r="M606" t="str">
            <v>114521123</v>
          </cell>
          <cell r="Q606">
            <v>13372.82</v>
          </cell>
          <cell r="R606">
            <v>30.26</v>
          </cell>
          <cell r="S606">
            <v>1151.18</v>
          </cell>
        </row>
        <row r="607">
          <cell r="B607" t="str">
            <v>76</v>
          </cell>
          <cell r="C607" t="str">
            <v>Здание ТП-469</v>
          </cell>
          <cell r="D607" t="str">
            <v>534</v>
          </cell>
          <cell r="E607" t="str">
            <v>011</v>
          </cell>
          <cell r="F607">
            <v>11</v>
          </cell>
          <cell r="G607">
            <v>10</v>
          </cell>
          <cell r="H607">
            <v>13536</v>
          </cell>
          <cell r="I607" t="str">
            <v>10313</v>
          </cell>
          <cell r="J607" t="str">
            <v>2010083</v>
          </cell>
          <cell r="K607" t="str">
            <v>10003</v>
          </cell>
          <cell r="L607">
            <v>2.5</v>
          </cell>
          <cell r="M607" t="str">
            <v>114521123</v>
          </cell>
          <cell r="Q607">
            <v>9079.4</v>
          </cell>
          <cell r="R607">
            <v>28.2</v>
          </cell>
          <cell r="S607">
            <v>4456.6000000000004</v>
          </cell>
        </row>
        <row r="608">
          <cell r="B608" t="str">
            <v>76</v>
          </cell>
          <cell r="C608" t="str">
            <v>Здание ТП-475</v>
          </cell>
          <cell r="D608" t="str">
            <v>534</v>
          </cell>
          <cell r="E608" t="str">
            <v>011</v>
          </cell>
          <cell r="F608">
            <v>11</v>
          </cell>
          <cell r="G608">
            <v>10</v>
          </cell>
          <cell r="H608">
            <v>12442</v>
          </cell>
          <cell r="I608" t="str">
            <v>10314</v>
          </cell>
          <cell r="J608" t="str">
            <v>2010083</v>
          </cell>
          <cell r="K608" t="str">
            <v>10003</v>
          </cell>
          <cell r="L608">
            <v>2.5</v>
          </cell>
          <cell r="M608" t="str">
            <v>114521123</v>
          </cell>
          <cell r="Q608">
            <v>7724.44</v>
          </cell>
          <cell r="R608">
            <v>25.92</v>
          </cell>
          <cell r="S608">
            <v>4717.5600000000004</v>
          </cell>
        </row>
        <row r="609">
          <cell r="B609" t="str">
            <v>76</v>
          </cell>
          <cell r="C609" t="str">
            <v>Здание ТП-417</v>
          </cell>
          <cell r="D609" t="str">
            <v>534</v>
          </cell>
          <cell r="E609" t="str">
            <v>011</v>
          </cell>
          <cell r="F609">
            <v>11</v>
          </cell>
          <cell r="G609">
            <v>10</v>
          </cell>
          <cell r="H609">
            <v>6986</v>
          </cell>
          <cell r="I609" t="str">
            <v>10315</v>
          </cell>
          <cell r="J609" t="str">
            <v>2010083</v>
          </cell>
          <cell r="K609" t="str">
            <v>10003</v>
          </cell>
          <cell r="L609">
            <v>2.5</v>
          </cell>
          <cell r="M609" t="str">
            <v>114521123</v>
          </cell>
          <cell r="Q609">
            <v>5387.85</v>
          </cell>
          <cell r="R609">
            <v>14.55</v>
          </cell>
          <cell r="S609">
            <v>1598.15</v>
          </cell>
        </row>
        <row r="610">
          <cell r="B610" t="str">
            <v>76</v>
          </cell>
          <cell r="C610" t="str">
            <v>Здание ТП-415</v>
          </cell>
          <cell r="D610" t="str">
            <v>534</v>
          </cell>
          <cell r="E610" t="str">
            <v>011</v>
          </cell>
          <cell r="F610">
            <v>11</v>
          </cell>
          <cell r="G610">
            <v>10</v>
          </cell>
          <cell r="H610">
            <v>6250</v>
          </cell>
          <cell r="I610" t="str">
            <v>10316</v>
          </cell>
          <cell r="J610" t="str">
            <v>2010083</v>
          </cell>
          <cell r="K610" t="str">
            <v>10003</v>
          </cell>
          <cell r="L610">
            <v>2.5</v>
          </cell>
          <cell r="M610" t="str">
            <v>114521123</v>
          </cell>
          <cell r="Q610">
            <v>6250</v>
          </cell>
          <cell r="R610">
            <v>0</v>
          </cell>
          <cell r="S610">
            <v>0</v>
          </cell>
        </row>
        <row r="611">
          <cell r="B611" t="str">
            <v>76</v>
          </cell>
          <cell r="C611" t="str">
            <v>Здание ТП-409</v>
          </cell>
          <cell r="D611" t="str">
            <v>534</v>
          </cell>
          <cell r="E611" t="str">
            <v>011</v>
          </cell>
          <cell r="F611">
            <v>11</v>
          </cell>
          <cell r="G611">
            <v>10</v>
          </cell>
          <cell r="H611">
            <v>4343</v>
          </cell>
          <cell r="I611" t="str">
            <v>10317</v>
          </cell>
          <cell r="J611" t="str">
            <v>2010083</v>
          </cell>
          <cell r="K611" t="str">
            <v>10003</v>
          </cell>
          <cell r="L611">
            <v>2.5</v>
          </cell>
          <cell r="M611" t="str">
            <v>114521123</v>
          </cell>
          <cell r="Q611">
            <v>3963.35</v>
          </cell>
          <cell r="R611">
            <v>9.0500000000000007</v>
          </cell>
          <cell r="S611">
            <v>379.65</v>
          </cell>
        </row>
        <row r="612">
          <cell r="B612" t="str">
            <v>77</v>
          </cell>
          <cell r="C612" t="str">
            <v>Здание управления, шлакобл, 1-эта</v>
          </cell>
          <cell r="D612" t="str">
            <v>534</v>
          </cell>
          <cell r="E612" t="str">
            <v>011</v>
          </cell>
          <cell r="F612">
            <v>11</v>
          </cell>
          <cell r="G612">
            <v>10</v>
          </cell>
          <cell r="H612">
            <v>1184052</v>
          </cell>
          <cell r="I612" t="str">
            <v>10369</v>
          </cell>
          <cell r="J612" t="str">
            <v>2010083</v>
          </cell>
          <cell r="K612" t="str">
            <v>10004</v>
          </cell>
          <cell r="L612">
            <v>2.5</v>
          </cell>
          <cell r="M612" t="str">
            <v>114521123</v>
          </cell>
          <cell r="Q612">
            <v>1146452.46</v>
          </cell>
          <cell r="R612">
            <v>2466.7800000000002</v>
          </cell>
          <cell r="S612">
            <v>37599.54</v>
          </cell>
        </row>
        <row r="613">
          <cell r="B613" t="str">
            <v>77</v>
          </cell>
          <cell r="C613" t="str">
            <v>Здание мастерский, шлакобл пр.Зав</v>
          </cell>
          <cell r="D613" t="str">
            <v>534</v>
          </cell>
          <cell r="E613" t="str">
            <v>011</v>
          </cell>
          <cell r="F613">
            <v>11</v>
          </cell>
          <cell r="G613">
            <v>10</v>
          </cell>
          <cell r="H613">
            <v>891879</v>
          </cell>
          <cell r="I613" t="str">
            <v>10370</v>
          </cell>
          <cell r="J613" t="str">
            <v>2010083</v>
          </cell>
          <cell r="K613" t="str">
            <v>10004</v>
          </cell>
          <cell r="L613">
            <v>1.2</v>
          </cell>
          <cell r="M613" t="str">
            <v>114521123</v>
          </cell>
          <cell r="Q613">
            <v>831640.16</v>
          </cell>
          <cell r="R613">
            <v>891.88</v>
          </cell>
          <cell r="S613">
            <v>60238.84</v>
          </cell>
        </row>
        <row r="614">
          <cell r="B614" t="str">
            <v>78</v>
          </cell>
          <cell r="C614" t="str">
            <v>Здание гаража пер.Заводской 1</v>
          </cell>
          <cell r="D614" t="str">
            <v>534</v>
          </cell>
          <cell r="E614" t="str">
            <v>011</v>
          </cell>
          <cell r="F614">
            <v>11</v>
          </cell>
          <cell r="G614">
            <v>10</v>
          </cell>
          <cell r="H614">
            <v>739791</v>
          </cell>
          <cell r="I614" t="str">
            <v>10371</v>
          </cell>
          <cell r="J614" t="str">
            <v>2010083</v>
          </cell>
          <cell r="K614" t="str">
            <v>10002</v>
          </cell>
          <cell r="L614">
            <v>1.2</v>
          </cell>
          <cell r="M614" t="str">
            <v>114521123</v>
          </cell>
          <cell r="Q614">
            <v>228627.53</v>
          </cell>
          <cell r="R614">
            <v>739.79</v>
          </cell>
          <cell r="S614">
            <v>511163.47</v>
          </cell>
        </row>
        <row r="615">
          <cell r="B615" t="str">
            <v>79</v>
          </cell>
          <cell r="C615" t="str">
            <v>Здание ОПУ и ЗРУ ПС"Чеховская"</v>
          </cell>
          <cell r="D615" t="str">
            <v>534</v>
          </cell>
          <cell r="E615" t="str">
            <v>011</v>
          </cell>
          <cell r="F615">
            <v>11</v>
          </cell>
          <cell r="G615">
            <v>10</v>
          </cell>
          <cell r="H615">
            <v>4354881</v>
          </cell>
          <cell r="I615" t="str">
            <v>10465</v>
          </cell>
          <cell r="J615" t="str">
            <v>2010083</v>
          </cell>
          <cell r="K615" t="str">
            <v>10004</v>
          </cell>
          <cell r="L615">
            <v>2.5</v>
          </cell>
          <cell r="M615" t="str">
            <v>114521123</v>
          </cell>
          <cell r="Q615">
            <v>3238776.69</v>
          </cell>
          <cell r="R615">
            <v>9072.67</v>
          </cell>
          <cell r="S615">
            <v>1116104.31</v>
          </cell>
        </row>
        <row r="616">
          <cell r="B616" t="str">
            <v>79</v>
          </cell>
          <cell r="C616" t="str">
            <v>Здание ЦРП ул.Фабричная,12 (ПС Фа</v>
          </cell>
          <cell r="D616" t="str">
            <v>534</v>
          </cell>
          <cell r="E616" t="str">
            <v>011</v>
          </cell>
          <cell r="F616">
            <v>11</v>
          </cell>
          <cell r="G616">
            <v>10</v>
          </cell>
          <cell r="H616">
            <v>878466</v>
          </cell>
          <cell r="I616" t="str">
            <v>10466</v>
          </cell>
          <cell r="J616" t="str">
            <v>2010083</v>
          </cell>
          <cell r="K616" t="str">
            <v>10004</v>
          </cell>
          <cell r="L616">
            <v>2.5</v>
          </cell>
          <cell r="M616" t="str">
            <v>114521123</v>
          </cell>
          <cell r="Q616">
            <v>878466</v>
          </cell>
          <cell r="R616">
            <v>0</v>
          </cell>
          <cell r="S616">
            <v>0</v>
          </cell>
        </row>
        <row r="617">
          <cell r="B617" t="str">
            <v>79</v>
          </cell>
          <cell r="C617" t="str">
            <v>Бытовые помещ. шлакобл. 1-эт. тер</v>
          </cell>
          <cell r="D617" t="str">
            <v>534</v>
          </cell>
          <cell r="E617" t="str">
            <v>011</v>
          </cell>
          <cell r="F617">
            <v>11</v>
          </cell>
          <cell r="G617">
            <v>10</v>
          </cell>
          <cell r="H617">
            <v>450376</v>
          </cell>
          <cell r="I617" t="str">
            <v>10467</v>
          </cell>
          <cell r="J617" t="str">
            <v>2010083</v>
          </cell>
          <cell r="K617" t="str">
            <v>10004</v>
          </cell>
          <cell r="L617">
            <v>2.5</v>
          </cell>
          <cell r="M617" t="str">
            <v>114521123</v>
          </cell>
          <cell r="Q617">
            <v>448007.96</v>
          </cell>
          <cell r="R617">
            <v>938.28</v>
          </cell>
          <cell r="S617">
            <v>2368.04</v>
          </cell>
        </row>
        <row r="618">
          <cell r="B618" t="str">
            <v>79</v>
          </cell>
          <cell r="C618" t="str">
            <v>Производ дома Северная 82,82а ПС"</v>
          </cell>
          <cell r="D618" t="str">
            <v>534</v>
          </cell>
          <cell r="E618" t="str">
            <v>011</v>
          </cell>
          <cell r="F618">
            <v>11</v>
          </cell>
          <cell r="G618">
            <v>10</v>
          </cell>
          <cell r="H618">
            <v>278441</v>
          </cell>
          <cell r="I618" t="str">
            <v>10468</v>
          </cell>
          <cell r="J618" t="str">
            <v>2010083</v>
          </cell>
          <cell r="K618" t="str">
            <v>10005</v>
          </cell>
          <cell r="L618">
            <v>5</v>
          </cell>
          <cell r="M618" t="str">
            <v>114521123</v>
          </cell>
          <cell r="Q618">
            <v>278441</v>
          </cell>
          <cell r="R618">
            <v>0</v>
          </cell>
          <cell r="S618">
            <v>0</v>
          </cell>
        </row>
        <row r="619">
          <cell r="B619" t="str">
            <v>79</v>
          </cell>
          <cell r="C619" t="str">
            <v>ЗТП №602 терр.ПОК и ТС</v>
          </cell>
          <cell r="D619" t="str">
            <v>534</v>
          </cell>
          <cell r="E619" t="str">
            <v>011</v>
          </cell>
          <cell r="F619">
            <v>11</v>
          </cell>
          <cell r="G619">
            <v>10</v>
          </cell>
          <cell r="H619">
            <v>248658</v>
          </cell>
          <cell r="I619" t="str">
            <v>10469</v>
          </cell>
          <cell r="J619" t="str">
            <v>2010083</v>
          </cell>
          <cell r="K619" t="str">
            <v>10004</v>
          </cell>
          <cell r="L619">
            <v>2.5</v>
          </cell>
          <cell r="M619" t="str">
            <v>114521123</v>
          </cell>
          <cell r="Q619">
            <v>170617.28</v>
          </cell>
          <cell r="R619">
            <v>518.04</v>
          </cell>
          <cell r="S619">
            <v>78040.72</v>
          </cell>
        </row>
        <row r="620">
          <cell r="B620" t="str">
            <v>79</v>
          </cell>
          <cell r="C620" t="str">
            <v>Здание ТП№693 школа п.Костромское</v>
          </cell>
          <cell r="D620" t="str">
            <v>534</v>
          </cell>
          <cell r="E620" t="str">
            <v>011</v>
          </cell>
          <cell r="F620">
            <v>11</v>
          </cell>
          <cell r="G620">
            <v>10</v>
          </cell>
          <cell r="H620">
            <v>234568</v>
          </cell>
          <cell r="I620" t="str">
            <v>10470</v>
          </cell>
          <cell r="J620" t="str">
            <v>2010083</v>
          </cell>
          <cell r="K620" t="str">
            <v>10004</v>
          </cell>
          <cell r="L620">
            <v>2.5</v>
          </cell>
          <cell r="M620" t="str">
            <v>114521123</v>
          </cell>
          <cell r="Q620">
            <v>196136.76</v>
          </cell>
          <cell r="R620">
            <v>488.68</v>
          </cell>
          <cell r="S620">
            <v>38431.24</v>
          </cell>
        </row>
        <row r="621">
          <cell r="B621" t="str">
            <v>79</v>
          </cell>
          <cell r="C621" t="str">
            <v>ТП №642 зверосовхоз</v>
          </cell>
          <cell r="D621" t="str">
            <v>534</v>
          </cell>
          <cell r="E621" t="str">
            <v>011</v>
          </cell>
          <cell r="F621">
            <v>11</v>
          </cell>
          <cell r="G621">
            <v>10</v>
          </cell>
          <cell r="H621">
            <v>227545</v>
          </cell>
          <cell r="I621" t="str">
            <v>10471</v>
          </cell>
          <cell r="J621" t="str">
            <v>2010083</v>
          </cell>
          <cell r="K621" t="str">
            <v>10004</v>
          </cell>
          <cell r="L621">
            <v>2.5</v>
          </cell>
          <cell r="M621" t="str">
            <v>114521123</v>
          </cell>
          <cell r="Q621">
            <v>158827.35</v>
          </cell>
          <cell r="R621">
            <v>474.05</v>
          </cell>
          <cell r="S621">
            <v>68717.649999999994</v>
          </cell>
        </row>
        <row r="622">
          <cell r="B622" t="str">
            <v>79</v>
          </cell>
          <cell r="C622" t="str">
            <v>ТП№607 ул.Ленина</v>
          </cell>
          <cell r="D622" t="str">
            <v>534</v>
          </cell>
          <cell r="E622" t="str">
            <v>011</v>
          </cell>
          <cell r="F622">
            <v>11</v>
          </cell>
          <cell r="G622">
            <v>10</v>
          </cell>
          <cell r="H622">
            <v>165911</v>
          </cell>
          <cell r="I622" t="str">
            <v>10472</v>
          </cell>
          <cell r="J622" t="str">
            <v>2010083</v>
          </cell>
          <cell r="K622" t="str">
            <v>10004</v>
          </cell>
          <cell r="L622">
            <v>2.5</v>
          </cell>
          <cell r="M622" t="str">
            <v>114521123</v>
          </cell>
          <cell r="Q622">
            <v>165911</v>
          </cell>
          <cell r="R622">
            <v>0</v>
          </cell>
          <cell r="S622">
            <v>0</v>
          </cell>
        </row>
        <row r="623">
          <cell r="B623" t="str">
            <v>79</v>
          </cell>
          <cell r="C623" t="str">
            <v>Здание КТП-697</v>
          </cell>
          <cell r="D623" t="str">
            <v>534</v>
          </cell>
          <cell r="E623" t="str">
            <v>011</v>
          </cell>
          <cell r="F623">
            <v>11</v>
          </cell>
          <cell r="G623">
            <v>10</v>
          </cell>
          <cell r="H623">
            <v>67405</v>
          </cell>
          <cell r="I623" t="str">
            <v>10473</v>
          </cell>
          <cell r="J623" t="str">
            <v>2010083</v>
          </cell>
          <cell r="K623" t="str">
            <v>10004</v>
          </cell>
          <cell r="L623">
            <v>2.5</v>
          </cell>
          <cell r="M623" t="str">
            <v>114521123</v>
          </cell>
          <cell r="Q623">
            <v>67405</v>
          </cell>
          <cell r="R623">
            <v>0</v>
          </cell>
          <cell r="S623">
            <v>0</v>
          </cell>
        </row>
        <row r="624">
          <cell r="B624" t="str">
            <v>79</v>
          </cell>
          <cell r="C624" t="str">
            <v>ЗТП №631 ул.Огородная</v>
          </cell>
          <cell r="D624" t="str">
            <v>534</v>
          </cell>
          <cell r="E624" t="str">
            <v>011</v>
          </cell>
          <cell r="F624">
            <v>11</v>
          </cell>
          <cell r="G624">
            <v>10</v>
          </cell>
          <cell r="H624">
            <v>55736</v>
          </cell>
          <cell r="I624" t="str">
            <v>10474</v>
          </cell>
          <cell r="J624" t="str">
            <v>2010083</v>
          </cell>
          <cell r="K624" t="str">
            <v>10004</v>
          </cell>
          <cell r="L624">
            <v>2.5</v>
          </cell>
          <cell r="M624" t="str">
            <v>114521123</v>
          </cell>
          <cell r="Q624">
            <v>55736</v>
          </cell>
          <cell r="R624">
            <v>0</v>
          </cell>
          <cell r="S624">
            <v>0</v>
          </cell>
        </row>
        <row r="625">
          <cell r="B625" t="str">
            <v>79</v>
          </cell>
          <cell r="C625" t="str">
            <v>ЗТП №632 ул.Полевая</v>
          </cell>
          <cell r="D625" t="str">
            <v>534</v>
          </cell>
          <cell r="E625" t="str">
            <v>011</v>
          </cell>
          <cell r="F625">
            <v>11</v>
          </cell>
          <cell r="G625">
            <v>10</v>
          </cell>
          <cell r="H625">
            <v>55736</v>
          </cell>
          <cell r="I625" t="str">
            <v>10475</v>
          </cell>
          <cell r="J625" t="str">
            <v>2010083</v>
          </cell>
          <cell r="K625" t="str">
            <v>10004</v>
          </cell>
          <cell r="L625">
            <v>2.5</v>
          </cell>
          <cell r="M625" t="str">
            <v>114521123</v>
          </cell>
          <cell r="Q625">
            <v>55736</v>
          </cell>
          <cell r="R625">
            <v>0</v>
          </cell>
          <cell r="S625">
            <v>0</v>
          </cell>
        </row>
        <row r="626">
          <cell r="B626" t="str">
            <v>79</v>
          </cell>
          <cell r="C626" t="str">
            <v>ЗТП №605 ул.Больничная</v>
          </cell>
          <cell r="D626" t="str">
            <v>534</v>
          </cell>
          <cell r="E626" t="str">
            <v>011</v>
          </cell>
          <cell r="F626">
            <v>11</v>
          </cell>
          <cell r="G626">
            <v>10</v>
          </cell>
          <cell r="H626">
            <v>49021</v>
          </cell>
          <cell r="I626" t="str">
            <v>10476</v>
          </cell>
          <cell r="J626" t="str">
            <v>2010083</v>
          </cell>
          <cell r="K626" t="str">
            <v>10004</v>
          </cell>
          <cell r="L626">
            <v>2.5</v>
          </cell>
          <cell r="M626" t="str">
            <v>114521123</v>
          </cell>
          <cell r="Q626">
            <v>49021</v>
          </cell>
          <cell r="R626">
            <v>0</v>
          </cell>
          <cell r="S626">
            <v>0</v>
          </cell>
        </row>
        <row r="627">
          <cell r="B627" t="str">
            <v>79</v>
          </cell>
          <cell r="C627" t="str">
            <v>ЗТП №604 ул.Ленина</v>
          </cell>
          <cell r="D627" t="str">
            <v>534</v>
          </cell>
          <cell r="E627" t="str">
            <v>011</v>
          </cell>
          <cell r="F627">
            <v>11</v>
          </cell>
          <cell r="G627">
            <v>10</v>
          </cell>
          <cell r="H627">
            <v>45955</v>
          </cell>
          <cell r="I627" t="str">
            <v>10477</v>
          </cell>
          <cell r="J627" t="str">
            <v>2010083</v>
          </cell>
          <cell r="K627" t="str">
            <v>10004</v>
          </cell>
          <cell r="L627">
            <v>2.5</v>
          </cell>
          <cell r="M627" t="str">
            <v>114521123</v>
          </cell>
          <cell r="Q627">
            <v>45955</v>
          </cell>
          <cell r="R627">
            <v>0</v>
          </cell>
          <cell r="S627">
            <v>0</v>
          </cell>
        </row>
        <row r="628">
          <cell r="B628" t="str">
            <v>79</v>
          </cell>
          <cell r="C628" t="str">
            <v>Здание артскважины (шахтный колод</v>
          </cell>
          <cell r="D628" t="str">
            <v>534</v>
          </cell>
          <cell r="E628" t="str">
            <v>011</v>
          </cell>
          <cell r="F628">
            <v>11</v>
          </cell>
          <cell r="G628">
            <v>10</v>
          </cell>
          <cell r="H628">
            <v>44536</v>
          </cell>
          <cell r="I628" t="str">
            <v>10478</v>
          </cell>
          <cell r="J628" t="str">
            <v>2010083</v>
          </cell>
          <cell r="K628" t="str">
            <v>20237</v>
          </cell>
          <cell r="L628">
            <v>2</v>
          </cell>
          <cell r="M628" t="str">
            <v>114521123</v>
          </cell>
          <cell r="Q628">
            <v>24229.61</v>
          </cell>
          <cell r="R628">
            <v>74.23</v>
          </cell>
          <cell r="S628">
            <v>20306.39</v>
          </cell>
        </row>
        <row r="629">
          <cell r="B629" t="str">
            <v>80</v>
          </cell>
          <cell r="C629" t="str">
            <v>Администр.-служ.здание ул.Фабричн</v>
          </cell>
          <cell r="D629" t="str">
            <v>534</v>
          </cell>
          <cell r="E629" t="str">
            <v>011</v>
          </cell>
          <cell r="F629">
            <v>11</v>
          </cell>
          <cell r="G629">
            <v>10</v>
          </cell>
          <cell r="H629">
            <v>6449860</v>
          </cell>
          <cell r="I629" t="str">
            <v>10293</v>
          </cell>
          <cell r="J629" t="str">
            <v>2010083</v>
          </cell>
          <cell r="K629" t="str">
            <v>10001</v>
          </cell>
          <cell r="L629">
            <v>1</v>
          </cell>
          <cell r="M629" t="str">
            <v>114521123</v>
          </cell>
          <cell r="Q629">
            <v>2631942.16</v>
          </cell>
          <cell r="R629">
            <v>5374.88</v>
          </cell>
          <cell r="S629">
            <v>3817917.84</v>
          </cell>
        </row>
        <row r="630">
          <cell r="B630" t="str">
            <v>80</v>
          </cell>
          <cell r="C630" t="str">
            <v>Склад матер. шлакоблоч.одноэт.ул.</v>
          </cell>
          <cell r="D630" t="str">
            <v>534</v>
          </cell>
          <cell r="E630" t="str">
            <v>011</v>
          </cell>
          <cell r="F630">
            <v>11</v>
          </cell>
          <cell r="G630">
            <v>10</v>
          </cell>
          <cell r="H630">
            <v>515480</v>
          </cell>
          <cell r="I630" t="str">
            <v>10459</v>
          </cell>
          <cell r="J630" t="str">
            <v>2010083</v>
          </cell>
          <cell r="K630" t="str">
            <v>10004</v>
          </cell>
          <cell r="L630">
            <v>2.5</v>
          </cell>
          <cell r="M630" t="str">
            <v>114521123</v>
          </cell>
          <cell r="Q630">
            <v>498035.44</v>
          </cell>
          <cell r="R630">
            <v>1073.92</v>
          </cell>
          <cell r="S630">
            <v>17444.560000000001</v>
          </cell>
        </row>
        <row r="631">
          <cell r="B631" t="str">
            <v>80</v>
          </cell>
          <cell r="C631" t="str">
            <v>Материал.склад, одноэт., дерев. Ф</v>
          </cell>
          <cell r="D631" t="str">
            <v>534</v>
          </cell>
          <cell r="E631" t="str">
            <v>011</v>
          </cell>
          <cell r="F631">
            <v>11</v>
          </cell>
          <cell r="G631">
            <v>10</v>
          </cell>
          <cell r="H631">
            <v>224770</v>
          </cell>
          <cell r="I631" t="str">
            <v>10460</v>
          </cell>
          <cell r="J631" t="str">
            <v>2010083</v>
          </cell>
          <cell r="K631" t="str">
            <v>10005</v>
          </cell>
          <cell r="L631">
            <v>5</v>
          </cell>
          <cell r="M631" t="str">
            <v>114521123</v>
          </cell>
          <cell r="Q631">
            <v>224770</v>
          </cell>
          <cell r="R631">
            <v>0</v>
          </cell>
          <cell r="S631">
            <v>0</v>
          </cell>
        </row>
        <row r="632">
          <cell r="B632" t="str">
            <v>81</v>
          </cell>
          <cell r="C632" t="str">
            <v>Здание ПС"Красногорская"</v>
          </cell>
          <cell r="D632" t="str">
            <v>534</v>
          </cell>
          <cell r="E632" t="str">
            <v>011</v>
          </cell>
          <cell r="F632">
            <v>11</v>
          </cell>
          <cell r="G632">
            <v>10</v>
          </cell>
          <cell r="H632">
            <v>3667473</v>
          </cell>
          <cell r="I632" t="str">
            <v>10374</v>
          </cell>
          <cell r="J632" t="str">
            <v>2010083</v>
          </cell>
          <cell r="K632" t="str">
            <v>10004</v>
          </cell>
          <cell r="L632">
            <v>2.5</v>
          </cell>
          <cell r="M632" t="str">
            <v>114521123</v>
          </cell>
          <cell r="Q632">
            <v>2099294.9900000002</v>
          </cell>
          <cell r="R632">
            <v>7640.57</v>
          </cell>
          <cell r="S632">
            <v>1568178.01</v>
          </cell>
        </row>
        <row r="633">
          <cell r="B633" t="str">
            <v>81</v>
          </cell>
          <cell r="C633" t="str">
            <v>Здание ДЭС</v>
          </cell>
          <cell r="D633" t="str">
            <v>534</v>
          </cell>
          <cell r="E633" t="str">
            <v>011</v>
          </cell>
          <cell r="F633">
            <v>11</v>
          </cell>
          <cell r="G633">
            <v>10</v>
          </cell>
          <cell r="H633">
            <v>2551818</v>
          </cell>
          <cell r="I633" t="str">
            <v>10375</v>
          </cell>
          <cell r="J633" t="str">
            <v>2010083</v>
          </cell>
          <cell r="K633" t="str">
            <v>10004</v>
          </cell>
          <cell r="L633">
            <v>2.5</v>
          </cell>
          <cell r="M633" t="str">
            <v>114521123</v>
          </cell>
          <cell r="Q633">
            <v>1771926.03</v>
          </cell>
          <cell r="R633">
            <v>5316.29</v>
          </cell>
          <cell r="S633">
            <v>779891.97</v>
          </cell>
        </row>
        <row r="634">
          <cell r="B634" t="str">
            <v>81</v>
          </cell>
          <cell r="C634" t="str">
            <v>Здание КРУН-10/6 Инв.№163а</v>
          </cell>
          <cell r="D634" t="str">
            <v>534</v>
          </cell>
          <cell r="E634" t="str">
            <v>011</v>
          </cell>
          <cell r="F634">
            <v>11</v>
          </cell>
          <cell r="G634">
            <v>10</v>
          </cell>
          <cell r="H634">
            <v>729938</v>
          </cell>
          <cell r="I634" t="str">
            <v>10376</v>
          </cell>
          <cell r="J634" t="str">
            <v>2010083</v>
          </cell>
          <cell r="K634" t="str">
            <v>10004</v>
          </cell>
          <cell r="L634">
            <v>2.5</v>
          </cell>
          <cell r="M634" t="str">
            <v>114521123</v>
          </cell>
          <cell r="Q634">
            <v>506853.9</v>
          </cell>
          <cell r="R634">
            <v>1520.7</v>
          </cell>
          <cell r="S634">
            <v>223084.1</v>
          </cell>
        </row>
        <row r="635">
          <cell r="B635" t="str">
            <v>81</v>
          </cell>
          <cell r="C635" t="str">
            <v>Здание ТП-1044</v>
          </cell>
          <cell r="D635" t="str">
            <v>534</v>
          </cell>
          <cell r="E635" t="str">
            <v>011</v>
          </cell>
          <cell r="F635">
            <v>11</v>
          </cell>
          <cell r="G635">
            <v>10</v>
          </cell>
          <cell r="H635">
            <v>358984</v>
          </cell>
          <cell r="I635" t="str">
            <v>10377</v>
          </cell>
          <cell r="J635" t="str">
            <v>2010083</v>
          </cell>
          <cell r="K635" t="str">
            <v>10004</v>
          </cell>
          <cell r="L635">
            <v>2.5</v>
          </cell>
          <cell r="M635" t="str">
            <v>114521123</v>
          </cell>
          <cell r="Q635">
            <v>358984</v>
          </cell>
          <cell r="R635">
            <v>0</v>
          </cell>
          <cell r="S635">
            <v>0</v>
          </cell>
        </row>
        <row r="636">
          <cell r="B636" t="str">
            <v>81</v>
          </cell>
          <cell r="C636" t="str">
            <v>Здание конторы КРЭС, Заводская,18</v>
          </cell>
          <cell r="D636" t="str">
            <v>534</v>
          </cell>
          <cell r="E636" t="str">
            <v>011</v>
          </cell>
          <cell r="F636">
            <v>11</v>
          </cell>
          <cell r="G636">
            <v>10</v>
          </cell>
          <cell r="H636">
            <v>286669</v>
          </cell>
          <cell r="I636" t="str">
            <v>10378</v>
          </cell>
          <cell r="J636" t="str">
            <v>2010083</v>
          </cell>
          <cell r="K636" t="str">
            <v>10005</v>
          </cell>
          <cell r="L636">
            <v>5</v>
          </cell>
          <cell r="M636" t="str">
            <v>114521123</v>
          </cell>
          <cell r="Q636">
            <v>286669</v>
          </cell>
          <cell r="R636">
            <v>0</v>
          </cell>
          <cell r="S636">
            <v>0</v>
          </cell>
        </row>
        <row r="637">
          <cell r="B637" t="str">
            <v>81</v>
          </cell>
          <cell r="C637" t="str">
            <v>Здание ТП-1037</v>
          </cell>
          <cell r="D637" t="str">
            <v>534</v>
          </cell>
          <cell r="E637" t="str">
            <v>011</v>
          </cell>
          <cell r="F637">
            <v>11</v>
          </cell>
          <cell r="G637">
            <v>10</v>
          </cell>
          <cell r="H637">
            <v>259546</v>
          </cell>
          <cell r="I637" t="str">
            <v>10379</v>
          </cell>
          <cell r="J637" t="str">
            <v>2010083</v>
          </cell>
          <cell r="K637" t="str">
            <v>10004</v>
          </cell>
          <cell r="L637">
            <v>2.5</v>
          </cell>
          <cell r="M637" t="str">
            <v>114521123</v>
          </cell>
          <cell r="Q637">
            <v>180414.04</v>
          </cell>
          <cell r="R637">
            <v>540.72</v>
          </cell>
          <cell r="S637">
            <v>79131.960000000006</v>
          </cell>
        </row>
        <row r="638">
          <cell r="B638" t="str">
            <v>81</v>
          </cell>
          <cell r="C638" t="str">
            <v>Здание ТП-1033</v>
          </cell>
          <cell r="D638" t="str">
            <v>534</v>
          </cell>
          <cell r="E638" t="str">
            <v>011</v>
          </cell>
          <cell r="F638">
            <v>11</v>
          </cell>
          <cell r="G638">
            <v>10</v>
          </cell>
          <cell r="H638">
            <v>234348</v>
          </cell>
          <cell r="I638" t="str">
            <v>10380</v>
          </cell>
          <cell r="J638" t="str">
            <v>2010083</v>
          </cell>
          <cell r="K638" t="str">
            <v>10004</v>
          </cell>
          <cell r="L638">
            <v>2.5</v>
          </cell>
          <cell r="M638" t="str">
            <v>114521123</v>
          </cell>
          <cell r="Q638">
            <v>163506.60999999999</v>
          </cell>
          <cell r="R638">
            <v>488.23</v>
          </cell>
          <cell r="S638">
            <v>70841.39</v>
          </cell>
        </row>
        <row r="639">
          <cell r="B639" t="str">
            <v>81</v>
          </cell>
          <cell r="C639" t="str">
            <v>Здание ТП-1038</v>
          </cell>
          <cell r="D639" t="str">
            <v>534</v>
          </cell>
          <cell r="E639" t="str">
            <v>011</v>
          </cell>
          <cell r="F639">
            <v>11</v>
          </cell>
          <cell r="G639">
            <v>10</v>
          </cell>
          <cell r="H639">
            <v>216709</v>
          </cell>
          <cell r="I639" t="str">
            <v>10381</v>
          </cell>
          <cell r="J639" t="str">
            <v>2010083</v>
          </cell>
          <cell r="K639" t="str">
            <v>10004</v>
          </cell>
          <cell r="L639">
            <v>2.5</v>
          </cell>
          <cell r="M639" t="str">
            <v>114521123</v>
          </cell>
          <cell r="Q639">
            <v>151671.35999999999</v>
          </cell>
          <cell r="R639">
            <v>451.48</v>
          </cell>
          <cell r="S639">
            <v>65037.64</v>
          </cell>
        </row>
        <row r="640">
          <cell r="B640" t="str">
            <v>81</v>
          </cell>
          <cell r="C640" t="str">
            <v>Здание ТП-1024</v>
          </cell>
          <cell r="D640" t="str">
            <v>534</v>
          </cell>
          <cell r="E640" t="str">
            <v>011</v>
          </cell>
          <cell r="F640">
            <v>11</v>
          </cell>
          <cell r="G640">
            <v>10</v>
          </cell>
          <cell r="H640">
            <v>199069</v>
          </cell>
          <cell r="I640" t="str">
            <v>10382</v>
          </cell>
          <cell r="J640" t="str">
            <v>2010083</v>
          </cell>
          <cell r="K640" t="str">
            <v>10004</v>
          </cell>
          <cell r="L640">
            <v>2.5</v>
          </cell>
          <cell r="M640" t="str">
            <v>114521123</v>
          </cell>
          <cell r="Q640">
            <v>139844.10999999999</v>
          </cell>
          <cell r="R640">
            <v>414.73</v>
          </cell>
          <cell r="S640">
            <v>59224.89</v>
          </cell>
        </row>
        <row r="641">
          <cell r="B641" t="str">
            <v>81</v>
          </cell>
          <cell r="C641" t="str">
            <v>Здание ТП-1039</v>
          </cell>
          <cell r="D641" t="str">
            <v>534</v>
          </cell>
          <cell r="E641" t="str">
            <v>011</v>
          </cell>
          <cell r="F641">
            <v>11</v>
          </cell>
          <cell r="G641">
            <v>10</v>
          </cell>
          <cell r="H641">
            <v>186470</v>
          </cell>
          <cell r="I641" t="str">
            <v>10383</v>
          </cell>
          <cell r="J641" t="str">
            <v>2010083</v>
          </cell>
          <cell r="K641" t="str">
            <v>10004</v>
          </cell>
          <cell r="L641">
            <v>2.5</v>
          </cell>
          <cell r="M641" t="str">
            <v>114521123</v>
          </cell>
          <cell r="Q641">
            <v>131387.35999999999</v>
          </cell>
          <cell r="R641">
            <v>388.48</v>
          </cell>
          <cell r="S641">
            <v>55082.64</v>
          </cell>
        </row>
        <row r="642">
          <cell r="B642" t="str">
            <v>81</v>
          </cell>
          <cell r="C642" t="str">
            <v>Здание мех.мастерских и базы КРЭС</v>
          </cell>
          <cell r="D642" t="str">
            <v>534</v>
          </cell>
          <cell r="E642" t="str">
            <v>011</v>
          </cell>
          <cell r="F642">
            <v>11</v>
          </cell>
          <cell r="G642">
            <v>10</v>
          </cell>
          <cell r="H642">
            <v>185952</v>
          </cell>
          <cell r="I642" t="str">
            <v>10384</v>
          </cell>
          <cell r="J642" t="str">
            <v>2010083</v>
          </cell>
          <cell r="K642" t="str">
            <v>10004</v>
          </cell>
          <cell r="L642">
            <v>2.5</v>
          </cell>
          <cell r="M642" t="str">
            <v>114521123</v>
          </cell>
          <cell r="Q642">
            <v>185952</v>
          </cell>
          <cell r="R642">
            <v>0</v>
          </cell>
          <cell r="S642">
            <v>0</v>
          </cell>
        </row>
        <row r="643">
          <cell r="B643" t="str">
            <v>81</v>
          </cell>
          <cell r="C643" t="str">
            <v>Здание ТП-1032</v>
          </cell>
          <cell r="D643" t="str">
            <v>534</v>
          </cell>
          <cell r="E643" t="str">
            <v>011</v>
          </cell>
          <cell r="F643">
            <v>11</v>
          </cell>
          <cell r="G643">
            <v>10</v>
          </cell>
          <cell r="H643">
            <v>160620</v>
          </cell>
          <cell r="I643" t="str">
            <v>10385</v>
          </cell>
          <cell r="J643" t="str">
            <v>2010083</v>
          </cell>
          <cell r="K643" t="str">
            <v>10004</v>
          </cell>
          <cell r="L643">
            <v>2.5</v>
          </cell>
          <cell r="M643" t="str">
            <v>114521123</v>
          </cell>
          <cell r="Q643">
            <v>160620</v>
          </cell>
          <cell r="R643">
            <v>0</v>
          </cell>
          <cell r="S643">
            <v>0</v>
          </cell>
        </row>
        <row r="644">
          <cell r="B644" t="str">
            <v>81</v>
          </cell>
          <cell r="C644" t="str">
            <v>Здание ТП-1035</v>
          </cell>
          <cell r="D644" t="str">
            <v>534</v>
          </cell>
          <cell r="E644" t="str">
            <v>011</v>
          </cell>
          <cell r="F644">
            <v>11</v>
          </cell>
          <cell r="G644">
            <v>10</v>
          </cell>
          <cell r="H644">
            <v>147254</v>
          </cell>
          <cell r="I644" t="str">
            <v>10386</v>
          </cell>
          <cell r="J644" t="str">
            <v>2010083</v>
          </cell>
          <cell r="K644" t="str">
            <v>10004</v>
          </cell>
          <cell r="L644">
            <v>2.5</v>
          </cell>
          <cell r="M644" t="str">
            <v>114521123</v>
          </cell>
          <cell r="Q644">
            <v>103564.46</v>
          </cell>
          <cell r="R644">
            <v>306.77999999999997</v>
          </cell>
          <cell r="S644">
            <v>43689.54</v>
          </cell>
        </row>
        <row r="645">
          <cell r="B645" t="str">
            <v>81</v>
          </cell>
          <cell r="C645" t="str">
            <v>Здание ТП-1053</v>
          </cell>
          <cell r="D645" t="str">
            <v>534</v>
          </cell>
          <cell r="E645" t="str">
            <v>011</v>
          </cell>
          <cell r="F645">
            <v>11</v>
          </cell>
          <cell r="G645">
            <v>10</v>
          </cell>
          <cell r="H645">
            <v>141113</v>
          </cell>
          <cell r="I645" t="str">
            <v>10387</v>
          </cell>
          <cell r="J645" t="str">
            <v>2010083</v>
          </cell>
          <cell r="K645" t="str">
            <v>10004</v>
          </cell>
          <cell r="L645">
            <v>2.5</v>
          </cell>
          <cell r="M645" t="str">
            <v>114521123</v>
          </cell>
          <cell r="Q645">
            <v>100962.93</v>
          </cell>
          <cell r="R645">
            <v>293.99</v>
          </cell>
          <cell r="S645">
            <v>40150.07</v>
          </cell>
        </row>
        <row r="646">
          <cell r="B646" t="str">
            <v>81</v>
          </cell>
          <cell r="C646" t="str">
            <v>Здание ТП-1034</v>
          </cell>
          <cell r="D646" t="str">
            <v>534</v>
          </cell>
          <cell r="E646" t="str">
            <v>011</v>
          </cell>
          <cell r="F646">
            <v>11</v>
          </cell>
          <cell r="G646">
            <v>10</v>
          </cell>
          <cell r="H646">
            <v>118161</v>
          </cell>
          <cell r="I646" t="str">
            <v>10388</v>
          </cell>
          <cell r="J646" t="str">
            <v>2010083</v>
          </cell>
          <cell r="K646" t="str">
            <v>10004</v>
          </cell>
          <cell r="L646">
            <v>2.5</v>
          </cell>
          <cell r="M646" t="str">
            <v>114521123</v>
          </cell>
          <cell r="Q646">
            <v>118161</v>
          </cell>
          <cell r="R646">
            <v>0</v>
          </cell>
          <cell r="S646">
            <v>0</v>
          </cell>
        </row>
        <row r="647">
          <cell r="B647" t="str">
            <v>81</v>
          </cell>
          <cell r="C647" t="str">
            <v>Здание ТП-1040</v>
          </cell>
          <cell r="D647" t="str">
            <v>534</v>
          </cell>
          <cell r="E647" t="str">
            <v>011</v>
          </cell>
          <cell r="F647">
            <v>11</v>
          </cell>
          <cell r="G647">
            <v>10</v>
          </cell>
          <cell r="H647">
            <v>91545</v>
          </cell>
          <cell r="I647" t="str">
            <v>10389</v>
          </cell>
          <cell r="J647" t="str">
            <v>2010083</v>
          </cell>
          <cell r="K647" t="str">
            <v>10004</v>
          </cell>
          <cell r="L647">
            <v>2.5</v>
          </cell>
          <cell r="M647" t="str">
            <v>114521123</v>
          </cell>
          <cell r="Q647">
            <v>91545</v>
          </cell>
          <cell r="R647">
            <v>0</v>
          </cell>
          <cell r="S647">
            <v>0</v>
          </cell>
        </row>
        <row r="648">
          <cell r="B648" t="str">
            <v>81</v>
          </cell>
          <cell r="C648" t="str">
            <v>Здание ТП-1016</v>
          </cell>
          <cell r="D648" t="str">
            <v>534</v>
          </cell>
          <cell r="E648" t="str">
            <v>011</v>
          </cell>
          <cell r="F648">
            <v>11</v>
          </cell>
          <cell r="G648">
            <v>10</v>
          </cell>
          <cell r="H648">
            <v>70487</v>
          </cell>
          <cell r="I648" t="str">
            <v>10390</v>
          </cell>
          <cell r="J648" t="str">
            <v>2010083</v>
          </cell>
          <cell r="K648" t="str">
            <v>10004</v>
          </cell>
          <cell r="L648">
            <v>2.5</v>
          </cell>
          <cell r="M648" t="str">
            <v>114521123</v>
          </cell>
          <cell r="Q648">
            <v>37889.949999999997</v>
          </cell>
          <cell r="R648">
            <v>146.85</v>
          </cell>
          <cell r="S648">
            <v>32597.05</v>
          </cell>
        </row>
        <row r="649">
          <cell r="B649" t="str">
            <v>81</v>
          </cell>
          <cell r="C649" t="str">
            <v>Здание ТП-1057 Инв.№148а</v>
          </cell>
          <cell r="D649" t="str">
            <v>534</v>
          </cell>
          <cell r="E649" t="str">
            <v>011</v>
          </cell>
          <cell r="F649">
            <v>11</v>
          </cell>
          <cell r="G649">
            <v>10</v>
          </cell>
          <cell r="H649">
            <v>46776</v>
          </cell>
          <cell r="I649" t="str">
            <v>10391</v>
          </cell>
          <cell r="J649" t="str">
            <v>2010083</v>
          </cell>
          <cell r="K649" t="str">
            <v>10004</v>
          </cell>
          <cell r="L649">
            <v>2.5</v>
          </cell>
          <cell r="M649" t="str">
            <v>114521123</v>
          </cell>
          <cell r="Q649">
            <v>32896.15</v>
          </cell>
          <cell r="R649">
            <v>97.45</v>
          </cell>
          <cell r="S649">
            <v>13879.85</v>
          </cell>
        </row>
        <row r="650">
          <cell r="B650" t="str">
            <v>81</v>
          </cell>
          <cell r="C650" t="str">
            <v>Здание ТП-1010 Инв.№27906а</v>
          </cell>
          <cell r="D650" t="str">
            <v>534</v>
          </cell>
          <cell r="E650" t="str">
            <v>011</v>
          </cell>
          <cell r="F650">
            <v>11</v>
          </cell>
          <cell r="G650">
            <v>10</v>
          </cell>
          <cell r="H650">
            <v>17969</v>
          </cell>
          <cell r="I650" t="str">
            <v>10392</v>
          </cell>
          <cell r="J650" t="str">
            <v>2010083</v>
          </cell>
          <cell r="K650" t="str">
            <v>10004</v>
          </cell>
          <cell r="L650">
            <v>2.5</v>
          </cell>
          <cell r="M650" t="str">
            <v>114521123</v>
          </cell>
          <cell r="Q650">
            <v>5836.08</v>
          </cell>
          <cell r="R650">
            <v>37.44</v>
          </cell>
          <cell r="S650">
            <v>12132.92</v>
          </cell>
        </row>
        <row r="651">
          <cell r="B651" t="str">
            <v>82</v>
          </cell>
          <cell r="C651" t="str">
            <v>Здание ОПУ и ЗРУ ПС"Ильинская" 22</v>
          </cell>
          <cell r="D651" t="str">
            <v>534</v>
          </cell>
          <cell r="E651" t="str">
            <v>011</v>
          </cell>
          <cell r="F651">
            <v>11</v>
          </cell>
          <cell r="G651">
            <v>10</v>
          </cell>
          <cell r="H651">
            <v>3693069</v>
          </cell>
          <cell r="I651" t="str">
            <v>10461</v>
          </cell>
          <cell r="J651" t="str">
            <v>2010083</v>
          </cell>
          <cell r="K651" t="str">
            <v>10002</v>
          </cell>
          <cell r="L651">
            <v>5</v>
          </cell>
          <cell r="M651" t="str">
            <v>114521123</v>
          </cell>
          <cell r="Q651">
            <v>2354887.5299999998</v>
          </cell>
          <cell r="R651">
            <v>15387.79</v>
          </cell>
          <cell r="S651">
            <v>1338181.47</v>
          </cell>
        </row>
        <row r="652">
          <cell r="B652" t="str">
            <v>82</v>
          </cell>
          <cell r="C652" t="str">
            <v>Здание насосной на ПС"Ильинская"</v>
          </cell>
          <cell r="D652" t="str">
            <v>534</v>
          </cell>
          <cell r="E652" t="str">
            <v>011</v>
          </cell>
          <cell r="F652">
            <v>11</v>
          </cell>
          <cell r="G652">
            <v>10</v>
          </cell>
          <cell r="H652">
            <v>641629</v>
          </cell>
          <cell r="I652" t="str">
            <v>10462</v>
          </cell>
          <cell r="J652" t="str">
            <v>2010083</v>
          </cell>
          <cell r="K652" t="str">
            <v>10002</v>
          </cell>
          <cell r="L652">
            <v>1.2</v>
          </cell>
          <cell r="M652" t="str">
            <v>114521123</v>
          </cell>
          <cell r="Q652">
            <v>235965.41</v>
          </cell>
          <cell r="R652">
            <v>641.63</v>
          </cell>
          <cell r="S652">
            <v>405663.59</v>
          </cell>
        </row>
        <row r="653">
          <cell r="B653" t="str">
            <v>82</v>
          </cell>
          <cell r="C653" t="str">
            <v>Здание УПГ ПС Ильинская</v>
          </cell>
          <cell r="D653" t="str">
            <v>534</v>
          </cell>
          <cell r="E653" t="str">
            <v>011</v>
          </cell>
          <cell r="F653">
            <v>11</v>
          </cell>
          <cell r="G653">
            <v>10</v>
          </cell>
          <cell r="H653">
            <v>558575</v>
          </cell>
          <cell r="I653" t="str">
            <v>10463</v>
          </cell>
          <cell r="J653" t="str">
            <v>2010083</v>
          </cell>
          <cell r="K653" t="str">
            <v>10004</v>
          </cell>
          <cell r="L653">
            <v>2.5</v>
          </cell>
          <cell r="M653" t="str">
            <v>114521123</v>
          </cell>
          <cell r="Q653">
            <v>389419.9</v>
          </cell>
          <cell r="R653">
            <v>1163.7</v>
          </cell>
          <cell r="S653">
            <v>169155.1</v>
          </cell>
        </row>
        <row r="654">
          <cell r="B654" t="str">
            <v>82</v>
          </cell>
          <cell r="C654" t="str">
            <v>Хол.склад масла на ПС"Ильинская"</v>
          </cell>
          <cell r="D654" t="str">
            <v>534</v>
          </cell>
          <cell r="E654" t="str">
            <v>011</v>
          </cell>
          <cell r="F654">
            <v>11</v>
          </cell>
          <cell r="G654">
            <v>10</v>
          </cell>
          <cell r="H654">
            <v>229186</v>
          </cell>
          <cell r="I654" t="str">
            <v>10464</v>
          </cell>
          <cell r="J654" t="str">
            <v>2010083</v>
          </cell>
          <cell r="K654" t="str">
            <v>10004</v>
          </cell>
          <cell r="L654">
            <v>2.5</v>
          </cell>
          <cell r="M654" t="str">
            <v>114521123</v>
          </cell>
          <cell r="Q654">
            <v>148692.29</v>
          </cell>
          <cell r="R654">
            <v>477.47</v>
          </cell>
          <cell r="S654">
            <v>80493.710000000006</v>
          </cell>
        </row>
        <row r="655">
          <cell r="B655" t="str">
            <v>00</v>
          </cell>
          <cell r="C655" t="str">
            <v>Здание ТП №26 г.Поронайск, ул.40 лет ВЛКСМ</v>
          </cell>
          <cell r="D655" t="str">
            <v>533</v>
          </cell>
          <cell r="E655" t="str">
            <v>011</v>
          </cell>
          <cell r="F655">
            <v>11</v>
          </cell>
          <cell r="G655">
            <v>10</v>
          </cell>
          <cell r="H655">
            <v>305634.26</v>
          </cell>
          <cell r="I655" t="str">
            <v>10013</v>
          </cell>
          <cell r="J655" t="str">
            <v>2010083</v>
          </cell>
          <cell r="K655" t="str">
            <v>10002</v>
          </cell>
          <cell r="L655">
            <v>1.2</v>
          </cell>
          <cell r="M655" t="str">
            <v>114521123</v>
          </cell>
          <cell r="Q655">
            <v>162637.1</v>
          </cell>
          <cell r="R655">
            <v>305.63</v>
          </cell>
          <cell r="S655">
            <v>142997.16</v>
          </cell>
          <cell r="X655">
            <v>0</v>
          </cell>
        </row>
        <row r="656">
          <cell r="B656" t="str">
            <v>00</v>
          </cell>
          <cell r="C656" t="str">
            <v>Здание ТП №5 г.Поронайск, ул.Театральная</v>
          </cell>
          <cell r="D656" t="str">
            <v>533</v>
          </cell>
          <cell r="E656" t="str">
            <v>011</v>
          </cell>
          <cell r="F656">
            <v>11</v>
          </cell>
          <cell r="G656">
            <v>10</v>
          </cell>
          <cell r="H656">
            <v>252860.96</v>
          </cell>
          <cell r="I656" t="str">
            <v>10014</v>
          </cell>
          <cell r="J656" t="str">
            <v>2010083</v>
          </cell>
          <cell r="K656" t="str">
            <v>10002</v>
          </cell>
          <cell r="L656">
            <v>1.2</v>
          </cell>
          <cell r="M656" t="str">
            <v>114521123</v>
          </cell>
          <cell r="Q656">
            <v>149726.51</v>
          </cell>
          <cell r="R656">
            <v>252.86</v>
          </cell>
          <cell r="S656">
            <v>103134.45</v>
          </cell>
          <cell r="X656">
            <v>0</v>
          </cell>
        </row>
        <row r="657">
          <cell r="B657" t="str">
            <v>00</v>
          </cell>
          <cell r="C657" t="str">
            <v>Здание ТП №19 г.Поронайск, ул.Морская</v>
          </cell>
          <cell r="D657" t="str">
            <v>533</v>
          </cell>
          <cell r="E657" t="str">
            <v>011</v>
          </cell>
          <cell r="F657">
            <v>11</v>
          </cell>
          <cell r="G657">
            <v>10</v>
          </cell>
          <cell r="H657">
            <v>280679.64</v>
          </cell>
          <cell r="I657" t="str">
            <v>10019</v>
          </cell>
          <cell r="J657" t="str">
            <v>2010083</v>
          </cell>
          <cell r="K657" t="str">
            <v>10002</v>
          </cell>
          <cell r="L657">
            <v>1.2</v>
          </cell>
          <cell r="M657" t="str">
            <v>114521123</v>
          </cell>
          <cell r="Q657">
            <v>112312.31</v>
          </cell>
          <cell r="R657">
            <v>280.68</v>
          </cell>
          <cell r="S657">
            <v>168367.33</v>
          </cell>
          <cell r="X657">
            <v>0</v>
          </cell>
        </row>
        <row r="658">
          <cell r="B658" t="str">
            <v>15</v>
          </cell>
          <cell r="C658" t="str">
            <v>Здание ТП №31 п.Поречье</v>
          </cell>
          <cell r="D658" t="str">
            <v>533</v>
          </cell>
          <cell r="E658" t="str">
            <v>011</v>
          </cell>
          <cell r="F658">
            <v>11</v>
          </cell>
          <cell r="G658">
            <v>10</v>
          </cell>
          <cell r="H658">
            <v>242836.68</v>
          </cell>
          <cell r="I658" t="str">
            <v>10026</v>
          </cell>
          <cell r="J658" t="str">
            <v>2010083</v>
          </cell>
          <cell r="K658" t="str">
            <v>10002</v>
          </cell>
          <cell r="L658">
            <v>1.2</v>
          </cell>
          <cell r="M658" t="str">
            <v>114521123</v>
          </cell>
          <cell r="Q658">
            <v>143790.92000000001</v>
          </cell>
          <cell r="R658">
            <v>242.84</v>
          </cell>
          <cell r="S658">
            <v>99045.759999999995</v>
          </cell>
        </row>
        <row r="659">
          <cell r="B659" t="str">
            <v>15</v>
          </cell>
          <cell r="C659" t="str">
            <v>Здание ТП №28 г.Макаров</v>
          </cell>
          <cell r="D659" t="str">
            <v>533</v>
          </cell>
          <cell r="E659" t="str">
            <v>011</v>
          </cell>
          <cell r="F659">
            <v>11</v>
          </cell>
          <cell r="G659">
            <v>10</v>
          </cell>
          <cell r="H659">
            <v>127637.11</v>
          </cell>
          <cell r="I659" t="str">
            <v>10028</v>
          </cell>
          <cell r="J659" t="str">
            <v>2010083</v>
          </cell>
          <cell r="K659" t="str">
            <v>10002</v>
          </cell>
          <cell r="L659">
            <v>1.2</v>
          </cell>
          <cell r="M659" t="str">
            <v>114521123</v>
          </cell>
          <cell r="Q659">
            <v>57198.07</v>
          </cell>
          <cell r="R659">
            <v>127.64</v>
          </cell>
          <cell r="S659">
            <v>70439.039999999994</v>
          </cell>
        </row>
        <row r="660">
          <cell r="B660" t="str">
            <v>15</v>
          </cell>
          <cell r="C660" t="str">
            <v>Здание ТП №27 г.Макаров, ул.50 лет Октября</v>
          </cell>
          <cell r="D660" t="str">
            <v>533</v>
          </cell>
          <cell r="E660" t="str">
            <v>011</v>
          </cell>
          <cell r="F660">
            <v>11</v>
          </cell>
          <cell r="G660">
            <v>10</v>
          </cell>
          <cell r="H660">
            <v>177201.54</v>
          </cell>
          <cell r="I660" t="str">
            <v>10029</v>
          </cell>
          <cell r="J660" t="str">
            <v>2010083</v>
          </cell>
          <cell r="K660" t="str">
            <v>10002</v>
          </cell>
          <cell r="L660">
            <v>1.2</v>
          </cell>
          <cell r="M660" t="str">
            <v>114521123</v>
          </cell>
          <cell r="Q660">
            <v>73030.02</v>
          </cell>
          <cell r="R660">
            <v>177.2</v>
          </cell>
          <cell r="S660">
            <v>104171.52</v>
          </cell>
        </row>
        <row r="661">
          <cell r="B661" t="str">
            <v>15</v>
          </cell>
          <cell r="C661" t="str">
            <v>Здание ТП №26 г.Макаров, ул. Социалистическая</v>
          </cell>
          <cell r="D661" t="str">
            <v>533</v>
          </cell>
          <cell r="E661" t="str">
            <v>011</v>
          </cell>
          <cell r="F661">
            <v>11</v>
          </cell>
          <cell r="G661">
            <v>10</v>
          </cell>
          <cell r="H661">
            <v>217935.13</v>
          </cell>
          <cell r="I661" t="str">
            <v>10030</v>
          </cell>
          <cell r="J661" t="str">
            <v>2010083</v>
          </cell>
          <cell r="K661" t="str">
            <v>10002</v>
          </cell>
          <cell r="L661">
            <v>1.2</v>
          </cell>
          <cell r="M661" t="str">
            <v>114521123</v>
          </cell>
          <cell r="Q661">
            <v>118585.16</v>
          </cell>
          <cell r="R661">
            <v>217.94</v>
          </cell>
          <cell r="S661">
            <v>99349.97</v>
          </cell>
        </row>
        <row r="662">
          <cell r="B662" t="str">
            <v>15</v>
          </cell>
          <cell r="C662" t="str">
            <v>Здание ТП №18 г.Макаров, ул.Хабаровская</v>
          </cell>
          <cell r="D662" t="str">
            <v>533</v>
          </cell>
          <cell r="E662" t="str">
            <v>011</v>
          </cell>
          <cell r="F662">
            <v>11</v>
          </cell>
          <cell r="G662">
            <v>10</v>
          </cell>
          <cell r="H662">
            <v>154103.32</v>
          </cell>
          <cell r="I662" t="str">
            <v>10031</v>
          </cell>
          <cell r="J662" t="str">
            <v>2010083</v>
          </cell>
          <cell r="K662" t="str">
            <v>10002</v>
          </cell>
          <cell r="L662">
            <v>1.2</v>
          </cell>
          <cell r="M662" t="str">
            <v>114521123</v>
          </cell>
          <cell r="Q662">
            <v>83852.22</v>
          </cell>
          <cell r="R662">
            <v>154.1</v>
          </cell>
          <cell r="S662">
            <v>70251.100000000006</v>
          </cell>
        </row>
        <row r="663">
          <cell r="B663" t="str">
            <v>15</v>
          </cell>
          <cell r="C663" t="str">
            <v>Здание ТП №10 г.Макаров, ул.Социалистическая</v>
          </cell>
          <cell r="D663" t="str">
            <v>533</v>
          </cell>
          <cell r="E663" t="str">
            <v>011</v>
          </cell>
          <cell r="F663">
            <v>11</v>
          </cell>
          <cell r="G663">
            <v>10</v>
          </cell>
          <cell r="H663">
            <v>249068.72</v>
          </cell>
          <cell r="I663" t="str">
            <v>10032</v>
          </cell>
          <cell r="J663" t="str">
            <v>2010083</v>
          </cell>
          <cell r="K663" t="str">
            <v>10002</v>
          </cell>
          <cell r="L663">
            <v>1.2</v>
          </cell>
          <cell r="M663" t="str">
            <v>114521123</v>
          </cell>
          <cell r="Q663">
            <v>135525.79999999999</v>
          </cell>
          <cell r="R663">
            <v>249.07</v>
          </cell>
          <cell r="S663">
            <v>113542.92</v>
          </cell>
        </row>
        <row r="664">
          <cell r="B664" t="str">
            <v>15</v>
          </cell>
          <cell r="C664" t="str">
            <v>ЦРП г.Макаров</v>
          </cell>
          <cell r="D664" t="str">
            <v>533</v>
          </cell>
          <cell r="E664" t="str">
            <v>011</v>
          </cell>
          <cell r="F664">
            <v>11</v>
          </cell>
          <cell r="G664">
            <v>10</v>
          </cell>
          <cell r="H664">
            <v>359600.91</v>
          </cell>
          <cell r="I664" t="str">
            <v>10033</v>
          </cell>
          <cell r="J664" t="str">
            <v>2010083</v>
          </cell>
          <cell r="K664" t="str">
            <v>10002</v>
          </cell>
          <cell r="L664">
            <v>1.2</v>
          </cell>
          <cell r="M664" t="str">
            <v>114521010</v>
          </cell>
          <cell r="Q664">
            <v>217245.79</v>
          </cell>
          <cell r="R664">
            <v>359.6</v>
          </cell>
          <cell r="S664">
            <v>142355.12</v>
          </cell>
        </row>
        <row r="665">
          <cell r="B665" t="str">
            <v>00</v>
          </cell>
          <cell r="C665" t="str">
            <v>Здание ТП №26 п.Смирных, ул.50 лет ВЛКСМ</v>
          </cell>
          <cell r="D665" t="str">
            <v>533</v>
          </cell>
          <cell r="E665" t="str">
            <v>011</v>
          </cell>
          <cell r="F665">
            <v>11</v>
          </cell>
          <cell r="G665">
            <v>10</v>
          </cell>
          <cell r="H665">
            <v>257051</v>
          </cell>
          <cell r="I665" t="str">
            <v>10039</v>
          </cell>
          <cell r="J665" t="str">
            <v>2010083</v>
          </cell>
          <cell r="K665" t="str">
            <v>10002</v>
          </cell>
          <cell r="L665">
            <v>1.2</v>
          </cell>
          <cell r="M665" t="str">
            <v>114521123</v>
          </cell>
          <cell r="Q665">
            <v>109023.01</v>
          </cell>
          <cell r="R665">
            <v>257.05</v>
          </cell>
          <cell r="S665">
            <v>148027.99</v>
          </cell>
          <cell r="X665">
            <v>0</v>
          </cell>
        </row>
        <row r="666">
          <cell r="B666" t="str">
            <v>00</v>
          </cell>
          <cell r="C666" t="str">
            <v>Здание ЗРУ 6,0 кв ПС Буюклы</v>
          </cell>
          <cell r="D666" t="str">
            <v>533</v>
          </cell>
          <cell r="E666" t="str">
            <v>011</v>
          </cell>
          <cell r="F666">
            <v>11</v>
          </cell>
          <cell r="G666">
            <v>10</v>
          </cell>
          <cell r="H666">
            <v>47001.16</v>
          </cell>
          <cell r="I666" t="str">
            <v>10041</v>
          </cell>
          <cell r="J666" t="str">
            <v>2010083</v>
          </cell>
          <cell r="K666" t="str">
            <v>10004</v>
          </cell>
          <cell r="L666">
            <v>3</v>
          </cell>
          <cell r="M666" t="str">
            <v>114521123</v>
          </cell>
          <cell r="Q666">
            <v>47001.16</v>
          </cell>
          <cell r="R666">
            <v>0</v>
          </cell>
          <cell r="S666">
            <v>0</v>
          </cell>
        </row>
        <row r="667">
          <cell r="B667" t="str">
            <v>00</v>
          </cell>
          <cell r="C667" t="str">
            <v>Здание ЗРУ-6 кв п.Смирных  СП-10</v>
          </cell>
          <cell r="D667" t="str">
            <v>533</v>
          </cell>
          <cell r="E667" t="str">
            <v>011</v>
          </cell>
          <cell r="F667">
            <v>11</v>
          </cell>
          <cell r="G667">
            <v>10</v>
          </cell>
          <cell r="H667">
            <v>185873.04</v>
          </cell>
          <cell r="I667" t="str">
            <v>10043</v>
          </cell>
          <cell r="J667" t="str">
            <v>2010083</v>
          </cell>
          <cell r="K667" t="str">
            <v>10003</v>
          </cell>
          <cell r="L667">
            <v>2</v>
          </cell>
          <cell r="M667" t="str">
            <v>114521123</v>
          </cell>
          <cell r="Q667">
            <v>185873.04</v>
          </cell>
          <cell r="R667">
            <v>0</v>
          </cell>
          <cell r="S667">
            <v>0</v>
          </cell>
        </row>
        <row r="668">
          <cell r="B668" t="str">
            <v>00</v>
          </cell>
          <cell r="C668" t="str">
            <v>Гараж п.Смирных, ул.Гастелло СП-10</v>
          </cell>
          <cell r="D668" t="str">
            <v>533</v>
          </cell>
          <cell r="E668" t="str">
            <v>011</v>
          </cell>
          <cell r="F668">
            <v>11</v>
          </cell>
          <cell r="G668">
            <v>10</v>
          </cell>
          <cell r="H668">
            <v>278205.42</v>
          </cell>
          <cell r="I668" t="str">
            <v>10044</v>
          </cell>
          <cell r="J668" t="str">
            <v>2010083</v>
          </cell>
          <cell r="K668" t="str">
            <v>10004</v>
          </cell>
          <cell r="L668">
            <v>3</v>
          </cell>
          <cell r="M668" t="str">
            <v>114521123</v>
          </cell>
          <cell r="Q668">
            <v>278205.42</v>
          </cell>
          <cell r="R668">
            <v>0</v>
          </cell>
          <cell r="S668">
            <v>0</v>
          </cell>
        </row>
        <row r="669">
          <cell r="B669" t="str">
            <v>00</v>
          </cell>
          <cell r="C669" t="str">
            <v>Здание ТП №1 п.Смирных , средняя школа</v>
          </cell>
          <cell r="D669" t="str">
            <v>533</v>
          </cell>
          <cell r="E669" t="str">
            <v>011</v>
          </cell>
          <cell r="F669">
            <v>11</v>
          </cell>
          <cell r="G669">
            <v>10</v>
          </cell>
          <cell r="H669">
            <v>321280.61</v>
          </cell>
          <cell r="I669" t="str">
            <v>10047</v>
          </cell>
          <cell r="J669" t="str">
            <v>2010083</v>
          </cell>
          <cell r="K669" t="str">
            <v>10002</v>
          </cell>
          <cell r="L669">
            <v>1.2</v>
          </cell>
          <cell r="M669" t="str">
            <v>114521123</v>
          </cell>
          <cell r="Q669">
            <v>113132.56</v>
          </cell>
          <cell r="R669">
            <v>321.27999999999997</v>
          </cell>
          <cell r="S669">
            <v>208148.05</v>
          </cell>
          <cell r="X669">
            <v>0</v>
          </cell>
        </row>
        <row r="670">
          <cell r="B670" t="str">
            <v>00</v>
          </cell>
          <cell r="C670" t="str">
            <v>Здание ЗРУ-10 кв ПС "поронайская", ул.Победы</v>
          </cell>
          <cell r="D670" t="str">
            <v>533</v>
          </cell>
          <cell r="E670" t="str">
            <v>011</v>
          </cell>
          <cell r="F670">
            <v>11</v>
          </cell>
          <cell r="G670">
            <v>10</v>
          </cell>
          <cell r="H670">
            <v>1264346.1599999999</v>
          </cell>
          <cell r="I670" t="str">
            <v>10074</v>
          </cell>
          <cell r="J670" t="str">
            <v>2010083</v>
          </cell>
          <cell r="K670" t="str">
            <v>10002</v>
          </cell>
          <cell r="L670">
            <v>1.2</v>
          </cell>
          <cell r="M670" t="str">
            <v>114521123</v>
          </cell>
          <cell r="Q670">
            <v>473122.08</v>
          </cell>
          <cell r="R670">
            <v>1264.3499999999999</v>
          </cell>
          <cell r="S670">
            <v>791224.08</v>
          </cell>
        </row>
        <row r="671">
          <cell r="B671" t="str">
            <v>15</v>
          </cell>
          <cell r="C671" t="str">
            <v>Закрытое расп.уст-во 10 кв совмещенное с ОПУ ПС 2</v>
          </cell>
          <cell r="D671" t="str">
            <v>533</v>
          </cell>
          <cell r="E671" t="str">
            <v>011</v>
          </cell>
          <cell r="F671">
            <v>11</v>
          </cell>
          <cell r="G671">
            <v>10</v>
          </cell>
          <cell r="H671">
            <v>2375451.09</v>
          </cell>
          <cell r="I671" t="str">
            <v>10075</v>
          </cell>
          <cell r="J671" t="str">
            <v>2010083</v>
          </cell>
          <cell r="K671" t="str">
            <v>10002</v>
          </cell>
          <cell r="L671">
            <v>1.2</v>
          </cell>
          <cell r="M671" t="str">
            <v>114521123</v>
          </cell>
          <cell r="Q671">
            <v>749656.8</v>
          </cell>
          <cell r="R671">
            <v>2375.4499999999998</v>
          </cell>
          <cell r="S671">
            <v>1625794.29</v>
          </cell>
        </row>
        <row r="672">
          <cell r="B672" t="str">
            <v>15</v>
          </cell>
          <cell r="C672" t="str">
            <v>Здание ТП №4 г.Макаров, ул.Речная</v>
          </cell>
          <cell r="D672" t="str">
            <v>533</v>
          </cell>
          <cell r="E672" t="str">
            <v>011</v>
          </cell>
          <cell r="F672">
            <v>11</v>
          </cell>
          <cell r="G672">
            <v>10</v>
          </cell>
          <cell r="H672">
            <v>318549.13</v>
          </cell>
          <cell r="I672" t="str">
            <v>10093</v>
          </cell>
          <cell r="J672" t="str">
            <v>2010083</v>
          </cell>
          <cell r="K672" t="str">
            <v>10002</v>
          </cell>
          <cell r="L672">
            <v>1.2</v>
          </cell>
          <cell r="M672" t="str">
            <v>114521123</v>
          </cell>
          <cell r="Q672">
            <v>239810.55</v>
          </cell>
          <cell r="R672">
            <v>318.55</v>
          </cell>
          <cell r="S672">
            <v>78738.58</v>
          </cell>
        </row>
        <row r="673">
          <cell r="B673" t="str">
            <v>15</v>
          </cell>
          <cell r="C673" t="str">
            <v>Здание ТП №6 г.Макаров, ул.Набережная</v>
          </cell>
          <cell r="D673" t="str">
            <v>533</v>
          </cell>
          <cell r="E673" t="str">
            <v>011</v>
          </cell>
          <cell r="F673">
            <v>11</v>
          </cell>
          <cell r="G673">
            <v>10</v>
          </cell>
          <cell r="H673">
            <v>239009.51</v>
          </cell>
          <cell r="I673" t="str">
            <v>10094</v>
          </cell>
          <cell r="J673" t="str">
            <v>2010083</v>
          </cell>
          <cell r="K673" t="str">
            <v>10002</v>
          </cell>
          <cell r="L673">
            <v>1.2</v>
          </cell>
          <cell r="M673" t="str">
            <v>114521123</v>
          </cell>
          <cell r="Q673">
            <v>103013.43</v>
          </cell>
          <cell r="R673">
            <v>239.01</v>
          </cell>
          <cell r="S673">
            <v>135996.07999999999</v>
          </cell>
        </row>
        <row r="674">
          <cell r="B674" t="str">
            <v>15</v>
          </cell>
          <cell r="C674" t="str">
            <v>Здание ТП №12 г.Макаров, ул.Сахалинская</v>
          </cell>
          <cell r="D674" t="str">
            <v>533</v>
          </cell>
          <cell r="E674" t="str">
            <v>011</v>
          </cell>
          <cell r="F674">
            <v>11</v>
          </cell>
          <cell r="G674">
            <v>10</v>
          </cell>
          <cell r="H674">
            <v>312927.05</v>
          </cell>
          <cell r="I674" t="str">
            <v>10095</v>
          </cell>
          <cell r="J674" t="str">
            <v>2010083</v>
          </cell>
          <cell r="K674" t="str">
            <v>10002</v>
          </cell>
          <cell r="L674">
            <v>1.2</v>
          </cell>
          <cell r="M674" t="str">
            <v>114521123</v>
          </cell>
          <cell r="Q674">
            <v>194717.23</v>
          </cell>
          <cell r="R674">
            <v>312.93</v>
          </cell>
          <cell r="S674">
            <v>118209.82</v>
          </cell>
        </row>
        <row r="675">
          <cell r="B675" t="str">
            <v>15</v>
          </cell>
          <cell r="C675" t="str">
            <v>Здание ТП №5 г.Макаров, ул.Ленина</v>
          </cell>
          <cell r="D675" t="str">
            <v>533</v>
          </cell>
          <cell r="E675" t="str">
            <v>011</v>
          </cell>
          <cell r="F675">
            <v>11</v>
          </cell>
          <cell r="G675">
            <v>10</v>
          </cell>
          <cell r="H675">
            <v>294363.45</v>
          </cell>
          <cell r="I675" t="str">
            <v>10096</v>
          </cell>
          <cell r="J675" t="str">
            <v>2010083</v>
          </cell>
          <cell r="K675" t="str">
            <v>10002</v>
          </cell>
          <cell r="L675">
            <v>1.2</v>
          </cell>
          <cell r="M675" t="str">
            <v>114521123</v>
          </cell>
          <cell r="Q675">
            <v>133274.82999999999</v>
          </cell>
          <cell r="R675">
            <v>294.36</v>
          </cell>
          <cell r="S675">
            <v>161088.62</v>
          </cell>
        </row>
        <row r="676">
          <cell r="B676" t="str">
            <v>00</v>
          </cell>
          <cell r="C676" t="str">
            <v>Здание ТП №32 п.Смирных, Центральня котельная</v>
          </cell>
          <cell r="D676" t="str">
            <v>533</v>
          </cell>
          <cell r="E676" t="str">
            <v>011</v>
          </cell>
          <cell r="F676">
            <v>11</v>
          </cell>
          <cell r="G676">
            <v>10</v>
          </cell>
          <cell r="H676">
            <v>270496.25</v>
          </cell>
          <cell r="I676" t="str">
            <v>10097</v>
          </cell>
          <cell r="J676" t="str">
            <v>2010083</v>
          </cell>
          <cell r="K676" t="str">
            <v>10002</v>
          </cell>
          <cell r="L676">
            <v>1.2</v>
          </cell>
          <cell r="M676" t="str">
            <v>114521123</v>
          </cell>
          <cell r="Q676">
            <v>121217.59</v>
          </cell>
          <cell r="R676">
            <v>270.5</v>
          </cell>
          <cell r="S676">
            <v>149278.66</v>
          </cell>
          <cell r="X676">
            <v>0</v>
          </cell>
        </row>
        <row r="677">
          <cell r="B677" t="str">
            <v>00</v>
          </cell>
          <cell r="C677" t="str">
            <v>Здание ТП №25 п.Смирных, Водонасосная станция</v>
          </cell>
          <cell r="D677" t="str">
            <v>533</v>
          </cell>
          <cell r="E677" t="str">
            <v>011</v>
          </cell>
          <cell r="F677">
            <v>11</v>
          </cell>
          <cell r="G677">
            <v>10</v>
          </cell>
          <cell r="H677">
            <v>254584.71</v>
          </cell>
          <cell r="I677" t="str">
            <v>10098</v>
          </cell>
          <cell r="J677" t="str">
            <v>2010083</v>
          </cell>
          <cell r="K677" t="str">
            <v>10002</v>
          </cell>
          <cell r="L677">
            <v>1.2</v>
          </cell>
          <cell r="M677" t="str">
            <v>114521123</v>
          </cell>
          <cell r="Q677">
            <v>104921.97</v>
          </cell>
          <cell r="R677">
            <v>254.58</v>
          </cell>
          <cell r="S677">
            <v>149662.74</v>
          </cell>
          <cell r="X677">
            <v>0</v>
          </cell>
        </row>
        <row r="678">
          <cell r="B678" t="str">
            <v>00</v>
          </cell>
          <cell r="C678" t="str">
            <v>Здание ТП №27 п.Смирных, Средняя школа</v>
          </cell>
          <cell r="D678" t="str">
            <v>533</v>
          </cell>
          <cell r="E678" t="str">
            <v>011</v>
          </cell>
          <cell r="F678">
            <v>11</v>
          </cell>
          <cell r="G678">
            <v>10</v>
          </cell>
          <cell r="H678">
            <v>321280.61</v>
          </cell>
          <cell r="I678" t="str">
            <v>10104</v>
          </cell>
          <cell r="J678" t="str">
            <v>2010083</v>
          </cell>
          <cell r="K678" t="str">
            <v>10002</v>
          </cell>
          <cell r="L678">
            <v>1.2</v>
          </cell>
          <cell r="M678" t="str">
            <v>114521123</v>
          </cell>
          <cell r="Q678">
            <v>186384.54</v>
          </cell>
          <cell r="R678">
            <v>321.27999999999997</v>
          </cell>
          <cell r="S678">
            <v>134896.07</v>
          </cell>
          <cell r="X678">
            <v>0</v>
          </cell>
        </row>
        <row r="679">
          <cell r="B679" t="str">
            <v>00</v>
          </cell>
          <cell r="C679" t="str">
            <v>Здание ТП №5 п.Буюклы</v>
          </cell>
          <cell r="D679" t="str">
            <v>533</v>
          </cell>
          <cell r="E679" t="str">
            <v>011</v>
          </cell>
          <cell r="F679">
            <v>11</v>
          </cell>
          <cell r="G679">
            <v>10</v>
          </cell>
          <cell r="H679">
            <v>133296.57999999999</v>
          </cell>
          <cell r="I679" t="str">
            <v>10105</v>
          </cell>
          <cell r="J679" t="str">
            <v>2010083</v>
          </cell>
          <cell r="K679" t="str">
            <v>10002</v>
          </cell>
          <cell r="L679">
            <v>1.2</v>
          </cell>
          <cell r="M679" t="str">
            <v>114521123</v>
          </cell>
          <cell r="Q679">
            <v>123797.59</v>
          </cell>
          <cell r="R679">
            <v>133.30000000000001</v>
          </cell>
          <cell r="S679">
            <v>9498.99</v>
          </cell>
          <cell r="X679">
            <v>0</v>
          </cell>
        </row>
        <row r="680">
          <cell r="B680" t="str">
            <v>00</v>
          </cell>
          <cell r="C680" t="str">
            <v>Здание ПС Смирных СП-10</v>
          </cell>
          <cell r="D680" t="str">
            <v>533</v>
          </cell>
          <cell r="E680" t="str">
            <v>011</v>
          </cell>
          <cell r="F680">
            <v>11</v>
          </cell>
          <cell r="G680">
            <v>10</v>
          </cell>
          <cell r="H680">
            <v>830123.67</v>
          </cell>
          <cell r="I680" t="str">
            <v>10106</v>
          </cell>
          <cell r="J680" t="str">
            <v>2010083</v>
          </cell>
          <cell r="K680" t="str">
            <v>10002</v>
          </cell>
          <cell r="L680">
            <v>1.2</v>
          </cell>
          <cell r="M680" t="str">
            <v>114521123</v>
          </cell>
          <cell r="Q680">
            <v>233372.72</v>
          </cell>
          <cell r="R680">
            <v>830.12</v>
          </cell>
          <cell r="S680">
            <v>596750.94999999995</v>
          </cell>
          <cell r="X680">
            <v>0</v>
          </cell>
        </row>
        <row r="681">
          <cell r="B681" t="str">
            <v>15</v>
          </cell>
          <cell r="C681" t="str">
            <v>Здание ТП №17 г.Макаров, ул.Школьная</v>
          </cell>
          <cell r="D681" t="str">
            <v>533</v>
          </cell>
          <cell r="E681" t="str">
            <v>011</v>
          </cell>
          <cell r="F681">
            <v>11</v>
          </cell>
          <cell r="G681">
            <v>10</v>
          </cell>
          <cell r="H681">
            <v>415170.19</v>
          </cell>
          <cell r="I681" t="str">
            <v>10107</v>
          </cell>
          <cell r="J681" t="str">
            <v>2010083</v>
          </cell>
          <cell r="K681" t="str">
            <v>10002</v>
          </cell>
          <cell r="L681">
            <v>1.2</v>
          </cell>
          <cell r="M681" t="str">
            <v>114521123</v>
          </cell>
          <cell r="Q681">
            <v>130311.64</v>
          </cell>
          <cell r="R681">
            <v>415.17</v>
          </cell>
          <cell r="S681">
            <v>284858.55</v>
          </cell>
        </row>
        <row r="682">
          <cell r="B682" t="str">
            <v>15</v>
          </cell>
          <cell r="C682" t="str">
            <v>Здание ТП №8 отд.Новое</v>
          </cell>
          <cell r="D682" t="str">
            <v>533</v>
          </cell>
          <cell r="E682" t="str">
            <v>011</v>
          </cell>
          <cell r="F682">
            <v>11</v>
          </cell>
          <cell r="G682">
            <v>10</v>
          </cell>
          <cell r="H682">
            <v>312927.05</v>
          </cell>
          <cell r="I682" t="str">
            <v>10111</v>
          </cell>
          <cell r="J682" t="str">
            <v>2010083</v>
          </cell>
          <cell r="K682" t="str">
            <v>10002</v>
          </cell>
          <cell r="L682">
            <v>1.2</v>
          </cell>
          <cell r="M682" t="str">
            <v>114521123</v>
          </cell>
          <cell r="Q682">
            <v>131040.16</v>
          </cell>
          <cell r="R682">
            <v>312.93</v>
          </cell>
          <cell r="S682">
            <v>181886.89</v>
          </cell>
        </row>
        <row r="683">
          <cell r="B683" t="str">
            <v>15</v>
          </cell>
          <cell r="C683" t="str">
            <v>Здание ТП №32  отд.Поречье</v>
          </cell>
          <cell r="D683" t="str">
            <v>533</v>
          </cell>
          <cell r="E683" t="str">
            <v>011</v>
          </cell>
          <cell r="F683">
            <v>11</v>
          </cell>
          <cell r="G683">
            <v>10</v>
          </cell>
          <cell r="H683">
            <v>312927.05</v>
          </cell>
          <cell r="I683" t="str">
            <v>10112</v>
          </cell>
          <cell r="J683" t="str">
            <v>2010083</v>
          </cell>
          <cell r="K683" t="str">
            <v>10002</v>
          </cell>
          <cell r="L683">
            <v>1.2</v>
          </cell>
          <cell r="M683" t="str">
            <v>114521123</v>
          </cell>
          <cell r="Q683">
            <v>162958.5</v>
          </cell>
          <cell r="R683">
            <v>312.93</v>
          </cell>
          <cell r="S683">
            <v>149968.54999999999</v>
          </cell>
        </row>
        <row r="684">
          <cell r="B684" t="str">
            <v>15</v>
          </cell>
          <cell r="C684" t="str">
            <v>Здание ТП №1 отд.Новое</v>
          </cell>
          <cell r="D684" t="str">
            <v>533</v>
          </cell>
          <cell r="E684" t="str">
            <v>011</v>
          </cell>
          <cell r="F684">
            <v>11</v>
          </cell>
          <cell r="G684">
            <v>10</v>
          </cell>
          <cell r="H684">
            <v>303354.23999999999</v>
          </cell>
          <cell r="I684" t="str">
            <v>10113</v>
          </cell>
          <cell r="J684" t="str">
            <v>2010083</v>
          </cell>
          <cell r="K684" t="str">
            <v>10002</v>
          </cell>
          <cell r="L684">
            <v>1.2</v>
          </cell>
          <cell r="M684" t="str">
            <v>114521123</v>
          </cell>
          <cell r="Q684">
            <v>101317.9</v>
          </cell>
          <cell r="R684">
            <v>303.35000000000002</v>
          </cell>
          <cell r="S684">
            <v>202036.34</v>
          </cell>
        </row>
        <row r="685">
          <cell r="B685" t="str">
            <v>00</v>
          </cell>
          <cell r="C685" t="str">
            <v>Здание ТП №40 п.Смирных</v>
          </cell>
          <cell r="D685" t="str">
            <v>533</v>
          </cell>
          <cell r="E685" t="str">
            <v>011</v>
          </cell>
          <cell r="F685">
            <v>11</v>
          </cell>
          <cell r="G685">
            <v>10</v>
          </cell>
          <cell r="H685">
            <v>550759.36</v>
          </cell>
          <cell r="I685" t="str">
            <v>10116</v>
          </cell>
          <cell r="J685" t="str">
            <v>2010083</v>
          </cell>
          <cell r="K685" t="str">
            <v>10002</v>
          </cell>
          <cell r="L685">
            <v>1.2</v>
          </cell>
          <cell r="M685" t="str">
            <v>114521123</v>
          </cell>
          <cell r="Q685">
            <v>127574.35</v>
          </cell>
          <cell r="R685">
            <v>550.76</v>
          </cell>
          <cell r="S685">
            <v>423185.01</v>
          </cell>
          <cell r="X685">
            <v>0</v>
          </cell>
        </row>
        <row r="686">
          <cell r="B686" t="str">
            <v>22</v>
          </cell>
          <cell r="C686" t="str">
            <v>ДЭП г.Поронайск,ул.Первомайская,32</v>
          </cell>
          <cell r="D686" t="str">
            <v>533</v>
          </cell>
          <cell r="E686" t="str">
            <v>011</v>
          </cell>
          <cell r="F686">
            <v>11</v>
          </cell>
          <cell r="G686">
            <v>10</v>
          </cell>
          <cell r="H686">
            <v>3975257.92</v>
          </cell>
          <cell r="I686" t="str">
            <v>10119</v>
          </cell>
          <cell r="J686" t="str">
            <v>2010083</v>
          </cell>
          <cell r="K686" t="str">
            <v>10002</v>
          </cell>
          <cell r="L686">
            <v>1.2</v>
          </cell>
          <cell r="M686" t="str">
            <v>114521123</v>
          </cell>
          <cell r="Q686">
            <v>591685.02</v>
          </cell>
          <cell r="R686">
            <v>3975.26</v>
          </cell>
          <cell r="S686">
            <v>3383572.9</v>
          </cell>
        </row>
        <row r="687">
          <cell r="B687" t="str">
            <v>15</v>
          </cell>
          <cell r="C687" t="str">
            <v>Ремонтно-эксплутационный пункт г.Макаров, ул.Ильи</v>
          </cell>
          <cell r="D687" t="str">
            <v>533</v>
          </cell>
          <cell r="E687" t="str">
            <v>011</v>
          </cell>
          <cell r="F687">
            <v>11</v>
          </cell>
          <cell r="G687">
            <v>10</v>
          </cell>
          <cell r="H687">
            <v>3831232.7</v>
          </cell>
          <cell r="I687" t="str">
            <v>10120</v>
          </cell>
          <cell r="J687" t="str">
            <v>2010083</v>
          </cell>
          <cell r="K687" t="str">
            <v>10002</v>
          </cell>
          <cell r="L687">
            <v>1.2</v>
          </cell>
          <cell r="M687" t="str">
            <v>114521123</v>
          </cell>
          <cell r="Q687">
            <v>882549.72</v>
          </cell>
          <cell r="R687">
            <v>3831.23</v>
          </cell>
          <cell r="S687">
            <v>2948682.98</v>
          </cell>
        </row>
        <row r="688">
          <cell r="B688" t="str">
            <v>22</v>
          </cell>
          <cell r="C688" t="str">
            <v>Материальный склад г.Поронайск, ул.Первомайская,3</v>
          </cell>
          <cell r="D688" t="str">
            <v>533</v>
          </cell>
          <cell r="E688" t="str">
            <v>011</v>
          </cell>
          <cell r="F688">
            <v>11</v>
          </cell>
          <cell r="G688">
            <v>10</v>
          </cell>
          <cell r="H688">
            <v>1921594.76</v>
          </cell>
          <cell r="I688" t="str">
            <v>10121</v>
          </cell>
          <cell r="J688" t="str">
            <v>2010083</v>
          </cell>
          <cell r="K688" t="str">
            <v>10004</v>
          </cell>
          <cell r="L688">
            <v>2.5</v>
          </cell>
          <cell r="M688" t="str">
            <v>114527142</v>
          </cell>
          <cell r="Q688">
            <v>643167.91</v>
          </cell>
          <cell r="R688">
            <v>4003.32</v>
          </cell>
          <cell r="S688">
            <v>1278426.8500000001</v>
          </cell>
        </row>
        <row r="689">
          <cell r="B689" t="str">
            <v>00</v>
          </cell>
          <cell r="C689" t="str">
            <v>УТБ ремонтных бригад п/ст. "Смирных-2"</v>
          </cell>
          <cell r="D689" t="str">
            <v>533</v>
          </cell>
          <cell r="E689" t="str">
            <v>011</v>
          </cell>
          <cell r="F689">
            <v>11</v>
          </cell>
          <cell r="G689">
            <v>10</v>
          </cell>
          <cell r="H689">
            <v>837069.48</v>
          </cell>
          <cell r="I689" t="str">
            <v>10122</v>
          </cell>
          <cell r="J689" t="str">
            <v>2010083</v>
          </cell>
          <cell r="K689" t="str">
            <v>10003</v>
          </cell>
          <cell r="L689">
            <v>1.7</v>
          </cell>
          <cell r="M689" t="str">
            <v>114521123</v>
          </cell>
          <cell r="Q689">
            <v>317369.81</v>
          </cell>
          <cell r="R689">
            <v>1185.8499999999999</v>
          </cell>
          <cell r="S689">
            <v>519699.67</v>
          </cell>
          <cell r="X689">
            <v>0</v>
          </cell>
        </row>
        <row r="690">
          <cell r="B690" t="str">
            <v>15</v>
          </cell>
          <cell r="C690" t="str">
            <v>Здание ТП №44 п.Восточный</v>
          </cell>
          <cell r="D690" t="str">
            <v>533</v>
          </cell>
          <cell r="E690" t="str">
            <v>011</v>
          </cell>
          <cell r="F690">
            <v>11</v>
          </cell>
          <cell r="G690">
            <v>10</v>
          </cell>
          <cell r="H690">
            <v>169656.5</v>
          </cell>
          <cell r="I690" t="str">
            <v>10140</v>
          </cell>
          <cell r="J690" t="str">
            <v>2010083</v>
          </cell>
          <cell r="K690" t="str">
            <v>10004</v>
          </cell>
          <cell r="L690">
            <v>2.5</v>
          </cell>
          <cell r="M690" t="str">
            <v>114521123</v>
          </cell>
          <cell r="Q690">
            <v>123484.79</v>
          </cell>
          <cell r="R690">
            <v>353.45</v>
          </cell>
          <cell r="S690">
            <v>46171.71</v>
          </cell>
        </row>
        <row r="691">
          <cell r="B691" t="str">
            <v>15</v>
          </cell>
          <cell r="C691" t="str">
            <v>Здание открытой трансформаторной подстанции ТП №2</v>
          </cell>
          <cell r="D691" t="str">
            <v>533</v>
          </cell>
          <cell r="E691" t="str">
            <v>011</v>
          </cell>
          <cell r="F691">
            <v>11</v>
          </cell>
          <cell r="G691">
            <v>10</v>
          </cell>
          <cell r="H691">
            <v>127780.97</v>
          </cell>
          <cell r="I691" t="str">
            <v>10144</v>
          </cell>
          <cell r="J691" t="str">
            <v>2010083</v>
          </cell>
          <cell r="K691" t="str">
            <v>10004</v>
          </cell>
          <cell r="L691">
            <v>2.5</v>
          </cell>
          <cell r="M691" t="str">
            <v>114521123</v>
          </cell>
          <cell r="Q691">
            <v>18623.689999999999</v>
          </cell>
          <cell r="R691">
            <v>266.20999999999998</v>
          </cell>
          <cell r="S691">
            <v>109157.28</v>
          </cell>
        </row>
        <row r="692">
          <cell r="B692" t="str">
            <v>00</v>
          </cell>
          <cell r="C692" t="str">
            <v>Здание а/гаража г.Поронайск, ул.Октябрьская,64</v>
          </cell>
          <cell r="D692" t="str">
            <v>533</v>
          </cell>
          <cell r="E692" t="str">
            <v>011</v>
          </cell>
          <cell r="F692">
            <v>11</v>
          </cell>
          <cell r="G692">
            <v>10</v>
          </cell>
          <cell r="H692">
            <v>108135.18</v>
          </cell>
          <cell r="I692" t="str">
            <v>10147</v>
          </cell>
          <cell r="J692" t="str">
            <v>2010083</v>
          </cell>
          <cell r="K692" t="str">
            <v>10002</v>
          </cell>
          <cell r="L692">
            <v>1.2</v>
          </cell>
          <cell r="M692" t="str">
            <v>114521123</v>
          </cell>
          <cell r="Q692">
            <v>3564.51</v>
          </cell>
          <cell r="R692">
            <v>108.14</v>
          </cell>
          <cell r="S692">
            <v>104570.67</v>
          </cell>
          <cell r="X692">
            <v>0</v>
          </cell>
        </row>
        <row r="693">
          <cell r="B693" t="str">
            <v>15</v>
          </cell>
          <cell r="C693" t="str">
            <v>Здание ПС "Заозерная" 35/6 кв</v>
          </cell>
          <cell r="D693" t="str">
            <v>533</v>
          </cell>
          <cell r="E693" t="str">
            <v>011</v>
          </cell>
          <cell r="F693">
            <v>11</v>
          </cell>
          <cell r="G693">
            <v>10</v>
          </cell>
          <cell r="H693">
            <v>1363227.84</v>
          </cell>
          <cell r="I693" t="str">
            <v>10148</v>
          </cell>
          <cell r="J693" t="str">
            <v>2010083</v>
          </cell>
          <cell r="K693" t="str">
            <v>10002</v>
          </cell>
          <cell r="L693">
            <v>1.2</v>
          </cell>
          <cell r="M693" t="str">
            <v>114521123</v>
          </cell>
          <cell r="Q693">
            <v>250225.01</v>
          </cell>
          <cell r="R693">
            <v>1363.23</v>
          </cell>
          <cell r="S693">
            <v>1113002.83</v>
          </cell>
        </row>
        <row r="694">
          <cell r="B694" t="str">
            <v>22</v>
          </cell>
          <cell r="C694" t="str">
            <v>Общежитие ОБЗ</v>
          </cell>
          <cell r="D694" t="str">
            <v>533</v>
          </cell>
          <cell r="E694" t="str">
            <v>011</v>
          </cell>
          <cell r="F694">
            <v>11</v>
          </cell>
          <cell r="G694">
            <v>10</v>
          </cell>
          <cell r="H694">
            <v>7055.97</v>
          </cell>
          <cell r="I694" t="str">
            <v>10149</v>
          </cell>
          <cell r="J694" t="str">
            <v>2010083</v>
          </cell>
          <cell r="K694" t="str">
            <v>10010</v>
          </cell>
          <cell r="L694">
            <v>13</v>
          </cell>
          <cell r="M694" t="str">
            <v>114521123</v>
          </cell>
          <cell r="Q694">
            <v>7055.97</v>
          </cell>
          <cell r="R694">
            <v>0</v>
          </cell>
          <cell r="S694">
            <v>0</v>
          </cell>
        </row>
        <row r="695">
          <cell r="B695" t="str">
            <v>00</v>
          </cell>
          <cell r="C695" t="str">
            <v>Здание ТП №8 п.Смирных</v>
          </cell>
          <cell r="D695" t="str">
            <v>533</v>
          </cell>
          <cell r="E695" t="str">
            <v>011</v>
          </cell>
          <cell r="F695">
            <v>11</v>
          </cell>
          <cell r="G695">
            <v>10</v>
          </cell>
          <cell r="H695">
            <v>2347.6</v>
          </cell>
          <cell r="I695" t="str">
            <v>10151</v>
          </cell>
          <cell r="J695" t="str">
            <v>2010083</v>
          </cell>
          <cell r="K695" t="str">
            <v>10002</v>
          </cell>
          <cell r="L695">
            <v>1.2</v>
          </cell>
          <cell r="M695" t="str">
            <v>114521123</v>
          </cell>
          <cell r="Q695">
            <v>240.29</v>
          </cell>
          <cell r="R695">
            <v>2.35</v>
          </cell>
          <cell r="S695">
            <v>2107.31</v>
          </cell>
          <cell r="X695">
            <v>0</v>
          </cell>
        </row>
        <row r="696">
          <cell r="B696" t="str">
            <v>00</v>
          </cell>
          <cell r="C696" t="str">
            <v>Здание а/гаража г.Поронайск Ул.Первомайская,32</v>
          </cell>
          <cell r="D696" t="str">
            <v>533</v>
          </cell>
          <cell r="E696" t="str">
            <v>011</v>
          </cell>
          <cell r="F696">
            <v>11</v>
          </cell>
          <cell r="G696">
            <v>10</v>
          </cell>
          <cell r="H696">
            <v>1453044.39</v>
          </cell>
          <cell r="I696" t="str">
            <v>10154</v>
          </cell>
          <cell r="J696" t="str">
            <v>2010083</v>
          </cell>
          <cell r="K696" t="str">
            <v>10002</v>
          </cell>
          <cell r="L696">
            <v>1.2</v>
          </cell>
          <cell r="M696" t="str">
            <v>114521123</v>
          </cell>
          <cell r="Q696">
            <v>459395.24</v>
          </cell>
          <cell r="R696">
            <v>1453.04</v>
          </cell>
          <cell r="S696">
            <v>993649.15</v>
          </cell>
          <cell r="X696">
            <v>0</v>
          </cell>
        </row>
        <row r="697">
          <cell r="B697" t="str">
            <v>15</v>
          </cell>
          <cell r="C697" t="str">
            <v>Здание ТП №19 г.Макаров</v>
          </cell>
          <cell r="D697" t="str">
            <v>533</v>
          </cell>
          <cell r="E697" t="str">
            <v>011</v>
          </cell>
          <cell r="F697">
            <v>11</v>
          </cell>
          <cell r="G697">
            <v>10</v>
          </cell>
          <cell r="H697">
            <v>169656</v>
          </cell>
          <cell r="I697" t="str">
            <v>10158</v>
          </cell>
          <cell r="J697" t="str">
            <v>2010083</v>
          </cell>
          <cell r="K697" t="str">
            <v>10002</v>
          </cell>
          <cell r="L697">
            <v>1.2</v>
          </cell>
          <cell r="M697" t="str">
            <v>114521123</v>
          </cell>
          <cell r="Q697">
            <v>85337.51</v>
          </cell>
          <cell r="R697">
            <v>169.66</v>
          </cell>
          <cell r="S697">
            <v>84318.49</v>
          </cell>
        </row>
        <row r="698">
          <cell r="B698" t="str">
            <v>15</v>
          </cell>
          <cell r="C698" t="str">
            <v>Здание ТП №20 г.Макаров</v>
          </cell>
          <cell r="D698" t="str">
            <v>533</v>
          </cell>
          <cell r="E698" t="str">
            <v>011</v>
          </cell>
          <cell r="F698">
            <v>11</v>
          </cell>
          <cell r="G698">
            <v>10</v>
          </cell>
          <cell r="H698">
            <v>154103</v>
          </cell>
          <cell r="I698" t="str">
            <v>10159</v>
          </cell>
          <cell r="J698" t="str">
            <v>2010083</v>
          </cell>
          <cell r="K698" t="str">
            <v>10002</v>
          </cell>
          <cell r="L698">
            <v>1.2</v>
          </cell>
          <cell r="M698" t="str">
            <v>114521123</v>
          </cell>
          <cell r="Q698">
            <v>154103</v>
          </cell>
          <cell r="R698">
            <v>0</v>
          </cell>
          <cell r="S698">
            <v>0</v>
          </cell>
        </row>
        <row r="699">
          <cell r="B699" t="str">
            <v>15</v>
          </cell>
          <cell r="C699" t="str">
            <v>Здание ТП №29 г.Макаров</v>
          </cell>
          <cell r="D699" t="str">
            <v>533</v>
          </cell>
          <cell r="E699" t="str">
            <v>011</v>
          </cell>
          <cell r="F699">
            <v>11</v>
          </cell>
          <cell r="G699">
            <v>10</v>
          </cell>
          <cell r="H699">
            <v>217935</v>
          </cell>
          <cell r="I699" t="str">
            <v>10160</v>
          </cell>
          <cell r="J699" t="str">
            <v>2010083</v>
          </cell>
          <cell r="K699" t="str">
            <v>10002</v>
          </cell>
          <cell r="L699">
            <v>1.2</v>
          </cell>
          <cell r="M699" t="str">
            <v>114521123</v>
          </cell>
          <cell r="Q699">
            <v>82597.67</v>
          </cell>
          <cell r="R699">
            <v>217.94</v>
          </cell>
          <cell r="S699">
            <v>135337.32999999999</v>
          </cell>
        </row>
        <row r="700">
          <cell r="B700" t="str">
            <v>15</v>
          </cell>
          <cell r="C700" t="str">
            <v>Здание ТП №35 г.Макаров</v>
          </cell>
          <cell r="D700" t="str">
            <v>533</v>
          </cell>
          <cell r="E700" t="str">
            <v>011</v>
          </cell>
          <cell r="F700">
            <v>11</v>
          </cell>
          <cell r="G700">
            <v>10</v>
          </cell>
          <cell r="H700">
            <v>242837</v>
          </cell>
          <cell r="I700" t="str">
            <v>10161</v>
          </cell>
          <cell r="J700" t="str">
            <v>2010083</v>
          </cell>
          <cell r="K700" t="str">
            <v>10002</v>
          </cell>
          <cell r="L700">
            <v>1.2</v>
          </cell>
          <cell r="M700" t="str">
            <v>114521123</v>
          </cell>
          <cell r="Q700">
            <v>96946.47</v>
          </cell>
          <cell r="R700">
            <v>242.84</v>
          </cell>
          <cell r="S700">
            <v>145890.53</v>
          </cell>
        </row>
        <row r="701">
          <cell r="B701" t="str">
            <v>15</v>
          </cell>
          <cell r="C701" t="str">
            <v>Здание ТП №43 п.Восточный</v>
          </cell>
          <cell r="D701" t="str">
            <v>533</v>
          </cell>
          <cell r="E701" t="str">
            <v>011</v>
          </cell>
          <cell r="F701">
            <v>11</v>
          </cell>
          <cell r="G701">
            <v>10</v>
          </cell>
          <cell r="H701">
            <v>154103</v>
          </cell>
          <cell r="I701" t="str">
            <v>10163</v>
          </cell>
          <cell r="J701" t="str">
            <v>2010083</v>
          </cell>
          <cell r="K701" t="str">
            <v>10002</v>
          </cell>
          <cell r="L701">
            <v>1.2</v>
          </cell>
          <cell r="M701" t="str">
            <v>114521123</v>
          </cell>
          <cell r="Q701">
            <v>126672.21</v>
          </cell>
          <cell r="R701">
            <v>154.1</v>
          </cell>
          <cell r="S701">
            <v>27430.79</v>
          </cell>
        </row>
        <row r="702">
          <cell r="B702" t="str">
            <v>15</v>
          </cell>
          <cell r="C702" t="str">
            <v>Здание ТП №51 г.Макаров</v>
          </cell>
          <cell r="D702" t="str">
            <v>533</v>
          </cell>
          <cell r="E702" t="str">
            <v>011</v>
          </cell>
          <cell r="F702">
            <v>11</v>
          </cell>
          <cell r="G702">
            <v>10</v>
          </cell>
          <cell r="H702">
            <v>249066</v>
          </cell>
          <cell r="I702" t="str">
            <v>10164</v>
          </cell>
          <cell r="J702" t="str">
            <v>2010083</v>
          </cell>
          <cell r="K702" t="str">
            <v>10002</v>
          </cell>
          <cell r="L702">
            <v>1.2</v>
          </cell>
          <cell r="M702" t="str">
            <v>114521123</v>
          </cell>
          <cell r="Q702">
            <v>87671.53</v>
          </cell>
          <cell r="R702">
            <v>249.07</v>
          </cell>
          <cell r="S702">
            <v>161394.47</v>
          </cell>
        </row>
        <row r="703">
          <cell r="B703" t="str">
            <v>15</v>
          </cell>
          <cell r="C703" t="str">
            <v>Здание ТП №3 с.Новое</v>
          </cell>
          <cell r="D703" t="str">
            <v>533</v>
          </cell>
          <cell r="E703" t="str">
            <v>011</v>
          </cell>
          <cell r="F703">
            <v>11</v>
          </cell>
          <cell r="G703">
            <v>10</v>
          </cell>
          <cell r="H703">
            <v>127781</v>
          </cell>
          <cell r="I703" t="str">
            <v>10165</v>
          </cell>
          <cell r="J703" t="str">
            <v>2010083</v>
          </cell>
          <cell r="K703" t="str">
            <v>10002</v>
          </cell>
          <cell r="L703">
            <v>1.2</v>
          </cell>
          <cell r="M703" t="str">
            <v>114521123</v>
          </cell>
          <cell r="Q703">
            <v>127781</v>
          </cell>
          <cell r="R703">
            <v>0</v>
          </cell>
          <cell r="S703">
            <v>0</v>
          </cell>
        </row>
        <row r="704">
          <cell r="B704" t="str">
            <v>15</v>
          </cell>
          <cell r="C704" t="str">
            <v>Здание ТП №19 с.Новое</v>
          </cell>
          <cell r="D704" t="str">
            <v>533</v>
          </cell>
          <cell r="E704" t="str">
            <v>011</v>
          </cell>
          <cell r="F704">
            <v>11</v>
          </cell>
          <cell r="G704">
            <v>10</v>
          </cell>
          <cell r="H704">
            <v>127637</v>
          </cell>
          <cell r="I704" t="str">
            <v>10166</v>
          </cell>
          <cell r="J704" t="str">
            <v>2010083</v>
          </cell>
          <cell r="K704" t="str">
            <v>10002</v>
          </cell>
          <cell r="L704">
            <v>1.2</v>
          </cell>
          <cell r="M704" t="str">
            <v>114521123</v>
          </cell>
          <cell r="Q704">
            <v>127637</v>
          </cell>
          <cell r="R704">
            <v>0</v>
          </cell>
          <cell r="S704">
            <v>0</v>
          </cell>
        </row>
        <row r="705">
          <cell r="B705" t="str">
            <v>15</v>
          </cell>
          <cell r="C705" t="str">
            <v>Здание ТП №12а г.Макаров</v>
          </cell>
          <cell r="D705" t="str">
            <v>533</v>
          </cell>
          <cell r="E705" t="str">
            <v>011</v>
          </cell>
          <cell r="F705">
            <v>11</v>
          </cell>
          <cell r="G705">
            <v>10</v>
          </cell>
          <cell r="H705">
            <v>242836</v>
          </cell>
          <cell r="I705" t="str">
            <v>10168</v>
          </cell>
          <cell r="J705" t="str">
            <v>2010083</v>
          </cell>
          <cell r="K705" t="str">
            <v>10002</v>
          </cell>
          <cell r="L705">
            <v>1.2</v>
          </cell>
          <cell r="M705" t="str">
            <v>114521123</v>
          </cell>
          <cell r="Q705">
            <v>151772.47</v>
          </cell>
          <cell r="R705">
            <v>242.84</v>
          </cell>
          <cell r="S705">
            <v>91063.53</v>
          </cell>
        </row>
        <row r="706">
          <cell r="B706" t="str">
            <v>00</v>
          </cell>
          <cell r="C706" t="str">
            <v>ДЭП г.Поронайск, ул.Октябрьская,64</v>
          </cell>
          <cell r="D706" t="str">
            <v>533</v>
          </cell>
          <cell r="E706" t="str">
            <v>011</v>
          </cell>
          <cell r="F706">
            <v>11</v>
          </cell>
          <cell r="G706">
            <v>10</v>
          </cell>
          <cell r="H706">
            <v>1067992.8799999999</v>
          </cell>
          <cell r="I706" t="str">
            <v>10173</v>
          </cell>
          <cell r="J706" t="str">
            <v>2010083</v>
          </cell>
          <cell r="K706" t="str">
            <v>10002</v>
          </cell>
          <cell r="L706">
            <v>1.2</v>
          </cell>
          <cell r="M706" t="str">
            <v>114521123</v>
          </cell>
          <cell r="Q706">
            <v>36795.35</v>
          </cell>
          <cell r="R706">
            <v>1067.99</v>
          </cell>
          <cell r="S706">
            <v>1031197.53</v>
          </cell>
          <cell r="X706">
            <v>0</v>
          </cell>
        </row>
        <row r="707">
          <cell r="B707" t="str">
            <v>14</v>
          </cell>
          <cell r="C707" t="str">
            <v>Здание ТП №18 п.Смирных</v>
          </cell>
          <cell r="D707" t="str">
            <v>533</v>
          </cell>
          <cell r="E707" t="str">
            <v>011</v>
          </cell>
          <cell r="F707">
            <v>11</v>
          </cell>
          <cell r="G707">
            <v>10</v>
          </cell>
          <cell r="H707">
            <v>127637</v>
          </cell>
          <cell r="I707" t="str">
            <v>10182</v>
          </cell>
          <cell r="J707" t="str">
            <v>2010083</v>
          </cell>
          <cell r="K707" t="str">
            <v>10002</v>
          </cell>
          <cell r="L707">
            <v>1.2</v>
          </cell>
          <cell r="M707" t="str">
            <v>114521123</v>
          </cell>
          <cell r="Q707">
            <v>47736.05</v>
          </cell>
          <cell r="R707">
            <v>127.64</v>
          </cell>
          <cell r="S707">
            <v>79900.95</v>
          </cell>
          <cell r="X707">
            <v>0</v>
          </cell>
        </row>
        <row r="708">
          <cell r="B708" t="str">
            <v>14</v>
          </cell>
          <cell r="C708" t="str">
            <v>Здание ТП №23 п.Смирных</v>
          </cell>
          <cell r="D708" t="str">
            <v>533</v>
          </cell>
          <cell r="E708" t="str">
            <v>011</v>
          </cell>
          <cell r="F708">
            <v>11</v>
          </cell>
          <cell r="G708">
            <v>10</v>
          </cell>
          <cell r="H708">
            <v>154103</v>
          </cell>
          <cell r="I708" t="str">
            <v>10183</v>
          </cell>
          <cell r="J708" t="str">
            <v>2010083</v>
          </cell>
          <cell r="K708" t="str">
            <v>10002</v>
          </cell>
          <cell r="L708">
            <v>1.2</v>
          </cell>
          <cell r="M708" t="str">
            <v>114521123</v>
          </cell>
          <cell r="Q708">
            <v>112650.21</v>
          </cell>
          <cell r="R708">
            <v>154.1</v>
          </cell>
          <cell r="S708">
            <v>41452.79</v>
          </cell>
          <cell r="X708">
            <v>0</v>
          </cell>
        </row>
        <row r="709">
          <cell r="B709" t="str">
            <v>14</v>
          </cell>
          <cell r="C709" t="str">
            <v>Здание ТП №24 п.Смирных</v>
          </cell>
          <cell r="D709" t="str">
            <v>533</v>
          </cell>
          <cell r="E709" t="str">
            <v>011</v>
          </cell>
          <cell r="F709">
            <v>11</v>
          </cell>
          <cell r="G709">
            <v>10</v>
          </cell>
          <cell r="H709">
            <v>158416</v>
          </cell>
          <cell r="I709" t="str">
            <v>10184</v>
          </cell>
          <cell r="J709" t="str">
            <v>2010083</v>
          </cell>
          <cell r="K709" t="str">
            <v>10002</v>
          </cell>
          <cell r="L709">
            <v>1</v>
          </cell>
          <cell r="M709" t="str">
            <v>114521123</v>
          </cell>
          <cell r="Q709">
            <v>158416</v>
          </cell>
          <cell r="R709">
            <v>0</v>
          </cell>
          <cell r="S709">
            <v>0</v>
          </cell>
        </row>
        <row r="710">
          <cell r="B710" t="str">
            <v>14</v>
          </cell>
          <cell r="C710" t="str">
            <v>Здание ТП №29 п.Смирных</v>
          </cell>
          <cell r="D710" t="str">
            <v>533</v>
          </cell>
          <cell r="E710" t="str">
            <v>011</v>
          </cell>
          <cell r="F710">
            <v>11</v>
          </cell>
          <cell r="G710">
            <v>10</v>
          </cell>
          <cell r="H710">
            <v>169656</v>
          </cell>
          <cell r="I710" t="str">
            <v>10185</v>
          </cell>
          <cell r="J710" t="str">
            <v>2010083</v>
          </cell>
          <cell r="K710" t="str">
            <v>10002</v>
          </cell>
          <cell r="L710">
            <v>1.2</v>
          </cell>
          <cell r="M710" t="str">
            <v>114521123</v>
          </cell>
          <cell r="Q710">
            <v>117402.51</v>
          </cell>
          <cell r="R710">
            <v>169.66</v>
          </cell>
          <cell r="S710">
            <v>52253.49</v>
          </cell>
          <cell r="X710">
            <v>0</v>
          </cell>
        </row>
        <row r="711">
          <cell r="B711" t="str">
            <v>14</v>
          </cell>
          <cell r="C711" t="str">
            <v>Здание ТП №51 п.Смирных</v>
          </cell>
          <cell r="D711" t="str">
            <v>533</v>
          </cell>
          <cell r="E711" t="str">
            <v>011</v>
          </cell>
          <cell r="F711">
            <v>11</v>
          </cell>
          <cell r="G711">
            <v>10</v>
          </cell>
          <cell r="H711">
            <v>130621</v>
          </cell>
          <cell r="I711" t="str">
            <v>10186</v>
          </cell>
          <cell r="J711" t="str">
            <v>2010083</v>
          </cell>
          <cell r="K711" t="str">
            <v>10002</v>
          </cell>
          <cell r="L711">
            <v>1.2</v>
          </cell>
          <cell r="M711" t="str">
            <v>114521123</v>
          </cell>
          <cell r="Q711">
            <v>83858.64</v>
          </cell>
          <cell r="R711">
            <v>130.62</v>
          </cell>
          <cell r="S711">
            <v>46762.36</v>
          </cell>
          <cell r="X711">
            <v>0</v>
          </cell>
        </row>
        <row r="712">
          <cell r="B712" t="str">
            <v>14</v>
          </cell>
          <cell r="C712" t="str">
            <v>Здание ТП №56 п.Смирных</v>
          </cell>
          <cell r="D712" t="str">
            <v>533</v>
          </cell>
          <cell r="E712" t="str">
            <v>011</v>
          </cell>
          <cell r="F712">
            <v>11</v>
          </cell>
          <cell r="G712">
            <v>10</v>
          </cell>
          <cell r="H712">
            <v>36704</v>
          </cell>
          <cell r="I712" t="str">
            <v>10187</v>
          </cell>
          <cell r="J712" t="str">
            <v>2010083</v>
          </cell>
          <cell r="K712" t="str">
            <v>10002</v>
          </cell>
          <cell r="L712">
            <v>1.2</v>
          </cell>
          <cell r="M712" t="str">
            <v>114521123</v>
          </cell>
          <cell r="Q712">
            <v>13653.41</v>
          </cell>
          <cell r="R712">
            <v>36.700000000000003</v>
          </cell>
          <cell r="S712">
            <v>23050.59</v>
          </cell>
          <cell r="X712">
            <v>0</v>
          </cell>
        </row>
        <row r="713">
          <cell r="B713" t="str">
            <v>14</v>
          </cell>
          <cell r="C713" t="str">
            <v>Здание РП №10 п.Смирных</v>
          </cell>
          <cell r="D713" t="str">
            <v>533</v>
          </cell>
          <cell r="E713" t="str">
            <v>011</v>
          </cell>
          <cell r="F713">
            <v>11</v>
          </cell>
          <cell r="G713">
            <v>10</v>
          </cell>
          <cell r="H713">
            <v>111263</v>
          </cell>
          <cell r="I713" t="str">
            <v>10188</v>
          </cell>
          <cell r="J713" t="str">
            <v>2010083</v>
          </cell>
          <cell r="K713" t="str">
            <v>10002</v>
          </cell>
          <cell r="L713">
            <v>1.2</v>
          </cell>
          <cell r="M713" t="str">
            <v>114521123</v>
          </cell>
          <cell r="Q713">
            <v>44059.73</v>
          </cell>
          <cell r="R713">
            <v>111.26</v>
          </cell>
          <cell r="S713">
            <v>67203.27</v>
          </cell>
          <cell r="X713">
            <v>0</v>
          </cell>
        </row>
        <row r="714">
          <cell r="B714" t="str">
            <v>14</v>
          </cell>
          <cell r="C714" t="str">
            <v>Здание ТП №20 п.Смирных</v>
          </cell>
          <cell r="D714" t="str">
            <v>533</v>
          </cell>
          <cell r="E714" t="str">
            <v>011</v>
          </cell>
          <cell r="F714">
            <v>11</v>
          </cell>
          <cell r="G714">
            <v>10</v>
          </cell>
          <cell r="H714">
            <v>10132</v>
          </cell>
          <cell r="I714" t="str">
            <v>10189</v>
          </cell>
          <cell r="J714" t="str">
            <v>2010083</v>
          </cell>
          <cell r="K714" t="str">
            <v>10002</v>
          </cell>
          <cell r="L714">
            <v>1</v>
          </cell>
          <cell r="M714" t="str">
            <v>114521123</v>
          </cell>
          <cell r="Q714">
            <v>10132</v>
          </cell>
          <cell r="R714">
            <v>0</v>
          </cell>
          <cell r="S714">
            <v>0</v>
          </cell>
        </row>
        <row r="715">
          <cell r="B715" t="str">
            <v>15</v>
          </cell>
          <cell r="C715" t="str">
            <v>Мастерский пункт г.Макаров</v>
          </cell>
          <cell r="D715" t="str">
            <v>533</v>
          </cell>
          <cell r="E715" t="str">
            <v>011</v>
          </cell>
          <cell r="F715">
            <v>16</v>
          </cell>
          <cell r="G715">
            <v>10</v>
          </cell>
          <cell r="H715">
            <v>6808.21</v>
          </cell>
          <cell r="I715" t="str">
            <v>10190</v>
          </cell>
          <cell r="J715" t="str">
            <v>2925015</v>
          </cell>
          <cell r="K715" t="str">
            <v>10102</v>
          </cell>
          <cell r="L715">
            <v>2</v>
          </cell>
          <cell r="M715" t="str">
            <v>114521123</v>
          </cell>
          <cell r="Q715">
            <v>79.45</v>
          </cell>
          <cell r="R715">
            <v>11.35</v>
          </cell>
          <cell r="S715">
            <v>6728.76</v>
          </cell>
          <cell r="X715">
            <v>0</v>
          </cell>
        </row>
        <row r="716">
          <cell r="B716" t="str">
            <v>15</v>
          </cell>
          <cell r="C716" t="str">
            <v>Здание ТП №39 г.Макаров</v>
          </cell>
          <cell r="D716" t="str">
            <v>533</v>
          </cell>
          <cell r="E716" t="str">
            <v>011</v>
          </cell>
          <cell r="F716">
            <v>11</v>
          </cell>
          <cell r="G716">
            <v>10</v>
          </cell>
          <cell r="H716">
            <v>127364</v>
          </cell>
          <cell r="I716" t="str">
            <v>10193</v>
          </cell>
          <cell r="J716" t="str">
            <v>2010083</v>
          </cell>
          <cell r="K716" t="str">
            <v>10002</v>
          </cell>
          <cell r="L716">
            <v>1.2</v>
          </cell>
          <cell r="M716" t="str">
            <v>114521123</v>
          </cell>
          <cell r="Q716">
            <v>92430.93</v>
          </cell>
          <cell r="R716">
            <v>127.36</v>
          </cell>
          <cell r="S716">
            <v>34933.07</v>
          </cell>
        </row>
        <row r="717">
          <cell r="B717" t="str">
            <v>15</v>
          </cell>
          <cell r="C717" t="str">
            <v>Здание ТП №50 г.Макаров</v>
          </cell>
          <cell r="D717" t="str">
            <v>533</v>
          </cell>
          <cell r="E717" t="str">
            <v>011</v>
          </cell>
          <cell r="F717">
            <v>11</v>
          </cell>
          <cell r="G717">
            <v>10</v>
          </cell>
          <cell r="H717">
            <v>151282</v>
          </cell>
          <cell r="I717" t="str">
            <v>10194</v>
          </cell>
          <cell r="J717" t="str">
            <v>2010083</v>
          </cell>
          <cell r="K717" t="str">
            <v>10002</v>
          </cell>
          <cell r="L717">
            <v>1.2</v>
          </cell>
          <cell r="M717" t="str">
            <v>114521123</v>
          </cell>
          <cell r="Q717">
            <v>79118.17</v>
          </cell>
          <cell r="R717">
            <v>151.28</v>
          </cell>
          <cell r="S717">
            <v>72163.83</v>
          </cell>
        </row>
        <row r="718">
          <cell r="B718" t="str">
            <v>15</v>
          </cell>
          <cell r="C718" t="str">
            <v>Здание ТП №52 г.Макаров</v>
          </cell>
          <cell r="D718" t="str">
            <v>533</v>
          </cell>
          <cell r="E718" t="str">
            <v>011</v>
          </cell>
          <cell r="F718">
            <v>11</v>
          </cell>
          <cell r="G718">
            <v>10</v>
          </cell>
          <cell r="H718">
            <v>201180</v>
          </cell>
          <cell r="I718" t="str">
            <v>10195</v>
          </cell>
          <cell r="J718" t="str">
            <v>2010083</v>
          </cell>
          <cell r="K718" t="str">
            <v>10002</v>
          </cell>
          <cell r="L718">
            <v>1.2</v>
          </cell>
          <cell r="M718" t="str">
            <v>114521123</v>
          </cell>
          <cell r="Q718">
            <v>70815.960000000006</v>
          </cell>
          <cell r="R718">
            <v>201.18</v>
          </cell>
          <cell r="S718">
            <v>130364.04</v>
          </cell>
        </row>
        <row r="719">
          <cell r="B719" t="str">
            <v>00</v>
          </cell>
          <cell r="C719" t="str">
            <v>Здание УТБ ОПУ ПС "Смирных-2"</v>
          </cell>
          <cell r="D719" t="str">
            <v>533</v>
          </cell>
          <cell r="E719" t="str">
            <v>011</v>
          </cell>
          <cell r="F719">
            <v>11</v>
          </cell>
          <cell r="G719">
            <v>10</v>
          </cell>
          <cell r="H719">
            <v>1674138</v>
          </cell>
          <cell r="I719" t="str">
            <v>10196</v>
          </cell>
          <cell r="J719" t="str">
            <v>2010083</v>
          </cell>
          <cell r="K719" t="str">
            <v>10003</v>
          </cell>
          <cell r="L719">
            <v>1.7</v>
          </cell>
          <cell r="M719" t="str">
            <v>114521123</v>
          </cell>
          <cell r="Q719">
            <v>1325522.3899999999</v>
          </cell>
          <cell r="R719">
            <v>2371.6999999999998</v>
          </cell>
          <cell r="S719">
            <v>348615.61</v>
          </cell>
          <cell r="X719">
            <v>0</v>
          </cell>
        </row>
        <row r="720">
          <cell r="B720" t="str">
            <v>00</v>
          </cell>
          <cell r="C720" t="str">
            <v>Здание УТБ АБ ПС "Смирных-2"</v>
          </cell>
          <cell r="D720" t="str">
            <v>533</v>
          </cell>
          <cell r="E720" t="str">
            <v>011</v>
          </cell>
          <cell r="F720">
            <v>11</v>
          </cell>
          <cell r="G720">
            <v>10</v>
          </cell>
          <cell r="H720">
            <v>837069</v>
          </cell>
          <cell r="I720" t="str">
            <v>10197</v>
          </cell>
          <cell r="J720" t="str">
            <v>2010083</v>
          </cell>
          <cell r="K720" t="str">
            <v>10003</v>
          </cell>
          <cell r="L720">
            <v>1.7</v>
          </cell>
          <cell r="M720" t="str">
            <v>114521123</v>
          </cell>
          <cell r="Q720">
            <v>662260.68999999994</v>
          </cell>
          <cell r="R720">
            <v>1185.8499999999999</v>
          </cell>
          <cell r="S720">
            <v>174808.31</v>
          </cell>
          <cell r="X720">
            <v>0</v>
          </cell>
        </row>
        <row r="721">
          <cell r="B721" t="str">
            <v>00</v>
          </cell>
          <cell r="C721" t="str">
            <v>ЗРУ 10 кв ПС "Гастелло"(карточки нет, в неф. есть</v>
          </cell>
          <cell r="D721" t="str">
            <v>533</v>
          </cell>
          <cell r="E721" t="str">
            <v>011</v>
          </cell>
          <cell r="F721">
            <v>11</v>
          </cell>
          <cell r="G721">
            <v>10</v>
          </cell>
          <cell r="H721">
            <v>147001</v>
          </cell>
          <cell r="I721" t="str">
            <v>10200</v>
          </cell>
          <cell r="J721" t="str">
            <v>2010083</v>
          </cell>
          <cell r="K721" t="str">
            <v>10002</v>
          </cell>
          <cell r="L721">
            <v>1.2</v>
          </cell>
          <cell r="M721" t="str">
            <v>114521123</v>
          </cell>
          <cell r="Q721">
            <v>147001</v>
          </cell>
          <cell r="R721">
            <v>0</v>
          </cell>
          <cell r="S721">
            <v>0</v>
          </cell>
        </row>
        <row r="722">
          <cell r="B722" t="str">
            <v>00</v>
          </cell>
          <cell r="C722" t="str">
            <v>Здание ТП №10 п.Смирных</v>
          </cell>
          <cell r="D722" t="str">
            <v>533</v>
          </cell>
          <cell r="E722" t="str">
            <v>011</v>
          </cell>
          <cell r="F722">
            <v>11</v>
          </cell>
          <cell r="G722">
            <v>10</v>
          </cell>
          <cell r="H722">
            <v>2347.6</v>
          </cell>
          <cell r="I722" t="str">
            <v>10209</v>
          </cell>
          <cell r="J722" t="str">
            <v>2010083</v>
          </cell>
          <cell r="K722" t="str">
            <v>10002</v>
          </cell>
          <cell r="L722">
            <v>1.2</v>
          </cell>
          <cell r="M722" t="str">
            <v>114521123</v>
          </cell>
          <cell r="Q722">
            <v>240.29</v>
          </cell>
          <cell r="R722">
            <v>2.35</v>
          </cell>
          <cell r="S722">
            <v>2107.31</v>
          </cell>
          <cell r="X722">
            <v>0</v>
          </cell>
        </row>
        <row r="723">
          <cell r="B723" t="str">
            <v>00</v>
          </cell>
          <cell r="C723" t="str">
            <v>Здание ТП №21 п.Смирных</v>
          </cell>
          <cell r="D723" t="str">
            <v>533</v>
          </cell>
          <cell r="E723" t="str">
            <v>011</v>
          </cell>
          <cell r="F723">
            <v>11</v>
          </cell>
          <cell r="G723">
            <v>10</v>
          </cell>
          <cell r="H723">
            <v>403093.72</v>
          </cell>
          <cell r="I723" t="str">
            <v>10210</v>
          </cell>
          <cell r="J723" t="str">
            <v>2010083</v>
          </cell>
          <cell r="K723" t="str">
            <v>10002</v>
          </cell>
          <cell r="L723">
            <v>1.2</v>
          </cell>
          <cell r="M723" t="str">
            <v>114521123</v>
          </cell>
          <cell r="Q723">
            <v>156452.76</v>
          </cell>
          <cell r="R723">
            <v>403.09</v>
          </cell>
          <cell r="S723">
            <v>246640.96</v>
          </cell>
          <cell r="X723">
            <v>0</v>
          </cell>
        </row>
        <row r="724">
          <cell r="B724" t="str">
            <v>14</v>
          </cell>
          <cell r="C724" t="str">
            <v>Здание ТП №10 п.Буюклы</v>
          </cell>
          <cell r="D724" t="str">
            <v>533</v>
          </cell>
          <cell r="E724" t="str">
            <v>011</v>
          </cell>
          <cell r="F724">
            <v>11</v>
          </cell>
          <cell r="G724">
            <v>10</v>
          </cell>
          <cell r="H724">
            <v>29539</v>
          </cell>
          <cell r="I724" t="str">
            <v>10211</v>
          </cell>
          <cell r="J724" t="str">
            <v>2010083</v>
          </cell>
          <cell r="K724" t="str">
            <v>10002</v>
          </cell>
          <cell r="L724">
            <v>1.2</v>
          </cell>
          <cell r="M724" t="str">
            <v>114521123</v>
          </cell>
          <cell r="Q724">
            <v>26939.88</v>
          </cell>
          <cell r="R724">
            <v>29.54</v>
          </cell>
          <cell r="S724">
            <v>2599.12</v>
          </cell>
          <cell r="X724">
            <v>0</v>
          </cell>
        </row>
        <row r="725">
          <cell r="B725" t="str">
            <v>00</v>
          </cell>
          <cell r="C725" t="str">
            <v>Здание ТП №76 г.Поронайск, Реалбаза</v>
          </cell>
          <cell r="D725" t="str">
            <v>533</v>
          </cell>
          <cell r="E725" t="str">
            <v>011</v>
          </cell>
          <cell r="F725">
            <v>11</v>
          </cell>
          <cell r="G725">
            <v>10</v>
          </cell>
          <cell r="H725">
            <v>259888.57</v>
          </cell>
          <cell r="I725" t="str">
            <v>10212</v>
          </cell>
          <cell r="J725" t="str">
            <v>2010083</v>
          </cell>
          <cell r="K725" t="str">
            <v>10002</v>
          </cell>
          <cell r="L725">
            <v>1.2</v>
          </cell>
          <cell r="M725" t="str">
            <v>114521123</v>
          </cell>
          <cell r="Q725">
            <v>153887.89000000001</v>
          </cell>
          <cell r="R725">
            <v>259.89</v>
          </cell>
          <cell r="S725">
            <v>106000.68</v>
          </cell>
          <cell r="X725">
            <v>0</v>
          </cell>
        </row>
        <row r="726">
          <cell r="B726" t="str">
            <v>00</v>
          </cell>
          <cell r="C726" t="str">
            <v>Здание ТП №3 г.Поронайск, ул.Театральная</v>
          </cell>
          <cell r="D726" t="str">
            <v>533</v>
          </cell>
          <cell r="E726" t="str">
            <v>011</v>
          </cell>
          <cell r="F726">
            <v>11</v>
          </cell>
          <cell r="G726">
            <v>10</v>
          </cell>
          <cell r="H726">
            <v>280679.64</v>
          </cell>
          <cell r="I726" t="str">
            <v>10213</v>
          </cell>
          <cell r="J726" t="str">
            <v>2010083</v>
          </cell>
          <cell r="K726" t="str">
            <v>10002</v>
          </cell>
          <cell r="L726">
            <v>1.2</v>
          </cell>
          <cell r="M726" t="str">
            <v>114521123</v>
          </cell>
          <cell r="Q726">
            <v>166198.84</v>
          </cell>
          <cell r="R726">
            <v>280.68</v>
          </cell>
          <cell r="S726">
            <v>114480.8</v>
          </cell>
          <cell r="X726">
            <v>0</v>
          </cell>
        </row>
        <row r="727">
          <cell r="B727" t="str">
            <v>00</v>
          </cell>
          <cell r="C727" t="str">
            <v>Здание ТП №59 г.Поронайск, ул.Восточная</v>
          </cell>
          <cell r="D727" t="str">
            <v>533</v>
          </cell>
          <cell r="E727" t="str">
            <v>011</v>
          </cell>
          <cell r="F727">
            <v>11</v>
          </cell>
          <cell r="G727">
            <v>10</v>
          </cell>
          <cell r="H727">
            <v>210164.99</v>
          </cell>
          <cell r="I727" t="str">
            <v>10214</v>
          </cell>
          <cell r="J727" t="str">
            <v>2010083</v>
          </cell>
          <cell r="K727" t="str">
            <v>10002</v>
          </cell>
          <cell r="L727">
            <v>1.2</v>
          </cell>
          <cell r="M727" t="str">
            <v>114521123</v>
          </cell>
          <cell r="Q727">
            <v>121922.91</v>
          </cell>
          <cell r="R727">
            <v>210.16</v>
          </cell>
          <cell r="S727">
            <v>88242.08</v>
          </cell>
          <cell r="X727">
            <v>0</v>
          </cell>
        </row>
        <row r="728">
          <cell r="B728" t="str">
            <v>00</v>
          </cell>
          <cell r="C728" t="str">
            <v>Здание ТП №68 г.Поронайск, Централь.котельная</v>
          </cell>
          <cell r="D728" t="str">
            <v>533</v>
          </cell>
          <cell r="E728" t="str">
            <v>011</v>
          </cell>
          <cell r="F728">
            <v>11</v>
          </cell>
          <cell r="G728">
            <v>10</v>
          </cell>
          <cell r="H728">
            <v>230505.23</v>
          </cell>
          <cell r="I728" t="str">
            <v>10215</v>
          </cell>
          <cell r="J728" t="str">
            <v>2010083</v>
          </cell>
          <cell r="K728" t="str">
            <v>10002</v>
          </cell>
          <cell r="L728">
            <v>1.2</v>
          </cell>
          <cell r="M728" t="str">
            <v>114521123</v>
          </cell>
          <cell r="Q728">
            <v>133723.12</v>
          </cell>
          <cell r="R728">
            <v>230.51</v>
          </cell>
          <cell r="S728">
            <v>96782.11</v>
          </cell>
          <cell r="X728">
            <v>0</v>
          </cell>
        </row>
        <row r="729">
          <cell r="B729" t="str">
            <v>00</v>
          </cell>
          <cell r="C729" t="str">
            <v>ЦРП(СРЭС) г.Поронайск</v>
          </cell>
          <cell r="D729" t="str">
            <v>533</v>
          </cell>
          <cell r="E729" t="str">
            <v>011</v>
          </cell>
          <cell r="F729">
            <v>11</v>
          </cell>
          <cell r="G729">
            <v>10</v>
          </cell>
          <cell r="H729">
            <v>692897.31</v>
          </cell>
          <cell r="I729" t="str">
            <v>10216</v>
          </cell>
          <cell r="J729" t="str">
            <v>2010083</v>
          </cell>
          <cell r="K729" t="str">
            <v>10002</v>
          </cell>
          <cell r="L729">
            <v>1.2</v>
          </cell>
          <cell r="M729" t="str">
            <v>114521123</v>
          </cell>
          <cell r="Q729">
            <v>252786.68</v>
          </cell>
          <cell r="R729">
            <v>692.9</v>
          </cell>
          <cell r="S729">
            <v>440110.63</v>
          </cell>
          <cell r="X729">
            <v>0</v>
          </cell>
        </row>
        <row r="730">
          <cell r="B730" t="str">
            <v>00</v>
          </cell>
          <cell r="C730" t="str">
            <v>Здание РП №11 г.Поронайск, Ж/Д поселок</v>
          </cell>
          <cell r="D730" t="str">
            <v>533</v>
          </cell>
          <cell r="E730" t="str">
            <v>011</v>
          </cell>
          <cell r="F730">
            <v>11</v>
          </cell>
          <cell r="G730">
            <v>10</v>
          </cell>
          <cell r="H730">
            <v>230505.23</v>
          </cell>
          <cell r="I730" t="str">
            <v>10217</v>
          </cell>
          <cell r="J730" t="str">
            <v>2010083</v>
          </cell>
          <cell r="K730" t="str">
            <v>10002</v>
          </cell>
          <cell r="L730">
            <v>1.2</v>
          </cell>
          <cell r="M730" t="str">
            <v>114521123</v>
          </cell>
          <cell r="Q730">
            <v>128191</v>
          </cell>
          <cell r="R730">
            <v>230.51</v>
          </cell>
          <cell r="S730">
            <v>102314.23</v>
          </cell>
          <cell r="X730">
            <v>0</v>
          </cell>
        </row>
        <row r="731">
          <cell r="B731" t="str">
            <v>00</v>
          </cell>
          <cell r="C731" t="str">
            <v>Здание ТП №64 г.Поронайск, ул.Комсомольская</v>
          </cell>
          <cell r="D731" t="str">
            <v>533</v>
          </cell>
          <cell r="E731" t="str">
            <v>011</v>
          </cell>
          <cell r="F731">
            <v>11</v>
          </cell>
          <cell r="G731">
            <v>10</v>
          </cell>
          <cell r="H731">
            <v>322261.81</v>
          </cell>
          <cell r="I731" t="str">
            <v>10218</v>
          </cell>
          <cell r="J731" t="str">
            <v>2010083</v>
          </cell>
          <cell r="K731" t="str">
            <v>10002</v>
          </cell>
          <cell r="L731">
            <v>1.2</v>
          </cell>
          <cell r="M731" t="str">
            <v>114521123</v>
          </cell>
          <cell r="Q731">
            <v>144415.16</v>
          </cell>
          <cell r="R731">
            <v>322.26</v>
          </cell>
          <cell r="S731">
            <v>177846.65</v>
          </cell>
          <cell r="X731">
            <v>0</v>
          </cell>
        </row>
        <row r="732">
          <cell r="B732" t="str">
            <v>00</v>
          </cell>
          <cell r="C732" t="str">
            <v>Здание ТП №46 г.Порнайск, ул.Садовая</v>
          </cell>
          <cell r="D732" t="str">
            <v>533</v>
          </cell>
          <cell r="E732" t="str">
            <v>011</v>
          </cell>
          <cell r="F732">
            <v>11</v>
          </cell>
          <cell r="G732">
            <v>10</v>
          </cell>
          <cell r="H732">
            <v>239813.49</v>
          </cell>
          <cell r="I732" t="str">
            <v>10219</v>
          </cell>
          <cell r="J732" t="str">
            <v>2010083</v>
          </cell>
          <cell r="K732" t="str">
            <v>10002</v>
          </cell>
          <cell r="L732">
            <v>1.2</v>
          </cell>
          <cell r="M732" t="str">
            <v>114521123</v>
          </cell>
          <cell r="Q732">
            <v>104589.81</v>
          </cell>
          <cell r="R732">
            <v>239.81</v>
          </cell>
          <cell r="S732">
            <v>135223.67999999999</v>
          </cell>
          <cell r="X732">
            <v>0</v>
          </cell>
        </row>
        <row r="733">
          <cell r="B733" t="str">
            <v>00</v>
          </cell>
          <cell r="C733" t="str">
            <v>Здание ТП №50 г.Поронайск, р/к"Дружба"</v>
          </cell>
          <cell r="D733" t="str">
            <v>533</v>
          </cell>
          <cell r="E733" t="str">
            <v>011</v>
          </cell>
          <cell r="F733">
            <v>11</v>
          </cell>
          <cell r="G733">
            <v>10</v>
          </cell>
          <cell r="H733">
            <v>286779.06</v>
          </cell>
          <cell r="I733" t="str">
            <v>10220</v>
          </cell>
          <cell r="J733" t="str">
            <v>2010083</v>
          </cell>
          <cell r="K733" t="str">
            <v>10002</v>
          </cell>
          <cell r="L733">
            <v>1.2</v>
          </cell>
          <cell r="M733" t="str">
            <v>114521123</v>
          </cell>
          <cell r="Q733">
            <v>153177.34</v>
          </cell>
          <cell r="R733">
            <v>286.77999999999997</v>
          </cell>
          <cell r="S733">
            <v>133601.72</v>
          </cell>
          <cell r="X733">
            <v>0</v>
          </cell>
        </row>
        <row r="734">
          <cell r="B734" t="str">
            <v>00</v>
          </cell>
          <cell r="C734" t="str">
            <v>Здание ТП №2 г.Поронайск, ул.Торговая</v>
          </cell>
          <cell r="D734" t="str">
            <v>533</v>
          </cell>
          <cell r="E734" t="str">
            <v>011</v>
          </cell>
          <cell r="F734">
            <v>11</v>
          </cell>
          <cell r="G734">
            <v>10</v>
          </cell>
          <cell r="H734">
            <v>344537.98</v>
          </cell>
          <cell r="I734" t="str">
            <v>10221</v>
          </cell>
          <cell r="J734" t="str">
            <v>2010083</v>
          </cell>
          <cell r="K734" t="str">
            <v>10002</v>
          </cell>
          <cell r="L734">
            <v>1.2</v>
          </cell>
          <cell r="M734" t="str">
            <v>114521123</v>
          </cell>
          <cell r="Q734">
            <v>233535.16</v>
          </cell>
          <cell r="R734">
            <v>344.54</v>
          </cell>
          <cell r="S734">
            <v>111002.82</v>
          </cell>
          <cell r="X734">
            <v>0</v>
          </cell>
        </row>
        <row r="735">
          <cell r="B735" t="str">
            <v>00</v>
          </cell>
          <cell r="C735" t="str">
            <v>Здание ТП №44 г.Поронайск, ул.Октябрьская</v>
          </cell>
          <cell r="D735" t="str">
            <v>533</v>
          </cell>
          <cell r="E735" t="str">
            <v>011</v>
          </cell>
          <cell r="F735">
            <v>11</v>
          </cell>
          <cell r="G735">
            <v>10</v>
          </cell>
          <cell r="H735">
            <v>173038.05</v>
          </cell>
          <cell r="I735" t="str">
            <v>10222</v>
          </cell>
          <cell r="J735" t="str">
            <v>2010083</v>
          </cell>
          <cell r="K735" t="str">
            <v>10002</v>
          </cell>
          <cell r="L735">
            <v>1.2</v>
          </cell>
          <cell r="M735" t="str">
            <v>114521123</v>
          </cell>
          <cell r="Q735">
            <v>69237.73</v>
          </cell>
          <cell r="R735">
            <v>173.04</v>
          </cell>
          <cell r="S735">
            <v>103800.32000000001</v>
          </cell>
          <cell r="X735">
            <v>0</v>
          </cell>
        </row>
        <row r="736">
          <cell r="B736" t="str">
            <v>00</v>
          </cell>
          <cell r="C736" t="str">
            <v>Здание ТП №93 г.Поронайск, ул.Водонасосная</v>
          </cell>
          <cell r="D736" t="str">
            <v>533</v>
          </cell>
          <cell r="E736" t="str">
            <v>011</v>
          </cell>
          <cell r="F736">
            <v>11</v>
          </cell>
          <cell r="G736">
            <v>10</v>
          </cell>
          <cell r="H736">
            <v>90790.48</v>
          </cell>
          <cell r="I736" t="str">
            <v>10223</v>
          </cell>
          <cell r="J736" t="str">
            <v>2010083</v>
          </cell>
          <cell r="K736" t="str">
            <v>10002</v>
          </cell>
          <cell r="L736">
            <v>1.2</v>
          </cell>
          <cell r="M736" t="str">
            <v>114521123</v>
          </cell>
          <cell r="Q736">
            <v>43200.26</v>
          </cell>
          <cell r="R736">
            <v>90.79</v>
          </cell>
          <cell r="S736">
            <v>47590.22</v>
          </cell>
          <cell r="X736">
            <v>0</v>
          </cell>
        </row>
        <row r="737">
          <cell r="B737" t="str">
            <v>00</v>
          </cell>
          <cell r="C737" t="str">
            <v>Здание ТП №40, г.Поронайск,зверосовхоз</v>
          </cell>
          <cell r="D737" t="str">
            <v>533</v>
          </cell>
          <cell r="E737" t="str">
            <v>011</v>
          </cell>
          <cell r="F737">
            <v>11</v>
          </cell>
          <cell r="G737">
            <v>10</v>
          </cell>
          <cell r="H737">
            <v>393014.11</v>
          </cell>
          <cell r="I737" t="str">
            <v>10224</v>
          </cell>
          <cell r="J737" t="str">
            <v>2010083</v>
          </cell>
          <cell r="K737" t="str">
            <v>10002</v>
          </cell>
          <cell r="L737">
            <v>1.2</v>
          </cell>
          <cell r="M737" t="str">
            <v>114521123</v>
          </cell>
          <cell r="Q737">
            <v>138873.85</v>
          </cell>
          <cell r="R737">
            <v>393.01</v>
          </cell>
          <cell r="S737">
            <v>254140.26</v>
          </cell>
          <cell r="X737">
            <v>0</v>
          </cell>
        </row>
        <row r="738">
          <cell r="B738" t="str">
            <v>00</v>
          </cell>
          <cell r="C738" t="str">
            <v>Здание ТП №7 г.Поронайск, ул.Победы</v>
          </cell>
          <cell r="D738" t="str">
            <v>533</v>
          </cell>
          <cell r="E738" t="str">
            <v>011</v>
          </cell>
          <cell r="F738">
            <v>11</v>
          </cell>
          <cell r="G738">
            <v>10</v>
          </cell>
          <cell r="H738">
            <v>363313.66</v>
          </cell>
          <cell r="I738" t="str">
            <v>10225</v>
          </cell>
          <cell r="J738" t="str">
            <v>2010083</v>
          </cell>
          <cell r="K738" t="str">
            <v>10002</v>
          </cell>
          <cell r="L738">
            <v>1.2</v>
          </cell>
          <cell r="M738" t="str">
            <v>114521123</v>
          </cell>
          <cell r="Q738">
            <v>246261.63</v>
          </cell>
          <cell r="R738">
            <v>363.31</v>
          </cell>
          <cell r="S738">
            <v>117052.03</v>
          </cell>
          <cell r="X738">
            <v>0</v>
          </cell>
        </row>
        <row r="739">
          <cell r="B739" t="str">
            <v>00</v>
          </cell>
          <cell r="C739" t="str">
            <v>Здание ТП №34 г.Поронайск, ул.Западная</v>
          </cell>
          <cell r="D739" t="str">
            <v>533</v>
          </cell>
          <cell r="E739" t="str">
            <v>011</v>
          </cell>
          <cell r="F739">
            <v>11</v>
          </cell>
          <cell r="G739">
            <v>10</v>
          </cell>
          <cell r="H739">
            <v>248021.04</v>
          </cell>
          <cell r="I739" t="str">
            <v>10226</v>
          </cell>
          <cell r="J739" t="str">
            <v>2010083</v>
          </cell>
          <cell r="K739" t="str">
            <v>10002</v>
          </cell>
          <cell r="L739">
            <v>1.2</v>
          </cell>
          <cell r="M739" t="str">
            <v>114521123</v>
          </cell>
          <cell r="Q739">
            <v>132494.6</v>
          </cell>
          <cell r="R739">
            <v>248.02</v>
          </cell>
          <cell r="S739">
            <v>115526.44</v>
          </cell>
          <cell r="X739">
            <v>0</v>
          </cell>
        </row>
        <row r="740">
          <cell r="B740" t="str">
            <v>00</v>
          </cell>
          <cell r="C740" t="str">
            <v>Здание ТП №55 г.Поронайск, зверосовхоз</v>
          </cell>
          <cell r="D740" t="str">
            <v>533</v>
          </cell>
          <cell r="E740" t="str">
            <v>011</v>
          </cell>
          <cell r="F740">
            <v>11</v>
          </cell>
          <cell r="G740">
            <v>10</v>
          </cell>
          <cell r="H740">
            <v>344537.98</v>
          </cell>
          <cell r="I740" t="str">
            <v>10227</v>
          </cell>
          <cell r="J740" t="str">
            <v>2010083</v>
          </cell>
          <cell r="K740" t="str">
            <v>10002</v>
          </cell>
          <cell r="L740">
            <v>1.2</v>
          </cell>
          <cell r="M740" t="str">
            <v>114521123</v>
          </cell>
          <cell r="Q740">
            <v>207694.8</v>
          </cell>
          <cell r="R740">
            <v>344.54</v>
          </cell>
          <cell r="S740">
            <v>136843.18</v>
          </cell>
          <cell r="X740">
            <v>0</v>
          </cell>
        </row>
        <row r="741">
          <cell r="B741" t="str">
            <v>00</v>
          </cell>
          <cell r="C741" t="str">
            <v>Здание ТП №52 г.Поронайск, ул.Первомайская</v>
          </cell>
          <cell r="D741" t="str">
            <v>533</v>
          </cell>
          <cell r="E741" t="str">
            <v>011</v>
          </cell>
          <cell r="F741">
            <v>11</v>
          </cell>
          <cell r="G741">
            <v>10</v>
          </cell>
          <cell r="H741">
            <v>275428.40999999997</v>
          </cell>
          <cell r="I741" t="str">
            <v>10228</v>
          </cell>
          <cell r="J741" t="str">
            <v>2010083</v>
          </cell>
          <cell r="K741" t="str">
            <v>10002</v>
          </cell>
          <cell r="L741">
            <v>1.2</v>
          </cell>
          <cell r="M741" t="str">
            <v>114521123</v>
          </cell>
          <cell r="Q741">
            <v>135235.4</v>
          </cell>
          <cell r="R741">
            <v>275.43</v>
          </cell>
          <cell r="S741">
            <v>140193.01</v>
          </cell>
          <cell r="X741">
            <v>0</v>
          </cell>
        </row>
        <row r="742">
          <cell r="B742" t="str">
            <v>00</v>
          </cell>
          <cell r="C742" t="str">
            <v>Здание ТП №18 г.Поронайск, ул.Молодежная</v>
          </cell>
          <cell r="D742" t="str">
            <v>533</v>
          </cell>
          <cell r="E742" t="str">
            <v>011</v>
          </cell>
          <cell r="F742">
            <v>11</v>
          </cell>
          <cell r="G742">
            <v>10</v>
          </cell>
          <cell r="H742">
            <v>258214.12</v>
          </cell>
          <cell r="I742" t="str">
            <v>10229</v>
          </cell>
          <cell r="J742" t="str">
            <v>2010083</v>
          </cell>
          <cell r="K742" t="str">
            <v>10002</v>
          </cell>
          <cell r="L742">
            <v>1.2</v>
          </cell>
          <cell r="M742" t="str">
            <v>114521123</v>
          </cell>
          <cell r="Q742">
            <v>103715.9</v>
          </cell>
          <cell r="R742">
            <v>258.20999999999998</v>
          </cell>
          <cell r="S742">
            <v>154498.22</v>
          </cell>
          <cell r="X742">
            <v>0</v>
          </cell>
        </row>
        <row r="743">
          <cell r="B743" t="str">
            <v>00</v>
          </cell>
          <cell r="C743" t="str">
            <v>Здание ТП №25 г.Поронайск, ул.Восточная</v>
          </cell>
          <cell r="D743" t="str">
            <v>533</v>
          </cell>
          <cell r="E743" t="str">
            <v>011</v>
          </cell>
          <cell r="F743">
            <v>11</v>
          </cell>
          <cell r="G743">
            <v>10</v>
          </cell>
          <cell r="H743">
            <v>461108.46</v>
          </cell>
          <cell r="I743" t="str">
            <v>10230</v>
          </cell>
          <cell r="J743" t="str">
            <v>2010083</v>
          </cell>
          <cell r="K743" t="str">
            <v>10002</v>
          </cell>
          <cell r="L743">
            <v>1.2</v>
          </cell>
          <cell r="M743" t="str">
            <v>114521123</v>
          </cell>
          <cell r="Q743">
            <v>208205.2</v>
          </cell>
          <cell r="R743">
            <v>461.11</v>
          </cell>
          <cell r="S743">
            <v>252903.26</v>
          </cell>
          <cell r="X743">
            <v>0</v>
          </cell>
        </row>
        <row r="744">
          <cell r="B744" t="str">
            <v>00</v>
          </cell>
          <cell r="C744" t="str">
            <v>Здание ТП №8 г.Поронайск, р-н школы №7</v>
          </cell>
          <cell r="D744" t="str">
            <v>533</v>
          </cell>
          <cell r="E744" t="str">
            <v>011</v>
          </cell>
          <cell r="F744">
            <v>11</v>
          </cell>
          <cell r="G744">
            <v>10</v>
          </cell>
          <cell r="H744">
            <v>483230.9</v>
          </cell>
          <cell r="I744" t="str">
            <v>10231</v>
          </cell>
          <cell r="J744" t="str">
            <v>2010083</v>
          </cell>
          <cell r="K744" t="str">
            <v>10002</v>
          </cell>
          <cell r="L744">
            <v>1.2</v>
          </cell>
          <cell r="M744" t="str">
            <v>114521123</v>
          </cell>
          <cell r="Q744">
            <v>150491.9</v>
          </cell>
          <cell r="R744">
            <v>483.23</v>
          </cell>
          <cell r="S744">
            <v>332739</v>
          </cell>
          <cell r="X744">
            <v>0</v>
          </cell>
        </row>
        <row r="745">
          <cell r="B745" t="str">
            <v>00</v>
          </cell>
          <cell r="C745" t="str">
            <v>ЗданиеТП №1 п.Забайкалец, овощехранилище</v>
          </cell>
          <cell r="D745" t="str">
            <v>533</v>
          </cell>
          <cell r="E745" t="str">
            <v>011</v>
          </cell>
          <cell r="F745">
            <v>11</v>
          </cell>
          <cell r="G745">
            <v>10</v>
          </cell>
          <cell r="H745">
            <v>499884.54</v>
          </cell>
          <cell r="I745" t="str">
            <v>10232</v>
          </cell>
          <cell r="J745" t="str">
            <v>2010083</v>
          </cell>
          <cell r="K745" t="str">
            <v>10002</v>
          </cell>
          <cell r="L745">
            <v>1.2</v>
          </cell>
          <cell r="M745" t="str">
            <v>114521123</v>
          </cell>
          <cell r="Q745">
            <v>124485.43</v>
          </cell>
          <cell r="R745">
            <v>499.88</v>
          </cell>
          <cell r="S745">
            <v>375399.11</v>
          </cell>
          <cell r="X745">
            <v>0</v>
          </cell>
        </row>
        <row r="746">
          <cell r="B746" t="str">
            <v>00</v>
          </cell>
          <cell r="C746" t="str">
            <v>Здание ТП №5 п.Забайкалец</v>
          </cell>
          <cell r="D746" t="str">
            <v>533</v>
          </cell>
          <cell r="E746" t="str">
            <v>011</v>
          </cell>
          <cell r="F746">
            <v>11</v>
          </cell>
          <cell r="G746">
            <v>10</v>
          </cell>
          <cell r="H746">
            <v>499884.54</v>
          </cell>
          <cell r="I746" t="str">
            <v>10233</v>
          </cell>
          <cell r="J746" t="str">
            <v>2010083</v>
          </cell>
          <cell r="K746" t="str">
            <v>10002</v>
          </cell>
          <cell r="L746">
            <v>1.2</v>
          </cell>
          <cell r="M746" t="str">
            <v>114521123</v>
          </cell>
          <cell r="Q746">
            <v>111856.41</v>
          </cell>
          <cell r="R746">
            <v>499.88</v>
          </cell>
          <cell r="S746">
            <v>388028.13</v>
          </cell>
          <cell r="X746">
            <v>0</v>
          </cell>
        </row>
        <row r="747">
          <cell r="B747" t="str">
            <v>00</v>
          </cell>
          <cell r="C747" t="str">
            <v>Здание ТП №84 г.Поронайск</v>
          </cell>
          <cell r="D747" t="str">
            <v>533</v>
          </cell>
          <cell r="E747" t="str">
            <v>011</v>
          </cell>
          <cell r="F747">
            <v>11</v>
          </cell>
          <cell r="G747">
            <v>10</v>
          </cell>
          <cell r="H747">
            <v>414491.43</v>
          </cell>
          <cell r="I747" t="str">
            <v>10234</v>
          </cell>
          <cell r="J747" t="str">
            <v>2010083</v>
          </cell>
          <cell r="K747" t="str">
            <v>10002</v>
          </cell>
          <cell r="L747">
            <v>1.2</v>
          </cell>
          <cell r="M747" t="str">
            <v>114521123</v>
          </cell>
          <cell r="Q747">
            <v>61010.76</v>
          </cell>
          <cell r="R747">
            <v>414.49</v>
          </cell>
          <cell r="S747">
            <v>353480.67</v>
          </cell>
          <cell r="X747">
            <v>0</v>
          </cell>
        </row>
        <row r="748">
          <cell r="B748" t="str">
            <v>00</v>
          </cell>
          <cell r="C748" t="str">
            <v>Здание ЗТП №82 г.Поронайск</v>
          </cell>
          <cell r="D748" t="str">
            <v>533</v>
          </cell>
          <cell r="E748" t="str">
            <v>011</v>
          </cell>
          <cell r="F748">
            <v>11</v>
          </cell>
          <cell r="G748">
            <v>10</v>
          </cell>
          <cell r="H748">
            <v>280667.13</v>
          </cell>
          <cell r="I748" t="str">
            <v>10235</v>
          </cell>
          <cell r="J748" t="str">
            <v>2010083</v>
          </cell>
          <cell r="K748" t="str">
            <v>10002</v>
          </cell>
          <cell r="L748">
            <v>1.2</v>
          </cell>
          <cell r="M748" t="str">
            <v>114521123</v>
          </cell>
          <cell r="Q748">
            <v>41312.620000000003</v>
          </cell>
          <cell r="R748">
            <v>280.67</v>
          </cell>
          <cell r="S748">
            <v>239354.51</v>
          </cell>
          <cell r="X748">
            <v>0</v>
          </cell>
        </row>
        <row r="749">
          <cell r="B749" t="str">
            <v>00</v>
          </cell>
          <cell r="C749" t="str">
            <v>Здание РП №86 г.Поронайск</v>
          </cell>
          <cell r="D749" t="str">
            <v>533</v>
          </cell>
          <cell r="E749" t="str">
            <v>011</v>
          </cell>
          <cell r="F749">
            <v>11</v>
          </cell>
          <cell r="G749">
            <v>10</v>
          </cell>
          <cell r="H749">
            <v>46570.37</v>
          </cell>
          <cell r="I749" t="str">
            <v>10236</v>
          </cell>
          <cell r="J749" t="str">
            <v>2010083</v>
          </cell>
          <cell r="K749" t="str">
            <v>10002</v>
          </cell>
          <cell r="L749">
            <v>1.2</v>
          </cell>
          <cell r="M749" t="str">
            <v>114521123</v>
          </cell>
          <cell r="Q749">
            <v>5967.57</v>
          </cell>
          <cell r="R749">
            <v>46.57</v>
          </cell>
          <cell r="S749">
            <v>40602.800000000003</v>
          </cell>
          <cell r="X749">
            <v>0</v>
          </cell>
        </row>
        <row r="750">
          <cell r="B750" t="str">
            <v>00</v>
          </cell>
          <cell r="C750" t="str">
            <v>Здание ТП №4а г.Поронайск</v>
          </cell>
          <cell r="D750" t="str">
            <v>533</v>
          </cell>
          <cell r="E750" t="str">
            <v>011</v>
          </cell>
          <cell r="F750">
            <v>11</v>
          </cell>
          <cell r="G750">
            <v>10</v>
          </cell>
          <cell r="H750">
            <v>45794.21</v>
          </cell>
          <cell r="I750" t="str">
            <v>10237</v>
          </cell>
          <cell r="J750" t="str">
            <v>2010083</v>
          </cell>
          <cell r="K750" t="str">
            <v>10002</v>
          </cell>
          <cell r="L750">
            <v>1.2</v>
          </cell>
          <cell r="M750" t="str">
            <v>114521123</v>
          </cell>
          <cell r="Q750">
            <v>6333.53</v>
          </cell>
          <cell r="R750">
            <v>45.79</v>
          </cell>
          <cell r="S750">
            <v>39460.68</v>
          </cell>
          <cell r="X750">
            <v>0</v>
          </cell>
        </row>
        <row r="751">
          <cell r="B751" t="str">
            <v>00</v>
          </cell>
          <cell r="C751" t="str">
            <v>Здание ТП №95 г.Поронайск</v>
          </cell>
          <cell r="D751" t="str">
            <v>533</v>
          </cell>
          <cell r="E751" t="str">
            <v>011</v>
          </cell>
          <cell r="F751">
            <v>11</v>
          </cell>
          <cell r="G751">
            <v>10</v>
          </cell>
          <cell r="H751">
            <v>349286.01</v>
          </cell>
          <cell r="I751" t="str">
            <v>10238</v>
          </cell>
          <cell r="J751" t="str">
            <v>2010083</v>
          </cell>
          <cell r="K751" t="str">
            <v>10002</v>
          </cell>
          <cell r="L751">
            <v>1.2</v>
          </cell>
          <cell r="M751" t="str">
            <v>114521123</v>
          </cell>
          <cell r="Q751">
            <v>56018.38</v>
          </cell>
          <cell r="R751">
            <v>349.29</v>
          </cell>
          <cell r="S751">
            <v>293267.63</v>
          </cell>
          <cell r="X751">
            <v>0</v>
          </cell>
        </row>
        <row r="752">
          <cell r="B752" t="str">
            <v>00</v>
          </cell>
          <cell r="C752" t="str">
            <v>Здание ТП №20 г.Поронайск, ул.Мостовая</v>
          </cell>
          <cell r="D752" t="str">
            <v>533</v>
          </cell>
          <cell r="E752" t="str">
            <v>011</v>
          </cell>
          <cell r="F752">
            <v>11</v>
          </cell>
          <cell r="G752">
            <v>10</v>
          </cell>
          <cell r="H752">
            <v>111263.2</v>
          </cell>
          <cell r="I752" t="str">
            <v>10239</v>
          </cell>
          <cell r="J752" t="str">
            <v>2010083</v>
          </cell>
          <cell r="K752" t="str">
            <v>10002</v>
          </cell>
          <cell r="L752">
            <v>1.2</v>
          </cell>
          <cell r="M752" t="str">
            <v>114521123</v>
          </cell>
          <cell r="Q752">
            <v>14214.05</v>
          </cell>
          <cell r="R752">
            <v>111.26</v>
          </cell>
          <cell r="S752">
            <v>97049.15</v>
          </cell>
          <cell r="X752">
            <v>0</v>
          </cell>
        </row>
        <row r="753">
          <cell r="B753" t="str">
            <v>00</v>
          </cell>
          <cell r="C753" t="str">
            <v>Здание ТП №74 г.Поронайск</v>
          </cell>
          <cell r="D753" t="str">
            <v>533</v>
          </cell>
          <cell r="E753" t="str">
            <v>011</v>
          </cell>
          <cell r="F753">
            <v>11</v>
          </cell>
          <cell r="G753">
            <v>10</v>
          </cell>
          <cell r="H753">
            <v>456872.14</v>
          </cell>
          <cell r="I753" t="str">
            <v>10240</v>
          </cell>
          <cell r="J753" t="str">
            <v>2010083</v>
          </cell>
          <cell r="K753" t="str">
            <v>10002</v>
          </cell>
          <cell r="L753">
            <v>1.2</v>
          </cell>
          <cell r="M753" t="str">
            <v>114521123</v>
          </cell>
          <cell r="Q753">
            <v>106787.79</v>
          </cell>
          <cell r="R753">
            <v>456.87</v>
          </cell>
          <cell r="S753">
            <v>350084.35</v>
          </cell>
          <cell r="X753">
            <v>0</v>
          </cell>
        </row>
        <row r="754">
          <cell r="B754" t="str">
            <v>00</v>
          </cell>
          <cell r="C754" t="str">
            <v>Здание ТП №87 г.Поронайск, ЦЕМпоселок</v>
          </cell>
          <cell r="D754" t="str">
            <v>533</v>
          </cell>
          <cell r="E754" t="str">
            <v>011</v>
          </cell>
          <cell r="F754">
            <v>11</v>
          </cell>
          <cell r="G754">
            <v>10</v>
          </cell>
          <cell r="H754">
            <v>468846.68</v>
          </cell>
          <cell r="I754" t="str">
            <v>10241</v>
          </cell>
          <cell r="J754" t="str">
            <v>2010083</v>
          </cell>
          <cell r="K754" t="str">
            <v>10002</v>
          </cell>
          <cell r="L754">
            <v>1.2</v>
          </cell>
          <cell r="M754" t="str">
            <v>114521123</v>
          </cell>
          <cell r="Q754">
            <v>71613.14</v>
          </cell>
          <cell r="R754">
            <v>468.85</v>
          </cell>
          <cell r="S754">
            <v>397233.54</v>
          </cell>
          <cell r="X754">
            <v>0</v>
          </cell>
        </row>
        <row r="755">
          <cell r="B755" t="str">
            <v>00</v>
          </cell>
          <cell r="C755" t="str">
            <v>Здание ТП(одноэтажное) г.Поронайск</v>
          </cell>
          <cell r="D755" t="str">
            <v>533</v>
          </cell>
          <cell r="E755" t="str">
            <v>011</v>
          </cell>
          <cell r="F755">
            <v>11</v>
          </cell>
          <cell r="G755">
            <v>10</v>
          </cell>
          <cell r="H755">
            <v>130621.03</v>
          </cell>
          <cell r="I755" t="str">
            <v>10242</v>
          </cell>
          <cell r="J755" t="str">
            <v>2010083</v>
          </cell>
          <cell r="K755" t="str">
            <v>10004</v>
          </cell>
          <cell r="L755">
            <v>2.5</v>
          </cell>
          <cell r="M755" t="str">
            <v>114521123</v>
          </cell>
          <cell r="Q755">
            <v>11796.48</v>
          </cell>
          <cell r="R755">
            <v>272.13</v>
          </cell>
          <cell r="S755">
            <v>118824.55</v>
          </cell>
          <cell r="X755">
            <v>0</v>
          </cell>
        </row>
        <row r="756">
          <cell r="B756" t="str">
            <v>00</v>
          </cell>
          <cell r="C756" t="str">
            <v>Здание ЗТП №88 г.Поронайск</v>
          </cell>
          <cell r="D756" t="str">
            <v>533</v>
          </cell>
          <cell r="E756" t="str">
            <v>011</v>
          </cell>
          <cell r="F756">
            <v>11</v>
          </cell>
          <cell r="G756">
            <v>10</v>
          </cell>
          <cell r="H756">
            <v>158416.04999999999</v>
          </cell>
          <cell r="I756" t="str">
            <v>10243</v>
          </cell>
          <cell r="J756" t="str">
            <v>2010083</v>
          </cell>
          <cell r="K756" t="str">
            <v>10004</v>
          </cell>
          <cell r="L756">
            <v>2.5</v>
          </cell>
          <cell r="M756" t="str">
            <v>114521123</v>
          </cell>
          <cell r="Q756">
            <v>59735.98</v>
          </cell>
          <cell r="R756">
            <v>330.03</v>
          </cell>
          <cell r="S756">
            <v>98680.07</v>
          </cell>
          <cell r="X756">
            <v>0</v>
          </cell>
        </row>
        <row r="757">
          <cell r="B757" t="str">
            <v>00</v>
          </cell>
          <cell r="C757" t="str">
            <v>Здание ТП №17 г.Поронайск</v>
          </cell>
          <cell r="D757" t="str">
            <v>533</v>
          </cell>
          <cell r="E757" t="str">
            <v>011</v>
          </cell>
          <cell r="F757">
            <v>11</v>
          </cell>
          <cell r="G757">
            <v>10</v>
          </cell>
          <cell r="H757">
            <v>184684.05</v>
          </cell>
          <cell r="I757" t="str">
            <v>10244</v>
          </cell>
          <cell r="J757" t="str">
            <v>2010083</v>
          </cell>
          <cell r="K757" t="str">
            <v>10003</v>
          </cell>
          <cell r="L757">
            <v>1.7</v>
          </cell>
          <cell r="M757" t="str">
            <v>114521123</v>
          </cell>
          <cell r="Q757">
            <v>158219.91</v>
          </cell>
          <cell r="R757">
            <v>261.64</v>
          </cell>
          <cell r="S757">
            <v>26464.14</v>
          </cell>
          <cell r="X757">
            <v>0</v>
          </cell>
        </row>
        <row r="758">
          <cell r="B758" t="str">
            <v>00</v>
          </cell>
          <cell r="C758" t="str">
            <v>Здание ТП №16 г.Поронайск</v>
          </cell>
          <cell r="D758" t="str">
            <v>533</v>
          </cell>
          <cell r="E758" t="str">
            <v>011</v>
          </cell>
          <cell r="F758">
            <v>11</v>
          </cell>
          <cell r="G758">
            <v>10</v>
          </cell>
          <cell r="H758">
            <v>120128.03</v>
          </cell>
          <cell r="I758" t="str">
            <v>10245</v>
          </cell>
          <cell r="J758" t="str">
            <v>2010083</v>
          </cell>
          <cell r="K758" t="str">
            <v>10003</v>
          </cell>
          <cell r="L758">
            <v>1.7</v>
          </cell>
          <cell r="M758" t="str">
            <v>114521123</v>
          </cell>
          <cell r="Q758">
            <v>81987.33</v>
          </cell>
          <cell r="R758">
            <v>170.18</v>
          </cell>
          <cell r="S758">
            <v>38140.699999999997</v>
          </cell>
          <cell r="X758">
            <v>0</v>
          </cell>
        </row>
        <row r="759">
          <cell r="B759" t="str">
            <v>00</v>
          </cell>
          <cell r="C759" t="str">
            <v>Здание ТП №13 г.Поронайск</v>
          </cell>
          <cell r="D759" t="str">
            <v>533</v>
          </cell>
          <cell r="E759" t="str">
            <v>011</v>
          </cell>
          <cell r="F759">
            <v>11</v>
          </cell>
          <cell r="G759">
            <v>10</v>
          </cell>
          <cell r="H759">
            <v>182528.01</v>
          </cell>
          <cell r="I759" t="str">
            <v>10246</v>
          </cell>
          <cell r="J759" t="str">
            <v>2010083</v>
          </cell>
          <cell r="K759" t="str">
            <v>10002</v>
          </cell>
          <cell r="L759">
            <v>1.2</v>
          </cell>
          <cell r="M759" t="str">
            <v>114521123</v>
          </cell>
          <cell r="Q759">
            <v>121989.6</v>
          </cell>
          <cell r="R759">
            <v>182.53</v>
          </cell>
          <cell r="S759">
            <v>60538.41</v>
          </cell>
          <cell r="X759">
            <v>0</v>
          </cell>
        </row>
        <row r="760">
          <cell r="B760" t="str">
            <v>00</v>
          </cell>
          <cell r="C760" t="str">
            <v>Здание ТП №56 г.Поронайск, "Орбита"</v>
          </cell>
          <cell r="D760" t="str">
            <v>533</v>
          </cell>
          <cell r="E760" t="str">
            <v>011</v>
          </cell>
          <cell r="F760">
            <v>11</v>
          </cell>
          <cell r="G760">
            <v>10</v>
          </cell>
          <cell r="H760">
            <v>492644.88</v>
          </cell>
          <cell r="I760" t="str">
            <v>10247</v>
          </cell>
          <cell r="J760" t="str">
            <v>2010083</v>
          </cell>
          <cell r="K760" t="str">
            <v>10002</v>
          </cell>
          <cell r="L760">
            <v>1.2</v>
          </cell>
          <cell r="M760" t="str">
            <v>114521123</v>
          </cell>
          <cell r="Q760">
            <v>219886.51</v>
          </cell>
          <cell r="R760">
            <v>492.64</v>
          </cell>
          <cell r="S760">
            <v>272758.37</v>
          </cell>
          <cell r="X760">
            <v>0</v>
          </cell>
        </row>
        <row r="761">
          <cell r="B761" t="str">
            <v>00</v>
          </cell>
          <cell r="C761" t="str">
            <v>Здание ТП №2 п.Малиновка</v>
          </cell>
          <cell r="D761" t="str">
            <v>533</v>
          </cell>
          <cell r="E761" t="str">
            <v>011</v>
          </cell>
          <cell r="F761">
            <v>11</v>
          </cell>
          <cell r="G761">
            <v>10</v>
          </cell>
          <cell r="H761">
            <v>403092.45</v>
          </cell>
          <cell r="I761" t="str">
            <v>10248</v>
          </cell>
          <cell r="J761" t="str">
            <v>2010083</v>
          </cell>
          <cell r="K761" t="str">
            <v>10002</v>
          </cell>
          <cell r="L761">
            <v>1.2</v>
          </cell>
          <cell r="M761" t="str">
            <v>114521123</v>
          </cell>
          <cell r="Q761">
            <v>122592.52</v>
          </cell>
          <cell r="R761">
            <v>403.09</v>
          </cell>
          <cell r="S761">
            <v>280499.93</v>
          </cell>
          <cell r="X761">
            <v>0</v>
          </cell>
        </row>
        <row r="762">
          <cell r="B762" t="str">
            <v>00</v>
          </cell>
          <cell r="C762" t="str">
            <v>Здание ТП №51 г.Поронайск, ул.Октябрьская</v>
          </cell>
          <cell r="D762" t="str">
            <v>533</v>
          </cell>
          <cell r="E762" t="str">
            <v>011</v>
          </cell>
          <cell r="F762">
            <v>11</v>
          </cell>
          <cell r="G762">
            <v>10</v>
          </cell>
          <cell r="H762">
            <v>403092.45</v>
          </cell>
          <cell r="I762" t="str">
            <v>10249</v>
          </cell>
          <cell r="J762" t="str">
            <v>2010083</v>
          </cell>
          <cell r="K762" t="str">
            <v>10002</v>
          </cell>
          <cell r="L762">
            <v>1.2</v>
          </cell>
          <cell r="M762" t="str">
            <v>114521123</v>
          </cell>
          <cell r="Q762">
            <v>146778.07999999999</v>
          </cell>
          <cell r="R762">
            <v>403.09</v>
          </cell>
          <cell r="S762">
            <v>256314.37</v>
          </cell>
          <cell r="X762">
            <v>0</v>
          </cell>
        </row>
        <row r="763">
          <cell r="B763" t="str">
            <v>15</v>
          </cell>
          <cell r="C763" t="str">
            <v>Подстанция ЦЭС 35/3 кв п.Лермонтовка</v>
          </cell>
          <cell r="D763" t="str">
            <v>533</v>
          </cell>
          <cell r="E763" t="str">
            <v>011</v>
          </cell>
          <cell r="F763">
            <v>11</v>
          </cell>
          <cell r="G763">
            <v>10</v>
          </cell>
          <cell r="H763">
            <v>1439081.45</v>
          </cell>
          <cell r="I763" t="str">
            <v>10250</v>
          </cell>
          <cell r="J763" t="str">
            <v>2010083</v>
          </cell>
          <cell r="K763" t="str">
            <v>10002</v>
          </cell>
          <cell r="L763">
            <v>1.2</v>
          </cell>
          <cell r="M763" t="str">
            <v>114521123</v>
          </cell>
          <cell r="Q763">
            <v>711461.37</v>
          </cell>
          <cell r="R763">
            <v>1439.08</v>
          </cell>
          <cell r="S763">
            <v>727620.08</v>
          </cell>
          <cell r="X763">
            <v>0</v>
          </cell>
        </row>
        <row r="764">
          <cell r="B764" t="str">
            <v>15</v>
          </cell>
          <cell r="C764" t="str">
            <v>Подстанция 35/6 кв п.Вахрушев "Разрез"</v>
          </cell>
          <cell r="D764" t="str">
            <v>533</v>
          </cell>
          <cell r="E764" t="str">
            <v>011</v>
          </cell>
          <cell r="F764">
            <v>11</v>
          </cell>
          <cell r="G764">
            <v>10</v>
          </cell>
          <cell r="H764">
            <v>3486695.88</v>
          </cell>
          <cell r="I764" t="str">
            <v>10251</v>
          </cell>
          <cell r="J764" t="str">
            <v>2010083</v>
          </cell>
          <cell r="K764" t="str">
            <v>10002</v>
          </cell>
          <cell r="L764">
            <v>1.2</v>
          </cell>
          <cell r="M764" t="str">
            <v>114521123</v>
          </cell>
          <cell r="Q764">
            <v>1432305.27</v>
          </cell>
          <cell r="R764">
            <v>3486.7</v>
          </cell>
          <cell r="S764">
            <v>2054390.61</v>
          </cell>
          <cell r="X764">
            <v>0</v>
          </cell>
        </row>
        <row r="765">
          <cell r="B765" t="str">
            <v>15</v>
          </cell>
          <cell r="C765" t="str">
            <v>Здание гаража п.Восток</v>
          </cell>
          <cell r="D765" t="str">
            <v>533</v>
          </cell>
          <cell r="E765" t="str">
            <v>011</v>
          </cell>
          <cell r="F765">
            <v>11</v>
          </cell>
          <cell r="G765">
            <v>10</v>
          </cell>
          <cell r="H765">
            <v>23476</v>
          </cell>
          <cell r="I765" t="str">
            <v>10252</v>
          </cell>
          <cell r="J765" t="str">
            <v>2010083</v>
          </cell>
          <cell r="K765" t="str">
            <v>10004</v>
          </cell>
          <cell r="L765">
            <v>2.5</v>
          </cell>
          <cell r="M765" t="str">
            <v>114521123</v>
          </cell>
          <cell r="Q765">
            <v>4402.97</v>
          </cell>
          <cell r="R765">
            <v>48.91</v>
          </cell>
          <cell r="S765">
            <v>19073.03</v>
          </cell>
          <cell r="X765">
            <v>0</v>
          </cell>
        </row>
        <row r="766">
          <cell r="B766" t="str">
            <v>00</v>
          </cell>
          <cell r="C766" t="str">
            <v>Здание ТП №61 г.Поронайск</v>
          </cell>
          <cell r="D766" t="str">
            <v>533</v>
          </cell>
          <cell r="E766" t="str">
            <v>011</v>
          </cell>
          <cell r="F766">
            <v>11</v>
          </cell>
          <cell r="G766">
            <v>10</v>
          </cell>
          <cell r="H766">
            <v>130621</v>
          </cell>
          <cell r="I766" t="str">
            <v>10253</v>
          </cell>
          <cell r="J766" t="str">
            <v>2010083</v>
          </cell>
          <cell r="K766" t="str">
            <v>10002</v>
          </cell>
          <cell r="L766">
            <v>1.2</v>
          </cell>
          <cell r="M766" t="str">
            <v>114521123</v>
          </cell>
          <cell r="Q766">
            <v>94308.64</v>
          </cell>
          <cell r="R766">
            <v>130.62</v>
          </cell>
          <cell r="S766">
            <v>36312.36</v>
          </cell>
          <cell r="X766">
            <v>0</v>
          </cell>
        </row>
        <row r="767">
          <cell r="B767" t="str">
            <v>00</v>
          </cell>
          <cell r="C767" t="str">
            <v>Здание ТП №65 г.Поронайск</v>
          </cell>
          <cell r="D767" t="str">
            <v>533</v>
          </cell>
          <cell r="E767" t="str">
            <v>011</v>
          </cell>
          <cell r="F767">
            <v>11</v>
          </cell>
          <cell r="G767">
            <v>10</v>
          </cell>
          <cell r="H767">
            <v>158416</v>
          </cell>
          <cell r="I767" t="str">
            <v>10254</v>
          </cell>
          <cell r="J767" t="str">
            <v>2010083</v>
          </cell>
          <cell r="K767" t="str">
            <v>10002</v>
          </cell>
          <cell r="L767">
            <v>1.2</v>
          </cell>
          <cell r="M767" t="str">
            <v>114521123</v>
          </cell>
          <cell r="Q767">
            <v>103921.23</v>
          </cell>
          <cell r="R767">
            <v>158.41999999999999</v>
          </cell>
          <cell r="S767">
            <v>54494.77</v>
          </cell>
          <cell r="X767">
            <v>0</v>
          </cell>
        </row>
        <row r="768">
          <cell r="B768" t="str">
            <v>00</v>
          </cell>
          <cell r="C768" t="str">
            <v>Здание ТП №65А г.Поронайск</v>
          </cell>
          <cell r="D768" t="str">
            <v>533</v>
          </cell>
          <cell r="E768" t="str">
            <v>011</v>
          </cell>
          <cell r="F768">
            <v>11</v>
          </cell>
          <cell r="G768">
            <v>10</v>
          </cell>
          <cell r="H768">
            <v>111263</v>
          </cell>
          <cell r="I768" t="str">
            <v>10255</v>
          </cell>
          <cell r="J768" t="str">
            <v>2010083</v>
          </cell>
          <cell r="K768" t="str">
            <v>10002</v>
          </cell>
          <cell r="L768">
            <v>1.2</v>
          </cell>
          <cell r="M768" t="str">
            <v>114521123</v>
          </cell>
          <cell r="Q768">
            <v>28037.73</v>
          </cell>
          <cell r="R768">
            <v>111.26</v>
          </cell>
          <cell r="S768">
            <v>83225.27</v>
          </cell>
          <cell r="X768">
            <v>0</v>
          </cell>
        </row>
        <row r="769">
          <cell r="B769" t="str">
            <v>00</v>
          </cell>
          <cell r="C769" t="str">
            <v>Здание ТП №77 г.Поронайск</v>
          </cell>
          <cell r="D769" t="str">
            <v>533</v>
          </cell>
          <cell r="E769" t="str">
            <v>011</v>
          </cell>
          <cell r="F769">
            <v>11</v>
          </cell>
          <cell r="G769">
            <v>10</v>
          </cell>
          <cell r="H769">
            <v>184684</v>
          </cell>
          <cell r="I769" t="str">
            <v>10256</v>
          </cell>
          <cell r="J769" t="str">
            <v>2010083</v>
          </cell>
          <cell r="K769" t="str">
            <v>10002</v>
          </cell>
          <cell r="L769">
            <v>1.2</v>
          </cell>
          <cell r="M769" t="str">
            <v>114521123</v>
          </cell>
          <cell r="Q769">
            <v>107854.97</v>
          </cell>
          <cell r="R769">
            <v>184.68</v>
          </cell>
          <cell r="S769">
            <v>76829.03</v>
          </cell>
          <cell r="X769">
            <v>0</v>
          </cell>
        </row>
        <row r="770">
          <cell r="B770" t="str">
            <v>00</v>
          </cell>
          <cell r="C770" t="str">
            <v>Здание ТП №78 г.Поронайск</v>
          </cell>
          <cell r="D770" t="str">
            <v>533</v>
          </cell>
          <cell r="E770" t="str">
            <v>011</v>
          </cell>
          <cell r="F770">
            <v>11</v>
          </cell>
          <cell r="G770">
            <v>10</v>
          </cell>
          <cell r="H770">
            <v>158416</v>
          </cell>
          <cell r="I770" t="str">
            <v>10257</v>
          </cell>
          <cell r="J770" t="str">
            <v>2010083</v>
          </cell>
          <cell r="K770" t="str">
            <v>10002</v>
          </cell>
          <cell r="L770">
            <v>1.2</v>
          </cell>
          <cell r="M770" t="str">
            <v>114521123</v>
          </cell>
          <cell r="Q770">
            <v>108673.23</v>
          </cell>
          <cell r="R770">
            <v>158.41999999999999</v>
          </cell>
          <cell r="S770">
            <v>49742.77</v>
          </cell>
          <cell r="X770">
            <v>0</v>
          </cell>
        </row>
        <row r="771">
          <cell r="B771" t="str">
            <v>00</v>
          </cell>
          <cell r="C771" t="str">
            <v>Здание ТП №48 г.Поронайск</v>
          </cell>
          <cell r="D771" t="str">
            <v>533</v>
          </cell>
          <cell r="E771" t="str">
            <v>011</v>
          </cell>
          <cell r="F771">
            <v>11</v>
          </cell>
          <cell r="G771">
            <v>10</v>
          </cell>
          <cell r="H771">
            <v>118198</v>
          </cell>
          <cell r="I771" t="str">
            <v>10258</v>
          </cell>
          <cell r="J771" t="str">
            <v>2010083</v>
          </cell>
          <cell r="K771" t="str">
            <v>10002</v>
          </cell>
          <cell r="L771">
            <v>1.2</v>
          </cell>
          <cell r="M771" t="str">
            <v>114521123</v>
          </cell>
          <cell r="Q771">
            <v>113706.39</v>
          </cell>
          <cell r="R771">
            <v>118.2</v>
          </cell>
          <cell r="S771">
            <v>4491.6099999999997</v>
          </cell>
          <cell r="X771">
            <v>0</v>
          </cell>
        </row>
        <row r="772">
          <cell r="B772" t="str">
            <v>00</v>
          </cell>
          <cell r="C772" t="str">
            <v>Здание ТП №47 г.Поронайск</v>
          </cell>
          <cell r="D772" t="str">
            <v>533</v>
          </cell>
          <cell r="E772" t="str">
            <v>011</v>
          </cell>
          <cell r="F772">
            <v>11</v>
          </cell>
          <cell r="G772">
            <v>10</v>
          </cell>
          <cell r="H772">
            <v>88789</v>
          </cell>
          <cell r="I772" t="str">
            <v>10259</v>
          </cell>
          <cell r="J772" t="str">
            <v>2010083</v>
          </cell>
          <cell r="K772" t="str">
            <v>10002</v>
          </cell>
          <cell r="L772">
            <v>1.2</v>
          </cell>
          <cell r="M772" t="str">
            <v>114521123</v>
          </cell>
          <cell r="Q772">
            <v>85414.38</v>
          </cell>
          <cell r="R772">
            <v>88.79</v>
          </cell>
          <cell r="S772">
            <v>3374.62</v>
          </cell>
          <cell r="X772">
            <v>0</v>
          </cell>
        </row>
        <row r="773">
          <cell r="B773" t="str">
            <v>00</v>
          </cell>
          <cell r="C773" t="str">
            <v>Здание ТП №73 г.Поронайск</v>
          </cell>
          <cell r="D773" t="str">
            <v>533</v>
          </cell>
          <cell r="E773" t="str">
            <v>011</v>
          </cell>
          <cell r="F773">
            <v>11</v>
          </cell>
          <cell r="G773">
            <v>10</v>
          </cell>
          <cell r="H773">
            <v>68460</v>
          </cell>
          <cell r="I773" t="str">
            <v>10260</v>
          </cell>
          <cell r="J773" t="str">
            <v>2010083</v>
          </cell>
          <cell r="K773" t="str">
            <v>10002</v>
          </cell>
          <cell r="L773">
            <v>1.2</v>
          </cell>
          <cell r="M773" t="str">
            <v>114521123</v>
          </cell>
          <cell r="Q773">
            <v>36496.120000000003</v>
          </cell>
          <cell r="R773">
            <v>68.459999999999994</v>
          </cell>
          <cell r="S773">
            <v>31963.88</v>
          </cell>
          <cell r="X773">
            <v>0</v>
          </cell>
        </row>
        <row r="774">
          <cell r="B774" t="str">
            <v>15</v>
          </cell>
          <cell r="C774" t="str">
            <v>Здание ТП №1 п.Восток</v>
          </cell>
          <cell r="D774" t="str">
            <v>533</v>
          </cell>
          <cell r="E774" t="str">
            <v>011</v>
          </cell>
          <cell r="F774">
            <v>11</v>
          </cell>
          <cell r="G774">
            <v>10</v>
          </cell>
          <cell r="H774">
            <v>127637</v>
          </cell>
          <cell r="I774" t="str">
            <v>10261</v>
          </cell>
          <cell r="J774" t="str">
            <v>2010083</v>
          </cell>
          <cell r="K774" t="str">
            <v>10002</v>
          </cell>
          <cell r="L774">
            <v>1</v>
          </cell>
          <cell r="M774" t="str">
            <v>114521123</v>
          </cell>
          <cell r="Q774">
            <v>127637</v>
          </cell>
          <cell r="R774">
            <v>0</v>
          </cell>
          <cell r="S774">
            <v>0</v>
          </cell>
        </row>
        <row r="775">
          <cell r="B775" t="str">
            <v>15</v>
          </cell>
          <cell r="C775" t="str">
            <v>Здание ТП №2 п.Восток</v>
          </cell>
          <cell r="D775" t="str">
            <v>533</v>
          </cell>
          <cell r="E775" t="str">
            <v>011</v>
          </cell>
          <cell r="F775">
            <v>11</v>
          </cell>
          <cell r="G775">
            <v>10</v>
          </cell>
          <cell r="H775">
            <v>217935</v>
          </cell>
          <cell r="I775" t="str">
            <v>10262</v>
          </cell>
          <cell r="J775" t="str">
            <v>2010083</v>
          </cell>
          <cell r="K775" t="str">
            <v>10002</v>
          </cell>
          <cell r="L775">
            <v>1</v>
          </cell>
          <cell r="M775" t="str">
            <v>114521123</v>
          </cell>
          <cell r="Q775">
            <v>217935</v>
          </cell>
          <cell r="R775">
            <v>0</v>
          </cell>
          <cell r="S775">
            <v>0</v>
          </cell>
        </row>
        <row r="776">
          <cell r="B776" t="str">
            <v>15</v>
          </cell>
          <cell r="C776" t="str">
            <v>Здание ТП №3 п.Восток</v>
          </cell>
          <cell r="D776" t="str">
            <v>533</v>
          </cell>
          <cell r="E776" t="str">
            <v>011</v>
          </cell>
          <cell r="F776">
            <v>11</v>
          </cell>
          <cell r="G776">
            <v>10</v>
          </cell>
          <cell r="H776">
            <v>127637</v>
          </cell>
          <cell r="I776" t="str">
            <v>10263</v>
          </cell>
          <cell r="J776" t="str">
            <v>2010083</v>
          </cell>
          <cell r="K776" t="str">
            <v>10002</v>
          </cell>
          <cell r="L776">
            <v>1</v>
          </cell>
          <cell r="M776" t="str">
            <v>114521123</v>
          </cell>
          <cell r="Q776">
            <v>127637</v>
          </cell>
          <cell r="R776">
            <v>0</v>
          </cell>
          <cell r="S776">
            <v>0</v>
          </cell>
        </row>
        <row r="777">
          <cell r="B777" t="str">
            <v>15</v>
          </cell>
          <cell r="C777" t="str">
            <v>Здание ТП №4 п.Восток</v>
          </cell>
          <cell r="D777" t="str">
            <v>533</v>
          </cell>
          <cell r="E777" t="str">
            <v>011</v>
          </cell>
          <cell r="F777">
            <v>11</v>
          </cell>
          <cell r="G777">
            <v>10</v>
          </cell>
          <cell r="H777">
            <v>116096</v>
          </cell>
          <cell r="I777" t="str">
            <v>10264</v>
          </cell>
          <cell r="J777" t="str">
            <v>2010083</v>
          </cell>
          <cell r="K777" t="str">
            <v>10002</v>
          </cell>
          <cell r="L777">
            <v>1</v>
          </cell>
          <cell r="M777" t="str">
            <v>114521123</v>
          </cell>
          <cell r="Q777">
            <v>116096</v>
          </cell>
          <cell r="R777">
            <v>0</v>
          </cell>
          <cell r="S777">
            <v>0</v>
          </cell>
        </row>
        <row r="778">
          <cell r="B778" t="str">
            <v>15</v>
          </cell>
          <cell r="C778" t="str">
            <v>Здание ТП №5 п.Восток</v>
          </cell>
          <cell r="D778" t="str">
            <v>533</v>
          </cell>
          <cell r="E778" t="str">
            <v>011</v>
          </cell>
          <cell r="F778">
            <v>11</v>
          </cell>
          <cell r="G778">
            <v>10</v>
          </cell>
          <cell r="H778">
            <v>127637</v>
          </cell>
          <cell r="I778" t="str">
            <v>10265</v>
          </cell>
          <cell r="J778" t="str">
            <v>2010083</v>
          </cell>
          <cell r="K778" t="str">
            <v>10002</v>
          </cell>
          <cell r="L778">
            <v>1</v>
          </cell>
          <cell r="M778" t="str">
            <v>114521123</v>
          </cell>
          <cell r="Q778">
            <v>127637</v>
          </cell>
          <cell r="R778">
            <v>0</v>
          </cell>
          <cell r="S778">
            <v>0</v>
          </cell>
        </row>
        <row r="779">
          <cell r="B779" t="str">
            <v>15</v>
          </cell>
          <cell r="C779" t="str">
            <v>Здание ТП №6 п.Восток</v>
          </cell>
          <cell r="D779" t="str">
            <v>533</v>
          </cell>
          <cell r="E779" t="str">
            <v>011</v>
          </cell>
          <cell r="F779">
            <v>11</v>
          </cell>
          <cell r="G779">
            <v>10</v>
          </cell>
          <cell r="H779">
            <v>116096</v>
          </cell>
          <cell r="I779" t="str">
            <v>10266</v>
          </cell>
          <cell r="J779" t="str">
            <v>2010083</v>
          </cell>
          <cell r="K779" t="str">
            <v>10002</v>
          </cell>
          <cell r="L779">
            <v>1</v>
          </cell>
          <cell r="M779" t="str">
            <v>114521123</v>
          </cell>
          <cell r="Q779">
            <v>116096</v>
          </cell>
          <cell r="R779">
            <v>0</v>
          </cell>
          <cell r="S779">
            <v>0</v>
          </cell>
        </row>
        <row r="780">
          <cell r="B780" t="str">
            <v>15</v>
          </cell>
          <cell r="C780" t="str">
            <v>Здание ТП №7 п.Восток</v>
          </cell>
          <cell r="D780" t="str">
            <v>533</v>
          </cell>
          <cell r="E780" t="str">
            <v>011</v>
          </cell>
          <cell r="F780">
            <v>11</v>
          </cell>
          <cell r="G780">
            <v>10</v>
          </cell>
          <cell r="H780">
            <v>116096</v>
          </cell>
          <cell r="I780" t="str">
            <v>10267</v>
          </cell>
          <cell r="J780" t="str">
            <v>2010083</v>
          </cell>
          <cell r="K780" t="str">
            <v>10002</v>
          </cell>
          <cell r="L780">
            <v>1</v>
          </cell>
          <cell r="M780" t="str">
            <v>114521123</v>
          </cell>
          <cell r="Q780">
            <v>116096</v>
          </cell>
          <cell r="R780">
            <v>0</v>
          </cell>
          <cell r="S780">
            <v>0</v>
          </cell>
        </row>
        <row r="781">
          <cell r="B781" t="str">
            <v>15</v>
          </cell>
          <cell r="C781" t="str">
            <v>Здание ТП №9 п.Восток</v>
          </cell>
          <cell r="D781" t="str">
            <v>533</v>
          </cell>
          <cell r="E781" t="str">
            <v>011</v>
          </cell>
          <cell r="F781">
            <v>11</v>
          </cell>
          <cell r="G781">
            <v>10</v>
          </cell>
          <cell r="H781">
            <v>214438</v>
          </cell>
          <cell r="I781" t="str">
            <v>10268</v>
          </cell>
          <cell r="J781" t="str">
            <v>2010083</v>
          </cell>
          <cell r="K781" t="str">
            <v>10002</v>
          </cell>
          <cell r="L781">
            <v>1.2</v>
          </cell>
          <cell r="M781" t="str">
            <v>114521123</v>
          </cell>
          <cell r="Q781">
            <v>23593.67</v>
          </cell>
          <cell r="R781">
            <v>214.44</v>
          </cell>
          <cell r="S781">
            <v>190844.33</v>
          </cell>
          <cell r="X781">
            <v>0</v>
          </cell>
        </row>
        <row r="782">
          <cell r="B782" t="str">
            <v>15</v>
          </cell>
          <cell r="C782" t="str">
            <v>Здание ТП №10 п.Восток</v>
          </cell>
          <cell r="D782" t="str">
            <v>533</v>
          </cell>
          <cell r="E782" t="str">
            <v>011</v>
          </cell>
          <cell r="F782">
            <v>11</v>
          </cell>
          <cell r="G782">
            <v>10</v>
          </cell>
          <cell r="H782">
            <v>154103</v>
          </cell>
          <cell r="I782" t="str">
            <v>10269</v>
          </cell>
          <cell r="J782" t="str">
            <v>2010083</v>
          </cell>
          <cell r="K782" t="str">
            <v>10002</v>
          </cell>
          <cell r="L782">
            <v>1.2</v>
          </cell>
          <cell r="M782" t="str">
            <v>114521123</v>
          </cell>
          <cell r="Q782">
            <v>39629.21</v>
          </cell>
          <cell r="R782">
            <v>154.1</v>
          </cell>
          <cell r="S782">
            <v>114473.79</v>
          </cell>
          <cell r="X782">
            <v>0</v>
          </cell>
        </row>
        <row r="783">
          <cell r="B783" t="str">
            <v>15</v>
          </cell>
          <cell r="C783" t="str">
            <v>Здание ТП №6 п.Вахрушев</v>
          </cell>
          <cell r="D783" t="str">
            <v>533</v>
          </cell>
          <cell r="E783" t="str">
            <v>011</v>
          </cell>
          <cell r="F783">
            <v>11</v>
          </cell>
          <cell r="G783">
            <v>10</v>
          </cell>
          <cell r="H783">
            <v>34928</v>
          </cell>
          <cell r="I783" t="str">
            <v>10270</v>
          </cell>
          <cell r="J783" t="str">
            <v>2010083</v>
          </cell>
          <cell r="K783" t="str">
            <v>10002</v>
          </cell>
          <cell r="L783">
            <v>1.2</v>
          </cell>
          <cell r="M783" t="str">
            <v>114521123</v>
          </cell>
          <cell r="Q783">
            <v>28431.38</v>
          </cell>
          <cell r="R783">
            <v>34.93</v>
          </cell>
          <cell r="S783">
            <v>6496.62</v>
          </cell>
          <cell r="X783">
            <v>0</v>
          </cell>
        </row>
        <row r="784">
          <cell r="B784" t="str">
            <v>15</v>
          </cell>
          <cell r="C784" t="str">
            <v>Здание ТП №15 п.Вахрушев</v>
          </cell>
          <cell r="D784" t="str">
            <v>533</v>
          </cell>
          <cell r="E784" t="str">
            <v>011</v>
          </cell>
          <cell r="F784">
            <v>11</v>
          </cell>
          <cell r="G784">
            <v>10</v>
          </cell>
          <cell r="H784">
            <v>36815</v>
          </cell>
          <cell r="I784" t="str">
            <v>10271</v>
          </cell>
          <cell r="J784" t="str">
            <v>2010083</v>
          </cell>
          <cell r="K784" t="str">
            <v>10002</v>
          </cell>
          <cell r="L784">
            <v>1</v>
          </cell>
          <cell r="M784" t="str">
            <v>114521123</v>
          </cell>
          <cell r="Q784">
            <v>36815</v>
          </cell>
          <cell r="R784">
            <v>0</v>
          </cell>
          <cell r="S784">
            <v>0</v>
          </cell>
        </row>
        <row r="785">
          <cell r="B785" t="str">
            <v>15</v>
          </cell>
          <cell r="C785" t="str">
            <v>Здание ПС "Новое"</v>
          </cell>
          <cell r="D785" t="str">
            <v>533</v>
          </cell>
          <cell r="E785" t="str">
            <v>011</v>
          </cell>
          <cell r="F785">
            <v>11</v>
          </cell>
          <cell r="G785">
            <v>10</v>
          </cell>
          <cell r="H785">
            <v>2056323.88</v>
          </cell>
          <cell r="I785" t="str">
            <v>10272</v>
          </cell>
          <cell r="J785" t="str">
            <v>2010083</v>
          </cell>
          <cell r="K785" t="str">
            <v>10002</v>
          </cell>
          <cell r="L785">
            <v>1.2</v>
          </cell>
          <cell r="M785" t="str">
            <v>114521123</v>
          </cell>
          <cell r="Q785">
            <v>318035.13</v>
          </cell>
          <cell r="R785">
            <v>2056.3200000000002</v>
          </cell>
          <cell r="S785">
            <v>1738288.75</v>
          </cell>
        </row>
        <row r="786">
          <cell r="B786" t="str">
            <v>15</v>
          </cell>
          <cell r="C786" t="str">
            <v>Здание ТП №15 г.Макаров</v>
          </cell>
          <cell r="D786" t="str">
            <v>533</v>
          </cell>
          <cell r="E786" t="str">
            <v>011</v>
          </cell>
          <cell r="F786">
            <v>11</v>
          </cell>
          <cell r="G786">
            <v>10</v>
          </cell>
          <cell r="H786">
            <v>177202</v>
          </cell>
          <cell r="I786" t="str">
            <v>10273</v>
          </cell>
          <cell r="J786" t="str">
            <v>2010083</v>
          </cell>
          <cell r="K786" t="str">
            <v>10002</v>
          </cell>
          <cell r="L786">
            <v>1.2</v>
          </cell>
          <cell r="M786" t="str">
            <v>114521123</v>
          </cell>
          <cell r="Q786">
            <v>177202</v>
          </cell>
          <cell r="R786">
            <v>0</v>
          </cell>
          <cell r="S786">
            <v>0</v>
          </cell>
        </row>
        <row r="787">
          <cell r="B787" t="str">
            <v>15</v>
          </cell>
          <cell r="C787" t="str">
            <v>Здание ТП №38 г.Макаров</v>
          </cell>
          <cell r="D787" t="str">
            <v>533</v>
          </cell>
          <cell r="E787" t="str">
            <v>011</v>
          </cell>
          <cell r="F787">
            <v>11</v>
          </cell>
          <cell r="G787">
            <v>10</v>
          </cell>
          <cell r="H787">
            <v>239009</v>
          </cell>
          <cell r="I787" t="str">
            <v>10274</v>
          </cell>
          <cell r="J787" t="str">
            <v>2010083</v>
          </cell>
          <cell r="K787" t="str">
            <v>10002</v>
          </cell>
          <cell r="L787">
            <v>1.2</v>
          </cell>
          <cell r="M787" t="str">
            <v>114521123</v>
          </cell>
          <cell r="Q787">
            <v>76961.22</v>
          </cell>
          <cell r="R787">
            <v>239.01</v>
          </cell>
          <cell r="S787">
            <v>162047.78</v>
          </cell>
        </row>
        <row r="788">
          <cell r="B788" t="str">
            <v>00</v>
          </cell>
          <cell r="C788" t="str">
            <v>Мастерский пункт г.Поронайск</v>
          </cell>
          <cell r="D788" t="str">
            <v>533</v>
          </cell>
          <cell r="E788" t="str">
            <v>011</v>
          </cell>
          <cell r="F788">
            <v>16</v>
          </cell>
          <cell r="G788">
            <v>10</v>
          </cell>
          <cell r="H788">
            <v>12147.36</v>
          </cell>
          <cell r="I788" t="str">
            <v>10275</v>
          </cell>
          <cell r="J788" t="str">
            <v>2925015</v>
          </cell>
          <cell r="K788" t="str">
            <v>10102</v>
          </cell>
          <cell r="L788">
            <v>2</v>
          </cell>
          <cell r="M788" t="str">
            <v>114521123</v>
          </cell>
          <cell r="Q788">
            <v>141.75</v>
          </cell>
          <cell r="R788">
            <v>20.25</v>
          </cell>
          <cell r="S788">
            <v>12005.61</v>
          </cell>
          <cell r="X788">
            <v>0</v>
          </cell>
        </row>
        <row r="789">
          <cell r="B789" t="str">
            <v>00</v>
          </cell>
          <cell r="C789" t="str">
            <v>Гараж-мастерская(база ВРЭС) г.Поронайск, ул.Побед</v>
          </cell>
          <cell r="D789" t="str">
            <v>533</v>
          </cell>
          <cell r="E789" t="str">
            <v>011</v>
          </cell>
          <cell r="F789">
            <v>11</v>
          </cell>
          <cell r="G789">
            <v>10</v>
          </cell>
          <cell r="H789">
            <v>132553.84</v>
          </cell>
          <cell r="I789" t="str">
            <v>10276</v>
          </cell>
          <cell r="J789" t="str">
            <v>2010083</v>
          </cell>
          <cell r="K789" t="str">
            <v>10004</v>
          </cell>
          <cell r="L789">
            <v>2.5</v>
          </cell>
          <cell r="M789" t="str">
            <v>114521123</v>
          </cell>
          <cell r="Q789">
            <v>132553.84</v>
          </cell>
          <cell r="R789">
            <v>0</v>
          </cell>
          <cell r="S789">
            <v>0</v>
          </cell>
        </row>
        <row r="790">
          <cell r="B790" t="str">
            <v>00</v>
          </cell>
          <cell r="C790" t="str">
            <v>Маслохозяйство ПС "Поронайская", ул.Победы</v>
          </cell>
          <cell r="D790" t="str">
            <v>533</v>
          </cell>
          <cell r="E790" t="str">
            <v>011</v>
          </cell>
          <cell r="F790">
            <v>11</v>
          </cell>
          <cell r="G790">
            <v>10</v>
          </cell>
          <cell r="H790">
            <v>221435.66</v>
          </cell>
          <cell r="I790" t="str">
            <v>10277</v>
          </cell>
          <cell r="J790" t="str">
            <v>2010083</v>
          </cell>
          <cell r="K790" t="str">
            <v>10002</v>
          </cell>
          <cell r="L790">
            <v>1.2</v>
          </cell>
          <cell r="M790" t="str">
            <v>114521123</v>
          </cell>
          <cell r="Q790">
            <v>85945.919999999998</v>
          </cell>
          <cell r="R790">
            <v>221.44</v>
          </cell>
          <cell r="S790">
            <v>135489.74</v>
          </cell>
        </row>
        <row r="791">
          <cell r="B791" t="str">
            <v>00</v>
          </cell>
          <cell r="C791" t="str">
            <v>Здание реакторного помещения ПС 110 кв"Поронайска</v>
          </cell>
          <cell r="D791" t="str">
            <v>533</v>
          </cell>
          <cell r="E791" t="str">
            <v>011</v>
          </cell>
          <cell r="F791">
            <v>11</v>
          </cell>
          <cell r="G791">
            <v>10</v>
          </cell>
          <cell r="H791">
            <v>257708.39</v>
          </cell>
          <cell r="I791" t="str">
            <v>10278</v>
          </cell>
          <cell r="J791" t="str">
            <v>2010083</v>
          </cell>
          <cell r="K791" t="str">
            <v>10002</v>
          </cell>
          <cell r="L791">
            <v>1.2</v>
          </cell>
          <cell r="M791" t="str">
            <v>114521123</v>
          </cell>
          <cell r="Q791">
            <v>75198.820000000007</v>
          </cell>
          <cell r="R791">
            <v>257.70999999999998</v>
          </cell>
          <cell r="S791">
            <v>182509.57</v>
          </cell>
        </row>
        <row r="792">
          <cell r="B792" t="str">
            <v>00</v>
          </cell>
          <cell r="C792" t="str">
            <v>Здание ЗКРУ ПС 110 кв "Поронайская", ул.Победы</v>
          </cell>
          <cell r="D792" t="str">
            <v>533</v>
          </cell>
          <cell r="E792" t="str">
            <v>011</v>
          </cell>
          <cell r="F792">
            <v>11</v>
          </cell>
          <cell r="G792">
            <v>10</v>
          </cell>
          <cell r="H792">
            <v>449050.31</v>
          </cell>
          <cell r="I792" t="str">
            <v>10279</v>
          </cell>
          <cell r="J792" t="str">
            <v>2010083</v>
          </cell>
          <cell r="K792" t="str">
            <v>10002</v>
          </cell>
          <cell r="L792">
            <v>1.2</v>
          </cell>
          <cell r="M792" t="str">
            <v>114521123</v>
          </cell>
          <cell r="Q792">
            <v>178782.81</v>
          </cell>
          <cell r="R792">
            <v>449.05</v>
          </cell>
          <cell r="S792">
            <v>270267.5</v>
          </cell>
        </row>
        <row r="793">
          <cell r="B793" t="str">
            <v>00</v>
          </cell>
          <cell r="C793" t="str">
            <v>Здание ЗРУ-3,3 кв ПС "Леонидово"</v>
          </cell>
          <cell r="D793" t="str">
            <v>533</v>
          </cell>
          <cell r="E793" t="str">
            <v>011</v>
          </cell>
          <cell r="F793">
            <v>11</v>
          </cell>
          <cell r="G793">
            <v>10</v>
          </cell>
          <cell r="H793">
            <v>588859.75</v>
          </cell>
          <cell r="I793" t="str">
            <v>10280</v>
          </cell>
          <cell r="J793" t="str">
            <v>2010083</v>
          </cell>
          <cell r="K793" t="str">
            <v>10002</v>
          </cell>
          <cell r="L793">
            <v>1.2</v>
          </cell>
          <cell r="M793" t="str">
            <v>114521123</v>
          </cell>
          <cell r="Q793">
            <v>293328.78999999998</v>
          </cell>
          <cell r="R793">
            <v>588.86</v>
          </cell>
          <cell r="S793">
            <v>295530.96000000002</v>
          </cell>
        </row>
        <row r="794">
          <cell r="B794" t="str">
            <v>00</v>
          </cell>
          <cell r="C794" t="str">
            <v>Здание ОПУ ПС 110 кв "Поронайская", ул.Победы</v>
          </cell>
          <cell r="D794" t="str">
            <v>533</v>
          </cell>
          <cell r="E794" t="str">
            <v>011</v>
          </cell>
          <cell r="F794">
            <v>11</v>
          </cell>
          <cell r="G794">
            <v>10</v>
          </cell>
          <cell r="H794">
            <v>1519938.62</v>
          </cell>
          <cell r="I794" t="str">
            <v>10281</v>
          </cell>
          <cell r="J794" t="str">
            <v>2010083</v>
          </cell>
          <cell r="K794" t="str">
            <v>10002</v>
          </cell>
          <cell r="L794">
            <v>1.2</v>
          </cell>
          <cell r="M794" t="str">
            <v>114521123</v>
          </cell>
          <cell r="Q794">
            <v>672774.72</v>
          </cell>
          <cell r="R794">
            <v>1519.94</v>
          </cell>
          <cell r="S794">
            <v>847163.9</v>
          </cell>
        </row>
        <row r="795">
          <cell r="B795" t="str">
            <v>23</v>
          </cell>
          <cell r="C795" t="str">
            <v>Здание ОДС г.Поронайск, ул.Победы</v>
          </cell>
          <cell r="D795" t="str">
            <v>533</v>
          </cell>
          <cell r="E795" t="str">
            <v>011</v>
          </cell>
          <cell r="F795">
            <v>11</v>
          </cell>
          <cell r="G795">
            <v>10</v>
          </cell>
          <cell r="H795">
            <v>682574.42</v>
          </cell>
          <cell r="I795" t="str">
            <v>10282</v>
          </cell>
          <cell r="J795" t="str">
            <v>2010083</v>
          </cell>
          <cell r="K795" t="str">
            <v>10002</v>
          </cell>
          <cell r="L795">
            <v>1.2</v>
          </cell>
          <cell r="M795" t="str">
            <v>114521123</v>
          </cell>
          <cell r="Q795">
            <v>204199.09</v>
          </cell>
          <cell r="R795">
            <v>682.57</v>
          </cell>
          <cell r="S795">
            <v>478375.33</v>
          </cell>
          <cell r="X795">
            <v>0</v>
          </cell>
        </row>
        <row r="796">
          <cell r="B796" t="str">
            <v>23</v>
          </cell>
          <cell r="C796" t="str">
            <v>Здание МС СДТУ(телемеханики) г.Поронайск, ул.Побе</v>
          </cell>
          <cell r="D796" t="str">
            <v>533</v>
          </cell>
          <cell r="E796" t="str">
            <v>011</v>
          </cell>
          <cell r="F796">
            <v>11</v>
          </cell>
          <cell r="G796">
            <v>10</v>
          </cell>
          <cell r="H796">
            <v>912791.84</v>
          </cell>
          <cell r="I796" t="str">
            <v>10283</v>
          </cell>
          <cell r="J796" t="str">
            <v>2010083</v>
          </cell>
          <cell r="K796" t="str">
            <v>10002</v>
          </cell>
          <cell r="L796">
            <v>1.2</v>
          </cell>
          <cell r="M796" t="str">
            <v>114521123</v>
          </cell>
          <cell r="Q796">
            <v>265805.43</v>
          </cell>
          <cell r="R796">
            <v>912.79</v>
          </cell>
          <cell r="S796">
            <v>646986.41</v>
          </cell>
          <cell r="X796">
            <v>0</v>
          </cell>
        </row>
        <row r="797">
          <cell r="B797" t="str">
            <v>00</v>
          </cell>
          <cell r="C797" t="str">
            <v>УТБ связи п.Смирных, ул.Лесная</v>
          </cell>
          <cell r="D797" t="str">
            <v>533</v>
          </cell>
          <cell r="E797" t="str">
            <v>011</v>
          </cell>
          <cell r="F797">
            <v>11</v>
          </cell>
          <cell r="G797">
            <v>10</v>
          </cell>
          <cell r="H797">
            <v>2612080.52</v>
          </cell>
          <cell r="I797" t="str">
            <v>12526</v>
          </cell>
          <cell r="J797" t="str">
            <v>2010083</v>
          </cell>
          <cell r="K797" t="str">
            <v>10003</v>
          </cell>
          <cell r="L797">
            <v>1.7</v>
          </cell>
          <cell r="M797" t="str">
            <v>114521123</v>
          </cell>
          <cell r="Q797">
            <v>630433.66</v>
          </cell>
          <cell r="R797">
            <v>3700.45</v>
          </cell>
          <cell r="S797">
            <v>1981646.86</v>
          </cell>
          <cell r="X797">
            <v>0</v>
          </cell>
        </row>
        <row r="798">
          <cell r="B798" t="str">
            <v>00</v>
          </cell>
          <cell r="C798" t="str">
            <v>Здание РЭП п.Смирных</v>
          </cell>
          <cell r="D798" t="str">
            <v>533</v>
          </cell>
          <cell r="E798" t="str">
            <v>011</v>
          </cell>
          <cell r="F798">
            <v>11</v>
          </cell>
          <cell r="G798">
            <v>10</v>
          </cell>
          <cell r="H798">
            <v>4034263.77</v>
          </cell>
          <cell r="I798" t="str">
            <v>12715</v>
          </cell>
          <cell r="J798" t="str">
            <v>2010083</v>
          </cell>
          <cell r="K798" t="str">
            <v>10002</v>
          </cell>
          <cell r="L798">
            <v>1.2</v>
          </cell>
          <cell r="M798" t="str">
            <v>114521123</v>
          </cell>
          <cell r="Q798">
            <v>372498.01</v>
          </cell>
          <cell r="R798">
            <v>4034.26</v>
          </cell>
          <cell r="S798">
            <v>3661765.76</v>
          </cell>
          <cell r="X798">
            <v>0</v>
          </cell>
        </row>
        <row r="799">
          <cell r="A799">
            <v>1736</v>
          </cell>
          <cell r="B799" t="str">
            <v>12</v>
          </cell>
          <cell r="C799" t="str">
            <v>Дом 2-х квартир. монтерский с-западный промузел Лермонтова 5</v>
          </cell>
          <cell r="D799" t="str">
            <v>512</v>
          </cell>
          <cell r="E799" t="str">
            <v>01</v>
          </cell>
          <cell r="F799">
            <v>11</v>
          </cell>
          <cell r="G799">
            <v>10</v>
          </cell>
          <cell r="H799">
            <v>693314.58</v>
          </cell>
          <cell r="I799" t="str">
            <v>11635</v>
          </cell>
          <cell r="J799" t="str">
            <v>2010083</v>
          </cell>
          <cell r="K799" t="str">
            <v>10103</v>
          </cell>
          <cell r="L799">
            <v>4.91</v>
          </cell>
          <cell r="M799" t="str">
            <v>134527616</v>
          </cell>
          <cell r="N799" t="str">
            <v>74</v>
          </cell>
          <cell r="O799" t="str">
            <v>1174</v>
          </cell>
          <cell r="P799" t="str">
            <v>1174</v>
          </cell>
          <cell r="Q799">
            <v>0</v>
          </cell>
          <cell r="R799">
            <v>2836.81</v>
          </cell>
          <cell r="S799">
            <v>693314.58</v>
          </cell>
          <cell r="V799" t="str">
            <v>00000</v>
          </cell>
          <cell r="X799">
            <v>0</v>
          </cell>
          <cell r="Y799">
            <v>0</v>
          </cell>
        </row>
        <row r="800">
          <cell r="A800">
            <v>1736</v>
          </cell>
          <cell r="B800" t="str">
            <v>07</v>
          </cell>
          <cell r="C800" t="str">
            <v>Дом 1 квартирный ПСТ Лесная</v>
          </cell>
          <cell r="D800" t="str">
            <v>519</v>
          </cell>
          <cell r="E800" t="str">
            <v>011</v>
          </cell>
          <cell r="F800">
            <v>11</v>
          </cell>
          <cell r="G800">
            <v>10</v>
          </cell>
          <cell r="H800">
            <v>209877.76000000001</v>
          </cell>
          <cell r="I800" t="str">
            <v>11606</v>
          </cell>
          <cell r="J800" t="str">
            <v>2010083</v>
          </cell>
          <cell r="K800" t="str">
            <v>10103</v>
          </cell>
          <cell r="L800">
            <v>5.75</v>
          </cell>
          <cell r="M800" t="str">
            <v>134527616</v>
          </cell>
          <cell r="N800" t="str">
            <v>79</v>
          </cell>
          <cell r="O800" t="str">
            <v>1279</v>
          </cell>
          <cell r="P800" t="str">
            <v>1279</v>
          </cell>
          <cell r="Q800">
            <v>0</v>
          </cell>
          <cell r="R800">
            <v>1005.66</v>
          </cell>
          <cell r="S800">
            <v>209877.76000000001</v>
          </cell>
          <cell r="V800" t="str">
            <v>00010</v>
          </cell>
          <cell r="X800">
            <v>0</v>
          </cell>
          <cell r="Y800">
            <v>0</v>
          </cell>
        </row>
        <row r="801">
          <cell r="A801">
            <v>1736</v>
          </cell>
          <cell r="B801" t="str">
            <v>12</v>
          </cell>
          <cell r="C801" t="str">
            <v>Дом 2-хквартирный монтерский с-зап промузел Лермонтова 5а</v>
          </cell>
          <cell r="D801" t="str">
            <v>512</v>
          </cell>
          <cell r="E801" t="str">
            <v>011</v>
          </cell>
          <cell r="F801">
            <v>11</v>
          </cell>
          <cell r="G801">
            <v>10</v>
          </cell>
          <cell r="H801">
            <v>693314.58</v>
          </cell>
          <cell r="I801" t="str">
            <v>11632</v>
          </cell>
          <cell r="J801" t="str">
            <v>2010083</v>
          </cell>
          <cell r="K801" t="str">
            <v>10103</v>
          </cell>
          <cell r="L801">
            <v>4.91</v>
          </cell>
          <cell r="M801" t="str">
            <v>134527616</v>
          </cell>
          <cell r="N801" t="str">
            <v>74</v>
          </cell>
          <cell r="O801" t="str">
            <v>1174</v>
          </cell>
          <cell r="P801" t="str">
            <v>1174</v>
          </cell>
          <cell r="Q801">
            <v>0</v>
          </cell>
          <cell r="R801">
            <v>2836.81</v>
          </cell>
          <cell r="S801">
            <v>693314.58</v>
          </cell>
          <cell r="V801" t="str">
            <v>00012</v>
          </cell>
          <cell r="X801">
            <v>0</v>
          </cell>
          <cell r="Y801">
            <v>0</v>
          </cell>
        </row>
        <row r="802">
          <cell r="A802">
            <v>1736</v>
          </cell>
          <cell r="B802" t="str">
            <v>43</v>
          </cell>
          <cell r="C802" t="str">
            <v>Двухэтажное административное здание г.Анива 592.5кв.м</v>
          </cell>
          <cell r="D802" t="str">
            <v>540</v>
          </cell>
          <cell r="E802" t="str">
            <v>011</v>
          </cell>
          <cell r="F802">
            <v>41</v>
          </cell>
          <cell r="G802">
            <v>10</v>
          </cell>
          <cell r="H802">
            <v>800000</v>
          </cell>
          <cell r="I802" t="str">
            <v>10100</v>
          </cell>
          <cell r="J802" t="str">
            <v>2040000</v>
          </cell>
          <cell r="K802" t="str">
            <v>10002</v>
          </cell>
          <cell r="L802">
            <v>4</v>
          </cell>
          <cell r="M802" t="str">
            <v>110000000</v>
          </cell>
          <cell r="N802" t="str">
            <v>03</v>
          </cell>
          <cell r="O802" t="str">
            <v>1004</v>
          </cell>
          <cell r="P802" t="str">
            <v>1004</v>
          </cell>
          <cell r="Q802">
            <v>50666.73</v>
          </cell>
          <cell r="R802">
            <v>2666.67</v>
          </cell>
          <cell r="S802">
            <v>749333.27</v>
          </cell>
          <cell r="V802" t="str">
            <v>00002</v>
          </cell>
          <cell r="X802">
            <v>0</v>
          </cell>
          <cell r="Y802">
            <v>0</v>
          </cell>
        </row>
        <row r="803">
          <cell r="A803">
            <v>24807</v>
          </cell>
          <cell r="B803" t="str">
            <v>40</v>
          </cell>
          <cell r="C803" t="str">
            <v>Рельсовые пути перекатки на пст Углезаводская</v>
          </cell>
          <cell r="D803" t="str">
            <v>529</v>
          </cell>
          <cell r="E803" t="str">
            <v>011</v>
          </cell>
          <cell r="F803">
            <v>11</v>
          </cell>
          <cell r="G803">
            <v>20</v>
          </cell>
          <cell r="H803">
            <v>29990.240000000002</v>
          </cell>
          <cell r="I803" t="str">
            <v>22021</v>
          </cell>
          <cell r="J803" t="str">
            <v>2010062</v>
          </cell>
          <cell r="K803" t="str">
            <v>20218</v>
          </cell>
          <cell r="L803">
            <v>4</v>
          </cell>
          <cell r="M803" t="str">
            <v>124526102</v>
          </cell>
          <cell r="N803" t="str">
            <v>67</v>
          </cell>
          <cell r="O803" t="str">
            <v>1267</v>
          </cell>
          <cell r="Q803">
            <v>29990.240000000002</v>
          </cell>
          <cell r="R803">
            <v>0</v>
          </cell>
          <cell r="S803">
            <v>0</v>
          </cell>
          <cell r="V803" t="str">
            <v>22021</v>
          </cell>
          <cell r="W803" t="str">
            <v>9311101</v>
          </cell>
          <cell r="X803">
            <v>0</v>
          </cell>
          <cell r="Y803">
            <v>0</v>
          </cell>
        </row>
        <row r="804">
          <cell r="A804">
            <v>24807</v>
          </cell>
          <cell r="B804" t="str">
            <v>40</v>
          </cell>
          <cell r="C804" t="str">
            <v>Подьездная и внутриподстанционная дороги пст Углезаводская</v>
          </cell>
          <cell r="D804" t="str">
            <v>529</v>
          </cell>
          <cell r="E804" t="str">
            <v>011</v>
          </cell>
          <cell r="F804">
            <v>11</v>
          </cell>
          <cell r="G804">
            <v>20</v>
          </cell>
          <cell r="H804">
            <v>370134.06</v>
          </cell>
          <cell r="I804" t="str">
            <v>22022</v>
          </cell>
          <cell r="J804" t="str">
            <v>2010062</v>
          </cell>
          <cell r="K804" t="str">
            <v>20225</v>
          </cell>
          <cell r="L804">
            <v>6.3</v>
          </cell>
          <cell r="M804" t="str">
            <v>124527316</v>
          </cell>
          <cell r="N804" t="str">
            <v>67</v>
          </cell>
          <cell r="O804" t="str">
            <v>1267</v>
          </cell>
          <cell r="Q804">
            <v>370134.06</v>
          </cell>
          <cell r="R804">
            <v>0</v>
          </cell>
          <cell r="S804">
            <v>0</v>
          </cell>
          <cell r="V804" t="str">
            <v>22022</v>
          </cell>
          <cell r="W804" t="str">
            <v>9311101</v>
          </cell>
          <cell r="X804">
            <v>0</v>
          </cell>
          <cell r="Y804">
            <v>0</v>
          </cell>
        </row>
        <row r="805">
          <cell r="A805">
            <v>24807</v>
          </cell>
          <cell r="B805" t="str">
            <v>40</v>
          </cell>
          <cell r="C805" t="str">
            <v>Ограждение территорий пст Углезаводская</v>
          </cell>
          <cell r="D805" t="str">
            <v>529</v>
          </cell>
          <cell r="E805" t="str">
            <v>011</v>
          </cell>
          <cell r="F805">
            <v>11</v>
          </cell>
          <cell r="G805">
            <v>20</v>
          </cell>
          <cell r="H805">
            <v>534557</v>
          </cell>
          <cell r="I805" t="str">
            <v>22033</v>
          </cell>
          <cell r="J805" t="str">
            <v>2010062</v>
          </cell>
          <cell r="K805" t="str">
            <v>20351</v>
          </cell>
          <cell r="L805">
            <v>3.3</v>
          </cell>
          <cell r="M805" t="str">
            <v>122811291</v>
          </cell>
          <cell r="N805" t="str">
            <v>67</v>
          </cell>
          <cell r="O805" t="str">
            <v>1267</v>
          </cell>
          <cell r="Q805">
            <v>464518.62</v>
          </cell>
          <cell r="R805">
            <v>1470.03</v>
          </cell>
          <cell r="S805">
            <v>70038.38</v>
          </cell>
          <cell r="V805" t="str">
            <v>22033</v>
          </cell>
          <cell r="W805" t="str">
            <v>9311101</v>
          </cell>
          <cell r="X805">
            <v>0</v>
          </cell>
          <cell r="Y805">
            <v>0</v>
          </cell>
        </row>
        <row r="806">
          <cell r="A806">
            <v>20729</v>
          </cell>
          <cell r="B806" t="str">
            <v>40</v>
          </cell>
          <cell r="C806" t="str">
            <v>Подьездная а/дорога к пст 35/6  Долинская</v>
          </cell>
          <cell r="D806" t="str">
            <v>529</v>
          </cell>
          <cell r="E806" t="str">
            <v>011</v>
          </cell>
          <cell r="F806">
            <v>11</v>
          </cell>
          <cell r="G806">
            <v>20</v>
          </cell>
          <cell r="H806">
            <v>41094.06</v>
          </cell>
          <cell r="I806" t="str">
            <v>22001</v>
          </cell>
          <cell r="J806" t="str">
            <v>2010062</v>
          </cell>
          <cell r="K806" t="str">
            <v>20225</v>
          </cell>
          <cell r="L806">
            <v>6.3</v>
          </cell>
          <cell r="M806" t="str">
            <v>124527316</v>
          </cell>
          <cell r="N806" t="str">
            <v>56</v>
          </cell>
          <cell r="O806" t="str">
            <v>1056</v>
          </cell>
          <cell r="Q806">
            <v>41094.06</v>
          </cell>
          <cell r="R806">
            <v>0</v>
          </cell>
          <cell r="S806">
            <v>0</v>
          </cell>
          <cell r="V806" t="str">
            <v>22001</v>
          </cell>
          <cell r="W806" t="str">
            <v>9311101</v>
          </cell>
          <cell r="X806">
            <v>0</v>
          </cell>
          <cell r="Y806">
            <v>0</v>
          </cell>
        </row>
        <row r="807">
          <cell r="A807">
            <v>28976</v>
          </cell>
          <cell r="B807" t="str">
            <v>42</v>
          </cell>
          <cell r="C807" t="str">
            <v>Емкость 7.5 м3</v>
          </cell>
          <cell r="D807" t="str">
            <v>529</v>
          </cell>
          <cell r="E807" t="str">
            <v>011</v>
          </cell>
          <cell r="F807">
            <v>11</v>
          </cell>
          <cell r="G807">
            <v>20</v>
          </cell>
          <cell r="H807">
            <v>24532</v>
          </cell>
          <cell r="I807" t="str">
            <v>22011</v>
          </cell>
          <cell r="J807" t="str">
            <v>2502100</v>
          </cell>
          <cell r="K807" t="str">
            <v>20236</v>
          </cell>
          <cell r="L807">
            <v>2.8</v>
          </cell>
          <cell r="M807" t="str">
            <v>122812141</v>
          </cell>
          <cell r="N807" t="str">
            <v>79</v>
          </cell>
          <cell r="O807" t="str">
            <v>0579</v>
          </cell>
          <cell r="Q807">
            <v>19489.73</v>
          </cell>
          <cell r="R807">
            <v>57.24</v>
          </cell>
          <cell r="S807">
            <v>5042.2700000000004</v>
          </cell>
          <cell r="V807" t="str">
            <v>22011</v>
          </cell>
          <cell r="W807" t="str">
            <v>9311101</v>
          </cell>
          <cell r="X807">
            <v>0</v>
          </cell>
          <cell r="Y807">
            <v>0</v>
          </cell>
        </row>
        <row r="808">
          <cell r="A808">
            <v>32264</v>
          </cell>
          <cell r="B808" t="str">
            <v>20</v>
          </cell>
          <cell r="C808" t="str">
            <v>Цистерна для трансформаторного масла</v>
          </cell>
          <cell r="D808" t="str">
            <v>520</v>
          </cell>
          <cell r="E808" t="str">
            <v>011</v>
          </cell>
          <cell r="F808">
            <v>11</v>
          </cell>
          <cell r="G808">
            <v>20</v>
          </cell>
          <cell r="H808">
            <v>20398</v>
          </cell>
          <cell r="I808" t="str">
            <v>22251</v>
          </cell>
          <cell r="J808" t="str">
            <v>2010062</v>
          </cell>
          <cell r="K808" t="str">
            <v>20236</v>
          </cell>
          <cell r="L808">
            <v>2.8</v>
          </cell>
          <cell r="M808" t="str">
            <v>122812141</v>
          </cell>
          <cell r="O808" t="str">
            <v>0588</v>
          </cell>
          <cell r="Q808">
            <v>12172.97</v>
          </cell>
          <cell r="R808">
            <v>47.6</v>
          </cell>
          <cell r="S808">
            <v>8225.0300000000007</v>
          </cell>
          <cell r="V808" t="str">
            <v>02251</v>
          </cell>
          <cell r="W808" t="str">
            <v>9311101</v>
          </cell>
          <cell r="X808">
            <v>0</v>
          </cell>
          <cell r="Y808">
            <v>0</v>
          </cell>
        </row>
        <row r="809">
          <cell r="A809">
            <v>28976</v>
          </cell>
          <cell r="B809" t="str">
            <v>20</v>
          </cell>
          <cell r="C809" t="str">
            <v>Емкость 7.5 м3</v>
          </cell>
          <cell r="D809" t="str">
            <v>520</v>
          </cell>
          <cell r="E809" t="str">
            <v>011</v>
          </cell>
          <cell r="F809">
            <v>11</v>
          </cell>
          <cell r="G809">
            <v>20</v>
          </cell>
          <cell r="H809">
            <v>24532</v>
          </cell>
          <cell r="I809" t="str">
            <v>22252</v>
          </cell>
          <cell r="J809" t="str">
            <v>2010062</v>
          </cell>
          <cell r="K809" t="str">
            <v>20236</v>
          </cell>
          <cell r="L809">
            <v>2.8</v>
          </cell>
          <cell r="M809" t="str">
            <v>122812141</v>
          </cell>
          <cell r="N809" t="str">
            <v>79</v>
          </cell>
          <cell r="O809" t="str">
            <v>0579</v>
          </cell>
          <cell r="Q809">
            <v>19489.73</v>
          </cell>
          <cell r="R809">
            <v>57.24</v>
          </cell>
          <cell r="S809">
            <v>5042.2700000000004</v>
          </cell>
          <cell r="V809" t="str">
            <v>02252</v>
          </cell>
          <cell r="W809" t="str">
            <v>9311101</v>
          </cell>
          <cell r="X809">
            <v>0</v>
          </cell>
          <cell r="Y809">
            <v>0</v>
          </cell>
        </row>
        <row r="810">
          <cell r="A810">
            <v>24807</v>
          </cell>
          <cell r="B810" t="str">
            <v>20</v>
          </cell>
          <cell r="C810" t="str">
            <v>Башня для ревизии трансформаторов Г/П 30</v>
          </cell>
          <cell r="D810" t="str">
            <v>520</v>
          </cell>
          <cell r="E810" t="str">
            <v>011</v>
          </cell>
          <cell r="F810">
            <v>11</v>
          </cell>
          <cell r="G810">
            <v>20</v>
          </cell>
          <cell r="H810">
            <v>458796.1</v>
          </cell>
          <cell r="I810" t="str">
            <v>22253</v>
          </cell>
          <cell r="J810" t="str">
            <v>2010062</v>
          </cell>
          <cell r="K810" t="str">
            <v>20236</v>
          </cell>
          <cell r="L810">
            <v>2.8</v>
          </cell>
          <cell r="M810" t="str">
            <v>122811291</v>
          </cell>
          <cell r="N810" t="str">
            <v>67</v>
          </cell>
          <cell r="O810" t="str">
            <v>1267</v>
          </cell>
          <cell r="Q810">
            <v>458796.1</v>
          </cell>
          <cell r="R810">
            <v>0</v>
          </cell>
          <cell r="S810">
            <v>0</v>
          </cell>
          <cell r="V810" t="str">
            <v>02253</v>
          </cell>
          <cell r="W810" t="str">
            <v>9311101</v>
          </cell>
          <cell r="X810">
            <v>0</v>
          </cell>
          <cell r="Y810">
            <v>0</v>
          </cell>
        </row>
        <row r="811">
          <cell r="A811">
            <v>24077</v>
          </cell>
          <cell r="B811" t="str">
            <v>07</v>
          </cell>
          <cell r="C811" t="str">
            <v>Резервуар для дизельного масла на ПДЭС</v>
          </cell>
          <cell r="D811" t="str">
            <v>519</v>
          </cell>
          <cell r="E811" t="str">
            <v>011</v>
          </cell>
          <cell r="F811">
            <v>11</v>
          </cell>
          <cell r="G811">
            <v>20</v>
          </cell>
          <cell r="H811">
            <v>33569.24</v>
          </cell>
          <cell r="I811" t="str">
            <v>22102</v>
          </cell>
          <cell r="J811" t="str">
            <v>2502100</v>
          </cell>
          <cell r="K811" t="str">
            <v>20236</v>
          </cell>
          <cell r="L811">
            <v>2.8</v>
          </cell>
          <cell r="M811" t="str">
            <v>122812141</v>
          </cell>
          <cell r="O811" t="str">
            <v>1265</v>
          </cell>
          <cell r="Q811">
            <v>33569.24</v>
          </cell>
          <cell r="R811">
            <v>0</v>
          </cell>
          <cell r="S811">
            <v>0</v>
          </cell>
          <cell r="V811" t="str">
            <v>02102</v>
          </cell>
          <cell r="W811" t="str">
            <v>9311101</v>
          </cell>
          <cell r="X811">
            <v>0</v>
          </cell>
          <cell r="Y811">
            <v>0</v>
          </cell>
        </row>
        <row r="812">
          <cell r="A812">
            <v>25538</v>
          </cell>
          <cell r="B812" t="str">
            <v>07</v>
          </cell>
          <cell r="C812" t="str">
            <v>Открытый склад масла пст Корсаковская</v>
          </cell>
          <cell r="D812" t="str">
            <v>519</v>
          </cell>
          <cell r="E812" t="str">
            <v>011</v>
          </cell>
          <cell r="F812">
            <v>11</v>
          </cell>
          <cell r="G812">
            <v>20</v>
          </cell>
          <cell r="H812">
            <v>51553.47</v>
          </cell>
          <cell r="I812" t="str">
            <v>22103</v>
          </cell>
          <cell r="J812" t="str">
            <v>2502100</v>
          </cell>
          <cell r="K812" t="str">
            <v>20236</v>
          </cell>
          <cell r="L812">
            <v>2.8</v>
          </cell>
          <cell r="M812" t="str">
            <v>122811291</v>
          </cell>
          <cell r="N812" t="str">
            <v>69</v>
          </cell>
          <cell r="O812" t="str">
            <v>1269</v>
          </cell>
          <cell r="Q812">
            <v>51553.47</v>
          </cell>
          <cell r="R812">
            <v>0</v>
          </cell>
          <cell r="S812">
            <v>0</v>
          </cell>
          <cell r="V812" t="str">
            <v>02103</v>
          </cell>
          <cell r="W812" t="str">
            <v>9311101</v>
          </cell>
          <cell r="X812">
            <v>0</v>
          </cell>
          <cell r="Y812">
            <v>0</v>
          </cell>
        </row>
        <row r="813">
          <cell r="A813">
            <v>25659</v>
          </cell>
          <cell r="B813" t="str">
            <v>07</v>
          </cell>
          <cell r="C813" t="str">
            <v>Цистерна для трансформаторного масла пст Корсаковская</v>
          </cell>
          <cell r="D813" t="str">
            <v>519</v>
          </cell>
          <cell r="E813" t="str">
            <v>011</v>
          </cell>
          <cell r="F813">
            <v>11</v>
          </cell>
          <cell r="G813">
            <v>20</v>
          </cell>
          <cell r="H813">
            <v>26436</v>
          </cell>
          <cell r="I813" t="str">
            <v>22104</v>
          </cell>
          <cell r="J813" t="str">
            <v>2502100</v>
          </cell>
          <cell r="K813" t="str">
            <v>20236</v>
          </cell>
          <cell r="L813">
            <v>2.8</v>
          </cell>
          <cell r="M813" t="str">
            <v>122812141</v>
          </cell>
          <cell r="O813" t="str">
            <v>0470</v>
          </cell>
          <cell r="Q813">
            <v>26436</v>
          </cell>
          <cell r="R813">
            <v>0</v>
          </cell>
          <cell r="S813">
            <v>0</v>
          </cell>
          <cell r="V813" t="str">
            <v>02104</v>
          </cell>
          <cell r="W813" t="str">
            <v>9311101</v>
          </cell>
          <cell r="X813">
            <v>0</v>
          </cell>
          <cell r="Y813">
            <v>0</v>
          </cell>
        </row>
        <row r="814">
          <cell r="A814">
            <v>26024</v>
          </cell>
          <cell r="B814" t="str">
            <v>07</v>
          </cell>
          <cell r="C814" t="str">
            <v>Подъездная автодорога пст Корсаковская</v>
          </cell>
          <cell r="D814" t="str">
            <v>519</v>
          </cell>
          <cell r="E814" t="str">
            <v>011</v>
          </cell>
          <cell r="F814">
            <v>11</v>
          </cell>
          <cell r="G814">
            <v>20</v>
          </cell>
          <cell r="H814">
            <v>213312.38</v>
          </cell>
          <cell r="I814" t="str">
            <v>22105</v>
          </cell>
          <cell r="J814" t="str">
            <v>2502100</v>
          </cell>
          <cell r="K814" t="str">
            <v>20225</v>
          </cell>
          <cell r="L814">
            <v>6.3</v>
          </cell>
          <cell r="M814" t="str">
            <v>124527316</v>
          </cell>
          <cell r="O814" t="str">
            <v>0471</v>
          </cell>
          <cell r="Q814">
            <v>213312.38</v>
          </cell>
          <cell r="R814">
            <v>0</v>
          </cell>
          <cell r="S814">
            <v>0</v>
          </cell>
          <cell r="V814" t="str">
            <v>02105</v>
          </cell>
          <cell r="W814" t="str">
            <v>9311101</v>
          </cell>
          <cell r="X814">
            <v>0</v>
          </cell>
          <cell r="Y814">
            <v>0</v>
          </cell>
        </row>
        <row r="815">
          <cell r="A815">
            <v>26024</v>
          </cell>
          <cell r="B815" t="str">
            <v>07</v>
          </cell>
          <cell r="C815" t="str">
            <v>Внутриплощадные дороги и проезды пст Корсаковская</v>
          </cell>
          <cell r="D815" t="str">
            <v>519</v>
          </cell>
          <cell r="E815" t="str">
            <v>011</v>
          </cell>
          <cell r="F815">
            <v>11</v>
          </cell>
          <cell r="G815">
            <v>20</v>
          </cell>
          <cell r="H815">
            <v>210685.13</v>
          </cell>
          <cell r="I815" t="str">
            <v>22106</v>
          </cell>
          <cell r="J815" t="str">
            <v>2502100</v>
          </cell>
          <cell r="K815" t="str">
            <v>20225</v>
          </cell>
          <cell r="L815">
            <v>6.3</v>
          </cell>
          <cell r="M815" t="str">
            <v>124527316</v>
          </cell>
          <cell r="O815" t="str">
            <v>0471</v>
          </cell>
          <cell r="Q815">
            <v>210685.13</v>
          </cell>
          <cell r="R815">
            <v>0</v>
          </cell>
          <cell r="S815">
            <v>0</v>
          </cell>
          <cell r="V815" t="str">
            <v>02106</v>
          </cell>
          <cell r="W815" t="str">
            <v>9311101</v>
          </cell>
          <cell r="X815">
            <v>0</v>
          </cell>
          <cell r="Y815">
            <v>0</v>
          </cell>
        </row>
        <row r="816">
          <cell r="A816">
            <v>26024</v>
          </cell>
          <cell r="B816" t="str">
            <v>07</v>
          </cell>
          <cell r="C816" t="str">
            <v>Водоотводная канава пст Корсаковская</v>
          </cell>
          <cell r="D816" t="str">
            <v>519</v>
          </cell>
          <cell r="E816" t="str">
            <v>011</v>
          </cell>
          <cell r="F816">
            <v>11</v>
          </cell>
          <cell r="G816">
            <v>20</v>
          </cell>
          <cell r="H816">
            <v>139639</v>
          </cell>
          <cell r="I816" t="str">
            <v>22107</v>
          </cell>
          <cell r="J816" t="str">
            <v>2502100</v>
          </cell>
          <cell r="K816" t="str">
            <v>20244</v>
          </cell>
          <cell r="L816">
            <v>1.7</v>
          </cell>
          <cell r="M816" t="str">
            <v>124527371</v>
          </cell>
          <cell r="O816" t="str">
            <v>0471</v>
          </cell>
          <cell r="Q816">
            <v>83229.91</v>
          </cell>
          <cell r="R816">
            <v>197.82</v>
          </cell>
          <cell r="S816">
            <v>56409.09</v>
          </cell>
          <cell r="V816" t="str">
            <v>02107</v>
          </cell>
          <cell r="W816" t="str">
            <v>9311101</v>
          </cell>
          <cell r="X816">
            <v>0</v>
          </cell>
          <cell r="Y816">
            <v>0</v>
          </cell>
        </row>
        <row r="817">
          <cell r="A817">
            <v>25294</v>
          </cell>
          <cell r="B817" t="str">
            <v>07</v>
          </cell>
          <cell r="C817" t="str">
            <v>Железнадорожный путь перекатки трансформаторов пст Корсаковская</v>
          </cell>
          <cell r="D817" t="str">
            <v>519</v>
          </cell>
          <cell r="E817" t="str">
            <v>011</v>
          </cell>
          <cell r="F817">
            <v>11</v>
          </cell>
          <cell r="G817">
            <v>20</v>
          </cell>
          <cell r="H817">
            <v>99607.24</v>
          </cell>
          <cell r="I817" t="str">
            <v>22108</v>
          </cell>
          <cell r="J817" t="str">
            <v>2502100</v>
          </cell>
          <cell r="K817" t="str">
            <v>20218</v>
          </cell>
          <cell r="L817">
            <v>4</v>
          </cell>
          <cell r="M817" t="str">
            <v>124526102</v>
          </cell>
          <cell r="O817" t="str">
            <v>0469</v>
          </cell>
          <cell r="Q817">
            <v>99607.24</v>
          </cell>
          <cell r="R817">
            <v>0</v>
          </cell>
          <cell r="S817">
            <v>0</v>
          </cell>
          <cell r="V817" t="str">
            <v>02108</v>
          </cell>
          <cell r="W817" t="str">
            <v>9311101</v>
          </cell>
          <cell r="X817">
            <v>0</v>
          </cell>
          <cell r="Y817">
            <v>0</v>
          </cell>
        </row>
        <row r="818">
          <cell r="A818">
            <v>25538</v>
          </cell>
          <cell r="B818" t="str">
            <v>07</v>
          </cell>
          <cell r="C818" t="str">
            <v>Наружное сетчатое ограждение пст Корсаковская</v>
          </cell>
          <cell r="D818" t="str">
            <v>519</v>
          </cell>
          <cell r="E818" t="str">
            <v>011</v>
          </cell>
          <cell r="F818">
            <v>11</v>
          </cell>
          <cell r="G818">
            <v>20</v>
          </cell>
          <cell r="H818">
            <v>613305</v>
          </cell>
          <cell r="I818" t="str">
            <v>22109</v>
          </cell>
          <cell r="J818" t="str">
            <v>2502100</v>
          </cell>
          <cell r="K818" t="str">
            <v>20350</v>
          </cell>
          <cell r="L818">
            <v>2.1</v>
          </cell>
          <cell r="M818" t="str">
            <v>122811291</v>
          </cell>
          <cell r="O818" t="str">
            <v>1269</v>
          </cell>
          <cell r="Q818">
            <v>450409.63</v>
          </cell>
          <cell r="R818">
            <v>1073.28</v>
          </cell>
          <cell r="S818">
            <v>162895.37</v>
          </cell>
          <cell r="V818" t="str">
            <v>02109</v>
          </cell>
          <cell r="W818" t="str">
            <v>9311101</v>
          </cell>
          <cell r="X818">
            <v>0</v>
          </cell>
          <cell r="Y818">
            <v>0</v>
          </cell>
        </row>
        <row r="819">
          <cell r="A819">
            <v>25538</v>
          </cell>
          <cell r="B819" t="str">
            <v>07</v>
          </cell>
          <cell r="C819" t="str">
            <v>Аварийныые маслотеки и подземный бак пст Корсаковская</v>
          </cell>
          <cell r="D819" t="str">
            <v>519</v>
          </cell>
          <cell r="E819" t="str">
            <v>011</v>
          </cell>
          <cell r="F819">
            <v>11</v>
          </cell>
          <cell r="G819">
            <v>20</v>
          </cell>
          <cell r="H819">
            <v>52049.17</v>
          </cell>
          <cell r="I819" t="str">
            <v>22111</v>
          </cell>
          <cell r="J819" t="str">
            <v>2502100</v>
          </cell>
          <cell r="K819" t="str">
            <v>20239</v>
          </cell>
          <cell r="L819">
            <v>3.6</v>
          </cell>
          <cell r="M819" t="str">
            <v>122812141</v>
          </cell>
          <cell r="N819" t="str">
            <v>69</v>
          </cell>
          <cell r="O819" t="str">
            <v>1269</v>
          </cell>
          <cell r="Q819">
            <v>52049.17</v>
          </cell>
          <cell r="R819">
            <v>0</v>
          </cell>
          <cell r="S819">
            <v>0</v>
          </cell>
          <cell r="V819" t="str">
            <v>02111</v>
          </cell>
          <cell r="W819" t="str">
            <v>9311101</v>
          </cell>
          <cell r="X819">
            <v>0</v>
          </cell>
          <cell r="Y819">
            <v>0</v>
          </cell>
        </row>
        <row r="820">
          <cell r="A820">
            <v>21885</v>
          </cell>
          <cell r="B820" t="str">
            <v>07</v>
          </cell>
          <cell r="C820" t="str">
            <v>Ограждение территории Базы КСР</v>
          </cell>
          <cell r="D820" t="str">
            <v>519</v>
          </cell>
          <cell r="E820" t="str">
            <v>011</v>
          </cell>
          <cell r="F820">
            <v>11</v>
          </cell>
          <cell r="G820">
            <v>20</v>
          </cell>
          <cell r="H820">
            <v>144052.28</v>
          </cell>
          <cell r="I820" t="str">
            <v>22113</v>
          </cell>
          <cell r="J820" t="str">
            <v>2502100</v>
          </cell>
          <cell r="K820" t="str">
            <v>20353</v>
          </cell>
          <cell r="L820">
            <v>5.9</v>
          </cell>
          <cell r="M820" t="str">
            <v>122811291</v>
          </cell>
          <cell r="N820" t="str">
            <v>59</v>
          </cell>
          <cell r="O820" t="str">
            <v>1259</v>
          </cell>
          <cell r="Q820">
            <v>144052.28</v>
          </cell>
          <cell r="R820">
            <v>0</v>
          </cell>
          <cell r="S820">
            <v>0</v>
          </cell>
          <cell r="V820" t="str">
            <v>02113</v>
          </cell>
          <cell r="W820" t="str">
            <v>9311101</v>
          </cell>
          <cell r="X820">
            <v>0</v>
          </cell>
          <cell r="Y820">
            <v>0</v>
          </cell>
        </row>
        <row r="821">
          <cell r="A821">
            <v>25173</v>
          </cell>
          <cell r="B821" t="str">
            <v>07</v>
          </cell>
          <cell r="C821" t="str">
            <v>Резервуар для хранения масла на ПДЭС- 434</v>
          </cell>
          <cell r="D821" t="str">
            <v>519</v>
          </cell>
          <cell r="E821" t="str">
            <v>011</v>
          </cell>
          <cell r="F821">
            <v>11</v>
          </cell>
          <cell r="G821">
            <v>20</v>
          </cell>
          <cell r="H821">
            <v>12144.81</v>
          </cell>
          <cell r="I821" t="str">
            <v>22114</v>
          </cell>
          <cell r="J821" t="str">
            <v>2502100</v>
          </cell>
          <cell r="K821" t="str">
            <v>20236</v>
          </cell>
          <cell r="L821">
            <v>2.8</v>
          </cell>
          <cell r="M821" t="str">
            <v>122812141</v>
          </cell>
          <cell r="O821" t="str">
            <v>1268</v>
          </cell>
          <cell r="Q821">
            <v>12144.81</v>
          </cell>
          <cell r="R821">
            <v>0</v>
          </cell>
          <cell r="S821">
            <v>0</v>
          </cell>
          <cell r="V821" t="str">
            <v>02114</v>
          </cell>
          <cell r="W821" t="str">
            <v>9311101</v>
          </cell>
          <cell r="X821">
            <v>0</v>
          </cell>
          <cell r="Y821">
            <v>0</v>
          </cell>
        </row>
        <row r="822">
          <cell r="A822">
            <v>33025</v>
          </cell>
          <cell r="B822" t="str">
            <v>07</v>
          </cell>
          <cell r="C822" t="str">
            <v>Забор металлический на пст Мицулевская</v>
          </cell>
          <cell r="D822" t="str">
            <v>519</v>
          </cell>
          <cell r="E822" t="str">
            <v>011</v>
          </cell>
          <cell r="F822">
            <v>11</v>
          </cell>
          <cell r="G822">
            <v>20</v>
          </cell>
          <cell r="H822">
            <v>199928</v>
          </cell>
          <cell r="I822" t="str">
            <v>22115</v>
          </cell>
          <cell r="J822" t="str">
            <v>2502100</v>
          </cell>
          <cell r="K822" t="str">
            <v>20351</v>
          </cell>
          <cell r="L822">
            <v>3.3</v>
          </cell>
          <cell r="M822" t="str">
            <v>122811291</v>
          </cell>
          <cell r="O822" t="str">
            <v>0690</v>
          </cell>
          <cell r="Q822">
            <v>77738.02</v>
          </cell>
          <cell r="R822">
            <v>549.79999999999995</v>
          </cell>
          <cell r="S822">
            <v>122189.98</v>
          </cell>
          <cell r="V822" t="str">
            <v>02115</v>
          </cell>
          <cell r="W822" t="str">
            <v>9311101</v>
          </cell>
          <cell r="X822">
            <v>0</v>
          </cell>
          <cell r="Y822">
            <v>0</v>
          </cell>
        </row>
        <row r="823">
          <cell r="A823">
            <v>25173</v>
          </cell>
          <cell r="B823" t="str">
            <v>02</v>
          </cell>
          <cell r="C823" t="str">
            <v>Рельсовые пути перекатки тр-в пст Южная</v>
          </cell>
          <cell r="D823" t="str">
            <v>502</v>
          </cell>
          <cell r="E823" t="str">
            <v>011</v>
          </cell>
          <cell r="F823">
            <v>11</v>
          </cell>
          <cell r="G823">
            <v>20</v>
          </cell>
          <cell r="H823">
            <v>46784.77</v>
          </cell>
          <cell r="I823" t="str">
            <v>22301</v>
          </cell>
          <cell r="J823" t="str">
            <v>2010062</v>
          </cell>
          <cell r="K823" t="str">
            <v>20210</v>
          </cell>
          <cell r="L823">
            <v>4.2</v>
          </cell>
          <cell r="M823" t="str">
            <v>124526102</v>
          </cell>
          <cell r="O823" t="str">
            <v>1268</v>
          </cell>
          <cell r="Q823">
            <v>46784.77</v>
          </cell>
          <cell r="R823">
            <v>0</v>
          </cell>
          <cell r="S823">
            <v>0</v>
          </cell>
          <cell r="V823" t="str">
            <v>02301</v>
          </cell>
          <cell r="W823" t="str">
            <v>9311101</v>
          </cell>
          <cell r="X823">
            <v>0</v>
          </cell>
          <cell r="Y823">
            <v>0</v>
          </cell>
        </row>
        <row r="824">
          <cell r="A824">
            <v>22890</v>
          </cell>
          <cell r="B824" t="str">
            <v>02</v>
          </cell>
          <cell r="C824" t="str">
            <v>Подьездная а/дорога к РТП 35/6 пст Хомутово</v>
          </cell>
          <cell r="D824" t="str">
            <v>502</v>
          </cell>
          <cell r="E824" t="str">
            <v>011</v>
          </cell>
          <cell r="F824">
            <v>11</v>
          </cell>
          <cell r="G824">
            <v>20</v>
          </cell>
          <cell r="H824">
            <v>123629.18</v>
          </cell>
          <cell r="I824" t="str">
            <v>22302</v>
          </cell>
          <cell r="J824" t="str">
            <v>2010062</v>
          </cell>
          <cell r="K824" t="str">
            <v>20225</v>
          </cell>
          <cell r="L824">
            <v>6.3</v>
          </cell>
          <cell r="M824" t="str">
            <v>124527316</v>
          </cell>
          <cell r="N824" t="str">
            <v>62</v>
          </cell>
          <cell r="O824" t="str">
            <v>0962</v>
          </cell>
          <cell r="Q824">
            <v>123629.18</v>
          </cell>
          <cell r="R824">
            <v>0</v>
          </cell>
          <cell r="S824">
            <v>0</v>
          </cell>
          <cell r="V824" t="str">
            <v>02302</v>
          </cell>
          <cell r="W824" t="str">
            <v>9311101</v>
          </cell>
          <cell r="X824">
            <v>0</v>
          </cell>
          <cell r="Y824">
            <v>0</v>
          </cell>
        </row>
        <row r="825">
          <cell r="A825">
            <v>24807</v>
          </cell>
          <cell r="B825" t="str">
            <v>02</v>
          </cell>
          <cell r="C825" t="str">
            <v>Ограждение оборудования на ПСТ Ю\ Сахалинская</v>
          </cell>
          <cell r="D825" t="str">
            <v>502</v>
          </cell>
          <cell r="E825" t="str">
            <v>011</v>
          </cell>
          <cell r="F825">
            <v>11</v>
          </cell>
          <cell r="G825">
            <v>20</v>
          </cell>
          <cell r="H825">
            <v>79593</v>
          </cell>
          <cell r="I825" t="str">
            <v>22303</v>
          </cell>
          <cell r="J825" t="str">
            <v>2010062</v>
          </cell>
          <cell r="K825" t="str">
            <v>20130</v>
          </cell>
          <cell r="L825">
            <v>2</v>
          </cell>
          <cell r="M825" t="str">
            <v>122811291</v>
          </cell>
          <cell r="N825" t="str">
            <v>67</v>
          </cell>
          <cell r="O825" t="str">
            <v>1267</v>
          </cell>
          <cell r="Q825">
            <v>62432.93</v>
          </cell>
          <cell r="R825">
            <v>132.66</v>
          </cell>
          <cell r="S825">
            <v>17160.07</v>
          </cell>
          <cell r="V825" t="str">
            <v>02303</v>
          </cell>
          <cell r="W825" t="str">
            <v>9311101</v>
          </cell>
          <cell r="X825">
            <v>0</v>
          </cell>
          <cell r="Y825">
            <v>0</v>
          </cell>
        </row>
        <row r="826">
          <cell r="A826">
            <v>24167</v>
          </cell>
          <cell r="B826" t="str">
            <v>02</v>
          </cell>
          <cell r="C826" t="str">
            <v>Ограждение ПСТ Хомутово</v>
          </cell>
          <cell r="D826" t="str">
            <v>502</v>
          </cell>
          <cell r="E826" t="str">
            <v>011</v>
          </cell>
          <cell r="F826">
            <v>11</v>
          </cell>
          <cell r="G826">
            <v>20</v>
          </cell>
          <cell r="H826">
            <v>86353</v>
          </cell>
          <cell r="I826" t="str">
            <v>22304</v>
          </cell>
          <cell r="J826" t="str">
            <v>2010062</v>
          </cell>
          <cell r="K826" t="str">
            <v>20130</v>
          </cell>
          <cell r="L826">
            <v>2</v>
          </cell>
          <cell r="M826" t="str">
            <v>122811291</v>
          </cell>
          <cell r="N826" t="str">
            <v>66</v>
          </cell>
          <cell r="O826" t="str">
            <v>0366</v>
          </cell>
          <cell r="Q826">
            <v>70670.31</v>
          </cell>
          <cell r="R826">
            <v>143.91999999999999</v>
          </cell>
          <cell r="S826">
            <v>15682.69</v>
          </cell>
          <cell r="V826" t="str">
            <v>02304</v>
          </cell>
          <cell r="W826" t="str">
            <v>9311101</v>
          </cell>
          <cell r="X826">
            <v>0</v>
          </cell>
          <cell r="Y826">
            <v>0</v>
          </cell>
        </row>
        <row r="827">
          <cell r="A827">
            <v>27485</v>
          </cell>
          <cell r="B827" t="str">
            <v>02</v>
          </cell>
          <cell r="C827" t="str">
            <v>Аварийные маслостоки  и подземные баки ПСТ Центр</v>
          </cell>
          <cell r="D827" t="str">
            <v>502</v>
          </cell>
          <cell r="E827" t="str">
            <v>011</v>
          </cell>
          <cell r="F827">
            <v>11</v>
          </cell>
          <cell r="G827">
            <v>20</v>
          </cell>
          <cell r="H827">
            <v>115638.39</v>
          </cell>
          <cell r="I827" t="str">
            <v>22305</v>
          </cell>
          <cell r="J827" t="str">
            <v>2010062</v>
          </cell>
          <cell r="K827" t="str">
            <v>20241</v>
          </cell>
          <cell r="L827">
            <v>4.5999999999999996</v>
          </cell>
          <cell r="M827" t="str">
            <v>124326535</v>
          </cell>
          <cell r="N827" t="str">
            <v>75</v>
          </cell>
          <cell r="O827" t="str">
            <v>0475</v>
          </cell>
          <cell r="Q827">
            <v>115638.39</v>
          </cell>
          <cell r="R827">
            <v>0</v>
          </cell>
          <cell r="S827">
            <v>0</v>
          </cell>
          <cell r="V827" t="str">
            <v>02305</v>
          </cell>
          <cell r="W827" t="str">
            <v>9311101</v>
          </cell>
          <cell r="X827">
            <v>0</v>
          </cell>
          <cell r="Y827">
            <v>0</v>
          </cell>
        </row>
        <row r="828">
          <cell r="A828">
            <v>30651</v>
          </cell>
          <cell r="B828" t="str">
            <v>02</v>
          </cell>
          <cell r="C828" t="str">
            <v>Подьездная дорога пст Луговое</v>
          </cell>
          <cell r="D828" t="str">
            <v>502</v>
          </cell>
          <cell r="E828" t="str">
            <v>011</v>
          </cell>
          <cell r="F828">
            <v>11</v>
          </cell>
          <cell r="G828">
            <v>20</v>
          </cell>
          <cell r="H828">
            <v>240249.38</v>
          </cell>
          <cell r="I828" t="str">
            <v>22306</v>
          </cell>
          <cell r="J828" t="str">
            <v>2010062</v>
          </cell>
          <cell r="K828" t="str">
            <v>20225</v>
          </cell>
          <cell r="L828">
            <v>6.3</v>
          </cell>
          <cell r="M828" t="str">
            <v>124527316</v>
          </cell>
          <cell r="N828" t="str">
            <v>83</v>
          </cell>
          <cell r="O828" t="str">
            <v>1283</v>
          </cell>
          <cell r="Q828">
            <v>240249.38</v>
          </cell>
          <cell r="R828">
            <v>0</v>
          </cell>
          <cell r="S828">
            <v>0</v>
          </cell>
          <cell r="V828" t="str">
            <v>02306</v>
          </cell>
          <cell r="W828" t="str">
            <v>9311101</v>
          </cell>
          <cell r="X828">
            <v>0</v>
          </cell>
          <cell r="Y828">
            <v>0</v>
          </cell>
        </row>
        <row r="829">
          <cell r="A829">
            <v>29646</v>
          </cell>
          <cell r="B829" t="str">
            <v>02</v>
          </cell>
          <cell r="C829" t="str">
            <v>Ограждение ПСТ Промузел</v>
          </cell>
          <cell r="D829" t="str">
            <v>502</v>
          </cell>
          <cell r="E829" t="str">
            <v>011</v>
          </cell>
          <cell r="F829">
            <v>11</v>
          </cell>
          <cell r="G829">
            <v>20</v>
          </cell>
          <cell r="H829">
            <v>318726</v>
          </cell>
          <cell r="I829" t="str">
            <v>22307</v>
          </cell>
          <cell r="J829" t="str">
            <v>2010062</v>
          </cell>
          <cell r="K829" t="str">
            <v>20130</v>
          </cell>
          <cell r="L829">
            <v>2</v>
          </cell>
          <cell r="M829" t="str">
            <v>122811291</v>
          </cell>
          <cell r="N829" t="str">
            <v>81</v>
          </cell>
          <cell r="O829" t="str">
            <v>0381</v>
          </cell>
          <cell r="Q829">
            <v>203096.38</v>
          </cell>
          <cell r="R829">
            <v>531.21</v>
          </cell>
          <cell r="S829">
            <v>115629.62</v>
          </cell>
          <cell r="V829" t="str">
            <v>02307</v>
          </cell>
          <cell r="W829" t="str">
            <v>9311101</v>
          </cell>
          <cell r="X829">
            <v>0</v>
          </cell>
          <cell r="Y829">
            <v>0</v>
          </cell>
        </row>
        <row r="830">
          <cell r="A830">
            <v>24807</v>
          </cell>
          <cell r="B830" t="str">
            <v>02</v>
          </cell>
          <cell r="C830" t="str">
            <v>Подъездная дорога  ПСТ Южная  гравийная</v>
          </cell>
          <cell r="D830" t="str">
            <v>502</v>
          </cell>
          <cell r="E830" t="str">
            <v>011</v>
          </cell>
          <cell r="F830">
            <v>11</v>
          </cell>
          <cell r="G830">
            <v>20</v>
          </cell>
          <cell r="H830">
            <v>190856.88</v>
          </cell>
          <cell r="I830" t="str">
            <v>22308</v>
          </cell>
          <cell r="J830" t="str">
            <v>2010062</v>
          </cell>
          <cell r="K830" t="str">
            <v>20225</v>
          </cell>
          <cell r="L830">
            <v>6.3</v>
          </cell>
          <cell r="M830" t="str">
            <v>122811291</v>
          </cell>
          <cell r="N830" t="str">
            <v>67</v>
          </cell>
          <cell r="O830" t="str">
            <v>1267</v>
          </cell>
          <cell r="Q830">
            <v>190856.88</v>
          </cell>
          <cell r="R830">
            <v>0</v>
          </cell>
          <cell r="S830">
            <v>0</v>
          </cell>
          <cell r="V830" t="str">
            <v>02308</v>
          </cell>
          <cell r="W830" t="str">
            <v>9311101</v>
          </cell>
          <cell r="X830">
            <v>0</v>
          </cell>
          <cell r="Y830">
            <v>0</v>
          </cell>
        </row>
        <row r="831">
          <cell r="A831">
            <v>21885</v>
          </cell>
          <cell r="B831" t="str">
            <v>02</v>
          </cell>
          <cell r="C831" t="str">
            <v>Забор сетчатый ПСТ Центр</v>
          </cell>
          <cell r="D831" t="str">
            <v>502</v>
          </cell>
          <cell r="E831" t="str">
            <v>011</v>
          </cell>
          <cell r="F831">
            <v>11</v>
          </cell>
          <cell r="G831">
            <v>20</v>
          </cell>
          <cell r="H831">
            <v>119227</v>
          </cell>
          <cell r="I831" t="str">
            <v>22309</v>
          </cell>
          <cell r="J831" t="str">
            <v>2010062</v>
          </cell>
          <cell r="K831" t="str">
            <v>20130</v>
          </cell>
          <cell r="L831">
            <v>2</v>
          </cell>
          <cell r="M831" t="str">
            <v>122811291</v>
          </cell>
          <cell r="N831" t="str">
            <v>59</v>
          </cell>
          <cell r="O831" t="str">
            <v>1259</v>
          </cell>
          <cell r="Q831">
            <v>111896.67</v>
          </cell>
          <cell r="R831">
            <v>198.71</v>
          </cell>
          <cell r="S831">
            <v>7330.33</v>
          </cell>
          <cell r="V831" t="str">
            <v>02309</v>
          </cell>
          <cell r="W831" t="str">
            <v>9311101</v>
          </cell>
          <cell r="X831">
            <v>0</v>
          </cell>
          <cell r="Y831">
            <v>0</v>
          </cell>
        </row>
        <row r="832">
          <cell r="A832">
            <v>29646</v>
          </cell>
          <cell r="B832" t="str">
            <v>02</v>
          </cell>
          <cell r="C832" t="str">
            <v>Площадка дворовая пст Промузел 90х3.4=306м2</v>
          </cell>
          <cell r="D832" t="str">
            <v>502</v>
          </cell>
          <cell r="E832" t="str">
            <v>011</v>
          </cell>
          <cell r="F832">
            <v>11</v>
          </cell>
          <cell r="G832">
            <v>20</v>
          </cell>
          <cell r="H832">
            <v>231800</v>
          </cell>
          <cell r="I832" t="str">
            <v>22310</v>
          </cell>
          <cell r="J832" t="str">
            <v>2010062</v>
          </cell>
          <cell r="K832" t="str">
            <v>20223</v>
          </cell>
          <cell r="L832">
            <v>3.2</v>
          </cell>
          <cell r="M832" t="str">
            <v>122811291</v>
          </cell>
          <cell r="N832" t="str">
            <v>81</v>
          </cell>
          <cell r="O832" t="str">
            <v>0381</v>
          </cell>
          <cell r="Q832">
            <v>231800</v>
          </cell>
          <cell r="R832">
            <v>0</v>
          </cell>
          <cell r="S832">
            <v>0</v>
          </cell>
          <cell r="V832" t="str">
            <v>02310</v>
          </cell>
          <cell r="W832" t="str">
            <v>9311101</v>
          </cell>
          <cell r="X832">
            <v>0</v>
          </cell>
          <cell r="Y832">
            <v>0</v>
          </cell>
        </row>
        <row r="833">
          <cell r="A833">
            <v>28095</v>
          </cell>
          <cell r="B833" t="str">
            <v>02</v>
          </cell>
          <cell r="C833" t="str">
            <v>Металлическая ограда ПСТ Первомайская</v>
          </cell>
          <cell r="D833" t="str">
            <v>502</v>
          </cell>
          <cell r="E833" t="str">
            <v>011</v>
          </cell>
          <cell r="F833">
            <v>11</v>
          </cell>
          <cell r="G833">
            <v>20</v>
          </cell>
          <cell r="H833">
            <v>155371</v>
          </cell>
          <cell r="I833" t="str">
            <v>22311</v>
          </cell>
          <cell r="J833" t="str">
            <v>2010062</v>
          </cell>
          <cell r="K833" t="str">
            <v>20130</v>
          </cell>
          <cell r="L833">
            <v>2</v>
          </cell>
          <cell r="M833" t="str">
            <v>122811291</v>
          </cell>
          <cell r="N833" t="str">
            <v>76</v>
          </cell>
          <cell r="O833" t="str">
            <v>1276</v>
          </cell>
          <cell r="Q833">
            <v>88421.96</v>
          </cell>
          <cell r="R833">
            <v>258.95</v>
          </cell>
          <cell r="S833">
            <v>66949.039999999994</v>
          </cell>
          <cell r="V833" t="str">
            <v>02311</v>
          </cell>
          <cell r="W833" t="str">
            <v>9311101</v>
          </cell>
          <cell r="X833">
            <v>0</v>
          </cell>
          <cell r="Y833">
            <v>0</v>
          </cell>
        </row>
        <row r="834">
          <cell r="A834">
            <v>25173</v>
          </cell>
          <cell r="B834" t="str">
            <v>02</v>
          </cell>
          <cell r="C834" t="str">
            <v>Ограждение ПСТ Южная</v>
          </cell>
          <cell r="D834" t="str">
            <v>502</v>
          </cell>
          <cell r="E834" t="str">
            <v>011</v>
          </cell>
          <cell r="F834">
            <v>11</v>
          </cell>
          <cell r="G834">
            <v>20</v>
          </cell>
          <cell r="H834">
            <v>726290</v>
          </cell>
          <cell r="I834" t="str">
            <v>22312</v>
          </cell>
          <cell r="J834" t="str">
            <v>2010062</v>
          </cell>
          <cell r="K834" t="str">
            <v>20130</v>
          </cell>
          <cell r="L834">
            <v>2</v>
          </cell>
          <cell r="M834" t="str">
            <v>122811291</v>
          </cell>
          <cell r="N834" t="str">
            <v>68</v>
          </cell>
          <cell r="O834" t="str">
            <v>1268</v>
          </cell>
          <cell r="Q834">
            <v>524747.31999999995</v>
          </cell>
          <cell r="R834">
            <v>1210.48</v>
          </cell>
          <cell r="S834">
            <v>201542.68</v>
          </cell>
          <cell r="V834" t="str">
            <v>02312</v>
          </cell>
          <cell r="W834" t="str">
            <v>9311101</v>
          </cell>
          <cell r="X834">
            <v>0</v>
          </cell>
          <cell r="Y834">
            <v>0</v>
          </cell>
        </row>
        <row r="835">
          <cell r="A835">
            <v>25173</v>
          </cell>
          <cell r="B835" t="str">
            <v>02</v>
          </cell>
          <cell r="C835" t="str">
            <v>Подьездная и внутриподстанционная дорога пст Южная</v>
          </cell>
          <cell r="D835" t="str">
            <v>502</v>
          </cell>
          <cell r="E835" t="str">
            <v>011</v>
          </cell>
          <cell r="F835">
            <v>11</v>
          </cell>
          <cell r="G835">
            <v>20</v>
          </cell>
          <cell r="H835">
            <v>109451.97</v>
          </cell>
          <cell r="I835" t="str">
            <v>22313</v>
          </cell>
          <cell r="J835" t="str">
            <v>2010062</v>
          </cell>
          <cell r="K835" t="str">
            <v>20223</v>
          </cell>
          <cell r="L835">
            <v>3.2</v>
          </cell>
          <cell r="M835" t="str">
            <v>122811291</v>
          </cell>
          <cell r="N835" t="str">
            <v>68</v>
          </cell>
          <cell r="O835" t="str">
            <v>1268</v>
          </cell>
          <cell r="Q835">
            <v>109451.97</v>
          </cell>
          <cell r="R835">
            <v>0</v>
          </cell>
          <cell r="S835">
            <v>0</v>
          </cell>
          <cell r="V835" t="str">
            <v>02313</v>
          </cell>
          <cell r="W835" t="str">
            <v>9311101</v>
          </cell>
          <cell r="X835">
            <v>0</v>
          </cell>
          <cell r="Y835">
            <v>0</v>
          </cell>
        </row>
        <row r="836">
          <cell r="A836">
            <v>32082</v>
          </cell>
          <cell r="B836" t="str">
            <v>04</v>
          </cell>
          <cell r="C836" t="str">
            <v>Ограждение территории РЭП г Анива   ж/бетонные</v>
          </cell>
          <cell r="D836" t="str">
            <v>539</v>
          </cell>
          <cell r="E836" t="str">
            <v>011</v>
          </cell>
          <cell r="F836">
            <v>11</v>
          </cell>
          <cell r="G836">
            <v>20</v>
          </cell>
          <cell r="H836">
            <v>1216953</v>
          </cell>
          <cell r="I836" t="str">
            <v>22211</v>
          </cell>
          <cell r="J836" t="str">
            <v>2502100</v>
          </cell>
          <cell r="K836" t="str">
            <v>20351</v>
          </cell>
          <cell r="L836">
            <v>3.3</v>
          </cell>
          <cell r="M836" t="str">
            <v>122811291</v>
          </cell>
          <cell r="O836" t="str">
            <v>1187</v>
          </cell>
          <cell r="Q836">
            <v>670586.14</v>
          </cell>
          <cell r="R836">
            <v>3346.62</v>
          </cell>
          <cell r="S836">
            <v>546366.86</v>
          </cell>
          <cell r="V836" t="str">
            <v>02211</v>
          </cell>
          <cell r="W836" t="str">
            <v>9311101</v>
          </cell>
          <cell r="X836">
            <v>0</v>
          </cell>
          <cell r="Y836">
            <v>0</v>
          </cell>
        </row>
        <row r="837">
          <cell r="A837">
            <v>28611</v>
          </cell>
          <cell r="B837" t="str">
            <v>10</v>
          </cell>
          <cell r="C837" t="str">
            <v>Емкость 25 м3</v>
          </cell>
          <cell r="D837" t="str">
            <v>510</v>
          </cell>
          <cell r="E837" t="str">
            <v>011</v>
          </cell>
          <cell r="F837">
            <v>11</v>
          </cell>
          <cell r="G837">
            <v>20</v>
          </cell>
          <cell r="H837">
            <v>15891</v>
          </cell>
          <cell r="I837" t="str">
            <v>22046</v>
          </cell>
          <cell r="J837" t="str">
            <v>2502100</v>
          </cell>
          <cell r="K837" t="str">
            <v>20236</v>
          </cell>
          <cell r="L837">
            <v>2.8</v>
          </cell>
          <cell r="M837" t="str">
            <v>122812141</v>
          </cell>
          <cell r="N837" t="str">
            <v>78</v>
          </cell>
          <cell r="O837" t="str">
            <v>0578</v>
          </cell>
          <cell r="Q837">
            <v>13974.13</v>
          </cell>
          <cell r="R837">
            <v>37.08</v>
          </cell>
          <cell r="S837">
            <v>1916.87</v>
          </cell>
          <cell r="V837" t="str">
            <v>02046</v>
          </cell>
          <cell r="W837" t="str">
            <v>9311101</v>
          </cell>
          <cell r="X837">
            <v>0</v>
          </cell>
          <cell r="Y837">
            <v>0</v>
          </cell>
        </row>
        <row r="838">
          <cell r="A838">
            <v>25538</v>
          </cell>
          <cell r="B838" t="str">
            <v>10</v>
          </cell>
          <cell r="C838" t="str">
            <v>Цистерна для хранения ГСМ</v>
          </cell>
          <cell r="D838" t="str">
            <v>510</v>
          </cell>
          <cell r="E838" t="str">
            <v>011</v>
          </cell>
          <cell r="F838">
            <v>11</v>
          </cell>
          <cell r="G838">
            <v>20</v>
          </cell>
          <cell r="H838">
            <v>41682</v>
          </cell>
          <cell r="I838" t="str">
            <v>22044</v>
          </cell>
          <cell r="J838" t="str">
            <v>2502100</v>
          </cell>
          <cell r="K838" t="str">
            <v>20236</v>
          </cell>
          <cell r="L838">
            <v>2.8</v>
          </cell>
          <cell r="M838" t="str">
            <v>122812141</v>
          </cell>
          <cell r="O838" t="str">
            <v>1269</v>
          </cell>
          <cell r="Q838">
            <v>41682</v>
          </cell>
          <cell r="R838">
            <v>0</v>
          </cell>
          <cell r="S838">
            <v>0</v>
          </cell>
          <cell r="V838" t="str">
            <v>02044</v>
          </cell>
          <cell r="W838" t="str">
            <v>9311101</v>
          </cell>
          <cell r="X838">
            <v>0</v>
          </cell>
          <cell r="Y838">
            <v>0</v>
          </cell>
        </row>
        <row r="839">
          <cell r="A839">
            <v>31382</v>
          </cell>
          <cell r="B839" t="str">
            <v>10</v>
          </cell>
          <cell r="C839" t="str">
            <v>Подъездные пути и асфальтобетонные площадки на территории РПБ</v>
          </cell>
          <cell r="D839" t="str">
            <v>510</v>
          </cell>
          <cell r="E839" t="str">
            <v>011</v>
          </cell>
          <cell r="F839">
            <v>11</v>
          </cell>
          <cell r="G839">
            <v>20</v>
          </cell>
          <cell r="H839">
            <v>3888453</v>
          </cell>
          <cell r="I839" t="str">
            <v>22043</v>
          </cell>
          <cell r="J839" t="str">
            <v>2502100</v>
          </cell>
          <cell r="K839" t="str">
            <v>20223</v>
          </cell>
          <cell r="L839">
            <v>3.2</v>
          </cell>
          <cell r="M839" t="str">
            <v>122811291</v>
          </cell>
          <cell r="N839" t="str">
            <v>85</v>
          </cell>
          <cell r="O839" t="str">
            <v>1285</v>
          </cell>
          <cell r="Q839">
            <v>2656313.8199999998</v>
          </cell>
          <cell r="R839">
            <v>10369.209999999999</v>
          </cell>
          <cell r="S839">
            <v>1232139.18</v>
          </cell>
          <cell r="V839" t="str">
            <v>02043</v>
          </cell>
          <cell r="W839" t="str">
            <v>9311101</v>
          </cell>
          <cell r="X839">
            <v>0</v>
          </cell>
          <cell r="Y839">
            <v>0</v>
          </cell>
        </row>
        <row r="840">
          <cell r="A840">
            <v>31382</v>
          </cell>
          <cell r="B840" t="str">
            <v>10</v>
          </cell>
          <cell r="C840" t="str">
            <v>Ограждение  РПБ и проходная</v>
          </cell>
          <cell r="D840" t="str">
            <v>510</v>
          </cell>
          <cell r="E840" t="str">
            <v>011</v>
          </cell>
          <cell r="F840">
            <v>11</v>
          </cell>
          <cell r="G840">
            <v>20</v>
          </cell>
          <cell r="H840">
            <v>485883</v>
          </cell>
          <cell r="I840" t="str">
            <v>22042</v>
          </cell>
          <cell r="J840" t="str">
            <v>2502100</v>
          </cell>
          <cell r="K840" t="str">
            <v>20351</v>
          </cell>
          <cell r="L840">
            <v>3.3</v>
          </cell>
          <cell r="M840" t="str">
            <v>122811291</v>
          </cell>
          <cell r="O840" t="str">
            <v>1285</v>
          </cell>
          <cell r="Q840">
            <v>299361.42</v>
          </cell>
          <cell r="R840">
            <v>1336.18</v>
          </cell>
          <cell r="S840">
            <v>186521.58</v>
          </cell>
          <cell r="V840" t="str">
            <v>02042</v>
          </cell>
          <cell r="W840" t="str">
            <v>9311101</v>
          </cell>
          <cell r="X840">
            <v>0</v>
          </cell>
          <cell r="Y840">
            <v>0</v>
          </cell>
        </row>
        <row r="841">
          <cell r="A841">
            <v>25538</v>
          </cell>
          <cell r="B841" t="str">
            <v>10</v>
          </cell>
          <cell r="C841" t="str">
            <v>Цистерна для хранения ГСМ</v>
          </cell>
          <cell r="D841" t="str">
            <v>510</v>
          </cell>
          <cell r="E841" t="str">
            <v>011</v>
          </cell>
          <cell r="F841">
            <v>11</v>
          </cell>
          <cell r="G841">
            <v>20</v>
          </cell>
          <cell r="H841">
            <v>41682</v>
          </cell>
          <cell r="I841" t="str">
            <v>22041</v>
          </cell>
          <cell r="J841" t="str">
            <v>2502100</v>
          </cell>
          <cell r="K841" t="str">
            <v>20236</v>
          </cell>
          <cell r="L841">
            <v>2.8</v>
          </cell>
          <cell r="M841" t="str">
            <v>122812141</v>
          </cell>
          <cell r="N841" t="str">
            <v>69</v>
          </cell>
          <cell r="O841" t="str">
            <v>1269</v>
          </cell>
          <cell r="Q841">
            <v>41682</v>
          </cell>
          <cell r="R841">
            <v>0</v>
          </cell>
          <cell r="S841">
            <v>0</v>
          </cell>
          <cell r="V841" t="str">
            <v>02041</v>
          </cell>
          <cell r="W841" t="str">
            <v>9311101</v>
          </cell>
          <cell r="X841">
            <v>0</v>
          </cell>
          <cell r="Y841">
            <v>0</v>
          </cell>
        </row>
        <row r="842">
          <cell r="A842">
            <v>24198</v>
          </cell>
          <cell r="B842" t="str">
            <v>20</v>
          </cell>
          <cell r="C842" t="str">
            <v>Цистерна метал для хранения трансформаторного масла</v>
          </cell>
          <cell r="D842" t="str">
            <v>520</v>
          </cell>
          <cell r="E842" t="str">
            <v>011</v>
          </cell>
          <cell r="F842">
            <v>11</v>
          </cell>
          <cell r="G842">
            <v>20</v>
          </cell>
          <cell r="H842">
            <v>10395.61</v>
          </cell>
          <cell r="I842" t="str">
            <v>21021</v>
          </cell>
          <cell r="J842" t="str">
            <v>2010062</v>
          </cell>
          <cell r="K842" t="str">
            <v>20236</v>
          </cell>
          <cell r="L842">
            <v>2.8</v>
          </cell>
          <cell r="M842" t="str">
            <v>122812131</v>
          </cell>
          <cell r="N842" t="str">
            <v>65</v>
          </cell>
          <cell r="O842" t="str">
            <v>0466</v>
          </cell>
          <cell r="Q842">
            <v>10395.61</v>
          </cell>
          <cell r="R842">
            <v>0</v>
          </cell>
          <cell r="S842">
            <v>0</v>
          </cell>
          <cell r="V842" t="str">
            <v>11021</v>
          </cell>
          <cell r="W842" t="str">
            <v>9311101</v>
          </cell>
          <cell r="X842">
            <v>0</v>
          </cell>
          <cell r="Y842">
            <v>0</v>
          </cell>
        </row>
        <row r="843">
          <cell r="A843">
            <v>27334</v>
          </cell>
          <cell r="B843" t="str">
            <v>20</v>
          </cell>
          <cell r="C843" t="str">
            <v>Цистерна передвижная</v>
          </cell>
          <cell r="D843" t="str">
            <v>520</v>
          </cell>
          <cell r="E843" t="str">
            <v>011</v>
          </cell>
          <cell r="F843">
            <v>11</v>
          </cell>
          <cell r="G843">
            <v>20</v>
          </cell>
          <cell r="H843">
            <v>2067.8200000000002</v>
          </cell>
          <cell r="I843" t="str">
            <v>21022</v>
          </cell>
          <cell r="J843" t="str">
            <v>2010062</v>
          </cell>
          <cell r="K843" t="str">
            <v>20236</v>
          </cell>
          <cell r="L843">
            <v>2.8</v>
          </cell>
          <cell r="M843" t="str">
            <v>122812131</v>
          </cell>
          <cell r="N843" t="str">
            <v>74</v>
          </cell>
          <cell r="O843" t="str">
            <v>1174</v>
          </cell>
          <cell r="Q843">
            <v>2067.8200000000002</v>
          </cell>
          <cell r="R843">
            <v>0</v>
          </cell>
          <cell r="S843">
            <v>0</v>
          </cell>
          <cell r="V843" t="str">
            <v>11022</v>
          </cell>
          <cell r="W843" t="str">
            <v>9311101</v>
          </cell>
          <cell r="X843">
            <v>0</v>
          </cell>
          <cell r="Y843">
            <v>0</v>
          </cell>
        </row>
        <row r="844">
          <cell r="A844">
            <v>24807</v>
          </cell>
          <cell r="B844" t="str">
            <v>20</v>
          </cell>
          <cell r="C844" t="str">
            <v>Бак метал для хранения трансформаторного масла</v>
          </cell>
          <cell r="D844" t="str">
            <v>520</v>
          </cell>
          <cell r="E844" t="str">
            <v>011</v>
          </cell>
          <cell r="F844">
            <v>11</v>
          </cell>
          <cell r="G844">
            <v>20</v>
          </cell>
          <cell r="H844">
            <v>16491.95</v>
          </cell>
          <cell r="I844" t="str">
            <v>21023</v>
          </cell>
          <cell r="J844" t="str">
            <v>2010062</v>
          </cell>
          <cell r="K844" t="str">
            <v>20236</v>
          </cell>
          <cell r="L844">
            <v>2.8</v>
          </cell>
          <cell r="M844" t="str">
            <v>122812131</v>
          </cell>
          <cell r="O844" t="str">
            <v>1267</v>
          </cell>
          <cell r="Q844">
            <v>16491.95</v>
          </cell>
          <cell r="R844">
            <v>0</v>
          </cell>
          <cell r="S844">
            <v>0</v>
          </cell>
          <cell r="W844" t="str">
            <v>9311101</v>
          </cell>
          <cell r="X844">
            <v>0</v>
          </cell>
          <cell r="Y844">
            <v>0</v>
          </cell>
        </row>
        <row r="845">
          <cell r="A845">
            <v>24807</v>
          </cell>
          <cell r="B845" t="str">
            <v>20</v>
          </cell>
          <cell r="C845" t="str">
            <v>Бак метал для хранения трансформаторного масла</v>
          </cell>
          <cell r="D845" t="str">
            <v>520</v>
          </cell>
          <cell r="E845" t="str">
            <v>011</v>
          </cell>
          <cell r="F845">
            <v>11</v>
          </cell>
          <cell r="G845">
            <v>20</v>
          </cell>
          <cell r="H845">
            <v>16491.95</v>
          </cell>
          <cell r="I845" t="str">
            <v>21024</v>
          </cell>
          <cell r="J845" t="str">
            <v>2010062</v>
          </cell>
          <cell r="K845" t="str">
            <v>20236</v>
          </cell>
          <cell r="L845">
            <v>2.8</v>
          </cell>
          <cell r="M845" t="str">
            <v>122812131</v>
          </cell>
          <cell r="O845" t="str">
            <v>1267</v>
          </cell>
          <cell r="Q845">
            <v>16491.95</v>
          </cell>
          <cell r="R845">
            <v>0</v>
          </cell>
          <cell r="S845">
            <v>0</v>
          </cell>
          <cell r="W845" t="str">
            <v>9311101</v>
          </cell>
          <cell r="X845">
            <v>0</v>
          </cell>
          <cell r="Y845">
            <v>0</v>
          </cell>
        </row>
        <row r="846">
          <cell r="A846">
            <v>24807</v>
          </cell>
          <cell r="B846" t="str">
            <v>20</v>
          </cell>
          <cell r="C846" t="str">
            <v>Бак метал для хранения трансформаторного масла</v>
          </cell>
          <cell r="D846" t="str">
            <v>520</v>
          </cell>
          <cell r="E846" t="str">
            <v>011</v>
          </cell>
          <cell r="F846">
            <v>11</v>
          </cell>
          <cell r="G846">
            <v>20</v>
          </cell>
          <cell r="H846">
            <v>16491.95</v>
          </cell>
          <cell r="I846" t="str">
            <v>21025</v>
          </cell>
          <cell r="J846" t="str">
            <v>2010062</v>
          </cell>
          <cell r="K846" t="str">
            <v>20236</v>
          </cell>
          <cell r="L846">
            <v>2.8</v>
          </cell>
          <cell r="M846" t="str">
            <v>122812131</v>
          </cell>
          <cell r="O846" t="str">
            <v>1267</v>
          </cell>
          <cell r="Q846">
            <v>16491.95</v>
          </cell>
          <cell r="R846">
            <v>0</v>
          </cell>
          <cell r="S846">
            <v>0</v>
          </cell>
          <cell r="W846" t="str">
            <v>9311101</v>
          </cell>
          <cell r="X846">
            <v>0</v>
          </cell>
          <cell r="Y846">
            <v>0</v>
          </cell>
        </row>
        <row r="847">
          <cell r="A847">
            <v>24807</v>
          </cell>
          <cell r="B847" t="str">
            <v>40</v>
          </cell>
          <cell r="C847" t="str">
            <v>Бак метал для хранения трансформаторного масла</v>
          </cell>
          <cell r="D847" t="str">
            <v>529</v>
          </cell>
          <cell r="E847" t="str">
            <v>011</v>
          </cell>
          <cell r="F847">
            <v>11</v>
          </cell>
          <cell r="G847">
            <v>20</v>
          </cell>
          <cell r="H847">
            <v>17589.82</v>
          </cell>
          <cell r="I847" t="str">
            <v>21081</v>
          </cell>
          <cell r="J847" t="str">
            <v>2010083</v>
          </cell>
          <cell r="K847" t="str">
            <v>20236</v>
          </cell>
          <cell r="L847">
            <v>2.8</v>
          </cell>
          <cell r="M847" t="str">
            <v>122812141</v>
          </cell>
          <cell r="N847" t="str">
            <v>67</v>
          </cell>
          <cell r="O847" t="str">
            <v>1267</v>
          </cell>
          <cell r="Q847">
            <v>17589.82</v>
          </cell>
          <cell r="R847">
            <v>0</v>
          </cell>
          <cell r="S847">
            <v>0</v>
          </cell>
          <cell r="V847" t="str">
            <v>20236</v>
          </cell>
          <cell r="W847" t="str">
            <v>9311101</v>
          </cell>
          <cell r="X847">
            <v>0</v>
          </cell>
          <cell r="Y847">
            <v>0</v>
          </cell>
        </row>
        <row r="848">
          <cell r="A848">
            <v>24807</v>
          </cell>
          <cell r="B848" t="str">
            <v>40</v>
          </cell>
          <cell r="C848" t="str">
            <v>Бак метал для хранения трансформаторного масла</v>
          </cell>
          <cell r="D848" t="str">
            <v>529</v>
          </cell>
          <cell r="E848" t="str">
            <v>011</v>
          </cell>
          <cell r="F848">
            <v>11</v>
          </cell>
          <cell r="G848">
            <v>20</v>
          </cell>
          <cell r="H848">
            <v>17589.82</v>
          </cell>
          <cell r="I848" t="str">
            <v>21082</v>
          </cell>
          <cell r="J848" t="str">
            <v>2010083</v>
          </cell>
          <cell r="K848" t="str">
            <v>20236</v>
          </cell>
          <cell r="L848">
            <v>2.8</v>
          </cell>
          <cell r="M848" t="str">
            <v>122812141</v>
          </cell>
          <cell r="N848" t="str">
            <v>67</v>
          </cell>
          <cell r="O848" t="str">
            <v>1267</v>
          </cell>
          <cell r="Q848">
            <v>17589.82</v>
          </cell>
          <cell r="R848">
            <v>0</v>
          </cell>
          <cell r="S848">
            <v>0</v>
          </cell>
          <cell r="V848" t="str">
            <v>21082</v>
          </cell>
          <cell r="W848" t="str">
            <v>9311101</v>
          </cell>
          <cell r="X848">
            <v>0</v>
          </cell>
          <cell r="Y848">
            <v>0</v>
          </cell>
        </row>
        <row r="849">
          <cell r="A849">
            <v>24381</v>
          </cell>
          <cell r="B849" t="str">
            <v>40</v>
          </cell>
          <cell r="C849" t="str">
            <v>Цистерна метал для хранения трансформаторного масла</v>
          </cell>
          <cell r="D849" t="str">
            <v>529</v>
          </cell>
          <cell r="E849" t="str">
            <v>011</v>
          </cell>
          <cell r="F849">
            <v>11</v>
          </cell>
          <cell r="G849">
            <v>20</v>
          </cell>
          <cell r="H849">
            <v>3344.21</v>
          </cell>
          <cell r="I849" t="str">
            <v>22371</v>
          </cell>
          <cell r="J849" t="str">
            <v>2502100</v>
          </cell>
          <cell r="K849" t="str">
            <v>20236</v>
          </cell>
          <cell r="L849">
            <v>2.8</v>
          </cell>
          <cell r="M849" t="str">
            <v>122812141</v>
          </cell>
          <cell r="N849" t="str">
            <v>65</v>
          </cell>
          <cell r="O849" t="str">
            <v>1066</v>
          </cell>
          <cell r="Q849">
            <v>3344.21</v>
          </cell>
          <cell r="R849">
            <v>0</v>
          </cell>
          <cell r="S849">
            <v>0</v>
          </cell>
          <cell r="V849" t="str">
            <v>22371</v>
          </cell>
          <cell r="W849" t="str">
            <v>9311101</v>
          </cell>
          <cell r="X849">
            <v>0</v>
          </cell>
          <cell r="Y849">
            <v>0</v>
          </cell>
        </row>
        <row r="850">
          <cell r="A850">
            <v>30103</v>
          </cell>
          <cell r="B850" t="str">
            <v>20</v>
          </cell>
          <cell r="C850" t="str">
            <v>Цистерна метал для хранения трансформаторного масла</v>
          </cell>
          <cell r="D850" t="str">
            <v>520</v>
          </cell>
          <cell r="E850" t="str">
            <v>011</v>
          </cell>
          <cell r="F850">
            <v>11</v>
          </cell>
          <cell r="G850">
            <v>20</v>
          </cell>
          <cell r="H850">
            <v>2479.9499999999998</v>
          </cell>
          <cell r="I850" t="str">
            <v>22613</v>
          </cell>
          <cell r="J850" t="str">
            <v>2010062</v>
          </cell>
          <cell r="K850" t="str">
            <v>20236</v>
          </cell>
          <cell r="L850">
            <v>2.8</v>
          </cell>
          <cell r="M850" t="str">
            <v>122812131</v>
          </cell>
          <cell r="N850" t="str">
            <v>82</v>
          </cell>
          <cell r="O850" t="str">
            <v>0682</v>
          </cell>
          <cell r="Q850">
            <v>2479.9499999999998</v>
          </cell>
          <cell r="R850">
            <v>0</v>
          </cell>
          <cell r="S850">
            <v>0</v>
          </cell>
          <cell r="V850" t="str">
            <v>12613</v>
          </cell>
          <cell r="W850" t="str">
            <v>9311101</v>
          </cell>
          <cell r="X850">
            <v>0</v>
          </cell>
          <cell r="Y850">
            <v>0</v>
          </cell>
        </row>
        <row r="851">
          <cell r="A851">
            <v>35431</v>
          </cell>
          <cell r="B851" t="str">
            <v>10</v>
          </cell>
          <cell r="C851" t="str">
            <v>Емкость 20 куб.м.</v>
          </cell>
          <cell r="D851" t="str">
            <v>510</v>
          </cell>
          <cell r="E851" t="str">
            <v>011</v>
          </cell>
          <cell r="F851">
            <v>11</v>
          </cell>
          <cell r="G851">
            <v>20</v>
          </cell>
          <cell r="H851">
            <v>23837</v>
          </cell>
          <cell r="I851" t="str">
            <v>22047</v>
          </cell>
          <cell r="J851" t="str">
            <v>2502100</v>
          </cell>
          <cell r="K851" t="str">
            <v>20236</v>
          </cell>
          <cell r="L851">
            <v>2.8</v>
          </cell>
          <cell r="M851" t="str">
            <v>122812141</v>
          </cell>
          <cell r="N851" t="str">
            <v>96</v>
          </cell>
          <cell r="O851" t="str">
            <v>0197</v>
          </cell>
          <cell r="P851" t="str">
            <v>0197</v>
          </cell>
          <cell r="Q851">
            <v>5176.91</v>
          </cell>
          <cell r="R851">
            <v>55.62</v>
          </cell>
          <cell r="S851">
            <v>18660.09</v>
          </cell>
          <cell r="V851" t="str">
            <v>00006</v>
          </cell>
          <cell r="W851" t="str">
            <v>0800000</v>
          </cell>
          <cell r="X851">
            <v>0</v>
          </cell>
          <cell r="Y851">
            <v>0</v>
          </cell>
        </row>
        <row r="852">
          <cell r="A852">
            <v>35431</v>
          </cell>
          <cell r="B852" t="str">
            <v>10</v>
          </cell>
          <cell r="C852" t="str">
            <v>Емкость 20 куб м</v>
          </cell>
          <cell r="D852" t="str">
            <v>510</v>
          </cell>
          <cell r="E852" t="str">
            <v>011</v>
          </cell>
          <cell r="F852">
            <v>11</v>
          </cell>
          <cell r="G852">
            <v>20</v>
          </cell>
          <cell r="H852">
            <v>20182</v>
          </cell>
          <cell r="I852" t="str">
            <v>22048</v>
          </cell>
          <cell r="J852" t="str">
            <v>2502100</v>
          </cell>
          <cell r="K852" t="str">
            <v>20236</v>
          </cell>
          <cell r="L852">
            <v>2.8</v>
          </cell>
          <cell r="M852" t="str">
            <v>122812141</v>
          </cell>
          <cell r="N852" t="str">
            <v>96</v>
          </cell>
          <cell r="O852" t="str">
            <v>0197</v>
          </cell>
          <cell r="P852" t="str">
            <v>0197</v>
          </cell>
          <cell r="Q852">
            <v>4382.97</v>
          </cell>
          <cell r="R852">
            <v>47.09</v>
          </cell>
          <cell r="S852">
            <v>15799.03</v>
          </cell>
          <cell r="V852" t="str">
            <v>00007</v>
          </cell>
          <cell r="W852" t="str">
            <v>0800000</v>
          </cell>
          <cell r="X852">
            <v>0</v>
          </cell>
          <cell r="Y852">
            <v>0</v>
          </cell>
        </row>
        <row r="853">
          <cell r="A853">
            <v>35916</v>
          </cell>
          <cell r="B853" t="str">
            <v>41</v>
          </cell>
          <cell r="C853" t="str">
            <v>Шлагбаум</v>
          </cell>
          <cell r="D853" t="str">
            <v>517</v>
          </cell>
          <cell r="E853" t="str">
            <v>011</v>
          </cell>
          <cell r="F853">
            <v>11</v>
          </cell>
          <cell r="G853">
            <v>20</v>
          </cell>
          <cell r="H853">
            <v>21363</v>
          </cell>
          <cell r="I853" t="str">
            <v>22701</v>
          </cell>
          <cell r="J853" t="str">
            <v>2502100</v>
          </cell>
          <cell r="K853" t="str">
            <v>20248</v>
          </cell>
          <cell r="L853">
            <v>0</v>
          </cell>
          <cell r="N853" t="str">
            <v>98</v>
          </cell>
          <cell r="O853" t="str">
            <v>0598</v>
          </cell>
          <cell r="P853" t="str">
            <v>0598</v>
          </cell>
          <cell r="Q853">
            <v>0</v>
          </cell>
          <cell r="R853">
            <v>0</v>
          </cell>
          <cell r="S853">
            <v>21363</v>
          </cell>
          <cell r="V853" t="str">
            <v>00001</v>
          </cell>
          <cell r="W853" t="str">
            <v>0800000</v>
          </cell>
          <cell r="X853">
            <v>0</v>
          </cell>
          <cell r="Y853">
            <v>0</v>
          </cell>
        </row>
        <row r="854">
          <cell r="A854">
            <v>35916</v>
          </cell>
          <cell r="B854" t="str">
            <v>09</v>
          </cell>
          <cell r="C854" t="str">
            <v>Шлагбаум</v>
          </cell>
          <cell r="D854" t="str">
            <v>509</v>
          </cell>
          <cell r="E854" t="str">
            <v>011</v>
          </cell>
          <cell r="F854">
            <v>31</v>
          </cell>
          <cell r="G854">
            <v>20</v>
          </cell>
          <cell r="H854">
            <v>21363</v>
          </cell>
          <cell r="I854" t="str">
            <v>22702</v>
          </cell>
          <cell r="J854" t="str">
            <v>2502100</v>
          </cell>
          <cell r="K854" t="str">
            <v>20248</v>
          </cell>
          <cell r="L854">
            <v>4.2</v>
          </cell>
          <cell r="M854" t="str">
            <v>124526010</v>
          </cell>
          <cell r="N854" t="str">
            <v>98</v>
          </cell>
          <cell r="O854" t="str">
            <v>0598</v>
          </cell>
          <cell r="P854" t="str">
            <v>0698</v>
          </cell>
          <cell r="Q854">
            <v>4114.17</v>
          </cell>
          <cell r="R854">
            <v>74.77</v>
          </cell>
          <cell r="S854">
            <v>17248.830000000002</v>
          </cell>
          <cell r="V854" t="str">
            <v>00002</v>
          </cell>
          <cell r="W854" t="str">
            <v>0800000</v>
          </cell>
          <cell r="X854">
            <v>0</v>
          </cell>
          <cell r="Y854">
            <v>0</v>
          </cell>
        </row>
        <row r="855">
          <cell r="A855">
            <v>35947</v>
          </cell>
          <cell r="B855" t="str">
            <v>02</v>
          </cell>
          <cell r="C855" t="str">
            <v>Емкость металлическая 50 куб.м</v>
          </cell>
          <cell r="D855" t="str">
            <v>502</v>
          </cell>
          <cell r="E855" t="str">
            <v>011</v>
          </cell>
          <cell r="F855">
            <v>31</v>
          </cell>
          <cell r="G855">
            <v>20</v>
          </cell>
          <cell r="H855">
            <v>50633</v>
          </cell>
          <cell r="I855" t="str">
            <v>20000</v>
          </cell>
          <cell r="J855" t="str">
            <v>2502100</v>
          </cell>
          <cell r="K855" t="str">
            <v>20236</v>
          </cell>
          <cell r="L855">
            <v>2.8</v>
          </cell>
          <cell r="M855" t="str">
            <v>122812151</v>
          </cell>
          <cell r="N855" t="str">
            <v>98</v>
          </cell>
          <cell r="O855" t="str">
            <v>0698</v>
          </cell>
          <cell r="P855" t="str">
            <v>0698</v>
          </cell>
          <cell r="Q855">
            <v>8393.3799999999992</v>
          </cell>
          <cell r="R855">
            <v>118.14</v>
          </cell>
          <cell r="S855">
            <v>42239.62</v>
          </cell>
          <cell r="V855" t="str">
            <v>20000</v>
          </cell>
          <cell r="X855">
            <v>0</v>
          </cell>
        </row>
        <row r="856">
          <cell r="A856">
            <v>35947</v>
          </cell>
          <cell r="B856" t="str">
            <v>02</v>
          </cell>
          <cell r="C856" t="str">
            <v>Емкость металлическая 50 куб.м</v>
          </cell>
          <cell r="D856" t="str">
            <v>502</v>
          </cell>
          <cell r="E856" t="str">
            <v>011</v>
          </cell>
          <cell r="F856">
            <v>11</v>
          </cell>
          <cell r="G856">
            <v>20</v>
          </cell>
          <cell r="H856">
            <v>50633</v>
          </cell>
          <cell r="I856" t="str">
            <v>22314</v>
          </cell>
          <cell r="J856" t="str">
            <v>2502100</v>
          </cell>
          <cell r="K856" t="str">
            <v>20236</v>
          </cell>
          <cell r="L856">
            <v>2.8</v>
          </cell>
          <cell r="O856" t="str">
            <v>0698</v>
          </cell>
          <cell r="P856" t="str">
            <v>0698</v>
          </cell>
          <cell r="Q856">
            <v>8984.81</v>
          </cell>
          <cell r="R856">
            <v>118.14</v>
          </cell>
          <cell r="S856">
            <v>41648.19</v>
          </cell>
          <cell r="V856" t="str">
            <v>22314</v>
          </cell>
          <cell r="W856" t="str">
            <v>0800000</v>
          </cell>
          <cell r="X856">
            <v>0</v>
          </cell>
        </row>
        <row r="857">
          <cell r="A857">
            <v>35947</v>
          </cell>
          <cell r="B857" t="str">
            <v>40</v>
          </cell>
          <cell r="C857" t="str">
            <v>Емкость металлическая 50 куб.м</v>
          </cell>
          <cell r="D857" t="str">
            <v>529</v>
          </cell>
          <cell r="E857" t="str">
            <v>011</v>
          </cell>
          <cell r="F857">
            <v>11</v>
          </cell>
          <cell r="G857">
            <v>20</v>
          </cell>
          <cell r="H857">
            <v>50633</v>
          </cell>
          <cell r="I857" t="str">
            <v>22233</v>
          </cell>
          <cell r="J857" t="str">
            <v>2502100</v>
          </cell>
          <cell r="K857" t="str">
            <v>20236</v>
          </cell>
          <cell r="L857">
            <v>2.8</v>
          </cell>
          <cell r="M857" t="str">
            <v>122812141</v>
          </cell>
          <cell r="N857" t="str">
            <v>98</v>
          </cell>
          <cell r="O857" t="str">
            <v>0698</v>
          </cell>
          <cell r="P857" t="str">
            <v>0698</v>
          </cell>
          <cell r="Q857">
            <v>8984.81</v>
          </cell>
          <cell r="R857">
            <v>118.14</v>
          </cell>
          <cell r="S857">
            <v>41648.19</v>
          </cell>
          <cell r="V857" t="str">
            <v>22233</v>
          </cell>
          <cell r="W857" t="str">
            <v>0800000</v>
          </cell>
          <cell r="X857">
            <v>0</v>
          </cell>
        </row>
        <row r="858">
          <cell r="A858">
            <v>31747</v>
          </cell>
          <cell r="B858" t="str">
            <v>40</v>
          </cell>
          <cell r="C858" t="str">
            <v>Подъездная дорога к ПСТ"Советская"</v>
          </cell>
          <cell r="D858" t="str">
            <v>529</v>
          </cell>
          <cell r="E858" t="str">
            <v>011</v>
          </cell>
          <cell r="F858">
            <v>11</v>
          </cell>
          <cell r="G858">
            <v>20</v>
          </cell>
          <cell r="H858">
            <v>172546</v>
          </cell>
          <cell r="I858" t="str">
            <v>20224</v>
          </cell>
          <cell r="J858" t="str">
            <v>2010083</v>
          </cell>
          <cell r="K858" t="str">
            <v>20224</v>
          </cell>
          <cell r="L858">
            <v>5.2</v>
          </cell>
          <cell r="N858" t="str">
            <v>86</v>
          </cell>
          <cell r="O858" t="str">
            <v>1286</v>
          </cell>
          <cell r="P858" t="str">
            <v>1286</v>
          </cell>
          <cell r="Q858">
            <v>118497.08</v>
          </cell>
          <cell r="R858">
            <v>747.7</v>
          </cell>
          <cell r="S858">
            <v>54048.92</v>
          </cell>
          <cell r="V858" t="str">
            <v>20224</v>
          </cell>
          <cell r="X858">
            <v>0</v>
          </cell>
        </row>
        <row r="859">
          <cell r="A859">
            <v>1036</v>
          </cell>
          <cell r="B859" t="str">
            <v>20</v>
          </cell>
          <cell r="C859" t="str">
            <v>Емкость подт ГСМ 25м3-3шт</v>
          </cell>
          <cell r="D859" t="str">
            <v>520</v>
          </cell>
          <cell r="E859" t="str">
            <v>011</v>
          </cell>
          <cell r="F859">
            <v>11</v>
          </cell>
          <cell r="G859">
            <v>20</v>
          </cell>
          <cell r="H859">
            <v>37500</v>
          </cell>
          <cell r="I859" t="str">
            <v>22703</v>
          </cell>
          <cell r="J859" t="str">
            <v>2010083</v>
          </cell>
          <cell r="K859" t="str">
            <v>20236</v>
          </cell>
          <cell r="L859">
            <v>5</v>
          </cell>
          <cell r="M859" t="str">
            <v>122812141</v>
          </cell>
          <cell r="N859" t="str">
            <v>02</v>
          </cell>
          <cell r="O859" t="str">
            <v>1102</v>
          </cell>
          <cell r="P859" t="str">
            <v>1102</v>
          </cell>
          <cell r="Q859">
            <v>3593.75</v>
          </cell>
          <cell r="R859">
            <v>156.25</v>
          </cell>
          <cell r="S859">
            <v>33906.25</v>
          </cell>
          <cell r="V859" t="str">
            <v>00114</v>
          </cell>
          <cell r="W859" t="str">
            <v>0860000</v>
          </cell>
          <cell r="X859">
            <v>0</v>
          </cell>
          <cell r="Y859">
            <v>0</v>
          </cell>
        </row>
        <row r="860">
          <cell r="A860">
            <v>1036</v>
          </cell>
          <cell r="B860" t="str">
            <v>10</v>
          </cell>
          <cell r="C860" t="str">
            <v>Емкость под ГСМ 25 м3</v>
          </cell>
          <cell r="D860" t="str">
            <v>510</v>
          </cell>
          <cell r="E860" t="str">
            <v>011</v>
          </cell>
          <cell r="F860">
            <v>11</v>
          </cell>
          <cell r="G860">
            <v>20</v>
          </cell>
          <cell r="H860">
            <v>12500</v>
          </cell>
          <cell r="I860" t="str">
            <v>22706</v>
          </cell>
          <cell r="J860" t="str">
            <v>2010083</v>
          </cell>
          <cell r="K860" t="str">
            <v>20236</v>
          </cell>
          <cell r="L860">
            <v>5</v>
          </cell>
          <cell r="M860" t="str">
            <v>122812141</v>
          </cell>
          <cell r="N860" t="str">
            <v>02</v>
          </cell>
          <cell r="O860" t="str">
            <v>1102</v>
          </cell>
          <cell r="Q860">
            <v>1197.8399999999999</v>
          </cell>
          <cell r="R860">
            <v>52.08</v>
          </cell>
          <cell r="S860">
            <v>11302.16</v>
          </cell>
          <cell r="V860" t="str">
            <v>00114</v>
          </cell>
          <cell r="W860" t="str">
            <v>0860000</v>
          </cell>
          <cell r="X860">
            <v>0</v>
          </cell>
          <cell r="Y860">
            <v>0</v>
          </cell>
        </row>
        <row r="861">
          <cell r="B861" t="str">
            <v>34</v>
          </cell>
          <cell r="C861" t="str">
            <v>Ёмкость 50 куб.м.</v>
          </cell>
          <cell r="D861" t="str">
            <v>536</v>
          </cell>
          <cell r="E861" t="str">
            <v>011</v>
          </cell>
          <cell r="F861">
            <v>11</v>
          </cell>
          <cell r="G861">
            <v>20</v>
          </cell>
          <cell r="H861">
            <v>66602.16</v>
          </cell>
          <cell r="I861" t="str">
            <v>20202</v>
          </cell>
          <cell r="J861" t="str">
            <v>2010062</v>
          </cell>
          <cell r="K861" t="str">
            <v>20236</v>
          </cell>
          <cell r="L861">
            <v>2.8</v>
          </cell>
          <cell r="M861" t="str">
            <v>122812141</v>
          </cell>
          <cell r="O861" t="str">
            <v>78</v>
          </cell>
          <cell r="Q861">
            <v>50099.87</v>
          </cell>
          <cell r="R861">
            <v>155.41</v>
          </cell>
          <cell r="S861">
            <v>16502.29</v>
          </cell>
        </row>
        <row r="862">
          <cell r="B862" t="str">
            <v>34</v>
          </cell>
          <cell r="C862" t="str">
            <v>Ёмкость</v>
          </cell>
          <cell r="D862" t="str">
            <v>536</v>
          </cell>
          <cell r="E862" t="str">
            <v>011</v>
          </cell>
          <cell r="F862">
            <v>11</v>
          </cell>
          <cell r="G862">
            <v>20</v>
          </cell>
          <cell r="H862">
            <v>84879.35</v>
          </cell>
          <cell r="I862" t="str">
            <v>20203</v>
          </cell>
          <cell r="J862" t="str">
            <v>2010062</v>
          </cell>
          <cell r="K862" t="str">
            <v>20236</v>
          </cell>
          <cell r="L862">
            <v>2.8</v>
          </cell>
          <cell r="M862" t="str">
            <v>122812141</v>
          </cell>
          <cell r="O862" t="str">
            <v>77</v>
          </cell>
          <cell r="Q862">
            <v>63755.35</v>
          </cell>
          <cell r="R862">
            <v>198.05</v>
          </cell>
          <cell r="S862">
            <v>21124</v>
          </cell>
        </row>
        <row r="863">
          <cell r="B863" t="str">
            <v>34</v>
          </cell>
          <cell r="C863" t="str">
            <v>Ёмкость 450 куб.м.</v>
          </cell>
          <cell r="D863" t="str">
            <v>536</v>
          </cell>
          <cell r="E863" t="str">
            <v>011</v>
          </cell>
          <cell r="F863">
            <v>11</v>
          </cell>
          <cell r="G863">
            <v>20</v>
          </cell>
          <cell r="H863">
            <v>1903678.13</v>
          </cell>
          <cell r="I863" t="str">
            <v>20204</v>
          </cell>
          <cell r="J863" t="str">
            <v>2010062</v>
          </cell>
          <cell r="K863" t="str">
            <v>20236</v>
          </cell>
          <cell r="L863">
            <v>2.8</v>
          </cell>
          <cell r="M863" t="str">
            <v>122812141</v>
          </cell>
          <cell r="O863" t="str">
            <v>76</v>
          </cell>
          <cell r="Q863">
            <v>1485346.44</v>
          </cell>
          <cell r="R863">
            <v>4441.92</v>
          </cell>
          <cell r="S863">
            <v>418331.69</v>
          </cell>
        </row>
        <row r="864">
          <cell r="B864" t="str">
            <v>34</v>
          </cell>
          <cell r="C864" t="str">
            <v>Ёмкость 350 куб.м.</v>
          </cell>
          <cell r="D864" t="str">
            <v>536</v>
          </cell>
          <cell r="E864" t="str">
            <v>011</v>
          </cell>
          <cell r="F864">
            <v>11</v>
          </cell>
          <cell r="G864">
            <v>20</v>
          </cell>
          <cell r="H864">
            <v>662446.02</v>
          </cell>
          <cell r="I864" t="str">
            <v>20205</v>
          </cell>
          <cell r="J864" t="str">
            <v>2010062</v>
          </cell>
          <cell r="K864" t="str">
            <v>20236</v>
          </cell>
          <cell r="L864">
            <v>2.8</v>
          </cell>
          <cell r="M864" t="str">
            <v>122812141</v>
          </cell>
          <cell r="O864" t="str">
            <v>74</v>
          </cell>
          <cell r="Q864">
            <v>535401.97</v>
          </cell>
          <cell r="R864">
            <v>1545.71</v>
          </cell>
          <cell r="S864">
            <v>127044.05</v>
          </cell>
        </row>
        <row r="865">
          <cell r="B865" t="str">
            <v>34</v>
          </cell>
          <cell r="C865" t="str">
            <v>Цистерна для масла</v>
          </cell>
          <cell r="D865" t="str">
            <v>536</v>
          </cell>
          <cell r="E865" t="str">
            <v>011</v>
          </cell>
          <cell r="F865">
            <v>11</v>
          </cell>
          <cell r="G865">
            <v>20</v>
          </cell>
          <cell r="H865">
            <v>6728</v>
          </cell>
          <cell r="I865" t="str">
            <v>20206</v>
          </cell>
          <cell r="J865" t="str">
            <v>2010062</v>
          </cell>
          <cell r="K865" t="str">
            <v>20238</v>
          </cell>
          <cell r="L865">
            <v>5</v>
          </cell>
          <cell r="M865" t="str">
            <v>122812141</v>
          </cell>
          <cell r="O865" t="str">
            <v>76</v>
          </cell>
          <cell r="Q865">
            <v>6728</v>
          </cell>
          <cell r="R865">
            <v>0</v>
          </cell>
          <cell r="S865">
            <v>0</v>
          </cell>
        </row>
        <row r="866">
          <cell r="B866" t="str">
            <v>34</v>
          </cell>
          <cell r="C866" t="str">
            <v>Резервуар 50 куб.м.</v>
          </cell>
          <cell r="D866" t="str">
            <v>536</v>
          </cell>
          <cell r="E866" t="str">
            <v>011</v>
          </cell>
          <cell r="F866">
            <v>11</v>
          </cell>
          <cell r="G866">
            <v>20</v>
          </cell>
          <cell r="H866">
            <v>66518.03</v>
          </cell>
          <cell r="I866" t="str">
            <v>20207</v>
          </cell>
          <cell r="J866" t="str">
            <v>2010062</v>
          </cell>
          <cell r="K866" t="str">
            <v>20236</v>
          </cell>
          <cell r="L866">
            <v>2.8</v>
          </cell>
          <cell r="M866" t="str">
            <v>122812141</v>
          </cell>
          <cell r="O866" t="str">
            <v>69</v>
          </cell>
          <cell r="Q866">
            <v>64901.47</v>
          </cell>
          <cell r="R866">
            <v>155.21</v>
          </cell>
          <cell r="S866">
            <v>1616.56</v>
          </cell>
        </row>
        <row r="867">
          <cell r="B867" t="str">
            <v>37</v>
          </cell>
          <cell r="C867" t="str">
            <v>Резервуар 50 куб.м.</v>
          </cell>
          <cell r="D867" t="str">
            <v>536</v>
          </cell>
          <cell r="E867" t="str">
            <v>011</v>
          </cell>
          <cell r="F867">
            <v>11</v>
          </cell>
          <cell r="G867">
            <v>20</v>
          </cell>
          <cell r="H867">
            <v>66518.03</v>
          </cell>
          <cell r="I867" t="str">
            <v>20208</v>
          </cell>
          <cell r="J867" t="str">
            <v>2010062</v>
          </cell>
          <cell r="K867" t="str">
            <v>20236</v>
          </cell>
          <cell r="L867">
            <v>2.8</v>
          </cell>
          <cell r="M867" t="str">
            <v>122812141</v>
          </cell>
          <cell r="O867" t="str">
            <v>68</v>
          </cell>
          <cell r="Q867">
            <v>66518.03</v>
          </cell>
          <cell r="R867">
            <v>0</v>
          </cell>
          <cell r="S867">
            <v>0</v>
          </cell>
        </row>
        <row r="868">
          <cell r="B868" t="str">
            <v>34</v>
          </cell>
          <cell r="C868" t="str">
            <v>Резервуар 50 куб.м.</v>
          </cell>
          <cell r="D868" t="str">
            <v>536</v>
          </cell>
          <cell r="E868" t="str">
            <v>011</v>
          </cell>
          <cell r="F868">
            <v>11</v>
          </cell>
          <cell r="G868">
            <v>20</v>
          </cell>
          <cell r="H868">
            <v>66518.03</v>
          </cell>
          <cell r="I868" t="str">
            <v>20209</v>
          </cell>
          <cell r="J868" t="str">
            <v>2010062</v>
          </cell>
          <cell r="K868" t="str">
            <v>20236</v>
          </cell>
          <cell r="L868">
            <v>2.8</v>
          </cell>
          <cell r="M868" t="str">
            <v>122812141</v>
          </cell>
          <cell r="O868" t="str">
            <v>69</v>
          </cell>
          <cell r="Q868">
            <v>64901.47</v>
          </cell>
          <cell r="R868">
            <v>155.21</v>
          </cell>
          <cell r="S868">
            <v>1616.56</v>
          </cell>
        </row>
        <row r="869">
          <cell r="B869" t="str">
            <v>34</v>
          </cell>
          <cell r="C869" t="str">
            <v>Резервуар 50 куб.м.</v>
          </cell>
          <cell r="D869" t="str">
            <v>536</v>
          </cell>
          <cell r="E869" t="str">
            <v>011</v>
          </cell>
          <cell r="F869">
            <v>11</v>
          </cell>
          <cell r="G869">
            <v>20</v>
          </cell>
          <cell r="H869">
            <v>66518.03</v>
          </cell>
          <cell r="I869" t="str">
            <v>20210</v>
          </cell>
          <cell r="J869" t="str">
            <v>2010062</v>
          </cell>
          <cell r="K869" t="str">
            <v>20236</v>
          </cell>
          <cell r="L869">
            <v>2.8</v>
          </cell>
          <cell r="M869" t="str">
            <v>122812141</v>
          </cell>
          <cell r="O869" t="str">
            <v>68</v>
          </cell>
          <cell r="Q869">
            <v>66518.03</v>
          </cell>
          <cell r="R869">
            <v>0</v>
          </cell>
          <cell r="S869">
            <v>0</v>
          </cell>
        </row>
        <row r="870">
          <cell r="B870" t="str">
            <v>31</v>
          </cell>
          <cell r="C870" t="str">
            <v>Резервуар 5 куб.м.</v>
          </cell>
          <cell r="D870" t="str">
            <v>536</v>
          </cell>
          <cell r="E870" t="str">
            <v>011</v>
          </cell>
          <cell r="F870">
            <v>11</v>
          </cell>
          <cell r="G870">
            <v>20</v>
          </cell>
          <cell r="H870">
            <v>4243</v>
          </cell>
          <cell r="I870" t="str">
            <v>20212</v>
          </cell>
          <cell r="J870" t="str">
            <v>2502100</v>
          </cell>
          <cell r="K870" t="str">
            <v>20236</v>
          </cell>
          <cell r="L870">
            <v>2.8</v>
          </cell>
          <cell r="M870" t="str">
            <v>122812141</v>
          </cell>
          <cell r="O870" t="str">
            <v>69</v>
          </cell>
          <cell r="Q870">
            <v>4243</v>
          </cell>
          <cell r="R870">
            <v>0</v>
          </cell>
          <cell r="S870">
            <v>0</v>
          </cell>
        </row>
        <row r="871">
          <cell r="B871" t="str">
            <v>37</v>
          </cell>
          <cell r="C871" t="str">
            <v>Резервуар 10 куб.м.</v>
          </cell>
          <cell r="D871" t="str">
            <v>536</v>
          </cell>
          <cell r="E871" t="str">
            <v>011</v>
          </cell>
          <cell r="F871">
            <v>11</v>
          </cell>
          <cell r="G871">
            <v>20</v>
          </cell>
          <cell r="H871">
            <v>12778.72</v>
          </cell>
          <cell r="I871" t="str">
            <v>20213</v>
          </cell>
          <cell r="J871" t="str">
            <v>2010062</v>
          </cell>
          <cell r="K871" t="str">
            <v>20236</v>
          </cell>
          <cell r="L871">
            <v>2.8</v>
          </cell>
          <cell r="M871" t="str">
            <v>122812141</v>
          </cell>
          <cell r="O871" t="str">
            <v>83</v>
          </cell>
          <cell r="Q871">
            <v>10013.74</v>
          </cell>
          <cell r="R871">
            <v>29.82</v>
          </cell>
          <cell r="S871">
            <v>2764.98</v>
          </cell>
        </row>
        <row r="872">
          <cell r="B872" t="str">
            <v>37</v>
          </cell>
          <cell r="C872" t="str">
            <v>Резервуар 10 куб.м.</v>
          </cell>
          <cell r="D872" t="str">
            <v>536</v>
          </cell>
          <cell r="E872" t="str">
            <v>011</v>
          </cell>
          <cell r="F872">
            <v>11</v>
          </cell>
          <cell r="G872">
            <v>20</v>
          </cell>
          <cell r="H872">
            <v>12778.72</v>
          </cell>
          <cell r="I872" t="str">
            <v>20214</v>
          </cell>
          <cell r="J872" t="str">
            <v>2010062</v>
          </cell>
          <cell r="K872" t="str">
            <v>20236</v>
          </cell>
          <cell r="L872">
            <v>2.8</v>
          </cell>
          <cell r="M872" t="str">
            <v>122812141</v>
          </cell>
          <cell r="O872" t="str">
            <v>83</v>
          </cell>
          <cell r="Q872">
            <v>10013.74</v>
          </cell>
          <cell r="R872">
            <v>29.82</v>
          </cell>
          <cell r="S872">
            <v>2764.98</v>
          </cell>
        </row>
        <row r="873">
          <cell r="B873" t="str">
            <v>55</v>
          </cell>
          <cell r="C873" t="str">
            <v>Автодорога</v>
          </cell>
          <cell r="D873" t="str">
            <v>536</v>
          </cell>
          <cell r="E873" t="str">
            <v>011</v>
          </cell>
          <cell r="F873">
            <v>11</v>
          </cell>
          <cell r="G873">
            <v>20</v>
          </cell>
          <cell r="H873">
            <v>456063</v>
          </cell>
          <cell r="I873" t="str">
            <v>20254</v>
          </cell>
          <cell r="J873" t="str">
            <v>2502100</v>
          </cell>
          <cell r="K873" t="str">
            <v>20226</v>
          </cell>
          <cell r="L873">
            <v>8.3000000000000007</v>
          </cell>
          <cell r="M873" t="str">
            <v>124527316</v>
          </cell>
          <cell r="O873" t="str">
            <v>59</v>
          </cell>
          <cell r="Q873">
            <v>456063</v>
          </cell>
          <cell r="R873">
            <v>0</v>
          </cell>
          <cell r="S873">
            <v>0</v>
          </cell>
        </row>
        <row r="874">
          <cell r="B874" t="str">
            <v>50</v>
          </cell>
          <cell r="C874" t="str">
            <v>Ёмкость для хранения д/т 50 куб</v>
          </cell>
          <cell r="D874" t="str">
            <v>536</v>
          </cell>
          <cell r="E874" t="str">
            <v>011</v>
          </cell>
          <cell r="F874">
            <v>11</v>
          </cell>
          <cell r="G874">
            <v>20</v>
          </cell>
          <cell r="H874">
            <v>174700.1</v>
          </cell>
          <cell r="I874" t="str">
            <v>20255</v>
          </cell>
          <cell r="J874" t="str">
            <v>2010062</v>
          </cell>
          <cell r="K874" t="str">
            <v>20236</v>
          </cell>
          <cell r="L874">
            <v>2.8</v>
          </cell>
          <cell r="M874" t="str">
            <v>122812141</v>
          </cell>
          <cell r="O874" t="str">
            <v>68</v>
          </cell>
          <cell r="Q874">
            <v>174700.1</v>
          </cell>
          <cell r="R874">
            <v>0</v>
          </cell>
          <cell r="S874">
            <v>0</v>
          </cell>
        </row>
        <row r="875">
          <cell r="B875" t="str">
            <v>52</v>
          </cell>
          <cell r="C875" t="str">
            <v>Резервуар для д/т</v>
          </cell>
          <cell r="D875" t="str">
            <v>536</v>
          </cell>
          <cell r="E875" t="str">
            <v>011</v>
          </cell>
          <cell r="F875">
            <v>11</v>
          </cell>
          <cell r="G875">
            <v>20</v>
          </cell>
          <cell r="H875">
            <v>109923.13</v>
          </cell>
          <cell r="I875" t="str">
            <v>20256</v>
          </cell>
          <cell r="J875" t="str">
            <v>2010062</v>
          </cell>
          <cell r="K875" t="str">
            <v>20236</v>
          </cell>
          <cell r="L875">
            <v>2.8</v>
          </cell>
          <cell r="M875" t="str">
            <v>122812141</v>
          </cell>
          <cell r="O875" t="str">
            <v>75</v>
          </cell>
          <cell r="Q875">
            <v>90396.43</v>
          </cell>
          <cell r="R875">
            <v>256.49</v>
          </cell>
          <cell r="S875">
            <v>19526.7</v>
          </cell>
        </row>
        <row r="876">
          <cell r="B876" t="str">
            <v>50</v>
          </cell>
          <cell r="C876" t="str">
            <v>Резервуар 50 куб.м. для хранени</v>
          </cell>
          <cell r="D876" t="str">
            <v>536</v>
          </cell>
          <cell r="E876" t="str">
            <v>011</v>
          </cell>
          <cell r="F876">
            <v>11</v>
          </cell>
          <cell r="G876">
            <v>20</v>
          </cell>
          <cell r="H876">
            <v>26698</v>
          </cell>
          <cell r="I876" t="str">
            <v>20257</v>
          </cell>
          <cell r="J876" t="str">
            <v>2010062</v>
          </cell>
          <cell r="K876" t="str">
            <v>20238</v>
          </cell>
          <cell r="L876">
            <v>5</v>
          </cell>
          <cell r="M876" t="str">
            <v>122812141</v>
          </cell>
          <cell r="O876" t="str">
            <v>79</v>
          </cell>
          <cell r="Q876">
            <v>26698</v>
          </cell>
          <cell r="R876">
            <v>0</v>
          </cell>
          <cell r="S876">
            <v>0</v>
          </cell>
        </row>
        <row r="877">
          <cell r="B877" t="str">
            <v>50</v>
          </cell>
          <cell r="C877" t="str">
            <v>Резервуар 50 куб.м. для хранени</v>
          </cell>
          <cell r="D877" t="str">
            <v>536</v>
          </cell>
          <cell r="E877" t="str">
            <v>011</v>
          </cell>
          <cell r="F877">
            <v>11</v>
          </cell>
          <cell r="G877">
            <v>20</v>
          </cell>
          <cell r="H877">
            <v>26698</v>
          </cell>
          <cell r="I877" t="str">
            <v>20258</v>
          </cell>
          <cell r="J877" t="str">
            <v>2010062</v>
          </cell>
          <cell r="K877" t="str">
            <v>20238</v>
          </cell>
          <cell r="L877">
            <v>5</v>
          </cell>
          <cell r="M877" t="str">
            <v>122812141</v>
          </cell>
          <cell r="O877" t="str">
            <v>79</v>
          </cell>
          <cell r="Q877">
            <v>26698</v>
          </cell>
          <cell r="R877">
            <v>0</v>
          </cell>
          <cell r="S877">
            <v>0</v>
          </cell>
        </row>
        <row r="878">
          <cell r="B878" t="str">
            <v>50</v>
          </cell>
          <cell r="C878" t="str">
            <v>Резервуар 50 куб.м. для хранени</v>
          </cell>
          <cell r="D878" t="str">
            <v>536</v>
          </cell>
          <cell r="E878" t="str">
            <v>011</v>
          </cell>
          <cell r="F878">
            <v>11</v>
          </cell>
          <cell r="G878">
            <v>20</v>
          </cell>
          <cell r="H878">
            <v>26698</v>
          </cell>
          <cell r="I878" t="str">
            <v>20259</v>
          </cell>
          <cell r="J878" t="str">
            <v>2010062</v>
          </cell>
          <cell r="K878" t="str">
            <v>20238</v>
          </cell>
          <cell r="L878">
            <v>5</v>
          </cell>
          <cell r="M878" t="str">
            <v>122812141</v>
          </cell>
          <cell r="O878" t="str">
            <v>79</v>
          </cell>
          <cell r="Q878">
            <v>26698</v>
          </cell>
          <cell r="R878">
            <v>0</v>
          </cell>
          <cell r="S878">
            <v>0</v>
          </cell>
        </row>
        <row r="879">
          <cell r="B879" t="str">
            <v>50</v>
          </cell>
          <cell r="C879" t="str">
            <v>Резервуар 50 куб.м. для хранени</v>
          </cell>
          <cell r="D879" t="str">
            <v>536</v>
          </cell>
          <cell r="E879" t="str">
            <v>011</v>
          </cell>
          <cell r="F879">
            <v>11</v>
          </cell>
          <cell r="G879">
            <v>20</v>
          </cell>
          <cell r="H879">
            <v>26698</v>
          </cell>
          <cell r="I879" t="str">
            <v>20260</v>
          </cell>
          <cell r="J879" t="str">
            <v>2010062</v>
          </cell>
          <cell r="K879" t="str">
            <v>20238</v>
          </cell>
          <cell r="L879">
            <v>5</v>
          </cell>
          <cell r="M879" t="str">
            <v>122812141</v>
          </cell>
          <cell r="O879" t="str">
            <v>79</v>
          </cell>
          <cell r="Q879">
            <v>26698</v>
          </cell>
          <cell r="R879">
            <v>0</v>
          </cell>
          <cell r="S879">
            <v>0</v>
          </cell>
        </row>
        <row r="880">
          <cell r="B880" t="str">
            <v>50</v>
          </cell>
          <cell r="C880" t="str">
            <v>Резервуар 50 куб.м. для хранени</v>
          </cell>
          <cell r="D880" t="str">
            <v>536</v>
          </cell>
          <cell r="E880" t="str">
            <v>011</v>
          </cell>
          <cell r="F880">
            <v>11</v>
          </cell>
          <cell r="G880">
            <v>20</v>
          </cell>
          <cell r="H880">
            <v>26698</v>
          </cell>
          <cell r="I880" t="str">
            <v>20261</v>
          </cell>
          <cell r="J880" t="str">
            <v>2010062</v>
          </cell>
          <cell r="K880" t="str">
            <v>20238</v>
          </cell>
          <cell r="L880">
            <v>5</v>
          </cell>
          <cell r="M880" t="str">
            <v>122812141</v>
          </cell>
          <cell r="O880" t="str">
            <v>79</v>
          </cell>
          <cell r="Q880">
            <v>26698</v>
          </cell>
          <cell r="R880">
            <v>0</v>
          </cell>
          <cell r="S880">
            <v>0</v>
          </cell>
        </row>
        <row r="881">
          <cell r="B881" t="str">
            <v>50</v>
          </cell>
          <cell r="C881" t="str">
            <v>Резервуар 50 куб.м. для хранени</v>
          </cell>
          <cell r="D881" t="str">
            <v>536</v>
          </cell>
          <cell r="E881" t="str">
            <v>011</v>
          </cell>
          <cell r="F881">
            <v>11</v>
          </cell>
          <cell r="G881">
            <v>20</v>
          </cell>
          <cell r="H881">
            <v>26698</v>
          </cell>
          <cell r="I881" t="str">
            <v>20262</v>
          </cell>
          <cell r="J881" t="str">
            <v>2010062</v>
          </cell>
          <cell r="K881" t="str">
            <v>20238</v>
          </cell>
          <cell r="L881">
            <v>5</v>
          </cell>
          <cell r="M881" t="str">
            <v>122812141</v>
          </cell>
          <cell r="O881" t="str">
            <v>79</v>
          </cell>
          <cell r="Q881">
            <v>26698</v>
          </cell>
          <cell r="R881">
            <v>0</v>
          </cell>
          <cell r="S881">
            <v>0</v>
          </cell>
        </row>
        <row r="882">
          <cell r="B882" t="str">
            <v>50</v>
          </cell>
          <cell r="C882" t="str">
            <v>Резервуар 50 куб.м. для хранени</v>
          </cell>
          <cell r="D882" t="str">
            <v>536</v>
          </cell>
          <cell r="E882" t="str">
            <v>011</v>
          </cell>
          <cell r="F882">
            <v>11</v>
          </cell>
          <cell r="G882">
            <v>20</v>
          </cell>
          <cell r="H882">
            <v>26698</v>
          </cell>
          <cell r="I882" t="str">
            <v>20263</v>
          </cell>
          <cell r="J882" t="str">
            <v>2010062</v>
          </cell>
          <cell r="K882" t="str">
            <v>20238</v>
          </cell>
          <cell r="L882">
            <v>5</v>
          </cell>
          <cell r="M882" t="str">
            <v>122812141</v>
          </cell>
          <cell r="O882" t="str">
            <v>79</v>
          </cell>
          <cell r="Q882">
            <v>26698</v>
          </cell>
          <cell r="R882">
            <v>0</v>
          </cell>
          <cell r="S882">
            <v>0</v>
          </cell>
        </row>
        <row r="883">
          <cell r="B883" t="str">
            <v>50</v>
          </cell>
          <cell r="C883" t="str">
            <v>Резервуар 25 куб.м. для хранени</v>
          </cell>
          <cell r="D883" t="str">
            <v>536</v>
          </cell>
          <cell r="E883" t="str">
            <v>011</v>
          </cell>
          <cell r="F883">
            <v>11</v>
          </cell>
          <cell r="G883">
            <v>20</v>
          </cell>
          <cell r="H883">
            <v>20851</v>
          </cell>
          <cell r="I883" t="str">
            <v>20264</v>
          </cell>
          <cell r="J883" t="str">
            <v>2010062</v>
          </cell>
          <cell r="K883" t="str">
            <v>20238</v>
          </cell>
          <cell r="L883">
            <v>5</v>
          </cell>
          <cell r="M883" t="str">
            <v>122812141</v>
          </cell>
          <cell r="O883" t="str">
            <v>79</v>
          </cell>
          <cell r="Q883">
            <v>20851</v>
          </cell>
          <cell r="R883">
            <v>0</v>
          </cell>
          <cell r="S883">
            <v>0</v>
          </cell>
        </row>
        <row r="884">
          <cell r="B884" t="str">
            <v>50</v>
          </cell>
          <cell r="C884" t="str">
            <v>Резервуар 25 куб.м. для хранени</v>
          </cell>
          <cell r="D884" t="str">
            <v>536</v>
          </cell>
          <cell r="E884" t="str">
            <v>011</v>
          </cell>
          <cell r="F884">
            <v>11</v>
          </cell>
          <cell r="G884">
            <v>20</v>
          </cell>
          <cell r="H884">
            <v>20851</v>
          </cell>
          <cell r="I884" t="str">
            <v>20265</v>
          </cell>
          <cell r="J884" t="str">
            <v>2010062</v>
          </cell>
          <cell r="K884" t="str">
            <v>20238</v>
          </cell>
          <cell r="L884">
            <v>5</v>
          </cell>
          <cell r="M884" t="str">
            <v>122812141</v>
          </cell>
          <cell r="O884" t="str">
            <v>79</v>
          </cell>
          <cell r="Q884">
            <v>20851</v>
          </cell>
          <cell r="R884">
            <v>0</v>
          </cell>
          <cell r="S884">
            <v>0</v>
          </cell>
        </row>
        <row r="885">
          <cell r="B885" t="str">
            <v>55</v>
          </cell>
          <cell r="C885" t="str">
            <v>Резервуар 5 куб.м. для хранения</v>
          </cell>
          <cell r="D885" t="str">
            <v>536</v>
          </cell>
          <cell r="E885" t="str">
            <v>011</v>
          </cell>
          <cell r="F885">
            <v>11</v>
          </cell>
          <cell r="G885">
            <v>20</v>
          </cell>
          <cell r="H885">
            <v>109932.48</v>
          </cell>
          <cell r="I885" t="str">
            <v>20266</v>
          </cell>
          <cell r="J885" t="str">
            <v>2502100</v>
          </cell>
          <cell r="K885" t="str">
            <v>20236</v>
          </cell>
          <cell r="L885">
            <v>2.8</v>
          </cell>
          <cell r="M885" t="str">
            <v>122812141</v>
          </cell>
          <cell r="O885" t="str">
            <v>75</v>
          </cell>
          <cell r="Q885">
            <v>90396.57</v>
          </cell>
          <cell r="R885">
            <v>256.51</v>
          </cell>
          <cell r="S885">
            <v>19535.91</v>
          </cell>
        </row>
        <row r="886">
          <cell r="B886" t="str">
            <v>50</v>
          </cell>
          <cell r="C886" t="str">
            <v>Резервуар для д/т 50 куб.м.</v>
          </cell>
          <cell r="D886" t="str">
            <v>536</v>
          </cell>
          <cell r="E886" t="str">
            <v>011</v>
          </cell>
          <cell r="F886">
            <v>11</v>
          </cell>
          <cell r="G886">
            <v>20</v>
          </cell>
          <cell r="H886">
            <v>82192.289999999994</v>
          </cell>
          <cell r="I886" t="str">
            <v>20267</v>
          </cell>
          <cell r="J886" t="str">
            <v>2010062</v>
          </cell>
          <cell r="K886" t="str">
            <v>20236</v>
          </cell>
          <cell r="L886">
            <v>2.8</v>
          </cell>
          <cell r="M886" t="str">
            <v>122812141</v>
          </cell>
          <cell r="O886" t="str">
            <v>75</v>
          </cell>
          <cell r="Q886">
            <v>67579.460000000006</v>
          </cell>
          <cell r="R886">
            <v>191.78</v>
          </cell>
          <cell r="S886">
            <v>14612.83</v>
          </cell>
        </row>
        <row r="887">
          <cell r="B887" t="str">
            <v>50</v>
          </cell>
          <cell r="C887" t="str">
            <v>Резервуар для д/т 50 куб.м.</v>
          </cell>
          <cell r="D887" t="str">
            <v>536</v>
          </cell>
          <cell r="E887" t="str">
            <v>011</v>
          </cell>
          <cell r="F887">
            <v>11</v>
          </cell>
          <cell r="G887">
            <v>20</v>
          </cell>
          <cell r="H887">
            <v>174700.1</v>
          </cell>
          <cell r="I887" t="str">
            <v>20268</v>
          </cell>
          <cell r="J887" t="str">
            <v>2010062</v>
          </cell>
          <cell r="K887" t="str">
            <v>20236</v>
          </cell>
          <cell r="L887">
            <v>2.8</v>
          </cell>
          <cell r="M887" t="str">
            <v>122812141</v>
          </cell>
          <cell r="O887" t="str">
            <v>68</v>
          </cell>
          <cell r="Q887">
            <v>174700.1</v>
          </cell>
          <cell r="R887">
            <v>0</v>
          </cell>
          <cell r="S887">
            <v>0</v>
          </cell>
        </row>
        <row r="888">
          <cell r="B888" t="str">
            <v>50</v>
          </cell>
          <cell r="C888" t="str">
            <v>Ёмкость для д/т 50 куб.м.</v>
          </cell>
          <cell r="D888" t="str">
            <v>536</v>
          </cell>
          <cell r="E888" t="str">
            <v>011</v>
          </cell>
          <cell r="F888">
            <v>11</v>
          </cell>
          <cell r="G888">
            <v>20</v>
          </cell>
          <cell r="H888">
            <v>174700.1</v>
          </cell>
          <cell r="I888" t="str">
            <v>20269</v>
          </cell>
          <cell r="J888" t="str">
            <v>2010062</v>
          </cell>
          <cell r="K888" t="str">
            <v>20236</v>
          </cell>
          <cell r="L888">
            <v>2.8</v>
          </cell>
          <cell r="M888" t="str">
            <v>122812141</v>
          </cell>
          <cell r="O888" t="str">
            <v>68</v>
          </cell>
          <cell r="Q888">
            <v>174700.1</v>
          </cell>
          <cell r="R888">
            <v>0</v>
          </cell>
          <cell r="S888">
            <v>0</v>
          </cell>
        </row>
        <row r="889">
          <cell r="B889" t="str">
            <v>50</v>
          </cell>
          <cell r="C889" t="str">
            <v>Ёмкость для д/т 50 куб.м.</v>
          </cell>
          <cell r="D889" t="str">
            <v>536</v>
          </cell>
          <cell r="E889" t="str">
            <v>011</v>
          </cell>
          <cell r="F889">
            <v>11</v>
          </cell>
          <cell r="G889">
            <v>20</v>
          </cell>
          <cell r="H889">
            <v>174700.1</v>
          </cell>
          <cell r="I889" t="str">
            <v>20270</v>
          </cell>
          <cell r="J889" t="str">
            <v>2010062</v>
          </cell>
          <cell r="K889" t="str">
            <v>20236</v>
          </cell>
          <cell r="L889">
            <v>2.8</v>
          </cell>
          <cell r="M889" t="str">
            <v>122812141</v>
          </cell>
          <cell r="O889" t="str">
            <v>68</v>
          </cell>
          <cell r="Q889">
            <v>174700.1</v>
          </cell>
          <cell r="R889">
            <v>0</v>
          </cell>
          <cell r="S889">
            <v>0</v>
          </cell>
        </row>
        <row r="890">
          <cell r="B890" t="str">
            <v>50</v>
          </cell>
          <cell r="C890" t="str">
            <v>Ёмкость для д/т 50 куб.м.</v>
          </cell>
          <cell r="D890" t="str">
            <v>536</v>
          </cell>
          <cell r="E890" t="str">
            <v>011</v>
          </cell>
          <cell r="F890">
            <v>11</v>
          </cell>
          <cell r="G890">
            <v>20</v>
          </cell>
          <cell r="H890">
            <v>174700.1</v>
          </cell>
          <cell r="I890" t="str">
            <v>20271</v>
          </cell>
          <cell r="J890" t="str">
            <v>2010062</v>
          </cell>
          <cell r="K890" t="str">
            <v>20236</v>
          </cell>
          <cell r="L890">
            <v>2.8</v>
          </cell>
          <cell r="M890" t="str">
            <v>122812141</v>
          </cell>
          <cell r="O890" t="str">
            <v>68</v>
          </cell>
          <cell r="Q890">
            <v>174700.1</v>
          </cell>
          <cell r="R890">
            <v>0</v>
          </cell>
          <cell r="S890">
            <v>0</v>
          </cell>
        </row>
        <row r="891">
          <cell r="B891" t="str">
            <v>50</v>
          </cell>
          <cell r="C891" t="str">
            <v>Ёмкость для д/т 50 куб.м.</v>
          </cell>
          <cell r="D891" t="str">
            <v>536</v>
          </cell>
          <cell r="E891" t="str">
            <v>011</v>
          </cell>
          <cell r="F891">
            <v>11</v>
          </cell>
          <cell r="G891">
            <v>20</v>
          </cell>
          <cell r="H891">
            <v>174700.1</v>
          </cell>
          <cell r="I891" t="str">
            <v>20272</v>
          </cell>
          <cell r="J891" t="str">
            <v>2010062</v>
          </cell>
          <cell r="K891" t="str">
            <v>20236</v>
          </cell>
          <cell r="L891">
            <v>2.8</v>
          </cell>
          <cell r="M891" t="str">
            <v>122812141</v>
          </cell>
          <cell r="O891" t="str">
            <v>68</v>
          </cell>
          <cell r="Q891">
            <v>174700.1</v>
          </cell>
          <cell r="R891">
            <v>0</v>
          </cell>
          <cell r="S891">
            <v>0</v>
          </cell>
        </row>
        <row r="892">
          <cell r="B892" t="str">
            <v>50</v>
          </cell>
          <cell r="C892" t="str">
            <v>Ёмкость для д/т 50 куб.м.</v>
          </cell>
          <cell r="D892" t="str">
            <v>536</v>
          </cell>
          <cell r="E892" t="str">
            <v>011</v>
          </cell>
          <cell r="F892">
            <v>11</v>
          </cell>
          <cell r="G892">
            <v>20</v>
          </cell>
          <cell r="H892">
            <v>174700.1</v>
          </cell>
          <cell r="I892" t="str">
            <v>20273</v>
          </cell>
          <cell r="J892" t="str">
            <v>2010062</v>
          </cell>
          <cell r="K892" t="str">
            <v>20236</v>
          </cell>
          <cell r="L892">
            <v>2.8</v>
          </cell>
          <cell r="M892" t="str">
            <v>122812141</v>
          </cell>
          <cell r="O892" t="str">
            <v>68</v>
          </cell>
          <cell r="Q892">
            <v>174700.1</v>
          </cell>
          <cell r="R892">
            <v>0</v>
          </cell>
          <cell r="S892">
            <v>0</v>
          </cell>
        </row>
        <row r="893">
          <cell r="B893" t="str">
            <v>50</v>
          </cell>
          <cell r="C893" t="str">
            <v>Ёмкость для д/т 50 куб.м.</v>
          </cell>
          <cell r="D893" t="str">
            <v>536</v>
          </cell>
          <cell r="E893" t="str">
            <v>011</v>
          </cell>
          <cell r="F893">
            <v>11</v>
          </cell>
          <cell r="G893">
            <v>20</v>
          </cell>
          <cell r="H893">
            <v>174700.1</v>
          </cell>
          <cell r="I893" t="str">
            <v>20274</v>
          </cell>
          <cell r="J893" t="str">
            <v>2010062</v>
          </cell>
          <cell r="K893" t="str">
            <v>20236</v>
          </cell>
          <cell r="L893">
            <v>2.8</v>
          </cell>
          <cell r="M893" t="str">
            <v>122812141</v>
          </cell>
          <cell r="O893" t="str">
            <v>68</v>
          </cell>
          <cell r="Q893">
            <v>174700.1</v>
          </cell>
          <cell r="R893">
            <v>0</v>
          </cell>
          <cell r="S893">
            <v>0</v>
          </cell>
        </row>
        <row r="894">
          <cell r="B894" t="str">
            <v>50</v>
          </cell>
          <cell r="C894" t="str">
            <v>Ёмкость для д/т 50 куб.м.</v>
          </cell>
          <cell r="D894" t="str">
            <v>536</v>
          </cell>
          <cell r="E894" t="str">
            <v>011</v>
          </cell>
          <cell r="F894">
            <v>11</v>
          </cell>
          <cell r="G894">
            <v>20</v>
          </cell>
          <cell r="H894">
            <v>174700.1</v>
          </cell>
          <cell r="I894" t="str">
            <v>20275</v>
          </cell>
          <cell r="J894" t="str">
            <v>2010062</v>
          </cell>
          <cell r="K894" t="str">
            <v>20236</v>
          </cell>
          <cell r="L894">
            <v>2.8</v>
          </cell>
          <cell r="M894" t="str">
            <v>122812141</v>
          </cell>
          <cell r="O894" t="str">
            <v>68</v>
          </cell>
          <cell r="Q894">
            <v>174700.1</v>
          </cell>
          <cell r="R894">
            <v>0</v>
          </cell>
          <cell r="S894">
            <v>0</v>
          </cell>
        </row>
        <row r="895">
          <cell r="B895" t="str">
            <v>50</v>
          </cell>
          <cell r="C895" t="str">
            <v>Ёмкость для д/т 50 куб.м.</v>
          </cell>
          <cell r="D895" t="str">
            <v>536</v>
          </cell>
          <cell r="E895" t="str">
            <v>011</v>
          </cell>
          <cell r="F895">
            <v>11</v>
          </cell>
          <cell r="G895">
            <v>20</v>
          </cell>
          <cell r="H895">
            <v>174700.1</v>
          </cell>
          <cell r="I895" t="str">
            <v>20276</v>
          </cell>
          <cell r="J895" t="str">
            <v>2010062</v>
          </cell>
          <cell r="K895" t="str">
            <v>20236</v>
          </cell>
          <cell r="L895">
            <v>2.8</v>
          </cell>
          <cell r="M895" t="str">
            <v>122812141</v>
          </cell>
          <cell r="O895" t="str">
            <v>68</v>
          </cell>
          <cell r="Q895">
            <v>174700.1</v>
          </cell>
          <cell r="R895">
            <v>0</v>
          </cell>
          <cell r="S895">
            <v>0</v>
          </cell>
        </row>
        <row r="896">
          <cell r="B896" t="str">
            <v>51</v>
          </cell>
          <cell r="C896" t="str">
            <v>Цистерна аллюминивая</v>
          </cell>
          <cell r="D896" t="str">
            <v>536</v>
          </cell>
          <cell r="E896" t="str">
            <v>011</v>
          </cell>
          <cell r="F896">
            <v>11</v>
          </cell>
          <cell r="G896">
            <v>20</v>
          </cell>
          <cell r="H896">
            <v>6527</v>
          </cell>
          <cell r="I896" t="str">
            <v>20277</v>
          </cell>
          <cell r="J896" t="str">
            <v>2010062</v>
          </cell>
          <cell r="K896" t="str">
            <v>20238</v>
          </cell>
          <cell r="L896">
            <v>5</v>
          </cell>
          <cell r="M896" t="str">
            <v>122812141</v>
          </cell>
          <cell r="O896" t="str">
            <v>68</v>
          </cell>
          <cell r="Q896">
            <v>6527</v>
          </cell>
          <cell r="R896">
            <v>0</v>
          </cell>
          <cell r="S896">
            <v>0</v>
          </cell>
        </row>
        <row r="897">
          <cell r="B897" t="str">
            <v>50</v>
          </cell>
          <cell r="C897" t="str">
            <v>Цистерна горизонтальная(ёмкость</v>
          </cell>
          <cell r="D897" t="str">
            <v>536</v>
          </cell>
          <cell r="E897" t="str">
            <v>011</v>
          </cell>
          <cell r="F897">
            <v>11</v>
          </cell>
          <cell r="G897">
            <v>20</v>
          </cell>
          <cell r="H897">
            <v>10303.83</v>
          </cell>
          <cell r="I897" t="str">
            <v>20278</v>
          </cell>
          <cell r="J897" t="str">
            <v>2010062</v>
          </cell>
          <cell r="K897" t="str">
            <v>20236</v>
          </cell>
          <cell r="L897">
            <v>2.8</v>
          </cell>
          <cell r="M897" t="str">
            <v>122812141</v>
          </cell>
          <cell r="O897" t="str">
            <v>73</v>
          </cell>
          <cell r="Q897">
            <v>9013.2800000000007</v>
          </cell>
          <cell r="R897">
            <v>24.04</v>
          </cell>
          <cell r="S897">
            <v>1290.55</v>
          </cell>
        </row>
        <row r="898">
          <cell r="B898" t="str">
            <v>50</v>
          </cell>
          <cell r="C898" t="str">
            <v>Цистерна горизонтальная(ёмкость</v>
          </cell>
          <cell r="D898" t="str">
            <v>536</v>
          </cell>
          <cell r="E898" t="str">
            <v>011</v>
          </cell>
          <cell r="F898">
            <v>11</v>
          </cell>
          <cell r="G898">
            <v>20</v>
          </cell>
          <cell r="H898">
            <v>4674</v>
          </cell>
          <cell r="I898" t="str">
            <v>20279</v>
          </cell>
          <cell r="J898" t="str">
            <v>2010062</v>
          </cell>
          <cell r="K898" t="str">
            <v>20236</v>
          </cell>
          <cell r="L898">
            <v>2.8</v>
          </cell>
          <cell r="M898" t="str">
            <v>122812141</v>
          </cell>
          <cell r="O898" t="str">
            <v>73</v>
          </cell>
          <cell r="Q898">
            <v>4136.37</v>
          </cell>
          <cell r="R898">
            <v>10.91</v>
          </cell>
          <cell r="S898">
            <v>537.63</v>
          </cell>
        </row>
        <row r="899">
          <cell r="B899" t="str">
            <v>31</v>
          </cell>
          <cell r="C899" t="str">
            <v>Автозаправочная станция</v>
          </cell>
          <cell r="D899" t="str">
            <v>536</v>
          </cell>
          <cell r="E899" t="str">
            <v>011</v>
          </cell>
          <cell r="F899">
            <v>11</v>
          </cell>
          <cell r="G899">
            <v>20</v>
          </cell>
          <cell r="H899">
            <v>107712</v>
          </cell>
          <cell r="I899" t="str">
            <v>20301</v>
          </cell>
          <cell r="J899" t="str">
            <v>2502100</v>
          </cell>
          <cell r="K899" t="str">
            <v>20334</v>
          </cell>
          <cell r="L899">
            <v>5</v>
          </cell>
          <cell r="M899" t="str">
            <v>143440060</v>
          </cell>
          <cell r="O899" t="str">
            <v>96</v>
          </cell>
          <cell r="Q899">
            <v>42192.6</v>
          </cell>
          <cell r="R899">
            <v>448.8</v>
          </cell>
          <cell r="S899">
            <v>65519.4</v>
          </cell>
        </row>
        <row r="900">
          <cell r="B900" t="str">
            <v>50</v>
          </cell>
          <cell r="C900" t="str">
            <v>Насосная канализ-ая станция на</v>
          </cell>
          <cell r="D900" t="str">
            <v>536</v>
          </cell>
          <cell r="E900" t="str">
            <v>011</v>
          </cell>
          <cell r="F900">
            <v>11</v>
          </cell>
          <cell r="G900">
            <v>20</v>
          </cell>
          <cell r="H900">
            <v>141126.76</v>
          </cell>
          <cell r="I900" t="str">
            <v>20351</v>
          </cell>
          <cell r="J900" t="str">
            <v>2010062</v>
          </cell>
          <cell r="K900" t="str">
            <v>20320</v>
          </cell>
          <cell r="L900">
            <v>2</v>
          </cell>
          <cell r="M900" t="str">
            <v>114527373</v>
          </cell>
          <cell r="O900" t="str">
            <v>62</v>
          </cell>
          <cell r="Q900">
            <v>96494.47</v>
          </cell>
          <cell r="R900">
            <v>235.21</v>
          </cell>
          <cell r="S900">
            <v>44632.29</v>
          </cell>
        </row>
        <row r="901">
          <cell r="B901" t="str">
            <v>50</v>
          </cell>
          <cell r="C901" t="str">
            <v>Ограждение участка энергопоезда</v>
          </cell>
          <cell r="D901" t="str">
            <v>536</v>
          </cell>
          <cell r="E901" t="str">
            <v>011</v>
          </cell>
          <cell r="F901">
            <v>11</v>
          </cell>
          <cell r="G901">
            <v>20</v>
          </cell>
          <cell r="H901">
            <v>184571</v>
          </cell>
          <cell r="I901" t="str">
            <v>20352</v>
          </cell>
          <cell r="J901" t="str">
            <v>2010062</v>
          </cell>
          <cell r="K901" t="str">
            <v>20353</v>
          </cell>
          <cell r="L901">
            <v>5.9</v>
          </cell>
          <cell r="M901" t="str">
            <v>122811291</v>
          </cell>
          <cell r="O901" t="str">
            <v>62</v>
          </cell>
          <cell r="Q901">
            <v>184571</v>
          </cell>
          <cell r="R901">
            <v>0</v>
          </cell>
          <cell r="S901">
            <v>0</v>
          </cell>
        </row>
        <row r="902">
          <cell r="B902" t="str">
            <v>50</v>
          </cell>
          <cell r="C902" t="str">
            <v>Бассейн брызгальный</v>
          </cell>
          <cell r="D902" t="str">
            <v>536</v>
          </cell>
          <cell r="E902" t="str">
            <v>011</v>
          </cell>
          <cell r="F902">
            <v>11</v>
          </cell>
          <cell r="G902">
            <v>20</v>
          </cell>
          <cell r="H902">
            <v>201391</v>
          </cell>
          <cell r="I902" t="str">
            <v>20353</v>
          </cell>
          <cell r="J902" t="str">
            <v>2010062</v>
          </cell>
          <cell r="K902" t="str">
            <v>20315</v>
          </cell>
          <cell r="L902">
            <v>2.5</v>
          </cell>
          <cell r="M902" t="str">
            <v>124528312</v>
          </cell>
          <cell r="O902" t="str">
            <v>51</v>
          </cell>
          <cell r="Q902">
            <v>201391</v>
          </cell>
          <cell r="R902">
            <v>0</v>
          </cell>
          <cell r="S902">
            <v>0</v>
          </cell>
        </row>
        <row r="903">
          <cell r="B903" t="str">
            <v>50</v>
          </cell>
          <cell r="C903" t="str">
            <v>Склад горючих и масел</v>
          </cell>
          <cell r="D903" t="str">
            <v>536</v>
          </cell>
          <cell r="E903" t="str">
            <v>011</v>
          </cell>
          <cell r="F903">
            <v>11</v>
          </cell>
          <cell r="G903">
            <v>20</v>
          </cell>
          <cell r="H903">
            <v>114823.82</v>
          </cell>
          <cell r="I903" t="str">
            <v>20354</v>
          </cell>
          <cell r="J903" t="str">
            <v>2010062</v>
          </cell>
          <cell r="K903" t="str">
            <v>10004</v>
          </cell>
          <cell r="L903">
            <v>2.5</v>
          </cell>
          <cell r="M903" t="str">
            <v>110001140</v>
          </cell>
          <cell r="O903" t="str">
            <v>62</v>
          </cell>
          <cell r="Q903">
            <v>114823.82</v>
          </cell>
          <cell r="R903">
            <v>0</v>
          </cell>
          <cell r="S903">
            <v>0</v>
          </cell>
        </row>
        <row r="904">
          <cell r="B904" t="str">
            <v>58</v>
          </cell>
          <cell r="C904" t="str">
            <v>Бетон.покрытие РП№1 ул.Школьная 2</v>
          </cell>
          <cell r="D904" t="str">
            <v>534</v>
          </cell>
          <cell r="E904" t="str">
            <v>011</v>
          </cell>
          <cell r="F904">
            <v>11</v>
          </cell>
          <cell r="G904">
            <v>20</v>
          </cell>
          <cell r="H904">
            <v>150441</v>
          </cell>
          <cell r="I904" t="str">
            <v>20687</v>
          </cell>
          <cell r="J904" t="str">
            <v>2010062</v>
          </cell>
          <cell r="K904" t="str">
            <v>20222</v>
          </cell>
          <cell r="L904">
            <v>2</v>
          </cell>
          <cell r="M904" t="str">
            <v>122811291</v>
          </cell>
          <cell r="Q904">
            <v>98574.18</v>
          </cell>
          <cell r="R904">
            <v>250.74</v>
          </cell>
          <cell r="S904">
            <v>51866.82</v>
          </cell>
        </row>
        <row r="905">
          <cell r="B905" t="str">
            <v>61</v>
          </cell>
          <cell r="C905" t="str">
            <v>Цистерна для хранения диз/топлива</v>
          </cell>
          <cell r="D905" t="str">
            <v>534</v>
          </cell>
          <cell r="E905" t="str">
            <v>011</v>
          </cell>
          <cell r="F905">
            <v>11</v>
          </cell>
          <cell r="G905">
            <v>20</v>
          </cell>
          <cell r="H905">
            <v>62062</v>
          </cell>
          <cell r="I905" t="str">
            <v>20724</v>
          </cell>
          <cell r="J905" t="str">
            <v>2010062</v>
          </cell>
          <cell r="K905" t="str">
            <v>20236</v>
          </cell>
          <cell r="L905">
            <v>2.8</v>
          </cell>
          <cell r="M905" t="str">
            <v>122812030</v>
          </cell>
          <cell r="Q905">
            <v>29007.67</v>
          </cell>
          <cell r="R905">
            <v>144.81</v>
          </cell>
          <cell r="S905">
            <v>33054.33</v>
          </cell>
        </row>
        <row r="906">
          <cell r="B906" t="str">
            <v>61</v>
          </cell>
          <cell r="C906" t="str">
            <v>Цистерна для хранения диз/топлива</v>
          </cell>
          <cell r="D906" t="str">
            <v>534</v>
          </cell>
          <cell r="E906" t="str">
            <v>011</v>
          </cell>
          <cell r="F906">
            <v>11</v>
          </cell>
          <cell r="G906">
            <v>20</v>
          </cell>
          <cell r="H906">
            <v>62062</v>
          </cell>
          <cell r="I906" t="str">
            <v>20725</v>
          </cell>
          <cell r="J906" t="str">
            <v>2010062</v>
          </cell>
          <cell r="K906" t="str">
            <v>20236</v>
          </cell>
          <cell r="L906">
            <v>2.8</v>
          </cell>
          <cell r="M906" t="str">
            <v>122812030</v>
          </cell>
          <cell r="Q906">
            <v>29007.67</v>
          </cell>
          <cell r="R906">
            <v>144.81</v>
          </cell>
          <cell r="S906">
            <v>33054.33</v>
          </cell>
        </row>
        <row r="907">
          <cell r="B907" t="str">
            <v>61</v>
          </cell>
          <cell r="C907" t="str">
            <v>Цистерна для хранения диз/топлива</v>
          </cell>
          <cell r="D907" t="str">
            <v>534</v>
          </cell>
          <cell r="E907" t="str">
            <v>011</v>
          </cell>
          <cell r="F907">
            <v>11</v>
          </cell>
          <cell r="G907">
            <v>20</v>
          </cell>
          <cell r="H907">
            <v>62062</v>
          </cell>
          <cell r="I907" t="str">
            <v>20726</v>
          </cell>
          <cell r="J907" t="str">
            <v>2010062</v>
          </cell>
          <cell r="K907" t="str">
            <v>20236</v>
          </cell>
          <cell r="L907">
            <v>2.8</v>
          </cell>
          <cell r="M907" t="str">
            <v>122812030</v>
          </cell>
          <cell r="Q907">
            <v>29007.67</v>
          </cell>
          <cell r="R907">
            <v>144.81</v>
          </cell>
          <cell r="S907">
            <v>33054.33</v>
          </cell>
        </row>
        <row r="908">
          <cell r="B908" t="str">
            <v>61</v>
          </cell>
          <cell r="C908" t="str">
            <v>Емкость для хранения диз/топлива</v>
          </cell>
          <cell r="D908" t="str">
            <v>534</v>
          </cell>
          <cell r="E908" t="str">
            <v>011</v>
          </cell>
          <cell r="F908">
            <v>11</v>
          </cell>
          <cell r="G908">
            <v>20</v>
          </cell>
          <cell r="H908">
            <v>41099</v>
          </cell>
          <cell r="I908" t="str">
            <v>20727</v>
          </cell>
          <cell r="J908" t="str">
            <v>2010062</v>
          </cell>
          <cell r="K908" t="str">
            <v>20236</v>
          </cell>
          <cell r="L908">
            <v>2.8</v>
          </cell>
          <cell r="M908" t="str">
            <v>122812030</v>
          </cell>
          <cell r="Q908">
            <v>41099</v>
          </cell>
          <cell r="R908">
            <v>0</v>
          </cell>
          <cell r="S908">
            <v>0</v>
          </cell>
        </row>
        <row r="909">
          <cell r="B909" t="str">
            <v>61</v>
          </cell>
          <cell r="C909" t="str">
            <v>Емкость для хранения диз/топлива</v>
          </cell>
          <cell r="D909" t="str">
            <v>534</v>
          </cell>
          <cell r="E909" t="str">
            <v>011</v>
          </cell>
          <cell r="F909">
            <v>11</v>
          </cell>
          <cell r="G909">
            <v>20</v>
          </cell>
          <cell r="H909">
            <v>24175</v>
          </cell>
          <cell r="I909" t="str">
            <v>20728</v>
          </cell>
          <cell r="J909" t="str">
            <v>2010062</v>
          </cell>
          <cell r="K909" t="str">
            <v>20236</v>
          </cell>
          <cell r="L909">
            <v>2.8</v>
          </cell>
          <cell r="M909" t="str">
            <v>122812030</v>
          </cell>
          <cell r="Q909">
            <v>24175</v>
          </cell>
          <cell r="R909">
            <v>0</v>
          </cell>
          <cell r="S909">
            <v>0</v>
          </cell>
        </row>
        <row r="910">
          <cell r="B910" t="str">
            <v>61</v>
          </cell>
          <cell r="C910" t="str">
            <v>Емкость для хранения диз/топлива</v>
          </cell>
          <cell r="D910" t="str">
            <v>534</v>
          </cell>
          <cell r="E910" t="str">
            <v>011</v>
          </cell>
          <cell r="F910">
            <v>11</v>
          </cell>
          <cell r="G910">
            <v>20</v>
          </cell>
          <cell r="H910">
            <v>24175</v>
          </cell>
          <cell r="I910" t="str">
            <v>20729</v>
          </cell>
          <cell r="J910" t="str">
            <v>2010062</v>
          </cell>
          <cell r="K910" t="str">
            <v>20236</v>
          </cell>
          <cell r="L910">
            <v>2.8</v>
          </cell>
          <cell r="M910" t="str">
            <v>122812030</v>
          </cell>
          <cell r="Q910">
            <v>24175</v>
          </cell>
          <cell r="R910">
            <v>0</v>
          </cell>
          <cell r="S910">
            <v>0</v>
          </cell>
        </row>
        <row r="911">
          <cell r="B911" t="str">
            <v>61</v>
          </cell>
          <cell r="C911" t="str">
            <v>Емкость для хранения диз/топлива</v>
          </cell>
          <cell r="D911" t="str">
            <v>534</v>
          </cell>
          <cell r="E911" t="str">
            <v>011</v>
          </cell>
          <cell r="F911">
            <v>11</v>
          </cell>
          <cell r="G911">
            <v>20</v>
          </cell>
          <cell r="H911">
            <v>24175</v>
          </cell>
          <cell r="I911" t="str">
            <v>20730</v>
          </cell>
          <cell r="J911" t="str">
            <v>2010062</v>
          </cell>
          <cell r="K911" t="str">
            <v>20236</v>
          </cell>
          <cell r="L911">
            <v>2.8</v>
          </cell>
          <cell r="M911" t="str">
            <v>122812030</v>
          </cell>
          <cell r="Q911">
            <v>24175</v>
          </cell>
          <cell r="R911">
            <v>0</v>
          </cell>
          <cell r="S911">
            <v>0</v>
          </cell>
        </row>
        <row r="912">
          <cell r="B912" t="str">
            <v>62</v>
          </cell>
          <cell r="C912" t="str">
            <v>Антенна кругового излучения</v>
          </cell>
          <cell r="D912" t="str">
            <v>534</v>
          </cell>
          <cell r="E912" t="str">
            <v>011</v>
          </cell>
          <cell r="F912">
            <v>11</v>
          </cell>
          <cell r="G912">
            <v>20</v>
          </cell>
          <cell r="H912">
            <v>8420</v>
          </cell>
          <cell r="I912" t="str">
            <v>20705</v>
          </cell>
          <cell r="J912" t="str">
            <v>2010062</v>
          </cell>
          <cell r="K912" t="str">
            <v>20275</v>
          </cell>
          <cell r="M912" t="str">
            <v>122811134</v>
          </cell>
          <cell r="Q912">
            <v>8420</v>
          </cell>
          <cell r="R912">
            <v>0</v>
          </cell>
          <cell r="S912">
            <v>0</v>
          </cell>
        </row>
        <row r="913">
          <cell r="B913" t="str">
            <v>62</v>
          </cell>
          <cell r="C913" t="str">
            <v>Антенна кругового излучения</v>
          </cell>
          <cell r="D913" t="str">
            <v>534</v>
          </cell>
          <cell r="E913" t="str">
            <v>011</v>
          </cell>
          <cell r="F913">
            <v>11</v>
          </cell>
          <cell r="G913">
            <v>20</v>
          </cell>
          <cell r="H913">
            <v>8419</v>
          </cell>
          <cell r="I913" t="str">
            <v>20706</v>
          </cell>
          <cell r="J913" t="str">
            <v>2010062</v>
          </cell>
          <cell r="K913" t="str">
            <v>20275</v>
          </cell>
          <cell r="M913" t="str">
            <v>122811134</v>
          </cell>
          <cell r="Q913">
            <v>8419</v>
          </cell>
          <cell r="R913">
            <v>0</v>
          </cell>
          <cell r="S913">
            <v>0</v>
          </cell>
        </row>
        <row r="914">
          <cell r="B914" t="str">
            <v>63</v>
          </cell>
          <cell r="C914" t="str">
            <v>Внутриплощадочная дорога ПС"Холмс</v>
          </cell>
          <cell r="D914" t="str">
            <v>534</v>
          </cell>
          <cell r="E914" t="str">
            <v>011</v>
          </cell>
          <cell r="F914">
            <v>11</v>
          </cell>
          <cell r="G914">
            <v>20</v>
          </cell>
          <cell r="H914">
            <v>1076779</v>
          </cell>
          <cell r="I914" t="str">
            <v>20731</v>
          </cell>
          <cell r="J914" t="str">
            <v>2010062</v>
          </cell>
          <cell r="K914" t="str">
            <v>20222</v>
          </cell>
          <cell r="L914">
            <v>2</v>
          </cell>
          <cell r="M914" t="str">
            <v>124526040</v>
          </cell>
          <cell r="Q914">
            <v>705536.41</v>
          </cell>
          <cell r="R914">
            <v>1794.63</v>
          </cell>
          <cell r="S914">
            <v>371242.59</v>
          </cell>
        </row>
        <row r="915">
          <cell r="B915" t="str">
            <v>63</v>
          </cell>
          <cell r="C915" t="str">
            <v>Авар.маслостоки ПС"Холмская"</v>
          </cell>
          <cell r="D915" t="str">
            <v>534</v>
          </cell>
          <cell r="E915" t="str">
            <v>011</v>
          </cell>
          <cell r="F915">
            <v>11</v>
          </cell>
          <cell r="G915">
            <v>20</v>
          </cell>
          <cell r="H915">
            <v>595066</v>
          </cell>
          <cell r="I915" t="str">
            <v>20732</v>
          </cell>
          <cell r="J915" t="str">
            <v>2010062</v>
          </cell>
          <cell r="K915" t="str">
            <v>20113</v>
          </cell>
          <cell r="L915">
            <v>4</v>
          </cell>
          <cell r="M915" t="str">
            <v>124521000</v>
          </cell>
          <cell r="Q915">
            <v>595066</v>
          </cell>
          <cell r="R915">
            <v>0</v>
          </cell>
          <cell r="S915">
            <v>0</v>
          </cell>
        </row>
        <row r="916">
          <cell r="B916" t="str">
            <v>63</v>
          </cell>
          <cell r="C916" t="str">
            <v>Кабельные каналы  ПС Холмская</v>
          </cell>
          <cell r="D916" t="str">
            <v>534</v>
          </cell>
          <cell r="E916" t="str">
            <v>011</v>
          </cell>
          <cell r="F916">
            <v>11</v>
          </cell>
          <cell r="G916">
            <v>20</v>
          </cell>
          <cell r="H916">
            <v>590367</v>
          </cell>
          <cell r="I916" t="str">
            <v>20733</v>
          </cell>
          <cell r="J916" t="str">
            <v>2010062</v>
          </cell>
          <cell r="K916" t="str">
            <v>20113</v>
          </cell>
          <cell r="L916">
            <v>4</v>
          </cell>
          <cell r="M916" t="str">
            <v>124521010</v>
          </cell>
          <cell r="Q916">
            <v>590367</v>
          </cell>
          <cell r="R916">
            <v>0</v>
          </cell>
          <cell r="S916">
            <v>0</v>
          </cell>
        </row>
        <row r="917">
          <cell r="B917" t="str">
            <v>63</v>
          </cell>
          <cell r="C917" t="str">
            <v>Кабельные каналы  ПС Холмская</v>
          </cell>
          <cell r="D917" t="str">
            <v>534</v>
          </cell>
          <cell r="E917" t="str">
            <v>011</v>
          </cell>
          <cell r="F917">
            <v>11</v>
          </cell>
          <cell r="G917">
            <v>20</v>
          </cell>
          <cell r="H917">
            <v>590366</v>
          </cell>
          <cell r="I917" t="str">
            <v>20734</v>
          </cell>
          <cell r="J917" t="str">
            <v>2010062</v>
          </cell>
          <cell r="K917" t="str">
            <v>20113</v>
          </cell>
          <cell r="L917">
            <v>4</v>
          </cell>
          <cell r="M917" t="str">
            <v>124521010</v>
          </cell>
          <cell r="Q917">
            <v>590366</v>
          </cell>
          <cell r="R917">
            <v>0</v>
          </cell>
          <cell r="S917">
            <v>0</v>
          </cell>
        </row>
        <row r="918">
          <cell r="B918" t="str">
            <v>63</v>
          </cell>
          <cell r="C918" t="str">
            <v>Ограждение ПС"Холмская", Здание п</v>
          </cell>
          <cell r="D918" t="str">
            <v>534</v>
          </cell>
          <cell r="E918" t="str">
            <v>011</v>
          </cell>
          <cell r="F918">
            <v>11</v>
          </cell>
          <cell r="G918">
            <v>20</v>
          </cell>
          <cell r="H918">
            <v>529144</v>
          </cell>
          <cell r="I918" t="str">
            <v>20735</v>
          </cell>
          <cell r="J918" t="str">
            <v>2010062</v>
          </cell>
          <cell r="K918" t="str">
            <v>20351</v>
          </cell>
          <cell r="L918">
            <v>3.3</v>
          </cell>
          <cell r="M918" t="str">
            <v>122811291</v>
          </cell>
          <cell r="Q918">
            <v>529144</v>
          </cell>
          <cell r="R918">
            <v>0</v>
          </cell>
          <cell r="S918">
            <v>0</v>
          </cell>
        </row>
        <row r="919">
          <cell r="B919" t="str">
            <v>63</v>
          </cell>
          <cell r="C919" t="str">
            <v>Ограждение ПС"Холмск-Южная"</v>
          </cell>
          <cell r="D919" t="str">
            <v>534</v>
          </cell>
          <cell r="E919" t="str">
            <v>011</v>
          </cell>
          <cell r="F919">
            <v>11</v>
          </cell>
          <cell r="G919">
            <v>20</v>
          </cell>
          <cell r="H919">
            <v>314350</v>
          </cell>
          <cell r="I919" t="str">
            <v>20736</v>
          </cell>
          <cell r="J919" t="str">
            <v>2010062</v>
          </cell>
          <cell r="K919" t="str">
            <v>20351</v>
          </cell>
          <cell r="L919">
            <v>3.3</v>
          </cell>
          <cell r="M919" t="str">
            <v>122811291</v>
          </cell>
          <cell r="Q919">
            <v>194885.22</v>
          </cell>
          <cell r="R919">
            <v>864.46</v>
          </cell>
          <cell r="S919">
            <v>119464.78</v>
          </cell>
        </row>
        <row r="920">
          <cell r="B920" t="str">
            <v>63</v>
          </cell>
          <cell r="C920" t="str">
            <v>Ограждение ПС-35/10кВ"Яблочная"</v>
          </cell>
          <cell r="D920" t="str">
            <v>534</v>
          </cell>
          <cell r="E920" t="str">
            <v>011</v>
          </cell>
          <cell r="F920">
            <v>11</v>
          </cell>
          <cell r="G920">
            <v>20</v>
          </cell>
          <cell r="H920">
            <v>300486</v>
          </cell>
          <cell r="I920" t="str">
            <v>20737</v>
          </cell>
          <cell r="J920" t="str">
            <v>2010062</v>
          </cell>
          <cell r="K920" t="str">
            <v>20350</v>
          </cell>
          <cell r="L920">
            <v>2.1</v>
          </cell>
          <cell r="M920" t="str">
            <v>122811291</v>
          </cell>
          <cell r="Q920">
            <v>237461.95</v>
          </cell>
          <cell r="R920">
            <v>525.85</v>
          </cell>
          <cell r="S920">
            <v>63024.05</v>
          </cell>
        </row>
        <row r="921">
          <cell r="B921" t="str">
            <v>63</v>
          </cell>
          <cell r="C921" t="str">
            <v>Емкость авар. маслостока ПС"Холмс</v>
          </cell>
          <cell r="D921" t="str">
            <v>534</v>
          </cell>
          <cell r="E921" t="str">
            <v>011</v>
          </cell>
          <cell r="F921">
            <v>11</v>
          </cell>
          <cell r="G921">
            <v>20</v>
          </cell>
          <cell r="H921">
            <v>220412</v>
          </cell>
          <cell r="I921" t="str">
            <v>20738</v>
          </cell>
          <cell r="J921" t="str">
            <v>2010062</v>
          </cell>
          <cell r="K921" t="str">
            <v>20237</v>
          </cell>
          <cell r="L921">
            <v>2</v>
          </cell>
          <cell r="M921" t="str">
            <v>122812030</v>
          </cell>
          <cell r="Q921">
            <v>142156.45000000001</v>
          </cell>
          <cell r="R921">
            <v>367.35</v>
          </cell>
          <cell r="S921">
            <v>78255.55</v>
          </cell>
        </row>
        <row r="922">
          <cell r="B922" t="str">
            <v>63</v>
          </cell>
          <cell r="C922" t="str">
            <v>Рельсовый путь для ТМ.ПС"Холмская</v>
          </cell>
          <cell r="D922" t="str">
            <v>534</v>
          </cell>
          <cell r="E922" t="str">
            <v>011</v>
          </cell>
          <cell r="F922">
            <v>11</v>
          </cell>
          <cell r="G922">
            <v>20</v>
          </cell>
          <cell r="H922">
            <v>62915</v>
          </cell>
          <cell r="I922" t="str">
            <v>20739</v>
          </cell>
          <cell r="J922" t="str">
            <v>2010062</v>
          </cell>
          <cell r="K922" t="str">
            <v>20218</v>
          </cell>
          <cell r="L922">
            <v>4</v>
          </cell>
          <cell r="M922" t="str">
            <v>122811313</v>
          </cell>
          <cell r="Q922">
            <v>62915</v>
          </cell>
          <cell r="R922">
            <v>0</v>
          </cell>
          <cell r="S922">
            <v>0</v>
          </cell>
        </row>
        <row r="923">
          <cell r="B923" t="str">
            <v>63</v>
          </cell>
          <cell r="C923" t="str">
            <v>Нагорная канава ПС"Холмская" 176,</v>
          </cell>
          <cell r="D923" t="str">
            <v>534</v>
          </cell>
          <cell r="E923" t="str">
            <v>011</v>
          </cell>
          <cell r="F923">
            <v>11</v>
          </cell>
          <cell r="G923">
            <v>20</v>
          </cell>
          <cell r="H923">
            <v>61081</v>
          </cell>
          <cell r="I923" t="str">
            <v>20740</v>
          </cell>
          <cell r="J923" t="str">
            <v>2010062</v>
          </cell>
          <cell r="K923" t="str">
            <v>20113</v>
          </cell>
          <cell r="L923">
            <v>4</v>
          </cell>
          <cell r="M923" t="str">
            <v>122812030</v>
          </cell>
          <cell r="Q923">
            <v>61081</v>
          </cell>
          <cell r="R923">
            <v>0</v>
          </cell>
          <cell r="S923">
            <v>0</v>
          </cell>
        </row>
        <row r="924">
          <cell r="B924" t="str">
            <v>63</v>
          </cell>
          <cell r="C924" t="str">
            <v>Откр.склад масла (мет. емкость) П</v>
          </cell>
          <cell r="D924" t="str">
            <v>534</v>
          </cell>
          <cell r="E924" t="str">
            <v>011</v>
          </cell>
          <cell r="F924">
            <v>11</v>
          </cell>
          <cell r="G924">
            <v>20</v>
          </cell>
          <cell r="H924">
            <v>25261</v>
          </cell>
          <cell r="I924" t="str">
            <v>20741</v>
          </cell>
          <cell r="J924" t="str">
            <v>2010062</v>
          </cell>
          <cell r="K924" t="str">
            <v>20238</v>
          </cell>
          <cell r="L924">
            <v>5</v>
          </cell>
          <cell r="M924" t="str">
            <v>122812030</v>
          </cell>
          <cell r="Q924">
            <v>25261</v>
          </cell>
          <cell r="R924">
            <v>0</v>
          </cell>
          <cell r="S924">
            <v>0</v>
          </cell>
        </row>
        <row r="925">
          <cell r="B925" t="str">
            <v>63</v>
          </cell>
          <cell r="C925" t="str">
            <v>Откр.склад масла (мет. емкость) П</v>
          </cell>
          <cell r="D925" t="str">
            <v>534</v>
          </cell>
          <cell r="E925" t="str">
            <v>011</v>
          </cell>
          <cell r="F925">
            <v>11</v>
          </cell>
          <cell r="G925">
            <v>20</v>
          </cell>
          <cell r="H925">
            <v>25261</v>
          </cell>
          <cell r="I925" t="str">
            <v>20742</v>
          </cell>
          <cell r="J925" t="str">
            <v>2010062</v>
          </cell>
          <cell r="K925" t="str">
            <v>20238</v>
          </cell>
          <cell r="L925">
            <v>5</v>
          </cell>
          <cell r="M925" t="str">
            <v>122812030</v>
          </cell>
          <cell r="Q925">
            <v>25261</v>
          </cell>
          <cell r="R925">
            <v>0</v>
          </cell>
          <cell r="S925">
            <v>0</v>
          </cell>
        </row>
        <row r="926">
          <cell r="B926" t="str">
            <v>63</v>
          </cell>
          <cell r="C926" t="str">
            <v>Ограждение ПС"Пятиречье"</v>
          </cell>
          <cell r="D926" t="str">
            <v>534</v>
          </cell>
          <cell r="E926" t="str">
            <v>011</v>
          </cell>
          <cell r="F926">
            <v>11</v>
          </cell>
          <cell r="G926">
            <v>20</v>
          </cell>
          <cell r="H926">
            <v>19792</v>
          </cell>
          <cell r="I926" t="str">
            <v>20743</v>
          </cell>
          <cell r="J926" t="str">
            <v>2010062</v>
          </cell>
          <cell r="K926" t="str">
            <v>20351</v>
          </cell>
          <cell r="L926">
            <v>3.3</v>
          </cell>
          <cell r="M926" t="str">
            <v>122811291</v>
          </cell>
          <cell r="Q926">
            <v>14819.01</v>
          </cell>
          <cell r="R926">
            <v>54.43</v>
          </cell>
          <cell r="S926">
            <v>4972.99</v>
          </cell>
        </row>
        <row r="927">
          <cell r="B927" t="str">
            <v>63</v>
          </cell>
          <cell r="C927" t="str">
            <v>Ограждение ПС"Ливадных"</v>
          </cell>
          <cell r="D927" t="str">
            <v>534</v>
          </cell>
          <cell r="E927" t="str">
            <v>011</v>
          </cell>
          <cell r="F927">
            <v>11</v>
          </cell>
          <cell r="G927">
            <v>20</v>
          </cell>
          <cell r="H927">
            <v>19715</v>
          </cell>
          <cell r="I927" t="str">
            <v>20744</v>
          </cell>
          <cell r="J927" t="str">
            <v>2010062</v>
          </cell>
          <cell r="K927" t="str">
            <v>20351</v>
          </cell>
          <cell r="L927">
            <v>3.3</v>
          </cell>
          <cell r="M927" t="str">
            <v>122811291</v>
          </cell>
          <cell r="Q927">
            <v>18682.54</v>
          </cell>
          <cell r="R927">
            <v>54.22</v>
          </cell>
          <cell r="S927">
            <v>1032.46</v>
          </cell>
        </row>
        <row r="928">
          <cell r="B928" t="str">
            <v>63</v>
          </cell>
          <cell r="C928" t="str">
            <v>Ограждение ПС"Симаково"</v>
          </cell>
          <cell r="D928" t="str">
            <v>534</v>
          </cell>
          <cell r="E928" t="str">
            <v>011</v>
          </cell>
          <cell r="F928">
            <v>11</v>
          </cell>
          <cell r="G928">
            <v>20</v>
          </cell>
          <cell r="H928">
            <v>14466</v>
          </cell>
          <cell r="I928" t="str">
            <v>20745</v>
          </cell>
          <cell r="J928" t="str">
            <v>2010062</v>
          </cell>
          <cell r="K928" t="str">
            <v>20351</v>
          </cell>
          <cell r="L928">
            <v>3.3</v>
          </cell>
          <cell r="M928" t="str">
            <v>122811291</v>
          </cell>
          <cell r="Q928">
            <v>6099.46</v>
          </cell>
          <cell r="R928">
            <v>39.78</v>
          </cell>
          <cell r="S928">
            <v>8366.5400000000009</v>
          </cell>
        </row>
        <row r="929">
          <cell r="B929" t="str">
            <v>68</v>
          </cell>
          <cell r="C929" t="str">
            <v>Авар. маслостоки на ПС"Краснополь</v>
          </cell>
          <cell r="D929" t="str">
            <v>535</v>
          </cell>
          <cell r="E929" t="str">
            <v>011</v>
          </cell>
          <cell r="F929">
            <v>11</v>
          </cell>
          <cell r="G929">
            <v>20</v>
          </cell>
          <cell r="H929">
            <v>3862497</v>
          </cell>
          <cell r="I929" t="str">
            <v>20663</v>
          </cell>
          <cell r="J929" t="str">
            <v>2010062</v>
          </cell>
          <cell r="K929" t="str">
            <v>20115</v>
          </cell>
          <cell r="L929">
            <v>2.5</v>
          </cell>
          <cell r="M929" t="str">
            <v>124521000</v>
          </cell>
          <cell r="Q929">
            <v>2515105.09</v>
          </cell>
          <cell r="R929">
            <v>8046.87</v>
          </cell>
          <cell r="S929">
            <v>1347391.91</v>
          </cell>
        </row>
        <row r="930">
          <cell r="B930" t="str">
            <v>68</v>
          </cell>
          <cell r="C930" t="str">
            <v>Подъездная автодорога к ПС Красно</v>
          </cell>
          <cell r="D930" t="str">
            <v>535</v>
          </cell>
          <cell r="E930" t="str">
            <v>011</v>
          </cell>
          <cell r="F930">
            <v>11</v>
          </cell>
          <cell r="G930">
            <v>20</v>
          </cell>
          <cell r="H930">
            <v>1693333</v>
          </cell>
          <cell r="I930" t="str">
            <v>20664</v>
          </cell>
          <cell r="J930" t="str">
            <v>2010062</v>
          </cell>
          <cell r="K930" t="str">
            <v>20225</v>
          </cell>
          <cell r="L930">
            <v>6.3</v>
          </cell>
          <cell r="M930" t="str">
            <v>124526040</v>
          </cell>
          <cell r="Q930">
            <v>1693333</v>
          </cell>
          <cell r="R930">
            <v>0</v>
          </cell>
          <cell r="S930">
            <v>0</v>
          </cell>
        </row>
        <row r="931">
          <cell r="B931" t="str">
            <v>68</v>
          </cell>
          <cell r="C931" t="str">
            <v>Авар.маслостоки ПС"Углегорская"</v>
          </cell>
          <cell r="D931" t="str">
            <v>535</v>
          </cell>
          <cell r="E931" t="str">
            <v>011</v>
          </cell>
          <cell r="F931">
            <v>11</v>
          </cell>
          <cell r="G931">
            <v>20</v>
          </cell>
          <cell r="H931">
            <v>1306067</v>
          </cell>
          <cell r="I931" t="str">
            <v>20665</v>
          </cell>
          <cell r="J931" t="str">
            <v>2010062</v>
          </cell>
          <cell r="K931" t="str">
            <v>20115</v>
          </cell>
          <cell r="L931">
            <v>2.5</v>
          </cell>
          <cell r="M931" t="str">
            <v>124521000</v>
          </cell>
          <cell r="Q931">
            <v>1306067</v>
          </cell>
          <cell r="R931">
            <v>0</v>
          </cell>
          <cell r="S931">
            <v>0</v>
          </cell>
        </row>
        <row r="932">
          <cell r="B932" t="str">
            <v>68</v>
          </cell>
          <cell r="C932" t="str">
            <v>Нагорная канава ПС"Краснопольская</v>
          </cell>
          <cell r="D932" t="str">
            <v>535</v>
          </cell>
          <cell r="E932" t="str">
            <v>011</v>
          </cell>
          <cell r="F932">
            <v>11</v>
          </cell>
          <cell r="G932">
            <v>20</v>
          </cell>
          <cell r="H932">
            <v>810029</v>
          </cell>
          <cell r="I932" t="str">
            <v>20666</v>
          </cell>
          <cell r="J932" t="str">
            <v>2010062</v>
          </cell>
          <cell r="K932" t="str">
            <v>20113</v>
          </cell>
          <cell r="L932">
            <v>4</v>
          </cell>
          <cell r="M932" t="str">
            <v>122812030</v>
          </cell>
          <cell r="Q932">
            <v>810029</v>
          </cell>
          <cell r="R932">
            <v>0</v>
          </cell>
          <cell r="S932">
            <v>0</v>
          </cell>
        </row>
        <row r="933">
          <cell r="B933" t="str">
            <v>68</v>
          </cell>
          <cell r="C933" t="str">
            <v>Ограждение ПС"Краснопольская"</v>
          </cell>
          <cell r="D933" t="str">
            <v>535</v>
          </cell>
          <cell r="E933" t="str">
            <v>011</v>
          </cell>
          <cell r="F933">
            <v>11</v>
          </cell>
          <cell r="G933">
            <v>20</v>
          </cell>
          <cell r="H933">
            <v>469650</v>
          </cell>
          <cell r="I933" t="str">
            <v>20667</v>
          </cell>
          <cell r="J933" t="str">
            <v>2010062</v>
          </cell>
          <cell r="K933" t="str">
            <v>20351</v>
          </cell>
          <cell r="L933">
            <v>3.3</v>
          </cell>
          <cell r="M933" t="str">
            <v>122811291</v>
          </cell>
          <cell r="Q933">
            <v>430260.78</v>
          </cell>
          <cell r="R933">
            <v>1291.54</v>
          </cell>
          <cell r="S933">
            <v>39389.22</v>
          </cell>
        </row>
        <row r="934">
          <cell r="B934" t="str">
            <v>68</v>
          </cell>
          <cell r="C934" t="str">
            <v>Открытый маслоуловитель ж/б на ПС</v>
          </cell>
          <cell r="D934" t="str">
            <v>535</v>
          </cell>
          <cell r="E934" t="str">
            <v>011</v>
          </cell>
          <cell r="F934">
            <v>11</v>
          </cell>
          <cell r="G934">
            <v>20</v>
          </cell>
          <cell r="H934">
            <v>461780</v>
          </cell>
          <cell r="I934" t="str">
            <v>20668</v>
          </cell>
          <cell r="J934" t="str">
            <v>2010062</v>
          </cell>
          <cell r="K934" t="str">
            <v>20237</v>
          </cell>
          <cell r="L934">
            <v>2</v>
          </cell>
          <cell r="M934" t="str">
            <v>124521000</v>
          </cell>
          <cell r="Q934">
            <v>257700.41</v>
          </cell>
          <cell r="R934">
            <v>769.63</v>
          </cell>
          <cell r="S934">
            <v>204079.59</v>
          </cell>
        </row>
        <row r="935">
          <cell r="B935" t="str">
            <v>68</v>
          </cell>
          <cell r="C935" t="str">
            <v>Открытый маслоуловитель ПС"Углего</v>
          </cell>
          <cell r="D935" t="str">
            <v>535</v>
          </cell>
          <cell r="E935" t="str">
            <v>011</v>
          </cell>
          <cell r="F935">
            <v>11</v>
          </cell>
          <cell r="G935">
            <v>20</v>
          </cell>
          <cell r="H935">
            <v>428205</v>
          </cell>
          <cell r="I935" t="str">
            <v>20669</v>
          </cell>
          <cell r="J935" t="str">
            <v>2010062</v>
          </cell>
          <cell r="K935" t="str">
            <v>20237</v>
          </cell>
          <cell r="L935">
            <v>2</v>
          </cell>
          <cell r="M935" t="str">
            <v>124521000</v>
          </cell>
          <cell r="Q935">
            <v>196408.76</v>
          </cell>
          <cell r="R935">
            <v>713.68</v>
          </cell>
          <cell r="S935">
            <v>231796.24</v>
          </cell>
        </row>
        <row r="936">
          <cell r="B936" t="str">
            <v>68</v>
          </cell>
          <cell r="C936" t="str">
            <v>Внутрипл. автодорога ПС"Краснопол</v>
          </cell>
          <cell r="D936" t="str">
            <v>535</v>
          </cell>
          <cell r="E936" t="str">
            <v>011</v>
          </cell>
          <cell r="F936">
            <v>11</v>
          </cell>
          <cell r="G936">
            <v>20</v>
          </cell>
          <cell r="H936">
            <v>420322</v>
          </cell>
          <cell r="I936" t="str">
            <v>20670</v>
          </cell>
          <cell r="J936" t="str">
            <v>2010062</v>
          </cell>
          <cell r="K936" t="str">
            <v>20222</v>
          </cell>
          <cell r="L936">
            <v>2</v>
          </cell>
          <cell r="M936" t="str">
            <v>124526040</v>
          </cell>
          <cell r="Q936">
            <v>234981.78</v>
          </cell>
          <cell r="R936">
            <v>700.54</v>
          </cell>
          <cell r="S936">
            <v>185340.22</v>
          </cell>
        </row>
        <row r="937">
          <cell r="B937" t="str">
            <v>68</v>
          </cell>
          <cell r="C937" t="str">
            <v>Подъездная автодорога к ПС"Углего</v>
          </cell>
          <cell r="D937" t="str">
            <v>535</v>
          </cell>
          <cell r="E937" t="str">
            <v>011</v>
          </cell>
          <cell r="F937">
            <v>11</v>
          </cell>
          <cell r="G937">
            <v>20</v>
          </cell>
          <cell r="H937">
            <v>417393</v>
          </cell>
          <cell r="I937" t="str">
            <v>20671</v>
          </cell>
          <cell r="J937" t="str">
            <v>2010062</v>
          </cell>
          <cell r="K937" t="str">
            <v>20225</v>
          </cell>
          <cell r="L937">
            <v>6.3</v>
          </cell>
          <cell r="M937" t="str">
            <v>124526040</v>
          </cell>
          <cell r="Q937">
            <v>417393</v>
          </cell>
          <cell r="R937">
            <v>0</v>
          </cell>
          <cell r="S937">
            <v>0</v>
          </cell>
        </row>
        <row r="938">
          <cell r="B938" t="str">
            <v>68</v>
          </cell>
          <cell r="C938" t="str">
            <v>Внутриплощ. автодор. ПС"Углегорск</v>
          </cell>
          <cell r="D938" t="str">
            <v>535</v>
          </cell>
          <cell r="E938" t="str">
            <v>011</v>
          </cell>
          <cell r="F938">
            <v>11</v>
          </cell>
          <cell r="G938">
            <v>20</v>
          </cell>
          <cell r="H938">
            <v>358314</v>
          </cell>
          <cell r="I938" t="str">
            <v>20672</v>
          </cell>
          <cell r="J938" t="str">
            <v>2010062</v>
          </cell>
          <cell r="K938" t="str">
            <v>20225</v>
          </cell>
          <cell r="L938">
            <v>6.3</v>
          </cell>
          <cell r="M938" t="str">
            <v>124526040</v>
          </cell>
          <cell r="Q938">
            <v>358314</v>
          </cell>
          <cell r="R938">
            <v>0</v>
          </cell>
          <cell r="S938">
            <v>0</v>
          </cell>
        </row>
        <row r="939">
          <cell r="B939" t="str">
            <v>68</v>
          </cell>
          <cell r="C939" t="str">
            <v>Ограждение ПС"Углегорская"</v>
          </cell>
          <cell r="D939" t="str">
            <v>535</v>
          </cell>
          <cell r="E939" t="str">
            <v>011</v>
          </cell>
          <cell r="F939">
            <v>11</v>
          </cell>
          <cell r="G939">
            <v>20</v>
          </cell>
          <cell r="H939">
            <v>320061</v>
          </cell>
          <cell r="I939" t="str">
            <v>20673</v>
          </cell>
          <cell r="J939" t="str">
            <v>2010062</v>
          </cell>
          <cell r="K939" t="str">
            <v>20351</v>
          </cell>
          <cell r="L939">
            <v>3.3</v>
          </cell>
          <cell r="M939" t="str">
            <v>122811291</v>
          </cell>
          <cell r="Q939">
            <v>242226.19</v>
          </cell>
          <cell r="R939">
            <v>880.17</v>
          </cell>
          <cell r="S939">
            <v>77834.81</v>
          </cell>
        </row>
        <row r="940">
          <cell r="B940" t="str">
            <v>68</v>
          </cell>
          <cell r="C940" t="str">
            <v>Емкости метал. для хранения масла</v>
          </cell>
          <cell r="D940" t="str">
            <v>535</v>
          </cell>
          <cell r="E940" t="str">
            <v>011</v>
          </cell>
          <cell r="F940">
            <v>11</v>
          </cell>
          <cell r="G940">
            <v>20</v>
          </cell>
          <cell r="H940">
            <v>82359</v>
          </cell>
          <cell r="I940" t="str">
            <v>20674</v>
          </cell>
          <cell r="J940" t="str">
            <v>2010062</v>
          </cell>
          <cell r="K940" t="str">
            <v>20238</v>
          </cell>
          <cell r="L940">
            <v>5</v>
          </cell>
          <cell r="M940" t="str">
            <v>122812030</v>
          </cell>
          <cell r="Q940">
            <v>82359</v>
          </cell>
          <cell r="R940">
            <v>0</v>
          </cell>
          <cell r="S940">
            <v>0</v>
          </cell>
        </row>
        <row r="941">
          <cell r="B941" t="str">
            <v>68</v>
          </cell>
          <cell r="C941" t="str">
            <v>Емкости для пожарного водоснабжен</v>
          </cell>
          <cell r="D941" t="str">
            <v>535</v>
          </cell>
          <cell r="E941" t="str">
            <v>011</v>
          </cell>
          <cell r="F941">
            <v>11</v>
          </cell>
          <cell r="G941">
            <v>20</v>
          </cell>
          <cell r="H941">
            <v>82359</v>
          </cell>
          <cell r="I941" t="str">
            <v>20675</v>
          </cell>
          <cell r="J941" t="str">
            <v>2010062</v>
          </cell>
          <cell r="K941" t="str">
            <v>20238</v>
          </cell>
          <cell r="L941">
            <v>5</v>
          </cell>
          <cell r="M941" t="str">
            <v>122812030</v>
          </cell>
          <cell r="Q941">
            <v>82359</v>
          </cell>
          <cell r="R941">
            <v>0</v>
          </cell>
          <cell r="S941">
            <v>0</v>
          </cell>
        </row>
        <row r="942">
          <cell r="B942" t="str">
            <v>68</v>
          </cell>
          <cell r="C942" t="str">
            <v>Емкость металлическая для хранени</v>
          </cell>
          <cell r="D942" t="str">
            <v>535</v>
          </cell>
          <cell r="E942" t="str">
            <v>011</v>
          </cell>
          <cell r="F942">
            <v>11</v>
          </cell>
          <cell r="G942">
            <v>20</v>
          </cell>
          <cell r="H942">
            <v>64957</v>
          </cell>
          <cell r="I942" t="str">
            <v>20676</v>
          </cell>
          <cell r="J942" t="str">
            <v>2010062</v>
          </cell>
          <cell r="K942" t="str">
            <v>20238</v>
          </cell>
          <cell r="L942">
            <v>5</v>
          </cell>
          <cell r="M942" t="str">
            <v>122812030</v>
          </cell>
          <cell r="Q942">
            <v>64957</v>
          </cell>
          <cell r="R942">
            <v>0</v>
          </cell>
          <cell r="S942">
            <v>0</v>
          </cell>
        </row>
        <row r="943">
          <cell r="B943" t="str">
            <v>68</v>
          </cell>
          <cell r="C943" t="str">
            <v>Емк. мет. для масла ПС Краснополь</v>
          </cell>
          <cell r="D943" t="str">
            <v>535</v>
          </cell>
          <cell r="E943" t="str">
            <v>011</v>
          </cell>
          <cell r="F943">
            <v>11</v>
          </cell>
          <cell r="G943">
            <v>20</v>
          </cell>
          <cell r="H943">
            <v>59034</v>
          </cell>
          <cell r="I943" t="str">
            <v>20677</v>
          </cell>
          <cell r="J943" t="str">
            <v>2010062</v>
          </cell>
          <cell r="K943" t="str">
            <v>20238</v>
          </cell>
          <cell r="L943">
            <v>5</v>
          </cell>
          <cell r="M943" t="str">
            <v>122812030</v>
          </cell>
          <cell r="Q943">
            <v>59034</v>
          </cell>
          <cell r="R943">
            <v>0</v>
          </cell>
          <cell r="S943">
            <v>0</v>
          </cell>
        </row>
        <row r="944">
          <cell r="B944" t="str">
            <v>68</v>
          </cell>
          <cell r="C944" t="str">
            <v>Ограждение ПС"Углегорская"</v>
          </cell>
          <cell r="D944" t="str">
            <v>535</v>
          </cell>
          <cell r="E944" t="str">
            <v>011</v>
          </cell>
          <cell r="F944">
            <v>11</v>
          </cell>
          <cell r="G944">
            <v>20</v>
          </cell>
          <cell r="H944">
            <v>17186</v>
          </cell>
          <cell r="I944" t="str">
            <v>20678</v>
          </cell>
          <cell r="J944" t="str">
            <v>2010062</v>
          </cell>
          <cell r="K944" t="str">
            <v>20351</v>
          </cell>
          <cell r="L944">
            <v>3.3</v>
          </cell>
          <cell r="M944" t="str">
            <v>122811291</v>
          </cell>
          <cell r="Q944">
            <v>16296.82</v>
          </cell>
          <cell r="R944">
            <v>47.26</v>
          </cell>
          <cell r="S944">
            <v>889.18</v>
          </cell>
        </row>
        <row r="945">
          <cell r="B945" t="str">
            <v>68</v>
          </cell>
          <cell r="C945" t="str">
            <v>Автоцистерна металл.</v>
          </cell>
          <cell r="D945" t="str">
            <v>535</v>
          </cell>
          <cell r="E945" t="str">
            <v>011</v>
          </cell>
          <cell r="F945">
            <v>11</v>
          </cell>
          <cell r="G945">
            <v>20</v>
          </cell>
          <cell r="H945">
            <v>8098</v>
          </cell>
          <cell r="I945" t="str">
            <v>20679</v>
          </cell>
          <cell r="J945" t="str">
            <v>2010062</v>
          </cell>
          <cell r="K945" t="str">
            <v>20238</v>
          </cell>
          <cell r="L945">
            <v>5</v>
          </cell>
          <cell r="M945" t="str">
            <v>122812030</v>
          </cell>
          <cell r="Q945">
            <v>7190.18</v>
          </cell>
          <cell r="R945">
            <v>33.74</v>
          </cell>
          <cell r="S945">
            <v>907.82</v>
          </cell>
        </row>
        <row r="946">
          <cell r="B946" t="str">
            <v>73</v>
          </cell>
          <cell r="C946" t="str">
            <v>Подъездная а/ дорога ПС"Горнозаво</v>
          </cell>
          <cell r="D946" t="str">
            <v>534</v>
          </cell>
          <cell r="E946" t="str">
            <v>011</v>
          </cell>
          <cell r="F946">
            <v>11</v>
          </cell>
          <cell r="G946">
            <v>20</v>
          </cell>
          <cell r="H946">
            <v>526165</v>
          </cell>
          <cell r="I946" t="str">
            <v>20696</v>
          </cell>
          <cell r="J946" t="str">
            <v>2010062</v>
          </cell>
          <cell r="K946" t="str">
            <v>20222</v>
          </cell>
          <cell r="L946">
            <v>2</v>
          </cell>
          <cell r="M946" t="str">
            <v>124526040</v>
          </cell>
          <cell r="Q946">
            <v>303922.58</v>
          </cell>
          <cell r="R946">
            <v>876.94</v>
          </cell>
          <cell r="S946">
            <v>222242.42</v>
          </cell>
        </row>
        <row r="947">
          <cell r="B947" t="str">
            <v>73</v>
          </cell>
          <cell r="C947" t="str">
            <v>Подъездная а/дорога ПС"Невельская</v>
          </cell>
          <cell r="D947" t="str">
            <v>534</v>
          </cell>
          <cell r="E947" t="str">
            <v>011</v>
          </cell>
          <cell r="F947">
            <v>11</v>
          </cell>
          <cell r="G947">
            <v>20</v>
          </cell>
          <cell r="H947">
            <v>256187</v>
          </cell>
          <cell r="I947" t="str">
            <v>20697</v>
          </cell>
          <cell r="J947" t="str">
            <v>2010062</v>
          </cell>
          <cell r="K947" t="str">
            <v>20223</v>
          </cell>
          <cell r="L947">
            <v>3.2</v>
          </cell>
          <cell r="M947" t="str">
            <v>124526040</v>
          </cell>
          <cell r="Q947">
            <v>256187</v>
          </cell>
          <cell r="R947">
            <v>0</v>
          </cell>
          <cell r="S947">
            <v>0</v>
          </cell>
        </row>
        <row r="948">
          <cell r="B948" t="str">
            <v>73</v>
          </cell>
          <cell r="C948" t="str">
            <v>Ограждение ПС"Горнозаводская"</v>
          </cell>
          <cell r="D948" t="str">
            <v>534</v>
          </cell>
          <cell r="E948" t="str">
            <v>011</v>
          </cell>
          <cell r="F948">
            <v>11</v>
          </cell>
          <cell r="G948">
            <v>20</v>
          </cell>
          <cell r="H948">
            <v>150783</v>
          </cell>
          <cell r="I948" t="str">
            <v>20698</v>
          </cell>
          <cell r="J948" t="str">
            <v>2010062</v>
          </cell>
          <cell r="K948" t="str">
            <v>20351</v>
          </cell>
          <cell r="L948">
            <v>3.3</v>
          </cell>
          <cell r="M948" t="str">
            <v>122811291</v>
          </cell>
          <cell r="Q948">
            <v>143517.54999999999</v>
          </cell>
          <cell r="R948">
            <v>414.65</v>
          </cell>
          <cell r="S948">
            <v>7265.45</v>
          </cell>
        </row>
        <row r="949">
          <cell r="B949" t="str">
            <v>73</v>
          </cell>
          <cell r="C949" t="str">
            <v>Емкость аварийн.маслостока ПС"Нев</v>
          </cell>
          <cell r="D949" t="str">
            <v>534</v>
          </cell>
          <cell r="E949" t="str">
            <v>011</v>
          </cell>
          <cell r="F949">
            <v>11</v>
          </cell>
          <cell r="G949">
            <v>20</v>
          </cell>
          <cell r="H949">
            <v>105299</v>
          </cell>
          <cell r="I949" t="str">
            <v>20699</v>
          </cell>
          <cell r="J949" t="str">
            <v>2010062</v>
          </cell>
          <cell r="K949" t="str">
            <v>20237</v>
          </cell>
          <cell r="L949">
            <v>2</v>
          </cell>
          <cell r="M949" t="str">
            <v>122812030</v>
          </cell>
          <cell r="Q949">
            <v>74645.5</v>
          </cell>
          <cell r="R949">
            <v>175.5</v>
          </cell>
          <cell r="S949">
            <v>30653.5</v>
          </cell>
        </row>
        <row r="950">
          <cell r="B950" t="str">
            <v>73</v>
          </cell>
          <cell r="C950" t="str">
            <v>Ограждение ПС"Невельская"</v>
          </cell>
          <cell r="D950" t="str">
            <v>534</v>
          </cell>
          <cell r="E950" t="str">
            <v>011</v>
          </cell>
          <cell r="F950">
            <v>11</v>
          </cell>
          <cell r="G950">
            <v>20</v>
          </cell>
          <cell r="H950">
            <v>61635</v>
          </cell>
          <cell r="I950" t="str">
            <v>20700</v>
          </cell>
          <cell r="J950" t="str">
            <v>2010062</v>
          </cell>
          <cell r="K950" t="str">
            <v>20351</v>
          </cell>
          <cell r="L950">
            <v>3.3</v>
          </cell>
          <cell r="M950" t="str">
            <v>122811291</v>
          </cell>
          <cell r="Q950">
            <v>61635</v>
          </cell>
          <cell r="R950">
            <v>0</v>
          </cell>
          <cell r="S950">
            <v>0</v>
          </cell>
        </row>
        <row r="951">
          <cell r="B951" t="str">
            <v>73</v>
          </cell>
          <cell r="C951" t="str">
            <v>Емкость метал. для хранения масла</v>
          </cell>
          <cell r="D951" t="str">
            <v>534</v>
          </cell>
          <cell r="E951" t="str">
            <v>011</v>
          </cell>
          <cell r="F951">
            <v>11</v>
          </cell>
          <cell r="G951">
            <v>20</v>
          </cell>
          <cell r="H951">
            <v>27958</v>
          </cell>
          <cell r="I951" t="str">
            <v>20701</v>
          </cell>
          <cell r="J951" t="str">
            <v>2010062</v>
          </cell>
          <cell r="K951" t="str">
            <v>20238</v>
          </cell>
          <cell r="L951">
            <v>5</v>
          </cell>
          <cell r="M951" t="str">
            <v>122812030</v>
          </cell>
          <cell r="Q951">
            <v>27958</v>
          </cell>
          <cell r="R951">
            <v>0</v>
          </cell>
          <cell r="S951">
            <v>0</v>
          </cell>
        </row>
        <row r="952">
          <cell r="B952" t="str">
            <v>73</v>
          </cell>
          <cell r="C952" t="str">
            <v>Авар. маслостоки и ливневки ПС"Го</v>
          </cell>
          <cell r="D952" t="str">
            <v>534</v>
          </cell>
          <cell r="E952" t="str">
            <v>011</v>
          </cell>
          <cell r="F952">
            <v>11</v>
          </cell>
          <cell r="G952">
            <v>20</v>
          </cell>
          <cell r="H952">
            <v>24866</v>
          </cell>
          <cell r="I952" t="str">
            <v>20702</v>
          </cell>
          <cell r="J952" t="str">
            <v>2010062</v>
          </cell>
          <cell r="K952" t="str">
            <v>20113</v>
          </cell>
          <cell r="L952">
            <v>4</v>
          </cell>
          <cell r="M952" t="str">
            <v>124521000</v>
          </cell>
          <cell r="Q952">
            <v>24866</v>
          </cell>
          <cell r="R952">
            <v>0</v>
          </cell>
          <cell r="S952">
            <v>0</v>
          </cell>
        </row>
        <row r="953">
          <cell r="B953" t="str">
            <v>73</v>
          </cell>
          <cell r="C953" t="str">
            <v>Кабельные лотки ПС"Невельская"</v>
          </cell>
          <cell r="D953" t="str">
            <v>534</v>
          </cell>
          <cell r="E953" t="str">
            <v>011</v>
          </cell>
          <cell r="F953">
            <v>11</v>
          </cell>
          <cell r="G953">
            <v>20</v>
          </cell>
          <cell r="H953">
            <v>15863</v>
          </cell>
          <cell r="I953" t="str">
            <v>20703</v>
          </cell>
          <cell r="J953" t="str">
            <v>2010062</v>
          </cell>
          <cell r="K953" t="str">
            <v>20113</v>
          </cell>
          <cell r="L953">
            <v>4</v>
          </cell>
          <cell r="M953" t="str">
            <v>124521010</v>
          </cell>
          <cell r="Q953">
            <v>15863</v>
          </cell>
          <cell r="R953">
            <v>0</v>
          </cell>
          <cell r="S953">
            <v>0</v>
          </cell>
        </row>
        <row r="954">
          <cell r="B954" t="str">
            <v>73</v>
          </cell>
          <cell r="C954" t="str">
            <v>Внутриплощ.а/дорога на ПС"Невельс</v>
          </cell>
          <cell r="D954" t="str">
            <v>534</v>
          </cell>
          <cell r="E954" t="str">
            <v>011</v>
          </cell>
          <cell r="F954">
            <v>11</v>
          </cell>
          <cell r="G954">
            <v>20</v>
          </cell>
          <cell r="H954">
            <v>14703</v>
          </cell>
          <cell r="I954" t="str">
            <v>20704</v>
          </cell>
          <cell r="J954" t="str">
            <v>2010062</v>
          </cell>
          <cell r="K954" t="str">
            <v>20223</v>
          </cell>
          <cell r="L954">
            <v>3.2</v>
          </cell>
          <cell r="M954" t="str">
            <v>124526040</v>
          </cell>
          <cell r="Q954">
            <v>14703</v>
          </cell>
          <cell r="R954">
            <v>0</v>
          </cell>
          <cell r="S954">
            <v>0</v>
          </cell>
        </row>
        <row r="955">
          <cell r="B955" t="str">
            <v>75</v>
          </cell>
          <cell r="C955" t="str">
            <v>Площадка под э/вагоны г.Невельск</v>
          </cell>
          <cell r="D955" t="str">
            <v>534</v>
          </cell>
          <cell r="E955" t="str">
            <v>011</v>
          </cell>
          <cell r="F955">
            <v>11</v>
          </cell>
          <cell r="G955">
            <v>20</v>
          </cell>
          <cell r="H955">
            <v>1389689</v>
          </cell>
          <cell r="I955" t="str">
            <v>20680</v>
          </cell>
          <cell r="J955" t="str">
            <v>2010062</v>
          </cell>
          <cell r="K955" t="str">
            <v>20224</v>
          </cell>
          <cell r="L955">
            <v>5.2</v>
          </cell>
          <cell r="M955" t="str">
            <v>122811291</v>
          </cell>
          <cell r="Q955">
            <v>1075259.93</v>
          </cell>
          <cell r="R955">
            <v>6021.99</v>
          </cell>
          <cell r="S955">
            <v>314429.07</v>
          </cell>
        </row>
        <row r="956">
          <cell r="B956" t="str">
            <v>76</v>
          </cell>
          <cell r="C956" t="str">
            <v>Ограждения ПС"Томаринская"</v>
          </cell>
          <cell r="D956" t="str">
            <v>534</v>
          </cell>
          <cell r="E956" t="str">
            <v>011</v>
          </cell>
          <cell r="F956">
            <v>11</v>
          </cell>
          <cell r="G956">
            <v>20</v>
          </cell>
          <cell r="H956">
            <v>751353</v>
          </cell>
          <cell r="I956" t="str">
            <v>20681</v>
          </cell>
          <cell r="J956" t="str">
            <v>2010062</v>
          </cell>
          <cell r="K956" t="str">
            <v>20351</v>
          </cell>
          <cell r="L956">
            <v>3.3</v>
          </cell>
          <cell r="M956" t="str">
            <v>122811291</v>
          </cell>
          <cell r="Q956">
            <v>616912.54</v>
          </cell>
          <cell r="R956">
            <v>2066.2199999999998</v>
          </cell>
          <cell r="S956">
            <v>134440.46</v>
          </cell>
        </row>
        <row r="957">
          <cell r="B957" t="str">
            <v>76</v>
          </cell>
          <cell r="C957" t="str">
            <v>Открытый маслоуловитель ПС"Томари</v>
          </cell>
          <cell r="D957" t="str">
            <v>534</v>
          </cell>
          <cell r="E957" t="str">
            <v>011</v>
          </cell>
          <cell r="F957">
            <v>11</v>
          </cell>
          <cell r="G957">
            <v>20</v>
          </cell>
          <cell r="H957">
            <v>332210</v>
          </cell>
          <cell r="I957" t="str">
            <v>20682</v>
          </cell>
          <cell r="J957" t="str">
            <v>2010062</v>
          </cell>
          <cell r="K957" t="str">
            <v>20237</v>
          </cell>
          <cell r="L957">
            <v>2</v>
          </cell>
          <cell r="M957" t="str">
            <v>124521000</v>
          </cell>
          <cell r="Q957">
            <v>169071.76</v>
          </cell>
          <cell r="R957">
            <v>553.67999999999995</v>
          </cell>
          <cell r="S957">
            <v>163138.23999999999</v>
          </cell>
        </row>
        <row r="958">
          <cell r="B958" t="str">
            <v>76</v>
          </cell>
          <cell r="C958" t="str">
            <v>Ливнестоки ПС"Томаринская"</v>
          </cell>
          <cell r="D958" t="str">
            <v>534</v>
          </cell>
          <cell r="E958" t="str">
            <v>011</v>
          </cell>
          <cell r="F958">
            <v>11</v>
          </cell>
          <cell r="G958">
            <v>20</v>
          </cell>
          <cell r="H958">
            <v>245121</v>
          </cell>
          <cell r="I958" t="str">
            <v>20683</v>
          </cell>
          <cell r="J958" t="str">
            <v>2010062</v>
          </cell>
          <cell r="K958" t="str">
            <v>20113</v>
          </cell>
          <cell r="L958">
            <v>4</v>
          </cell>
          <cell r="M958" t="str">
            <v>124521000</v>
          </cell>
          <cell r="Q958">
            <v>243952.49</v>
          </cell>
          <cell r="R958">
            <v>817.07</v>
          </cell>
          <cell r="S958">
            <v>1168.51</v>
          </cell>
        </row>
        <row r="959">
          <cell r="B959" t="str">
            <v>76</v>
          </cell>
          <cell r="C959" t="str">
            <v>Открытый склад масла ПС"Томаринск</v>
          </cell>
          <cell r="D959" t="str">
            <v>534</v>
          </cell>
          <cell r="E959" t="str">
            <v>011</v>
          </cell>
          <cell r="F959">
            <v>11</v>
          </cell>
          <cell r="G959">
            <v>20</v>
          </cell>
          <cell r="H959">
            <v>115956</v>
          </cell>
          <cell r="I959" t="str">
            <v>20684</v>
          </cell>
          <cell r="J959" t="str">
            <v>2010062</v>
          </cell>
          <cell r="K959" t="str">
            <v>20238</v>
          </cell>
          <cell r="L959">
            <v>5</v>
          </cell>
          <cell r="M959" t="str">
            <v>122812030</v>
          </cell>
          <cell r="Q959">
            <v>115956</v>
          </cell>
          <cell r="R959">
            <v>0</v>
          </cell>
          <cell r="S959">
            <v>0</v>
          </cell>
        </row>
        <row r="960">
          <cell r="B960" t="str">
            <v>76</v>
          </cell>
          <cell r="C960" t="str">
            <v>Открытый склад масла ПС"Томаринск</v>
          </cell>
          <cell r="D960" t="str">
            <v>534</v>
          </cell>
          <cell r="E960" t="str">
            <v>011</v>
          </cell>
          <cell r="F960">
            <v>11</v>
          </cell>
          <cell r="G960">
            <v>20</v>
          </cell>
          <cell r="H960">
            <v>115955</v>
          </cell>
          <cell r="I960" t="str">
            <v>20685</v>
          </cell>
          <cell r="J960" t="str">
            <v>2010062</v>
          </cell>
          <cell r="K960" t="str">
            <v>20238</v>
          </cell>
          <cell r="L960">
            <v>5</v>
          </cell>
          <cell r="M960" t="str">
            <v>122812030</v>
          </cell>
          <cell r="Q960">
            <v>115955</v>
          </cell>
          <cell r="R960">
            <v>0</v>
          </cell>
          <cell r="S960">
            <v>0</v>
          </cell>
        </row>
        <row r="961">
          <cell r="B961" t="str">
            <v>76</v>
          </cell>
          <cell r="C961" t="str">
            <v>Аварийные маслостоки ПС"Томаринск</v>
          </cell>
          <cell r="D961" t="str">
            <v>534</v>
          </cell>
          <cell r="E961" t="str">
            <v>011</v>
          </cell>
          <cell r="F961">
            <v>11</v>
          </cell>
          <cell r="G961">
            <v>20</v>
          </cell>
          <cell r="H961">
            <v>85816</v>
          </cell>
          <cell r="I961" t="str">
            <v>20686</v>
          </cell>
          <cell r="J961" t="str">
            <v>2010062</v>
          </cell>
          <cell r="K961" t="str">
            <v>20115</v>
          </cell>
          <cell r="L961">
            <v>2.5</v>
          </cell>
          <cell r="M961" t="str">
            <v>124521000</v>
          </cell>
          <cell r="Q961">
            <v>82006.460000000006</v>
          </cell>
          <cell r="R961">
            <v>178.78</v>
          </cell>
          <cell r="S961">
            <v>3809.54</v>
          </cell>
        </row>
        <row r="962">
          <cell r="B962" t="str">
            <v>79</v>
          </cell>
          <cell r="C962" t="str">
            <v>Внутриплощ.автодорога ПС"чеховска</v>
          </cell>
          <cell r="D962" t="str">
            <v>534</v>
          </cell>
          <cell r="E962" t="str">
            <v>011</v>
          </cell>
          <cell r="F962">
            <v>11</v>
          </cell>
          <cell r="G962">
            <v>20</v>
          </cell>
          <cell r="H962">
            <v>1790368</v>
          </cell>
          <cell r="I962" t="str">
            <v>20715</v>
          </cell>
          <cell r="J962" t="str">
            <v>2010062</v>
          </cell>
          <cell r="K962" t="str">
            <v>20222</v>
          </cell>
          <cell r="L962">
            <v>2</v>
          </cell>
          <cell r="M962" t="str">
            <v>124526040</v>
          </cell>
          <cell r="Q962">
            <v>1034150.65</v>
          </cell>
          <cell r="R962">
            <v>2983.95</v>
          </cell>
          <cell r="S962">
            <v>756217.35</v>
          </cell>
        </row>
        <row r="963">
          <cell r="B963" t="str">
            <v>79</v>
          </cell>
          <cell r="C963" t="str">
            <v>Ограждение ПС"Чеховская"</v>
          </cell>
          <cell r="D963" t="str">
            <v>534</v>
          </cell>
          <cell r="E963" t="str">
            <v>011</v>
          </cell>
          <cell r="F963">
            <v>11</v>
          </cell>
          <cell r="G963">
            <v>20</v>
          </cell>
          <cell r="H963">
            <v>889531</v>
          </cell>
          <cell r="I963" t="str">
            <v>20716</v>
          </cell>
          <cell r="J963" t="str">
            <v>2010062</v>
          </cell>
          <cell r="K963" t="str">
            <v>20351</v>
          </cell>
          <cell r="L963">
            <v>3.3</v>
          </cell>
          <cell r="M963" t="str">
            <v>122811291</v>
          </cell>
          <cell r="Q963">
            <v>844275.47</v>
          </cell>
          <cell r="R963">
            <v>2446.21</v>
          </cell>
          <cell r="S963">
            <v>45255.53</v>
          </cell>
        </row>
        <row r="964">
          <cell r="B964" t="str">
            <v>79</v>
          </cell>
          <cell r="C964" t="str">
            <v>Подъездная дорога к ПС"Чеховская"</v>
          </cell>
          <cell r="D964" t="str">
            <v>534</v>
          </cell>
          <cell r="E964" t="str">
            <v>011</v>
          </cell>
          <cell r="F964">
            <v>11</v>
          </cell>
          <cell r="G964">
            <v>20</v>
          </cell>
          <cell r="H964">
            <v>374840</v>
          </cell>
          <cell r="I964" t="str">
            <v>20717</v>
          </cell>
          <cell r="J964" t="str">
            <v>2010062</v>
          </cell>
          <cell r="K964" t="str">
            <v>20222</v>
          </cell>
          <cell r="L964">
            <v>2</v>
          </cell>
          <cell r="M964" t="str">
            <v>124526040</v>
          </cell>
          <cell r="Q964">
            <v>201234.11</v>
          </cell>
          <cell r="R964">
            <v>624.73</v>
          </cell>
          <cell r="S964">
            <v>173605.89</v>
          </cell>
        </row>
        <row r="965">
          <cell r="B965" t="str">
            <v>79</v>
          </cell>
          <cell r="C965" t="str">
            <v>Подземный маслоуловитель метал.</v>
          </cell>
          <cell r="D965" t="str">
            <v>534</v>
          </cell>
          <cell r="E965" t="str">
            <v>011</v>
          </cell>
          <cell r="F965">
            <v>11</v>
          </cell>
          <cell r="G965">
            <v>20</v>
          </cell>
          <cell r="H965">
            <v>237293</v>
          </cell>
          <cell r="I965" t="str">
            <v>20718</v>
          </cell>
          <cell r="J965" t="str">
            <v>2010062</v>
          </cell>
          <cell r="K965" t="str">
            <v>20238</v>
          </cell>
          <cell r="L965">
            <v>5</v>
          </cell>
          <cell r="M965" t="str">
            <v>124521000</v>
          </cell>
          <cell r="Q965">
            <v>210440.04</v>
          </cell>
          <cell r="R965">
            <v>988.72</v>
          </cell>
          <cell r="S965">
            <v>26852.959999999999</v>
          </cell>
        </row>
        <row r="966">
          <cell r="B966" t="str">
            <v>79</v>
          </cell>
          <cell r="C966" t="str">
            <v>Ограждение ПС"Фабричная"</v>
          </cell>
          <cell r="D966" t="str">
            <v>534</v>
          </cell>
          <cell r="E966" t="str">
            <v>011</v>
          </cell>
          <cell r="F966">
            <v>11</v>
          </cell>
          <cell r="G966">
            <v>20</v>
          </cell>
          <cell r="H966">
            <v>165566</v>
          </cell>
          <cell r="I966" t="str">
            <v>20719</v>
          </cell>
          <cell r="J966" t="str">
            <v>2010062</v>
          </cell>
          <cell r="K966" t="str">
            <v>20351</v>
          </cell>
          <cell r="L966">
            <v>3.3</v>
          </cell>
          <cell r="M966" t="str">
            <v>122811291</v>
          </cell>
          <cell r="Q966">
            <v>165566</v>
          </cell>
          <cell r="R966">
            <v>0</v>
          </cell>
          <cell r="S966">
            <v>0</v>
          </cell>
        </row>
        <row r="967">
          <cell r="B967" t="str">
            <v>79</v>
          </cell>
          <cell r="C967" t="str">
            <v>Емкость метал. для хранения масла</v>
          </cell>
          <cell r="D967" t="str">
            <v>534</v>
          </cell>
          <cell r="E967" t="str">
            <v>011</v>
          </cell>
          <cell r="F967">
            <v>11</v>
          </cell>
          <cell r="G967">
            <v>20</v>
          </cell>
          <cell r="H967">
            <v>64987</v>
          </cell>
          <cell r="I967" t="str">
            <v>20720</v>
          </cell>
          <cell r="J967" t="str">
            <v>2010062</v>
          </cell>
          <cell r="K967" t="str">
            <v>20238</v>
          </cell>
          <cell r="L967">
            <v>5</v>
          </cell>
          <cell r="M967" t="str">
            <v>122812030</v>
          </cell>
          <cell r="Q967">
            <v>64987</v>
          </cell>
          <cell r="R967">
            <v>0</v>
          </cell>
          <cell r="S967">
            <v>0</v>
          </cell>
        </row>
        <row r="968">
          <cell r="B968" t="str">
            <v>79</v>
          </cell>
          <cell r="C968" t="str">
            <v>Емкость метал. для хранения масла</v>
          </cell>
          <cell r="D968" t="str">
            <v>534</v>
          </cell>
          <cell r="E968" t="str">
            <v>011</v>
          </cell>
          <cell r="F968">
            <v>11</v>
          </cell>
          <cell r="G968">
            <v>20</v>
          </cell>
          <cell r="H968">
            <v>64987</v>
          </cell>
          <cell r="I968" t="str">
            <v>20721</v>
          </cell>
          <cell r="J968" t="str">
            <v>2010062</v>
          </cell>
          <cell r="K968" t="str">
            <v>20238</v>
          </cell>
          <cell r="L968">
            <v>5</v>
          </cell>
          <cell r="M968" t="str">
            <v>122812030</v>
          </cell>
          <cell r="Q968">
            <v>64987</v>
          </cell>
          <cell r="R968">
            <v>0</v>
          </cell>
          <cell r="S968">
            <v>0</v>
          </cell>
        </row>
        <row r="969">
          <cell r="B969" t="str">
            <v>79</v>
          </cell>
          <cell r="C969" t="str">
            <v>Аварийные маслостоки на ПС"Чеховс</v>
          </cell>
          <cell r="D969" t="str">
            <v>534</v>
          </cell>
          <cell r="E969" t="str">
            <v>011</v>
          </cell>
          <cell r="F969">
            <v>11</v>
          </cell>
          <cell r="G969">
            <v>20</v>
          </cell>
          <cell r="H969">
            <v>36256</v>
          </cell>
          <cell r="I969" t="str">
            <v>20722</v>
          </cell>
          <cell r="J969" t="str">
            <v>2010062</v>
          </cell>
          <cell r="K969" t="str">
            <v>20115</v>
          </cell>
          <cell r="L969">
            <v>2.5</v>
          </cell>
          <cell r="M969" t="str">
            <v>124521000</v>
          </cell>
          <cell r="Q969">
            <v>36256</v>
          </cell>
          <cell r="R969">
            <v>0</v>
          </cell>
          <cell r="S969">
            <v>0</v>
          </cell>
        </row>
        <row r="970">
          <cell r="B970" t="str">
            <v>79</v>
          </cell>
          <cell r="C970" t="str">
            <v>Ограждение ПС"Костромская"</v>
          </cell>
          <cell r="D970" t="str">
            <v>534</v>
          </cell>
          <cell r="E970" t="str">
            <v>011</v>
          </cell>
          <cell r="F970">
            <v>11</v>
          </cell>
          <cell r="G970">
            <v>20</v>
          </cell>
          <cell r="H970">
            <v>18280</v>
          </cell>
          <cell r="I970" t="str">
            <v>20723</v>
          </cell>
          <cell r="J970" t="str">
            <v>2010062</v>
          </cell>
          <cell r="K970" t="str">
            <v>20351</v>
          </cell>
          <cell r="L970">
            <v>3.3</v>
          </cell>
          <cell r="M970" t="str">
            <v>122811291</v>
          </cell>
          <cell r="Q970">
            <v>10670.89</v>
          </cell>
          <cell r="R970">
            <v>50.27</v>
          </cell>
          <cell r="S970">
            <v>7609.11</v>
          </cell>
        </row>
        <row r="971">
          <cell r="B971" t="str">
            <v>81</v>
          </cell>
          <cell r="C971" t="str">
            <v>Маслостоки ПС Красногорская</v>
          </cell>
          <cell r="D971" t="str">
            <v>534</v>
          </cell>
          <cell r="E971" t="str">
            <v>011</v>
          </cell>
          <cell r="F971">
            <v>11</v>
          </cell>
          <cell r="G971">
            <v>20</v>
          </cell>
          <cell r="H971">
            <v>4135144</v>
          </cell>
          <cell r="I971" t="str">
            <v>20688</v>
          </cell>
          <cell r="J971" t="str">
            <v>2010062</v>
          </cell>
          <cell r="K971" t="str">
            <v>20115</v>
          </cell>
          <cell r="L971">
            <v>2.5</v>
          </cell>
          <cell r="M971" t="str">
            <v>124521000</v>
          </cell>
          <cell r="Q971">
            <v>2796020.16</v>
          </cell>
          <cell r="R971">
            <v>8614.8799999999992</v>
          </cell>
          <cell r="S971">
            <v>1339123.8400000001</v>
          </cell>
        </row>
        <row r="972">
          <cell r="B972" t="str">
            <v>81</v>
          </cell>
          <cell r="C972" t="str">
            <v>Подъездная автодорога ПС Красного</v>
          </cell>
          <cell r="D972" t="str">
            <v>534</v>
          </cell>
          <cell r="E972" t="str">
            <v>011</v>
          </cell>
          <cell r="F972">
            <v>11</v>
          </cell>
          <cell r="G972">
            <v>20</v>
          </cell>
          <cell r="H972">
            <v>2089898</v>
          </cell>
          <cell r="I972" t="str">
            <v>20689</v>
          </cell>
          <cell r="J972" t="str">
            <v>2010062</v>
          </cell>
          <cell r="K972" t="str">
            <v>20225</v>
          </cell>
          <cell r="L972">
            <v>6.3</v>
          </cell>
          <cell r="M972" t="str">
            <v>124526040</v>
          </cell>
          <cell r="Q972">
            <v>2089898</v>
          </cell>
          <cell r="R972">
            <v>0</v>
          </cell>
          <cell r="S972">
            <v>0</v>
          </cell>
        </row>
        <row r="973">
          <cell r="B973" t="str">
            <v>81</v>
          </cell>
          <cell r="C973" t="str">
            <v>Внутриплощадная дорога ПС Красног</v>
          </cell>
          <cell r="D973" t="str">
            <v>534</v>
          </cell>
          <cell r="E973" t="str">
            <v>011</v>
          </cell>
          <cell r="F973">
            <v>11</v>
          </cell>
          <cell r="G973">
            <v>20</v>
          </cell>
          <cell r="H973">
            <v>733645</v>
          </cell>
          <cell r="I973" t="str">
            <v>20690</v>
          </cell>
          <cell r="J973" t="str">
            <v>2010062</v>
          </cell>
          <cell r="K973" t="str">
            <v>20225</v>
          </cell>
          <cell r="L973">
            <v>6.3</v>
          </cell>
          <cell r="M973" t="str">
            <v>124526040</v>
          </cell>
          <cell r="Q973">
            <v>733645</v>
          </cell>
          <cell r="R973">
            <v>0</v>
          </cell>
          <cell r="S973">
            <v>0</v>
          </cell>
        </row>
        <row r="974">
          <cell r="B974" t="str">
            <v>81</v>
          </cell>
          <cell r="C974" t="str">
            <v>Ограждение ПС Красногорская</v>
          </cell>
          <cell r="D974" t="str">
            <v>534</v>
          </cell>
          <cell r="E974" t="str">
            <v>011</v>
          </cell>
          <cell r="F974">
            <v>11</v>
          </cell>
          <cell r="G974">
            <v>20</v>
          </cell>
          <cell r="H974">
            <v>578082</v>
          </cell>
          <cell r="I974" t="str">
            <v>20691</v>
          </cell>
          <cell r="J974" t="str">
            <v>2010062</v>
          </cell>
          <cell r="K974" t="str">
            <v>20353</v>
          </cell>
          <cell r="L974">
            <v>5.9</v>
          </cell>
          <cell r="M974" t="str">
            <v>122811291</v>
          </cell>
          <cell r="Q974">
            <v>578082</v>
          </cell>
          <cell r="R974">
            <v>0</v>
          </cell>
          <cell r="S974">
            <v>0</v>
          </cell>
        </row>
        <row r="975">
          <cell r="B975" t="str">
            <v>81</v>
          </cell>
          <cell r="C975" t="str">
            <v>Ограждение ПС Красногорская наруж</v>
          </cell>
          <cell r="D975" t="str">
            <v>534</v>
          </cell>
          <cell r="E975" t="str">
            <v>011</v>
          </cell>
          <cell r="F975">
            <v>11</v>
          </cell>
          <cell r="G975">
            <v>20</v>
          </cell>
          <cell r="H975">
            <v>578082</v>
          </cell>
          <cell r="I975" t="str">
            <v>20692</v>
          </cell>
          <cell r="J975" t="str">
            <v>2010062</v>
          </cell>
          <cell r="K975" t="str">
            <v>20351</v>
          </cell>
          <cell r="L975">
            <v>3.3</v>
          </cell>
          <cell r="M975" t="str">
            <v>122811291</v>
          </cell>
          <cell r="Q975">
            <v>514167.11</v>
          </cell>
          <cell r="R975">
            <v>1589.73</v>
          </cell>
          <cell r="S975">
            <v>63914.89</v>
          </cell>
        </row>
        <row r="976">
          <cell r="B976" t="str">
            <v>81</v>
          </cell>
          <cell r="C976" t="str">
            <v>Емкость аварийного маслостока ПС</v>
          </cell>
          <cell r="D976" t="str">
            <v>534</v>
          </cell>
          <cell r="E976" t="str">
            <v>011</v>
          </cell>
          <cell r="F976">
            <v>11</v>
          </cell>
          <cell r="G976">
            <v>20</v>
          </cell>
          <cell r="H976">
            <v>518029</v>
          </cell>
          <cell r="I976" t="str">
            <v>20693</v>
          </cell>
          <cell r="J976" t="str">
            <v>2010062</v>
          </cell>
          <cell r="K976" t="str">
            <v>20237</v>
          </cell>
          <cell r="L976">
            <v>2</v>
          </cell>
          <cell r="M976" t="str">
            <v>122812030</v>
          </cell>
          <cell r="Q976">
            <v>280213.65999999997</v>
          </cell>
          <cell r="R976">
            <v>863.38</v>
          </cell>
          <cell r="S976">
            <v>237815.34</v>
          </cell>
        </row>
        <row r="977">
          <cell r="B977" t="str">
            <v>81</v>
          </cell>
          <cell r="C977" t="str">
            <v>Резервуар ж/б для воды ДЭС</v>
          </cell>
          <cell r="D977" t="str">
            <v>534</v>
          </cell>
          <cell r="E977" t="str">
            <v>011</v>
          </cell>
          <cell r="F977">
            <v>11</v>
          </cell>
          <cell r="G977">
            <v>20</v>
          </cell>
          <cell r="H977">
            <v>507851</v>
          </cell>
          <cell r="I977" t="str">
            <v>20694</v>
          </cell>
          <cell r="J977" t="str">
            <v>2010062</v>
          </cell>
          <cell r="K977" t="str">
            <v>20327</v>
          </cell>
          <cell r="L977">
            <v>2.5</v>
          </cell>
          <cell r="M977" t="str">
            <v>122812030</v>
          </cell>
          <cell r="Q977">
            <v>417465.14</v>
          </cell>
          <cell r="R977">
            <v>1058.02</v>
          </cell>
          <cell r="S977">
            <v>90385.86</v>
          </cell>
        </row>
        <row r="978">
          <cell r="B978" t="str">
            <v>81</v>
          </cell>
          <cell r="C978" t="str">
            <v>Открытый склад масла ПС Красногор</v>
          </cell>
          <cell r="D978" t="str">
            <v>534</v>
          </cell>
          <cell r="E978" t="str">
            <v>011</v>
          </cell>
          <cell r="F978">
            <v>11</v>
          </cell>
          <cell r="G978">
            <v>20</v>
          </cell>
          <cell r="H978">
            <v>314928</v>
          </cell>
          <cell r="I978" t="str">
            <v>20695</v>
          </cell>
          <cell r="J978" t="str">
            <v>2010062</v>
          </cell>
          <cell r="K978" t="str">
            <v>20236</v>
          </cell>
          <cell r="L978">
            <v>2.8</v>
          </cell>
          <cell r="M978" t="str">
            <v>122812030</v>
          </cell>
          <cell r="Q978">
            <v>314928</v>
          </cell>
          <cell r="R978">
            <v>0</v>
          </cell>
          <cell r="S978">
            <v>0</v>
          </cell>
        </row>
        <row r="979">
          <cell r="B979" t="str">
            <v>82</v>
          </cell>
          <cell r="C979" t="str">
            <v>Внутриплощадная автодорога ПС Иль</v>
          </cell>
          <cell r="D979" t="str">
            <v>534</v>
          </cell>
          <cell r="E979" t="str">
            <v>011</v>
          </cell>
          <cell r="F979">
            <v>11</v>
          </cell>
          <cell r="G979">
            <v>20</v>
          </cell>
          <cell r="H979">
            <v>2728715</v>
          </cell>
          <cell r="I979" t="str">
            <v>20707</v>
          </cell>
          <cell r="J979" t="str">
            <v>2010062</v>
          </cell>
          <cell r="K979" t="str">
            <v>20225</v>
          </cell>
          <cell r="L979">
            <v>6.3</v>
          </cell>
          <cell r="M979" t="str">
            <v>124526040</v>
          </cell>
          <cell r="Q979">
            <v>2728715</v>
          </cell>
          <cell r="R979">
            <v>0</v>
          </cell>
          <cell r="S979">
            <v>0</v>
          </cell>
        </row>
        <row r="980">
          <cell r="B980" t="str">
            <v>82</v>
          </cell>
          <cell r="C980" t="str">
            <v>Ограждение ПС"Ильинская"</v>
          </cell>
          <cell r="D980" t="str">
            <v>534</v>
          </cell>
          <cell r="E980" t="str">
            <v>011</v>
          </cell>
          <cell r="F980">
            <v>11</v>
          </cell>
          <cell r="G980">
            <v>20</v>
          </cell>
          <cell r="H980">
            <v>815590</v>
          </cell>
          <cell r="I980" t="str">
            <v>20708</v>
          </cell>
          <cell r="J980" t="str">
            <v>2010062</v>
          </cell>
          <cell r="K980" t="str">
            <v>20351</v>
          </cell>
          <cell r="L980">
            <v>3.3</v>
          </cell>
          <cell r="M980" t="str">
            <v>122811291</v>
          </cell>
          <cell r="Q980">
            <v>803194.09</v>
          </cell>
          <cell r="R980">
            <v>2242.87</v>
          </cell>
          <cell r="S980">
            <v>12395.91</v>
          </cell>
        </row>
        <row r="981">
          <cell r="B981" t="str">
            <v>82</v>
          </cell>
          <cell r="C981" t="str">
            <v>Резервуар метал. для воды ПС Ильи</v>
          </cell>
          <cell r="D981" t="str">
            <v>534</v>
          </cell>
          <cell r="E981" t="str">
            <v>011</v>
          </cell>
          <cell r="F981">
            <v>11</v>
          </cell>
          <cell r="G981">
            <v>20</v>
          </cell>
          <cell r="H981">
            <v>282102</v>
          </cell>
          <cell r="I981" t="str">
            <v>20709</v>
          </cell>
          <cell r="J981" t="str">
            <v>2010062</v>
          </cell>
          <cell r="K981" t="str">
            <v>20328</v>
          </cell>
          <cell r="L981">
            <v>3.3</v>
          </cell>
          <cell r="M981" t="str">
            <v>122812030</v>
          </cell>
          <cell r="Q981">
            <v>282102</v>
          </cell>
          <cell r="R981">
            <v>0</v>
          </cell>
          <cell r="S981">
            <v>0</v>
          </cell>
        </row>
        <row r="982">
          <cell r="B982" t="str">
            <v>82</v>
          </cell>
          <cell r="C982" t="str">
            <v>Авар.маслоуловитель ПС"Ильинская"</v>
          </cell>
          <cell r="D982" t="str">
            <v>534</v>
          </cell>
          <cell r="E982" t="str">
            <v>011</v>
          </cell>
          <cell r="F982">
            <v>11</v>
          </cell>
          <cell r="G982">
            <v>20</v>
          </cell>
          <cell r="H982">
            <v>231028</v>
          </cell>
          <cell r="I982" t="str">
            <v>20710</v>
          </cell>
          <cell r="J982" t="str">
            <v>2010062</v>
          </cell>
          <cell r="K982" t="str">
            <v>20237</v>
          </cell>
          <cell r="L982">
            <v>2</v>
          </cell>
          <cell r="M982" t="str">
            <v>124521000</v>
          </cell>
          <cell r="Q982">
            <v>137513.35</v>
          </cell>
          <cell r="R982">
            <v>385.05</v>
          </cell>
          <cell r="S982">
            <v>93514.65</v>
          </cell>
        </row>
        <row r="983">
          <cell r="B983" t="str">
            <v>82</v>
          </cell>
          <cell r="C983" t="str">
            <v>Аварийные маслостоки ПС"Ильинская</v>
          </cell>
          <cell r="D983" t="str">
            <v>534</v>
          </cell>
          <cell r="E983" t="str">
            <v>011</v>
          </cell>
          <cell r="F983">
            <v>11</v>
          </cell>
          <cell r="G983">
            <v>20</v>
          </cell>
          <cell r="H983">
            <v>208232</v>
          </cell>
          <cell r="I983" t="str">
            <v>20711</v>
          </cell>
          <cell r="J983" t="str">
            <v>2010062</v>
          </cell>
          <cell r="K983" t="str">
            <v>20115</v>
          </cell>
          <cell r="L983">
            <v>2.5</v>
          </cell>
          <cell r="M983" t="str">
            <v>124521000</v>
          </cell>
          <cell r="Q983">
            <v>155265.74</v>
          </cell>
          <cell r="R983">
            <v>433.82</v>
          </cell>
          <cell r="S983">
            <v>52966.26</v>
          </cell>
        </row>
        <row r="984">
          <cell r="B984" t="str">
            <v>82</v>
          </cell>
          <cell r="C984" t="str">
            <v>Открытый склад масла ПС"Ильинская</v>
          </cell>
          <cell r="D984" t="str">
            <v>534</v>
          </cell>
          <cell r="E984" t="str">
            <v>011</v>
          </cell>
          <cell r="F984">
            <v>11</v>
          </cell>
          <cell r="G984">
            <v>20</v>
          </cell>
          <cell r="H984">
            <v>167462</v>
          </cell>
          <cell r="I984" t="str">
            <v>20712</v>
          </cell>
          <cell r="J984" t="str">
            <v>2010062</v>
          </cell>
          <cell r="K984" t="str">
            <v>20237</v>
          </cell>
          <cell r="L984">
            <v>2</v>
          </cell>
          <cell r="M984" t="str">
            <v>122812030</v>
          </cell>
          <cell r="Q984">
            <v>99677.7</v>
          </cell>
          <cell r="R984">
            <v>279.10000000000002</v>
          </cell>
          <cell r="S984">
            <v>67784.3</v>
          </cell>
        </row>
        <row r="985">
          <cell r="B985" t="str">
            <v>82</v>
          </cell>
          <cell r="C985" t="str">
            <v>Ливнестоки на ПС"Ильинская"</v>
          </cell>
          <cell r="D985" t="str">
            <v>534</v>
          </cell>
          <cell r="E985" t="str">
            <v>011</v>
          </cell>
          <cell r="F985">
            <v>11</v>
          </cell>
          <cell r="G985">
            <v>20</v>
          </cell>
          <cell r="H985">
            <v>133398</v>
          </cell>
          <cell r="I985" t="str">
            <v>20713</v>
          </cell>
          <cell r="J985" t="str">
            <v>2010062</v>
          </cell>
          <cell r="K985" t="str">
            <v>20113</v>
          </cell>
          <cell r="L985">
            <v>4</v>
          </cell>
          <cell r="M985" t="str">
            <v>124521000</v>
          </cell>
          <cell r="Q985">
            <v>133398</v>
          </cell>
          <cell r="R985">
            <v>0</v>
          </cell>
          <cell r="S985">
            <v>0</v>
          </cell>
        </row>
        <row r="986">
          <cell r="B986" t="str">
            <v>82</v>
          </cell>
          <cell r="C986" t="str">
            <v>Подъездная автодорога ПС Ильинска</v>
          </cell>
          <cell r="D986" t="str">
            <v>534</v>
          </cell>
          <cell r="E986" t="str">
            <v>011</v>
          </cell>
          <cell r="F986">
            <v>11</v>
          </cell>
          <cell r="G986">
            <v>20</v>
          </cell>
          <cell r="H986">
            <v>28711</v>
          </cell>
          <cell r="I986" t="str">
            <v>20714</v>
          </cell>
          <cell r="J986" t="str">
            <v>2010062</v>
          </cell>
          <cell r="K986" t="str">
            <v>20225</v>
          </cell>
          <cell r="L986">
            <v>6.3</v>
          </cell>
          <cell r="M986" t="str">
            <v>124526040</v>
          </cell>
          <cell r="Q986">
            <v>28711</v>
          </cell>
          <cell r="R986">
            <v>0</v>
          </cell>
          <cell r="S986">
            <v>0</v>
          </cell>
        </row>
        <row r="987">
          <cell r="B987" t="str">
            <v>14</v>
          </cell>
          <cell r="C987" t="str">
            <v>Ограда решетчатая ПС Смирных</v>
          </cell>
          <cell r="D987" t="str">
            <v>533</v>
          </cell>
          <cell r="E987" t="str">
            <v>011</v>
          </cell>
          <cell r="F987">
            <v>11</v>
          </cell>
          <cell r="G987">
            <v>20</v>
          </cell>
          <cell r="H987">
            <v>37098.67</v>
          </cell>
          <cell r="I987" t="str">
            <v>20101</v>
          </cell>
          <cell r="J987" t="str">
            <v>2010062</v>
          </cell>
          <cell r="K987" t="str">
            <v>20353</v>
          </cell>
          <cell r="L987">
            <v>6</v>
          </cell>
          <cell r="M987" t="str">
            <v>122811291</v>
          </cell>
          <cell r="Q987">
            <v>37098.67</v>
          </cell>
          <cell r="R987">
            <v>0</v>
          </cell>
          <cell r="S987">
            <v>0</v>
          </cell>
        </row>
        <row r="988">
          <cell r="B988" t="str">
            <v>14</v>
          </cell>
          <cell r="C988" t="str">
            <v>Ограда решетчатая без цоколя высотой до 2-х м ПС</v>
          </cell>
          <cell r="D988" t="str">
            <v>533</v>
          </cell>
          <cell r="E988" t="str">
            <v>011</v>
          </cell>
          <cell r="F988">
            <v>11</v>
          </cell>
          <cell r="G988">
            <v>20</v>
          </cell>
          <cell r="H988">
            <v>47220.99</v>
          </cell>
          <cell r="I988" t="str">
            <v>20103</v>
          </cell>
          <cell r="J988" t="str">
            <v>2010062</v>
          </cell>
          <cell r="K988" t="str">
            <v>20353</v>
          </cell>
          <cell r="L988">
            <v>6</v>
          </cell>
          <cell r="M988" t="str">
            <v>122811291</v>
          </cell>
          <cell r="Q988">
            <v>47220.99</v>
          </cell>
          <cell r="R988">
            <v>0</v>
          </cell>
          <cell r="S988">
            <v>0</v>
          </cell>
        </row>
        <row r="989">
          <cell r="B989" t="str">
            <v>14</v>
          </cell>
          <cell r="C989" t="str">
            <v>Распашные ворота ПС "Буюклы"</v>
          </cell>
          <cell r="D989" t="str">
            <v>533</v>
          </cell>
          <cell r="E989" t="str">
            <v>011</v>
          </cell>
          <cell r="F989">
            <v>11</v>
          </cell>
          <cell r="G989">
            <v>20</v>
          </cell>
          <cell r="H989">
            <v>7931.3</v>
          </cell>
          <cell r="I989" t="str">
            <v>20104</v>
          </cell>
          <cell r="J989" t="str">
            <v>2010062</v>
          </cell>
          <cell r="K989" t="str">
            <v>20353</v>
          </cell>
          <cell r="L989">
            <v>6</v>
          </cell>
          <cell r="M989" t="str">
            <v>122811691</v>
          </cell>
          <cell r="Q989">
            <v>7931.3</v>
          </cell>
          <cell r="R989">
            <v>0</v>
          </cell>
          <cell r="S989">
            <v>0</v>
          </cell>
        </row>
        <row r="990">
          <cell r="B990" t="str">
            <v>00</v>
          </cell>
          <cell r="C990" t="str">
            <v>Наружный водопровод ПС "Поронайская"</v>
          </cell>
          <cell r="D990" t="str">
            <v>533</v>
          </cell>
          <cell r="E990" t="str">
            <v>011</v>
          </cell>
          <cell r="F990">
            <v>11</v>
          </cell>
          <cell r="G990">
            <v>20</v>
          </cell>
          <cell r="H990">
            <v>99061.97</v>
          </cell>
          <cell r="I990" t="str">
            <v>20105</v>
          </cell>
          <cell r="J990" t="str">
            <v>2010062</v>
          </cell>
          <cell r="K990" t="str">
            <v>30109</v>
          </cell>
          <cell r="L990">
            <v>5</v>
          </cell>
          <cell r="M990" t="str">
            <v>124526527</v>
          </cell>
          <cell r="Q990">
            <v>99061.97</v>
          </cell>
          <cell r="R990">
            <v>0</v>
          </cell>
          <cell r="S990">
            <v>0</v>
          </cell>
        </row>
        <row r="991">
          <cell r="B991" t="str">
            <v>14</v>
          </cell>
          <cell r="C991" t="str">
            <v>Ограда решетчатая без цоколя высотой до 2-х м ПС</v>
          </cell>
          <cell r="D991" t="str">
            <v>533</v>
          </cell>
          <cell r="E991" t="str">
            <v>011</v>
          </cell>
          <cell r="F991">
            <v>11</v>
          </cell>
          <cell r="G991">
            <v>20</v>
          </cell>
          <cell r="H991">
            <v>12045.67</v>
          </cell>
          <cell r="I991" t="str">
            <v>20107</v>
          </cell>
          <cell r="J991" t="str">
            <v>2010062</v>
          </cell>
          <cell r="K991" t="str">
            <v>20353</v>
          </cell>
          <cell r="L991">
            <v>6</v>
          </cell>
          <cell r="M991" t="str">
            <v>122811291</v>
          </cell>
          <cell r="Q991">
            <v>12045.67</v>
          </cell>
          <cell r="R991">
            <v>0</v>
          </cell>
          <cell r="S991">
            <v>0</v>
          </cell>
        </row>
        <row r="992">
          <cell r="B992" t="str">
            <v>00</v>
          </cell>
          <cell r="C992" t="str">
            <v>Распашные ворота ПС "Леонидово"</v>
          </cell>
          <cell r="D992" t="str">
            <v>533</v>
          </cell>
          <cell r="E992" t="str">
            <v>011</v>
          </cell>
          <cell r="F992">
            <v>11</v>
          </cell>
          <cell r="G992">
            <v>20</v>
          </cell>
          <cell r="H992">
            <v>7931.48</v>
          </cell>
          <cell r="I992" t="str">
            <v>20109</v>
          </cell>
          <cell r="J992" t="str">
            <v>2010062</v>
          </cell>
          <cell r="K992" t="str">
            <v>20353</v>
          </cell>
          <cell r="L992">
            <v>6</v>
          </cell>
          <cell r="M992" t="str">
            <v>122811291</v>
          </cell>
          <cell r="Q992">
            <v>7931.48</v>
          </cell>
          <cell r="R992">
            <v>0</v>
          </cell>
          <cell r="S992">
            <v>0</v>
          </cell>
        </row>
        <row r="993">
          <cell r="B993" t="str">
            <v>00</v>
          </cell>
          <cell r="C993" t="str">
            <v>Ограда решетчатая без цоколя высотой до 2-х м ПС</v>
          </cell>
          <cell r="D993" t="str">
            <v>533</v>
          </cell>
          <cell r="E993" t="str">
            <v>011</v>
          </cell>
          <cell r="F993">
            <v>11</v>
          </cell>
          <cell r="G993">
            <v>20</v>
          </cell>
          <cell r="H993">
            <v>26550.46</v>
          </cell>
          <cell r="I993" t="str">
            <v>20110</v>
          </cell>
          <cell r="J993" t="str">
            <v>2010062</v>
          </cell>
          <cell r="K993" t="str">
            <v>20353</v>
          </cell>
          <cell r="L993">
            <v>6</v>
          </cell>
          <cell r="M993" t="str">
            <v>122811291</v>
          </cell>
          <cell r="Q993">
            <v>26550.46</v>
          </cell>
          <cell r="R993">
            <v>0</v>
          </cell>
          <cell r="S993">
            <v>0</v>
          </cell>
        </row>
        <row r="994">
          <cell r="B994" t="str">
            <v>00</v>
          </cell>
          <cell r="C994" t="str">
            <v>Распашные ворота ПС "Гастелло"</v>
          </cell>
          <cell r="D994" t="str">
            <v>533</v>
          </cell>
          <cell r="E994" t="str">
            <v>011</v>
          </cell>
          <cell r="F994">
            <v>11</v>
          </cell>
          <cell r="G994">
            <v>20</v>
          </cell>
          <cell r="H994">
            <v>7931.48</v>
          </cell>
          <cell r="I994" t="str">
            <v>20113</v>
          </cell>
          <cell r="J994" t="str">
            <v>2010062</v>
          </cell>
          <cell r="K994" t="str">
            <v>20353</v>
          </cell>
          <cell r="L994">
            <v>6</v>
          </cell>
          <cell r="M994" t="str">
            <v>122811291</v>
          </cell>
          <cell r="Q994">
            <v>7931.48</v>
          </cell>
          <cell r="R994">
            <v>0</v>
          </cell>
          <cell r="S994">
            <v>0</v>
          </cell>
        </row>
        <row r="995">
          <cell r="B995" t="str">
            <v>15</v>
          </cell>
          <cell r="C995" t="str">
            <v>Ограда решетчатая ПС "Разрез" п.Вахрушево</v>
          </cell>
          <cell r="D995" t="str">
            <v>533</v>
          </cell>
          <cell r="E995" t="str">
            <v>011</v>
          </cell>
          <cell r="F995">
            <v>11</v>
          </cell>
          <cell r="G995">
            <v>20</v>
          </cell>
          <cell r="H995">
            <v>53000.93</v>
          </cell>
          <cell r="I995" t="str">
            <v>20116</v>
          </cell>
          <cell r="J995" t="str">
            <v>2010062</v>
          </cell>
          <cell r="K995" t="str">
            <v>20353</v>
          </cell>
          <cell r="L995">
            <v>6</v>
          </cell>
          <cell r="M995" t="str">
            <v>122811291</v>
          </cell>
          <cell r="Q995">
            <v>53000.93</v>
          </cell>
          <cell r="R995">
            <v>0</v>
          </cell>
          <cell r="S995">
            <v>0</v>
          </cell>
        </row>
        <row r="996">
          <cell r="B996" t="str">
            <v>15</v>
          </cell>
          <cell r="C996" t="str">
            <v>Распашные ворота с калиткой ПС "Макаровская"</v>
          </cell>
          <cell r="D996" t="str">
            <v>533</v>
          </cell>
          <cell r="E996" t="str">
            <v>011</v>
          </cell>
          <cell r="F996">
            <v>11</v>
          </cell>
          <cell r="G996">
            <v>20</v>
          </cell>
          <cell r="H996">
            <v>7931.31</v>
          </cell>
          <cell r="I996" t="str">
            <v>20119</v>
          </cell>
          <cell r="J996" t="str">
            <v>2010062</v>
          </cell>
          <cell r="K996" t="str">
            <v>20353</v>
          </cell>
          <cell r="L996">
            <v>6</v>
          </cell>
          <cell r="M996" t="str">
            <v>122811691</v>
          </cell>
          <cell r="Q996">
            <v>7931.31</v>
          </cell>
          <cell r="R996">
            <v>0</v>
          </cell>
          <cell r="S996">
            <v>0</v>
          </cell>
        </row>
        <row r="997">
          <cell r="B997" t="str">
            <v>00</v>
          </cell>
          <cell r="C997" t="str">
            <v>Внутриплощадня автодорога ПС "Поронайская"</v>
          </cell>
          <cell r="D997" t="str">
            <v>533</v>
          </cell>
          <cell r="E997" t="str">
            <v>011</v>
          </cell>
          <cell r="F997">
            <v>11</v>
          </cell>
          <cell r="G997">
            <v>20</v>
          </cell>
          <cell r="H997">
            <v>209514.75</v>
          </cell>
          <cell r="I997" t="str">
            <v>20123</v>
          </cell>
          <cell r="J997" t="str">
            <v>2010062</v>
          </cell>
          <cell r="K997" t="str">
            <v>20222</v>
          </cell>
          <cell r="L997">
            <v>2</v>
          </cell>
          <cell r="M997" t="str">
            <v>124526373</v>
          </cell>
          <cell r="Q997">
            <v>131767.31</v>
          </cell>
          <cell r="R997">
            <v>349.19</v>
          </cell>
          <cell r="S997">
            <v>77747.44</v>
          </cell>
        </row>
        <row r="998">
          <cell r="B998" t="str">
            <v>00</v>
          </cell>
          <cell r="C998" t="str">
            <v>Аварийные маслостоки ПС "Поронайская"</v>
          </cell>
          <cell r="D998" t="str">
            <v>533</v>
          </cell>
          <cell r="E998" t="str">
            <v>011</v>
          </cell>
          <cell r="F998">
            <v>11</v>
          </cell>
          <cell r="G998">
            <v>20</v>
          </cell>
          <cell r="H998">
            <v>42550.47</v>
          </cell>
          <cell r="I998" t="str">
            <v>20124</v>
          </cell>
          <cell r="J998" t="str">
            <v>2010062</v>
          </cell>
          <cell r="K998" t="str">
            <v>20205</v>
          </cell>
          <cell r="L998">
            <v>1.7</v>
          </cell>
          <cell r="M998" t="str">
            <v>124526527</v>
          </cell>
          <cell r="Q998">
            <v>24688.42</v>
          </cell>
          <cell r="R998">
            <v>60.28</v>
          </cell>
          <cell r="S998">
            <v>17862.05</v>
          </cell>
          <cell r="X998">
            <v>0</v>
          </cell>
        </row>
        <row r="999">
          <cell r="B999" t="str">
            <v>00</v>
          </cell>
          <cell r="C999" t="str">
            <v>Кабельные канаты полуподземные из сборного ж/бето</v>
          </cell>
          <cell r="D999" t="str">
            <v>533</v>
          </cell>
          <cell r="E999" t="str">
            <v>011</v>
          </cell>
          <cell r="F999">
            <v>11</v>
          </cell>
          <cell r="G999">
            <v>20</v>
          </cell>
          <cell r="H999">
            <v>169968.86</v>
          </cell>
          <cell r="I999" t="str">
            <v>20125</v>
          </cell>
          <cell r="J999" t="str">
            <v>2010062</v>
          </cell>
          <cell r="K999" t="str">
            <v>20205</v>
          </cell>
          <cell r="L999">
            <v>1.7</v>
          </cell>
          <cell r="M999" t="str">
            <v>124526527</v>
          </cell>
          <cell r="Q999">
            <v>114482.78</v>
          </cell>
          <cell r="R999">
            <v>240.79</v>
          </cell>
          <cell r="S999">
            <v>55486.080000000002</v>
          </cell>
          <cell r="X999">
            <v>0</v>
          </cell>
        </row>
        <row r="1000">
          <cell r="B1000" t="str">
            <v>00</v>
          </cell>
          <cell r="C1000" t="str">
            <v>Аварийные маслостоки ПС 110 кв "Поронайская"</v>
          </cell>
          <cell r="D1000" t="str">
            <v>533</v>
          </cell>
          <cell r="E1000" t="str">
            <v>011</v>
          </cell>
          <cell r="F1000">
            <v>11</v>
          </cell>
          <cell r="G1000">
            <v>20</v>
          </cell>
          <cell r="H1000">
            <v>44705.94</v>
          </cell>
          <cell r="I1000" t="str">
            <v>20127</v>
          </cell>
          <cell r="J1000" t="str">
            <v>2010062</v>
          </cell>
          <cell r="K1000" t="str">
            <v>20205</v>
          </cell>
          <cell r="L1000">
            <v>1.7</v>
          </cell>
          <cell r="M1000" t="str">
            <v>124526527</v>
          </cell>
          <cell r="Q1000">
            <v>28763.25</v>
          </cell>
          <cell r="R1000">
            <v>63.33</v>
          </cell>
          <cell r="S1000">
            <v>15942.69</v>
          </cell>
          <cell r="X1000">
            <v>0</v>
          </cell>
        </row>
        <row r="1001">
          <cell r="B1001" t="str">
            <v>00</v>
          </cell>
          <cell r="C1001" t="str">
            <v>Прямоугольный септик в свободном ж/бетоне ПС "Пор</v>
          </cell>
          <cell r="D1001" t="str">
            <v>533</v>
          </cell>
          <cell r="E1001" t="str">
            <v>011</v>
          </cell>
          <cell r="F1001">
            <v>11</v>
          </cell>
          <cell r="G1001">
            <v>20</v>
          </cell>
          <cell r="H1001">
            <v>92276.07</v>
          </cell>
          <cell r="I1001" t="str">
            <v>20128</v>
          </cell>
          <cell r="J1001" t="str">
            <v>2010062</v>
          </cell>
          <cell r="K1001" t="str">
            <v>20314</v>
          </cell>
          <cell r="L1001">
            <v>2</v>
          </cell>
          <cell r="M1001" t="str">
            <v>124526527</v>
          </cell>
          <cell r="Q1001">
            <v>76900.66</v>
          </cell>
          <cell r="R1001">
            <v>153.79</v>
          </cell>
          <cell r="S1001">
            <v>15375.41</v>
          </cell>
        </row>
        <row r="1002">
          <cell r="B1002" t="str">
            <v>00</v>
          </cell>
          <cell r="C1002" t="str">
            <v>Подъездная автодорога ПС 110 кв "Поронайская"</v>
          </cell>
          <cell r="D1002" t="str">
            <v>533</v>
          </cell>
          <cell r="E1002" t="str">
            <v>011</v>
          </cell>
          <cell r="F1002">
            <v>11</v>
          </cell>
          <cell r="G1002">
            <v>20</v>
          </cell>
          <cell r="H1002">
            <v>213946.88</v>
          </cell>
          <cell r="I1002" t="str">
            <v>20129</v>
          </cell>
          <cell r="J1002" t="str">
            <v>2010062</v>
          </cell>
          <cell r="K1002" t="str">
            <v>20225</v>
          </cell>
          <cell r="L1002">
            <v>6</v>
          </cell>
          <cell r="M1002" t="str">
            <v>124526373</v>
          </cell>
          <cell r="Q1002">
            <v>213946.88</v>
          </cell>
          <cell r="R1002">
            <v>0</v>
          </cell>
          <cell r="S1002">
            <v>0</v>
          </cell>
        </row>
        <row r="1003">
          <cell r="B1003" t="str">
            <v>00</v>
          </cell>
          <cell r="C1003" t="str">
            <v>Ограда высотой до 2,3м заполненная деревом по ж/б</v>
          </cell>
          <cell r="D1003" t="str">
            <v>533</v>
          </cell>
          <cell r="E1003" t="str">
            <v>011</v>
          </cell>
          <cell r="F1003">
            <v>11</v>
          </cell>
          <cell r="G1003">
            <v>20</v>
          </cell>
          <cell r="H1003">
            <v>185919.64</v>
          </cell>
          <cell r="I1003" t="str">
            <v>20130</v>
          </cell>
          <cell r="J1003" t="str">
            <v>2010062</v>
          </cell>
          <cell r="K1003" t="str">
            <v>20352</v>
          </cell>
          <cell r="L1003">
            <v>4</v>
          </cell>
          <cell r="M1003" t="str">
            <v>122811291</v>
          </cell>
          <cell r="Q1003">
            <v>185919.64</v>
          </cell>
          <cell r="R1003">
            <v>0</v>
          </cell>
          <cell r="S1003">
            <v>0</v>
          </cell>
        </row>
        <row r="1004">
          <cell r="B1004" t="str">
            <v>00</v>
          </cell>
          <cell r="C1004" t="str">
            <v>Емкость</v>
          </cell>
          <cell r="D1004" t="str">
            <v>533</v>
          </cell>
          <cell r="E1004" t="str">
            <v>011</v>
          </cell>
          <cell r="F1004">
            <v>11</v>
          </cell>
          <cell r="G1004">
            <v>20</v>
          </cell>
          <cell r="H1004">
            <v>4272.13</v>
          </cell>
          <cell r="I1004" t="str">
            <v>20132</v>
          </cell>
          <cell r="J1004" t="str">
            <v>2010062</v>
          </cell>
          <cell r="K1004" t="str">
            <v>20238</v>
          </cell>
          <cell r="L1004">
            <v>5</v>
          </cell>
          <cell r="M1004" t="str">
            <v>122812000</v>
          </cell>
          <cell r="Q1004">
            <v>4272.13</v>
          </cell>
          <cell r="R1004">
            <v>0</v>
          </cell>
          <cell r="S1004">
            <v>0</v>
          </cell>
        </row>
        <row r="1005">
          <cell r="B1005" t="str">
            <v>00</v>
          </cell>
          <cell r="C1005" t="str">
            <v>Наружная канализация ПС "Поронайская"</v>
          </cell>
          <cell r="D1005" t="str">
            <v>533</v>
          </cell>
          <cell r="E1005" t="str">
            <v>011</v>
          </cell>
          <cell r="F1005">
            <v>11</v>
          </cell>
          <cell r="G1005">
            <v>20</v>
          </cell>
          <cell r="H1005">
            <v>52229.75</v>
          </cell>
          <cell r="I1005" t="str">
            <v>20134</v>
          </cell>
          <cell r="J1005" t="str">
            <v>2010062</v>
          </cell>
          <cell r="K1005" t="str">
            <v>30105</v>
          </cell>
          <cell r="L1005">
            <v>3</v>
          </cell>
          <cell r="M1005" t="str">
            <v>124526527</v>
          </cell>
          <cell r="Q1005">
            <v>52229.75</v>
          </cell>
          <cell r="R1005">
            <v>0</v>
          </cell>
          <cell r="S1005">
            <v>0</v>
          </cell>
        </row>
        <row r="1006">
          <cell r="B1006" t="str">
            <v>00</v>
          </cell>
          <cell r="C1006" t="str">
            <v>Водоотводная канава ПС "Поронайская"</v>
          </cell>
          <cell r="D1006" t="str">
            <v>533</v>
          </cell>
          <cell r="E1006" t="str">
            <v>011</v>
          </cell>
          <cell r="F1006">
            <v>11</v>
          </cell>
          <cell r="G1006">
            <v>20</v>
          </cell>
          <cell r="H1006">
            <v>2232.5</v>
          </cell>
          <cell r="I1006" t="str">
            <v>20135</v>
          </cell>
          <cell r="J1006" t="str">
            <v>2010062</v>
          </cell>
          <cell r="K1006" t="str">
            <v>30111</v>
          </cell>
          <cell r="L1006">
            <v>3</v>
          </cell>
          <cell r="M1006" t="str">
            <v>124526527</v>
          </cell>
          <cell r="Q1006">
            <v>2232.5</v>
          </cell>
          <cell r="R1006">
            <v>0</v>
          </cell>
          <cell r="S1006">
            <v>0</v>
          </cell>
        </row>
        <row r="1007">
          <cell r="B1007" t="str">
            <v>15</v>
          </cell>
          <cell r="C1007" t="str">
            <v>Внутриплощадная автодорога ПС "Макаровская"</v>
          </cell>
          <cell r="D1007" t="str">
            <v>533</v>
          </cell>
          <cell r="E1007" t="str">
            <v>011</v>
          </cell>
          <cell r="F1007">
            <v>11</v>
          </cell>
          <cell r="G1007">
            <v>20</v>
          </cell>
          <cell r="H1007">
            <v>970345.29</v>
          </cell>
          <cell r="I1007" t="str">
            <v>20136</v>
          </cell>
          <cell r="J1007" t="str">
            <v>2010062</v>
          </cell>
          <cell r="K1007" t="str">
            <v>20222</v>
          </cell>
          <cell r="L1007">
            <v>2</v>
          </cell>
          <cell r="M1007" t="str">
            <v>124526373</v>
          </cell>
          <cell r="Q1007">
            <v>633067.51</v>
          </cell>
          <cell r="R1007">
            <v>1617.24</v>
          </cell>
          <cell r="S1007">
            <v>337277.78</v>
          </cell>
        </row>
        <row r="1008">
          <cell r="B1008" t="str">
            <v>15</v>
          </cell>
          <cell r="C1008" t="str">
            <v>Подъездная автодорога ПС Макаровская</v>
          </cell>
          <cell r="D1008" t="str">
            <v>533</v>
          </cell>
          <cell r="E1008" t="str">
            <v>011</v>
          </cell>
          <cell r="F1008">
            <v>11</v>
          </cell>
          <cell r="G1008">
            <v>20</v>
          </cell>
          <cell r="H1008">
            <v>1045458.5</v>
          </cell>
          <cell r="I1008" t="str">
            <v>20137</v>
          </cell>
          <cell r="J1008" t="str">
            <v>2010062</v>
          </cell>
          <cell r="K1008" t="str">
            <v>20225</v>
          </cell>
          <cell r="L1008">
            <v>6</v>
          </cell>
          <cell r="M1008" t="str">
            <v>124526373</v>
          </cell>
          <cell r="Q1008">
            <v>1045458.5</v>
          </cell>
          <cell r="R1008">
            <v>0</v>
          </cell>
          <cell r="S1008">
            <v>0</v>
          </cell>
        </row>
        <row r="1009">
          <cell r="B1009" t="str">
            <v>15</v>
          </cell>
          <cell r="C1009" t="str">
            <v>Переустройство водопровода ПС "Макаровская"</v>
          </cell>
          <cell r="D1009" t="str">
            <v>533</v>
          </cell>
          <cell r="E1009" t="str">
            <v>011</v>
          </cell>
          <cell r="F1009">
            <v>11</v>
          </cell>
          <cell r="G1009">
            <v>20</v>
          </cell>
          <cell r="H1009">
            <v>459939.35</v>
          </cell>
          <cell r="I1009" t="str">
            <v>20138</v>
          </cell>
          <cell r="J1009" t="str">
            <v>2010062</v>
          </cell>
          <cell r="K1009" t="str">
            <v>30110</v>
          </cell>
          <cell r="L1009">
            <v>1.7</v>
          </cell>
          <cell r="M1009" t="str">
            <v>124526527</v>
          </cell>
          <cell r="Q1009">
            <v>256539.39</v>
          </cell>
          <cell r="R1009">
            <v>651.58000000000004</v>
          </cell>
          <cell r="S1009">
            <v>203399.96</v>
          </cell>
          <cell r="X1009">
            <v>0</v>
          </cell>
        </row>
        <row r="1010">
          <cell r="B1010" t="str">
            <v>15</v>
          </cell>
          <cell r="C1010" t="str">
            <v>Устройство дренажа  ПС "Макаровская"</v>
          </cell>
          <cell r="D1010" t="str">
            <v>533</v>
          </cell>
          <cell r="E1010" t="str">
            <v>011</v>
          </cell>
          <cell r="F1010">
            <v>11</v>
          </cell>
          <cell r="G1010">
            <v>20</v>
          </cell>
          <cell r="H1010">
            <v>540486.49</v>
          </cell>
          <cell r="I1010" t="str">
            <v>20139</v>
          </cell>
          <cell r="J1010" t="str">
            <v>2010062</v>
          </cell>
          <cell r="K1010" t="str">
            <v>20233</v>
          </cell>
          <cell r="L1010">
            <v>2.8</v>
          </cell>
          <cell r="M1010" t="str">
            <v>124526527</v>
          </cell>
          <cell r="Q1010">
            <v>516194.14</v>
          </cell>
          <cell r="R1010">
            <v>1261.1400000000001</v>
          </cell>
          <cell r="S1010">
            <v>24292.35</v>
          </cell>
          <cell r="X1010">
            <v>0</v>
          </cell>
        </row>
        <row r="1011">
          <cell r="B1011" t="str">
            <v>15</v>
          </cell>
          <cell r="C1011" t="str">
            <v>Аварийные маслостоки ПС "Макаровская"</v>
          </cell>
          <cell r="D1011" t="str">
            <v>533</v>
          </cell>
          <cell r="E1011" t="str">
            <v>011</v>
          </cell>
          <cell r="F1011">
            <v>11</v>
          </cell>
          <cell r="G1011">
            <v>20</v>
          </cell>
          <cell r="H1011">
            <v>717106.38</v>
          </cell>
          <cell r="I1011" t="str">
            <v>20140</v>
          </cell>
          <cell r="J1011" t="str">
            <v>2010062</v>
          </cell>
          <cell r="K1011" t="str">
            <v>20205</v>
          </cell>
          <cell r="L1011">
            <v>1.7</v>
          </cell>
          <cell r="M1011" t="str">
            <v>124526527</v>
          </cell>
          <cell r="Q1011">
            <v>397673.1</v>
          </cell>
          <cell r="R1011">
            <v>1015.9</v>
          </cell>
          <cell r="S1011">
            <v>319433.28000000003</v>
          </cell>
          <cell r="X1011">
            <v>0</v>
          </cell>
        </row>
        <row r="1012">
          <cell r="B1012" t="str">
            <v>15</v>
          </cell>
          <cell r="C1012" t="str">
            <v>Склад масла ПС "Макаровская"</v>
          </cell>
          <cell r="D1012" t="str">
            <v>533</v>
          </cell>
          <cell r="E1012" t="str">
            <v>011</v>
          </cell>
          <cell r="F1012">
            <v>11</v>
          </cell>
          <cell r="G1012">
            <v>20</v>
          </cell>
          <cell r="H1012">
            <v>111672.74</v>
          </cell>
          <cell r="I1012" t="str">
            <v>20141</v>
          </cell>
          <cell r="J1012" t="str">
            <v>2010062</v>
          </cell>
          <cell r="K1012" t="str">
            <v>20238</v>
          </cell>
          <cell r="L1012">
            <v>5</v>
          </cell>
          <cell r="M1012" t="str">
            <v>122811291</v>
          </cell>
          <cell r="Q1012">
            <v>111672.74</v>
          </cell>
          <cell r="R1012">
            <v>0</v>
          </cell>
          <cell r="S1012">
            <v>0</v>
          </cell>
        </row>
        <row r="1013">
          <cell r="B1013" t="str">
            <v>15</v>
          </cell>
          <cell r="C1013" t="str">
            <v>Ограждение ПС "Макаровская"</v>
          </cell>
          <cell r="D1013" t="str">
            <v>533</v>
          </cell>
          <cell r="E1013" t="str">
            <v>011</v>
          </cell>
          <cell r="F1013">
            <v>11</v>
          </cell>
          <cell r="G1013">
            <v>20</v>
          </cell>
          <cell r="H1013">
            <v>459939.35</v>
          </cell>
          <cell r="I1013" t="str">
            <v>20142</v>
          </cell>
          <cell r="J1013" t="str">
            <v>2010062</v>
          </cell>
          <cell r="K1013" t="str">
            <v>20353</v>
          </cell>
          <cell r="L1013">
            <v>6</v>
          </cell>
          <cell r="M1013" t="str">
            <v>122811291</v>
          </cell>
          <cell r="Q1013">
            <v>459939.35</v>
          </cell>
          <cell r="R1013">
            <v>0</v>
          </cell>
          <cell r="S1013">
            <v>0</v>
          </cell>
        </row>
        <row r="1014">
          <cell r="B1014" t="str">
            <v>00</v>
          </cell>
          <cell r="C1014" t="str">
            <v>Забор ПС "Гастелло"</v>
          </cell>
          <cell r="D1014" t="str">
            <v>533</v>
          </cell>
          <cell r="E1014" t="str">
            <v>011</v>
          </cell>
          <cell r="F1014">
            <v>11</v>
          </cell>
          <cell r="G1014">
            <v>20</v>
          </cell>
          <cell r="H1014">
            <v>73295.149999999994</v>
          </cell>
          <cell r="I1014" t="str">
            <v>20144</v>
          </cell>
          <cell r="J1014" t="str">
            <v>2010062</v>
          </cell>
          <cell r="K1014" t="str">
            <v>20353</v>
          </cell>
          <cell r="L1014">
            <v>6</v>
          </cell>
          <cell r="M1014" t="str">
            <v>122811291</v>
          </cell>
          <cell r="Q1014">
            <v>73295.149999999994</v>
          </cell>
          <cell r="R1014">
            <v>0</v>
          </cell>
          <cell r="S1014">
            <v>0</v>
          </cell>
        </row>
        <row r="1015">
          <cell r="B1015" t="str">
            <v>14</v>
          </cell>
          <cell r="C1015" t="str">
            <v>Маслохозяйство ПС Смирных-2</v>
          </cell>
          <cell r="D1015" t="str">
            <v>533</v>
          </cell>
          <cell r="E1015" t="str">
            <v>011</v>
          </cell>
          <cell r="F1015">
            <v>11</v>
          </cell>
          <cell r="G1015">
            <v>20</v>
          </cell>
          <cell r="H1015">
            <v>2375874.96</v>
          </cell>
          <cell r="I1015" t="str">
            <v>20159</v>
          </cell>
          <cell r="J1015" t="str">
            <v>2010062</v>
          </cell>
          <cell r="K1015" t="str">
            <v>20236</v>
          </cell>
          <cell r="L1015">
            <v>2.8</v>
          </cell>
          <cell r="M1015" t="str">
            <v>124526527</v>
          </cell>
          <cell r="Q1015">
            <v>1173744.6499999999</v>
          </cell>
          <cell r="R1015">
            <v>5543.71</v>
          </cell>
          <cell r="S1015">
            <v>1202130.31</v>
          </cell>
          <cell r="X1015">
            <v>0</v>
          </cell>
        </row>
        <row r="1016">
          <cell r="B1016" t="str">
            <v>14</v>
          </cell>
          <cell r="C1016" t="str">
            <v>Автодороги ПС Смирных</v>
          </cell>
          <cell r="D1016" t="str">
            <v>533</v>
          </cell>
          <cell r="E1016" t="str">
            <v>011</v>
          </cell>
          <cell r="F1016">
            <v>11</v>
          </cell>
          <cell r="G1016">
            <v>20</v>
          </cell>
          <cell r="H1016">
            <v>3045381.7</v>
          </cell>
          <cell r="I1016" t="str">
            <v>20160</v>
          </cell>
          <cell r="J1016" t="str">
            <v>2010062</v>
          </cell>
          <cell r="K1016" t="str">
            <v>20224</v>
          </cell>
          <cell r="L1016">
            <v>5.2</v>
          </cell>
          <cell r="M1016" t="str">
            <v>124526373</v>
          </cell>
          <cell r="Q1016">
            <v>2033062.21</v>
          </cell>
          <cell r="R1016">
            <v>13196.65</v>
          </cell>
          <cell r="S1016">
            <v>1012319.49</v>
          </cell>
          <cell r="X1016">
            <v>0</v>
          </cell>
        </row>
        <row r="1017">
          <cell r="B1017" t="str">
            <v>14</v>
          </cell>
          <cell r="C1017" t="str">
            <v>Ограждение ПС Смирных-2</v>
          </cell>
          <cell r="D1017" t="str">
            <v>533</v>
          </cell>
          <cell r="E1017" t="str">
            <v>011</v>
          </cell>
          <cell r="F1017">
            <v>11</v>
          </cell>
          <cell r="G1017">
            <v>20</v>
          </cell>
          <cell r="H1017">
            <v>2346248.5699999998</v>
          </cell>
          <cell r="I1017" t="str">
            <v>20161</v>
          </cell>
          <cell r="J1017" t="str">
            <v>2010062</v>
          </cell>
          <cell r="K1017" t="str">
            <v>20351</v>
          </cell>
          <cell r="L1017">
            <v>3.3</v>
          </cell>
          <cell r="M1017" t="str">
            <v>122811291</v>
          </cell>
          <cell r="Q1017">
            <v>1486192.27</v>
          </cell>
          <cell r="R1017">
            <v>6452.18</v>
          </cell>
          <cell r="S1017">
            <v>860056.3</v>
          </cell>
          <cell r="X1017">
            <v>0</v>
          </cell>
        </row>
        <row r="1018">
          <cell r="B1018" t="str">
            <v>14</v>
          </cell>
          <cell r="C1018" t="str">
            <v>Уборная ПС Смирных</v>
          </cell>
          <cell r="D1018" t="str">
            <v>533</v>
          </cell>
          <cell r="E1018" t="str">
            <v>011</v>
          </cell>
          <cell r="F1018">
            <v>11</v>
          </cell>
          <cell r="G1018">
            <v>20</v>
          </cell>
          <cell r="H1018">
            <v>25156.35</v>
          </cell>
          <cell r="I1018" t="str">
            <v>20163</v>
          </cell>
          <cell r="J1018" t="str">
            <v>2010062</v>
          </cell>
          <cell r="K1018" t="str">
            <v>20237</v>
          </cell>
          <cell r="L1018">
            <v>2.5</v>
          </cell>
          <cell r="M1018" t="str">
            <v>124526527</v>
          </cell>
          <cell r="Q1018">
            <v>18017.689999999999</v>
          </cell>
          <cell r="R1018">
            <v>52.41</v>
          </cell>
          <cell r="S1018">
            <v>7138.66</v>
          </cell>
          <cell r="X1018">
            <v>0</v>
          </cell>
        </row>
        <row r="1019">
          <cell r="B1019" t="str">
            <v>00</v>
          </cell>
          <cell r="C1019" t="str">
            <v>Маслоуловитель ПС 110 кв "Поронайская"</v>
          </cell>
          <cell r="D1019" t="str">
            <v>533</v>
          </cell>
          <cell r="E1019" t="str">
            <v>011</v>
          </cell>
          <cell r="F1019">
            <v>11</v>
          </cell>
          <cell r="G1019">
            <v>20</v>
          </cell>
          <cell r="H1019">
            <v>135539.20000000001</v>
          </cell>
          <cell r="I1019" t="str">
            <v>20166</v>
          </cell>
          <cell r="J1019" t="str">
            <v>2010062</v>
          </cell>
          <cell r="K1019" t="str">
            <v>20314</v>
          </cell>
          <cell r="L1019">
            <v>2</v>
          </cell>
          <cell r="M1019" t="str">
            <v>124526527</v>
          </cell>
          <cell r="Q1019">
            <v>112385.96</v>
          </cell>
          <cell r="R1019">
            <v>225.9</v>
          </cell>
          <cell r="S1019">
            <v>23153.24</v>
          </cell>
        </row>
        <row r="1020">
          <cell r="B1020" t="str">
            <v>14</v>
          </cell>
          <cell r="C1020" t="str">
            <v>Распашные ворота ПС "Смирных"</v>
          </cell>
          <cell r="D1020" t="str">
            <v>533</v>
          </cell>
          <cell r="E1020" t="str">
            <v>011</v>
          </cell>
          <cell r="F1020">
            <v>11</v>
          </cell>
          <cell r="G1020">
            <v>20</v>
          </cell>
          <cell r="H1020">
            <v>7931.3</v>
          </cell>
          <cell r="I1020" t="str">
            <v>20171</v>
          </cell>
          <cell r="J1020" t="str">
            <v>2010062</v>
          </cell>
          <cell r="K1020" t="str">
            <v>20353</v>
          </cell>
          <cell r="L1020">
            <v>6</v>
          </cell>
          <cell r="M1020" t="str">
            <v>122811691</v>
          </cell>
          <cell r="Q1020">
            <v>7931.3</v>
          </cell>
          <cell r="R1020">
            <v>0</v>
          </cell>
          <cell r="S1020">
            <v>0</v>
          </cell>
        </row>
        <row r="1021">
          <cell r="B1021" t="str">
            <v>14</v>
          </cell>
          <cell r="C1021" t="str">
            <v>Противопожарный водопровод ПС Смирных-2</v>
          </cell>
          <cell r="D1021" t="str">
            <v>533</v>
          </cell>
          <cell r="E1021" t="str">
            <v>011</v>
          </cell>
          <cell r="F1021">
            <v>11</v>
          </cell>
          <cell r="G1021">
            <v>20</v>
          </cell>
          <cell r="H1021">
            <v>913218.31</v>
          </cell>
          <cell r="I1021" t="str">
            <v>20172</v>
          </cell>
          <cell r="J1021" t="str">
            <v>2010062</v>
          </cell>
          <cell r="K1021" t="str">
            <v>30109</v>
          </cell>
          <cell r="L1021">
            <v>5</v>
          </cell>
          <cell r="M1021" t="str">
            <v>122811291</v>
          </cell>
          <cell r="Q1021">
            <v>711126.54</v>
          </cell>
          <cell r="R1021">
            <v>3805.08</v>
          </cell>
          <cell r="S1021">
            <v>202091.77</v>
          </cell>
        </row>
        <row r="1022">
          <cell r="B1022" t="str">
            <v>00</v>
          </cell>
          <cell r="C1022" t="str">
            <v>Распашные ворота ПС "Город"</v>
          </cell>
          <cell r="D1022" t="str">
            <v>533</v>
          </cell>
          <cell r="E1022" t="str">
            <v>011</v>
          </cell>
          <cell r="F1022">
            <v>11</v>
          </cell>
          <cell r="G1022">
            <v>20</v>
          </cell>
          <cell r="H1022">
            <v>7931.3</v>
          </cell>
          <cell r="I1022" t="str">
            <v>20174</v>
          </cell>
          <cell r="J1022" t="str">
            <v>2010062</v>
          </cell>
          <cell r="K1022" t="str">
            <v>20353</v>
          </cell>
          <cell r="L1022">
            <v>6</v>
          </cell>
          <cell r="M1022" t="str">
            <v>122811291</v>
          </cell>
          <cell r="Q1022">
            <v>7931.3</v>
          </cell>
          <cell r="R1022">
            <v>0</v>
          </cell>
          <cell r="S1022">
            <v>0</v>
          </cell>
        </row>
        <row r="1023">
          <cell r="B1023" t="str">
            <v>00</v>
          </cell>
          <cell r="C1023" t="str">
            <v>Открытый склад масла с одним баком емкостью 30 м3</v>
          </cell>
          <cell r="D1023" t="str">
            <v>533</v>
          </cell>
          <cell r="E1023" t="str">
            <v>011</v>
          </cell>
          <cell r="F1023">
            <v>11</v>
          </cell>
          <cell r="G1023">
            <v>20</v>
          </cell>
          <cell r="H1023">
            <v>39805.22</v>
          </cell>
          <cell r="I1023" t="str">
            <v>20659</v>
          </cell>
          <cell r="J1023" t="str">
            <v>2010062</v>
          </cell>
          <cell r="K1023" t="str">
            <v>20238</v>
          </cell>
          <cell r="L1023">
            <v>5</v>
          </cell>
          <cell r="M1023" t="str">
            <v>122811291</v>
          </cell>
          <cell r="Q1023">
            <v>39805.22</v>
          </cell>
          <cell r="R1023">
            <v>0</v>
          </cell>
          <cell r="S1023">
            <v>0</v>
          </cell>
        </row>
        <row r="1024">
          <cell r="B1024" t="str">
            <v>00</v>
          </cell>
          <cell r="C1024" t="str">
            <v>Инвентарное устройство грузоподъемностью 42 тн ПС</v>
          </cell>
          <cell r="D1024" t="str">
            <v>533</v>
          </cell>
          <cell r="E1024" t="str">
            <v>011</v>
          </cell>
          <cell r="F1024">
            <v>11</v>
          </cell>
          <cell r="G1024">
            <v>20</v>
          </cell>
          <cell r="H1024">
            <v>123859.52</v>
          </cell>
          <cell r="I1024" t="str">
            <v>20660</v>
          </cell>
          <cell r="J1024" t="str">
            <v>2010062</v>
          </cell>
          <cell r="K1024" t="str">
            <v>20212</v>
          </cell>
          <cell r="L1024">
            <v>3</v>
          </cell>
          <cell r="M1024" t="str">
            <v>122811291</v>
          </cell>
          <cell r="Q1024">
            <v>123859.52</v>
          </cell>
          <cell r="R1024">
            <v>0</v>
          </cell>
          <cell r="S1024">
            <v>0</v>
          </cell>
        </row>
        <row r="1025">
          <cell r="B1025" t="str">
            <v>00</v>
          </cell>
          <cell r="C1025" t="str">
            <v>Внутриплощадные автодороги площадки ПС "Поронайск</v>
          </cell>
          <cell r="D1025" t="str">
            <v>533</v>
          </cell>
          <cell r="E1025" t="str">
            <v>011</v>
          </cell>
          <cell r="F1025">
            <v>11</v>
          </cell>
          <cell r="G1025">
            <v>20</v>
          </cell>
          <cell r="H1025">
            <v>265713.49</v>
          </cell>
          <cell r="I1025" t="str">
            <v>20661</v>
          </cell>
          <cell r="J1025" t="str">
            <v>2010062</v>
          </cell>
          <cell r="K1025" t="str">
            <v>20222</v>
          </cell>
          <cell r="L1025">
            <v>2</v>
          </cell>
          <cell r="M1025" t="str">
            <v>124526373</v>
          </cell>
          <cell r="Q1025">
            <v>118927.61</v>
          </cell>
          <cell r="R1025">
            <v>442.86</v>
          </cell>
          <cell r="S1025">
            <v>146785.88</v>
          </cell>
        </row>
        <row r="1026">
          <cell r="B1026" t="str">
            <v>00</v>
          </cell>
          <cell r="C1026" t="str">
            <v>Ограда решетчатая без цоколя высотой до 2-х м ПС</v>
          </cell>
          <cell r="D1026" t="str">
            <v>533</v>
          </cell>
          <cell r="E1026" t="str">
            <v>011</v>
          </cell>
          <cell r="F1026">
            <v>11</v>
          </cell>
          <cell r="G1026">
            <v>20</v>
          </cell>
          <cell r="H1026">
            <v>38546.129999999997</v>
          </cell>
          <cell r="I1026" t="str">
            <v>20662</v>
          </cell>
          <cell r="J1026" t="str">
            <v>2010062</v>
          </cell>
          <cell r="K1026" t="str">
            <v>20353</v>
          </cell>
          <cell r="L1026">
            <v>6</v>
          </cell>
          <cell r="M1026" t="str">
            <v>122811291</v>
          </cell>
          <cell r="Q1026">
            <v>38546.129999999997</v>
          </cell>
          <cell r="R1026">
            <v>0</v>
          </cell>
          <cell r="S1026">
            <v>0</v>
          </cell>
        </row>
        <row r="1027">
          <cell r="A1027">
            <v>23621</v>
          </cell>
          <cell r="B1027" t="str">
            <v>07</v>
          </cell>
          <cell r="C1027" t="str">
            <v>ВЛ-04кВ от МТП 2426 пос Мицулевка 2.36   2Л-Миц-10</v>
          </cell>
          <cell r="D1027" t="str">
            <v>519</v>
          </cell>
          <cell r="E1027" t="str">
            <v>011</v>
          </cell>
          <cell r="F1027">
            <v>11</v>
          </cell>
          <cell r="G1027">
            <v>30</v>
          </cell>
          <cell r="H1027">
            <v>92897.5</v>
          </cell>
          <cell r="I1027" t="str">
            <v>30217</v>
          </cell>
          <cell r="J1027" t="str">
            <v>2010062</v>
          </cell>
          <cell r="K1027" t="str">
            <v>30008</v>
          </cell>
          <cell r="L1027">
            <v>6</v>
          </cell>
          <cell r="M1027" t="str">
            <v>124527342</v>
          </cell>
          <cell r="N1027" t="str">
            <v>64</v>
          </cell>
          <cell r="O1027" t="str">
            <v>0964</v>
          </cell>
          <cell r="Q1027">
            <v>92897.5</v>
          </cell>
          <cell r="R1027">
            <v>0</v>
          </cell>
          <cell r="S1027">
            <v>0</v>
          </cell>
          <cell r="V1027" t="str">
            <v>02041</v>
          </cell>
          <cell r="W1027" t="str">
            <v>9311101</v>
          </cell>
          <cell r="X1027">
            <v>0</v>
          </cell>
          <cell r="Y1027">
            <v>0</v>
          </cell>
        </row>
        <row r="1028">
          <cell r="A1028">
            <v>24351</v>
          </cell>
          <cell r="B1028" t="str">
            <v>40</v>
          </cell>
          <cell r="C1028" t="str">
            <v>ВЛ-04кв от ТП 595  1.92км</v>
          </cell>
          <cell r="D1028" t="str">
            <v>529</v>
          </cell>
          <cell r="E1028" t="str">
            <v>011</v>
          </cell>
          <cell r="F1028">
            <v>11</v>
          </cell>
          <cell r="G1028">
            <v>30</v>
          </cell>
          <cell r="H1028">
            <v>139765.13</v>
          </cell>
          <cell r="I1028" t="str">
            <v>30189</v>
          </cell>
          <cell r="J1028" t="str">
            <v>2010062</v>
          </cell>
          <cell r="K1028" t="str">
            <v>30008</v>
          </cell>
          <cell r="L1028">
            <v>6</v>
          </cell>
          <cell r="M1028" t="str">
            <v>124527342</v>
          </cell>
          <cell r="N1028" t="str">
            <v>66</v>
          </cell>
          <cell r="O1028" t="str">
            <v>0966</v>
          </cell>
          <cell r="Q1028">
            <v>139765.13</v>
          </cell>
          <cell r="R1028">
            <v>0</v>
          </cell>
          <cell r="S1028">
            <v>0</v>
          </cell>
          <cell r="V1028" t="str">
            <v>30189</v>
          </cell>
          <cell r="W1028" t="str">
            <v>9311101</v>
          </cell>
          <cell r="X1028">
            <v>0</v>
          </cell>
          <cell r="Y1028">
            <v>0</v>
          </cell>
        </row>
        <row r="1029">
          <cell r="A1029">
            <v>22251</v>
          </cell>
          <cell r="B1029" t="str">
            <v>02</v>
          </cell>
          <cell r="C1029" t="str">
            <v>ВЛ-04кв с ВЛ- 6кв от ТП-11 1.2км</v>
          </cell>
          <cell r="D1029" t="str">
            <v>502</v>
          </cell>
          <cell r="E1029" t="str">
            <v>011</v>
          </cell>
          <cell r="F1029">
            <v>11</v>
          </cell>
          <cell r="G1029">
            <v>30</v>
          </cell>
          <cell r="H1029">
            <v>37422.29</v>
          </cell>
          <cell r="I1029" t="str">
            <v>30102</v>
          </cell>
          <cell r="J1029" t="str">
            <v>2010062</v>
          </cell>
          <cell r="K1029" t="str">
            <v>30007</v>
          </cell>
          <cell r="L1029">
            <v>6</v>
          </cell>
          <cell r="M1029" t="str">
            <v>124527342</v>
          </cell>
          <cell r="N1029" t="str">
            <v>60</v>
          </cell>
          <cell r="O1029" t="str">
            <v>1260</v>
          </cell>
          <cell r="Q1029">
            <v>37422.29</v>
          </cell>
          <cell r="R1029">
            <v>0</v>
          </cell>
          <cell r="S1029">
            <v>0</v>
          </cell>
          <cell r="W1029" t="str">
            <v>9311101</v>
          </cell>
          <cell r="X1029">
            <v>0</v>
          </cell>
          <cell r="Y1029">
            <v>0</v>
          </cell>
        </row>
        <row r="1030">
          <cell r="A1030">
            <v>19694</v>
          </cell>
          <cell r="B1030" t="str">
            <v>02</v>
          </cell>
          <cell r="C1030" t="str">
            <v>ВЛ-04кв от КТП 343 0.08км</v>
          </cell>
          <cell r="D1030" t="str">
            <v>502</v>
          </cell>
          <cell r="E1030" t="str">
            <v>011</v>
          </cell>
          <cell r="F1030">
            <v>11</v>
          </cell>
          <cell r="G1030">
            <v>30</v>
          </cell>
          <cell r="H1030">
            <v>4685.84</v>
          </cell>
          <cell r="I1030" t="str">
            <v>30103</v>
          </cell>
          <cell r="J1030" t="str">
            <v>2010062</v>
          </cell>
          <cell r="K1030" t="str">
            <v>30007</v>
          </cell>
          <cell r="L1030">
            <v>6</v>
          </cell>
          <cell r="M1030" t="str">
            <v>124527342</v>
          </cell>
          <cell r="N1030" t="str">
            <v>53</v>
          </cell>
          <cell r="O1030" t="str">
            <v>1253</v>
          </cell>
          <cell r="P1030" t="str">
            <v>1253</v>
          </cell>
          <cell r="Q1030">
            <v>4685.84</v>
          </cell>
          <cell r="R1030">
            <v>0</v>
          </cell>
          <cell r="S1030">
            <v>0</v>
          </cell>
          <cell r="W1030" t="str">
            <v>9311101</v>
          </cell>
          <cell r="X1030">
            <v>0</v>
          </cell>
          <cell r="Y1030">
            <v>0</v>
          </cell>
        </row>
        <row r="1031">
          <cell r="A1031">
            <v>22251</v>
          </cell>
          <cell r="B1031" t="str">
            <v>02</v>
          </cell>
          <cell r="C1031" t="str">
            <v>ВЛ-04кв от  ТП 321  1.74км</v>
          </cell>
          <cell r="D1031" t="str">
            <v>502</v>
          </cell>
          <cell r="E1031" t="str">
            <v>011</v>
          </cell>
          <cell r="F1031">
            <v>11</v>
          </cell>
          <cell r="G1031">
            <v>30</v>
          </cell>
          <cell r="H1031">
            <v>63668.53</v>
          </cell>
          <cell r="I1031" t="str">
            <v>30104</v>
          </cell>
          <cell r="J1031" t="str">
            <v>2010062</v>
          </cell>
          <cell r="K1031" t="str">
            <v>30007</v>
          </cell>
          <cell r="L1031">
            <v>6</v>
          </cell>
          <cell r="M1031" t="str">
            <v>124527342</v>
          </cell>
          <cell r="N1031" t="str">
            <v>60</v>
          </cell>
          <cell r="O1031" t="str">
            <v>1260</v>
          </cell>
          <cell r="P1031" t="str">
            <v>1260</v>
          </cell>
          <cell r="Q1031">
            <v>63668.53</v>
          </cell>
          <cell r="R1031">
            <v>0</v>
          </cell>
          <cell r="S1031">
            <v>0</v>
          </cell>
          <cell r="W1031" t="str">
            <v>9311101</v>
          </cell>
          <cell r="X1031">
            <v>0</v>
          </cell>
          <cell r="Y1031">
            <v>0</v>
          </cell>
        </row>
        <row r="1032">
          <cell r="A1032">
            <v>32540</v>
          </cell>
          <cell r="B1032" t="str">
            <v>02</v>
          </cell>
          <cell r="C1032" t="str">
            <v>ВЛ-04кв от  ТП 203 0.57км</v>
          </cell>
          <cell r="D1032" t="str">
            <v>502</v>
          </cell>
          <cell r="E1032" t="str">
            <v>011</v>
          </cell>
          <cell r="F1032">
            <v>11</v>
          </cell>
          <cell r="G1032">
            <v>30</v>
          </cell>
          <cell r="H1032">
            <v>35114</v>
          </cell>
          <cell r="I1032" t="str">
            <v>30105</v>
          </cell>
          <cell r="J1032" t="str">
            <v>2010062</v>
          </cell>
          <cell r="K1032" t="str">
            <v>30008</v>
          </cell>
          <cell r="L1032">
            <v>6</v>
          </cell>
          <cell r="M1032" t="str">
            <v>124527342</v>
          </cell>
          <cell r="N1032" t="str">
            <v>89</v>
          </cell>
          <cell r="O1032" t="str">
            <v>0289</v>
          </cell>
          <cell r="P1032" t="str">
            <v>0289</v>
          </cell>
          <cell r="Q1032">
            <v>33620.06</v>
          </cell>
          <cell r="R1032">
            <v>175.57</v>
          </cell>
          <cell r="S1032">
            <v>1493.94</v>
          </cell>
          <cell r="W1032" t="str">
            <v>9311101</v>
          </cell>
          <cell r="X1032">
            <v>0</v>
          </cell>
          <cell r="Y1032">
            <v>0</v>
          </cell>
        </row>
        <row r="1033">
          <cell r="A1033">
            <v>23346</v>
          </cell>
          <cell r="B1033" t="str">
            <v>02</v>
          </cell>
          <cell r="C1033" t="str">
            <v>ВЛ-04кв от ТП-38 1.05км</v>
          </cell>
          <cell r="D1033" t="str">
            <v>502</v>
          </cell>
          <cell r="E1033" t="str">
            <v>011</v>
          </cell>
          <cell r="F1033">
            <v>11</v>
          </cell>
          <cell r="G1033">
            <v>30</v>
          </cell>
          <cell r="H1033">
            <v>39235.870000000003</v>
          </cell>
          <cell r="I1033" t="str">
            <v>30106</v>
          </cell>
          <cell r="J1033" t="str">
            <v>2010062</v>
          </cell>
          <cell r="K1033" t="str">
            <v>30007</v>
          </cell>
          <cell r="L1033">
            <v>6</v>
          </cell>
          <cell r="M1033" t="str">
            <v>124527342</v>
          </cell>
          <cell r="N1033" t="str">
            <v>63</v>
          </cell>
          <cell r="O1033" t="str">
            <v>1263</v>
          </cell>
          <cell r="P1033" t="str">
            <v>1263</v>
          </cell>
          <cell r="Q1033">
            <v>39235.870000000003</v>
          </cell>
          <cell r="R1033">
            <v>0</v>
          </cell>
          <cell r="S1033">
            <v>0</v>
          </cell>
          <cell r="W1033" t="str">
            <v>9311101</v>
          </cell>
          <cell r="X1033">
            <v>0</v>
          </cell>
          <cell r="Y1033">
            <v>0</v>
          </cell>
        </row>
        <row r="1034">
          <cell r="A1034">
            <v>22251</v>
          </cell>
          <cell r="B1034" t="str">
            <v>02</v>
          </cell>
          <cell r="C1034" t="str">
            <v>ВЛ-04кв от ТП 31 0.35км</v>
          </cell>
          <cell r="D1034" t="str">
            <v>502</v>
          </cell>
          <cell r="E1034" t="str">
            <v>011</v>
          </cell>
          <cell r="F1034">
            <v>11</v>
          </cell>
          <cell r="G1034">
            <v>30</v>
          </cell>
          <cell r="H1034">
            <v>16607.580000000002</v>
          </cell>
          <cell r="I1034" t="str">
            <v>30107</v>
          </cell>
          <cell r="J1034" t="str">
            <v>2010062</v>
          </cell>
          <cell r="K1034" t="str">
            <v>30007</v>
          </cell>
          <cell r="L1034">
            <v>6</v>
          </cell>
          <cell r="M1034" t="str">
            <v>124527342</v>
          </cell>
          <cell r="N1034" t="str">
            <v>60</v>
          </cell>
          <cell r="O1034" t="str">
            <v>1260</v>
          </cell>
          <cell r="Q1034">
            <v>16607.580000000002</v>
          </cell>
          <cell r="R1034">
            <v>0</v>
          </cell>
          <cell r="S1034">
            <v>0</v>
          </cell>
          <cell r="W1034" t="str">
            <v>9311102</v>
          </cell>
          <cell r="X1034">
            <v>0</v>
          </cell>
          <cell r="Y1034">
            <v>0</v>
          </cell>
        </row>
        <row r="1035">
          <cell r="A1035">
            <v>21155</v>
          </cell>
          <cell r="B1035" t="str">
            <v>02</v>
          </cell>
          <cell r="C1035" t="str">
            <v>ВЛ-04кв от ТП -34 1.2 км</v>
          </cell>
          <cell r="D1035" t="str">
            <v>502</v>
          </cell>
          <cell r="E1035" t="str">
            <v>011</v>
          </cell>
          <cell r="F1035">
            <v>11</v>
          </cell>
          <cell r="G1035">
            <v>30</v>
          </cell>
          <cell r="H1035">
            <v>38370.51</v>
          </cell>
          <cell r="I1035" t="str">
            <v>30108</v>
          </cell>
          <cell r="J1035" t="str">
            <v>2010062</v>
          </cell>
          <cell r="K1035" t="str">
            <v>30007</v>
          </cell>
          <cell r="L1035">
            <v>6</v>
          </cell>
          <cell r="M1035" t="str">
            <v>124527342</v>
          </cell>
          <cell r="N1035" t="str">
            <v>57</v>
          </cell>
          <cell r="O1035" t="str">
            <v>1257</v>
          </cell>
          <cell r="Q1035">
            <v>38370.51</v>
          </cell>
          <cell r="R1035">
            <v>0</v>
          </cell>
          <cell r="S1035">
            <v>0</v>
          </cell>
          <cell r="W1035" t="str">
            <v>9311101</v>
          </cell>
          <cell r="X1035">
            <v>0</v>
          </cell>
          <cell r="Y1035">
            <v>0</v>
          </cell>
        </row>
        <row r="1036">
          <cell r="A1036">
            <v>28734</v>
          </cell>
          <cell r="B1036" t="str">
            <v>02</v>
          </cell>
          <cell r="C1036" t="str">
            <v>ВЛ-04кв от ТП -36 фабриная  0.63км.</v>
          </cell>
          <cell r="D1036" t="str">
            <v>502</v>
          </cell>
          <cell r="E1036" t="str">
            <v>011</v>
          </cell>
          <cell r="F1036">
            <v>11</v>
          </cell>
          <cell r="G1036">
            <v>30</v>
          </cell>
          <cell r="H1036">
            <v>20124.259999999998</v>
          </cell>
          <cell r="I1036" t="str">
            <v>30110</v>
          </cell>
          <cell r="J1036" t="str">
            <v>2010062</v>
          </cell>
          <cell r="K1036" t="str">
            <v>30007</v>
          </cell>
          <cell r="L1036">
            <v>6</v>
          </cell>
          <cell r="M1036" t="str">
            <v>124527342</v>
          </cell>
          <cell r="N1036" t="str">
            <v>65</v>
          </cell>
          <cell r="O1036" t="str">
            <v>0978</v>
          </cell>
          <cell r="Q1036">
            <v>20124.259999999998</v>
          </cell>
          <cell r="R1036">
            <v>0</v>
          </cell>
          <cell r="S1036">
            <v>0</v>
          </cell>
          <cell r="W1036" t="str">
            <v>9311101</v>
          </cell>
          <cell r="X1036">
            <v>0</v>
          </cell>
          <cell r="Y1036">
            <v>0</v>
          </cell>
        </row>
        <row r="1037">
          <cell r="A1037">
            <v>26999</v>
          </cell>
          <cell r="B1037" t="str">
            <v>02</v>
          </cell>
          <cell r="C1037" t="str">
            <v>ВЛ-04кв от ТП-39 0.640км</v>
          </cell>
          <cell r="D1037" t="str">
            <v>502</v>
          </cell>
          <cell r="E1037" t="str">
            <v>011</v>
          </cell>
          <cell r="F1037">
            <v>11</v>
          </cell>
          <cell r="G1037">
            <v>30</v>
          </cell>
          <cell r="H1037">
            <v>90328.04</v>
          </cell>
          <cell r="I1037" t="str">
            <v>30112</v>
          </cell>
          <cell r="J1037" t="str">
            <v>2010062</v>
          </cell>
          <cell r="K1037" t="str">
            <v>30007</v>
          </cell>
          <cell r="L1037">
            <v>6</v>
          </cell>
          <cell r="M1037" t="str">
            <v>124527342</v>
          </cell>
          <cell r="N1037" t="str">
            <v>60</v>
          </cell>
          <cell r="O1037" t="str">
            <v>1273</v>
          </cell>
          <cell r="Q1037">
            <v>90328.04</v>
          </cell>
          <cell r="R1037">
            <v>0</v>
          </cell>
          <cell r="S1037">
            <v>0</v>
          </cell>
          <cell r="W1037" t="str">
            <v>9311101</v>
          </cell>
          <cell r="X1037">
            <v>0</v>
          </cell>
          <cell r="Y1037">
            <v>0</v>
          </cell>
        </row>
        <row r="1038">
          <cell r="A1038">
            <v>28734</v>
          </cell>
          <cell r="B1038" t="str">
            <v>02</v>
          </cell>
          <cell r="C1038" t="str">
            <v>ВЛ-04кв от ТП-40 0.6км</v>
          </cell>
          <cell r="D1038" t="str">
            <v>502</v>
          </cell>
          <cell r="E1038" t="str">
            <v>011</v>
          </cell>
          <cell r="F1038">
            <v>11</v>
          </cell>
          <cell r="G1038">
            <v>30</v>
          </cell>
          <cell r="H1038">
            <v>64027.56</v>
          </cell>
          <cell r="I1038" t="str">
            <v>30113</v>
          </cell>
          <cell r="J1038" t="str">
            <v>2010062</v>
          </cell>
          <cell r="K1038" t="str">
            <v>30007</v>
          </cell>
          <cell r="L1038">
            <v>6</v>
          </cell>
          <cell r="M1038" t="str">
            <v>124527342</v>
          </cell>
          <cell r="N1038" t="str">
            <v>68</v>
          </cell>
          <cell r="O1038" t="str">
            <v>0978</v>
          </cell>
          <cell r="Q1038">
            <v>64027.56</v>
          </cell>
          <cell r="R1038">
            <v>0</v>
          </cell>
          <cell r="S1038">
            <v>0</v>
          </cell>
          <cell r="W1038" t="str">
            <v>9311101</v>
          </cell>
          <cell r="X1038">
            <v>0</v>
          </cell>
          <cell r="Y1038">
            <v>0</v>
          </cell>
        </row>
        <row r="1039">
          <cell r="A1039">
            <v>20424</v>
          </cell>
          <cell r="B1039" t="str">
            <v>02</v>
          </cell>
          <cell r="C1039" t="str">
            <v>ВЛ-04кв от ТП-41 2.5км</v>
          </cell>
          <cell r="D1039" t="str">
            <v>502</v>
          </cell>
          <cell r="E1039" t="str">
            <v>011</v>
          </cell>
          <cell r="F1039">
            <v>11</v>
          </cell>
          <cell r="G1039">
            <v>30</v>
          </cell>
          <cell r="H1039">
            <v>108704.17</v>
          </cell>
          <cell r="I1039" t="str">
            <v>30114</v>
          </cell>
          <cell r="J1039" t="str">
            <v>2010062</v>
          </cell>
          <cell r="K1039" t="str">
            <v>30007</v>
          </cell>
          <cell r="L1039">
            <v>6</v>
          </cell>
          <cell r="M1039" t="str">
            <v>124527342</v>
          </cell>
          <cell r="N1039" t="str">
            <v>55</v>
          </cell>
          <cell r="O1039" t="str">
            <v>1255</v>
          </cell>
          <cell r="Q1039">
            <v>108704.17</v>
          </cell>
          <cell r="R1039">
            <v>0</v>
          </cell>
          <cell r="S1039">
            <v>0</v>
          </cell>
          <cell r="W1039" t="str">
            <v>9311101</v>
          </cell>
          <cell r="X1039">
            <v>0</v>
          </cell>
          <cell r="Y1039">
            <v>0</v>
          </cell>
        </row>
        <row r="1040">
          <cell r="A1040">
            <v>26999</v>
          </cell>
          <cell r="B1040" t="str">
            <v>02</v>
          </cell>
          <cell r="C1040" t="str">
            <v>ВЛ-04кв от ТП-42  0.5кв</v>
          </cell>
          <cell r="D1040" t="str">
            <v>502</v>
          </cell>
          <cell r="E1040" t="str">
            <v>011</v>
          </cell>
          <cell r="F1040">
            <v>11</v>
          </cell>
          <cell r="G1040">
            <v>30</v>
          </cell>
          <cell r="H1040">
            <v>57371.64</v>
          </cell>
          <cell r="I1040" t="str">
            <v>30115</v>
          </cell>
          <cell r="J1040" t="str">
            <v>2010062</v>
          </cell>
          <cell r="K1040" t="str">
            <v>30007</v>
          </cell>
          <cell r="L1040">
            <v>6</v>
          </cell>
          <cell r="M1040" t="str">
            <v>124527342</v>
          </cell>
          <cell r="N1040" t="str">
            <v>60</v>
          </cell>
          <cell r="O1040" t="str">
            <v>1273</v>
          </cell>
          <cell r="Q1040">
            <v>57371.64</v>
          </cell>
          <cell r="R1040">
            <v>0</v>
          </cell>
          <cell r="S1040">
            <v>0</v>
          </cell>
          <cell r="W1040" t="str">
            <v>9311101</v>
          </cell>
          <cell r="X1040">
            <v>0</v>
          </cell>
          <cell r="Y1040">
            <v>0</v>
          </cell>
        </row>
        <row r="1041">
          <cell r="A1041">
            <v>28734</v>
          </cell>
          <cell r="B1041" t="str">
            <v>02</v>
          </cell>
          <cell r="C1041" t="str">
            <v>ВЛ-04кв от ТП-44 ул Дзержинского</v>
          </cell>
          <cell r="D1041" t="str">
            <v>502</v>
          </cell>
          <cell r="E1041" t="str">
            <v>011</v>
          </cell>
          <cell r="F1041">
            <v>11</v>
          </cell>
          <cell r="G1041">
            <v>30</v>
          </cell>
          <cell r="H1041">
            <v>58457.95</v>
          </cell>
          <cell r="I1041" t="str">
            <v>30116</v>
          </cell>
          <cell r="J1041" t="str">
            <v>2010062</v>
          </cell>
          <cell r="K1041" t="str">
            <v>30007</v>
          </cell>
          <cell r="L1041">
            <v>6</v>
          </cell>
          <cell r="M1041" t="str">
            <v>124527342</v>
          </cell>
          <cell r="N1041" t="str">
            <v>69</v>
          </cell>
          <cell r="O1041" t="str">
            <v>0978</v>
          </cell>
          <cell r="Q1041">
            <v>58457.95</v>
          </cell>
          <cell r="R1041">
            <v>0</v>
          </cell>
          <cell r="S1041">
            <v>0</v>
          </cell>
          <cell r="W1041" t="str">
            <v>9311101</v>
          </cell>
          <cell r="X1041">
            <v>0</v>
          </cell>
          <cell r="Y1041">
            <v>0</v>
          </cell>
        </row>
        <row r="1042">
          <cell r="A1042">
            <v>21885</v>
          </cell>
          <cell r="B1042" t="str">
            <v>02</v>
          </cell>
          <cell r="C1042" t="str">
            <v>ВЛ-04кв от ТП 45 0.72 км</v>
          </cell>
          <cell r="D1042" t="str">
            <v>502</v>
          </cell>
          <cell r="E1042" t="str">
            <v>011</v>
          </cell>
          <cell r="F1042">
            <v>11</v>
          </cell>
          <cell r="G1042">
            <v>30</v>
          </cell>
          <cell r="H1042">
            <v>27360.16</v>
          </cell>
          <cell r="I1042" t="str">
            <v>30117</v>
          </cell>
          <cell r="J1042" t="str">
            <v>2010062</v>
          </cell>
          <cell r="K1042" t="str">
            <v>30007</v>
          </cell>
          <cell r="L1042">
            <v>6</v>
          </cell>
          <cell r="M1042" t="str">
            <v>124527342</v>
          </cell>
          <cell r="N1042" t="str">
            <v>59</v>
          </cell>
          <cell r="O1042" t="str">
            <v>1259</v>
          </cell>
          <cell r="Q1042">
            <v>27360.16</v>
          </cell>
          <cell r="R1042">
            <v>0</v>
          </cell>
          <cell r="S1042">
            <v>0</v>
          </cell>
          <cell r="W1042" t="str">
            <v>9311101</v>
          </cell>
          <cell r="X1042">
            <v>0</v>
          </cell>
          <cell r="Y1042">
            <v>0</v>
          </cell>
        </row>
        <row r="1043">
          <cell r="A1043">
            <v>28734</v>
          </cell>
          <cell r="B1043" t="str">
            <v>02</v>
          </cell>
          <cell r="C1043" t="str">
            <v>ВЛ-04кв от ТП-49 1.24 км</v>
          </cell>
          <cell r="D1043" t="str">
            <v>502</v>
          </cell>
          <cell r="E1043" t="str">
            <v>011</v>
          </cell>
          <cell r="F1043">
            <v>11</v>
          </cell>
          <cell r="G1043">
            <v>30</v>
          </cell>
          <cell r="H1043">
            <v>164492.38</v>
          </cell>
          <cell r="I1043" t="str">
            <v>30118</v>
          </cell>
          <cell r="J1043" t="str">
            <v>2010062</v>
          </cell>
          <cell r="K1043" t="str">
            <v>30007</v>
          </cell>
          <cell r="L1043">
            <v>6</v>
          </cell>
          <cell r="M1043" t="str">
            <v>124527342</v>
          </cell>
          <cell r="N1043" t="str">
            <v>52</v>
          </cell>
          <cell r="O1043" t="str">
            <v>0978</v>
          </cell>
          <cell r="Q1043">
            <v>164492.38</v>
          </cell>
          <cell r="R1043">
            <v>0</v>
          </cell>
          <cell r="S1043">
            <v>0</v>
          </cell>
          <cell r="W1043" t="str">
            <v>9311101</v>
          </cell>
          <cell r="X1043">
            <v>0</v>
          </cell>
          <cell r="Y1043">
            <v>0</v>
          </cell>
        </row>
        <row r="1044">
          <cell r="A1044">
            <v>19968</v>
          </cell>
          <cell r="B1044" t="str">
            <v>02</v>
          </cell>
          <cell r="C1044" t="str">
            <v>ВЛ-04кв от ТП-50 0.75 км</v>
          </cell>
          <cell r="D1044" t="str">
            <v>502</v>
          </cell>
          <cell r="E1044" t="str">
            <v>011</v>
          </cell>
          <cell r="F1044">
            <v>11</v>
          </cell>
          <cell r="G1044">
            <v>30</v>
          </cell>
          <cell r="H1044">
            <v>39143.81</v>
          </cell>
          <cell r="I1044" t="str">
            <v>30119</v>
          </cell>
          <cell r="J1044" t="str">
            <v>2010062</v>
          </cell>
          <cell r="K1044" t="str">
            <v>30007</v>
          </cell>
          <cell r="L1044">
            <v>6</v>
          </cell>
          <cell r="M1044" t="str">
            <v>124527342</v>
          </cell>
          <cell r="N1044" t="str">
            <v>54</v>
          </cell>
          <cell r="O1044" t="str">
            <v>0954</v>
          </cell>
          <cell r="Q1044">
            <v>39143.81</v>
          </cell>
          <cell r="R1044">
            <v>0</v>
          </cell>
          <cell r="S1044">
            <v>0</v>
          </cell>
          <cell r="W1044" t="str">
            <v>9311101</v>
          </cell>
          <cell r="X1044">
            <v>0</v>
          </cell>
          <cell r="Y1044">
            <v>0</v>
          </cell>
        </row>
        <row r="1045">
          <cell r="A1045">
            <v>20333</v>
          </cell>
          <cell r="B1045" t="str">
            <v>02</v>
          </cell>
          <cell r="C1045" t="str">
            <v>ВЛ-04кв от ТП-54 0.32 км</v>
          </cell>
          <cell r="D1045" t="str">
            <v>502</v>
          </cell>
          <cell r="E1045" t="str">
            <v>011</v>
          </cell>
          <cell r="F1045">
            <v>11</v>
          </cell>
          <cell r="G1045">
            <v>30</v>
          </cell>
          <cell r="H1045">
            <v>8193.32</v>
          </cell>
          <cell r="I1045" t="str">
            <v>30121</v>
          </cell>
          <cell r="J1045" t="str">
            <v>2010062</v>
          </cell>
          <cell r="K1045" t="str">
            <v>30007</v>
          </cell>
          <cell r="L1045">
            <v>6</v>
          </cell>
          <cell r="M1045" t="str">
            <v>124527342</v>
          </cell>
          <cell r="N1045" t="str">
            <v>55</v>
          </cell>
          <cell r="O1045" t="str">
            <v>0955</v>
          </cell>
          <cell r="Q1045">
            <v>8193.32</v>
          </cell>
          <cell r="R1045">
            <v>0</v>
          </cell>
          <cell r="S1045">
            <v>0</v>
          </cell>
          <cell r="W1045" t="str">
            <v>9311101</v>
          </cell>
          <cell r="X1045">
            <v>0</v>
          </cell>
          <cell r="Y1045">
            <v>0</v>
          </cell>
        </row>
        <row r="1046">
          <cell r="A1046">
            <v>21794</v>
          </cell>
          <cell r="B1046" t="str">
            <v>02</v>
          </cell>
          <cell r="C1046" t="str">
            <v>ВЛ-04кв от ТП-56 0.36 км</v>
          </cell>
          <cell r="D1046" t="str">
            <v>502</v>
          </cell>
          <cell r="E1046" t="str">
            <v>011</v>
          </cell>
          <cell r="F1046">
            <v>11</v>
          </cell>
          <cell r="G1046">
            <v>30</v>
          </cell>
          <cell r="H1046">
            <v>24598.37</v>
          </cell>
          <cell r="I1046" t="str">
            <v>30122</v>
          </cell>
          <cell r="J1046" t="str">
            <v>2010062</v>
          </cell>
          <cell r="K1046" t="str">
            <v>30007</v>
          </cell>
          <cell r="L1046">
            <v>6</v>
          </cell>
          <cell r="M1046" t="str">
            <v>124527342</v>
          </cell>
          <cell r="N1046" t="str">
            <v>59</v>
          </cell>
          <cell r="O1046" t="str">
            <v>0959</v>
          </cell>
          <cell r="Q1046">
            <v>24598.37</v>
          </cell>
          <cell r="R1046">
            <v>0</v>
          </cell>
          <cell r="S1046">
            <v>0</v>
          </cell>
          <cell r="W1046" t="str">
            <v>9311101</v>
          </cell>
          <cell r="X1046">
            <v>0</v>
          </cell>
          <cell r="Y1046">
            <v>0</v>
          </cell>
        </row>
        <row r="1047">
          <cell r="A1047">
            <v>20059</v>
          </cell>
          <cell r="B1047" t="str">
            <v>02</v>
          </cell>
          <cell r="C1047" t="str">
            <v>ВЛ-04кв от ТП-58 0.72 км</v>
          </cell>
          <cell r="D1047" t="str">
            <v>502</v>
          </cell>
          <cell r="E1047" t="str">
            <v>011</v>
          </cell>
          <cell r="F1047">
            <v>11</v>
          </cell>
          <cell r="G1047">
            <v>30</v>
          </cell>
          <cell r="H1047">
            <v>31815.85</v>
          </cell>
          <cell r="I1047" t="str">
            <v>30123</v>
          </cell>
          <cell r="J1047" t="str">
            <v>2010062</v>
          </cell>
          <cell r="K1047" t="str">
            <v>30007</v>
          </cell>
          <cell r="L1047">
            <v>6</v>
          </cell>
          <cell r="M1047" t="str">
            <v>124527342</v>
          </cell>
          <cell r="N1047" t="str">
            <v>54</v>
          </cell>
          <cell r="O1047" t="str">
            <v>1254</v>
          </cell>
          <cell r="Q1047">
            <v>31815.85</v>
          </cell>
          <cell r="R1047">
            <v>0</v>
          </cell>
          <cell r="S1047">
            <v>0</v>
          </cell>
          <cell r="W1047" t="str">
            <v>9311101</v>
          </cell>
          <cell r="X1047">
            <v>0</v>
          </cell>
          <cell r="Y1047">
            <v>0</v>
          </cell>
        </row>
        <row r="1048">
          <cell r="A1048">
            <v>22190</v>
          </cell>
          <cell r="B1048" t="str">
            <v>02</v>
          </cell>
          <cell r="C1048" t="str">
            <v>ВЛ-04кв от ТП-73 1.80 км</v>
          </cell>
          <cell r="D1048" t="str">
            <v>502</v>
          </cell>
          <cell r="E1048" t="str">
            <v>011</v>
          </cell>
          <cell r="F1048">
            <v>11</v>
          </cell>
          <cell r="G1048">
            <v>30</v>
          </cell>
          <cell r="H1048">
            <v>151281.79999999999</v>
          </cell>
          <cell r="I1048" t="str">
            <v>30124</v>
          </cell>
          <cell r="J1048" t="str">
            <v>2010062</v>
          </cell>
          <cell r="K1048" t="str">
            <v>30007</v>
          </cell>
          <cell r="L1048">
            <v>6</v>
          </cell>
          <cell r="M1048" t="str">
            <v>124527342</v>
          </cell>
          <cell r="N1048" t="str">
            <v>60</v>
          </cell>
          <cell r="O1048" t="str">
            <v>1060</v>
          </cell>
          <cell r="Q1048">
            <v>151281.79999999999</v>
          </cell>
          <cell r="R1048">
            <v>0</v>
          </cell>
          <cell r="S1048">
            <v>0</v>
          </cell>
          <cell r="W1048" t="str">
            <v>9311101</v>
          </cell>
          <cell r="X1048">
            <v>0</v>
          </cell>
          <cell r="Y1048">
            <v>0</v>
          </cell>
        </row>
        <row r="1049">
          <cell r="A1049">
            <v>21155</v>
          </cell>
          <cell r="B1049" t="str">
            <v>02</v>
          </cell>
          <cell r="C1049" t="str">
            <v>ВЛ-04кв от ТП-130 0.56км</v>
          </cell>
          <cell r="D1049" t="str">
            <v>502</v>
          </cell>
          <cell r="E1049" t="str">
            <v>011</v>
          </cell>
          <cell r="F1049">
            <v>11</v>
          </cell>
          <cell r="G1049">
            <v>30</v>
          </cell>
          <cell r="H1049">
            <v>50439.54</v>
          </cell>
          <cell r="I1049" t="str">
            <v>30125</v>
          </cell>
          <cell r="J1049" t="str">
            <v>2010062</v>
          </cell>
          <cell r="K1049" t="str">
            <v>30007</v>
          </cell>
          <cell r="L1049">
            <v>6</v>
          </cell>
          <cell r="M1049" t="str">
            <v>124527342</v>
          </cell>
          <cell r="N1049" t="str">
            <v>57</v>
          </cell>
          <cell r="O1049" t="str">
            <v>1257</v>
          </cell>
          <cell r="Q1049">
            <v>50439.54</v>
          </cell>
          <cell r="R1049">
            <v>0</v>
          </cell>
          <cell r="S1049">
            <v>0</v>
          </cell>
          <cell r="W1049" t="str">
            <v>9311101</v>
          </cell>
          <cell r="X1049">
            <v>0</v>
          </cell>
          <cell r="Y1049">
            <v>0</v>
          </cell>
        </row>
        <row r="1050">
          <cell r="A1050">
            <v>22160</v>
          </cell>
          <cell r="B1050" t="str">
            <v>02</v>
          </cell>
          <cell r="C1050" t="str">
            <v>ВЛ-04кв от ТП-71  1.84км</v>
          </cell>
          <cell r="D1050" t="str">
            <v>502</v>
          </cell>
          <cell r="E1050" t="str">
            <v>011</v>
          </cell>
          <cell r="F1050">
            <v>11</v>
          </cell>
          <cell r="G1050">
            <v>30</v>
          </cell>
          <cell r="H1050">
            <v>153371.56</v>
          </cell>
          <cell r="I1050" t="str">
            <v>30126</v>
          </cell>
          <cell r="J1050" t="str">
            <v>2010062</v>
          </cell>
          <cell r="K1050" t="str">
            <v>30007</v>
          </cell>
          <cell r="L1050">
            <v>6</v>
          </cell>
          <cell r="M1050" t="str">
            <v>124527342</v>
          </cell>
          <cell r="N1050" t="str">
            <v>60</v>
          </cell>
          <cell r="O1050" t="str">
            <v>0960</v>
          </cell>
          <cell r="Q1050">
            <v>153371.56</v>
          </cell>
          <cell r="R1050">
            <v>0</v>
          </cell>
          <cell r="S1050">
            <v>0</v>
          </cell>
          <cell r="W1050" t="str">
            <v>9311101</v>
          </cell>
          <cell r="X1050">
            <v>0</v>
          </cell>
          <cell r="Y1050">
            <v>0</v>
          </cell>
        </row>
        <row r="1051">
          <cell r="A1051">
            <v>22160</v>
          </cell>
          <cell r="B1051" t="str">
            <v>02</v>
          </cell>
          <cell r="C1051" t="str">
            <v>ВЛ-04кв от ТП-72  2.92км</v>
          </cell>
          <cell r="D1051" t="str">
            <v>502</v>
          </cell>
          <cell r="E1051" t="str">
            <v>011</v>
          </cell>
          <cell r="F1051">
            <v>11</v>
          </cell>
          <cell r="G1051">
            <v>30</v>
          </cell>
          <cell r="H1051">
            <v>71548.850000000006</v>
          </cell>
          <cell r="I1051" t="str">
            <v>30127</v>
          </cell>
          <cell r="J1051" t="str">
            <v>2010062</v>
          </cell>
          <cell r="K1051" t="str">
            <v>30007</v>
          </cell>
          <cell r="L1051">
            <v>6</v>
          </cell>
          <cell r="M1051" t="str">
            <v>124527342</v>
          </cell>
          <cell r="N1051" t="str">
            <v>60</v>
          </cell>
          <cell r="O1051" t="str">
            <v>0960</v>
          </cell>
          <cell r="Q1051">
            <v>71548.850000000006</v>
          </cell>
          <cell r="R1051">
            <v>0</v>
          </cell>
          <cell r="S1051">
            <v>0</v>
          </cell>
          <cell r="W1051" t="str">
            <v>9311101</v>
          </cell>
          <cell r="X1051">
            <v>0</v>
          </cell>
          <cell r="Y1051">
            <v>0</v>
          </cell>
        </row>
        <row r="1052">
          <cell r="A1052">
            <v>21794</v>
          </cell>
          <cell r="B1052" t="str">
            <v>02</v>
          </cell>
          <cell r="C1052" t="str">
            <v>ВЛ-04кв от ТП-74  0.40км</v>
          </cell>
          <cell r="D1052" t="str">
            <v>502</v>
          </cell>
          <cell r="E1052" t="str">
            <v>011</v>
          </cell>
          <cell r="F1052">
            <v>11</v>
          </cell>
          <cell r="G1052">
            <v>30</v>
          </cell>
          <cell r="H1052">
            <v>37044.85</v>
          </cell>
          <cell r="I1052" t="str">
            <v>30128</v>
          </cell>
          <cell r="J1052" t="str">
            <v>2010062</v>
          </cell>
          <cell r="K1052" t="str">
            <v>30007</v>
          </cell>
          <cell r="L1052">
            <v>6</v>
          </cell>
          <cell r="M1052" t="str">
            <v>124527342</v>
          </cell>
          <cell r="N1052" t="str">
            <v>59</v>
          </cell>
          <cell r="O1052" t="str">
            <v>0959</v>
          </cell>
          <cell r="Q1052">
            <v>37044.85</v>
          </cell>
          <cell r="R1052">
            <v>0</v>
          </cell>
          <cell r="S1052">
            <v>0</v>
          </cell>
          <cell r="W1052" t="str">
            <v>9311101</v>
          </cell>
          <cell r="X1052">
            <v>0</v>
          </cell>
          <cell r="Y1052">
            <v>0</v>
          </cell>
        </row>
        <row r="1053">
          <cell r="A1053">
            <v>22190</v>
          </cell>
          <cell r="B1053" t="str">
            <v>02</v>
          </cell>
          <cell r="C1053" t="str">
            <v>ВЛ-04кв от ТП-82  3.52км</v>
          </cell>
          <cell r="D1053" t="str">
            <v>502</v>
          </cell>
          <cell r="E1053" t="str">
            <v>011</v>
          </cell>
          <cell r="F1053">
            <v>11</v>
          </cell>
          <cell r="G1053">
            <v>30</v>
          </cell>
          <cell r="H1053">
            <v>123102.31</v>
          </cell>
          <cell r="I1053" t="str">
            <v>30129</v>
          </cell>
          <cell r="J1053" t="str">
            <v>2010062</v>
          </cell>
          <cell r="K1053" t="str">
            <v>30006</v>
          </cell>
          <cell r="L1053">
            <v>3</v>
          </cell>
          <cell r="M1053" t="str">
            <v>124527342</v>
          </cell>
          <cell r="N1053" t="str">
            <v>60</v>
          </cell>
          <cell r="O1053" t="str">
            <v>1060</v>
          </cell>
          <cell r="Q1053">
            <v>123102.31</v>
          </cell>
          <cell r="R1053">
            <v>0</v>
          </cell>
          <cell r="S1053">
            <v>0</v>
          </cell>
          <cell r="W1053" t="str">
            <v>9311101</v>
          </cell>
          <cell r="X1053">
            <v>0</v>
          </cell>
          <cell r="Y1053">
            <v>0</v>
          </cell>
        </row>
        <row r="1054">
          <cell r="A1054">
            <v>22616</v>
          </cell>
          <cell r="B1054" t="str">
            <v>02</v>
          </cell>
          <cell r="C1054" t="str">
            <v>ВЛ-04кв от ТП-388 0.40км</v>
          </cell>
          <cell r="D1054" t="str">
            <v>502</v>
          </cell>
          <cell r="E1054" t="str">
            <v>011</v>
          </cell>
          <cell r="F1054">
            <v>11</v>
          </cell>
          <cell r="G1054">
            <v>30</v>
          </cell>
          <cell r="H1054">
            <v>44234.720000000001</v>
          </cell>
          <cell r="I1054" t="str">
            <v>30130</v>
          </cell>
          <cell r="J1054" t="str">
            <v>2010062</v>
          </cell>
          <cell r="K1054" t="str">
            <v>30007</v>
          </cell>
          <cell r="L1054">
            <v>6</v>
          </cell>
          <cell r="M1054" t="str">
            <v>124527342</v>
          </cell>
          <cell r="N1054" t="str">
            <v>61</v>
          </cell>
          <cell r="O1054" t="str">
            <v>1261</v>
          </cell>
          <cell r="Q1054">
            <v>44234.720000000001</v>
          </cell>
          <cell r="R1054">
            <v>0</v>
          </cell>
          <cell r="S1054">
            <v>0</v>
          </cell>
          <cell r="W1054" t="str">
            <v>9311101</v>
          </cell>
          <cell r="X1054">
            <v>0</v>
          </cell>
          <cell r="Y1054">
            <v>0</v>
          </cell>
        </row>
        <row r="1055">
          <cell r="A1055">
            <v>28734</v>
          </cell>
          <cell r="B1055" t="str">
            <v>02</v>
          </cell>
          <cell r="C1055" t="str">
            <v>ВЛ-04кв от ТП-229 1.52км</v>
          </cell>
          <cell r="D1055" t="str">
            <v>502</v>
          </cell>
          <cell r="E1055" t="str">
            <v>011</v>
          </cell>
          <cell r="F1055">
            <v>11</v>
          </cell>
          <cell r="G1055">
            <v>30</v>
          </cell>
          <cell r="H1055">
            <v>11873.13</v>
          </cell>
          <cell r="I1055" t="str">
            <v>30131</v>
          </cell>
          <cell r="J1055" t="str">
            <v>2010062</v>
          </cell>
          <cell r="K1055" t="str">
            <v>30008</v>
          </cell>
          <cell r="L1055">
            <v>6</v>
          </cell>
          <cell r="M1055" t="str">
            <v>124527342</v>
          </cell>
          <cell r="N1055" t="str">
            <v>63</v>
          </cell>
          <cell r="O1055" t="str">
            <v>0978</v>
          </cell>
          <cell r="Q1055">
            <v>11873.13</v>
          </cell>
          <cell r="R1055">
            <v>0</v>
          </cell>
          <cell r="S1055">
            <v>0</v>
          </cell>
          <cell r="W1055" t="str">
            <v>9311101</v>
          </cell>
          <cell r="X1055">
            <v>0</v>
          </cell>
          <cell r="Y1055">
            <v>0</v>
          </cell>
        </row>
        <row r="1056">
          <cell r="A1056">
            <v>27485</v>
          </cell>
          <cell r="B1056" t="str">
            <v>02</v>
          </cell>
          <cell r="C1056" t="str">
            <v>ВЛ-04кв от ТП-324 3.60км</v>
          </cell>
          <cell r="D1056" t="str">
            <v>502</v>
          </cell>
          <cell r="E1056" t="str">
            <v>011</v>
          </cell>
          <cell r="F1056">
            <v>11</v>
          </cell>
          <cell r="G1056">
            <v>30</v>
          </cell>
          <cell r="H1056">
            <v>219645.38</v>
          </cell>
          <cell r="I1056" t="str">
            <v>30132</v>
          </cell>
          <cell r="J1056" t="str">
            <v>2010062</v>
          </cell>
          <cell r="K1056" t="str">
            <v>30007</v>
          </cell>
          <cell r="L1056">
            <v>6</v>
          </cell>
          <cell r="M1056" t="str">
            <v>124527342</v>
          </cell>
          <cell r="N1056" t="str">
            <v>75</v>
          </cell>
          <cell r="O1056" t="str">
            <v>0475</v>
          </cell>
          <cell r="Q1056">
            <v>219645.38</v>
          </cell>
          <cell r="R1056">
            <v>0</v>
          </cell>
          <cell r="S1056">
            <v>0</v>
          </cell>
          <cell r="W1056" t="str">
            <v>9311101</v>
          </cell>
          <cell r="X1056">
            <v>0</v>
          </cell>
          <cell r="Y1056">
            <v>0</v>
          </cell>
        </row>
        <row r="1057">
          <cell r="A1057">
            <v>28734</v>
          </cell>
          <cell r="B1057" t="str">
            <v>02</v>
          </cell>
          <cell r="C1057" t="str">
            <v>ВЛ-04кв от ТП-112 0.44км</v>
          </cell>
          <cell r="D1057" t="str">
            <v>502</v>
          </cell>
          <cell r="E1057" t="str">
            <v>011</v>
          </cell>
          <cell r="F1057">
            <v>11</v>
          </cell>
          <cell r="G1057">
            <v>30</v>
          </cell>
          <cell r="H1057">
            <v>47005.71</v>
          </cell>
          <cell r="I1057" t="str">
            <v>30133</v>
          </cell>
          <cell r="J1057" t="str">
            <v>2010062</v>
          </cell>
          <cell r="K1057" t="str">
            <v>30007</v>
          </cell>
          <cell r="L1057">
            <v>6</v>
          </cell>
          <cell r="M1057" t="str">
            <v>124527342</v>
          </cell>
          <cell r="N1057" t="str">
            <v>62</v>
          </cell>
          <cell r="O1057" t="str">
            <v>0978</v>
          </cell>
          <cell r="Q1057">
            <v>47005.71</v>
          </cell>
          <cell r="R1057">
            <v>0</v>
          </cell>
          <cell r="S1057">
            <v>0</v>
          </cell>
          <cell r="W1057" t="str">
            <v>9311101</v>
          </cell>
          <cell r="X1057">
            <v>0</v>
          </cell>
          <cell r="Y1057">
            <v>0</v>
          </cell>
        </row>
        <row r="1058">
          <cell r="A1058">
            <v>22160</v>
          </cell>
          <cell r="B1058" t="str">
            <v>02</v>
          </cell>
          <cell r="C1058" t="str">
            <v>ВЛ-04кв от ТП-116 1.88км</v>
          </cell>
          <cell r="D1058" t="str">
            <v>502</v>
          </cell>
          <cell r="E1058" t="str">
            <v>011</v>
          </cell>
          <cell r="F1058">
            <v>11</v>
          </cell>
          <cell r="G1058">
            <v>30</v>
          </cell>
          <cell r="H1058">
            <v>81620.179999999993</v>
          </cell>
          <cell r="I1058" t="str">
            <v>30134</v>
          </cell>
          <cell r="J1058" t="str">
            <v>2010062</v>
          </cell>
          <cell r="K1058" t="str">
            <v>30007</v>
          </cell>
          <cell r="L1058">
            <v>6</v>
          </cell>
          <cell r="M1058" t="str">
            <v>124527342</v>
          </cell>
          <cell r="N1058" t="str">
            <v>60</v>
          </cell>
          <cell r="O1058" t="str">
            <v>0960</v>
          </cell>
          <cell r="Q1058">
            <v>81620.179999999993</v>
          </cell>
          <cell r="R1058">
            <v>0</v>
          </cell>
          <cell r="S1058">
            <v>0</v>
          </cell>
          <cell r="W1058" t="str">
            <v>9311101</v>
          </cell>
          <cell r="X1058">
            <v>0</v>
          </cell>
          <cell r="Y1058">
            <v>0</v>
          </cell>
        </row>
        <row r="1059">
          <cell r="A1059">
            <v>22160</v>
          </cell>
          <cell r="B1059" t="str">
            <v>02</v>
          </cell>
          <cell r="C1059" t="str">
            <v>ВЛ-04кв от ТП-120 2.96 км</v>
          </cell>
          <cell r="D1059" t="str">
            <v>502</v>
          </cell>
          <cell r="E1059" t="str">
            <v>011</v>
          </cell>
          <cell r="F1059">
            <v>11</v>
          </cell>
          <cell r="G1059">
            <v>30</v>
          </cell>
          <cell r="H1059">
            <v>101311.77</v>
          </cell>
          <cell r="I1059" t="str">
            <v>30135</v>
          </cell>
          <cell r="J1059" t="str">
            <v>2010062</v>
          </cell>
          <cell r="K1059" t="str">
            <v>30007</v>
          </cell>
          <cell r="L1059">
            <v>6</v>
          </cell>
          <cell r="M1059" t="str">
            <v>124527342</v>
          </cell>
          <cell r="N1059" t="str">
            <v>60</v>
          </cell>
          <cell r="O1059" t="str">
            <v>0960</v>
          </cell>
          <cell r="Q1059">
            <v>101311.77</v>
          </cell>
          <cell r="R1059">
            <v>0</v>
          </cell>
          <cell r="S1059">
            <v>0</v>
          </cell>
          <cell r="W1059" t="str">
            <v>9311101</v>
          </cell>
          <cell r="X1059">
            <v>0</v>
          </cell>
          <cell r="Y1059">
            <v>0</v>
          </cell>
        </row>
        <row r="1060">
          <cell r="A1060">
            <v>28734</v>
          </cell>
          <cell r="B1060" t="str">
            <v>02</v>
          </cell>
          <cell r="C1060" t="str">
            <v>ВЛ-04кв от ТП-123 0.88 км</v>
          </cell>
          <cell r="D1060" t="str">
            <v>502</v>
          </cell>
          <cell r="E1060" t="str">
            <v>011</v>
          </cell>
          <cell r="F1060">
            <v>11</v>
          </cell>
          <cell r="G1060">
            <v>30</v>
          </cell>
          <cell r="H1060">
            <v>93974.6</v>
          </cell>
          <cell r="I1060" t="str">
            <v>30136</v>
          </cell>
          <cell r="J1060" t="str">
            <v>2010062</v>
          </cell>
          <cell r="K1060" t="str">
            <v>30007</v>
          </cell>
          <cell r="L1060">
            <v>6</v>
          </cell>
          <cell r="M1060" t="str">
            <v>124527342</v>
          </cell>
          <cell r="N1060" t="str">
            <v>73</v>
          </cell>
          <cell r="O1060" t="str">
            <v>0978</v>
          </cell>
          <cell r="Q1060">
            <v>93974.6</v>
          </cell>
          <cell r="R1060">
            <v>0</v>
          </cell>
          <cell r="S1060">
            <v>0</v>
          </cell>
          <cell r="W1060" t="str">
            <v>9311101</v>
          </cell>
          <cell r="X1060">
            <v>0</v>
          </cell>
          <cell r="Y1060">
            <v>0</v>
          </cell>
        </row>
        <row r="1061">
          <cell r="A1061">
            <v>26999</v>
          </cell>
          <cell r="B1061" t="str">
            <v>02</v>
          </cell>
          <cell r="C1061" t="str">
            <v>ВЛ-04кв от ТП-128 1.10 км</v>
          </cell>
          <cell r="D1061" t="str">
            <v>502</v>
          </cell>
          <cell r="E1061" t="str">
            <v>011</v>
          </cell>
          <cell r="F1061">
            <v>11</v>
          </cell>
          <cell r="G1061">
            <v>30</v>
          </cell>
          <cell r="H1061">
            <v>101090.82</v>
          </cell>
          <cell r="I1061" t="str">
            <v>30137</v>
          </cell>
          <cell r="J1061" t="str">
            <v>2010062</v>
          </cell>
          <cell r="K1061" t="str">
            <v>30007</v>
          </cell>
          <cell r="L1061">
            <v>6</v>
          </cell>
          <cell r="M1061" t="str">
            <v>124527342</v>
          </cell>
          <cell r="N1061" t="str">
            <v>60</v>
          </cell>
          <cell r="O1061" t="str">
            <v>1273</v>
          </cell>
          <cell r="Q1061">
            <v>101090.82</v>
          </cell>
          <cell r="R1061">
            <v>0</v>
          </cell>
          <cell r="S1061">
            <v>0</v>
          </cell>
          <cell r="W1061" t="str">
            <v>9311101</v>
          </cell>
          <cell r="X1061">
            <v>0</v>
          </cell>
          <cell r="Y1061">
            <v>0</v>
          </cell>
        </row>
        <row r="1062">
          <cell r="A1062">
            <v>26177</v>
          </cell>
          <cell r="B1062" t="str">
            <v>02</v>
          </cell>
          <cell r="C1062" t="str">
            <v>ВЛ-04кв от ТП-1433 1.5 км</v>
          </cell>
          <cell r="D1062" t="str">
            <v>502</v>
          </cell>
          <cell r="E1062" t="str">
            <v>011</v>
          </cell>
          <cell r="F1062">
            <v>11</v>
          </cell>
          <cell r="G1062">
            <v>30</v>
          </cell>
          <cell r="H1062">
            <v>147792.74</v>
          </cell>
          <cell r="I1062" t="str">
            <v>30138</v>
          </cell>
          <cell r="J1062" t="str">
            <v>2010062</v>
          </cell>
          <cell r="K1062" t="str">
            <v>30008</v>
          </cell>
          <cell r="L1062">
            <v>6</v>
          </cell>
          <cell r="M1062" t="str">
            <v>124527342</v>
          </cell>
          <cell r="N1062" t="str">
            <v>71</v>
          </cell>
          <cell r="O1062" t="str">
            <v>0971</v>
          </cell>
          <cell r="Q1062">
            <v>147792.74</v>
          </cell>
          <cell r="R1062">
            <v>0</v>
          </cell>
          <cell r="S1062">
            <v>0</v>
          </cell>
          <cell r="W1062" t="str">
            <v>9311101</v>
          </cell>
          <cell r="X1062">
            <v>0</v>
          </cell>
          <cell r="Y1062">
            <v>0</v>
          </cell>
        </row>
        <row r="1063">
          <cell r="A1063">
            <v>24351</v>
          </cell>
          <cell r="B1063" t="str">
            <v>02</v>
          </cell>
          <cell r="C1063" t="str">
            <v>ВЛ-04кв от ТП-2202 1.5 км</v>
          </cell>
          <cell r="D1063" t="str">
            <v>502</v>
          </cell>
          <cell r="E1063" t="str">
            <v>011</v>
          </cell>
          <cell r="F1063">
            <v>11</v>
          </cell>
          <cell r="G1063">
            <v>30</v>
          </cell>
          <cell r="H1063">
            <v>30922.87</v>
          </cell>
          <cell r="I1063" t="str">
            <v>30139</v>
          </cell>
          <cell r="J1063" t="str">
            <v>2010062</v>
          </cell>
          <cell r="K1063" t="str">
            <v>30007</v>
          </cell>
          <cell r="L1063">
            <v>6</v>
          </cell>
          <cell r="M1063" t="str">
            <v>124527342</v>
          </cell>
          <cell r="N1063" t="str">
            <v>66</v>
          </cell>
          <cell r="O1063" t="str">
            <v>0966</v>
          </cell>
          <cell r="Q1063">
            <v>30922.87</v>
          </cell>
          <cell r="R1063">
            <v>0</v>
          </cell>
          <cell r="S1063">
            <v>0</v>
          </cell>
          <cell r="W1063" t="str">
            <v>9311101</v>
          </cell>
          <cell r="X1063">
            <v>0</v>
          </cell>
          <cell r="Y1063">
            <v>0</v>
          </cell>
        </row>
        <row r="1064">
          <cell r="A1064">
            <v>27364</v>
          </cell>
          <cell r="B1064" t="str">
            <v>02</v>
          </cell>
          <cell r="C1064" t="str">
            <v>ВЛ-04кв от ТП-102  0.4 км</v>
          </cell>
          <cell r="D1064" t="str">
            <v>502</v>
          </cell>
          <cell r="E1064" t="str">
            <v>011</v>
          </cell>
          <cell r="F1064">
            <v>11</v>
          </cell>
          <cell r="G1064">
            <v>30</v>
          </cell>
          <cell r="H1064">
            <v>46066.7</v>
          </cell>
          <cell r="I1064" t="str">
            <v>30140</v>
          </cell>
          <cell r="J1064" t="str">
            <v>2010062</v>
          </cell>
          <cell r="K1064" t="str">
            <v>30007</v>
          </cell>
          <cell r="L1064">
            <v>6</v>
          </cell>
          <cell r="M1064" t="str">
            <v>124527342</v>
          </cell>
          <cell r="N1064" t="str">
            <v>74</v>
          </cell>
          <cell r="O1064" t="str">
            <v>1274</v>
          </cell>
          <cell r="Q1064">
            <v>46066.7</v>
          </cell>
          <cell r="R1064">
            <v>0</v>
          </cell>
          <cell r="S1064">
            <v>0</v>
          </cell>
          <cell r="W1064" t="str">
            <v>9311101</v>
          </cell>
          <cell r="X1064">
            <v>0</v>
          </cell>
          <cell r="Y1064">
            <v>0</v>
          </cell>
        </row>
        <row r="1065">
          <cell r="A1065">
            <v>22160</v>
          </cell>
          <cell r="B1065" t="str">
            <v>02</v>
          </cell>
          <cell r="C1065" t="str">
            <v>ВЛ-04кв от ТП-188  2.8 км</v>
          </cell>
          <cell r="D1065" t="str">
            <v>502</v>
          </cell>
          <cell r="E1065" t="str">
            <v>011</v>
          </cell>
          <cell r="F1065">
            <v>11</v>
          </cell>
          <cell r="G1065">
            <v>30</v>
          </cell>
          <cell r="H1065">
            <v>116713.36</v>
          </cell>
          <cell r="I1065" t="str">
            <v>30141</v>
          </cell>
          <cell r="J1065" t="str">
            <v>2010062</v>
          </cell>
          <cell r="K1065" t="str">
            <v>30007</v>
          </cell>
          <cell r="L1065">
            <v>6</v>
          </cell>
          <cell r="M1065" t="str">
            <v>124527342</v>
          </cell>
          <cell r="N1065" t="str">
            <v>60</v>
          </cell>
          <cell r="O1065" t="str">
            <v>0960</v>
          </cell>
          <cell r="Q1065">
            <v>116713.36</v>
          </cell>
          <cell r="R1065">
            <v>0</v>
          </cell>
          <cell r="S1065">
            <v>0</v>
          </cell>
          <cell r="W1065" t="str">
            <v>9311101</v>
          </cell>
          <cell r="X1065">
            <v>0</v>
          </cell>
          <cell r="Y1065">
            <v>0</v>
          </cell>
        </row>
        <row r="1066">
          <cell r="A1066">
            <v>31717</v>
          </cell>
          <cell r="B1066" t="str">
            <v>02</v>
          </cell>
          <cell r="C1066" t="str">
            <v>ВЛ-04кв от ТП-2332 0.8 км</v>
          </cell>
          <cell r="D1066" t="str">
            <v>502</v>
          </cell>
          <cell r="E1066" t="str">
            <v>011</v>
          </cell>
          <cell r="F1066">
            <v>11</v>
          </cell>
          <cell r="G1066">
            <v>30</v>
          </cell>
          <cell r="H1066">
            <v>19571.759999999998</v>
          </cell>
          <cell r="I1066" t="str">
            <v>30142</v>
          </cell>
          <cell r="J1066" t="str">
            <v>2010062</v>
          </cell>
          <cell r="K1066" t="str">
            <v>30008</v>
          </cell>
          <cell r="L1066">
            <v>6</v>
          </cell>
          <cell r="M1066" t="str">
            <v>124527342</v>
          </cell>
          <cell r="N1066" t="str">
            <v>84</v>
          </cell>
          <cell r="O1066" t="str">
            <v>1186</v>
          </cell>
          <cell r="Q1066">
            <v>19571.759999999998</v>
          </cell>
          <cell r="R1066">
            <v>0</v>
          </cell>
          <cell r="S1066">
            <v>0</v>
          </cell>
          <cell r="W1066" t="str">
            <v>9311101</v>
          </cell>
          <cell r="X1066">
            <v>0</v>
          </cell>
          <cell r="Y1066">
            <v>0</v>
          </cell>
        </row>
        <row r="1067">
          <cell r="A1067">
            <v>22160</v>
          </cell>
          <cell r="B1067" t="str">
            <v>02</v>
          </cell>
          <cell r="C1067" t="str">
            <v>ВЛ-04кв от ТП-202   0.5км</v>
          </cell>
          <cell r="D1067" t="str">
            <v>502</v>
          </cell>
          <cell r="E1067" t="str">
            <v>011</v>
          </cell>
          <cell r="F1067">
            <v>11</v>
          </cell>
          <cell r="G1067">
            <v>30</v>
          </cell>
          <cell r="H1067">
            <v>365016.95</v>
          </cell>
          <cell r="I1067" t="str">
            <v>30144</v>
          </cell>
          <cell r="J1067" t="str">
            <v>2010062</v>
          </cell>
          <cell r="K1067" t="str">
            <v>30008</v>
          </cell>
          <cell r="L1067">
            <v>6</v>
          </cell>
          <cell r="M1067" t="str">
            <v>124527342</v>
          </cell>
          <cell r="N1067" t="str">
            <v>60</v>
          </cell>
          <cell r="O1067" t="str">
            <v>0960</v>
          </cell>
          <cell r="Q1067">
            <v>365016.95</v>
          </cell>
          <cell r="R1067">
            <v>0</v>
          </cell>
          <cell r="S1067">
            <v>0</v>
          </cell>
          <cell r="W1067" t="str">
            <v>9311101</v>
          </cell>
          <cell r="X1067">
            <v>0</v>
          </cell>
          <cell r="Y1067">
            <v>0</v>
          </cell>
        </row>
        <row r="1068">
          <cell r="A1068">
            <v>22160</v>
          </cell>
          <cell r="B1068" t="str">
            <v>02</v>
          </cell>
          <cell r="C1068" t="str">
            <v>ВЛ-04кв от ТП-208   0.44км</v>
          </cell>
          <cell r="D1068" t="str">
            <v>502</v>
          </cell>
          <cell r="E1068" t="str">
            <v>011</v>
          </cell>
          <cell r="F1068">
            <v>11</v>
          </cell>
          <cell r="G1068">
            <v>30</v>
          </cell>
          <cell r="H1068">
            <v>107894.04</v>
          </cell>
          <cell r="I1068" t="str">
            <v>30145</v>
          </cell>
          <cell r="J1068" t="str">
            <v>2010062</v>
          </cell>
          <cell r="K1068" t="str">
            <v>30007</v>
          </cell>
          <cell r="L1068">
            <v>6</v>
          </cell>
          <cell r="M1068" t="str">
            <v>124527342</v>
          </cell>
          <cell r="N1068" t="str">
            <v>60</v>
          </cell>
          <cell r="O1068" t="str">
            <v>0960</v>
          </cell>
          <cell r="Q1068">
            <v>107894.04</v>
          </cell>
          <cell r="R1068">
            <v>0</v>
          </cell>
          <cell r="S1068">
            <v>0</v>
          </cell>
          <cell r="W1068" t="str">
            <v>9311101</v>
          </cell>
          <cell r="X1068">
            <v>0</v>
          </cell>
          <cell r="Y1068">
            <v>0</v>
          </cell>
        </row>
        <row r="1069">
          <cell r="A1069">
            <v>22160</v>
          </cell>
          <cell r="B1069" t="str">
            <v>02</v>
          </cell>
          <cell r="C1069" t="str">
            <v>ВЛ-04кв от ТП-217   1.12км</v>
          </cell>
          <cell r="D1069" t="str">
            <v>502</v>
          </cell>
          <cell r="E1069" t="str">
            <v>011</v>
          </cell>
          <cell r="F1069">
            <v>11</v>
          </cell>
          <cell r="G1069">
            <v>30</v>
          </cell>
          <cell r="H1069">
            <v>61587.98</v>
          </cell>
          <cell r="I1069" t="str">
            <v>30146</v>
          </cell>
          <cell r="J1069" t="str">
            <v>2010062</v>
          </cell>
          <cell r="K1069" t="str">
            <v>30007</v>
          </cell>
          <cell r="L1069">
            <v>6</v>
          </cell>
          <cell r="M1069" t="str">
            <v>124527342</v>
          </cell>
          <cell r="N1069" t="str">
            <v>60</v>
          </cell>
          <cell r="O1069" t="str">
            <v>0960</v>
          </cell>
          <cell r="Q1069">
            <v>61587.98</v>
          </cell>
          <cell r="R1069">
            <v>0</v>
          </cell>
          <cell r="S1069">
            <v>0</v>
          </cell>
          <cell r="W1069" t="str">
            <v>9311101</v>
          </cell>
          <cell r="X1069">
            <v>0</v>
          </cell>
          <cell r="Y1069">
            <v>0</v>
          </cell>
        </row>
        <row r="1070">
          <cell r="A1070">
            <v>25082</v>
          </cell>
          <cell r="B1070" t="str">
            <v>02</v>
          </cell>
          <cell r="C1070" t="str">
            <v>ВЛ-04кв от ТП-228   0.48км</v>
          </cell>
          <cell r="D1070" t="str">
            <v>502</v>
          </cell>
          <cell r="E1070" t="str">
            <v>011</v>
          </cell>
          <cell r="F1070">
            <v>11</v>
          </cell>
          <cell r="G1070">
            <v>30</v>
          </cell>
          <cell r="H1070">
            <v>43369.35</v>
          </cell>
          <cell r="I1070" t="str">
            <v>30147</v>
          </cell>
          <cell r="J1070" t="str">
            <v>2010062</v>
          </cell>
          <cell r="K1070" t="str">
            <v>30007</v>
          </cell>
          <cell r="L1070">
            <v>6</v>
          </cell>
          <cell r="M1070" t="str">
            <v>124527342</v>
          </cell>
          <cell r="N1070" t="str">
            <v>68</v>
          </cell>
          <cell r="O1070" t="str">
            <v>0968</v>
          </cell>
          <cell r="Q1070">
            <v>43369.35</v>
          </cell>
          <cell r="R1070">
            <v>0</v>
          </cell>
          <cell r="S1070">
            <v>0</v>
          </cell>
          <cell r="W1070" t="str">
            <v>9311101</v>
          </cell>
          <cell r="X1070">
            <v>0</v>
          </cell>
          <cell r="Y1070">
            <v>0</v>
          </cell>
        </row>
        <row r="1071">
          <cell r="A1071">
            <v>28734</v>
          </cell>
          <cell r="B1071" t="str">
            <v>02</v>
          </cell>
          <cell r="C1071" t="str">
            <v>ВЛ-04кв от ТП-232   0.60км</v>
          </cell>
          <cell r="D1071" t="str">
            <v>502</v>
          </cell>
          <cell r="E1071" t="str">
            <v>011</v>
          </cell>
          <cell r="F1071">
            <v>11</v>
          </cell>
          <cell r="G1071">
            <v>30</v>
          </cell>
          <cell r="H1071">
            <v>9086.2999999999993</v>
          </cell>
          <cell r="I1071" t="str">
            <v>30148</v>
          </cell>
          <cell r="J1071" t="str">
            <v>2010062</v>
          </cell>
          <cell r="K1071" t="str">
            <v>30007</v>
          </cell>
          <cell r="L1071">
            <v>6</v>
          </cell>
          <cell r="M1071" t="str">
            <v>124527342</v>
          </cell>
          <cell r="N1071" t="str">
            <v>67</v>
          </cell>
          <cell r="O1071" t="str">
            <v>0978</v>
          </cell>
          <cell r="Q1071">
            <v>9086.2999999999993</v>
          </cell>
          <cell r="R1071">
            <v>0</v>
          </cell>
          <cell r="S1071">
            <v>0</v>
          </cell>
          <cell r="W1071" t="str">
            <v>9311101</v>
          </cell>
          <cell r="X1071">
            <v>0</v>
          </cell>
          <cell r="Y1071">
            <v>0</v>
          </cell>
        </row>
        <row r="1072">
          <cell r="A1072">
            <v>28734</v>
          </cell>
          <cell r="B1072" t="str">
            <v>02</v>
          </cell>
          <cell r="C1072" t="str">
            <v>ВЛ-04кв от ТП-247   1.44км</v>
          </cell>
          <cell r="D1072" t="str">
            <v>502</v>
          </cell>
          <cell r="E1072" t="str">
            <v>011</v>
          </cell>
          <cell r="F1072">
            <v>11</v>
          </cell>
          <cell r="G1072">
            <v>30</v>
          </cell>
          <cell r="H1072">
            <v>90816.95</v>
          </cell>
          <cell r="I1072" t="str">
            <v>30149</v>
          </cell>
          <cell r="J1072" t="str">
            <v>2010062</v>
          </cell>
          <cell r="K1072" t="str">
            <v>30007</v>
          </cell>
          <cell r="L1072">
            <v>6</v>
          </cell>
          <cell r="M1072" t="str">
            <v>124527342</v>
          </cell>
          <cell r="N1072" t="str">
            <v>74</v>
          </cell>
          <cell r="O1072" t="str">
            <v>0978</v>
          </cell>
          <cell r="Q1072">
            <v>90816.95</v>
          </cell>
          <cell r="R1072">
            <v>0</v>
          </cell>
          <cell r="S1072">
            <v>0</v>
          </cell>
          <cell r="W1072" t="str">
            <v>9311101</v>
          </cell>
          <cell r="X1072">
            <v>0</v>
          </cell>
          <cell r="Y1072">
            <v>0</v>
          </cell>
        </row>
        <row r="1073">
          <cell r="A1073">
            <v>22160</v>
          </cell>
          <cell r="B1073" t="str">
            <v>02</v>
          </cell>
          <cell r="C1073" t="str">
            <v>ВЛ-04кв от ТП-489   1.68км</v>
          </cell>
          <cell r="D1073" t="str">
            <v>502</v>
          </cell>
          <cell r="E1073" t="str">
            <v>011</v>
          </cell>
          <cell r="F1073">
            <v>11</v>
          </cell>
          <cell r="G1073">
            <v>30</v>
          </cell>
          <cell r="H1073">
            <v>61146.09</v>
          </cell>
          <cell r="I1073" t="str">
            <v>30150</v>
          </cell>
          <cell r="J1073" t="str">
            <v>2010062</v>
          </cell>
          <cell r="K1073" t="str">
            <v>30007</v>
          </cell>
          <cell r="L1073">
            <v>6</v>
          </cell>
          <cell r="M1073" t="str">
            <v>124527342</v>
          </cell>
          <cell r="N1073" t="str">
            <v>60</v>
          </cell>
          <cell r="O1073" t="str">
            <v>0960</v>
          </cell>
          <cell r="Q1073">
            <v>61146.09</v>
          </cell>
          <cell r="R1073">
            <v>0</v>
          </cell>
          <cell r="S1073">
            <v>0</v>
          </cell>
          <cell r="W1073" t="str">
            <v>9311101</v>
          </cell>
          <cell r="X1073">
            <v>0</v>
          </cell>
          <cell r="Y1073">
            <v>0</v>
          </cell>
        </row>
        <row r="1074">
          <cell r="A1074">
            <v>22160</v>
          </cell>
          <cell r="B1074" t="str">
            <v>02</v>
          </cell>
          <cell r="C1074" t="str">
            <v>ВЛ-04кв от ТП-280   1.10км</v>
          </cell>
          <cell r="D1074" t="str">
            <v>502</v>
          </cell>
          <cell r="E1074" t="str">
            <v>011</v>
          </cell>
          <cell r="F1074">
            <v>11</v>
          </cell>
          <cell r="G1074">
            <v>30</v>
          </cell>
          <cell r="H1074">
            <v>92096.58</v>
          </cell>
          <cell r="I1074" t="str">
            <v>30152</v>
          </cell>
          <cell r="J1074" t="str">
            <v>2010062</v>
          </cell>
          <cell r="K1074" t="str">
            <v>30007</v>
          </cell>
          <cell r="L1074">
            <v>6</v>
          </cell>
          <cell r="M1074" t="str">
            <v>124527342</v>
          </cell>
          <cell r="N1074" t="str">
            <v>60</v>
          </cell>
          <cell r="O1074" t="str">
            <v>0960</v>
          </cell>
          <cell r="Q1074">
            <v>92096.58</v>
          </cell>
          <cell r="R1074">
            <v>0</v>
          </cell>
          <cell r="S1074">
            <v>0</v>
          </cell>
          <cell r="W1074" t="str">
            <v>9311101</v>
          </cell>
          <cell r="X1074">
            <v>0</v>
          </cell>
          <cell r="Y1074">
            <v>0</v>
          </cell>
        </row>
        <row r="1075">
          <cell r="A1075">
            <v>22160</v>
          </cell>
          <cell r="B1075" t="str">
            <v>02</v>
          </cell>
          <cell r="C1075" t="str">
            <v>ВЛ-04кв от ТП-231   4.68км</v>
          </cell>
          <cell r="D1075" t="str">
            <v>502</v>
          </cell>
          <cell r="E1075" t="str">
            <v>011</v>
          </cell>
          <cell r="F1075">
            <v>11</v>
          </cell>
          <cell r="G1075">
            <v>30</v>
          </cell>
          <cell r="H1075">
            <v>82955.05</v>
          </cell>
          <cell r="I1075" t="str">
            <v>30153</v>
          </cell>
          <cell r="J1075" t="str">
            <v>2010062</v>
          </cell>
          <cell r="K1075" t="str">
            <v>30007</v>
          </cell>
          <cell r="L1075">
            <v>6</v>
          </cell>
          <cell r="M1075" t="str">
            <v>124527342</v>
          </cell>
          <cell r="N1075" t="str">
            <v>60</v>
          </cell>
          <cell r="O1075" t="str">
            <v>0960</v>
          </cell>
          <cell r="Q1075">
            <v>82955.05</v>
          </cell>
          <cell r="R1075">
            <v>0</v>
          </cell>
          <cell r="S1075">
            <v>0</v>
          </cell>
          <cell r="W1075" t="str">
            <v>9311101</v>
          </cell>
          <cell r="X1075">
            <v>0</v>
          </cell>
          <cell r="Y1075">
            <v>0</v>
          </cell>
        </row>
        <row r="1076">
          <cell r="A1076">
            <v>22160</v>
          </cell>
          <cell r="B1076" t="str">
            <v>02</v>
          </cell>
          <cell r="C1076" t="str">
            <v>ВЛ-04кв от ТП-307   0.96км</v>
          </cell>
          <cell r="D1076" t="str">
            <v>502</v>
          </cell>
          <cell r="E1076" t="str">
            <v>011</v>
          </cell>
          <cell r="F1076">
            <v>11</v>
          </cell>
          <cell r="G1076">
            <v>30</v>
          </cell>
          <cell r="H1076">
            <v>50770.96</v>
          </cell>
          <cell r="I1076" t="str">
            <v>30154</v>
          </cell>
          <cell r="J1076" t="str">
            <v>2010062</v>
          </cell>
          <cell r="K1076" t="str">
            <v>30007</v>
          </cell>
          <cell r="L1076">
            <v>6</v>
          </cell>
          <cell r="M1076" t="str">
            <v>124527342</v>
          </cell>
          <cell r="N1076" t="str">
            <v>60</v>
          </cell>
          <cell r="O1076" t="str">
            <v>0960</v>
          </cell>
          <cell r="Q1076">
            <v>50770.96</v>
          </cell>
          <cell r="R1076">
            <v>0</v>
          </cell>
          <cell r="S1076">
            <v>0</v>
          </cell>
          <cell r="W1076" t="str">
            <v>9311101</v>
          </cell>
          <cell r="X1076">
            <v>0</v>
          </cell>
          <cell r="Y1076">
            <v>0</v>
          </cell>
        </row>
        <row r="1077">
          <cell r="A1077">
            <v>22160</v>
          </cell>
          <cell r="B1077" t="str">
            <v>02</v>
          </cell>
          <cell r="C1077" t="str">
            <v>ВЛ-04кв от МТП-309 3.5 км</v>
          </cell>
          <cell r="D1077" t="str">
            <v>502</v>
          </cell>
          <cell r="E1077" t="str">
            <v>011</v>
          </cell>
          <cell r="F1077">
            <v>11</v>
          </cell>
          <cell r="G1077">
            <v>30</v>
          </cell>
          <cell r="H1077">
            <v>135208.17000000001</v>
          </cell>
          <cell r="I1077" t="str">
            <v>30155</v>
          </cell>
          <cell r="J1077" t="str">
            <v>2010062</v>
          </cell>
          <cell r="K1077" t="str">
            <v>30007</v>
          </cell>
          <cell r="L1077">
            <v>6</v>
          </cell>
          <cell r="M1077" t="str">
            <v>124527342</v>
          </cell>
          <cell r="N1077" t="str">
            <v>60</v>
          </cell>
          <cell r="O1077" t="str">
            <v>0960</v>
          </cell>
          <cell r="Q1077">
            <v>135208.17000000001</v>
          </cell>
          <cell r="R1077">
            <v>0</v>
          </cell>
          <cell r="S1077">
            <v>0</v>
          </cell>
          <cell r="W1077" t="str">
            <v>9311101</v>
          </cell>
          <cell r="X1077">
            <v>0</v>
          </cell>
          <cell r="Y1077">
            <v>0</v>
          </cell>
        </row>
        <row r="1078">
          <cell r="A1078">
            <v>25082</v>
          </cell>
          <cell r="B1078" t="str">
            <v>02</v>
          </cell>
          <cell r="C1078" t="str">
            <v>ВЛ-04кв от ТП-310 4.32 км</v>
          </cell>
          <cell r="D1078" t="str">
            <v>502</v>
          </cell>
          <cell r="E1078" t="str">
            <v>011</v>
          </cell>
          <cell r="F1078">
            <v>11</v>
          </cell>
          <cell r="G1078">
            <v>30</v>
          </cell>
          <cell r="H1078">
            <v>166407.22</v>
          </cell>
          <cell r="I1078" t="str">
            <v>30156</v>
          </cell>
          <cell r="J1078" t="str">
            <v>2010062</v>
          </cell>
          <cell r="K1078" t="str">
            <v>30007</v>
          </cell>
          <cell r="L1078">
            <v>6</v>
          </cell>
          <cell r="M1078" t="str">
            <v>124527342</v>
          </cell>
          <cell r="N1078" t="str">
            <v>68</v>
          </cell>
          <cell r="O1078" t="str">
            <v>0968</v>
          </cell>
          <cell r="Q1078">
            <v>166407.22</v>
          </cell>
          <cell r="R1078">
            <v>0</v>
          </cell>
          <cell r="S1078">
            <v>0</v>
          </cell>
          <cell r="W1078" t="str">
            <v>9311101</v>
          </cell>
          <cell r="X1078">
            <v>0</v>
          </cell>
          <cell r="Y1078">
            <v>0</v>
          </cell>
        </row>
        <row r="1079">
          <cell r="A1079">
            <v>22160</v>
          </cell>
          <cell r="B1079" t="str">
            <v>02</v>
          </cell>
          <cell r="C1079" t="str">
            <v>ВЛ-04кв от ТП-312 3.160км</v>
          </cell>
          <cell r="D1079" t="str">
            <v>502</v>
          </cell>
          <cell r="E1079" t="str">
            <v>011</v>
          </cell>
          <cell r="F1079">
            <v>11</v>
          </cell>
          <cell r="G1079">
            <v>30</v>
          </cell>
          <cell r="H1079">
            <v>28538.53</v>
          </cell>
          <cell r="I1079" t="str">
            <v>30157</v>
          </cell>
          <cell r="J1079" t="str">
            <v>2010062</v>
          </cell>
          <cell r="K1079" t="str">
            <v>30007</v>
          </cell>
          <cell r="L1079">
            <v>6</v>
          </cell>
          <cell r="M1079" t="str">
            <v>124527342</v>
          </cell>
          <cell r="N1079" t="str">
            <v>60</v>
          </cell>
          <cell r="O1079" t="str">
            <v>0960</v>
          </cell>
          <cell r="Q1079">
            <v>28538.53</v>
          </cell>
          <cell r="R1079">
            <v>0</v>
          </cell>
          <cell r="S1079">
            <v>0</v>
          </cell>
          <cell r="W1079" t="str">
            <v>9311101</v>
          </cell>
          <cell r="X1079">
            <v>0</v>
          </cell>
          <cell r="Y1079">
            <v>0</v>
          </cell>
        </row>
        <row r="1080">
          <cell r="A1080">
            <v>21794</v>
          </cell>
          <cell r="B1080" t="str">
            <v>02</v>
          </cell>
          <cell r="C1080" t="str">
            <v>ВЛ-04кв от ТП-424 2.2км</v>
          </cell>
          <cell r="D1080" t="str">
            <v>502</v>
          </cell>
          <cell r="E1080" t="str">
            <v>011</v>
          </cell>
          <cell r="F1080">
            <v>11</v>
          </cell>
          <cell r="G1080">
            <v>30</v>
          </cell>
          <cell r="H1080">
            <v>78398.09</v>
          </cell>
          <cell r="I1080" t="str">
            <v>30158</v>
          </cell>
          <cell r="J1080" t="str">
            <v>2010062</v>
          </cell>
          <cell r="K1080" t="str">
            <v>30007</v>
          </cell>
          <cell r="L1080">
            <v>6</v>
          </cell>
          <cell r="M1080" t="str">
            <v>124527342</v>
          </cell>
          <cell r="N1080" t="str">
            <v>59</v>
          </cell>
          <cell r="O1080" t="str">
            <v>0959</v>
          </cell>
          <cell r="Q1080">
            <v>78398.09</v>
          </cell>
          <cell r="R1080">
            <v>0</v>
          </cell>
          <cell r="S1080">
            <v>0</v>
          </cell>
          <cell r="W1080" t="str">
            <v>9311101</v>
          </cell>
          <cell r="X1080">
            <v>0</v>
          </cell>
          <cell r="Y1080">
            <v>0</v>
          </cell>
        </row>
        <row r="1081">
          <cell r="A1081">
            <v>24016</v>
          </cell>
          <cell r="B1081" t="str">
            <v>02</v>
          </cell>
          <cell r="C1081" t="str">
            <v>ВЛ-04кв от МТП-315 3.72км</v>
          </cell>
          <cell r="D1081" t="str">
            <v>502</v>
          </cell>
          <cell r="E1081" t="str">
            <v>011</v>
          </cell>
          <cell r="F1081">
            <v>11</v>
          </cell>
          <cell r="G1081">
            <v>30</v>
          </cell>
          <cell r="H1081">
            <v>87383.12</v>
          </cell>
          <cell r="I1081" t="str">
            <v>30159</v>
          </cell>
          <cell r="J1081" t="str">
            <v>2010062</v>
          </cell>
          <cell r="K1081" t="str">
            <v>30007</v>
          </cell>
          <cell r="L1081">
            <v>6</v>
          </cell>
          <cell r="M1081" t="str">
            <v>124527342</v>
          </cell>
          <cell r="N1081" t="str">
            <v>65</v>
          </cell>
          <cell r="O1081" t="str">
            <v>1065</v>
          </cell>
          <cell r="Q1081">
            <v>87383.12</v>
          </cell>
          <cell r="R1081">
            <v>0</v>
          </cell>
          <cell r="S1081">
            <v>0</v>
          </cell>
          <cell r="W1081" t="str">
            <v>9311101</v>
          </cell>
          <cell r="X1081">
            <v>0</v>
          </cell>
          <cell r="Y1081">
            <v>0</v>
          </cell>
        </row>
        <row r="1082">
          <cell r="A1082">
            <v>21064</v>
          </cell>
          <cell r="B1082" t="str">
            <v>02</v>
          </cell>
          <cell r="C1082" t="str">
            <v>ВЛ-04кв от МТП-320 3.96км</v>
          </cell>
          <cell r="D1082" t="str">
            <v>502</v>
          </cell>
          <cell r="E1082" t="str">
            <v>011</v>
          </cell>
          <cell r="F1082">
            <v>11</v>
          </cell>
          <cell r="G1082">
            <v>30</v>
          </cell>
          <cell r="H1082">
            <v>44032.18</v>
          </cell>
          <cell r="I1082" t="str">
            <v>30160</v>
          </cell>
          <cell r="J1082" t="str">
            <v>2010062</v>
          </cell>
          <cell r="K1082" t="str">
            <v>30007</v>
          </cell>
          <cell r="L1082">
            <v>6</v>
          </cell>
          <cell r="M1082" t="str">
            <v>124527342</v>
          </cell>
          <cell r="N1082" t="str">
            <v>57</v>
          </cell>
          <cell r="O1082" t="str">
            <v>0957</v>
          </cell>
          <cell r="Q1082">
            <v>44032.18</v>
          </cell>
          <cell r="R1082">
            <v>0</v>
          </cell>
          <cell r="S1082">
            <v>0</v>
          </cell>
          <cell r="W1082" t="str">
            <v>9311101</v>
          </cell>
          <cell r="X1082">
            <v>0</v>
          </cell>
          <cell r="Y1082">
            <v>0</v>
          </cell>
        </row>
        <row r="1083">
          <cell r="A1083">
            <v>22160</v>
          </cell>
          <cell r="B1083" t="str">
            <v>02</v>
          </cell>
          <cell r="C1083" t="str">
            <v>ВЛ-04кв от КТП-330 1.20км</v>
          </cell>
          <cell r="D1083" t="str">
            <v>502</v>
          </cell>
          <cell r="E1083" t="str">
            <v>011</v>
          </cell>
          <cell r="F1083">
            <v>11</v>
          </cell>
          <cell r="G1083">
            <v>30</v>
          </cell>
          <cell r="H1083">
            <v>78895.210000000006</v>
          </cell>
          <cell r="I1083" t="str">
            <v>30161</v>
          </cell>
          <cell r="J1083" t="str">
            <v>2010062</v>
          </cell>
          <cell r="K1083" t="str">
            <v>30007</v>
          </cell>
          <cell r="L1083">
            <v>6</v>
          </cell>
          <cell r="M1083" t="str">
            <v>124527342</v>
          </cell>
          <cell r="N1083" t="str">
            <v>60</v>
          </cell>
          <cell r="O1083" t="str">
            <v>0960</v>
          </cell>
          <cell r="Q1083">
            <v>78895.210000000006</v>
          </cell>
          <cell r="R1083">
            <v>0</v>
          </cell>
          <cell r="S1083">
            <v>0</v>
          </cell>
          <cell r="W1083" t="str">
            <v>9311101</v>
          </cell>
          <cell r="X1083">
            <v>0</v>
          </cell>
          <cell r="Y1083">
            <v>0</v>
          </cell>
        </row>
        <row r="1084">
          <cell r="A1084">
            <v>21429</v>
          </cell>
          <cell r="B1084" t="str">
            <v>02</v>
          </cell>
          <cell r="C1084" t="str">
            <v>ВЛ-04кв от  ТП-99  0.24км</v>
          </cell>
          <cell r="D1084" t="str">
            <v>502</v>
          </cell>
          <cell r="E1084" t="str">
            <v>011</v>
          </cell>
          <cell r="F1084">
            <v>11</v>
          </cell>
          <cell r="G1084">
            <v>30</v>
          </cell>
          <cell r="H1084">
            <v>12796.31</v>
          </cell>
          <cell r="I1084" t="str">
            <v>30162</v>
          </cell>
          <cell r="J1084" t="str">
            <v>2010062</v>
          </cell>
          <cell r="K1084" t="str">
            <v>30007</v>
          </cell>
          <cell r="L1084">
            <v>6</v>
          </cell>
          <cell r="M1084" t="str">
            <v>124527342</v>
          </cell>
          <cell r="N1084" t="str">
            <v>58</v>
          </cell>
          <cell r="O1084" t="str">
            <v>0958</v>
          </cell>
          <cell r="Q1084">
            <v>12796.31</v>
          </cell>
          <cell r="R1084">
            <v>0</v>
          </cell>
          <cell r="S1084">
            <v>0</v>
          </cell>
          <cell r="W1084" t="str">
            <v>9311101</v>
          </cell>
          <cell r="X1084">
            <v>0</v>
          </cell>
          <cell r="Y1084">
            <v>0</v>
          </cell>
        </row>
        <row r="1085">
          <cell r="A1085">
            <v>22160</v>
          </cell>
          <cell r="B1085" t="str">
            <v>02</v>
          </cell>
          <cell r="C1085" t="str">
            <v>ВЛ-04кв от МТП-325 3.6км</v>
          </cell>
          <cell r="D1085" t="str">
            <v>502</v>
          </cell>
          <cell r="E1085" t="str">
            <v>011</v>
          </cell>
          <cell r="F1085">
            <v>11</v>
          </cell>
          <cell r="G1085">
            <v>30</v>
          </cell>
          <cell r="H1085">
            <v>342250.57</v>
          </cell>
          <cell r="I1085" t="str">
            <v>30163</v>
          </cell>
          <cell r="J1085" t="str">
            <v>2010062</v>
          </cell>
          <cell r="K1085" t="str">
            <v>30007</v>
          </cell>
          <cell r="L1085">
            <v>6</v>
          </cell>
          <cell r="M1085" t="str">
            <v>124527342</v>
          </cell>
          <cell r="N1085" t="str">
            <v>60</v>
          </cell>
          <cell r="O1085" t="str">
            <v>0960</v>
          </cell>
          <cell r="Q1085">
            <v>342250.57</v>
          </cell>
          <cell r="R1085">
            <v>0</v>
          </cell>
          <cell r="S1085">
            <v>0</v>
          </cell>
          <cell r="W1085" t="str">
            <v>9311101</v>
          </cell>
          <cell r="X1085">
            <v>0</v>
          </cell>
          <cell r="Y1085">
            <v>0</v>
          </cell>
        </row>
        <row r="1086">
          <cell r="A1086">
            <v>28734</v>
          </cell>
          <cell r="B1086" t="str">
            <v>02</v>
          </cell>
          <cell r="C1086" t="str">
            <v>ВЛ-04кв от  ТП-66  1.1км</v>
          </cell>
          <cell r="D1086" t="str">
            <v>502</v>
          </cell>
          <cell r="E1086" t="str">
            <v>011</v>
          </cell>
          <cell r="F1086">
            <v>11</v>
          </cell>
          <cell r="G1086">
            <v>30</v>
          </cell>
          <cell r="H1086">
            <v>17767.53</v>
          </cell>
          <cell r="I1086" t="str">
            <v>30164</v>
          </cell>
          <cell r="J1086" t="str">
            <v>2010062</v>
          </cell>
          <cell r="K1086" t="str">
            <v>30007</v>
          </cell>
          <cell r="L1086">
            <v>6</v>
          </cell>
          <cell r="M1086" t="str">
            <v>124527342</v>
          </cell>
          <cell r="N1086" t="str">
            <v>78</v>
          </cell>
          <cell r="O1086" t="str">
            <v>0978</v>
          </cell>
          <cell r="Q1086">
            <v>17767.53</v>
          </cell>
          <cell r="R1086">
            <v>0</v>
          </cell>
          <cell r="S1086">
            <v>0</v>
          </cell>
          <cell r="W1086" t="str">
            <v>9311101</v>
          </cell>
          <cell r="X1086">
            <v>0</v>
          </cell>
          <cell r="Y1086">
            <v>0</v>
          </cell>
        </row>
        <row r="1087">
          <cell r="A1087">
            <v>24351</v>
          </cell>
          <cell r="B1087" t="str">
            <v>02</v>
          </cell>
          <cell r="C1087" t="str">
            <v>ВЛ-04кв от МТП-326 5.6км</v>
          </cell>
          <cell r="D1087" t="str">
            <v>502</v>
          </cell>
          <cell r="E1087" t="str">
            <v>011</v>
          </cell>
          <cell r="F1087">
            <v>11</v>
          </cell>
          <cell r="G1087">
            <v>30</v>
          </cell>
          <cell r="H1087">
            <v>200312.83</v>
          </cell>
          <cell r="I1087" t="str">
            <v>30165</v>
          </cell>
          <cell r="J1087" t="str">
            <v>2010062</v>
          </cell>
          <cell r="K1087" t="str">
            <v>30006</v>
          </cell>
          <cell r="L1087">
            <v>3</v>
          </cell>
          <cell r="M1087" t="str">
            <v>124527342</v>
          </cell>
          <cell r="N1087" t="str">
            <v>66</v>
          </cell>
          <cell r="O1087" t="str">
            <v>0966</v>
          </cell>
          <cell r="Q1087">
            <v>200312.83</v>
          </cell>
          <cell r="R1087">
            <v>0</v>
          </cell>
          <cell r="S1087">
            <v>0</v>
          </cell>
          <cell r="W1087" t="str">
            <v>9311101</v>
          </cell>
          <cell r="X1087">
            <v>0</v>
          </cell>
          <cell r="Y1087">
            <v>0</v>
          </cell>
        </row>
        <row r="1088">
          <cell r="A1088">
            <v>28734</v>
          </cell>
          <cell r="B1088" t="str">
            <v>02</v>
          </cell>
          <cell r="C1088" t="str">
            <v>ВЛ-04кв от МТП -328  1.6км</v>
          </cell>
          <cell r="D1088" t="str">
            <v>502</v>
          </cell>
          <cell r="E1088" t="str">
            <v>011</v>
          </cell>
          <cell r="F1088">
            <v>11</v>
          </cell>
          <cell r="G1088">
            <v>30</v>
          </cell>
          <cell r="H1088">
            <v>210457.82</v>
          </cell>
          <cell r="I1088" t="str">
            <v>30166</v>
          </cell>
          <cell r="J1088" t="str">
            <v>2010062</v>
          </cell>
          <cell r="K1088" t="str">
            <v>30007</v>
          </cell>
          <cell r="L1088">
            <v>6</v>
          </cell>
          <cell r="M1088" t="str">
            <v>124527342</v>
          </cell>
          <cell r="N1088" t="str">
            <v>52</v>
          </cell>
          <cell r="O1088" t="str">
            <v>0978</v>
          </cell>
          <cell r="Q1088">
            <v>210457.82</v>
          </cell>
          <cell r="R1088">
            <v>0</v>
          </cell>
          <cell r="S1088">
            <v>0</v>
          </cell>
          <cell r="W1088" t="str">
            <v>9311101</v>
          </cell>
          <cell r="X1088">
            <v>0</v>
          </cell>
          <cell r="Y1088">
            <v>0</v>
          </cell>
        </row>
        <row r="1089">
          <cell r="A1089">
            <v>22160</v>
          </cell>
          <cell r="B1089" t="str">
            <v>02</v>
          </cell>
          <cell r="C1089" t="str">
            <v>ВЛ-04кв от МТП -351 3.08км</v>
          </cell>
          <cell r="D1089" t="str">
            <v>502</v>
          </cell>
          <cell r="E1089" t="str">
            <v>011</v>
          </cell>
          <cell r="F1089">
            <v>11</v>
          </cell>
          <cell r="G1089">
            <v>30</v>
          </cell>
          <cell r="H1089">
            <v>68501.67</v>
          </cell>
          <cell r="I1089" t="str">
            <v>30167</v>
          </cell>
          <cell r="J1089" t="str">
            <v>2010062</v>
          </cell>
          <cell r="K1089" t="str">
            <v>30007</v>
          </cell>
          <cell r="L1089">
            <v>6</v>
          </cell>
          <cell r="M1089" t="str">
            <v>124527342</v>
          </cell>
          <cell r="N1089" t="str">
            <v>60</v>
          </cell>
          <cell r="O1089" t="str">
            <v>0960</v>
          </cell>
          <cell r="Q1089">
            <v>68501.67</v>
          </cell>
          <cell r="R1089">
            <v>0</v>
          </cell>
          <cell r="S1089">
            <v>0</v>
          </cell>
          <cell r="W1089" t="str">
            <v>9311101</v>
          </cell>
          <cell r="X1089">
            <v>0</v>
          </cell>
          <cell r="Y1089">
            <v>0</v>
          </cell>
        </row>
        <row r="1090">
          <cell r="A1090">
            <v>22525</v>
          </cell>
          <cell r="B1090" t="str">
            <v>02</v>
          </cell>
          <cell r="C1090" t="str">
            <v>ВЛ-04кв от МТП -352 2.48км</v>
          </cell>
          <cell r="D1090" t="str">
            <v>502</v>
          </cell>
          <cell r="E1090" t="str">
            <v>011</v>
          </cell>
          <cell r="F1090">
            <v>11</v>
          </cell>
          <cell r="G1090">
            <v>30</v>
          </cell>
          <cell r="H1090">
            <v>81537.33</v>
          </cell>
          <cell r="I1090" t="str">
            <v>30168</v>
          </cell>
          <cell r="J1090" t="str">
            <v>2010062</v>
          </cell>
          <cell r="K1090" t="str">
            <v>30007</v>
          </cell>
          <cell r="L1090">
            <v>6</v>
          </cell>
          <cell r="M1090" t="str">
            <v>124527342</v>
          </cell>
          <cell r="N1090" t="str">
            <v>61</v>
          </cell>
          <cell r="O1090" t="str">
            <v>0961</v>
          </cell>
          <cell r="Q1090">
            <v>81537.33</v>
          </cell>
          <cell r="R1090">
            <v>0</v>
          </cell>
          <cell r="S1090">
            <v>0</v>
          </cell>
          <cell r="W1090" t="str">
            <v>9311101</v>
          </cell>
          <cell r="X1090">
            <v>0</v>
          </cell>
          <cell r="Y1090">
            <v>0</v>
          </cell>
        </row>
        <row r="1091">
          <cell r="A1091">
            <v>22160</v>
          </cell>
          <cell r="B1091" t="str">
            <v>02</v>
          </cell>
          <cell r="C1091" t="str">
            <v>ВЛ-04кв от МТП -353 2.20км</v>
          </cell>
          <cell r="D1091" t="str">
            <v>502</v>
          </cell>
          <cell r="E1091" t="str">
            <v>011</v>
          </cell>
          <cell r="F1091">
            <v>11</v>
          </cell>
          <cell r="G1091">
            <v>30</v>
          </cell>
          <cell r="H1091">
            <v>81049.41</v>
          </cell>
          <cell r="I1091" t="str">
            <v>30169</v>
          </cell>
          <cell r="J1091" t="str">
            <v>2010062</v>
          </cell>
          <cell r="K1091" t="str">
            <v>30007</v>
          </cell>
          <cell r="L1091">
            <v>6</v>
          </cell>
          <cell r="M1091" t="str">
            <v>124527342</v>
          </cell>
          <cell r="N1091" t="str">
            <v>60</v>
          </cell>
          <cell r="O1091" t="str">
            <v>0960</v>
          </cell>
          <cell r="Q1091">
            <v>81049.41</v>
          </cell>
          <cell r="R1091">
            <v>0</v>
          </cell>
          <cell r="S1091">
            <v>0</v>
          </cell>
          <cell r="W1091" t="str">
            <v>9311101</v>
          </cell>
          <cell r="X1091">
            <v>0</v>
          </cell>
          <cell r="Y1091">
            <v>0</v>
          </cell>
        </row>
        <row r="1092">
          <cell r="A1092">
            <v>22160</v>
          </cell>
          <cell r="B1092" t="str">
            <v>02</v>
          </cell>
          <cell r="C1092" t="str">
            <v>ВЛ-04кв от МТП -354 3.00км</v>
          </cell>
          <cell r="D1092" t="str">
            <v>502</v>
          </cell>
          <cell r="E1092" t="str">
            <v>011</v>
          </cell>
          <cell r="F1092">
            <v>11</v>
          </cell>
          <cell r="G1092">
            <v>30</v>
          </cell>
          <cell r="H1092">
            <v>113279.54</v>
          </cell>
          <cell r="I1092" t="str">
            <v>30170</v>
          </cell>
          <cell r="J1092" t="str">
            <v>2010062</v>
          </cell>
          <cell r="K1092" t="str">
            <v>30007</v>
          </cell>
          <cell r="L1092">
            <v>6</v>
          </cell>
          <cell r="M1092" t="str">
            <v>124527342</v>
          </cell>
          <cell r="N1092" t="str">
            <v>60</v>
          </cell>
          <cell r="O1092" t="str">
            <v>0960</v>
          </cell>
          <cell r="Q1092">
            <v>113279.54</v>
          </cell>
          <cell r="R1092">
            <v>0</v>
          </cell>
          <cell r="S1092">
            <v>0</v>
          </cell>
          <cell r="W1092" t="str">
            <v>9311101</v>
          </cell>
          <cell r="X1092">
            <v>0</v>
          </cell>
          <cell r="Y1092">
            <v>0</v>
          </cell>
        </row>
        <row r="1093">
          <cell r="A1093">
            <v>21429</v>
          </cell>
          <cell r="B1093" t="str">
            <v>02</v>
          </cell>
          <cell r="C1093" t="str">
            <v>ВЛ-04кв от МТП -355 2.8 км с совмещенной подвеской с ВЛ-6кв</v>
          </cell>
          <cell r="D1093" t="str">
            <v>502</v>
          </cell>
          <cell r="E1093" t="str">
            <v>011</v>
          </cell>
          <cell r="F1093">
            <v>11</v>
          </cell>
          <cell r="G1093">
            <v>30</v>
          </cell>
          <cell r="H1093">
            <v>104101.18</v>
          </cell>
          <cell r="I1093" t="str">
            <v>30171</v>
          </cell>
          <cell r="J1093" t="str">
            <v>2010062</v>
          </cell>
          <cell r="K1093" t="str">
            <v>30006</v>
          </cell>
          <cell r="L1093">
            <v>3</v>
          </cell>
          <cell r="M1093" t="str">
            <v>124527342</v>
          </cell>
          <cell r="N1093" t="str">
            <v>58</v>
          </cell>
          <cell r="O1093" t="str">
            <v>0958</v>
          </cell>
          <cell r="Q1093">
            <v>104101.18</v>
          </cell>
          <cell r="R1093">
            <v>0</v>
          </cell>
          <cell r="S1093">
            <v>0</v>
          </cell>
          <cell r="W1093" t="str">
            <v>9311101</v>
          </cell>
          <cell r="X1093">
            <v>0</v>
          </cell>
          <cell r="Y1093">
            <v>0</v>
          </cell>
        </row>
        <row r="1094">
          <cell r="A1094">
            <v>23255</v>
          </cell>
          <cell r="B1094" t="str">
            <v>02</v>
          </cell>
          <cell r="C1094" t="str">
            <v>ВЛ-04кв от МТП -356 1.0 км</v>
          </cell>
          <cell r="D1094" t="str">
            <v>502</v>
          </cell>
          <cell r="E1094" t="str">
            <v>011</v>
          </cell>
          <cell r="F1094">
            <v>11</v>
          </cell>
          <cell r="G1094">
            <v>30</v>
          </cell>
          <cell r="H1094">
            <v>43636.33</v>
          </cell>
          <cell r="I1094" t="str">
            <v>30172</v>
          </cell>
          <cell r="J1094" t="str">
            <v>2010062</v>
          </cell>
          <cell r="K1094" t="str">
            <v>30007</v>
          </cell>
          <cell r="L1094">
            <v>6</v>
          </cell>
          <cell r="M1094" t="str">
            <v>124527342</v>
          </cell>
          <cell r="N1094" t="str">
            <v>63</v>
          </cell>
          <cell r="O1094" t="str">
            <v>0963</v>
          </cell>
          <cell r="Q1094">
            <v>43636.33</v>
          </cell>
          <cell r="R1094">
            <v>0</v>
          </cell>
          <cell r="S1094">
            <v>0</v>
          </cell>
          <cell r="W1094" t="str">
            <v>9311101</v>
          </cell>
          <cell r="X1094">
            <v>0</v>
          </cell>
          <cell r="Y1094">
            <v>0</v>
          </cell>
        </row>
        <row r="1095">
          <cell r="A1095">
            <v>21429</v>
          </cell>
          <cell r="B1095" t="str">
            <v>02</v>
          </cell>
          <cell r="C1095" t="str">
            <v>ВЛ-04кв от МТП -357 1.84км</v>
          </cell>
          <cell r="D1095" t="str">
            <v>502</v>
          </cell>
          <cell r="E1095" t="str">
            <v>011</v>
          </cell>
          <cell r="F1095">
            <v>11</v>
          </cell>
          <cell r="G1095">
            <v>30</v>
          </cell>
          <cell r="H1095">
            <v>47079.360000000001</v>
          </cell>
          <cell r="I1095" t="str">
            <v>30173</v>
          </cell>
          <cell r="J1095" t="str">
            <v>2010062</v>
          </cell>
          <cell r="K1095" t="str">
            <v>30007</v>
          </cell>
          <cell r="L1095">
            <v>6</v>
          </cell>
          <cell r="M1095" t="str">
            <v>124527342</v>
          </cell>
          <cell r="N1095" t="str">
            <v>58</v>
          </cell>
          <cell r="O1095" t="str">
            <v>0958</v>
          </cell>
          <cell r="Q1095">
            <v>47079.360000000001</v>
          </cell>
          <cell r="R1095">
            <v>0</v>
          </cell>
          <cell r="S1095">
            <v>0</v>
          </cell>
          <cell r="W1095" t="str">
            <v>9311101</v>
          </cell>
          <cell r="X1095">
            <v>0</v>
          </cell>
          <cell r="Y1095">
            <v>0</v>
          </cell>
        </row>
        <row r="1096">
          <cell r="A1096">
            <v>23986</v>
          </cell>
          <cell r="B1096" t="str">
            <v>02</v>
          </cell>
          <cell r="C1096" t="str">
            <v>ВЛ-04кв от МТП -358 2.16км</v>
          </cell>
          <cell r="D1096" t="str">
            <v>502</v>
          </cell>
          <cell r="E1096" t="str">
            <v>011</v>
          </cell>
          <cell r="F1096">
            <v>11</v>
          </cell>
          <cell r="G1096">
            <v>30</v>
          </cell>
          <cell r="H1096">
            <v>99037.89</v>
          </cell>
          <cell r="I1096" t="str">
            <v>30174</v>
          </cell>
          <cell r="J1096" t="str">
            <v>2010062</v>
          </cell>
          <cell r="K1096" t="str">
            <v>30007</v>
          </cell>
          <cell r="L1096">
            <v>6</v>
          </cell>
          <cell r="M1096" t="str">
            <v>124527342</v>
          </cell>
          <cell r="N1096" t="str">
            <v>65</v>
          </cell>
          <cell r="O1096" t="str">
            <v>0965</v>
          </cell>
          <cell r="Q1096">
            <v>99037.89</v>
          </cell>
          <cell r="R1096">
            <v>0</v>
          </cell>
          <cell r="S1096">
            <v>0</v>
          </cell>
          <cell r="W1096" t="str">
            <v>9311101</v>
          </cell>
          <cell r="X1096">
            <v>0</v>
          </cell>
          <cell r="Y1096">
            <v>0</v>
          </cell>
        </row>
        <row r="1097">
          <cell r="A1097">
            <v>22525</v>
          </cell>
          <cell r="B1097" t="str">
            <v>02</v>
          </cell>
          <cell r="C1097" t="str">
            <v>ВЛ-04кв от МТП -360 4.08км</v>
          </cell>
          <cell r="D1097" t="str">
            <v>502</v>
          </cell>
          <cell r="E1097" t="str">
            <v>011</v>
          </cell>
          <cell r="F1097">
            <v>11</v>
          </cell>
          <cell r="G1097">
            <v>30</v>
          </cell>
          <cell r="H1097">
            <v>162651.18</v>
          </cell>
          <cell r="I1097" t="str">
            <v>30175</v>
          </cell>
          <cell r="J1097" t="str">
            <v>2010062</v>
          </cell>
          <cell r="K1097" t="str">
            <v>30007</v>
          </cell>
          <cell r="L1097">
            <v>6</v>
          </cell>
          <cell r="M1097" t="str">
            <v>124527342</v>
          </cell>
          <cell r="N1097" t="str">
            <v>61</v>
          </cell>
          <cell r="O1097" t="str">
            <v>0961</v>
          </cell>
          <cell r="Q1097">
            <v>162651.18</v>
          </cell>
          <cell r="R1097">
            <v>0</v>
          </cell>
          <cell r="S1097">
            <v>0</v>
          </cell>
          <cell r="W1097" t="str">
            <v>9311101</v>
          </cell>
          <cell r="X1097">
            <v>0</v>
          </cell>
          <cell r="Y1097">
            <v>0</v>
          </cell>
        </row>
        <row r="1098">
          <cell r="A1098">
            <v>27546</v>
          </cell>
          <cell r="B1098" t="str">
            <v>02</v>
          </cell>
          <cell r="C1098" t="str">
            <v>ВЛ-04кв от  ТП -125  0.2км</v>
          </cell>
          <cell r="D1098" t="str">
            <v>502</v>
          </cell>
          <cell r="E1098" t="str">
            <v>011</v>
          </cell>
          <cell r="F1098">
            <v>11</v>
          </cell>
          <cell r="G1098">
            <v>30</v>
          </cell>
          <cell r="H1098">
            <v>7548.9</v>
          </cell>
          <cell r="I1098" t="str">
            <v>30176</v>
          </cell>
          <cell r="J1098" t="str">
            <v>2010062</v>
          </cell>
          <cell r="K1098" t="str">
            <v>30007</v>
          </cell>
          <cell r="L1098">
            <v>6</v>
          </cell>
          <cell r="M1098" t="str">
            <v>124527342</v>
          </cell>
          <cell r="N1098" t="str">
            <v>73</v>
          </cell>
          <cell r="O1098" t="str">
            <v>0675</v>
          </cell>
          <cell r="Q1098">
            <v>7548.9</v>
          </cell>
          <cell r="R1098">
            <v>0</v>
          </cell>
          <cell r="S1098">
            <v>0</v>
          </cell>
          <cell r="W1098" t="str">
            <v>9311101</v>
          </cell>
          <cell r="X1098">
            <v>0</v>
          </cell>
          <cell r="Y1098">
            <v>0</v>
          </cell>
        </row>
        <row r="1099">
          <cell r="A1099">
            <v>27273</v>
          </cell>
          <cell r="B1099" t="str">
            <v>02</v>
          </cell>
          <cell r="C1099" t="str">
            <v>ВЛ-04кв от МТП -244  0.28км</v>
          </cell>
          <cell r="D1099" t="str">
            <v>502</v>
          </cell>
          <cell r="E1099" t="str">
            <v>011</v>
          </cell>
          <cell r="F1099">
            <v>11</v>
          </cell>
          <cell r="G1099">
            <v>30</v>
          </cell>
          <cell r="H1099">
            <v>8837.74</v>
          </cell>
          <cell r="I1099" t="str">
            <v>30177</v>
          </cell>
          <cell r="J1099" t="str">
            <v>2010062</v>
          </cell>
          <cell r="K1099" t="str">
            <v>30007</v>
          </cell>
          <cell r="L1099">
            <v>6</v>
          </cell>
          <cell r="M1099" t="str">
            <v>124527342</v>
          </cell>
          <cell r="N1099" t="str">
            <v>74</v>
          </cell>
          <cell r="O1099" t="str">
            <v>0974</v>
          </cell>
          <cell r="Q1099">
            <v>8837.74</v>
          </cell>
          <cell r="R1099">
            <v>0</v>
          </cell>
          <cell r="S1099">
            <v>0</v>
          </cell>
          <cell r="W1099" t="str">
            <v>9311101</v>
          </cell>
          <cell r="X1099">
            <v>0</v>
          </cell>
          <cell r="Y1099">
            <v>0</v>
          </cell>
        </row>
        <row r="1100">
          <cell r="A1100">
            <v>22160</v>
          </cell>
          <cell r="B1100" t="str">
            <v>02</v>
          </cell>
          <cell r="C1100" t="str">
            <v>ВЛ-04кв от МТП -296  1.20км</v>
          </cell>
          <cell r="D1100" t="str">
            <v>502</v>
          </cell>
          <cell r="E1100" t="str">
            <v>011</v>
          </cell>
          <cell r="F1100">
            <v>11</v>
          </cell>
          <cell r="G1100">
            <v>30</v>
          </cell>
          <cell r="H1100">
            <v>35921.72</v>
          </cell>
          <cell r="I1100" t="str">
            <v>30178</v>
          </cell>
          <cell r="J1100" t="str">
            <v>2010062</v>
          </cell>
          <cell r="K1100" t="str">
            <v>30007</v>
          </cell>
          <cell r="L1100">
            <v>6</v>
          </cell>
          <cell r="M1100" t="str">
            <v>124527342</v>
          </cell>
          <cell r="N1100" t="str">
            <v>60</v>
          </cell>
          <cell r="O1100" t="str">
            <v>0960</v>
          </cell>
          <cell r="Q1100">
            <v>35921.72</v>
          </cell>
          <cell r="R1100">
            <v>0</v>
          </cell>
          <cell r="S1100">
            <v>0</v>
          </cell>
          <cell r="W1100" t="str">
            <v>9311101</v>
          </cell>
          <cell r="X1100">
            <v>0</v>
          </cell>
          <cell r="Y1100">
            <v>0</v>
          </cell>
        </row>
        <row r="1101">
          <cell r="A1101">
            <v>22160</v>
          </cell>
          <cell r="B1101" t="str">
            <v>02</v>
          </cell>
          <cell r="C1101" t="str">
            <v>ВЛ-04кв от  ТП -277  0.4 км</v>
          </cell>
          <cell r="D1101" t="str">
            <v>502</v>
          </cell>
          <cell r="E1101" t="str">
            <v>011</v>
          </cell>
          <cell r="F1101">
            <v>11</v>
          </cell>
          <cell r="G1101">
            <v>30</v>
          </cell>
          <cell r="H1101">
            <v>29118.5</v>
          </cell>
          <cell r="I1101" t="str">
            <v>30179</v>
          </cell>
          <cell r="J1101" t="str">
            <v>2010062</v>
          </cell>
          <cell r="K1101" t="str">
            <v>30007</v>
          </cell>
          <cell r="L1101">
            <v>6</v>
          </cell>
          <cell r="M1101" t="str">
            <v>124527342</v>
          </cell>
          <cell r="N1101" t="str">
            <v>60</v>
          </cell>
          <cell r="O1101" t="str">
            <v>0960</v>
          </cell>
          <cell r="Q1101">
            <v>29118.5</v>
          </cell>
          <cell r="R1101">
            <v>0</v>
          </cell>
          <cell r="S1101">
            <v>0</v>
          </cell>
          <cell r="W1101" t="str">
            <v>9311101</v>
          </cell>
          <cell r="X1101">
            <v>0</v>
          </cell>
          <cell r="Y1101">
            <v>0</v>
          </cell>
        </row>
        <row r="1102">
          <cell r="A1102">
            <v>29465</v>
          </cell>
          <cell r="B1102" t="str">
            <v>02</v>
          </cell>
          <cell r="C1102" t="str">
            <v>ВЛ-04кв от МТП -381  4.0 км</v>
          </cell>
          <cell r="D1102" t="str">
            <v>502</v>
          </cell>
          <cell r="E1102" t="str">
            <v>011</v>
          </cell>
          <cell r="F1102">
            <v>11</v>
          </cell>
          <cell r="G1102">
            <v>30</v>
          </cell>
          <cell r="H1102">
            <v>710951</v>
          </cell>
          <cell r="I1102" t="str">
            <v>30180</v>
          </cell>
          <cell r="J1102" t="str">
            <v>2010062</v>
          </cell>
          <cell r="K1102" t="str">
            <v>30008</v>
          </cell>
          <cell r="L1102">
            <v>6</v>
          </cell>
          <cell r="M1102" t="str">
            <v>124527342</v>
          </cell>
          <cell r="N1102" t="str">
            <v>80</v>
          </cell>
          <cell r="O1102" t="str">
            <v>0980</v>
          </cell>
          <cell r="Q1102">
            <v>621727.22</v>
          </cell>
          <cell r="R1102">
            <v>3554.76</v>
          </cell>
          <cell r="S1102">
            <v>89223.78</v>
          </cell>
          <cell r="W1102" t="str">
            <v>9311101</v>
          </cell>
          <cell r="X1102">
            <v>0</v>
          </cell>
          <cell r="Y1102">
            <v>0</v>
          </cell>
        </row>
        <row r="1103">
          <cell r="A1103">
            <v>21064</v>
          </cell>
          <cell r="B1103" t="str">
            <v>02</v>
          </cell>
          <cell r="C1103" t="str">
            <v>ВЛ-04кв от МТП -385  1.8 км</v>
          </cell>
          <cell r="D1103" t="str">
            <v>502</v>
          </cell>
          <cell r="E1103" t="str">
            <v>011</v>
          </cell>
          <cell r="F1103">
            <v>11</v>
          </cell>
          <cell r="G1103">
            <v>30</v>
          </cell>
          <cell r="H1103">
            <v>50780.160000000003</v>
          </cell>
          <cell r="I1103" t="str">
            <v>30182</v>
          </cell>
          <cell r="J1103" t="str">
            <v>2010062</v>
          </cell>
          <cell r="K1103" t="str">
            <v>30007</v>
          </cell>
          <cell r="L1103">
            <v>6</v>
          </cell>
          <cell r="M1103" t="str">
            <v>124527342</v>
          </cell>
          <cell r="N1103" t="str">
            <v>57</v>
          </cell>
          <cell r="O1103" t="str">
            <v>0957</v>
          </cell>
          <cell r="Q1103">
            <v>50780.160000000003</v>
          </cell>
          <cell r="R1103">
            <v>0</v>
          </cell>
          <cell r="S1103">
            <v>0</v>
          </cell>
          <cell r="W1103" t="str">
            <v>9311101</v>
          </cell>
          <cell r="X1103">
            <v>0</v>
          </cell>
          <cell r="Y1103">
            <v>0</v>
          </cell>
        </row>
        <row r="1104">
          <cell r="A1104">
            <v>21794</v>
          </cell>
          <cell r="B1104" t="str">
            <v>02</v>
          </cell>
          <cell r="C1104" t="str">
            <v>ВЛ-04кв от МТП -299  1.6 км</v>
          </cell>
          <cell r="D1104" t="str">
            <v>502</v>
          </cell>
          <cell r="E1104" t="str">
            <v>011</v>
          </cell>
          <cell r="F1104">
            <v>11</v>
          </cell>
          <cell r="G1104">
            <v>30</v>
          </cell>
          <cell r="H1104">
            <v>39880.29</v>
          </cell>
          <cell r="I1104" t="str">
            <v>30183</v>
          </cell>
          <cell r="J1104" t="str">
            <v>2010062</v>
          </cell>
          <cell r="K1104" t="str">
            <v>30007</v>
          </cell>
          <cell r="L1104">
            <v>6</v>
          </cell>
          <cell r="M1104" t="str">
            <v>124527342</v>
          </cell>
          <cell r="N1104" t="str">
            <v>59</v>
          </cell>
          <cell r="O1104" t="str">
            <v>0959</v>
          </cell>
          <cell r="Q1104">
            <v>39880.29</v>
          </cell>
          <cell r="R1104">
            <v>0</v>
          </cell>
          <cell r="S1104">
            <v>0</v>
          </cell>
          <cell r="W1104" t="str">
            <v>9311101</v>
          </cell>
          <cell r="X1104">
            <v>0</v>
          </cell>
          <cell r="Y1104">
            <v>0</v>
          </cell>
        </row>
        <row r="1105">
          <cell r="A1105">
            <v>21064</v>
          </cell>
          <cell r="B1105" t="str">
            <v>02</v>
          </cell>
          <cell r="C1105" t="str">
            <v>ВЛ-04кв от КТП -389 2.28 км</v>
          </cell>
          <cell r="D1105" t="str">
            <v>502</v>
          </cell>
          <cell r="E1105" t="str">
            <v>011</v>
          </cell>
          <cell r="F1105">
            <v>11</v>
          </cell>
          <cell r="G1105">
            <v>30</v>
          </cell>
          <cell r="H1105">
            <v>72837.679999999993</v>
          </cell>
          <cell r="I1105" t="str">
            <v>30184</v>
          </cell>
          <cell r="J1105" t="str">
            <v>2010062</v>
          </cell>
          <cell r="K1105" t="str">
            <v>30008</v>
          </cell>
          <cell r="L1105">
            <v>6</v>
          </cell>
          <cell r="M1105" t="str">
            <v>124527342</v>
          </cell>
          <cell r="N1105" t="str">
            <v>57</v>
          </cell>
          <cell r="O1105" t="str">
            <v>0957</v>
          </cell>
          <cell r="Q1105">
            <v>72837.679999999993</v>
          </cell>
          <cell r="R1105">
            <v>0</v>
          </cell>
          <cell r="S1105">
            <v>0</v>
          </cell>
          <cell r="W1105" t="str">
            <v>9311101</v>
          </cell>
          <cell r="X1105">
            <v>0</v>
          </cell>
          <cell r="Y1105">
            <v>0</v>
          </cell>
        </row>
        <row r="1106">
          <cell r="A1106">
            <v>21794</v>
          </cell>
          <cell r="B1106" t="str">
            <v>02</v>
          </cell>
          <cell r="C1106" t="str">
            <v>ВЛ-04кв от КТП-490  1.4 км</v>
          </cell>
          <cell r="D1106" t="str">
            <v>502</v>
          </cell>
          <cell r="E1106" t="str">
            <v>011</v>
          </cell>
          <cell r="F1106">
            <v>11</v>
          </cell>
          <cell r="G1106">
            <v>30</v>
          </cell>
          <cell r="H1106">
            <v>39410.78</v>
          </cell>
          <cell r="I1106" t="str">
            <v>30185</v>
          </cell>
          <cell r="J1106" t="str">
            <v>2010062</v>
          </cell>
          <cell r="K1106" t="str">
            <v>30008</v>
          </cell>
          <cell r="L1106">
            <v>6</v>
          </cell>
          <cell r="M1106" t="str">
            <v>124527342</v>
          </cell>
          <cell r="N1106" t="str">
            <v>59</v>
          </cell>
          <cell r="O1106" t="str">
            <v>0959</v>
          </cell>
          <cell r="Q1106">
            <v>39410.78</v>
          </cell>
          <cell r="R1106">
            <v>0</v>
          </cell>
          <cell r="S1106">
            <v>0</v>
          </cell>
          <cell r="W1106" t="str">
            <v>9311101</v>
          </cell>
          <cell r="X1106">
            <v>0</v>
          </cell>
          <cell r="Y1106">
            <v>0</v>
          </cell>
        </row>
        <row r="1107">
          <cell r="A1107">
            <v>31868</v>
          </cell>
          <cell r="B1107" t="str">
            <v>02</v>
          </cell>
          <cell r="C1107" t="str">
            <v>ВЛ-04кв от МТП -395  0.8 км</v>
          </cell>
          <cell r="D1107" t="str">
            <v>502</v>
          </cell>
          <cell r="E1107" t="str">
            <v>011</v>
          </cell>
          <cell r="F1107">
            <v>11</v>
          </cell>
          <cell r="G1107">
            <v>30</v>
          </cell>
          <cell r="H1107">
            <v>24002</v>
          </cell>
          <cell r="I1107" t="str">
            <v>30186</v>
          </cell>
          <cell r="J1107" t="str">
            <v>2010062</v>
          </cell>
          <cell r="K1107" t="str">
            <v>30008</v>
          </cell>
          <cell r="L1107">
            <v>6</v>
          </cell>
          <cell r="M1107" t="str">
            <v>124527342</v>
          </cell>
          <cell r="N1107" t="str">
            <v>87</v>
          </cell>
          <cell r="O1107" t="str">
            <v>0487</v>
          </cell>
          <cell r="Q1107">
            <v>24002</v>
          </cell>
          <cell r="R1107">
            <v>0</v>
          </cell>
          <cell r="S1107">
            <v>0</v>
          </cell>
          <cell r="W1107" t="str">
            <v>9311101</v>
          </cell>
          <cell r="X1107">
            <v>0</v>
          </cell>
          <cell r="Y1107">
            <v>0</v>
          </cell>
        </row>
        <row r="1108">
          <cell r="A1108">
            <v>23255</v>
          </cell>
          <cell r="B1108" t="str">
            <v>02</v>
          </cell>
          <cell r="C1108" t="str">
            <v>ВЛ-04кв от МТП 1107  2.52км</v>
          </cell>
          <cell r="D1108" t="str">
            <v>502</v>
          </cell>
          <cell r="E1108" t="str">
            <v>011</v>
          </cell>
          <cell r="F1108">
            <v>11</v>
          </cell>
          <cell r="G1108">
            <v>30</v>
          </cell>
          <cell r="H1108">
            <v>150223.12</v>
          </cell>
          <cell r="I1108" t="str">
            <v>30187</v>
          </cell>
          <cell r="J1108" t="str">
            <v>2010062</v>
          </cell>
          <cell r="K1108" t="str">
            <v>30008</v>
          </cell>
          <cell r="L1108">
            <v>6</v>
          </cell>
          <cell r="M1108" t="str">
            <v>124527342</v>
          </cell>
          <cell r="N1108" t="str">
            <v>63</v>
          </cell>
          <cell r="O1108" t="str">
            <v>0963</v>
          </cell>
          <cell r="Q1108">
            <v>150223.12</v>
          </cell>
          <cell r="R1108">
            <v>0</v>
          </cell>
          <cell r="S1108">
            <v>0</v>
          </cell>
          <cell r="W1108" t="str">
            <v>9311101</v>
          </cell>
          <cell r="X1108">
            <v>0</v>
          </cell>
          <cell r="Y1108">
            <v>0</v>
          </cell>
        </row>
        <row r="1109">
          <cell r="A1109">
            <v>22160</v>
          </cell>
          <cell r="B1109" t="str">
            <v>02</v>
          </cell>
          <cell r="C1109" t="str">
            <v>ВЛ-04кв от  ТП 1134  4.32км</v>
          </cell>
          <cell r="D1109" t="str">
            <v>502</v>
          </cell>
          <cell r="E1109" t="str">
            <v>011</v>
          </cell>
          <cell r="F1109">
            <v>11</v>
          </cell>
          <cell r="G1109">
            <v>30</v>
          </cell>
          <cell r="H1109">
            <v>39070.160000000003</v>
          </cell>
          <cell r="I1109" t="str">
            <v>30188</v>
          </cell>
          <cell r="J1109" t="str">
            <v>2010062</v>
          </cell>
          <cell r="K1109" t="str">
            <v>30008</v>
          </cell>
          <cell r="L1109">
            <v>6</v>
          </cell>
          <cell r="M1109" t="str">
            <v>124527342</v>
          </cell>
          <cell r="N1109" t="str">
            <v>60</v>
          </cell>
          <cell r="O1109" t="str">
            <v>0960</v>
          </cell>
          <cell r="Q1109">
            <v>39070.160000000003</v>
          </cell>
          <cell r="R1109">
            <v>0</v>
          </cell>
          <cell r="S1109">
            <v>0</v>
          </cell>
          <cell r="W1109" t="str">
            <v>9311101</v>
          </cell>
          <cell r="X1109">
            <v>0</v>
          </cell>
          <cell r="Y1109">
            <v>0</v>
          </cell>
        </row>
        <row r="1110">
          <cell r="A1110">
            <v>30682</v>
          </cell>
          <cell r="B1110" t="str">
            <v>02</v>
          </cell>
          <cell r="C1110" t="str">
            <v>ВЛ-04кв от МТП 1431  1.86км</v>
          </cell>
          <cell r="D1110" t="str">
            <v>502</v>
          </cell>
          <cell r="E1110" t="str">
            <v>011</v>
          </cell>
          <cell r="F1110">
            <v>11</v>
          </cell>
          <cell r="G1110">
            <v>30</v>
          </cell>
          <cell r="H1110">
            <v>36207.760000000002</v>
          </cell>
          <cell r="I1110" t="str">
            <v>30191</v>
          </cell>
          <cell r="J1110" t="str">
            <v>2010062</v>
          </cell>
          <cell r="K1110" t="str">
            <v>30008</v>
          </cell>
          <cell r="L1110">
            <v>6</v>
          </cell>
          <cell r="M1110" t="str">
            <v>124527342</v>
          </cell>
          <cell r="N1110" t="str">
            <v>84</v>
          </cell>
          <cell r="O1110" t="str">
            <v>0184</v>
          </cell>
          <cell r="Q1110">
            <v>36207.760000000002</v>
          </cell>
          <cell r="R1110">
            <v>0</v>
          </cell>
          <cell r="S1110">
            <v>0</v>
          </cell>
          <cell r="W1110" t="str">
            <v>9311101</v>
          </cell>
          <cell r="X1110">
            <v>0</v>
          </cell>
          <cell r="Y1110">
            <v>0</v>
          </cell>
        </row>
        <row r="1111">
          <cell r="A1111">
            <v>23621</v>
          </cell>
          <cell r="B1111" t="str">
            <v>02</v>
          </cell>
          <cell r="C1111" t="str">
            <v>ВЛ-04кв от  ТП 194   0.4 км</v>
          </cell>
          <cell r="D1111" t="str">
            <v>502</v>
          </cell>
          <cell r="E1111" t="str">
            <v>011</v>
          </cell>
          <cell r="F1111">
            <v>11</v>
          </cell>
          <cell r="G1111">
            <v>30</v>
          </cell>
          <cell r="H1111">
            <v>34945.89</v>
          </cell>
          <cell r="I1111" t="str">
            <v>30192</v>
          </cell>
          <cell r="J1111" t="str">
            <v>2010062</v>
          </cell>
          <cell r="K1111" t="str">
            <v>30007</v>
          </cell>
          <cell r="L1111">
            <v>6</v>
          </cell>
          <cell r="M1111" t="str">
            <v>124527342</v>
          </cell>
          <cell r="N1111" t="str">
            <v>64</v>
          </cell>
          <cell r="O1111" t="str">
            <v>0964</v>
          </cell>
          <cell r="Q1111">
            <v>34945.89</v>
          </cell>
          <cell r="R1111">
            <v>0</v>
          </cell>
          <cell r="S1111">
            <v>0</v>
          </cell>
          <cell r="W1111" t="str">
            <v>9311101</v>
          </cell>
          <cell r="X1111">
            <v>0</v>
          </cell>
          <cell r="Y1111">
            <v>0</v>
          </cell>
        </row>
        <row r="1112">
          <cell r="A1112">
            <v>22525</v>
          </cell>
          <cell r="B1112" t="str">
            <v>02</v>
          </cell>
          <cell r="C1112" t="str">
            <v>ВЛ-04кв от МТП 1160   2.8 км</v>
          </cell>
          <cell r="D1112" t="str">
            <v>502</v>
          </cell>
          <cell r="E1112" t="str">
            <v>011</v>
          </cell>
          <cell r="F1112">
            <v>11</v>
          </cell>
          <cell r="G1112">
            <v>30</v>
          </cell>
          <cell r="H1112">
            <v>108989.55</v>
          </cell>
          <cell r="I1112" t="str">
            <v>30193</v>
          </cell>
          <cell r="J1112" t="str">
            <v>2010062</v>
          </cell>
          <cell r="K1112" t="str">
            <v>30007</v>
          </cell>
          <cell r="L1112">
            <v>6</v>
          </cell>
          <cell r="M1112" t="str">
            <v>124527342</v>
          </cell>
          <cell r="N1112" t="str">
            <v>61</v>
          </cell>
          <cell r="O1112" t="str">
            <v>0961</v>
          </cell>
          <cell r="Q1112">
            <v>108989.55</v>
          </cell>
          <cell r="R1112">
            <v>0</v>
          </cell>
          <cell r="S1112">
            <v>0</v>
          </cell>
          <cell r="W1112" t="str">
            <v>9311101</v>
          </cell>
          <cell r="X1112">
            <v>0</v>
          </cell>
          <cell r="Y1112">
            <v>0</v>
          </cell>
        </row>
        <row r="1113">
          <cell r="A1113">
            <v>23346</v>
          </cell>
          <cell r="B1113" t="str">
            <v>02</v>
          </cell>
          <cell r="C1113" t="str">
            <v>ВЛ-04кв от МТП-1442  1.4 км</v>
          </cell>
          <cell r="D1113" t="str">
            <v>502</v>
          </cell>
          <cell r="E1113" t="str">
            <v>011</v>
          </cell>
          <cell r="F1113">
            <v>11</v>
          </cell>
          <cell r="G1113">
            <v>30</v>
          </cell>
          <cell r="H1113">
            <v>48929.760000000002</v>
          </cell>
          <cell r="I1113" t="str">
            <v>30194</v>
          </cell>
          <cell r="J1113" t="str">
            <v>2010062</v>
          </cell>
          <cell r="K1113" t="str">
            <v>30007</v>
          </cell>
          <cell r="L1113">
            <v>6</v>
          </cell>
          <cell r="M1113" t="str">
            <v>124527342</v>
          </cell>
          <cell r="N1113" t="str">
            <v>63</v>
          </cell>
          <cell r="O1113" t="str">
            <v>1263</v>
          </cell>
          <cell r="Q1113">
            <v>48929.760000000002</v>
          </cell>
          <cell r="R1113">
            <v>0</v>
          </cell>
          <cell r="S1113">
            <v>0</v>
          </cell>
          <cell r="W1113" t="str">
            <v>9311101</v>
          </cell>
          <cell r="X1113">
            <v>0</v>
          </cell>
          <cell r="Y1113">
            <v>0</v>
          </cell>
        </row>
        <row r="1114">
          <cell r="A1114">
            <v>23255</v>
          </cell>
          <cell r="B1114" t="str">
            <v>02</v>
          </cell>
          <cell r="C1114" t="str">
            <v>ВЛ-04кв от МТП-1443  1.72км</v>
          </cell>
          <cell r="D1114" t="str">
            <v>502</v>
          </cell>
          <cell r="E1114" t="str">
            <v>011</v>
          </cell>
          <cell r="F1114">
            <v>11</v>
          </cell>
          <cell r="G1114">
            <v>30</v>
          </cell>
          <cell r="H1114">
            <v>43277.29</v>
          </cell>
          <cell r="I1114" t="str">
            <v>30195</v>
          </cell>
          <cell r="J1114" t="str">
            <v>2010062</v>
          </cell>
          <cell r="K1114" t="str">
            <v>30008</v>
          </cell>
          <cell r="L1114">
            <v>6</v>
          </cell>
          <cell r="M1114" t="str">
            <v>124527342</v>
          </cell>
          <cell r="N1114" t="str">
            <v>63</v>
          </cell>
          <cell r="O1114" t="str">
            <v>0963</v>
          </cell>
          <cell r="Q1114">
            <v>43277.29</v>
          </cell>
          <cell r="R1114">
            <v>0</v>
          </cell>
          <cell r="S1114">
            <v>0</v>
          </cell>
          <cell r="W1114" t="str">
            <v>9311101</v>
          </cell>
          <cell r="X1114">
            <v>0</v>
          </cell>
          <cell r="Y1114">
            <v>0</v>
          </cell>
        </row>
        <row r="1115">
          <cell r="A1115">
            <v>23986</v>
          </cell>
          <cell r="B1115" t="str">
            <v>02</v>
          </cell>
          <cell r="C1115" t="str">
            <v>ВЛ-04кв от  ТП-206 1.5 км</v>
          </cell>
          <cell r="D1115" t="str">
            <v>502</v>
          </cell>
          <cell r="E1115" t="str">
            <v>011</v>
          </cell>
          <cell r="F1115">
            <v>11</v>
          </cell>
          <cell r="G1115">
            <v>30</v>
          </cell>
          <cell r="H1115">
            <v>122439.48</v>
          </cell>
          <cell r="I1115" t="str">
            <v>30196</v>
          </cell>
          <cell r="J1115" t="str">
            <v>2010062</v>
          </cell>
          <cell r="K1115" t="str">
            <v>30007</v>
          </cell>
          <cell r="L1115">
            <v>6</v>
          </cell>
          <cell r="M1115" t="str">
            <v>124527342</v>
          </cell>
          <cell r="N1115" t="str">
            <v>65</v>
          </cell>
          <cell r="O1115" t="str">
            <v>0965</v>
          </cell>
          <cell r="Q1115">
            <v>122439.48</v>
          </cell>
          <cell r="R1115">
            <v>0</v>
          </cell>
          <cell r="S1115">
            <v>0</v>
          </cell>
          <cell r="W1115" t="str">
            <v>9311101</v>
          </cell>
          <cell r="X1115">
            <v>0</v>
          </cell>
          <cell r="Y1115">
            <v>0</v>
          </cell>
        </row>
        <row r="1116">
          <cell r="A1116">
            <v>21064</v>
          </cell>
          <cell r="B1116" t="str">
            <v>02</v>
          </cell>
          <cell r="C1116" t="str">
            <v>ВЛ-04кв от ТП-1434  0.80км</v>
          </cell>
          <cell r="D1116" t="str">
            <v>502</v>
          </cell>
          <cell r="E1116" t="str">
            <v>011</v>
          </cell>
          <cell r="F1116">
            <v>11</v>
          </cell>
          <cell r="G1116">
            <v>30</v>
          </cell>
          <cell r="H1116">
            <v>28243.93</v>
          </cell>
          <cell r="I1116" t="str">
            <v>30197</v>
          </cell>
          <cell r="J1116" t="str">
            <v>2010062</v>
          </cell>
          <cell r="K1116" t="str">
            <v>30007</v>
          </cell>
          <cell r="L1116">
            <v>6</v>
          </cell>
          <cell r="M1116" t="str">
            <v>124527342</v>
          </cell>
          <cell r="N1116" t="str">
            <v>57</v>
          </cell>
          <cell r="O1116" t="str">
            <v>0957</v>
          </cell>
          <cell r="Q1116">
            <v>28243.93</v>
          </cell>
          <cell r="R1116">
            <v>0</v>
          </cell>
          <cell r="S1116">
            <v>0</v>
          </cell>
          <cell r="W1116" t="str">
            <v>9311101</v>
          </cell>
          <cell r="X1116">
            <v>0</v>
          </cell>
          <cell r="Y1116">
            <v>0</v>
          </cell>
        </row>
        <row r="1117">
          <cell r="A1117">
            <v>21429</v>
          </cell>
          <cell r="B1117" t="str">
            <v>02</v>
          </cell>
          <cell r="C1117" t="str">
            <v>ВЛ-04кв т ТП-1446 2.4км</v>
          </cell>
          <cell r="D1117" t="str">
            <v>502</v>
          </cell>
          <cell r="E1117" t="str">
            <v>011</v>
          </cell>
          <cell r="F1117">
            <v>11</v>
          </cell>
          <cell r="G1117">
            <v>30</v>
          </cell>
          <cell r="H1117">
            <v>89776.68</v>
          </cell>
          <cell r="I1117" t="str">
            <v>30198</v>
          </cell>
          <cell r="J1117" t="str">
            <v>2010062</v>
          </cell>
          <cell r="K1117" t="str">
            <v>30008</v>
          </cell>
          <cell r="L1117">
            <v>6</v>
          </cell>
          <cell r="M1117" t="str">
            <v>124527342</v>
          </cell>
          <cell r="N1117" t="str">
            <v>58</v>
          </cell>
          <cell r="O1117" t="str">
            <v>0958</v>
          </cell>
          <cell r="Q1117">
            <v>89776.68</v>
          </cell>
          <cell r="R1117">
            <v>0</v>
          </cell>
          <cell r="S1117">
            <v>0</v>
          </cell>
          <cell r="X1117">
            <v>0</v>
          </cell>
          <cell r="Y1117">
            <v>0</v>
          </cell>
        </row>
        <row r="1118">
          <cell r="A1118">
            <v>26999</v>
          </cell>
          <cell r="B1118" t="str">
            <v>02</v>
          </cell>
          <cell r="C1118" t="str">
            <v>ВЛ-04кв п Новая Деревня КТП 1450 0.46</v>
          </cell>
          <cell r="D1118" t="str">
            <v>502</v>
          </cell>
          <cell r="E1118" t="str">
            <v>011</v>
          </cell>
          <cell r="F1118">
            <v>11</v>
          </cell>
          <cell r="G1118">
            <v>30</v>
          </cell>
          <cell r="H1118">
            <v>13689.29</v>
          </cell>
          <cell r="I1118" t="str">
            <v>30199</v>
          </cell>
          <cell r="J1118" t="str">
            <v>2010062</v>
          </cell>
          <cell r="K1118" t="str">
            <v>30007</v>
          </cell>
          <cell r="L1118">
            <v>6</v>
          </cell>
          <cell r="M1118" t="str">
            <v>124527342</v>
          </cell>
          <cell r="N1118" t="str">
            <v>73</v>
          </cell>
          <cell r="O1118" t="str">
            <v>1273</v>
          </cell>
          <cell r="Q1118">
            <v>13689.29</v>
          </cell>
          <cell r="R1118">
            <v>0</v>
          </cell>
          <cell r="S1118">
            <v>0</v>
          </cell>
          <cell r="W1118" t="str">
            <v>9311101</v>
          </cell>
          <cell r="X1118">
            <v>0</v>
          </cell>
          <cell r="Y1118">
            <v>0</v>
          </cell>
        </row>
        <row r="1119">
          <cell r="A1119">
            <v>24351</v>
          </cell>
          <cell r="B1119" t="str">
            <v>02</v>
          </cell>
          <cell r="C1119" t="str">
            <v>ВЛ-04кв от МТП-1452 0.6км</v>
          </cell>
          <cell r="D1119" t="str">
            <v>502</v>
          </cell>
          <cell r="E1119" t="str">
            <v>011</v>
          </cell>
          <cell r="F1119">
            <v>11</v>
          </cell>
          <cell r="G1119">
            <v>30</v>
          </cell>
          <cell r="H1119">
            <v>8515.5300000000007</v>
          </cell>
          <cell r="I1119" t="str">
            <v>30200</v>
          </cell>
          <cell r="J1119" t="str">
            <v>2010062</v>
          </cell>
          <cell r="K1119" t="str">
            <v>30007</v>
          </cell>
          <cell r="L1119">
            <v>6</v>
          </cell>
          <cell r="M1119" t="str">
            <v>124527342</v>
          </cell>
          <cell r="N1119" t="str">
            <v>66</v>
          </cell>
          <cell r="O1119" t="str">
            <v>0966</v>
          </cell>
          <cell r="Q1119">
            <v>8515.5300000000007</v>
          </cell>
          <cell r="R1119">
            <v>0</v>
          </cell>
          <cell r="S1119">
            <v>0</v>
          </cell>
          <cell r="W1119" t="str">
            <v>9311101</v>
          </cell>
          <cell r="X1119">
            <v>0</v>
          </cell>
          <cell r="Y1119">
            <v>0</v>
          </cell>
        </row>
        <row r="1120">
          <cell r="A1120">
            <v>24351</v>
          </cell>
          <cell r="B1120" t="str">
            <v>02</v>
          </cell>
          <cell r="C1120" t="str">
            <v>ВЛ-04кв от МТП-1455 0.8км</v>
          </cell>
          <cell r="D1120" t="str">
            <v>502</v>
          </cell>
          <cell r="E1120" t="str">
            <v>011</v>
          </cell>
          <cell r="F1120">
            <v>11</v>
          </cell>
          <cell r="G1120">
            <v>30</v>
          </cell>
          <cell r="H1120">
            <v>99470.57</v>
          </cell>
          <cell r="I1120" t="str">
            <v>30201</v>
          </cell>
          <cell r="J1120" t="str">
            <v>2010062</v>
          </cell>
          <cell r="K1120" t="str">
            <v>30007</v>
          </cell>
          <cell r="L1120">
            <v>6</v>
          </cell>
          <cell r="M1120" t="str">
            <v>124527342</v>
          </cell>
          <cell r="N1120" t="str">
            <v>66</v>
          </cell>
          <cell r="O1120" t="str">
            <v>0966</v>
          </cell>
          <cell r="Q1120">
            <v>99470.57</v>
          </cell>
          <cell r="R1120">
            <v>0</v>
          </cell>
          <cell r="S1120">
            <v>0</v>
          </cell>
          <cell r="W1120" t="str">
            <v>9311101</v>
          </cell>
          <cell r="X1120">
            <v>0</v>
          </cell>
          <cell r="Y1120">
            <v>0</v>
          </cell>
        </row>
        <row r="1121">
          <cell r="A1121">
            <v>26908</v>
          </cell>
          <cell r="B1121" t="str">
            <v>02</v>
          </cell>
          <cell r="C1121" t="str">
            <v>ВЛ-04кв от  ТП-152  0.2км</v>
          </cell>
          <cell r="D1121" t="str">
            <v>502</v>
          </cell>
          <cell r="E1121" t="str">
            <v>011</v>
          </cell>
          <cell r="F1121">
            <v>11</v>
          </cell>
          <cell r="G1121">
            <v>30</v>
          </cell>
          <cell r="H1121">
            <v>20621.39</v>
          </cell>
          <cell r="I1121" t="str">
            <v>30202</v>
          </cell>
          <cell r="J1121" t="str">
            <v>2010062</v>
          </cell>
          <cell r="K1121" t="str">
            <v>30007</v>
          </cell>
          <cell r="L1121">
            <v>6</v>
          </cell>
          <cell r="M1121" t="str">
            <v>124527342</v>
          </cell>
          <cell r="N1121" t="str">
            <v>73</v>
          </cell>
          <cell r="O1121" t="str">
            <v>0973</v>
          </cell>
          <cell r="Q1121">
            <v>20621.39</v>
          </cell>
          <cell r="R1121">
            <v>0</v>
          </cell>
          <cell r="S1121">
            <v>0</v>
          </cell>
          <cell r="W1121" t="str">
            <v>9311101</v>
          </cell>
          <cell r="X1121">
            <v>0</v>
          </cell>
          <cell r="Y1121">
            <v>0</v>
          </cell>
        </row>
        <row r="1122">
          <cell r="A1122">
            <v>26999</v>
          </cell>
          <cell r="B1122" t="str">
            <v>02</v>
          </cell>
          <cell r="C1122" t="str">
            <v>ВЛ-04кв от КТП-1478 3.8км</v>
          </cell>
          <cell r="D1122" t="str">
            <v>502</v>
          </cell>
          <cell r="E1122" t="str">
            <v>011</v>
          </cell>
          <cell r="F1122">
            <v>11</v>
          </cell>
          <cell r="G1122">
            <v>30</v>
          </cell>
          <cell r="H1122">
            <v>145334.74</v>
          </cell>
          <cell r="I1122" t="str">
            <v>30203</v>
          </cell>
          <cell r="J1122" t="str">
            <v>2010062</v>
          </cell>
          <cell r="K1122" t="str">
            <v>30007</v>
          </cell>
          <cell r="L1122">
            <v>6</v>
          </cell>
          <cell r="M1122" t="str">
            <v>124527342</v>
          </cell>
          <cell r="N1122" t="str">
            <v>73</v>
          </cell>
          <cell r="O1122" t="str">
            <v>1273</v>
          </cell>
          <cell r="Q1122">
            <v>145334.74</v>
          </cell>
          <cell r="R1122">
            <v>0</v>
          </cell>
          <cell r="S1122">
            <v>0</v>
          </cell>
          <cell r="W1122" t="str">
            <v>9311101</v>
          </cell>
          <cell r="X1122">
            <v>0</v>
          </cell>
          <cell r="Y1122">
            <v>0</v>
          </cell>
        </row>
        <row r="1123">
          <cell r="A1123">
            <v>26543</v>
          </cell>
          <cell r="B1123" t="str">
            <v>02</v>
          </cell>
          <cell r="C1123" t="str">
            <v>ВЛ-04кв от ПСТ-2237 3.5км</v>
          </cell>
          <cell r="D1123" t="str">
            <v>502</v>
          </cell>
          <cell r="E1123" t="str">
            <v>011</v>
          </cell>
          <cell r="F1123">
            <v>11</v>
          </cell>
          <cell r="G1123">
            <v>30</v>
          </cell>
          <cell r="H1123">
            <v>510056</v>
          </cell>
          <cell r="I1123" t="str">
            <v>30207</v>
          </cell>
          <cell r="J1123" t="str">
            <v>2010062</v>
          </cell>
          <cell r="K1123" t="str">
            <v>30007</v>
          </cell>
          <cell r="L1123">
            <v>6</v>
          </cell>
          <cell r="M1123" t="str">
            <v>124527342</v>
          </cell>
          <cell r="N1123" t="str">
            <v>72</v>
          </cell>
          <cell r="O1123" t="str">
            <v>0972</v>
          </cell>
          <cell r="Q1123">
            <v>419966.16</v>
          </cell>
          <cell r="R1123">
            <v>2550.2800000000002</v>
          </cell>
          <cell r="S1123">
            <v>90089.84</v>
          </cell>
          <cell r="W1123" t="str">
            <v>9311101</v>
          </cell>
          <cell r="X1123">
            <v>0</v>
          </cell>
          <cell r="Y1123">
            <v>0</v>
          </cell>
        </row>
        <row r="1124">
          <cell r="A1124">
            <v>20333</v>
          </cell>
          <cell r="B1124" t="str">
            <v>02</v>
          </cell>
          <cell r="C1124" t="str">
            <v>ВЛ-04кв от МТП 2335  1.784 км</v>
          </cell>
          <cell r="D1124" t="str">
            <v>502</v>
          </cell>
          <cell r="E1124" t="str">
            <v>011</v>
          </cell>
          <cell r="F1124">
            <v>11</v>
          </cell>
          <cell r="G1124">
            <v>30</v>
          </cell>
          <cell r="H1124">
            <v>62480.959999999999</v>
          </cell>
          <cell r="I1124" t="str">
            <v>30208</v>
          </cell>
          <cell r="J1124" t="str">
            <v>2010062</v>
          </cell>
          <cell r="K1124" t="str">
            <v>30007</v>
          </cell>
          <cell r="L1124">
            <v>6</v>
          </cell>
          <cell r="M1124" t="str">
            <v>124527342</v>
          </cell>
          <cell r="N1124" t="str">
            <v>55</v>
          </cell>
          <cell r="O1124" t="str">
            <v>0955</v>
          </cell>
          <cell r="Q1124">
            <v>62480.959999999999</v>
          </cell>
          <cell r="R1124">
            <v>0</v>
          </cell>
          <cell r="S1124">
            <v>0</v>
          </cell>
          <cell r="W1124" t="str">
            <v>9311101</v>
          </cell>
          <cell r="X1124">
            <v>0</v>
          </cell>
          <cell r="Y1124">
            <v>0</v>
          </cell>
        </row>
        <row r="1125">
          <cell r="A1125">
            <v>23621</v>
          </cell>
          <cell r="B1125" t="str">
            <v>02</v>
          </cell>
          <cell r="C1125" t="str">
            <v>ВЛ-04кв от МТП 2405 3.17км</v>
          </cell>
          <cell r="D1125" t="str">
            <v>502</v>
          </cell>
          <cell r="E1125" t="str">
            <v>011</v>
          </cell>
          <cell r="F1125">
            <v>11</v>
          </cell>
          <cell r="G1125">
            <v>30</v>
          </cell>
          <cell r="H1125">
            <v>142011.39000000001</v>
          </cell>
          <cell r="I1125" t="str">
            <v>30212</v>
          </cell>
          <cell r="J1125" t="str">
            <v>2010062</v>
          </cell>
          <cell r="K1125" t="str">
            <v>30007</v>
          </cell>
          <cell r="L1125">
            <v>6</v>
          </cell>
          <cell r="M1125" t="str">
            <v>124527342</v>
          </cell>
          <cell r="N1125" t="str">
            <v>64</v>
          </cell>
          <cell r="O1125" t="str">
            <v>0964</v>
          </cell>
          <cell r="Q1125">
            <v>142011.39000000001</v>
          </cell>
          <cell r="R1125">
            <v>0</v>
          </cell>
          <cell r="S1125">
            <v>0</v>
          </cell>
          <cell r="W1125" t="str">
            <v>9311101</v>
          </cell>
          <cell r="X1125">
            <v>0</v>
          </cell>
          <cell r="Y1125">
            <v>0</v>
          </cell>
        </row>
        <row r="1126">
          <cell r="A1126">
            <v>21064</v>
          </cell>
          <cell r="B1126" t="str">
            <v>02</v>
          </cell>
          <cell r="C1126" t="str">
            <v>ВЛ-04кв от КТП 2410 1.64км</v>
          </cell>
          <cell r="D1126" t="str">
            <v>502</v>
          </cell>
          <cell r="E1126" t="str">
            <v>011</v>
          </cell>
          <cell r="F1126">
            <v>11</v>
          </cell>
          <cell r="G1126">
            <v>30</v>
          </cell>
          <cell r="H1126">
            <v>48672</v>
          </cell>
          <cell r="I1126" t="str">
            <v>30213</v>
          </cell>
          <cell r="J1126" t="str">
            <v>2010062</v>
          </cell>
          <cell r="K1126" t="str">
            <v>30008</v>
          </cell>
          <cell r="L1126">
            <v>6</v>
          </cell>
          <cell r="M1126" t="str">
            <v>124527342</v>
          </cell>
          <cell r="N1126" t="str">
            <v>57</v>
          </cell>
          <cell r="O1126" t="str">
            <v>0957</v>
          </cell>
          <cell r="Q1126">
            <v>48672</v>
          </cell>
          <cell r="R1126">
            <v>0</v>
          </cell>
          <cell r="S1126">
            <v>0</v>
          </cell>
          <cell r="W1126" t="str">
            <v>9311101</v>
          </cell>
          <cell r="X1126">
            <v>0</v>
          </cell>
          <cell r="Y1126">
            <v>0</v>
          </cell>
        </row>
        <row r="1127">
          <cell r="A1127">
            <v>23255</v>
          </cell>
          <cell r="B1127" t="str">
            <v>02</v>
          </cell>
          <cell r="C1127" t="str">
            <v>ВЛ-04кв от МТП 2416 1.52км</v>
          </cell>
          <cell r="D1127" t="str">
            <v>502</v>
          </cell>
          <cell r="E1127" t="str">
            <v>011</v>
          </cell>
          <cell r="F1127">
            <v>11</v>
          </cell>
          <cell r="G1127">
            <v>30</v>
          </cell>
          <cell r="H1127">
            <v>45891.79</v>
          </cell>
          <cell r="I1127" t="str">
            <v>30214</v>
          </cell>
          <cell r="J1127" t="str">
            <v>2010062</v>
          </cell>
          <cell r="K1127" t="str">
            <v>30008</v>
          </cell>
          <cell r="L1127">
            <v>6</v>
          </cell>
          <cell r="M1127" t="str">
            <v>124527342</v>
          </cell>
          <cell r="N1127" t="str">
            <v>63</v>
          </cell>
          <cell r="O1127" t="str">
            <v>0963</v>
          </cell>
          <cell r="Q1127">
            <v>45891.79</v>
          </cell>
          <cell r="R1127">
            <v>0</v>
          </cell>
          <cell r="S1127">
            <v>0</v>
          </cell>
          <cell r="W1127" t="str">
            <v>9311101</v>
          </cell>
          <cell r="X1127">
            <v>0</v>
          </cell>
          <cell r="Y1127">
            <v>0</v>
          </cell>
        </row>
        <row r="1128">
          <cell r="A1128">
            <v>22890</v>
          </cell>
          <cell r="B1128" t="str">
            <v>02</v>
          </cell>
          <cell r="C1128" t="str">
            <v>ВЛ-04кв от ТП 1139 0.5км</v>
          </cell>
          <cell r="D1128" t="str">
            <v>502</v>
          </cell>
          <cell r="E1128" t="str">
            <v>011</v>
          </cell>
          <cell r="F1128">
            <v>11</v>
          </cell>
          <cell r="G1128">
            <v>30</v>
          </cell>
          <cell r="H1128">
            <v>35498.239999999998</v>
          </cell>
          <cell r="I1128" t="str">
            <v>30215</v>
          </cell>
          <cell r="J1128" t="str">
            <v>2010062</v>
          </cell>
          <cell r="K1128" t="str">
            <v>30008</v>
          </cell>
          <cell r="L1128">
            <v>6</v>
          </cell>
          <cell r="M1128" t="str">
            <v>124527342</v>
          </cell>
          <cell r="N1128" t="str">
            <v>62</v>
          </cell>
          <cell r="O1128" t="str">
            <v>0962</v>
          </cell>
          <cell r="Q1128">
            <v>35498.239999999998</v>
          </cell>
          <cell r="R1128">
            <v>0</v>
          </cell>
          <cell r="S1128">
            <v>0</v>
          </cell>
          <cell r="W1128" t="str">
            <v>9311101</v>
          </cell>
          <cell r="X1128">
            <v>0</v>
          </cell>
          <cell r="Y1128">
            <v>0</v>
          </cell>
        </row>
        <row r="1129">
          <cell r="A1129">
            <v>23255</v>
          </cell>
          <cell r="B1129" t="str">
            <v>02</v>
          </cell>
          <cell r="C1129" t="str">
            <v>ВЛ-04кв от МТП-2422 1.0км</v>
          </cell>
          <cell r="D1129" t="str">
            <v>502</v>
          </cell>
          <cell r="E1129" t="str">
            <v>011</v>
          </cell>
          <cell r="F1129">
            <v>11</v>
          </cell>
          <cell r="G1129">
            <v>30</v>
          </cell>
          <cell r="H1129">
            <v>33509.75</v>
          </cell>
          <cell r="I1129" t="str">
            <v>30216</v>
          </cell>
          <cell r="J1129" t="str">
            <v>2010062</v>
          </cell>
          <cell r="K1129" t="str">
            <v>30008</v>
          </cell>
          <cell r="L1129">
            <v>6</v>
          </cell>
          <cell r="M1129" t="str">
            <v>124527342</v>
          </cell>
          <cell r="N1129" t="str">
            <v>63</v>
          </cell>
          <cell r="O1129" t="str">
            <v>0963</v>
          </cell>
          <cell r="Q1129">
            <v>33509.75</v>
          </cell>
          <cell r="R1129">
            <v>0</v>
          </cell>
          <cell r="S1129">
            <v>0</v>
          </cell>
          <cell r="W1129" t="str">
            <v>9311101</v>
          </cell>
          <cell r="X1129">
            <v>0</v>
          </cell>
          <cell r="Y1129">
            <v>0</v>
          </cell>
        </row>
        <row r="1130">
          <cell r="A1130">
            <v>22525</v>
          </cell>
          <cell r="B1130" t="str">
            <v>02</v>
          </cell>
          <cell r="C1130" t="str">
            <v>ВЛ-04кв от   ТП-1081 0.8км</v>
          </cell>
          <cell r="D1130" t="str">
            <v>502</v>
          </cell>
          <cell r="E1130" t="str">
            <v>011</v>
          </cell>
          <cell r="F1130">
            <v>11</v>
          </cell>
          <cell r="G1130">
            <v>30</v>
          </cell>
          <cell r="H1130">
            <v>49620.21</v>
          </cell>
          <cell r="I1130" t="str">
            <v>30218</v>
          </cell>
          <cell r="J1130" t="str">
            <v>2010062</v>
          </cell>
          <cell r="K1130" t="str">
            <v>30008</v>
          </cell>
          <cell r="L1130">
            <v>6</v>
          </cell>
          <cell r="M1130" t="str">
            <v>124527342</v>
          </cell>
          <cell r="N1130" t="str">
            <v>61</v>
          </cell>
          <cell r="O1130" t="str">
            <v>0961</v>
          </cell>
          <cell r="Q1130">
            <v>49620.21</v>
          </cell>
          <cell r="R1130">
            <v>0</v>
          </cell>
          <cell r="S1130">
            <v>0</v>
          </cell>
          <cell r="W1130" t="str">
            <v>9311101</v>
          </cell>
          <cell r="X1130">
            <v>0</v>
          </cell>
          <cell r="Y1130">
            <v>0</v>
          </cell>
        </row>
        <row r="1131">
          <cell r="A1131">
            <v>22525</v>
          </cell>
          <cell r="B1131" t="str">
            <v>02</v>
          </cell>
          <cell r="C1131" t="str">
            <v>ВЛ-04кв т ТП-1258 1.4км</v>
          </cell>
          <cell r="D1131" t="str">
            <v>502</v>
          </cell>
          <cell r="E1131" t="str">
            <v>011</v>
          </cell>
          <cell r="F1131">
            <v>11</v>
          </cell>
          <cell r="G1131">
            <v>30</v>
          </cell>
          <cell r="H1131">
            <v>51774.41</v>
          </cell>
          <cell r="I1131" t="str">
            <v>30219</v>
          </cell>
          <cell r="J1131" t="str">
            <v>2010062</v>
          </cell>
          <cell r="K1131" t="str">
            <v>30008</v>
          </cell>
          <cell r="L1131">
            <v>6</v>
          </cell>
          <cell r="M1131" t="str">
            <v>124527342</v>
          </cell>
          <cell r="N1131" t="str">
            <v>61</v>
          </cell>
          <cell r="O1131" t="str">
            <v>0961</v>
          </cell>
          <cell r="Q1131">
            <v>51774.41</v>
          </cell>
          <cell r="R1131">
            <v>0</v>
          </cell>
          <cell r="S1131">
            <v>0</v>
          </cell>
          <cell r="W1131" t="str">
            <v>9311101</v>
          </cell>
          <cell r="X1131">
            <v>0</v>
          </cell>
          <cell r="Y1131">
            <v>0</v>
          </cell>
        </row>
        <row r="1132">
          <cell r="A1132">
            <v>22160</v>
          </cell>
          <cell r="B1132" t="str">
            <v>02</v>
          </cell>
          <cell r="C1132" t="str">
            <v>ВЛ-04кв   ТП-1260 1.2км</v>
          </cell>
          <cell r="D1132" t="str">
            <v>502</v>
          </cell>
          <cell r="E1132" t="str">
            <v>011</v>
          </cell>
          <cell r="F1132">
            <v>11</v>
          </cell>
          <cell r="G1132">
            <v>30</v>
          </cell>
          <cell r="H1132">
            <v>19820.47</v>
          </cell>
          <cell r="I1132" t="str">
            <v>30220</v>
          </cell>
          <cell r="J1132" t="str">
            <v>2010062</v>
          </cell>
          <cell r="K1132" t="str">
            <v>30008</v>
          </cell>
          <cell r="L1132">
            <v>6</v>
          </cell>
          <cell r="M1132" t="str">
            <v>124527342</v>
          </cell>
          <cell r="N1132" t="str">
            <v>60</v>
          </cell>
          <cell r="O1132" t="str">
            <v>0960</v>
          </cell>
          <cell r="Q1132">
            <v>19820.47</v>
          </cell>
          <cell r="R1132">
            <v>0</v>
          </cell>
          <cell r="S1132">
            <v>0</v>
          </cell>
          <cell r="W1132" t="str">
            <v>9311101</v>
          </cell>
          <cell r="X1132">
            <v>0</v>
          </cell>
          <cell r="Y1132">
            <v>0</v>
          </cell>
        </row>
        <row r="1133">
          <cell r="A1133">
            <v>21064</v>
          </cell>
          <cell r="B1133" t="str">
            <v>02</v>
          </cell>
          <cell r="C1133" t="str">
            <v>ВЛ-04кв от РП-10   1.5км п Луговое</v>
          </cell>
          <cell r="D1133" t="str">
            <v>502</v>
          </cell>
          <cell r="E1133" t="str">
            <v>011</v>
          </cell>
          <cell r="F1133">
            <v>11</v>
          </cell>
          <cell r="G1133">
            <v>30</v>
          </cell>
          <cell r="H1133">
            <v>128276.07</v>
          </cell>
          <cell r="I1133" t="str">
            <v>30221</v>
          </cell>
          <cell r="J1133" t="str">
            <v>2010062</v>
          </cell>
          <cell r="K1133" t="str">
            <v>30008</v>
          </cell>
          <cell r="L1133">
            <v>6</v>
          </cell>
          <cell r="M1133" t="str">
            <v>124527342</v>
          </cell>
          <cell r="N1133" t="str">
            <v>57</v>
          </cell>
          <cell r="O1133" t="str">
            <v>0957</v>
          </cell>
          <cell r="Q1133">
            <v>128276.07</v>
          </cell>
          <cell r="R1133">
            <v>0</v>
          </cell>
          <cell r="S1133">
            <v>0</v>
          </cell>
          <cell r="W1133" t="str">
            <v>9311101</v>
          </cell>
          <cell r="X1133">
            <v>0</v>
          </cell>
          <cell r="Y1133">
            <v>0</v>
          </cell>
        </row>
        <row r="1134">
          <cell r="A1134">
            <v>26999</v>
          </cell>
          <cell r="B1134" t="str">
            <v>02</v>
          </cell>
          <cell r="C1134" t="str">
            <v>ВЛ-04кв отТП-1438 2.8км</v>
          </cell>
          <cell r="D1134" t="str">
            <v>502</v>
          </cell>
          <cell r="E1134" t="str">
            <v>011</v>
          </cell>
          <cell r="F1134">
            <v>11</v>
          </cell>
          <cell r="G1134">
            <v>30</v>
          </cell>
          <cell r="H1134">
            <v>223070</v>
          </cell>
          <cell r="I1134" t="str">
            <v>30226</v>
          </cell>
          <cell r="J1134" t="str">
            <v>2010062</v>
          </cell>
          <cell r="K1134" t="str">
            <v>30008</v>
          </cell>
          <cell r="L1134">
            <v>6</v>
          </cell>
          <cell r="M1134" t="str">
            <v>124527342</v>
          </cell>
          <cell r="N1134" t="str">
            <v>73</v>
          </cell>
          <cell r="O1134" t="str">
            <v>1273</v>
          </cell>
          <cell r="Q1134">
            <v>223070</v>
          </cell>
          <cell r="R1134">
            <v>0</v>
          </cell>
          <cell r="S1134">
            <v>0</v>
          </cell>
          <cell r="W1134" t="str">
            <v>9311101</v>
          </cell>
          <cell r="X1134">
            <v>0</v>
          </cell>
          <cell r="Y1134">
            <v>0</v>
          </cell>
        </row>
        <row r="1135">
          <cell r="A1135">
            <v>27120</v>
          </cell>
          <cell r="B1135" t="str">
            <v>02</v>
          </cell>
          <cell r="C1135" t="str">
            <v>ВЛ-04кв отТП-1191 0.4км</v>
          </cell>
          <cell r="D1135" t="str">
            <v>502</v>
          </cell>
          <cell r="E1135" t="str">
            <v>011</v>
          </cell>
          <cell r="F1135">
            <v>11</v>
          </cell>
          <cell r="G1135">
            <v>30</v>
          </cell>
          <cell r="H1135">
            <v>36823.9</v>
          </cell>
          <cell r="I1135" t="str">
            <v>30228</v>
          </cell>
          <cell r="J1135" t="str">
            <v>2010062</v>
          </cell>
          <cell r="K1135" t="str">
            <v>30008</v>
          </cell>
          <cell r="L1135">
            <v>6</v>
          </cell>
          <cell r="M1135" t="str">
            <v>124527342</v>
          </cell>
          <cell r="N1135" t="str">
            <v>74</v>
          </cell>
          <cell r="O1135" t="str">
            <v>0474</v>
          </cell>
          <cell r="Q1135">
            <v>36823.9</v>
          </cell>
          <cell r="R1135">
            <v>0</v>
          </cell>
          <cell r="S1135">
            <v>0</v>
          </cell>
          <cell r="W1135" t="str">
            <v>9311101</v>
          </cell>
          <cell r="X1135">
            <v>0</v>
          </cell>
          <cell r="Y1135">
            <v>0</v>
          </cell>
        </row>
        <row r="1136">
          <cell r="A1136">
            <v>29342</v>
          </cell>
          <cell r="B1136" t="str">
            <v>02</v>
          </cell>
          <cell r="C1136" t="str">
            <v>ВЛ-04кв от ТП-1447  0.16км</v>
          </cell>
          <cell r="D1136" t="str">
            <v>502</v>
          </cell>
          <cell r="E1136" t="str">
            <v>011</v>
          </cell>
          <cell r="F1136">
            <v>11</v>
          </cell>
          <cell r="G1136">
            <v>30</v>
          </cell>
          <cell r="H1136">
            <v>85615.58</v>
          </cell>
          <cell r="I1136" t="str">
            <v>30229</v>
          </cell>
          <cell r="J1136" t="str">
            <v>2010062</v>
          </cell>
          <cell r="K1136" t="str">
            <v>30008</v>
          </cell>
          <cell r="L1136">
            <v>6</v>
          </cell>
          <cell r="M1136" t="str">
            <v>124527342</v>
          </cell>
          <cell r="N1136" t="str">
            <v>75</v>
          </cell>
          <cell r="O1136" t="str">
            <v>0580</v>
          </cell>
          <cell r="Q1136">
            <v>85615.58</v>
          </cell>
          <cell r="R1136">
            <v>0</v>
          </cell>
          <cell r="S1136">
            <v>0</v>
          </cell>
          <cell r="W1136" t="str">
            <v>9311101</v>
          </cell>
          <cell r="X1136">
            <v>0</v>
          </cell>
          <cell r="Y1136">
            <v>0</v>
          </cell>
        </row>
        <row r="1137">
          <cell r="A1137">
            <v>26999</v>
          </cell>
          <cell r="B1137" t="str">
            <v>02</v>
          </cell>
          <cell r="C1137" t="str">
            <v>ВЛ-04кв от ТП-1477  1.70км</v>
          </cell>
          <cell r="D1137" t="str">
            <v>502</v>
          </cell>
          <cell r="E1137" t="str">
            <v>011</v>
          </cell>
          <cell r="F1137">
            <v>11</v>
          </cell>
          <cell r="G1137">
            <v>30</v>
          </cell>
          <cell r="H1137">
            <v>145334.74</v>
          </cell>
          <cell r="I1137" t="str">
            <v>30230</v>
          </cell>
          <cell r="J1137" t="str">
            <v>2010062</v>
          </cell>
          <cell r="K1137" t="str">
            <v>30008</v>
          </cell>
          <cell r="L1137">
            <v>6</v>
          </cell>
          <cell r="M1137" t="str">
            <v>124527342</v>
          </cell>
          <cell r="N1137" t="str">
            <v>73</v>
          </cell>
          <cell r="O1137" t="str">
            <v>1273</v>
          </cell>
          <cell r="Q1137">
            <v>145334.74</v>
          </cell>
          <cell r="R1137">
            <v>0</v>
          </cell>
          <cell r="S1137">
            <v>0</v>
          </cell>
          <cell r="W1137" t="str">
            <v>9311101</v>
          </cell>
          <cell r="X1137">
            <v>0</v>
          </cell>
          <cell r="Y1137">
            <v>0</v>
          </cell>
        </row>
        <row r="1138">
          <cell r="A1138">
            <v>32021</v>
          </cell>
          <cell r="B1138" t="str">
            <v>02</v>
          </cell>
          <cell r="C1138" t="str">
            <v>ВЛ-04кв от ТП-2235  0.70км</v>
          </cell>
          <cell r="D1138" t="str">
            <v>502</v>
          </cell>
          <cell r="E1138" t="str">
            <v>011</v>
          </cell>
          <cell r="F1138">
            <v>11</v>
          </cell>
          <cell r="G1138">
            <v>30</v>
          </cell>
          <cell r="H1138">
            <v>170098</v>
          </cell>
          <cell r="I1138" t="str">
            <v>30231</v>
          </cell>
          <cell r="J1138" t="str">
            <v>2010062</v>
          </cell>
          <cell r="K1138" t="str">
            <v>30008</v>
          </cell>
          <cell r="L1138">
            <v>6</v>
          </cell>
          <cell r="M1138" t="str">
            <v>124527342</v>
          </cell>
          <cell r="N1138" t="str">
            <v>85</v>
          </cell>
          <cell r="O1138" t="str">
            <v>0987</v>
          </cell>
          <cell r="Q1138">
            <v>146005.4</v>
          </cell>
          <cell r="R1138">
            <v>850.49</v>
          </cell>
          <cell r="S1138">
            <v>24092.6</v>
          </cell>
          <cell r="W1138" t="str">
            <v>9311101</v>
          </cell>
          <cell r="X1138">
            <v>0</v>
          </cell>
          <cell r="Y1138">
            <v>0</v>
          </cell>
        </row>
        <row r="1139">
          <cell r="A1139">
            <v>32021</v>
          </cell>
          <cell r="B1139" t="str">
            <v>02</v>
          </cell>
          <cell r="C1139" t="str">
            <v>ВЛ-04кв от ТП-2403  0.27км</v>
          </cell>
          <cell r="D1139" t="str">
            <v>502</v>
          </cell>
          <cell r="E1139" t="str">
            <v>011</v>
          </cell>
          <cell r="F1139">
            <v>11</v>
          </cell>
          <cell r="G1139">
            <v>30</v>
          </cell>
          <cell r="H1139">
            <v>117795.9</v>
          </cell>
          <cell r="I1139" t="str">
            <v>30232</v>
          </cell>
          <cell r="J1139" t="str">
            <v>2010062</v>
          </cell>
          <cell r="K1139" t="str">
            <v>30008</v>
          </cell>
          <cell r="L1139">
            <v>6</v>
          </cell>
          <cell r="M1139" t="str">
            <v>124527342</v>
          </cell>
          <cell r="N1139" t="str">
            <v>84</v>
          </cell>
          <cell r="O1139" t="str">
            <v>0987</v>
          </cell>
          <cell r="Q1139">
            <v>117795.9</v>
          </cell>
          <cell r="R1139">
            <v>0</v>
          </cell>
          <cell r="S1139">
            <v>0</v>
          </cell>
          <cell r="W1139" t="str">
            <v>9311101</v>
          </cell>
          <cell r="X1139">
            <v>0</v>
          </cell>
          <cell r="Y1139">
            <v>0</v>
          </cell>
        </row>
        <row r="1140">
          <cell r="A1140">
            <v>26268</v>
          </cell>
          <cell r="B1140" t="str">
            <v>02</v>
          </cell>
          <cell r="C1140" t="str">
            <v>ВЛ-6кв ПСТ Ю-Сахалинская -РП-15 9Л-11Л-ЮС-6 2по 2.2км</v>
          </cell>
          <cell r="D1140" t="str">
            <v>502</v>
          </cell>
          <cell r="E1140" t="str">
            <v>011</v>
          </cell>
          <cell r="F1140">
            <v>11</v>
          </cell>
          <cell r="G1140">
            <v>30</v>
          </cell>
          <cell r="H1140">
            <v>1350884.92</v>
          </cell>
          <cell r="I1140" t="str">
            <v>30234</v>
          </cell>
          <cell r="J1140" t="str">
            <v>2010062</v>
          </cell>
          <cell r="K1140" t="str">
            <v>30008</v>
          </cell>
          <cell r="L1140">
            <v>6</v>
          </cell>
          <cell r="M1140" t="str">
            <v>124527342</v>
          </cell>
          <cell r="N1140" t="str">
            <v>71</v>
          </cell>
          <cell r="O1140" t="str">
            <v>1271</v>
          </cell>
          <cell r="Q1140">
            <v>1350884.92</v>
          </cell>
          <cell r="R1140">
            <v>0</v>
          </cell>
          <cell r="S1140">
            <v>0</v>
          </cell>
          <cell r="W1140" t="str">
            <v>9311101</v>
          </cell>
          <cell r="X1140">
            <v>0</v>
          </cell>
          <cell r="Y1140">
            <v>0</v>
          </cell>
        </row>
        <row r="1141">
          <cell r="A1141">
            <v>25082</v>
          </cell>
          <cell r="B1141" t="str">
            <v>02</v>
          </cell>
          <cell r="C1141" t="str">
            <v>ВЛ-6кв от ТП186-ТП1150 6.27км</v>
          </cell>
          <cell r="D1141" t="str">
            <v>502</v>
          </cell>
          <cell r="E1141" t="str">
            <v>011</v>
          </cell>
          <cell r="F1141">
            <v>11</v>
          </cell>
          <cell r="G1141">
            <v>30</v>
          </cell>
          <cell r="H1141">
            <v>224248.37</v>
          </cell>
          <cell r="I1141" t="str">
            <v>30248</v>
          </cell>
          <cell r="J1141" t="str">
            <v>2010062</v>
          </cell>
          <cell r="K1141" t="str">
            <v>30008</v>
          </cell>
          <cell r="L1141">
            <v>6</v>
          </cell>
          <cell r="M1141" t="str">
            <v>124527342</v>
          </cell>
          <cell r="N1141" t="str">
            <v>68</v>
          </cell>
          <cell r="O1141" t="str">
            <v>0968</v>
          </cell>
          <cell r="Q1141">
            <v>224248.37</v>
          </cell>
          <cell r="R1141">
            <v>0</v>
          </cell>
          <cell r="S1141">
            <v>0</v>
          </cell>
          <cell r="W1141" t="str">
            <v>9311101</v>
          </cell>
          <cell r="X1141">
            <v>0</v>
          </cell>
          <cell r="Y1141">
            <v>0</v>
          </cell>
        </row>
        <row r="1142">
          <cell r="A1142">
            <v>26999</v>
          </cell>
          <cell r="B1142" t="str">
            <v>02</v>
          </cell>
          <cell r="C1142" t="str">
            <v>ВЛ-6кв на ТП-36-ТП-188 2.78км</v>
          </cell>
          <cell r="D1142" t="str">
            <v>502</v>
          </cell>
          <cell r="E1142" t="str">
            <v>011</v>
          </cell>
          <cell r="F1142">
            <v>11</v>
          </cell>
          <cell r="G1142">
            <v>30</v>
          </cell>
          <cell r="H1142">
            <v>155755.91</v>
          </cell>
          <cell r="I1142" t="str">
            <v>30249</v>
          </cell>
          <cell r="J1142" t="str">
            <v>2010062</v>
          </cell>
          <cell r="K1142" t="str">
            <v>30008</v>
          </cell>
          <cell r="L1142">
            <v>6</v>
          </cell>
          <cell r="M1142" t="str">
            <v>124527342</v>
          </cell>
          <cell r="N1142" t="str">
            <v>64</v>
          </cell>
          <cell r="O1142" t="str">
            <v>1273</v>
          </cell>
          <cell r="Q1142">
            <v>155755.91</v>
          </cell>
          <cell r="R1142">
            <v>0</v>
          </cell>
          <cell r="S1142">
            <v>0</v>
          </cell>
          <cell r="W1142" t="str">
            <v>9311101</v>
          </cell>
          <cell r="X1142">
            <v>0</v>
          </cell>
          <cell r="Y1142">
            <v>0</v>
          </cell>
        </row>
        <row r="1143">
          <cell r="A1143">
            <v>30256</v>
          </cell>
          <cell r="B1143" t="str">
            <v>02</v>
          </cell>
          <cell r="C1143" t="str">
            <v>ВЛ-6кв ПСТ Промузел-КТП-346 2х2.1км    14.22П-П-6</v>
          </cell>
          <cell r="D1143" t="str">
            <v>502</v>
          </cell>
          <cell r="E1143" t="str">
            <v>011</v>
          </cell>
          <cell r="F1143">
            <v>11</v>
          </cell>
          <cell r="G1143">
            <v>30</v>
          </cell>
          <cell r="H1143">
            <v>508627</v>
          </cell>
          <cell r="I1143" t="str">
            <v>30255</v>
          </cell>
          <cell r="J1143" t="str">
            <v>2010062</v>
          </cell>
          <cell r="K1143" t="str">
            <v>30008</v>
          </cell>
          <cell r="L1143">
            <v>6</v>
          </cell>
          <cell r="M1143" t="str">
            <v>124527342</v>
          </cell>
          <cell r="N1143" t="str">
            <v>72</v>
          </cell>
          <cell r="O1143" t="str">
            <v>1182</v>
          </cell>
          <cell r="Q1143">
            <v>417512.34</v>
          </cell>
          <cell r="R1143">
            <v>2543.14</v>
          </cell>
          <cell r="S1143">
            <v>91114.66</v>
          </cell>
          <cell r="W1143" t="str">
            <v>9311101</v>
          </cell>
          <cell r="X1143">
            <v>0</v>
          </cell>
          <cell r="Y1143">
            <v>0</v>
          </cell>
        </row>
        <row r="1144">
          <cell r="A1144">
            <v>25812</v>
          </cell>
          <cell r="B1144" t="str">
            <v>02</v>
          </cell>
          <cell r="C1144" t="str">
            <v>ВЛ-6кв от КТП-385-ТП-287 1.8км</v>
          </cell>
          <cell r="D1144" t="str">
            <v>502</v>
          </cell>
          <cell r="E1144" t="str">
            <v>011</v>
          </cell>
          <cell r="F1144">
            <v>11</v>
          </cell>
          <cell r="G1144">
            <v>30</v>
          </cell>
          <cell r="H1144">
            <v>121058.58</v>
          </cell>
          <cell r="I1144" t="str">
            <v>30257</v>
          </cell>
          <cell r="J1144" t="str">
            <v>2010062</v>
          </cell>
          <cell r="K1144" t="str">
            <v>30008</v>
          </cell>
          <cell r="L1144">
            <v>6</v>
          </cell>
          <cell r="M1144" t="str">
            <v>124527342</v>
          </cell>
          <cell r="N1144" t="str">
            <v>70</v>
          </cell>
          <cell r="O1144" t="str">
            <v>0970</v>
          </cell>
          <cell r="Q1144">
            <v>121058.58</v>
          </cell>
          <cell r="R1144">
            <v>0</v>
          </cell>
          <cell r="S1144">
            <v>0</v>
          </cell>
          <cell r="W1144" t="str">
            <v>9311101</v>
          </cell>
          <cell r="X1144">
            <v>0</v>
          </cell>
          <cell r="Y1144">
            <v>0</v>
          </cell>
        </row>
        <row r="1145">
          <cell r="A1145">
            <v>25082</v>
          </cell>
          <cell r="B1145" t="str">
            <v>02</v>
          </cell>
          <cell r="C1145" t="str">
            <v>ВЛ-6кв ПСТ Санаторная -КТП-1455  4.38 км</v>
          </cell>
          <cell r="D1145" t="str">
            <v>502</v>
          </cell>
          <cell r="E1145" t="str">
            <v>011</v>
          </cell>
          <cell r="F1145">
            <v>11</v>
          </cell>
          <cell r="G1145">
            <v>30</v>
          </cell>
          <cell r="H1145">
            <v>693125</v>
          </cell>
          <cell r="I1145" t="str">
            <v>30262</v>
          </cell>
          <cell r="J1145" t="str">
            <v>2010062</v>
          </cell>
          <cell r="K1145" t="str">
            <v>30008</v>
          </cell>
          <cell r="L1145">
            <v>6</v>
          </cell>
          <cell r="M1145" t="str">
            <v>124527342</v>
          </cell>
          <cell r="N1145" t="str">
            <v>68</v>
          </cell>
          <cell r="O1145" t="str">
            <v>0968</v>
          </cell>
          <cell r="Q1145">
            <v>681341.62</v>
          </cell>
          <cell r="R1145">
            <v>3465.63</v>
          </cell>
          <cell r="S1145">
            <v>11783.38</v>
          </cell>
          <cell r="W1145" t="str">
            <v>9311101</v>
          </cell>
          <cell r="X1145">
            <v>0</v>
          </cell>
          <cell r="Y1145">
            <v>0</v>
          </cell>
        </row>
        <row r="1146">
          <cell r="A1146">
            <v>32478</v>
          </cell>
          <cell r="B1146" t="str">
            <v>02</v>
          </cell>
          <cell r="C1146" t="str">
            <v>КЛ-10кв от ТП-170-85 0.270км</v>
          </cell>
          <cell r="D1146" t="str">
            <v>502</v>
          </cell>
          <cell r="E1146" t="str">
            <v>011</v>
          </cell>
          <cell r="F1146">
            <v>11</v>
          </cell>
          <cell r="G1146">
            <v>30</v>
          </cell>
          <cell r="H1146">
            <v>63531</v>
          </cell>
          <cell r="I1146" t="str">
            <v>30272</v>
          </cell>
          <cell r="J1146" t="str">
            <v>2010062</v>
          </cell>
          <cell r="K1146" t="str">
            <v>30012</v>
          </cell>
          <cell r="L1146">
            <v>4</v>
          </cell>
          <cell r="M1146" t="str">
            <v>124527341</v>
          </cell>
          <cell r="N1146" t="str">
            <v>88</v>
          </cell>
          <cell r="O1146" t="str">
            <v>1288</v>
          </cell>
          <cell r="Q1146">
            <v>51329.78</v>
          </cell>
          <cell r="R1146">
            <v>211.77</v>
          </cell>
          <cell r="S1146">
            <v>12201.22</v>
          </cell>
          <cell r="W1146" t="str">
            <v>9311101</v>
          </cell>
          <cell r="X1146">
            <v>0</v>
          </cell>
          <cell r="Y1146">
            <v>0</v>
          </cell>
        </row>
        <row r="1147">
          <cell r="A1147">
            <v>27638</v>
          </cell>
          <cell r="B1147" t="str">
            <v>02</v>
          </cell>
          <cell r="C1147" t="str">
            <v>ВЛ-10кв ПСТ Н-Александровка РП 19 0.6км 13Л-НА-10</v>
          </cell>
          <cell r="D1147" t="str">
            <v>502</v>
          </cell>
          <cell r="E1147" t="str">
            <v>011</v>
          </cell>
          <cell r="F1147">
            <v>11</v>
          </cell>
          <cell r="G1147">
            <v>30</v>
          </cell>
          <cell r="H1147">
            <v>134453.28</v>
          </cell>
          <cell r="I1147" t="str">
            <v>30276</v>
          </cell>
          <cell r="J1147" t="str">
            <v>2010062</v>
          </cell>
          <cell r="K1147" t="str">
            <v>30008</v>
          </cell>
          <cell r="L1147">
            <v>6</v>
          </cell>
          <cell r="M1147" t="str">
            <v>124527342</v>
          </cell>
          <cell r="N1147" t="str">
            <v>75</v>
          </cell>
          <cell r="O1147" t="str">
            <v>0975</v>
          </cell>
          <cell r="Q1147">
            <v>134453.28</v>
          </cell>
          <cell r="R1147">
            <v>0</v>
          </cell>
          <cell r="S1147">
            <v>0</v>
          </cell>
          <cell r="W1147" t="str">
            <v>9311101</v>
          </cell>
          <cell r="X1147">
            <v>0</v>
          </cell>
          <cell r="Y1147">
            <v>0</v>
          </cell>
        </row>
        <row r="1148">
          <cell r="A1148">
            <v>22160</v>
          </cell>
          <cell r="B1148" t="str">
            <v>02</v>
          </cell>
          <cell r="C1148" t="str">
            <v>ВЛ-10кв ПСТ Ново-Алекс.-ТП-1171 2.21км 9Л-на -10</v>
          </cell>
          <cell r="D1148" t="str">
            <v>502</v>
          </cell>
          <cell r="E1148" t="str">
            <v>011</v>
          </cell>
          <cell r="F1148">
            <v>11</v>
          </cell>
          <cell r="G1148">
            <v>30</v>
          </cell>
          <cell r="H1148">
            <v>78186.350000000006</v>
          </cell>
          <cell r="I1148" t="str">
            <v>30277</v>
          </cell>
          <cell r="J1148" t="str">
            <v>2010062</v>
          </cell>
          <cell r="K1148" t="str">
            <v>30008</v>
          </cell>
          <cell r="L1148">
            <v>6</v>
          </cell>
          <cell r="M1148" t="str">
            <v>124527342</v>
          </cell>
          <cell r="N1148" t="str">
            <v>60</v>
          </cell>
          <cell r="O1148" t="str">
            <v>0960</v>
          </cell>
          <cell r="Q1148">
            <v>78186.350000000006</v>
          </cell>
          <cell r="R1148">
            <v>0</v>
          </cell>
          <cell r="S1148">
            <v>0</v>
          </cell>
          <cell r="W1148" t="str">
            <v>9311101</v>
          </cell>
          <cell r="X1148">
            <v>0</v>
          </cell>
          <cell r="Y1148">
            <v>0</v>
          </cell>
        </row>
        <row r="1149">
          <cell r="A1149">
            <v>20699</v>
          </cell>
          <cell r="B1149" t="str">
            <v>02</v>
          </cell>
          <cell r="C1149" t="str">
            <v>ВЛ-10кв от ТП 1191-1258-1256 1.3км</v>
          </cell>
          <cell r="D1149" t="str">
            <v>502</v>
          </cell>
          <cell r="E1149" t="str">
            <v>011</v>
          </cell>
          <cell r="F1149">
            <v>11</v>
          </cell>
          <cell r="G1149">
            <v>30</v>
          </cell>
          <cell r="H1149">
            <v>94950.44</v>
          </cell>
          <cell r="I1149" t="str">
            <v>30278</v>
          </cell>
          <cell r="J1149" t="str">
            <v>2010062</v>
          </cell>
          <cell r="K1149" t="str">
            <v>30008</v>
          </cell>
          <cell r="L1149">
            <v>6</v>
          </cell>
          <cell r="M1149" t="str">
            <v>124527342</v>
          </cell>
          <cell r="N1149" t="str">
            <v>56</v>
          </cell>
          <cell r="O1149" t="str">
            <v>0956</v>
          </cell>
          <cell r="Q1149">
            <v>94950.44</v>
          </cell>
          <cell r="R1149">
            <v>0</v>
          </cell>
          <cell r="S1149">
            <v>0</v>
          </cell>
          <cell r="W1149" t="str">
            <v>9311101</v>
          </cell>
          <cell r="X1149">
            <v>0</v>
          </cell>
          <cell r="Y1149">
            <v>0</v>
          </cell>
        </row>
        <row r="1150">
          <cell r="A1150">
            <v>27364</v>
          </cell>
          <cell r="B1150" t="str">
            <v>02</v>
          </cell>
          <cell r="C1150" t="str">
            <v>ВЛ-10кв от ТП1234 до ТП 1201   6Л-Лугов-10 6.3км</v>
          </cell>
          <cell r="D1150" t="str">
            <v>502</v>
          </cell>
          <cell r="E1150" t="str">
            <v>011</v>
          </cell>
          <cell r="F1150">
            <v>11</v>
          </cell>
          <cell r="G1150">
            <v>30</v>
          </cell>
          <cell r="H1150">
            <v>155765.10999999999</v>
          </cell>
          <cell r="I1150" t="str">
            <v>30283</v>
          </cell>
          <cell r="J1150" t="str">
            <v>2010062</v>
          </cell>
          <cell r="K1150" t="str">
            <v>30008</v>
          </cell>
          <cell r="L1150">
            <v>6</v>
          </cell>
          <cell r="M1150" t="str">
            <v>124527342</v>
          </cell>
          <cell r="N1150" t="str">
            <v>68</v>
          </cell>
          <cell r="O1150" t="str">
            <v>1274</v>
          </cell>
          <cell r="Q1150">
            <v>155765.10999999999</v>
          </cell>
          <cell r="R1150">
            <v>0</v>
          </cell>
          <cell r="S1150">
            <v>0</v>
          </cell>
          <cell r="W1150" t="str">
            <v>9311101</v>
          </cell>
          <cell r="X1150">
            <v>0</v>
          </cell>
          <cell r="Y1150">
            <v>0</v>
          </cell>
        </row>
        <row r="1151">
          <cell r="A1151">
            <v>32540</v>
          </cell>
          <cell r="B1151" t="str">
            <v>02</v>
          </cell>
          <cell r="C1151" t="str">
            <v>КЛ-10кв от ТП-1234 до ТП-1281 0.55км</v>
          </cell>
          <cell r="D1151" t="str">
            <v>502</v>
          </cell>
          <cell r="E1151" t="str">
            <v>011</v>
          </cell>
          <cell r="F1151">
            <v>11</v>
          </cell>
          <cell r="G1151">
            <v>30</v>
          </cell>
          <cell r="H1151">
            <v>106447</v>
          </cell>
          <cell r="I1151" t="str">
            <v>30284</v>
          </cell>
          <cell r="J1151" t="str">
            <v>2010062</v>
          </cell>
          <cell r="K1151" t="str">
            <v>30012</v>
          </cell>
          <cell r="L1151">
            <v>4</v>
          </cell>
          <cell r="M1151" t="str">
            <v>124527341</v>
          </cell>
          <cell r="N1151" t="str">
            <v>89</v>
          </cell>
          <cell r="O1151" t="str">
            <v>0289</v>
          </cell>
          <cell r="Q1151">
            <v>84836.56</v>
          </cell>
          <cell r="R1151">
            <v>354.82</v>
          </cell>
          <cell r="S1151">
            <v>21610.44</v>
          </cell>
          <cell r="W1151" t="str">
            <v>9311101</v>
          </cell>
          <cell r="X1151">
            <v>0</v>
          </cell>
          <cell r="Y1151">
            <v>0</v>
          </cell>
        </row>
        <row r="1152">
          <cell r="A1152">
            <v>28734</v>
          </cell>
          <cell r="B1152" t="str">
            <v>02</v>
          </cell>
          <cell r="C1152" t="str">
            <v>ВЛ-10кв ПСТ Дальняя-ТП-1434 13Л-Дл-10 5.0км</v>
          </cell>
          <cell r="D1152" t="str">
            <v>502</v>
          </cell>
          <cell r="E1152" t="str">
            <v>011</v>
          </cell>
          <cell r="F1152">
            <v>11</v>
          </cell>
          <cell r="G1152">
            <v>30</v>
          </cell>
          <cell r="H1152">
            <v>307866.25</v>
          </cell>
          <cell r="I1152" t="str">
            <v>30290</v>
          </cell>
          <cell r="J1152" t="str">
            <v>2010062</v>
          </cell>
          <cell r="K1152" t="str">
            <v>30008</v>
          </cell>
          <cell r="L1152">
            <v>6</v>
          </cell>
          <cell r="M1152" t="str">
            <v>124527342</v>
          </cell>
          <cell r="N1152" t="str">
            <v>78</v>
          </cell>
          <cell r="O1152" t="str">
            <v>0978</v>
          </cell>
          <cell r="Q1152">
            <v>307866.25</v>
          </cell>
          <cell r="R1152">
            <v>0</v>
          </cell>
          <cell r="S1152">
            <v>0</v>
          </cell>
          <cell r="W1152" t="str">
            <v>9311101</v>
          </cell>
          <cell r="X1152">
            <v>0</v>
          </cell>
          <cell r="Y1152">
            <v>0</v>
          </cell>
        </row>
        <row r="1153">
          <cell r="A1153">
            <v>27303</v>
          </cell>
          <cell r="B1153" t="str">
            <v>02</v>
          </cell>
          <cell r="C1153" t="str">
            <v>ВЛ-6кв 8Л-Сан-10 - КТП 1457</v>
          </cell>
          <cell r="D1153" t="str">
            <v>502</v>
          </cell>
          <cell r="E1153" t="str">
            <v>011</v>
          </cell>
          <cell r="F1153">
            <v>11</v>
          </cell>
          <cell r="G1153">
            <v>30</v>
          </cell>
          <cell r="H1153">
            <v>236396</v>
          </cell>
          <cell r="I1153" t="str">
            <v>30296</v>
          </cell>
          <cell r="J1153" t="str">
            <v>2010062</v>
          </cell>
          <cell r="K1153" t="str">
            <v>30006</v>
          </cell>
          <cell r="L1153">
            <v>3</v>
          </cell>
          <cell r="M1153" t="str">
            <v>124527342</v>
          </cell>
          <cell r="N1153" t="str">
            <v>74</v>
          </cell>
          <cell r="O1153" t="str">
            <v>1074</v>
          </cell>
          <cell r="Q1153">
            <v>217594.18</v>
          </cell>
          <cell r="R1153">
            <v>590.99</v>
          </cell>
          <cell r="S1153">
            <v>18801.82</v>
          </cell>
          <cell r="W1153" t="str">
            <v>9311101</v>
          </cell>
          <cell r="X1153">
            <v>0</v>
          </cell>
          <cell r="Y1153">
            <v>0</v>
          </cell>
        </row>
        <row r="1154">
          <cell r="A1154">
            <v>28795</v>
          </cell>
          <cell r="B1154" t="str">
            <v>02</v>
          </cell>
          <cell r="C1154" t="str">
            <v>ВЛ-10кв от-ТП-1434-ТП-1450,3,2км</v>
          </cell>
          <cell r="D1154" t="str">
            <v>502</v>
          </cell>
          <cell r="E1154" t="str">
            <v>011</v>
          </cell>
          <cell r="F1154">
            <v>11</v>
          </cell>
          <cell r="G1154">
            <v>30</v>
          </cell>
          <cell r="H1154">
            <v>459350.58</v>
          </cell>
          <cell r="I1154" t="str">
            <v>30297</v>
          </cell>
          <cell r="J1154" t="str">
            <v>2010062</v>
          </cell>
          <cell r="K1154" t="str">
            <v>30008</v>
          </cell>
          <cell r="L1154">
            <v>6</v>
          </cell>
          <cell r="M1154" t="str">
            <v>124527342</v>
          </cell>
          <cell r="N1154" t="str">
            <v>78</v>
          </cell>
          <cell r="O1154" t="str">
            <v>1178</v>
          </cell>
          <cell r="Q1154">
            <v>459350.58</v>
          </cell>
          <cell r="R1154">
            <v>0</v>
          </cell>
          <cell r="S1154">
            <v>0</v>
          </cell>
          <cell r="W1154" t="str">
            <v>9311101</v>
          </cell>
          <cell r="X1154">
            <v>0</v>
          </cell>
          <cell r="Y1154">
            <v>0</v>
          </cell>
        </row>
        <row r="1155">
          <cell r="A1155">
            <v>28369</v>
          </cell>
          <cell r="B1155" t="str">
            <v>04</v>
          </cell>
          <cell r="C1155" t="str">
            <v>ВЛ-10кв ТП-2019 1.7 км</v>
          </cell>
          <cell r="D1155" t="str">
            <v>539</v>
          </cell>
          <cell r="E1155" t="str">
            <v>011</v>
          </cell>
          <cell r="F1155">
            <v>11</v>
          </cell>
          <cell r="G1155">
            <v>30</v>
          </cell>
          <cell r="H1155">
            <v>154912</v>
          </cell>
          <cell r="I1155" t="str">
            <v>30303</v>
          </cell>
          <cell r="J1155" t="str">
            <v>2010062</v>
          </cell>
          <cell r="K1155" t="str">
            <v>30008</v>
          </cell>
          <cell r="L1155">
            <v>6</v>
          </cell>
          <cell r="M1155" t="str">
            <v>124527342</v>
          </cell>
          <cell r="N1155" t="str">
            <v>77</v>
          </cell>
          <cell r="O1155" t="str">
            <v>0977</v>
          </cell>
          <cell r="Q1155">
            <v>154912</v>
          </cell>
          <cell r="R1155">
            <v>0</v>
          </cell>
          <cell r="S1155">
            <v>0</v>
          </cell>
          <cell r="W1155" t="str">
            <v>9311101</v>
          </cell>
          <cell r="X1155">
            <v>0</v>
          </cell>
          <cell r="Y1155">
            <v>0</v>
          </cell>
        </row>
        <row r="1156">
          <cell r="A1156">
            <v>31321</v>
          </cell>
          <cell r="B1156" t="str">
            <v>02</v>
          </cell>
          <cell r="C1156" t="str">
            <v>КЛ-10кв ТП-2235-2202 0.56км</v>
          </cell>
          <cell r="D1156" t="str">
            <v>502</v>
          </cell>
          <cell r="E1156" t="str">
            <v>011</v>
          </cell>
          <cell r="F1156">
            <v>11</v>
          </cell>
          <cell r="G1156">
            <v>30</v>
          </cell>
          <cell r="H1156">
            <v>48929.4</v>
          </cell>
          <cell r="I1156" t="str">
            <v>30309</v>
          </cell>
          <cell r="J1156" t="str">
            <v>2010062</v>
          </cell>
          <cell r="K1156" t="str">
            <v>30012</v>
          </cell>
          <cell r="L1156">
            <v>4</v>
          </cell>
          <cell r="M1156" t="str">
            <v>124527341</v>
          </cell>
          <cell r="N1156" t="str">
            <v>74</v>
          </cell>
          <cell r="O1156" t="str">
            <v>1085</v>
          </cell>
          <cell r="Q1156">
            <v>48929.4</v>
          </cell>
          <cell r="R1156">
            <v>0</v>
          </cell>
          <cell r="S1156">
            <v>0</v>
          </cell>
          <cell r="W1156" t="str">
            <v>9311101</v>
          </cell>
          <cell r="X1156">
            <v>0</v>
          </cell>
          <cell r="Y1156">
            <v>0</v>
          </cell>
        </row>
        <row r="1157">
          <cell r="A1157">
            <v>32112</v>
          </cell>
          <cell r="B1157" t="str">
            <v>02</v>
          </cell>
          <cell r="C1157" t="str">
            <v>ВЛ-10кв ПСТ Дальняя-ТП1434 13Л-Дл-10    3.6км</v>
          </cell>
          <cell r="D1157" t="str">
            <v>502</v>
          </cell>
          <cell r="E1157" t="str">
            <v>011</v>
          </cell>
          <cell r="F1157">
            <v>11</v>
          </cell>
          <cell r="G1157">
            <v>30</v>
          </cell>
          <cell r="H1157">
            <v>551899</v>
          </cell>
          <cell r="I1157" t="str">
            <v>30328</v>
          </cell>
          <cell r="J1157" t="str">
            <v>2010062</v>
          </cell>
          <cell r="K1157" t="str">
            <v>30008</v>
          </cell>
          <cell r="L1157">
            <v>6</v>
          </cell>
          <cell r="M1157" t="str">
            <v>124527342</v>
          </cell>
          <cell r="N1157" t="str">
            <v>87</v>
          </cell>
          <cell r="O1157" t="str">
            <v>1287</v>
          </cell>
          <cell r="Q1157">
            <v>430127.48</v>
          </cell>
          <cell r="R1157">
            <v>2759.5</v>
          </cell>
          <cell r="S1157">
            <v>121771.52</v>
          </cell>
          <cell r="W1157" t="str">
            <v>9311101</v>
          </cell>
          <cell r="X1157">
            <v>0</v>
          </cell>
          <cell r="Y1157">
            <v>0</v>
          </cell>
        </row>
        <row r="1158">
          <cell r="A1158">
            <v>32752</v>
          </cell>
          <cell r="B1158" t="str">
            <v>02</v>
          </cell>
          <cell r="C1158" t="str">
            <v>ВЛ-10кв ПСТ Ново-Алекс-Ключи 6.2км 1Л-НА-10 до</v>
          </cell>
          <cell r="D1158" t="str">
            <v>502</v>
          </cell>
          <cell r="E1158" t="str">
            <v>011</v>
          </cell>
          <cell r="F1158">
            <v>11</v>
          </cell>
          <cell r="G1158">
            <v>30</v>
          </cell>
          <cell r="H1158">
            <v>588699</v>
          </cell>
          <cell r="I1158" t="str">
            <v>30333</v>
          </cell>
          <cell r="J1158" t="str">
            <v>2010062</v>
          </cell>
          <cell r="K1158" t="str">
            <v>30008</v>
          </cell>
          <cell r="L1158">
            <v>6</v>
          </cell>
          <cell r="M1158" t="str">
            <v>124527342</v>
          </cell>
          <cell r="N1158" t="str">
            <v>89</v>
          </cell>
          <cell r="O1158" t="str">
            <v>0989</v>
          </cell>
          <cell r="Q1158">
            <v>529345.81999999995</v>
          </cell>
          <cell r="R1158">
            <v>2943.5</v>
          </cell>
          <cell r="S1158">
            <v>59353.18</v>
          </cell>
          <cell r="W1158" t="str">
            <v>9311101</v>
          </cell>
          <cell r="X1158">
            <v>0</v>
          </cell>
          <cell r="Y1158">
            <v>0</v>
          </cell>
        </row>
        <row r="1159">
          <cell r="A1159">
            <v>28095</v>
          </cell>
          <cell r="B1159" t="str">
            <v>02</v>
          </cell>
          <cell r="C1159" t="str">
            <v>ВЛ-35кв ПСТ Первомайская -ПСТ Луговая Т-135 8.12км</v>
          </cell>
          <cell r="D1159" t="str">
            <v>502</v>
          </cell>
          <cell r="E1159" t="str">
            <v>011</v>
          </cell>
          <cell r="F1159">
            <v>11</v>
          </cell>
          <cell r="G1159">
            <v>30</v>
          </cell>
          <cell r="H1159">
            <v>7526517</v>
          </cell>
          <cell r="I1159" t="str">
            <v>30336</v>
          </cell>
          <cell r="J1159" t="str">
            <v>2010062</v>
          </cell>
          <cell r="K1159" t="str">
            <v>30009</v>
          </cell>
          <cell r="L1159">
            <v>2</v>
          </cell>
          <cell r="M1159" t="str">
            <v>124521125</v>
          </cell>
          <cell r="N1159" t="str">
            <v>76</v>
          </cell>
          <cell r="O1159" t="str">
            <v>1276</v>
          </cell>
          <cell r="Q1159">
            <v>4107613.2</v>
          </cell>
          <cell r="R1159">
            <v>12544.2</v>
          </cell>
          <cell r="S1159">
            <v>3418903.8</v>
          </cell>
          <cell r="W1159" t="str">
            <v>9311101</v>
          </cell>
          <cell r="X1159">
            <v>0</v>
          </cell>
          <cell r="Y1159">
            <v>0</v>
          </cell>
        </row>
        <row r="1160">
          <cell r="A1160">
            <v>28369</v>
          </cell>
          <cell r="B1160" t="str">
            <v>02</v>
          </cell>
          <cell r="C1160" t="str">
            <v>ВЛ-35кв ПСТ ПРОМУЗЕЛ -ПСТ Дальняя 3.96км  Т-116,Т-115</v>
          </cell>
          <cell r="D1160" t="str">
            <v>502</v>
          </cell>
          <cell r="E1160" t="str">
            <v>011</v>
          </cell>
          <cell r="F1160">
            <v>11</v>
          </cell>
          <cell r="G1160">
            <v>30</v>
          </cell>
          <cell r="H1160">
            <v>2631758</v>
          </cell>
          <cell r="I1160" t="str">
            <v>30337</v>
          </cell>
          <cell r="J1160" t="str">
            <v>2010062</v>
          </cell>
          <cell r="K1160" t="str">
            <v>30009</v>
          </cell>
          <cell r="L1160">
            <v>2</v>
          </cell>
          <cell r="M1160" t="str">
            <v>124521125</v>
          </cell>
          <cell r="N1160" t="str">
            <v>77</v>
          </cell>
          <cell r="O1160" t="str">
            <v>0977</v>
          </cell>
          <cell r="Q1160">
            <v>2110714.58</v>
          </cell>
          <cell r="R1160">
            <v>4386.26</v>
          </cell>
          <cell r="S1160">
            <v>521043.42</v>
          </cell>
          <cell r="W1160" t="str">
            <v>9311101</v>
          </cell>
          <cell r="X1160">
            <v>0</v>
          </cell>
          <cell r="Y1160">
            <v>0</v>
          </cell>
        </row>
        <row r="1161">
          <cell r="A1161">
            <v>26908</v>
          </cell>
          <cell r="B1161" t="str">
            <v>02</v>
          </cell>
          <cell r="C1161" t="str">
            <v>ВЛ-35кв Промузлы Троицкое  Т -117 ПР-ТР 2.480км</v>
          </cell>
          <cell r="D1161" t="str">
            <v>502</v>
          </cell>
          <cell r="E1161" t="str">
            <v>011</v>
          </cell>
          <cell r="F1161">
            <v>11</v>
          </cell>
          <cell r="G1161">
            <v>30</v>
          </cell>
          <cell r="H1161">
            <v>1868468</v>
          </cell>
          <cell r="I1161" t="str">
            <v>30338</v>
          </cell>
          <cell r="J1161" t="str">
            <v>2010062</v>
          </cell>
          <cell r="K1161" t="str">
            <v>30010</v>
          </cell>
          <cell r="L1161">
            <v>3.3</v>
          </cell>
          <cell r="M1161" t="str">
            <v>124521125</v>
          </cell>
          <cell r="N1161" t="str">
            <v>73</v>
          </cell>
          <cell r="O1161" t="str">
            <v>0973</v>
          </cell>
          <cell r="Q1161">
            <v>1171949.24</v>
          </cell>
          <cell r="R1161">
            <v>5138.29</v>
          </cell>
          <cell r="S1161">
            <v>696518.76</v>
          </cell>
          <cell r="W1161" t="str">
            <v>9311101</v>
          </cell>
          <cell r="X1161">
            <v>0</v>
          </cell>
          <cell r="Y1161">
            <v>0</v>
          </cell>
        </row>
        <row r="1162">
          <cell r="A1162">
            <v>26908</v>
          </cell>
          <cell r="B1162" t="str">
            <v>02</v>
          </cell>
          <cell r="C1162" t="str">
            <v>ВЛ-35кв ПРОМУЗЛЫ Троицкое ТП-117 ПР-ТР 4.615км</v>
          </cell>
          <cell r="D1162" t="str">
            <v>502</v>
          </cell>
          <cell r="E1162" t="str">
            <v>011</v>
          </cell>
          <cell r="F1162">
            <v>11</v>
          </cell>
          <cell r="G1162">
            <v>30</v>
          </cell>
          <cell r="H1162">
            <v>3470001</v>
          </cell>
          <cell r="I1162" t="str">
            <v>30339</v>
          </cell>
          <cell r="J1162" t="str">
            <v>2010062</v>
          </cell>
          <cell r="K1162" t="str">
            <v>30009</v>
          </cell>
          <cell r="L1162">
            <v>2</v>
          </cell>
          <cell r="M1162" t="str">
            <v>124521125</v>
          </cell>
          <cell r="N1162" t="str">
            <v>73</v>
          </cell>
          <cell r="O1162" t="str">
            <v>0973</v>
          </cell>
          <cell r="Q1162">
            <v>2371138.12</v>
          </cell>
          <cell r="R1162">
            <v>5783.34</v>
          </cell>
          <cell r="S1162">
            <v>1098862.8799999999</v>
          </cell>
          <cell r="W1162" t="str">
            <v>9311101</v>
          </cell>
          <cell r="X1162">
            <v>0</v>
          </cell>
          <cell r="Y1162">
            <v>0</v>
          </cell>
        </row>
        <row r="1163">
          <cell r="A1163">
            <v>30256</v>
          </cell>
          <cell r="B1163" t="str">
            <v>02</v>
          </cell>
          <cell r="C1163" t="str">
            <v>ВЛ-35кв от ПСТ"Южная" до ПСТ"Хомутово" Т-127 Ю-ХМ Т-128 Ю-ХМ  6,0км</v>
          </cell>
          <cell r="D1163" t="str">
            <v>502</v>
          </cell>
          <cell r="E1163" t="str">
            <v>011</v>
          </cell>
          <cell r="F1163">
            <v>11</v>
          </cell>
          <cell r="G1163">
            <v>30</v>
          </cell>
          <cell r="H1163">
            <v>592036</v>
          </cell>
          <cell r="I1163" t="str">
            <v>30344</v>
          </cell>
          <cell r="J1163" t="str">
            <v>2010062</v>
          </cell>
          <cell r="K1163" t="str">
            <v>30009</v>
          </cell>
          <cell r="L1163">
            <v>2</v>
          </cell>
          <cell r="M1163" t="str">
            <v>124521125</v>
          </cell>
          <cell r="N1163" t="str">
            <v>79</v>
          </cell>
          <cell r="O1163" t="str">
            <v>1182</v>
          </cell>
          <cell r="Q1163">
            <v>304853.90000000002</v>
          </cell>
          <cell r="R1163">
            <v>986.73</v>
          </cell>
          <cell r="S1163">
            <v>287182.09999999998</v>
          </cell>
          <cell r="W1163" t="str">
            <v>9311101</v>
          </cell>
          <cell r="X1163">
            <v>0</v>
          </cell>
          <cell r="Y1163">
            <v>0</v>
          </cell>
        </row>
        <row r="1164">
          <cell r="A1164">
            <v>31533</v>
          </cell>
          <cell r="B1164" t="str">
            <v>02</v>
          </cell>
          <cell r="C1164" t="str">
            <v>КЛ-10 кв от ТП 183-260 0.410км</v>
          </cell>
          <cell r="D1164" t="str">
            <v>502</v>
          </cell>
          <cell r="E1164" t="str">
            <v>011</v>
          </cell>
          <cell r="F1164">
            <v>11</v>
          </cell>
          <cell r="G1164">
            <v>30</v>
          </cell>
          <cell r="H1164">
            <v>89213</v>
          </cell>
          <cell r="I1164" t="str">
            <v>30345</v>
          </cell>
          <cell r="J1164" t="str">
            <v>2010062</v>
          </cell>
          <cell r="K1164" t="str">
            <v>30012</v>
          </cell>
          <cell r="L1164">
            <v>4</v>
          </cell>
          <cell r="M1164" t="str">
            <v>124527341</v>
          </cell>
          <cell r="N1164" t="str">
            <v>86</v>
          </cell>
          <cell r="O1164" t="str">
            <v>0586</v>
          </cell>
          <cell r="Q1164">
            <v>60527.32</v>
          </cell>
          <cell r="R1164">
            <v>297.38</v>
          </cell>
          <cell r="S1164">
            <v>28685.68</v>
          </cell>
          <cell r="W1164" t="str">
            <v>9311101</v>
          </cell>
          <cell r="X1164">
            <v>0</v>
          </cell>
          <cell r="Y1164">
            <v>0</v>
          </cell>
        </row>
        <row r="1165">
          <cell r="A1165">
            <v>30286</v>
          </cell>
          <cell r="B1165" t="str">
            <v>02</v>
          </cell>
          <cell r="C1165" t="str">
            <v>ВЛ-35кв ПСТ Луговое -ПСТ Первом Т-136 1.26км</v>
          </cell>
          <cell r="D1165" t="str">
            <v>502</v>
          </cell>
          <cell r="E1165" t="str">
            <v>011</v>
          </cell>
          <cell r="F1165">
            <v>11</v>
          </cell>
          <cell r="G1165">
            <v>30</v>
          </cell>
          <cell r="H1165">
            <v>2452003</v>
          </cell>
          <cell r="I1165" t="str">
            <v>30346</v>
          </cell>
          <cell r="J1165" t="str">
            <v>2010062</v>
          </cell>
          <cell r="K1165" t="str">
            <v>30009</v>
          </cell>
          <cell r="L1165">
            <v>2</v>
          </cell>
          <cell r="M1165" t="str">
            <v>124521125</v>
          </cell>
          <cell r="N1165" t="str">
            <v>82</v>
          </cell>
          <cell r="O1165" t="str">
            <v>1282</v>
          </cell>
          <cell r="Q1165">
            <v>1090950.3999999999</v>
          </cell>
          <cell r="R1165">
            <v>4086.67</v>
          </cell>
          <cell r="S1165">
            <v>1361052.6</v>
          </cell>
          <cell r="W1165" t="str">
            <v>9311101</v>
          </cell>
          <cell r="X1165">
            <v>0</v>
          </cell>
          <cell r="Y1165">
            <v>0</v>
          </cell>
        </row>
        <row r="1166">
          <cell r="A1166">
            <v>25082</v>
          </cell>
          <cell r="B1166" t="str">
            <v>02</v>
          </cell>
          <cell r="C1166" t="str">
            <v>ВЛ-110кв Ю-Сах-Южная С 12 9.0км</v>
          </cell>
          <cell r="D1166" t="str">
            <v>502</v>
          </cell>
          <cell r="E1166" t="str">
            <v>011</v>
          </cell>
          <cell r="F1166">
            <v>11</v>
          </cell>
          <cell r="G1166">
            <v>30</v>
          </cell>
          <cell r="H1166">
            <v>3670267</v>
          </cell>
          <cell r="I1166" t="str">
            <v>30347</v>
          </cell>
          <cell r="J1166" t="str">
            <v>2010062</v>
          </cell>
          <cell r="K1166" t="str">
            <v>30009</v>
          </cell>
          <cell r="L1166">
            <v>2</v>
          </cell>
          <cell r="M1166" t="str">
            <v>124521125</v>
          </cell>
          <cell r="N1166" t="str">
            <v>68</v>
          </cell>
          <cell r="O1166" t="str">
            <v>0968</v>
          </cell>
          <cell r="Q1166">
            <v>2664330.2999999998</v>
          </cell>
          <cell r="R1166">
            <v>6117.11</v>
          </cell>
          <cell r="S1166">
            <v>1005936.7</v>
          </cell>
          <cell r="W1166" t="str">
            <v>9311101</v>
          </cell>
          <cell r="X1166">
            <v>0</v>
          </cell>
          <cell r="Y1166">
            <v>0</v>
          </cell>
        </row>
        <row r="1167">
          <cell r="A1167">
            <v>25082</v>
          </cell>
          <cell r="B1167" t="str">
            <v>02</v>
          </cell>
          <cell r="C1167" t="str">
            <v>ВЛ-110кв Ю-Сах-Корсак С-11 35.5км</v>
          </cell>
          <cell r="D1167" t="str">
            <v>502</v>
          </cell>
          <cell r="E1167" t="str">
            <v>011</v>
          </cell>
          <cell r="F1167">
            <v>11</v>
          </cell>
          <cell r="G1167">
            <v>30</v>
          </cell>
          <cell r="H1167">
            <v>9422899</v>
          </cell>
          <cell r="I1167" t="str">
            <v>30348</v>
          </cell>
          <cell r="J1167" t="str">
            <v>2010062</v>
          </cell>
          <cell r="K1167" t="str">
            <v>30009</v>
          </cell>
          <cell r="L1167">
            <v>2</v>
          </cell>
          <cell r="M1167" t="str">
            <v>124521125</v>
          </cell>
          <cell r="N1167" t="str">
            <v>68</v>
          </cell>
          <cell r="O1167" t="str">
            <v>0968</v>
          </cell>
          <cell r="Q1167">
            <v>6830872.3399999999</v>
          </cell>
          <cell r="R1167">
            <v>15704.83</v>
          </cell>
          <cell r="S1167">
            <v>2592026.66</v>
          </cell>
          <cell r="W1167" t="str">
            <v>9311101</v>
          </cell>
          <cell r="X1167">
            <v>0</v>
          </cell>
          <cell r="Y1167">
            <v>0</v>
          </cell>
        </row>
        <row r="1168">
          <cell r="A1168">
            <v>30864</v>
          </cell>
          <cell r="B1168" t="str">
            <v>02</v>
          </cell>
          <cell r="C1168" t="str">
            <v>Заходы ВЛ-110-220кв ПСТ.Ю-Сах-я-ТЭЦ-1 с-17 1.77км</v>
          </cell>
          <cell r="D1168" t="str">
            <v>502</v>
          </cell>
          <cell r="E1168" t="str">
            <v>011</v>
          </cell>
          <cell r="F1168">
            <v>11</v>
          </cell>
          <cell r="G1168">
            <v>30</v>
          </cell>
          <cell r="H1168">
            <v>5369390</v>
          </cell>
          <cell r="I1168" t="str">
            <v>30349</v>
          </cell>
          <cell r="J1168" t="str">
            <v>2010062</v>
          </cell>
          <cell r="K1168" t="str">
            <v>30009</v>
          </cell>
          <cell r="L1168">
            <v>2</v>
          </cell>
          <cell r="M1168" t="str">
            <v>124521125</v>
          </cell>
          <cell r="N1168" t="str">
            <v>84</v>
          </cell>
          <cell r="O1168" t="str">
            <v>0784</v>
          </cell>
          <cell r="Q1168">
            <v>2201359.56</v>
          </cell>
          <cell r="R1168">
            <v>8948.98</v>
          </cell>
          <cell r="S1168">
            <v>3168030.44</v>
          </cell>
          <cell r="W1168" t="str">
            <v>9311101</v>
          </cell>
          <cell r="X1168">
            <v>0</v>
          </cell>
          <cell r="Y1168">
            <v>0</v>
          </cell>
        </row>
        <row r="1169">
          <cell r="A1169">
            <v>27273</v>
          </cell>
          <cell r="B1169" t="str">
            <v>02</v>
          </cell>
          <cell r="C1169" t="str">
            <v>ВЛ-110кв Ю-Сах -Центр С13.С14 2*2.4км</v>
          </cell>
          <cell r="D1169" t="str">
            <v>502</v>
          </cell>
          <cell r="E1169" t="str">
            <v>011</v>
          </cell>
          <cell r="F1169">
            <v>11</v>
          </cell>
          <cell r="G1169">
            <v>30</v>
          </cell>
          <cell r="H1169">
            <v>3360365</v>
          </cell>
          <cell r="I1169" t="str">
            <v>30351</v>
          </cell>
          <cell r="J1169" t="str">
            <v>2010062</v>
          </cell>
          <cell r="K1169" t="str">
            <v>30009</v>
          </cell>
          <cell r="L1169">
            <v>2</v>
          </cell>
          <cell r="M1169" t="str">
            <v>124521125</v>
          </cell>
          <cell r="N1169" t="str">
            <v>74</v>
          </cell>
          <cell r="O1169" t="str">
            <v>0974</v>
          </cell>
          <cell r="Q1169">
            <v>2054919.28</v>
          </cell>
          <cell r="R1169">
            <v>5600.61</v>
          </cell>
          <cell r="S1169">
            <v>1305445.72</v>
          </cell>
          <cell r="W1169" t="str">
            <v>9311101</v>
          </cell>
          <cell r="X1169">
            <v>0</v>
          </cell>
          <cell r="Y1169">
            <v>0</v>
          </cell>
        </row>
        <row r="1170">
          <cell r="A1170">
            <v>27729</v>
          </cell>
          <cell r="B1170" t="str">
            <v>02</v>
          </cell>
          <cell r="C1170" t="str">
            <v>ВЛ-110кв Ю-Сах -ТЭЦ1  С15.С16 2*0.8км</v>
          </cell>
          <cell r="D1170" t="str">
            <v>502</v>
          </cell>
          <cell r="E1170" t="str">
            <v>011</v>
          </cell>
          <cell r="F1170">
            <v>11</v>
          </cell>
          <cell r="G1170">
            <v>30</v>
          </cell>
          <cell r="H1170">
            <v>1553251</v>
          </cell>
          <cell r="I1170" t="str">
            <v>30352</v>
          </cell>
          <cell r="J1170" t="str">
            <v>2010062</v>
          </cell>
          <cell r="K1170" t="str">
            <v>30009</v>
          </cell>
          <cell r="L1170">
            <v>2</v>
          </cell>
          <cell r="M1170" t="str">
            <v>124521125</v>
          </cell>
          <cell r="N1170" t="str">
            <v>75</v>
          </cell>
          <cell r="O1170" t="str">
            <v>1275</v>
          </cell>
          <cell r="Q1170">
            <v>883991.82</v>
          </cell>
          <cell r="R1170">
            <v>2588.75</v>
          </cell>
          <cell r="S1170">
            <v>669259.18000000005</v>
          </cell>
          <cell r="W1170" t="str">
            <v>9311101</v>
          </cell>
          <cell r="X1170">
            <v>0</v>
          </cell>
          <cell r="Y1170">
            <v>0</v>
          </cell>
        </row>
        <row r="1171">
          <cell r="A1171">
            <v>26724</v>
          </cell>
          <cell r="B1171" t="str">
            <v>02</v>
          </cell>
          <cell r="C1171" t="str">
            <v>ВЛ-110кв Ю-Сах до ПСТ Промузел С13-С14 4.2км</v>
          </cell>
          <cell r="D1171" t="str">
            <v>502</v>
          </cell>
          <cell r="E1171" t="str">
            <v>011</v>
          </cell>
          <cell r="F1171">
            <v>11</v>
          </cell>
          <cell r="G1171">
            <v>30</v>
          </cell>
          <cell r="H1171">
            <v>4676404</v>
          </cell>
          <cell r="I1171" t="str">
            <v>30353</v>
          </cell>
          <cell r="J1171" t="str">
            <v>2010062</v>
          </cell>
          <cell r="K1171" t="str">
            <v>30009</v>
          </cell>
          <cell r="L1171">
            <v>2</v>
          </cell>
          <cell r="M1171" t="str">
            <v>124521125</v>
          </cell>
          <cell r="N1171" t="str">
            <v>73</v>
          </cell>
          <cell r="O1171" t="str">
            <v>0373</v>
          </cell>
          <cell r="Q1171">
            <v>2914288.24</v>
          </cell>
          <cell r="R1171">
            <v>7794.01</v>
          </cell>
          <cell r="S1171">
            <v>1762115.76</v>
          </cell>
          <cell r="W1171" t="str">
            <v>9311101</v>
          </cell>
          <cell r="X1171">
            <v>0</v>
          </cell>
          <cell r="Y1171">
            <v>0</v>
          </cell>
        </row>
        <row r="1172">
          <cell r="A1172">
            <v>24351</v>
          </cell>
          <cell r="B1172" t="str">
            <v>02</v>
          </cell>
          <cell r="C1172" t="str">
            <v>ВЛ-220 кв Д-3М-И от опоры 260 до 358 33.1км</v>
          </cell>
          <cell r="D1172" t="str">
            <v>502</v>
          </cell>
          <cell r="E1172" t="str">
            <v>011</v>
          </cell>
          <cell r="F1172">
            <v>11</v>
          </cell>
          <cell r="G1172">
            <v>30</v>
          </cell>
          <cell r="H1172">
            <v>44787536</v>
          </cell>
          <cell r="I1172" t="str">
            <v>30354</v>
          </cell>
          <cell r="J1172" t="str">
            <v>2010062</v>
          </cell>
          <cell r="K1172" t="str">
            <v>30009</v>
          </cell>
          <cell r="L1172">
            <v>2</v>
          </cell>
          <cell r="M1172" t="str">
            <v>124521125</v>
          </cell>
          <cell r="N1172" t="str">
            <v>66</v>
          </cell>
          <cell r="O1172" t="str">
            <v>0966</v>
          </cell>
          <cell r="Q1172">
            <v>34411520.380000003</v>
          </cell>
          <cell r="R1172">
            <v>74645.89</v>
          </cell>
          <cell r="S1172">
            <v>10376015.619999999</v>
          </cell>
          <cell r="W1172" t="str">
            <v>9311101</v>
          </cell>
          <cell r="X1172">
            <v>0</v>
          </cell>
          <cell r="Y1172">
            <v>0</v>
          </cell>
        </row>
        <row r="1173">
          <cell r="A1173">
            <v>27303</v>
          </cell>
          <cell r="B1173" t="str">
            <v>02</v>
          </cell>
          <cell r="C1173" t="str">
            <v>ВЛ-220кв Ильинск-Углезаводск Д 5 и-У от оп 358 до оп 578 72км</v>
          </cell>
          <cell r="D1173" t="str">
            <v>502</v>
          </cell>
          <cell r="E1173" t="str">
            <v>011</v>
          </cell>
          <cell r="F1173">
            <v>11</v>
          </cell>
          <cell r="G1173">
            <v>30</v>
          </cell>
          <cell r="H1173">
            <v>22956917</v>
          </cell>
          <cell r="I1173" t="str">
            <v>30355</v>
          </cell>
          <cell r="J1173" t="str">
            <v>2010062</v>
          </cell>
          <cell r="K1173" t="str">
            <v>30009</v>
          </cell>
          <cell r="L1173">
            <v>2</v>
          </cell>
          <cell r="M1173" t="str">
            <v>124521125</v>
          </cell>
          <cell r="N1173" t="str">
            <v>74</v>
          </cell>
          <cell r="O1173" t="str">
            <v>1074</v>
          </cell>
          <cell r="Q1173">
            <v>13795480.039999999</v>
          </cell>
          <cell r="R1173">
            <v>38261.53</v>
          </cell>
          <cell r="S1173">
            <v>9161436.9600000009</v>
          </cell>
          <cell r="W1173" t="str">
            <v>9311101</v>
          </cell>
          <cell r="X1173">
            <v>0</v>
          </cell>
          <cell r="Y1173">
            <v>0</v>
          </cell>
        </row>
        <row r="1174">
          <cell r="A1174">
            <v>24351</v>
          </cell>
          <cell r="B1174" t="str">
            <v>02</v>
          </cell>
          <cell r="C1174" t="str">
            <v>ВЛ-220кв Д5.Д7от ПС Углез до оп 578 1.36км</v>
          </cell>
          <cell r="D1174" t="str">
            <v>502</v>
          </cell>
          <cell r="E1174" t="str">
            <v>011</v>
          </cell>
          <cell r="F1174">
            <v>11</v>
          </cell>
          <cell r="G1174">
            <v>30</v>
          </cell>
          <cell r="H1174">
            <v>783734</v>
          </cell>
          <cell r="I1174" t="str">
            <v>30356</v>
          </cell>
          <cell r="J1174" t="str">
            <v>2010062</v>
          </cell>
          <cell r="K1174" t="str">
            <v>30009</v>
          </cell>
          <cell r="L1174">
            <v>2</v>
          </cell>
          <cell r="M1174" t="str">
            <v>124521125</v>
          </cell>
          <cell r="N1174" t="str">
            <v>66</v>
          </cell>
          <cell r="O1174" t="str">
            <v>0966</v>
          </cell>
          <cell r="Q1174">
            <v>601845.31999999995</v>
          </cell>
          <cell r="R1174">
            <v>1306.22</v>
          </cell>
          <cell r="S1174">
            <v>181888.68</v>
          </cell>
          <cell r="W1174" t="str">
            <v>9311101</v>
          </cell>
          <cell r="X1174">
            <v>0</v>
          </cell>
          <cell r="Y1174">
            <v>0</v>
          </cell>
        </row>
        <row r="1175">
          <cell r="A1175">
            <v>30256</v>
          </cell>
          <cell r="B1175" t="str">
            <v>02</v>
          </cell>
          <cell r="C1175" t="str">
            <v>ВЛ-220кв Д-7-У-ЮС от опоры 578-675 36.8 км</v>
          </cell>
          <cell r="D1175" t="str">
            <v>502</v>
          </cell>
          <cell r="E1175" t="str">
            <v>011</v>
          </cell>
          <cell r="F1175">
            <v>11</v>
          </cell>
          <cell r="G1175">
            <v>30</v>
          </cell>
          <cell r="H1175">
            <v>1614495</v>
          </cell>
          <cell r="I1175" t="str">
            <v>30357</v>
          </cell>
          <cell r="J1175" t="str">
            <v>2010062</v>
          </cell>
          <cell r="K1175" t="str">
            <v>30009</v>
          </cell>
          <cell r="L1175">
            <v>2</v>
          </cell>
          <cell r="M1175" t="str">
            <v>124521125</v>
          </cell>
          <cell r="N1175" t="str">
            <v>66</v>
          </cell>
          <cell r="O1175" t="str">
            <v>1182</v>
          </cell>
          <cell r="Q1175">
            <v>1236577.18</v>
          </cell>
          <cell r="R1175">
            <v>2690.83</v>
          </cell>
          <cell r="S1175">
            <v>377917.82</v>
          </cell>
          <cell r="W1175" t="str">
            <v>9311101</v>
          </cell>
          <cell r="X1175">
            <v>0</v>
          </cell>
          <cell r="Y1175">
            <v>0</v>
          </cell>
        </row>
        <row r="1176">
          <cell r="A1176">
            <v>28004</v>
          </cell>
          <cell r="B1176" t="str">
            <v>02</v>
          </cell>
          <cell r="C1176" t="str">
            <v>ВЛ-220кв Д 3 и Д5 2х цепной заход на пс Ильинская 21.068км</v>
          </cell>
          <cell r="D1176" t="str">
            <v>502</v>
          </cell>
          <cell r="E1176" t="str">
            <v>011</v>
          </cell>
          <cell r="F1176">
            <v>11</v>
          </cell>
          <cell r="G1176">
            <v>30</v>
          </cell>
          <cell r="H1176">
            <v>3402785</v>
          </cell>
          <cell r="I1176" t="str">
            <v>30359</v>
          </cell>
          <cell r="J1176" t="str">
            <v>2010062</v>
          </cell>
          <cell r="K1176" t="str">
            <v>30009</v>
          </cell>
          <cell r="L1176">
            <v>2</v>
          </cell>
          <cell r="M1176" t="str">
            <v>124521125</v>
          </cell>
          <cell r="N1176" t="str">
            <v>76</v>
          </cell>
          <cell r="O1176" t="str">
            <v>0976</v>
          </cell>
          <cell r="Q1176">
            <v>1902362.88</v>
          </cell>
          <cell r="R1176">
            <v>5671.31</v>
          </cell>
          <cell r="S1176">
            <v>1500422.12</v>
          </cell>
          <cell r="W1176" t="str">
            <v>9311101</v>
          </cell>
          <cell r="X1176">
            <v>0</v>
          </cell>
          <cell r="Y1176">
            <v>0</v>
          </cell>
        </row>
        <row r="1177">
          <cell r="A1177">
            <v>24716</v>
          </cell>
          <cell r="B1177" t="str">
            <v>02</v>
          </cell>
          <cell r="C1177" t="str">
            <v>ВЛ-0.4 Освещение ПСТ Ю-Сахалинская</v>
          </cell>
          <cell r="D1177" t="str">
            <v>502</v>
          </cell>
          <cell r="E1177" t="str">
            <v>011</v>
          </cell>
          <cell r="F1177">
            <v>11</v>
          </cell>
          <cell r="G1177">
            <v>30</v>
          </cell>
          <cell r="H1177">
            <v>57445.29</v>
          </cell>
          <cell r="I1177" t="str">
            <v>30361</v>
          </cell>
          <cell r="J1177" t="str">
            <v>2010062</v>
          </cell>
          <cell r="K1177" t="str">
            <v>30007</v>
          </cell>
          <cell r="L1177">
            <v>6</v>
          </cell>
          <cell r="M1177" t="str">
            <v>124527342</v>
          </cell>
          <cell r="N1177" t="str">
            <v>67</v>
          </cell>
          <cell r="O1177" t="str">
            <v>0967</v>
          </cell>
          <cell r="Q1177">
            <v>57445.29</v>
          </cell>
          <cell r="R1177">
            <v>0</v>
          </cell>
          <cell r="S1177">
            <v>0</v>
          </cell>
          <cell r="W1177" t="str">
            <v>9311101</v>
          </cell>
          <cell r="X1177">
            <v>0</v>
          </cell>
          <cell r="Y1177">
            <v>0</v>
          </cell>
        </row>
        <row r="1178">
          <cell r="A1178">
            <v>33025</v>
          </cell>
          <cell r="B1178" t="str">
            <v>02</v>
          </cell>
          <cell r="C1178" t="str">
            <v>ВЛ-10кв от ПСТ"Луговая"до -ТП 1420 7Л-Луг-10 3.1км</v>
          </cell>
          <cell r="D1178" t="str">
            <v>502</v>
          </cell>
          <cell r="E1178" t="str">
            <v>011</v>
          </cell>
          <cell r="F1178">
            <v>11</v>
          </cell>
          <cell r="G1178">
            <v>30</v>
          </cell>
          <cell r="H1178">
            <v>590647</v>
          </cell>
          <cell r="I1178" t="str">
            <v>30362</v>
          </cell>
          <cell r="J1178" t="str">
            <v>2010062</v>
          </cell>
          <cell r="K1178" t="str">
            <v>30007</v>
          </cell>
          <cell r="L1178">
            <v>4</v>
          </cell>
          <cell r="M1178" t="str">
            <v>124527342</v>
          </cell>
          <cell r="N1178" t="str">
            <v>90</v>
          </cell>
          <cell r="O1178" t="str">
            <v>0690</v>
          </cell>
          <cell r="Q1178">
            <v>309432.65999999997</v>
          </cell>
          <cell r="R1178">
            <v>1968.82</v>
          </cell>
          <cell r="S1178">
            <v>281214.34000000003</v>
          </cell>
          <cell r="W1178" t="str">
            <v>9311101</v>
          </cell>
          <cell r="X1178">
            <v>0</v>
          </cell>
          <cell r="Y1178">
            <v>0</v>
          </cell>
        </row>
        <row r="1179">
          <cell r="A1179">
            <v>32994</v>
          </cell>
          <cell r="B1179" t="str">
            <v>02</v>
          </cell>
          <cell r="C1179" t="str">
            <v>ВЛ-10кв от ТП 1434-ТП 1450 Новая Деревня 5.3км</v>
          </cell>
          <cell r="D1179" t="str">
            <v>502</v>
          </cell>
          <cell r="E1179" t="str">
            <v>011</v>
          </cell>
          <cell r="F1179">
            <v>11</v>
          </cell>
          <cell r="G1179">
            <v>30</v>
          </cell>
          <cell r="H1179">
            <v>2220094</v>
          </cell>
          <cell r="I1179" t="str">
            <v>30363</v>
          </cell>
          <cell r="J1179" t="str">
            <v>2010062</v>
          </cell>
          <cell r="K1179" t="str">
            <v>30006</v>
          </cell>
          <cell r="L1179">
            <v>3</v>
          </cell>
          <cell r="M1179" t="str">
            <v>124527342</v>
          </cell>
          <cell r="N1179" t="str">
            <v>90</v>
          </cell>
          <cell r="O1179" t="str">
            <v>0590</v>
          </cell>
          <cell r="Q1179">
            <v>912817.86</v>
          </cell>
          <cell r="R1179">
            <v>5550.24</v>
          </cell>
          <cell r="S1179">
            <v>1307276.1399999999</v>
          </cell>
          <cell r="W1179" t="str">
            <v>9311101</v>
          </cell>
          <cell r="X1179">
            <v>0</v>
          </cell>
          <cell r="Y1179">
            <v>0</v>
          </cell>
        </row>
        <row r="1180">
          <cell r="A1180">
            <v>33025</v>
          </cell>
          <cell r="B1180" t="str">
            <v>02</v>
          </cell>
          <cell r="C1180" t="str">
            <v>ВЛ-10кв Дальнее Свинокомплекс .1.30км.</v>
          </cell>
          <cell r="D1180" t="str">
            <v>502</v>
          </cell>
          <cell r="E1180" t="str">
            <v>011</v>
          </cell>
          <cell r="F1180">
            <v>11</v>
          </cell>
          <cell r="G1180">
            <v>30</v>
          </cell>
          <cell r="H1180">
            <v>352547</v>
          </cell>
          <cell r="I1180" t="str">
            <v>30364</v>
          </cell>
          <cell r="J1180" t="str">
            <v>2010062</v>
          </cell>
          <cell r="K1180" t="str">
            <v>30006</v>
          </cell>
          <cell r="L1180">
            <v>3</v>
          </cell>
          <cell r="M1180" t="str">
            <v>124527342</v>
          </cell>
          <cell r="N1180" t="str">
            <v>88</v>
          </cell>
          <cell r="O1180" t="str">
            <v>0690</v>
          </cell>
          <cell r="Q1180">
            <v>158534.88</v>
          </cell>
          <cell r="R1180">
            <v>881.37</v>
          </cell>
          <cell r="S1180">
            <v>194012.12</v>
          </cell>
          <cell r="W1180" t="str">
            <v>9311101</v>
          </cell>
          <cell r="X1180">
            <v>0</v>
          </cell>
          <cell r="Y1180">
            <v>0</v>
          </cell>
        </row>
        <row r="1181">
          <cell r="A1181">
            <v>33055</v>
          </cell>
          <cell r="B1181" t="str">
            <v>02</v>
          </cell>
          <cell r="C1181" t="str">
            <v>ВЛ-04кв от ТП 205 0.12км           .</v>
          </cell>
          <cell r="D1181" t="str">
            <v>502</v>
          </cell>
          <cell r="E1181" t="str">
            <v>011</v>
          </cell>
          <cell r="F1181">
            <v>11</v>
          </cell>
          <cell r="G1181">
            <v>30</v>
          </cell>
          <cell r="H1181">
            <v>31212</v>
          </cell>
          <cell r="I1181" t="str">
            <v>30370</v>
          </cell>
          <cell r="J1181" t="str">
            <v>2010062</v>
          </cell>
          <cell r="K1181" t="str">
            <v>30007</v>
          </cell>
          <cell r="L1181">
            <v>4</v>
          </cell>
          <cell r="M1181" t="str">
            <v>124527342</v>
          </cell>
          <cell r="N1181" t="str">
            <v>90</v>
          </cell>
          <cell r="O1181" t="str">
            <v>0790</v>
          </cell>
          <cell r="Q1181">
            <v>16697.32</v>
          </cell>
          <cell r="R1181">
            <v>104.04</v>
          </cell>
          <cell r="S1181">
            <v>14514.68</v>
          </cell>
          <cell r="W1181" t="str">
            <v>9311101</v>
          </cell>
          <cell r="X1181">
            <v>0</v>
          </cell>
          <cell r="Y1181">
            <v>0</v>
          </cell>
        </row>
        <row r="1182">
          <cell r="A1182">
            <v>23986</v>
          </cell>
          <cell r="B1182" t="str">
            <v>02</v>
          </cell>
          <cell r="C1182" t="str">
            <v>КЛ-6кв от ТП-5до ТП-153 0.26км</v>
          </cell>
          <cell r="D1182" t="str">
            <v>502</v>
          </cell>
          <cell r="E1182" t="str">
            <v>011</v>
          </cell>
          <cell r="F1182">
            <v>11</v>
          </cell>
          <cell r="G1182">
            <v>30</v>
          </cell>
          <cell r="H1182">
            <v>41002</v>
          </cell>
          <cell r="I1182" t="str">
            <v>30401</v>
          </cell>
          <cell r="J1182" t="str">
            <v>2010062</v>
          </cell>
          <cell r="K1182" t="str">
            <v>30011</v>
          </cell>
          <cell r="L1182">
            <v>2</v>
          </cell>
          <cell r="M1182" t="str">
            <v>124527341</v>
          </cell>
          <cell r="N1182" t="str">
            <v>65</v>
          </cell>
          <cell r="O1182" t="str">
            <v>0965</v>
          </cell>
          <cell r="Q1182">
            <v>34300.92</v>
          </cell>
          <cell r="R1182">
            <v>68.34</v>
          </cell>
          <cell r="S1182">
            <v>6701.08</v>
          </cell>
          <cell r="W1182" t="str">
            <v>9311101</v>
          </cell>
          <cell r="X1182">
            <v>0</v>
          </cell>
          <cell r="Y1182">
            <v>0</v>
          </cell>
        </row>
        <row r="1183">
          <cell r="A1183">
            <v>22920</v>
          </cell>
          <cell r="B1183" t="str">
            <v>02</v>
          </cell>
          <cell r="C1183" t="str">
            <v>КЛ-6кв отТП-5 до ТП-28  0.375км</v>
          </cell>
          <cell r="D1183" t="str">
            <v>502</v>
          </cell>
          <cell r="E1183" t="str">
            <v>011</v>
          </cell>
          <cell r="F1183">
            <v>11</v>
          </cell>
          <cell r="G1183">
            <v>30</v>
          </cell>
          <cell r="H1183">
            <v>66851</v>
          </cell>
          <cell r="I1183" t="str">
            <v>30402</v>
          </cell>
          <cell r="J1183" t="str">
            <v>2010062</v>
          </cell>
          <cell r="K1183" t="str">
            <v>30012</v>
          </cell>
          <cell r="L1183">
            <v>4</v>
          </cell>
          <cell r="M1183" t="str">
            <v>124527341</v>
          </cell>
          <cell r="N1183" t="str">
            <v>62</v>
          </cell>
          <cell r="O1183" t="str">
            <v>1062</v>
          </cell>
          <cell r="Q1183">
            <v>66851</v>
          </cell>
          <cell r="R1183">
            <v>0</v>
          </cell>
          <cell r="S1183">
            <v>0</v>
          </cell>
          <cell r="W1183" t="str">
            <v>9311101</v>
          </cell>
          <cell r="X1183">
            <v>0</v>
          </cell>
          <cell r="Y1183">
            <v>0</v>
          </cell>
        </row>
        <row r="1184">
          <cell r="A1184">
            <v>26816</v>
          </cell>
          <cell r="B1184" t="str">
            <v>02</v>
          </cell>
          <cell r="C1184" t="str">
            <v>КЛ-6кв т ТП-116- ТП-6   0.350км</v>
          </cell>
          <cell r="D1184" t="str">
            <v>502</v>
          </cell>
          <cell r="E1184" t="str">
            <v>011</v>
          </cell>
          <cell r="F1184">
            <v>11</v>
          </cell>
          <cell r="G1184">
            <v>30</v>
          </cell>
          <cell r="H1184">
            <v>49595</v>
          </cell>
          <cell r="I1184" t="str">
            <v>30403</v>
          </cell>
          <cell r="J1184" t="str">
            <v>2010062</v>
          </cell>
          <cell r="K1184" t="str">
            <v>30011</v>
          </cell>
          <cell r="L1184">
            <v>2</v>
          </cell>
          <cell r="M1184" t="str">
            <v>124527341</v>
          </cell>
          <cell r="N1184" t="str">
            <v>73</v>
          </cell>
          <cell r="O1184" t="str">
            <v>0673</v>
          </cell>
          <cell r="Q1184">
            <v>32858.42</v>
          </cell>
          <cell r="R1184">
            <v>82.66</v>
          </cell>
          <cell r="S1184">
            <v>16736.580000000002</v>
          </cell>
          <cell r="W1184" t="str">
            <v>9311101</v>
          </cell>
          <cell r="X1184">
            <v>0</v>
          </cell>
          <cell r="Y1184">
            <v>0</v>
          </cell>
        </row>
        <row r="1185">
          <cell r="A1185">
            <v>28734</v>
          </cell>
          <cell r="B1185" t="str">
            <v>02</v>
          </cell>
          <cell r="C1185" t="str">
            <v>КЛ-6кв т ТП-217- ТП-6  0.35км</v>
          </cell>
          <cell r="D1185" t="str">
            <v>502</v>
          </cell>
          <cell r="E1185" t="str">
            <v>011</v>
          </cell>
          <cell r="F1185">
            <v>11</v>
          </cell>
          <cell r="G1185">
            <v>30</v>
          </cell>
          <cell r="H1185">
            <v>62394</v>
          </cell>
          <cell r="I1185" t="str">
            <v>30404</v>
          </cell>
          <cell r="J1185" t="str">
            <v>2010062</v>
          </cell>
          <cell r="K1185" t="str">
            <v>30011</v>
          </cell>
          <cell r="L1185">
            <v>2</v>
          </cell>
          <cell r="M1185" t="str">
            <v>124527341</v>
          </cell>
          <cell r="N1185" t="str">
            <v>68</v>
          </cell>
          <cell r="O1185" t="str">
            <v>0978</v>
          </cell>
          <cell r="Q1185">
            <v>46955.040000000001</v>
          </cell>
          <cell r="R1185">
            <v>103.99</v>
          </cell>
          <cell r="S1185">
            <v>15438.96</v>
          </cell>
          <cell r="W1185" t="str">
            <v>9311101</v>
          </cell>
          <cell r="X1185">
            <v>0</v>
          </cell>
          <cell r="Y1185">
            <v>0</v>
          </cell>
        </row>
        <row r="1186">
          <cell r="A1186">
            <v>23712</v>
          </cell>
          <cell r="B1186" t="str">
            <v>02</v>
          </cell>
          <cell r="C1186" t="str">
            <v>КЛ-6кв т ТП-7 до ТП-150   дл.0.250км</v>
          </cell>
          <cell r="D1186" t="str">
            <v>502</v>
          </cell>
          <cell r="E1186" t="str">
            <v>011</v>
          </cell>
          <cell r="F1186">
            <v>11</v>
          </cell>
          <cell r="G1186">
            <v>30</v>
          </cell>
          <cell r="H1186">
            <v>65188</v>
          </cell>
          <cell r="I1186" t="str">
            <v>30405</v>
          </cell>
          <cell r="J1186" t="str">
            <v>2010062</v>
          </cell>
          <cell r="K1186" t="str">
            <v>30011</v>
          </cell>
          <cell r="L1186">
            <v>2</v>
          </cell>
          <cell r="M1186" t="str">
            <v>124527341</v>
          </cell>
          <cell r="N1186" t="str">
            <v>64</v>
          </cell>
          <cell r="O1186" t="str">
            <v>1264</v>
          </cell>
          <cell r="Q1186">
            <v>54700.12</v>
          </cell>
          <cell r="R1186">
            <v>108.65</v>
          </cell>
          <cell r="S1186">
            <v>10487.88</v>
          </cell>
          <cell r="W1186" t="str">
            <v>9311101</v>
          </cell>
          <cell r="X1186">
            <v>0</v>
          </cell>
          <cell r="Y1186">
            <v>0</v>
          </cell>
        </row>
        <row r="1187">
          <cell r="A1187">
            <v>23712</v>
          </cell>
          <cell r="B1187" t="str">
            <v>02</v>
          </cell>
          <cell r="C1187" t="str">
            <v>КЛ-6кв т ТП-7 до ТП-116 0.100км.</v>
          </cell>
          <cell r="D1187" t="str">
            <v>502</v>
          </cell>
          <cell r="E1187" t="str">
            <v>011</v>
          </cell>
          <cell r="F1187">
            <v>11</v>
          </cell>
          <cell r="G1187">
            <v>30</v>
          </cell>
          <cell r="H1187">
            <v>17827</v>
          </cell>
          <cell r="I1187" t="str">
            <v>30406</v>
          </cell>
          <cell r="J1187" t="str">
            <v>2010062</v>
          </cell>
          <cell r="K1187" t="str">
            <v>30011</v>
          </cell>
          <cell r="L1187">
            <v>2</v>
          </cell>
          <cell r="M1187" t="str">
            <v>124527341</v>
          </cell>
          <cell r="N1187" t="str">
            <v>64</v>
          </cell>
          <cell r="O1187" t="str">
            <v>1264</v>
          </cell>
          <cell r="Q1187">
            <v>16267.74</v>
          </cell>
          <cell r="R1187">
            <v>29.71</v>
          </cell>
          <cell r="S1187">
            <v>1559.26</v>
          </cell>
          <cell r="U1187" t="str">
            <v>0</v>
          </cell>
          <cell r="V1187" t="str">
            <v>30406</v>
          </cell>
          <cell r="W1187" t="str">
            <v>9311101</v>
          </cell>
          <cell r="X1187">
            <v>0</v>
          </cell>
          <cell r="Y1187">
            <v>0</v>
          </cell>
        </row>
        <row r="1188">
          <cell r="A1188">
            <v>23346</v>
          </cell>
          <cell r="B1188" t="str">
            <v>02</v>
          </cell>
          <cell r="C1188" t="str">
            <v>КЛ-6кв от ТП-13  до ТП-15  0.666км</v>
          </cell>
          <cell r="D1188" t="str">
            <v>502</v>
          </cell>
          <cell r="E1188" t="str">
            <v>011</v>
          </cell>
          <cell r="F1188">
            <v>11</v>
          </cell>
          <cell r="G1188">
            <v>30</v>
          </cell>
          <cell r="H1188">
            <v>118020</v>
          </cell>
          <cell r="I1188" t="str">
            <v>30409</v>
          </cell>
          <cell r="J1188" t="str">
            <v>2010062</v>
          </cell>
          <cell r="K1188" t="str">
            <v>30011</v>
          </cell>
          <cell r="L1188">
            <v>2</v>
          </cell>
          <cell r="M1188" t="str">
            <v>124527341</v>
          </cell>
          <cell r="N1188" t="str">
            <v>63</v>
          </cell>
          <cell r="O1188" t="str">
            <v>1263</v>
          </cell>
          <cell r="Q1188">
            <v>99243.82</v>
          </cell>
          <cell r="R1188">
            <v>196.7</v>
          </cell>
          <cell r="S1188">
            <v>18776.18</v>
          </cell>
          <cell r="W1188" t="str">
            <v>9311101</v>
          </cell>
          <cell r="X1188">
            <v>0</v>
          </cell>
          <cell r="Y1188">
            <v>0</v>
          </cell>
        </row>
        <row r="1189">
          <cell r="A1189">
            <v>19694</v>
          </cell>
          <cell r="B1189" t="str">
            <v>02</v>
          </cell>
          <cell r="C1189" t="str">
            <v>КЛ-6кв от ТП-13 до ТП-24 1.30 км</v>
          </cell>
          <cell r="D1189" t="str">
            <v>502</v>
          </cell>
          <cell r="E1189" t="str">
            <v>011</v>
          </cell>
          <cell r="F1189">
            <v>11</v>
          </cell>
          <cell r="G1189">
            <v>30</v>
          </cell>
          <cell r="H1189">
            <v>358024</v>
          </cell>
          <cell r="I1189" t="str">
            <v>30410</v>
          </cell>
          <cell r="J1189" t="str">
            <v>2010062</v>
          </cell>
          <cell r="K1189" t="str">
            <v>30011</v>
          </cell>
          <cell r="L1189">
            <v>2</v>
          </cell>
          <cell r="M1189" t="str">
            <v>124527341</v>
          </cell>
          <cell r="N1189" t="str">
            <v>53</v>
          </cell>
          <cell r="O1189" t="str">
            <v>1253</v>
          </cell>
          <cell r="Q1189">
            <v>350602.82</v>
          </cell>
          <cell r="R1189">
            <v>596.71</v>
          </cell>
          <cell r="S1189">
            <v>7421.18</v>
          </cell>
          <cell r="W1189" t="str">
            <v>9311101</v>
          </cell>
          <cell r="X1189">
            <v>0</v>
          </cell>
          <cell r="Y1189">
            <v>0</v>
          </cell>
        </row>
        <row r="1190">
          <cell r="A1190">
            <v>32660</v>
          </cell>
          <cell r="B1190" t="str">
            <v>02</v>
          </cell>
          <cell r="C1190" t="str">
            <v>КЛ-10кв к ТП-14-26 0.450км               .</v>
          </cell>
          <cell r="D1190" t="str">
            <v>502</v>
          </cell>
          <cell r="E1190" t="str">
            <v>011</v>
          </cell>
          <cell r="F1190">
            <v>11</v>
          </cell>
          <cell r="G1190">
            <v>30</v>
          </cell>
          <cell r="H1190">
            <v>93510</v>
          </cell>
          <cell r="I1190" t="str">
            <v>30412</v>
          </cell>
          <cell r="J1190" t="str">
            <v>2010062</v>
          </cell>
          <cell r="K1190" t="str">
            <v>30012</v>
          </cell>
          <cell r="L1190">
            <v>4</v>
          </cell>
          <cell r="M1190" t="str">
            <v>124527341</v>
          </cell>
          <cell r="N1190" t="str">
            <v>89</v>
          </cell>
          <cell r="O1190" t="str">
            <v>0689</v>
          </cell>
          <cell r="Q1190">
            <v>44217.46</v>
          </cell>
          <cell r="R1190">
            <v>311.7</v>
          </cell>
          <cell r="S1190">
            <v>49292.54</v>
          </cell>
          <cell r="W1190" t="str">
            <v>9311101</v>
          </cell>
          <cell r="X1190">
            <v>0</v>
          </cell>
          <cell r="Y1190">
            <v>0</v>
          </cell>
        </row>
        <row r="1191">
          <cell r="A1191">
            <v>24442</v>
          </cell>
          <cell r="B1191" t="str">
            <v>02</v>
          </cell>
          <cell r="C1191" t="str">
            <v>КЛ-6кв от ТП14 до ТП26 0.477км</v>
          </cell>
          <cell r="D1191" t="str">
            <v>502</v>
          </cell>
          <cell r="E1191" t="str">
            <v>011</v>
          </cell>
          <cell r="F1191">
            <v>11</v>
          </cell>
          <cell r="G1191">
            <v>30</v>
          </cell>
          <cell r="H1191">
            <v>75227</v>
          </cell>
          <cell r="I1191" t="str">
            <v>30413</v>
          </cell>
          <cell r="J1191" t="str">
            <v>2010062</v>
          </cell>
          <cell r="K1191" t="str">
            <v>30011</v>
          </cell>
          <cell r="L1191">
            <v>2</v>
          </cell>
          <cell r="M1191" t="str">
            <v>124527341</v>
          </cell>
          <cell r="N1191" t="str">
            <v>66</v>
          </cell>
          <cell r="O1191" t="str">
            <v>1266</v>
          </cell>
          <cell r="P1191" t="str">
            <v>1266</v>
          </cell>
          <cell r="Q1191">
            <v>59392.08</v>
          </cell>
          <cell r="R1191">
            <v>125.38</v>
          </cell>
          <cell r="S1191">
            <v>15834.92</v>
          </cell>
          <cell r="W1191" t="str">
            <v>9311101</v>
          </cell>
          <cell r="X1191">
            <v>0</v>
          </cell>
          <cell r="Y1191">
            <v>0</v>
          </cell>
        </row>
        <row r="1192">
          <cell r="A1192">
            <v>19329</v>
          </cell>
          <cell r="B1192" t="str">
            <v>02</v>
          </cell>
          <cell r="C1192" t="str">
            <v>КЛ-6кв от ТП15 до ТП16 0.477км</v>
          </cell>
          <cell r="D1192" t="str">
            <v>502</v>
          </cell>
          <cell r="E1192" t="str">
            <v>011</v>
          </cell>
          <cell r="F1192">
            <v>11</v>
          </cell>
          <cell r="G1192">
            <v>30</v>
          </cell>
          <cell r="H1192">
            <v>76335.95</v>
          </cell>
          <cell r="I1192" t="str">
            <v>30414</v>
          </cell>
          <cell r="J1192" t="str">
            <v>2010062</v>
          </cell>
          <cell r="K1192" t="str">
            <v>30011</v>
          </cell>
          <cell r="L1192">
            <v>2</v>
          </cell>
          <cell r="M1192" t="str">
            <v>124527341</v>
          </cell>
          <cell r="N1192" t="str">
            <v>52</v>
          </cell>
          <cell r="O1192" t="str">
            <v>1252</v>
          </cell>
          <cell r="Q1192">
            <v>76335.95</v>
          </cell>
          <cell r="R1192">
            <v>0</v>
          </cell>
          <cell r="S1192">
            <v>0</v>
          </cell>
          <cell r="W1192" t="str">
            <v>9311101</v>
          </cell>
          <cell r="X1192">
            <v>0</v>
          </cell>
          <cell r="Y1192">
            <v>0</v>
          </cell>
        </row>
        <row r="1193">
          <cell r="A1193">
            <v>18902</v>
          </cell>
          <cell r="B1193" t="str">
            <v>02</v>
          </cell>
          <cell r="C1193" t="str">
            <v>КЛ-6кв от ПСТ Центр-ТП 16 0.477км</v>
          </cell>
          <cell r="D1193" t="str">
            <v>502</v>
          </cell>
          <cell r="E1193" t="str">
            <v>011</v>
          </cell>
          <cell r="F1193">
            <v>11</v>
          </cell>
          <cell r="G1193">
            <v>30</v>
          </cell>
          <cell r="H1193">
            <v>58384.3</v>
          </cell>
          <cell r="I1193" t="str">
            <v>30415</v>
          </cell>
          <cell r="J1193" t="str">
            <v>2010062</v>
          </cell>
          <cell r="K1193" t="str">
            <v>30011</v>
          </cell>
          <cell r="L1193">
            <v>2</v>
          </cell>
          <cell r="M1193" t="str">
            <v>124527341</v>
          </cell>
          <cell r="N1193" t="str">
            <v>51</v>
          </cell>
          <cell r="O1193" t="str">
            <v>1051</v>
          </cell>
          <cell r="Q1193">
            <v>58384.3</v>
          </cell>
          <cell r="R1193">
            <v>0</v>
          </cell>
          <cell r="S1193">
            <v>0</v>
          </cell>
          <cell r="W1193" t="str">
            <v>9311101</v>
          </cell>
          <cell r="X1193">
            <v>0</v>
          </cell>
          <cell r="Y1193">
            <v>0</v>
          </cell>
        </row>
        <row r="1194">
          <cell r="A1194">
            <v>20790</v>
          </cell>
          <cell r="B1194" t="str">
            <v>02</v>
          </cell>
          <cell r="C1194" t="str">
            <v>КЛ-6кв от ТП35 до ТП-44  0,635км</v>
          </cell>
          <cell r="D1194" t="str">
            <v>502</v>
          </cell>
          <cell r="E1194" t="str">
            <v>011</v>
          </cell>
          <cell r="F1194">
            <v>11</v>
          </cell>
          <cell r="G1194">
            <v>30</v>
          </cell>
          <cell r="H1194">
            <v>214238</v>
          </cell>
          <cell r="I1194" t="str">
            <v>30416</v>
          </cell>
          <cell r="J1194" t="str">
            <v>2010062</v>
          </cell>
          <cell r="K1194" t="str">
            <v>30011</v>
          </cell>
          <cell r="L1194">
            <v>2</v>
          </cell>
          <cell r="M1194" t="str">
            <v>124527341</v>
          </cell>
          <cell r="N1194" t="str">
            <v>56</v>
          </cell>
          <cell r="O1194" t="str">
            <v>1256</v>
          </cell>
          <cell r="Q1194">
            <v>172647.98</v>
          </cell>
          <cell r="R1194">
            <v>357.06</v>
          </cell>
          <cell r="S1194">
            <v>41590.019999999997</v>
          </cell>
          <cell r="W1194" t="str">
            <v>9311101</v>
          </cell>
          <cell r="X1194">
            <v>0</v>
          </cell>
          <cell r="Y1194">
            <v>0</v>
          </cell>
        </row>
        <row r="1195">
          <cell r="A1195">
            <v>28734</v>
          </cell>
          <cell r="B1195" t="str">
            <v>02</v>
          </cell>
          <cell r="C1195" t="str">
            <v>КЛ-6кв от ТП17 до ПСТ центр 0.740км</v>
          </cell>
          <cell r="D1195" t="str">
            <v>502</v>
          </cell>
          <cell r="E1195" t="str">
            <v>011</v>
          </cell>
          <cell r="F1195">
            <v>11</v>
          </cell>
          <cell r="G1195">
            <v>30</v>
          </cell>
          <cell r="H1195">
            <v>178944</v>
          </cell>
          <cell r="I1195" t="str">
            <v>30417</v>
          </cell>
          <cell r="J1195" t="str">
            <v>2010062</v>
          </cell>
          <cell r="K1195" t="str">
            <v>30011</v>
          </cell>
          <cell r="L1195">
            <v>2</v>
          </cell>
          <cell r="M1195" t="str">
            <v>124527341</v>
          </cell>
          <cell r="N1195" t="str">
            <v>78</v>
          </cell>
          <cell r="O1195" t="str">
            <v>0978</v>
          </cell>
          <cell r="Q1195">
            <v>96004.54</v>
          </cell>
          <cell r="R1195">
            <v>298.24</v>
          </cell>
          <cell r="S1195">
            <v>82939.460000000006</v>
          </cell>
          <cell r="W1195" t="str">
            <v>9311101</v>
          </cell>
          <cell r="X1195">
            <v>0</v>
          </cell>
          <cell r="Y1195">
            <v>0</v>
          </cell>
        </row>
        <row r="1196">
          <cell r="A1196">
            <v>21520</v>
          </cell>
          <cell r="B1196" t="str">
            <v>02</v>
          </cell>
          <cell r="C1196" t="str">
            <v>КЛ-6кв от ТП 36 до ТП-71   0,325км</v>
          </cell>
          <cell r="D1196" t="str">
            <v>502</v>
          </cell>
          <cell r="E1196" t="str">
            <v>011</v>
          </cell>
          <cell r="F1196">
            <v>11</v>
          </cell>
          <cell r="G1196">
            <v>30</v>
          </cell>
          <cell r="H1196">
            <v>66108</v>
          </cell>
          <cell r="I1196" t="str">
            <v>30418</v>
          </cell>
          <cell r="J1196" t="str">
            <v>2010062</v>
          </cell>
          <cell r="K1196" t="str">
            <v>30011</v>
          </cell>
          <cell r="L1196">
            <v>2</v>
          </cell>
          <cell r="M1196" t="str">
            <v>124527341</v>
          </cell>
          <cell r="N1196" t="str">
            <v>58</v>
          </cell>
          <cell r="O1196" t="str">
            <v>1258</v>
          </cell>
          <cell r="Q1196">
            <v>63563.94</v>
          </cell>
          <cell r="R1196">
            <v>110.18</v>
          </cell>
          <cell r="S1196">
            <v>2544.06</v>
          </cell>
          <cell r="W1196" t="str">
            <v>9311101</v>
          </cell>
          <cell r="X1196">
            <v>0</v>
          </cell>
          <cell r="Y1196">
            <v>0</v>
          </cell>
        </row>
        <row r="1197">
          <cell r="A1197">
            <v>19694</v>
          </cell>
          <cell r="B1197" t="str">
            <v>02</v>
          </cell>
          <cell r="C1197" t="str">
            <v>КЛ-6кв от ТП-18 до ТП-43 дл.0.504км</v>
          </cell>
          <cell r="D1197" t="str">
            <v>502</v>
          </cell>
          <cell r="E1197" t="str">
            <v>011</v>
          </cell>
          <cell r="F1197">
            <v>11</v>
          </cell>
          <cell r="G1197">
            <v>30</v>
          </cell>
          <cell r="H1197">
            <v>172341</v>
          </cell>
          <cell r="I1197" t="str">
            <v>30421</v>
          </cell>
          <cell r="J1197" t="str">
            <v>2010062</v>
          </cell>
          <cell r="K1197" t="str">
            <v>30011</v>
          </cell>
          <cell r="L1197">
            <v>2</v>
          </cell>
          <cell r="M1197" t="str">
            <v>124527341</v>
          </cell>
          <cell r="N1197" t="str">
            <v>53</v>
          </cell>
          <cell r="O1197" t="str">
            <v>1253</v>
          </cell>
          <cell r="Q1197">
            <v>172341</v>
          </cell>
          <cell r="R1197">
            <v>0</v>
          </cell>
          <cell r="S1197">
            <v>0</v>
          </cell>
          <cell r="V1197" t="str">
            <v>30421</v>
          </cell>
          <cell r="X1197">
            <v>0</v>
          </cell>
          <cell r="Y1197">
            <v>0</v>
          </cell>
        </row>
        <row r="1198">
          <cell r="A1198">
            <v>21520</v>
          </cell>
          <cell r="B1198" t="str">
            <v>02</v>
          </cell>
          <cell r="C1198" t="str">
            <v>КЛ-6кв от ТП-19 до ТП-34 0.100км</v>
          </cell>
          <cell r="D1198" t="str">
            <v>502</v>
          </cell>
          <cell r="E1198" t="str">
            <v>011</v>
          </cell>
          <cell r="F1198">
            <v>11</v>
          </cell>
          <cell r="G1198">
            <v>30</v>
          </cell>
          <cell r="H1198">
            <v>35329</v>
          </cell>
          <cell r="I1198" t="str">
            <v>30422</v>
          </cell>
          <cell r="J1198" t="str">
            <v>2010062</v>
          </cell>
          <cell r="K1198" t="str">
            <v>30011</v>
          </cell>
          <cell r="L1198">
            <v>2</v>
          </cell>
          <cell r="M1198" t="str">
            <v>124527341</v>
          </cell>
          <cell r="N1198" t="str">
            <v>58</v>
          </cell>
          <cell r="O1198" t="str">
            <v>1258</v>
          </cell>
          <cell r="Q1198">
            <v>35329</v>
          </cell>
          <cell r="R1198">
            <v>0</v>
          </cell>
          <cell r="S1198">
            <v>0</v>
          </cell>
          <cell r="V1198" t="str">
            <v>30422</v>
          </cell>
          <cell r="W1198" t="str">
            <v>9311101</v>
          </cell>
          <cell r="X1198">
            <v>0</v>
          </cell>
          <cell r="Y1198">
            <v>0</v>
          </cell>
        </row>
        <row r="1199">
          <cell r="A1199">
            <v>21155</v>
          </cell>
          <cell r="B1199" t="str">
            <v>02</v>
          </cell>
          <cell r="C1199" t="str">
            <v>КЛ-6кв от ТП-19 до ТП-29 0.232 км</v>
          </cell>
          <cell r="D1199" t="str">
            <v>502</v>
          </cell>
          <cell r="E1199" t="str">
            <v>011</v>
          </cell>
          <cell r="F1199">
            <v>11</v>
          </cell>
          <cell r="G1199">
            <v>30</v>
          </cell>
          <cell r="H1199">
            <v>81958</v>
          </cell>
          <cell r="I1199" t="str">
            <v>30423</v>
          </cell>
          <cell r="J1199" t="str">
            <v>2010062</v>
          </cell>
          <cell r="K1199" t="str">
            <v>30011</v>
          </cell>
          <cell r="L1199">
            <v>2</v>
          </cell>
          <cell r="M1199" t="str">
            <v>124527341</v>
          </cell>
          <cell r="N1199" t="str">
            <v>57</v>
          </cell>
          <cell r="O1199" t="str">
            <v>1257</v>
          </cell>
          <cell r="Q1199">
            <v>81320.66</v>
          </cell>
          <cell r="R1199">
            <v>136.6</v>
          </cell>
          <cell r="S1199">
            <v>637.34</v>
          </cell>
          <cell r="W1199" t="str">
            <v>9311101</v>
          </cell>
          <cell r="X1199">
            <v>0</v>
          </cell>
          <cell r="Y1199">
            <v>0</v>
          </cell>
        </row>
        <row r="1200">
          <cell r="A1200">
            <v>22251</v>
          </cell>
          <cell r="B1200" t="str">
            <v>02</v>
          </cell>
          <cell r="C1200" t="str">
            <v>КЛ-6кв от ТП-20 до ТП-21 0,210км</v>
          </cell>
          <cell r="D1200" t="str">
            <v>502</v>
          </cell>
          <cell r="E1200" t="str">
            <v>011</v>
          </cell>
          <cell r="F1200">
            <v>11</v>
          </cell>
          <cell r="G1200">
            <v>30</v>
          </cell>
          <cell r="H1200">
            <v>37503</v>
          </cell>
          <cell r="I1200" t="str">
            <v>30425</v>
          </cell>
          <cell r="J1200" t="str">
            <v>2010062</v>
          </cell>
          <cell r="K1200" t="str">
            <v>30011</v>
          </cell>
          <cell r="L1200">
            <v>2</v>
          </cell>
          <cell r="M1200" t="str">
            <v>124527341</v>
          </cell>
          <cell r="N1200" t="str">
            <v>60</v>
          </cell>
          <cell r="O1200" t="str">
            <v>1260</v>
          </cell>
          <cell r="Q1200">
            <v>37098.370000000003</v>
          </cell>
          <cell r="R1200">
            <v>62.51</v>
          </cell>
          <cell r="S1200">
            <v>404.63</v>
          </cell>
          <cell r="W1200" t="str">
            <v>9311101</v>
          </cell>
          <cell r="X1200">
            <v>0</v>
          </cell>
          <cell r="Y1200">
            <v>0</v>
          </cell>
        </row>
        <row r="1201">
          <cell r="A1201">
            <v>21520</v>
          </cell>
          <cell r="B1201" t="str">
            <v>02</v>
          </cell>
          <cell r="C1201" t="str">
            <v>КЛ-6кв от ТП-20 до ТП-23 0.310км</v>
          </cell>
          <cell r="D1201" t="str">
            <v>502</v>
          </cell>
          <cell r="E1201" t="str">
            <v>011</v>
          </cell>
          <cell r="F1201">
            <v>11</v>
          </cell>
          <cell r="G1201">
            <v>30</v>
          </cell>
          <cell r="H1201">
            <v>147017</v>
          </cell>
          <cell r="I1201" t="str">
            <v>30426</v>
          </cell>
          <cell r="J1201" t="str">
            <v>2010062</v>
          </cell>
          <cell r="K1201" t="str">
            <v>30011</v>
          </cell>
          <cell r="L1201">
            <v>2</v>
          </cell>
          <cell r="M1201" t="str">
            <v>124527341</v>
          </cell>
          <cell r="N1201" t="str">
            <v>58</v>
          </cell>
          <cell r="O1201" t="str">
            <v>1258</v>
          </cell>
          <cell r="Q1201">
            <v>139581.54</v>
          </cell>
          <cell r="R1201">
            <v>245.03</v>
          </cell>
          <cell r="S1201">
            <v>7435.46</v>
          </cell>
          <cell r="W1201" t="str">
            <v>9311101</v>
          </cell>
          <cell r="X1201">
            <v>0</v>
          </cell>
          <cell r="Y1201">
            <v>0</v>
          </cell>
        </row>
        <row r="1202">
          <cell r="A1202">
            <v>20790</v>
          </cell>
          <cell r="B1202" t="str">
            <v>02</v>
          </cell>
          <cell r="C1202" t="str">
            <v>КЛ-6кв от ТП-21 до ТП-187  1,03км</v>
          </cell>
          <cell r="D1202" t="str">
            <v>502</v>
          </cell>
          <cell r="E1202" t="str">
            <v>011</v>
          </cell>
          <cell r="F1202">
            <v>11</v>
          </cell>
          <cell r="G1202">
            <v>30</v>
          </cell>
          <cell r="H1202">
            <v>367443</v>
          </cell>
          <cell r="I1202" t="str">
            <v>30427</v>
          </cell>
          <cell r="J1202" t="str">
            <v>2010062</v>
          </cell>
          <cell r="K1202" t="str">
            <v>30011</v>
          </cell>
          <cell r="L1202">
            <v>2</v>
          </cell>
          <cell r="M1202" t="str">
            <v>124527341</v>
          </cell>
          <cell r="N1202" t="str">
            <v>56</v>
          </cell>
          <cell r="O1202" t="str">
            <v>1256</v>
          </cell>
          <cell r="Q1202">
            <v>355754.68</v>
          </cell>
          <cell r="R1202">
            <v>612.41</v>
          </cell>
          <cell r="S1202">
            <v>11688.32</v>
          </cell>
          <cell r="W1202" t="str">
            <v>9311101</v>
          </cell>
          <cell r="X1202">
            <v>0</v>
          </cell>
          <cell r="Y1202">
            <v>0</v>
          </cell>
        </row>
        <row r="1203">
          <cell r="A1203">
            <v>28734</v>
          </cell>
          <cell r="B1203" t="str">
            <v>02</v>
          </cell>
          <cell r="C1203" t="str">
            <v>КЛ-6кв от ТП-22 до ТП-170 дл.0.120км</v>
          </cell>
          <cell r="D1203" t="str">
            <v>502</v>
          </cell>
          <cell r="E1203" t="str">
            <v>011</v>
          </cell>
          <cell r="F1203">
            <v>11</v>
          </cell>
          <cell r="G1203">
            <v>30</v>
          </cell>
          <cell r="H1203">
            <v>31837</v>
          </cell>
          <cell r="I1203" t="str">
            <v>30428</v>
          </cell>
          <cell r="J1203" t="str">
            <v>2010062</v>
          </cell>
          <cell r="K1203" t="str">
            <v>30011</v>
          </cell>
          <cell r="L1203">
            <v>2</v>
          </cell>
          <cell r="M1203" t="str">
            <v>124527341</v>
          </cell>
          <cell r="N1203" t="str">
            <v>66</v>
          </cell>
          <cell r="O1203" t="str">
            <v>0978</v>
          </cell>
          <cell r="Q1203">
            <v>26154.26</v>
          </cell>
          <cell r="R1203">
            <v>53.06</v>
          </cell>
          <cell r="S1203">
            <v>5682.74</v>
          </cell>
          <cell r="W1203" t="str">
            <v>9311101</v>
          </cell>
          <cell r="X1203">
            <v>0</v>
          </cell>
          <cell r="Y1203">
            <v>0</v>
          </cell>
        </row>
        <row r="1204">
          <cell r="A1204">
            <v>23986</v>
          </cell>
          <cell r="B1204" t="str">
            <v>02</v>
          </cell>
          <cell r="C1204" t="str">
            <v>КЛ-6кв от ТП-22  до ТП-152 0.232 км</v>
          </cell>
          <cell r="D1204" t="str">
            <v>502</v>
          </cell>
          <cell r="E1204" t="str">
            <v>011</v>
          </cell>
          <cell r="F1204">
            <v>11</v>
          </cell>
          <cell r="G1204">
            <v>30</v>
          </cell>
          <cell r="H1204">
            <v>33403</v>
          </cell>
          <cell r="I1204" t="str">
            <v>30429</v>
          </cell>
          <cell r="J1204" t="str">
            <v>2010062</v>
          </cell>
          <cell r="K1204" t="str">
            <v>30011</v>
          </cell>
          <cell r="L1204">
            <v>2</v>
          </cell>
          <cell r="M1204" t="str">
            <v>124527341</v>
          </cell>
          <cell r="N1204" t="str">
            <v>65</v>
          </cell>
          <cell r="O1204" t="str">
            <v>0965</v>
          </cell>
          <cell r="Q1204">
            <v>28276.959999999999</v>
          </cell>
          <cell r="R1204">
            <v>55.67</v>
          </cell>
          <cell r="S1204">
            <v>5126.04</v>
          </cell>
          <cell r="W1204" t="str">
            <v>9311101</v>
          </cell>
          <cell r="X1204">
            <v>0</v>
          </cell>
          <cell r="Y1204">
            <v>0</v>
          </cell>
        </row>
        <row r="1205">
          <cell r="A1205">
            <v>28642</v>
          </cell>
          <cell r="B1205" t="str">
            <v>02</v>
          </cell>
          <cell r="C1205" t="str">
            <v>КЛ-6кв от ТП-274до ТП-25 0.795 км</v>
          </cell>
          <cell r="D1205" t="str">
            <v>502</v>
          </cell>
          <cell r="E1205" t="str">
            <v>011</v>
          </cell>
          <cell r="F1205">
            <v>11</v>
          </cell>
          <cell r="G1205">
            <v>30</v>
          </cell>
          <cell r="H1205">
            <v>105838</v>
          </cell>
          <cell r="I1205" t="str">
            <v>30433</v>
          </cell>
          <cell r="J1205" t="str">
            <v>2010062</v>
          </cell>
          <cell r="K1205" t="str">
            <v>30011</v>
          </cell>
          <cell r="L1205">
            <v>2</v>
          </cell>
          <cell r="M1205" t="str">
            <v>124527341</v>
          </cell>
          <cell r="N1205" t="str">
            <v>72</v>
          </cell>
          <cell r="O1205" t="str">
            <v>0678</v>
          </cell>
          <cell r="Q1205">
            <v>69943.94</v>
          </cell>
          <cell r="R1205">
            <v>176.4</v>
          </cell>
          <cell r="S1205">
            <v>35894.06</v>
          </cell>
          <cell r="W1205" t="str">
            <v>9311101</v>
          </cell>
          <cell r="X1205">
            <v>0</v>
          </cell>
          <cell r="Y1205">
            <v>0</v>
          </cell>
        </row>
        <row r="1206">
          <cell r="A1206">
            <v>28734</v>
          </cell>
          <cell r="B1206" t="str">
            <v>02</v>
          </cell>
          <cell r="C1206" t="str">
            <v>КЛ-6кв от ТП-148до ТП-26 0.420 км</v>
          </cell>
          <cell r="D1206" t="str">
            <v>502</v>
          </cell>
          <cell r="E1206" t="str">
            <v>011</v>
          </cell>
          <cell r="F1206">
            <v>11</v>
          </cell>
          <cell r="G1206">
            <v>30</v>
          </cell>
          <cell r="H1206">
            <v>66799</v>
          </cell>
          <cell r="I1206" t="str">
            <v>30434</v>
          </cell>
          <cell r="J1206" t="str">
            <v>2010062</v>
          </cell>
          <cell r="K1206" t="str">
            <v>30011</v>
          </cell>
          <cell r="L1206">
            <v>2</v>
          </cell>
          <cell r="M1206" t="str">
            <v>124527341</v>
          </cell>
          <cell r="N1206" t="str">
            <v>61</v>
          </cell>
          <cell r="O1206" t="str">
            <v>0978</v>
          </cell>
          <cell r="Q1206">
            <v>60382.239999999998</v>
          </cell>
          <cell r="R1206">
            <v>111.33</v>
          </cell>
          <cell r="S1206">
            <v>6416.76</v>
          </cell>
          <cell r="W1206" t="str">
            <v>9311101</v>
          </cell>
          <cell r="X1206">
            <v>0</v>
          </cell>
          <cell r="Y1206">
            <v>0</v>
          </cell>
        </row>
        <row r="1207">
          <cell r="A1207">
            <v>30987</v>
          </cell>
          <cell r="B1207" t="str">
            <v>02</v>
          </cell>
          <cell r="C1207" t="str">
            <v>КЛ-6кв от ТП-27 до ТП-185  0,15км</v>
          </cell>
          <cell r="D1207" t="str">
            <v>502</v>
          </cell>
          <cell r="E1207" t="str">
            <v>011</v>
          </cell>
          <cell r="F1207">
            <v>11</v>
          </cell>
          <cell r="G1207">
            <v>30</v>
          </cell>
          <cell r="H1207">
            <v>18321</v>
          </cell>
          <cell r="I1207" t="str">
            <v>30437</v>
          </cell>
          <cell r="J1207" t="str">
            <v>2010062</v>
          </cell>
          <cell r="K1207" t="str">
            <v>30011</v>
          </cell>
          <cell r="L1207">
            <v>2</v>
          </cell>
          <cell r="M1207" t="str">
            <v>124527341</v>
          </cell>
          <cell r="N1207" t="str">
            <v>77</v>
          </cell>
          <cell r="O1207" t="str">
            <v>1184</v>
          </cell>
          <cell r="Q1207">
            <v>11428.94</v>
          </cell>
          <cell r="R1207">
            <v>30.54</v>
          </cell>
          <cell r="S1207">
            <v>6892.06</v>
          </cell>
          <cell r="W1207" t="str">
            <v>9311101</v>
          </cell>
          <cell r="X1207">
            <v>0</v>
          </cell>
          <cell r="Y1207">
            <v>0</v>
          </cell>
        </row>
        <row r="1208">
          <cell r="A1208">
            <v>28185</v>
          </cell>
          <cell r="B1208" t="str">
            <v>02</v>
          </cell>
          <cell r="C1208" t="str">
            <v>КЛ-10кв от ТП-33 до ТП-77 0.145км</v>
          </cell>
          <cell r="D1208" t="str">
            <v>502</v>
          </cell>
          <cell r="E1208" t="str">
            <v>011</v>
          </cell>
          <cell r="F1208">
            <v>11</v>
          </cell>
          <cell r="G1208">
            <v>30</v>
          </cell>
          <cell r="H1208">
            <v>13118.52</v>
          </cell>
          <cell r="I1208" t="str">
            <v>30438</v>
          </cell>
          <cell r="J1208" t="str">
            <v>2010062</v>
          </cell>
          <cell r="K1208" t="str">
            <v>30012</v>
          </cell>
          <cell r="L1208">
            <v>4</v>
          </cell>
          <cell r="M1208" t="str">
            <v>124527341</v>
          </cell>
          <cell r="N1208" t="str">
            <v>77</v>
          </cell>
          <cell r="O1208" t="str">
            <v>0377</v>
          </cell>
          <cell r="Q1208">
            <v>13118.52</v>
          </cell>
          <cell r="R1208">
            <v>0</v>
          </cell>
          <cell r="S1208">
            <v>0</v>
          </cell>
          <cell r="W1208" t="str">
            <v>9311101</v>
          </cell>
          <cell r="X1208">
            <v>0</v>
          </cell>
          <cell r="Y1208">
            <v>0</v>
          </cell>
        </row>
        <row r="1209">
          <cell r="A1209">
            <v>28460</v>
          </cell>
          <cell r="B1209" t="str">
            <v>02</v>
          </cell>
          <cell r="C1209" t="str">
            <v>КЛ-6кв  от ТП-30 до ТП-187 0,440 км</v>
          </cell>
          <cell r="D1209" t="str">
            <v>502</v>
          </cell>
          <cell r="E1209" t="str">
            <v>011</v>
          </cell>
          <cell r="F1209">
            <v>11</v>
          </cell>
          <cell r="G1209">
            <v>30</v>
          </cell>
          <cell r="H1209">
            <v>61137</v>
          </cell>
          <cell r="I1209" t="str">
            <v>30441</v>
          </cell>
          <cell r="J1209" t="str">
            <v>2010062</v>
          </cell>
          <cell r="K1209" t="str">
            <v>30011</v>
          </cell>
          <cell r="L1209">
            <v>2</v>
          </cell>
          <cell r="M1209" t="str">
            <v>124527341</v>
          </cell>
          <cell r="N1209" t="str">
            <v>77</v>
          </cell>
          <cell r="O1209" t="str">
            <v>1277</v>
          </cell>
          <cell r="Q1209">
            <v>34391.08</v>
          </cell>
          <cell r="R1209">
            <v>101.9</v>
          </cell>
          <cell r="S1209">
            <v>26745.919999999998</v>
          </cell>
          <cell r="W1209" t="str">
            <v>9311011</v>
          </cell>
          <cell r="X1209">
            <v>0</v>
          </cell>
          <cell r="Y1209">
            <v>0</v>
          </cell>
        </row>
        <row r="1210">
          <cell r="A1210">
            <v>24442</v>
          </cell>
          <cell r="B1210" t="str">
            <v>02</v>
          </cell>
          <cell r="C1210" t="str">
            <v>КЛ-6кВ от ТП-30 до ТП-151  0.84км</v>
          </cell>
          <cell r="D1210" t="str">
            <v>502</v>
          </cell>
          <cell r="E1210" t="str">
            <v>011</v>
          </cell>
          <cell r="F1210">
            <v>11</v>
          </cell>
          <cell r="G1210">
            <v>30</v>
          </cell>
          <cell r="H1210">
            <v>132468</v>
          </cell>
          <cell r="I1210" t="str">
            <v>30442</v>
          </cell>
          <cell r="J1210" t="str">
            <v>2010062</v>
          </cell>
          <cell r="K1210" t="str">
            <v>30011</v>
          </cell>
          <cell r="L1210">
            <v>2</v>
          </cell>
          <cell r="M1210" t="str">
            <v>124527341</v>
          </cell>
          <cell r="N1210" t="str">
            <v>66</v>
          </cell>
          <cell r="O1210" t="str">
            <v>1266</v>
          </cell>
          <cell r="Q1210">
            <v>103260.82</v>
          </cell>
          <cell r="R1210">
            <v>220.78</v>
          </cell>
          <cell r="S1210">
            <v>29207.18</v>
          </cell>
          <cell r="W1210" t="str">
            <v>9311101</v>
          </cell>
          <cell r="X1210">
            <v>0</v>
          </cell>
          <cell r="Y1210">
            <v>0</v>
          </cell>
        </row>
        <row r="1211">
          <cell r="A1211">
            <v>24442</v>
          </cell>
          <cell r="B1211" t="str">
            <v>02</v>
          </cell>
          <cell r="C1211" t="str">
            <v>КЛ-6кВ от ТП-29 до РП-4 13Л-РП4  3.3км.</v>
          </cell>
          <cell r="D1211" t="str">
            <v>502</v>
          </cell>
          <cell r="E1211" t="str">
            <v>011</v>
          </cell>
          <cell r="F1211">
            <v>11</v>
          </cell>
          <cell r="G1211">
            <v>30</v>
          </cell>
          <cell r="H1211">
            <v>646112</v>
          </cell>
          <cell r="I1211" t="str">
            <v>30440</v>
          </cell>
          <cell r="J1211" t="str">
            <v>2010062</v>
          </cell>
          <cell r="K1211" t="str">
            <v>30011</v>
          </cell>
          <cell r="L1211">
            <v>2</v>
          </cell>
          <cell r="M1211" t="str">
            <v>124527341</v>
          </cell>
          <cell r="N1211" t="str">
            <v>66</v>
          </cell>
          <cell r="O1211" t="str">
            <v>1266</v>
          </cell>
          <cell r="Q1211">
            <v>497195.82</v>
          </cell>
          <cell r="R1211">
            <v>1076.8499999999999</v>
          </cell>
          <cell r="S1211">
            <v>148916.18</v>
          </cell>
          <cell r="W1211" t="str">
            <v>9311101</v>
          </cell>
          <cell r="X1211">
            <v>0</v>
          </cell>
          <cell r="Y1211">
            <v>0</v>
          </cell>
        </row>
        <row r="1212">
          <cell r="A1212">
            <v>22981</v>
          </cell>
          <cell r="B1212" t="str">
            <v>02</v>
          </cell>
          <cell r="C1212" t="str">
            <v>КЛ-6кв от ТП-28 до ТП-32 0.567 км</v>
          </cell>
          <cell r="D1212" t="str">
            <v>502</v>
          </cell>
          <cell r="E1212" t="str">
            <v>011</v>
          </cell>
          <cell r="F1212">
            <v>11</v>
          </cell>
          <cell r="G1212">
            <v>30</v>
          </cell>
          <cell r="H1212">
            <v>81638</v>
          </cell>
          <cell r="I1212" t="str">
            <v>30439</v>
          </cell>
          <cell r="J1212" t="str">
            <v>2010062</v>
          </cell>
          <cell r="K1212" t="str">
            <v>30011</v>
          </cell>
          <cell r="L1212">
            <v>2</v>
          </cell>
          <cell r="M1212" t="str">
            <v>124527341</v>
          </cell>
          <cell r="N1212" t="str">
            <v>62</v>
          </cell>
          <cell r="O1212" t="str">
            <v>1262</v>
          </cell>
          <cell r="Q1212">
            <v>71150.58</v>
          </cell>
          <cell r="R1212">
            <v>136.06</v>
          </cell>
          <cell r="S1212">
            <v>10487.42</v>
          </cell>
          <cell r="W1212" t="str">
            <v>9311101</v>
          </cell>
          <cell r="X1212">
            <v>0</v>
          </cell>
          <cell r="Y1212">
            <v>0</v>
          </cell>
        </row>
        <row r="1213">
          <cell r="A1213">
            <v>22160</v>
          </cell>
          <cell r="B1213" t="str">
            <v>02</v>
          </cell>
          <cell r="C1213" t="str">
            <v>Каб линия 6кВ от ТП-31 до ТП-89    0.2 км</v>
          </cell>
          <cell r="D1213" t="str">
            <v>502</v>
          </cell>
          <cell r="E1213" t="str">
            <v>011</v>
          </cell>
          <cell r="F1213">
            <v>11</v>
          </cell>
          <cell r="G1213">
            <v>30</v>
          </cell>
          <cell r="H1213">
            <v>57070</v>
          </cell>
          <cell r="I1213" t="str">
            <v>30443</v>
          </cell>
          <cell r="J1213" t="str">
            <v>2010062</v>
          </cell>
          <cell r="K1213" t="str">
            <v>30011</v>
          </cell>
          <cell r="L1213">
            <v>2</v>
          </cell>
          <cell r="M1213" t="str">
            <v>124527341</v>
          </cell>
          <cell r="N1213" t="str">
            <v>60</v>
          </cell>
          <cell r="O1213" t="str">
            <v>0960</v>
          </cell>
          <cell r="Q1213">
            <v>54570.42</v>
          </cell>
          <cell r="R1213">
            <v>95.12</v>
          </cell>
          <cell r="S1213">
            <v>2499.58</v>
          </cell>
          <cell r="W1213" t="str">
            <v>9311101</v>
          </cell>
          <cell r="X1213">
            <v>0</v>
          </cell>
          <cell r="Y1213">
            <v>0</v>
          </cell>
        </row>
        <row r="1214">
          <cell r="A1214">
            <v>28460</v>
          </cell>
          <cell r="B1214" t="str">
            <v>02</v>
          </cell>
          <cell r="C1214" t="str">
            <v>КЛ-6кВ от ТП-31 до ТП-195   0.513 км</v>
          </cell>
          <cell r="D1214" t="str">
            <v>502</v>
          </cell>
          <cell r="E1214" t="str">
            <v>011</v>
          </cell>
          <cell r="F1214">
            <v>11</v>
          </cell>
          <cell r="G1214">
            <v>30</v>
          </cell>
          <cell r="H1214">
            <v>77125</v>
          </cell>
          <cell r="I1214" t="str">
            <v>30444</v>
          </cell>
          <cell r="J1214" t="str">
            <v>2010062</v>
          </cell>
          <cell r="K1214" t="str">
            <v>30011</v>
          </cell>
          <cell r="L1214">
            <v>2</v>
          </cell>
          <cell r="M1214" t="str">
            <v>124527341</v>
          </cell>
          <cell r="N1214" t="str">
            <v>77</v>
          </cell>
          <cell r="O1214" t="str">
            <v>1277</v>
          </cell>
          <cell r="Q1214">
            <v>42874.86</v>
          </cell>
          <cell r="R1214">
            <v>128.54</v>
          </cell>
          <cell r="S1214">
            <v>34250.14</v>
          </cell>
          <cell r="W1214" t="str">
            <v>9311101</v>
          </cell>
          <cell r="X1214">
            <v>0</v>
          </cell>
          <cell r="Y1214">
            <v>0</v>
          </cell>
        </row>
        <row r="1215">
          <cell r="A1215">
            <v>22160</v>
          </cell>
          <cell r="B1215" t="str">
            <v>02</v>
          </cell>
          <cell r="C1215" t="str">
            <v>КЛ-6кВ от ТП-32 до ТП-37    0.513 км</v>
          </cell>
          <cell r="D1215" t="str">
            <v>502</v>
          </cell>
          <cell r="E1215" t="str">
            <v>011</v>
          </cell>
          <cell r="F1215">
            <v>11</v>
          </cell>
          <cell r="G1215">
            <v>30</v>
          </cell>
          <cell r="H1215">
            <v>80895</v>
          </cell>
          <cell r="I1215" t="str">
            <v>30445</v>
          </cell>
          <cell r="J1215" t="str">
            <v>2010062</v>
          </cell>
          <cell r="K1215" t="str">
            <v>30011</v>
          </cell>
          <cell r="L1215">
            <v>2</v>
          </cell>
          <cell r="M1215" t="str">
            <v>124527341</v>
          </cell>
          <cell r="N1215" t="str">
            <v>60</v>
          </cell>
          <cell r="O1215" t="str">
            <v>0960</v>
          </cell>
          <cell r="Q1215">
            <v>74303.58</v>
          </cell>
          <cell r="R1215">
            <v>134.82</v>
          </cell>
          <cell r="S1215">
            <v>6591.42</v>
          </cell>
          <cell r="W1215" t="str">
            <v>9311101</v>
          </cell>
          <cell r="X1215">
            <v>0</v>
          </cell>
          <cell r="Y1215">
            <v>0</v>
          </cell>
        </row>
        <row r="1216">
          <cell r="A1216">
            <v>23621</v>
          </cell>
          <cell r="B1216" t="str">
            <v>02</v>
          </cell>
          <cell r="C1216" t="str">
            <v>КЛ-6кВ от ТП-32 до ТП-156   0.14  км</v>
          </cell>
          <cell r="D1216" t="str">
            <v>502</v>
          </cell>
          <cell r="E1216" t="str">
            <v>011</v>
          </cell>
          <cell r="F1216">
            <v>11</v>
          </cell>
          <cell r="G1216">
            <v>30</v>
          </cell>
          <cell r="H1216">
            <v>22078</v>
          </cell>
          <cell r="I1216" t="str">
            <v>30446</v>
          </cell>
          <cell r="J1216" t="str">
            <v>2010062</v>
          </cell>
          <cell r="K1216" t="str">
            <v>30011</v>
          </cell>
          <cell r="L1216">
            <v>2</v>
          </cell>
          <cell r="M1216" t="str">
            <v>124527341</v>
          </cell>
          <cell r="N1216" t="str">
            <v>64</v>
          </cell>
          <cell r="O1216" t="str">
            <v>0964</v>
          </cell>
          <cell r="Q1216">
            <v>19817.34</v>
          </cell>
          <cell r="R1216">
            <v>36.799999999999997</v>
          </cell>
          <cell r="S1216">
            <v>2260.66</v>
          </cell>
          <cell r="W1216" t="str">
            <v>9311101</v>
          </cell>
          <cell r="X1216">
            <v>0</v>
          </cell>
          <cell r="Y1216">
            <v>0</v>
          </cell>
        </row>
        <row r="1217">
          <cell r="A1217">
            <v>28734</v>
          </cell>
          <cell r="B1217" t="str">
            <v>02</v>
          </cell>
          <cell r="C1217" t="str">
            <v>КЛ-6кВ от ТП-36 до ТП-102   0.42  км</v>
          </cell>
          <cell r="D1217" t="str">
            <v>502</v>
          </cell>
          <cell r="E1217" t="str">
            <v>011</v>
          </cell>
          <cell r="F1217">
            <v>11</v>
          </cell>
          <cell r="G1217">
            <v>30</v>
          </cell>
          <cell r="H1217">
            <v>72857</v>
          </cell>
          <cell r="I1217" t="str">
            <v>30447</v>
          </cell>
          <cell r="J1217" t="str">
            <v>2010062</v>
          </cell>
          <cell r="K1217" t="str">
            <v>30011</v>
          </cell>
          <cell r="L1217">
            <v>2</v>
          </cell>
          <cell r="M1217" t="str">
            <v>124527341</v>
          </cell>
          <cell r="N1217" t="str">
            <v>78</v>
          </cell>
          <cell r="O1217" t="str">
            <v>0978</v>
          </cell>
          <cell r="Q1217">
            <v>45675.78</v>
          </cell>
          <cell r="R1217">
            <v>121.43</v>
          </cell>
          <cell r="S1217">
            <v>27181.22</v>
          </cell>
          <cell r="W1217" t="str">
            <v>9311101</v>
          </cell>
          <cell r="X1217">
            <v>0</v>
          </cell>
          <cell r="Y1217">
            <v>0</v>
          </cell>
        </row>
        <row r="1218">
          <cell r="A1218">
            <v>28734</v>
          </cell>
          <cell r="B1218" t="str">
            <v>02</v>
          </cell>
          <cell r="C1218" t="str">
            <v>КЛ-6кВ от ТП-205 до ТП-35      0.45 км</v>
          </cell>
          <cell r="D1218" t="str">
            <v>502</v>
          </cell>
          <cell r="E1218" t="str">
            <v>011</v>
          </cell>
          <cell r="F1218">
            <v>11</v>
          </cell>
          <cell r="G1218">
            <v>30</v>
          </cell>
          <cell r="H1218">
            <v>70965</v>
          </cell>
          <cell r="I1218" t="str">
            <v>30448</v>
          </cell>
          <cell r="J1218" t="str">
            <v>2010062</v>
          </cell>
          <cell r="K1218" t="str">
            <v>30011</v>
          </cell>
          <cell r="L1218">
            <v>2</v>
          </cell>
          <cell r="M1218" t="str">
            <v>124527341</v>
          </cell>
          <cell r="N1218" t="str">
            <v>78</v>
          </cell>
          <cell r="O1218" t="str">
            <v>0978</v>
          </cell>
          <cell r="Q1218">
            <v>53545.599999999999</v>
          </cell>
          <cell r="R1218">
            <v>118.28</v>
          </cell>
          <cell r="S1218">
            <v>17419.400000000001</v>
          </cell>
          <cell r="V1218" t="str">
            <v>30448</v>
          </cell>
          <cell r="W1218" t="str">
            <v>9311101</v>
          </cell>
          <cell r="X1218">
            <v>0</v>
          </cell>
          <cell r="Y1218">
            <v>0</v>
          </cell>
        </row>
        <row r="1219">
          <cell r="A1219">
            <v>28734</v>
          </cell>
          <cell r="B1219" t="str">
            <v>02</v>
          </cell>
          <cell r="C1219" t="str">
            <v>КЛ-6кВ от ТП-96 до ТП-36      0.492 км</v>
          </cell>
          <cell r="D1219" t="str">
            <v>502</v>
          </cell>
          <cell r="E1219" t="str">
            <v>011</v>
          </cell>
          <cell r="F1219">
            <v>11</v>
          </cell>
          <cell r="G1219">
            <v>30</v>
          </cell>
          <cell r="H1219">
            <v>94940</v>
          </cell>
          <cell r="I1219" t="str">
            <v>30450</v>
          </cell>
          <cell r="J1219" t="str">
            <v>2010062</v>
          </cell>
          <cell r="K1219" t="str">
            <v>30011</v>
          </cell>
          <cell r="L1219">
            <v>2</v>
          </cell>
          <cell r="M1219" t="str">
            <v>124527341</v>
          </cell>
          <cell r="N1219" t="str">
            <v>78</v>
          </cell>
          <cell r="O1219" t="str">
            <v>0978</v>
          </cell>
          <cell r="Q1219">
            <v>58816.08</v>
          </cell>
          <cell r="R1219">
            <v>158.22999999999999</v>
          </cell>
          <cell r="S1219">
            <v>36123.919999999998</v>
          </cell>
          <cell r="W1219" t="str">
            <v>9311101</v>
          </cell>
          <cell r="X1219">
            <v>0</v>
          </cell>
          <cell r="Y1219">
            <v>0</v>
          </cell>
        </row>
        <row r="1220">
          <cell r="A1220">
            <v>25538</v>
          </cell>
          <cell r="B1220" t="str">
            <v>02</v>
          </cell>
          <cell r="C1220" t="str">
            <v>КЛ-6кВ от ТП-37 до ТП-226      0.03 км</v>
          </cell>
          <cell r="D1220" t="str">
            <v>502</v>
          </cell>
          <cell r="E1220" t="str">
            <v>011</v>
          </cell>
          <cell r="F1220">
            <v>11</v>
          </cell>
          <cell r="G1220">
            <v>30</v>
          </cell>
          <cell r="H1220">
            <v>11039</v>
          </cell>
          <cell r="I1220" t="str">
            <v>30452</v>
          </cell>
          <cell r="J1220" t="str">
            <v>2010062</v>
          </cell>
          <cell r="K1220" t="str">
            <v>30011</v>
          </cell>
          <cell r="L1220">
            <v>4</v>
          </cell>
          <cell r="M1220" t="str">
            <v>124527341</v>
          </cell>
          <cell r="N1220" t="str">
            <v>60</v>
          </cell>
          <cell r="O1220" t="str">
            <v>1260</v>
          </cell>
          <cell r="Q1220">
            <v>10410</v>
          </cell>
          <cell r="R1220">
            <v>36.799999999999997</v>
          </cell>
          <cell r="S1220">
            <v>629</v>
          </cell>
          <cell r="W1220" t="str">
            <v>9311101</v>
          </cell>
          <cell r="X1220">
            <v>0</v>
          </cell>
          <cell r="Y1220">
            <v>0</v>
          </cell>
        </row>
        <row r="1221">
          <cell r="A1221">
            <v>19694</v>
          </cell>
          <cell r="B1221" t="str">
            <v>02</v>
          </cell>
          <cell r="C1221" t="str">
            <v>КЛ-6кВ от ТП-37 до ТП-38       0.506 км</v>
          </cell>
          <cell r="D1221" t="str">
            <v>502</v>
          </cell>
          <cell r="E1221" t="str">
            <v>011</v>
          </cell>
          <cell r="F1221">
            <v>11</v>
          </cell>
          <cell r="G1221">
            <v>30</v>
          </cell>
          <cell r="H1221">
            <v>173043</v>
          </cell>
          <cell r="I1221" t="str">
            <v>30453</v>
          </cell>
          <cell r="J1221" t="str">
            <v>2010062</v>
          </cell>
          <cell r="K1221" t="str">
            <v>30011</v>
          </cell>
          <cell r="L1221">
            <v>2</v>
          </cell>
          <cell r="M1221" t="str">
            <v>124527341</v>
          </cell>
          <cell r="N1221" t="str">
            <v>51</v>
          </cell>
          <cell r="O1221" t="str">
            <v>1251</v>
          </cell>
          <cell r="Q1221">
            <v>173043</v>
          </cell>
          <cell r="R1221">
            <v>0</v>
          </cell>
          <cell r="S1221">
            <v>0</v>
          </cell>
          <cell r="W1221" t="str">
            <v>9311101</v>
          </cell>
          <cell r="X1221">
            <v>0</v>
          </cell>
          <cell r="Y1221">
            <v>0</v>
          </cell>
        </row>
        <row r="1222">
          <cell r="A1222">
            <v>19694</v>
          </cell>
          <cell r="B1222" t="str">
            <v>02</v>
          </cell>
          <cell r="C1222" t="str">
            <v>КЛ-6кВ от ТП-38 до РП-1(центр)      0.687 км</v>
          </cell>
          <cell r="D1222" t="str">
            <v>502</v>
          </cell>
          <cell r="E1222" t="str">
            <v>011</v>
          </cell>
          <cell r="F1222">
            <v>11</v>
          </cell>
          <cell r="G1222">
            <v>30</v>
          </cell>
          <cell r="H1222">
            <v>276947</v>
          </cell>
          <cell r="I1222" t="str">
            <v>30454</v>
          </cell>
          <cell r="J1222" t="str">
            <v>2010062</v>
          </cell>
          <cell r="K1222" t="str">
            <v>30011</v>
          </cell>
          <cell r="L1222">
            <v>2</v>
          </cell>
          <cell r="M1222" t="str">
            <v>124527341</v>
          </cell>
          <cell r="N1222" t="str">
            <v>52</v>
          </cell>
          <cell r="O1222" t="str">
            <v>1252</v>
          </cell>
          <cell r="Q1222">
            <v>276947</v>
          </cell>
          <cell r="R1222">
            <v>0</v>
          </cell>
          <cell r="S1222">
            <v>0</v>
          </cell>
          <cell r="W1222" t="str">
            <v>9311101</v>
          </cell>
          <cell r="X1222">
            <v>0</v>
          </cell>
          <cell r="Y1222">
            <v>0</v>
          </cell>
        </row>
        <row r="1223">
          <cell r="A1223">
            <v>28460</v>
          </cell>
          <cell r="B1223" t="str">
            <v>02</v>
          </cell>
          <cell r="C1223" t="str">
            <v>КЛ-6кВ от ТП-38 до ТП-70         0.175 км</v>
          </cell>
          <cell r="D1223" t="str">
            <v>502</v>
          </cell>
          <cell r="E1223" t="str">
            <v>011</v>
          </cell>
          <cell r="F1223">
            <v>11</v>
          </cell>
          <cell r="G1223">
            <v>30</v>
          </cell>
          <cell r="H1223">
            <v>30070</v>
          </cell>
          <cell r="I1223" t="str">
            <v>30455</v>
          </cell>
          <cell r="J1223" t="str">
            <v>2010062</v>
          </cell>
          <cell r="K1223" t="str">
            <v>30011</v>
          </cell>
          <cell r="L1223">
            <v>2</v>
          </cell>
          <cell r="M1223" t="str">
            <v>124527341</v>
          </cell>
          <cell r="N1223" t="str">
            <v>71</v>
          </cell>
          <cell r="O1223" t="str">
            <v>1271</v>
          </cell>
          <cell r="Q1223">
            <v>17525.18</v>
          </cell>
          <cell r="R1223">
            <v>50.12</v>
          </cell>
          <cell r="S1223">
            <v>12544.82</v>
          </cell>
          <cell r="W1223" t="str">
            <v>9311101</v>
          </cell>
          <cell r="X1223">
            <v>0</v>
          </cell>
          <cell r="Y1223">
            <v>0</v>
          </cell>
        </row>
        <row r="1224">
          <cell r="A1224">
            <v>28734</v>
          </cell>
          <cell r="B1224" t="str">
            <v>02</v>
          </cell>
          <cell r="C1224" t="str">
            <v>КЛ-6кВ от ТП-276 до ТП-39         0.5 км</v>
          </cell>
          <cell r="D1224" t="str">
            <v>502</v>
          </cell>
          <cell r="E1224" t="str">
            <v>011</v>
          </cell>
          <cell r="F1224">
            <v>11</v>
          </cell>
          <cell r="G1224">
            <v>30</v>
          </cell>
          <cell r="H1224">
            <v>65137</v>
          </cell>
          <cell r="I1224" t="str">
            <v>30457</v>
          </cell>
          <cell r="J1224" t="str">
            <v>2010062</v>
          </cell>
          <cell r="K1224" t="str">
            <v>30011</v>
          </cell>
          <cell r="L1224">
            <v>2</v>
          </cell>
          <cell r="M1224" t="str">
            <v>124527341</v>
          </cell>
          <cell r="N1224" t="str">
            <v>73</v>
          </cell>
          <cell r="O1224" t="str">
            <v>0973</v>
          </cell>
          <cell r="Q1224">
            <v>43482.84</v>
          </cell>
          <cell r="R1224">
            <v>108.56</v>
          </cell>
          <cell r="S1224">
            <v>21654.16</v>
          </cell>
          <cell r="W1224" t="str">
            <v>9311101</v>
          </cell>
          <cell r="X1224">
            <v>0</v>
          </cell>
          <cell r="Y1224">
            <v>0</v>
          </cell>
        </row>
        <row r="1225">
          <cell r="A1225">
            <v>20424</v>
          </cell>
          <cell r="B1225" t="str">
            <v>02</v>
          </cell>
          <cell r="C1225" t="str">
            <v>КЛ-6кВ от ТП-40  до ТП-49         0.518 км</v>
          </cell>
          <cell r="D1225" t="str">
            <v>502</v>
          </cell>
          <cell r="E1225" t="str">
            <v>011</v>
          </cell>
          <cell r="F1225">
            <v>11</v>
          </cell>
          <cell r="G1225">
            <v>30</v>
          </cell>
          <cell r="H1225">
            <v>208803</v>
          </cell>
          <cell r="I1225" t="str">
            <v>30459</v>
          </cell>
          <cell r="J1225" t="str">
            <v>2010062</v>
          </cell>
          <cell r="K1225" t="str">
            <v>30011</v>
          </cell>
          <cell r="L1225">
            <v>2</v>
          </cell>
          <cell r="M1225" t="str">
            <v>124527341</v>
          </cell>
          <cell r="N1225" t="str">
            <v>53</v>
          </cell>
          <cell r="O1225" t="str">
            <v>1253</v>
          </cell>
          <cell r="Q1225">
            <v>208633.1</v>
          </cell>
          <cell r="R1225">
            <v>348.01</v>
          </cell>
          <cell r="S1225">
            <v>169.9</v>
          </cell>
          <cell r="W1225" t="str">
            <v>9311101</v>
          </cell>
          <cell r="X1225">
            <v>0</v>
          </cell>
          <cell r="Y1225">
            <v>0</v>
          </cell>
        </row>
        <row r="1226">
          <cell r="A1226">
            <v>28460</v>
          </cell>
          <cell r="B1226" t="str">
            <v>02</v>
          </cell>
          <cell r="C1226" t="str">
            <v>КЛ-6кВ от ТП-43  до ТП-117        0.350 км</v>
          </cell>
          <cell r="D1226" t="str">
            <v>502</v>
          </cell>
          <cell r="E1226" t="str">
            <v>011</v>
          </cell>
          <cell r="F1226">
            <v>11</v>
          </cell>
          <cell r="G1226">
            <v>30</v>
          </cell>
          <cell r="H1226">
            <v>51867</v>
          </cell>
          <cell r="I1226" t="str">
            <v>30460</v>
          </cell>
          <cell r="J1226" t="str">
            <v>2010062</v>
          </cell>
          <cell r="K1226" t="str">
            <v>30011</v>
          </cell>
          <cell r="L1226">
            <v>2</v>
          </cell>
          <cell r="M1226" t="str">
            <v>124527341</v>
          </cell>
          <cell r="N1226" t="str">
            <v>75</v>
          </cell>
          <cell r="O1226" t="str">
            <v>1275</v>
          </cell>
          <cell r="Q1226">
            <v>29247.26</v>
          </cell>
          <cell r="R1226">
            <v>86.45</v>
          </cell>
          <cell r="S1226">
            <v>22619.74</v>
          </cell>
          <cell r="W1226" t="str">
            <v>9311101</v>
          </cell>
          <cell r="X1226">
            <v>0</v>
          </cell>
          <cell r="Y1226">
            <v>0</v>
          </cell>
        </row>
        <row r="1227">
          <cell r="A1227">
            <v>23346</v>
          </cell>
          <cell r="B1227" t="str">
            <v>02</v>
          </cell>
          <cell r="C1227" t="str">
            <v>КЛ-6кВ от ТП-43  до ТП-226        0.160 км</v>
          </cell>
          <cell r="D1227" t="str">
            <v>502</v>
          </cell>
          <cell r="E1227" t="str">
            <v>011</v>
          </cell>
          <cell r="F1227">
            <v>11</v>
          </cell>
          <cell r="G1227">
            <v>30</v>
          </cell>
          <cell r="H1227">
            <v>25232</v>
          </cell>
          <cell r="I1227" t="str">
            <v>30461</v>
          </cell>
          <cell r="J1227" t="str">
            <v>2010062</v>
          </cell>
          <cell r="K1227" t="str">
            <v>30011</v>
          </cell>
          <cell r="L1227">
            <v>2</v>
          </cell>
          <cell r="M1227" t="str">
            <v>124527341</v>
          </cell>
          <cell r="N1227" t="str">
            <v>60</v>
          </cell>
          <cell r="O1227" t="str">
            <v>1260</v>
          </cell>
          <cell r="Q1227">
            <v>22797.52</v>
          </cell>
          <cell r="R1227">
            <v>42.05</v>
          </cell>
          <cell r="S1227">
            <v>2434.48</v>
          </cell>
          <cell r="W1227" t="str">
            <v>9311101</v>
          </cell>
          <cell r="X1227">
            <v>0</v>
          </cell>
          <cell r="Y1227">
            <v>0</v>
          </cell>
        </row>
        <row r="1228">
          <cell r="A1228">
            <v>28734</v>
          </cell>
          <cell r="B1228" t="str">
            <v>02</v>
          </cell>
          <cell r="C1228" t="str">
            <v>КЛ-6кВ от ТП-44-232  0.47 км</v>
          </cell>
          <cell r="D1228" t="str">
            <v>502</v>
          </cell>
          <cell r="E1228" t="str">
            <v>011</v>
          </cell>
          <cell r="F1228">
            <v>11</v>
          </cell>
          <cell r="G1228">
            <v>30</v>
          </cell>
          <cell r="H1228">
            <v>133935</v>
          </cell>
          <cell r="I1228" t="str">
            <v>30462</v>
          </cell>
          <cell r="J1228" t="str">
            <v>2010062</v>
          </cell>
          <cell r="K1228" t="str">
            <v>30012</v>
          </cell>
          <cell r="L1228">
            <v>4</v>
          </cell>
          <cell r="M1228" t="str">
            <v>124527341</v>
          </cell>
          <cell r="N1228" t="str">
            <v>78</v>
          </cell>
          <cell r="O1228" t="str">
            <v>0978</v>
          </cell>
          <cell r="Q1228">
            <v>133935</v>
          </cell>
          <cell r="R1228">
            <v>0</v>
          </cell>
          <cell r="S1228">
            <v>0</v>
          </cell>
          <cell r="W1228" t="str">
            <v>9311101</v>
          </cell>
          <cell r="X1228">
            <v>0</v>
          </cell>
          <cell r="Y1228">
            <v>0</v>
          </cell>
        </row>
        <row r="1229">
          <cell r="A1229">
            <v>22616</v>
          </cell>
          <cell r="B1229" t="str">
            <v>02</v>
          </cell>
          <cell r="C1229" t="str">
            <v>КЛ-6кВ от ТП-48 до ТП-92        0.21 км</v>
          </cell>
          <cell r="D1229" t="str">
            <v>502</v>
          </cell>
          <cell r="E1229" t="str">
            <v>011</v>
          </cell>
          <cell r="F1229">
            <v>11</v>
          </cell>
          <cell r="G1229">
            <v>30</v>
          </cell>
          <cell r="H1229">
            <v>37437</v>
          </cell>
          <cell r="I1229" t="str">
            <v>30463</v>
          </cell>
          <cell r="J1229" t="str">
            <v>2010062</v>
          </cell>
          <cell r="K1229" t="str">
            <v>30011</v>
          </cell>
          <cell r="L1229">
            <v>2</v>
          </cell>
          <cell r="M1229" t="str">
            <v>124527341</v>
          </cell>
          <cell r="N1229" t="str">
            <v>60</v>
          </cell>
          <cell r="O1229" t="str">
            <v>1260</v>
          </cell>
          <cell r="Q1229">
            <v>34538</v>
          </cell>
          <cell r="R1229">
            <v>62.4</v>
          </cell>
          <cell r="S1229">
            <v>2899</v>
          </cell>
          <cell r="W1229" t="str">
            <v>9311101</v>
          </cell>
          <cell r="X1229">
            <v>0</v>
          </cell>
          <cell r="Y1229">
            <v>0</v>
          </cell>
        </row>
        <row r="1230">
          <cell r="A1230">
            <v>30803</v>
          </cell>
          <cell r="B1230" t="str">
            <v>02</v>
          </cell>
          <cell r="C1230" t="str">
            <v>КЛ-6кВ от ТП-232 до ТП-50        0.44 км</v>
          </cell>
          <cell r="D1230" t="str">
            <v>502</v>
          </cell>
          <cell r="E1230" t="str">
            <v>011</v>
          </cell>
          <cell r="F1230">
            <v>11</v>
          </cell>
          <cell r="G1230">
            <v>30</v>
          </cell>
          <cell r="H1230">
            <v>47055</v>
          </cell>
          <cell r="I1230" t="str">
            <v>30464</v>
          </cell>
          <cell r="J1230" t="str">
            <v>2010062</v>
          </cell>
          <cell r="K1230" t="str">
            <v>30012</v>
          </cell>
          <cell r="L1230">
            <v>4</v>
          </cell>
          <cell r="M1230" t="str">
            <v>124527341</v>
          </cell>
          <cell r="N1230" t="str">
            <v>84</v>
          </cell>
          <cell r="O1230" t="str">
            <v>0584</v>
          </cell>
          <cell r="Q1230">
            <v>40412.14</v>
          </cell>
          <cell r="R1230">
            <v>156.85</v>
          </cell>
          <cell r="S1230">
            <v>6642.86</v>
          </cell>
          <cell r="W1230" t="str">
            <v>9311101</v>
          </cell>
          <cell r="X1230">
            <v>0</v>
          </cell>
          <cell r="Y1230">
            <v>0</v>
          </cell>
        </row>
        <row r="1231">
          <cell r="A1231">
            <v>22251</v>
          </cell>
          <cell r="B1231" t="str">
            <v>02</v>
          </cell>
          <cell r="C1231" t="str">
            <v>КЛ-6кВ от ТП-50 до ТП-117       0.30 км</v>
          </cell>
          <cell r="D1231" t="str">
            <v>502</v>
          </cell>
          <cell r="E1231" t="str">
            <v>011</v>
          </cell>
          <cell r="F1231">
            <v>11</v>
          </cell>
          <cell r="G1231">
            <v>30</v>
          </cell>
          <cell r="H1231">
            <v>47310</v>
          </cell>
          <cell r="I1231" t="str">
            <v>30465</v>
          </cell>
          <cell r="J1231" t="str">
            <v>2010062</v>
          </cell>
          <cell r="K1231" t="str">
            <v>30011</v>
          </cell>
          <cell r="L1231">
            <v>2</v>
          </cell>
          <cell r="M1231" t="str">
            <v>124527341</v>
          </cell>
          <cell r="N1231" t="str">
            <v>58</v>
          </cell>
          <cell r="O1231" t="str">
            <v>1158</v>
          </cell>
          <cell r="Q1231">
            <v>44118.22</v>
          </cell>
          <cell r="R1231">
            <v>78.849999999999994</v>
          </cell>
          <cell r="S1231">
            <v>3191.78</v>
          </cell>
          <cell r="W1231" t="str">
            <v>9311101</v>
          </cell>
          <cell r="X1231">
            <v>0</v>
          </cell>
          <cell r="Y1231">
            <v>0</v>
          </cell>
        </row>
        <row r="1232">
          <cell r="A1232">
            <v>26999</v>
          </cell>
          <cell r="B1232" t="str">
            <v>02</v>
          </cell>
          <cell r="C1232" t="str">
            <v>КЛ-6кВ от ТП-52 до ТП-280      0.515 км</v>
          </cell>
          <cell r="D1232" t="str">
            <v>502</v>
          </cell>
          <cell r="E1232" t="str">
            <v>011</v>
          </cell>
          <cell r="F1232">
            <v>11</v>
          </cell>
          <cell r="G1232">
            <v>30</v>
          </cell>
          <cell r="H1232">
            <v>75307</v>
          </cell>
          <cell r="I1232" t="str">
            <v>30469</v>
          </cell>
          <cell r="J1232" t="str">
            <v>2010062</v>
          </cell>
          <cell r="K1232" t="str">
            <v>30011</v>
          </cell>
          <cell r="L1232">
            <v>2</v>
          </cell>
          <cell r="M1232" t="str">
            <v>124527341</v>
          </cell>
          <cell r="N1232" t="str">
            <v>72</v>
          </cell>
          <cell r="O1232" t="str">
            <v>1272</v>
          </cell>
          <cell r="Q1232">
            <v>48464.7</v>
          </cell>
          <cell r="R1232">
            <v>125.51</v>
          </cell>
          <cell r="S1232">
            <v>26842.3</v>
          </cell>
          <cell r="W1232" t="str">
            <v>9311101</v>
          </cell>
          <cell r="X1232">
            <v>0</v>
          </cell>
          <cell r="Y1232">
            <v>0</v>
          </cell>
        </row>
        <row r="1233">
          <cell r="A1233">
            <v>20424</v>
          </cell>
          <cell r="B1233" t="str">
            <v>02</v>
          </cell>
          <cell r="C1233" t="str">
            <v>Каб линия 6кВ от ТП-53 до ТП-58         0.469 км</v>
          </cell>
          <cell r="D1233" t="str">
            <v>502</v>
          </cell>
          <cell r="E1233" t="str">
            <v>011</v>
          </cell>
          <cell r="F1233">
            <v>11</v>
          </cell>
          <cell r="G1233">
            <v>30</v>
          </cell>
          <cell r="H1233">
            <v>303760</v>
          </cell>
          <cell r="I1233" t="str">
            <v>30470</v>
          </cell>
          <cell r="J1233" t="str">
            <v>2010062</v>
          </cell>
          <cell r="K1233" t="str">
            <v>30011</v>
          </cell>
          <cell r="L1233">
            <v>2</v>
          </cell>
          <cell r="M1233" t="str">
            <v>124527341</v>
          </cell>
          <cell r="N1233" t="str">
            <v>54</v>
          </cell>
          <cell r="O1233" t="str">
            <v>1254</v>
          </cell>
          <cell r="Q1233">
            <v>301086.03999999998</v>
          </cell>
          <cell r="R1233">
            <v>506.27</v>
          </cell>
          <cell r="S1233">
            <v>2673.96</v>
          </cell>
          <cell r="W1233" t="str">
            <v>9311101</v>
          </cell>
          <cell r="X1233">
            <v>0</v>
          </cell>
          <cell r="Y1233">
            <v>0</v>
          </cell>
        </row>
        <row r="1234">
          <cell r="A1234">
            <v>25173</v>
          </cell>
          <cell r="B1234" t="str">
            <v>02</v>
          </cell>
          <cell r="C1234" t="str">
            <v>Каб линия 6кВ от ТП-56 до РП-4 1.55 км</v>
          </cell>
          <cell r="D1234" t="str">
            <v>502</v>
          </cell>
          <cell r="E1234" t="str">
            <v>011</v>
          </cell>
          <cell r="F1234">
            <v>11</v>
          </cell>
          <cell r="G1234">
            <v>30</v>
          </cell>
          <cell r="H1234">
            <v>398525</v>
          </cell>
          <cell r="I1234" t="str">
            <v>30473</v>
          </cell>
          <cell r="J1234" t="str">
            <v>2010062</v>
          </cell>
          <cell r="K1234" t="str">
            <v>30011</v>
          </cell>
          <cell r="L1234">
            <v>2</v>
          </cell>
          <cell r="M1234" t="str">
            <v>124527341</v>
          </cell>
          <cell r="N1234" t="str">
            <v>67</v>
          </cell>
          <cell r="O1234" t="str">
            <v>1267</v>
          </cell>
          <cell r="Q1234">
            <v>295101.08</v>
          </cell>
          <cell r="R1234">
            <v>664.21</v>
          </cell>
          <cell r="S1234">
            <v>103423.92</v>
          </cell>
          <cell r="W1234" t="str">
            <v>9311101</v>
          </cell>
          <cell r="X1234">
            <v>0</v>
          </cell>
          <cell r="Y1234">
            <v>0</v>
          </cell>
        </row>
        <row r="1235">
          <cell r="A1235">
            <v>28460</v>
          </cell>
          <cell r="B1235" t="str">
            <v>02</v>
          </cell>
          <cell r="C1235" t="str">
            <v>Каб линия 6кВ от ТП-58 до РП-5      0.443 км</v>
          </cell>
          <cell r="D1235" t="str">
            <v>502</v>
          </cell>
          <cell r="E1235" t="str">
            <v>011</v>
          </cell>
          <cell r="F1235">
            <v>11</v>
          </cell>
          <cell r="G1235">
            <v>30</v>
          </cell>
          <cell r="H1235">
            <v>27633</v>
          </cell>
          <cell r="I1235" t="str">
            <v>30475</v>
          </cell>
          <cell r="J1235" t="str">
            <v>2010062</v>
          </cell>
          <cell r="K1235" t="str">
            <v>30011</v>
          </cell>
          <cell r="L1235">
            <v>2</v>
          </cell>
          <cell r="M1235" t="str">
            <v>124527341</v>
          </cell>
          <cell r="N1235" t="str">
            <v>74</v>
          </cell>
          <cell r="O1235" t="str">
            <v>1274</v>
          </cell>
          <cell r="Q1235">
            <v>16678.88</v>
          </cell>
          <cell r="R1235">
            <v>46.06</v>
          </cell>
          <cell r="S1235">
            <v>10954.12</v>
          </cell>
          <cell r="W1235" t="str">
            <v>9311101</v>
          </cell>
          <cell r="X1235">
            <v>0</v>
          </cell>
          <cell r="Y1235">
            <v>0</v>
          </cell>
        </row>
        <row r="1236">
          <cell r="A1236">
            <v>30011</v>
          </cell>
          <cell r="B1236" t="str">
            <v>02</v>
          </cell>
          <cell r="C1236" t="str">
            <v>Каб линия 6кВ от РП-5 до ТП-58      0.600 км</v>
          </cell>
          <cell r="D1236" t="str">
            <v>502</v>
          </cell>
          <cell r="E1236" t="str">
            <v>011</v>
          </cell>
          <cell r="F1236">
            <v>11</v>
          </cell>
          <cell r="G1236">
            <v>30</v>
          </cell>
          <cell r="H1236">
            <v>98277</v>
          </cell>
          <cell r="I1236" t="str">
            <v>30476</v>
          </cell>
          <cell r="J1236" t="str">
            <v>2010062</v>
          </cell>
          <cell r="K1236" t="str">
            <v>30012</v>
          </cell>
          <cell r="L1236">
            <v>4</v>
          </cell>
          <cell r="M1236" t="str">
            <v>124527341</v>
          </cell>
          <cell r="N1236" t="str">
            <v>82</v>
          </cell>
          <cell r="O1236" t="str">
            <v>0382</v>
          </cell>
          <cell r="Q1236">
            <v>63390.62</v>
          </cell>
          <cell r="R1236">
            <v>327.58999999999997</v>
          </cell>
          <cell r="S1236">
            <v>34886.379999999997</v>
          </cell>
          <cell r="W1236" t="str">
            <v>9311101</v>
          </cell>
          <cell r="X1236">
            <v>0</v>
          </cell>
          <cell r="Y1236">
            <v>0</v>
          </cell>
        </row>
        <row r="1237">
          <cell r="A1237">
            <v>22525</v>
          </cell>
          <cell r="B1237" t="str">
            <v>02</v>
          </cell>
          <cell r="C1237" t="str">
            <v>Каб линия 6кВ от ТП-62 до ТП-63      0.200 км</v>
          </cell>
          <cell r="D1237" t="str">
            <v>502</v>
          </cell>
          <cell r="E1237" t="str">
            <v>011</v>
          </cell>
          <cell r="F1237">
            <v>11</v>
          </cell>
          <cell r="G1237">
            <v>30</v>
          </cell>
          <cell r="H1237">
            <v>31540</v>
          </cell>
          <cell r="I1237" t="str">
            <v>30477</v>
          </cell>
          <cell r="J1237" t="str">
            <v>2010062</v>
          </cell>
          <cell r="K1237" t="str">
            <v>30011</v>
          </cell>
          <cell r="L1237">
            <v>2</v>
          </cell>
          <cell r="M1237" t="str">
            <v>124527341</v>
          </cell>
          <cell r="N1237" t="str">
            <v>59</v>
          </cell>
          <cell r="O1237" t="str">
            <v>0959</v>
          </cell>
          <cell r="Q1237">
            <v>29600.6</v>
          </cell>
          <cell r="R1237">
            <v>52.57</v>
          </cell>
          <cell r="S1237">
            <v>1939.4</v>
          </cell>
          <cell r="W1237" t="str">
            <v>9311101</v>
          </cell>
          <cell r="X1237">
            <v>0</v>
          </cell>
          <cell r="Y1237">
            <v>0</v>
          </cell>
        </row>
        <row r="1238">
          <cell r="A1238">
            <v>24351</v>
          </cell>
          <cell r="B1238" t="str">
            <v>02</v>
          </cell>
          <cell r="C1238" t="str">
            <v>Каб линия 6кВ от ТП-65 до ТП-113     0.426 км</v>
          </cell>
          <cell r="D1238" t="str">
            <v>502</v>
          </cell>
          <cell r="E1238" t="str">
            <v>011</v>
          </cell>
          <cell r="F1238">
            <v>11</v>
          </cell>
          <cell r="G1238">
            <v>30</v>
          </cell>
          <cell r="H1238">
            <v>67182</v>
          </cell>
          <cell r="I1238" t="str">
            <v>30480</v>
          </cell>
          <cell r="J1238" t="str">
            <v>2010062</v>
          </cell>
          <cell r="K1238" t="str">
            <v>30011</v>
          </cell>
          <cell r="L1238">
            <v>2</v>
          </cell>
          <cell r="M1238" t="str">
            <v>124527341</v>
          </cell>
          <cell r="N1238" t="str">
            <v>64</v>
          </cell>
          <cell r="O1238" t="str">
            <v>0964</v>
          </cell>
          <cell r="Q1238">
            <v>53579.74</v>
          </cell>
          <cell r="R1238">
            <v>111.97</v>
          </cell>
          <cell r="S1238">
            <v>13602.26</v>
          </cell>
          <cell r="W1238" t="str">
            <v>9311101</v>
          </cell>
          <cell r="X1238">
            <v>0</v>
          </cell>
          <cell r="Y1238">
            <v>0</v>
          </cell>
        </row>
        <row r="1239">
          <cell r="A1239">
            <v>27273</v>
          </cell>
          <cell r="B1239" t="str">
            <v>02</v>
          </cell>
          <cell r="C1239" t="str">
            <v>Каб линия 6кВ ТП-73-299    0.720 км</v>
          </cell>
          <cell r="D1239" t="str">
            <v>502</v>
          </cell>
          <cell r="E1239" t="str">
            <v>011</v>
          </cell>
          <cell r="F1239">
            <v>11</v>
          </cell>
          <cell r="G1239">
            <v>30</v>
          </cell>
          <cell r="H1239">
            <v>93797</v>
          </cell>
          <cell r="I1239" t="str">
            <v>30483</v>
          </cell>
          <cell r="J1239" t="str">
            <v>2010062</v>
          </cell>
          <cell r="K1239" t="str">
            <v>30011</v>
          </cell>
          <cell r="L1239">
            <v>2</v>
          </cell>
          <cell r="M1239" t="str">
            <v>124527341</v>
          </cell>
          <cell r="N1239" t="str">
            <v>74</v>
          </cell>
          <cell r="O1239" t="str">
            <v>0974</v>
          </cell>
          <cell r="Q1239">
            <v>58577.760000000002</v>
          </cell>
          <cell r="R1239">
            <v>156.33000000000001</v>
          </cell>
          <cell r="S1239">
            <v>35219.24</v>
          </cell>
          <cell r="W1239" t="str">
            <v>9311101</v>
          </cell>
          <cell r="X1239">
            <v>0</v>
          </cell>
          <cell r="Y1239">
            <v>0</v>
          </cell>
        </row>
        <row r="1240">
          <cell r="A1240">
            <v>27820</v>
          </cell>
          <cell r="B1240" t="str">
            <v>02</v>
          </cell>
          <cell r="C1240" t="str">
            <v>Каб линия 6кВ ТП-268 до ТП-164      0.680 км</v>
          </cell>
          <cell r="D1240" t="str">
            <v>502</v>
          </cell>
          <cell r="E1240" t="str">
            <v>011</v>
          </cell>
          <cell r="F1240">
            <v>11</v>
          </cell>
          <cell r="G1240">
            <v>30</v>
          </cell>
          <cell r="H1240">
            <v>102162</v>
          </cell>
          <cell r="I1240" t="str">
            <v>30484</v>
          </cell>
          <cell r="J1240" t="str">
            <v>2010062</v>
          </cell>
          <cell r="K1240" t="str">
            <v>30011</v>
          </cell>
          <cell r="L1240">
            <v>2</v>
          </cell>
          <cell r="M1240" t="str">
            <v>124527341</v>
          </cell>
          <cell r="N1240" t="str">
            <v>76</v>
          </cell>
          <cell r="O1240" t="str">
            <v>0376</v>
          </cell>
          <cell r="Q1240">
            <v>67890.28</v>
          </cell>
          <cell r="R1240">
            <v>170.27</v>
          </cell>
          <cell r="S1240">
            <v>34271.72</v>
          </cell>
          <cell r="W1240" t="str">
            <v>9311101</v>
          </cell>
          <cell r="X1240">
            <v>0</v>
          </cell>
          <cell r="Y1240">
            <v>0</v>
          </cell>
        </row>
        <row r="1241">
          <cell r="A1241">
            <v>28369</v>
          </cell>
          <cell r="B1241" t="str">
            <v>02</v>
          </cell>
          <cell r="C1241" t="str">
            <v>Каб линия 6кВ ТП-74  до ТП-164     0.620 км</v>
          </cell>
          <cell r="D1241" t="str">
            <v>502</v>
          </cell>
          <cell r="E1241" t="str">
            <v>011</v>
          </cell>
          <cell r="F1241">
            <v>11</v>
          </cell>
          <cell r="G1241">
            <v>30</v>
          </cell>
          <cell r="H1241">
            <v>64731</v>
          </cell>
          <cell r="I1241" t="str">
            <v>30485</v>
          </cell>
          <cell r="J1241" t="str">
            <v>2010062</v>
          </cell>
          <cell r="K1241" t="str">
            <v>30011</v>
          </cell>
          <cell r="L1241">
            <v>2</v>
          </cell>
          <cell r="M1241" t="str">
            <v>124527341</v>
          </cell>
          <cell r="N1241" t="str">
            <v>77</v>
          </cell>
          <cell r="O1241" t="str">
            <v>0977</v>
          </cell>
          <cell r="Q1241">
            <v>36568.82</v>
          </cell>
          <cell r="R1241">
            <v>107.89</v>
          </cell>
          <cell r="S1241">
            <v>28162.18</v>
          </cell>
          <cell r="W1241" t="str">
            <v>9311101</v>
          </cell>
          <cell r="X1241">
            <v>0</v>
          </cell>
          <cell r="Y1241">
            <v>0</v>
          </cell>
        </row>
        <row r="1242">
          <cell r="A1242">
            <v>28734</v>
          </cell>
          <cell r="B1242" t="str">
            <v>02</v>
          </cell>
          <cell r="C1242" t="str">
            <v>Каб линия 6кВ ТП-132 до ТП-77      0.765 км</v>
          </cell>
          <cell r="D1242" t="str">
            <v>502</v>
          </cell>
          <cell r="E1242" t="str">
            <v>011</v>
          </cell>
          <cell r="F1242">
            <v>11</v>
          </cell>
          <cell r="G1242">
            <v>30</v>
          </cell>
          <cell r="H1242">
            <v>19056.37</v>
          </cell>
          <cell r="I1242" t="str">
            <v>30486</v>
          </cell>
          <cell r="J1242" t="str">
            <v>2010062</v>
          </cell>
          <cell r="K1242" t="str">
            <v>30012</v>
          </cell>
          <cell r="L1242">
            <v>4</v>
          </cell>
          <cell r="M1242" t="str">
            <v>124527341</v>
          </cell>
          <cell r="N1242" t="str">
            <v>78</v>
          </cell>
          <cell r="O1242" t="str">
            <v>0978</v>
          </cell>
          <cell r="Q1242">
            <v>19056.37</v>
          </cell>
          <cell r="R1242">
            <v>0</v>
          </cell>
          <cell r="S1242">
            <v>0</v>
          </cell>
          <cell r="W1242" t="str">
            <v>9311101</v>
          </cell>
          <cell r="X1242">
            <v>0</v>
          </cell>
          <cell r="Y1242">
            <v>0</v>
          </cell>
        </row>
        <row r="1243">
          <cell r="A1243">
            <v>24716</v>
          </cell>
          <cell r="B1243" t="str">
            <v>02</v>
          </cell>
          <cell r="C1243" t="str">
            <v>Каб линия 6кВ ТП-183 до ТП-79 1.52 км  ул.Горького-пр Победы</v>
          </cell>
          <cell r="D1243" t="str">
            <v>502</v>
          </cell>
          <cell r="E1243" t="str">
            <v>011</v>
          </cell>
          <cell r="F1243">
            <v>11</v>
          </cell>
          <cell r="G1243">
            <v>30</v>
          </cell>
          <cell r="H1243">
            <v>219248</v>
          </cell>
          <cell r="I1243" t="str">
            <v>30487</v>
          </cell>
          <cell r="J1243" t="str">
            <v>2010062</v>
          </cell>
          <cell r="K1243" t="str">
            <v>30011</v>
          </cell>
          <cell r="L1243">
            <v>2</v>
          </cell>
          <cell r="M1243" t="str">
            <v>124527341</v>
          </cell>
          <cell r="N1243" t="str">
            <v>67</v>
          </cell>
          <cell r="O1243" t="str">
            <v>0967</v>
          </cell>
          <cell r="Q1243">
            <v>166521.48000000001</v>
          </cell>
          <cell r="R1243">
            <v>365.41</v>
          </cell>
          <cell r="S1243">
            <v>52726.52</v>
          </cell>
          <cell r="W1243" t="str">
            <v>9311101</v>
          </cell>
          <cell r="X1243">
            <v>0</v>
          </cell>
          <cell r="Y1243">
            <v>0</v>
          </cell>
        </row>
        <row r="1244">
          <cell r="A1244">
            <v>28734</v>
          </cell>
          <cell r="B1244" t="str">
            <v>02</v>
          </cell>
          <cell r="C1244" t="str">
            <v>Каб линия 6кВ ТП-79-ТП 224 0.335 км</v>
          </cell>
          <cell r="D1244" t="str">
            <v>502</v>
          </cell>
          <cell r="E1244" t="str">
            <v>011</v>
          </cell>
          <cell r="F1244">
            <v>11</v>
          </cell>
          <cell r="G1244">
            <v>30</v>
          </cell>
          <cell r="H1244">
            <v>77273</v>
          </cell>
          <cell r="I1244" t="str">
            <v>30488</v>
          </cell>
          <cell r="J1244" t="str">
            <v>2010062</v>
          </cell>
          <cell r="K1244" t="str">
            <v>30011</v>
          </cell>
          <cell r="L1244">
            <v>2</v>
          </cell>
          <cell r="M1244" t="str">
            <v>124527341</v>
          </cell>
          <cell r="N1244" t="str">
            <v>78</v>
          </cell>
          <cell r="O1244" t="str">
            <v>0978</v>
          </cell>
          <cell r="Q1244">
            <v>55409.1</v>
          </cell>
          <cell r="R1244">
            <v>128.79</v>
          </cell>
          <cell r="S1244">
            <v>21863.9</v>
          </cell>
          <cell r="W1244" t="str">
            <v>9311101</v>
          </cell>
          <cell r="X1244">
            <v>0</v>
          </cell>
          <cell r="Y1244">
            <v>0</v>
          </cell>
        </row>
        <row r="1245">
          <cell r="A1245">
            <v>21794</v>
          </cell>
          <cell r="B1245" t="str">
            <v>02</v>
          </cell>
          <cell r="C1245" t="str">
            <v>Каб линия 6кВ ТП-80-МВ             1.492 км</v>
          </cell>
          <cell r="D1245" t="str">
            <v>502</v>
          </cell>
          <cell r="E1245" t="str">
            <v>011</v>
          </cell>
          <cell r="F1245">
            <v>11</v>
          </cell>
          <cell r="G1245">
            <v>30</v>
          </cell>
          <cell r="H1245">
            <v>231288</v>
          </cell>
          <cell r="I1245" t="str">
            <v>30489</v>
          </cell>
          <cell r="J1245" t="str">
            <v>2010062</v>
          </cell>
          <cell r="K1245" t="str">
            <v>30011</v>
          </cell>
          <cell r="L1245">
            <v>2</v>
          </cell>
          <cell r="M1245" t="str">
            <v>124527341</v>
          </cell>
          <cell r="N1245" t="str">
            <v>59</v>
          </cell>
          <cell r="O1245" t="str">
            <v>0959</v>
          </cell>
          <cell r="Q1245">
            <v>212072.56</v>
          </cell>
          <cell r="R1245">
            <v>385.48</v>
          </cell>
          <cell r="S1245">
            <v>19215.439999999999</v>
          </cell>
          <cell r="W1245" t="str">
            <v>9311101</v>
          </cell>
          <cell r="X1245">
            <v>0</v>
          </cell>
          <cell r="Y1245">
            <v>0</v>
          </cell>
        </row>
        <row r="1246">
          <cell r="A1246">
            <v>22890</v>
          </cell>
          <cell r="B1246" t="str">
            <v>02</v>
          </cell>
          <cell r="C1246" t="str">
            <v>Каб линия 6кВ от ТП-83 до ТП-111      0.303 км</v>
          </cell>
          <cell r="D1246" t="str">
            <v>502</v>
          </cell>
          <cell r="E1246" t="str">
            <v>011</v>
          </cell>
          <cell r="F1246">
            <v>11</v>
          </cell>
          <cell r="G1246">
            <v>30</v>
          </cell>
          <cell r="H1246">
            <v>47778</v>
          </cell>
          <cell r="I1246" t="str">
            <v>30491</v>
          </cell>
          <cell r="J1246" t="str">
            <v>2010062</v>
          </cell>
          <cell r="K1246" t="str">
            <v>30011</v>
          </cell>
          <cell r="L1246">
            <v>2</v>
          </cell>
          <cell r="M1246" t="str">
            <v>124527341</v>
          </cell>
          <cell r="N1246" t="str">
            <v>62</v>
          </cell>
          <cell r="O1246" t="str">
            <v>0962</v>
          </cell>
          <cell r="Q1246">
            <v>42737.9</v>
          </cell>
          <cell r="R1246">
            <v>79.63</v>
          </cell>
          <cell r="S1246">
            <v>5040.1000000000004</v>
          </cell>
          <cell r="W1246" t="str">
            <v>9311101</v>
          </cell>
          <cell r="X1246">
            <v>0</v>
          </cell>
          <cell r="Y1246">
            <v>0</v>
          </cell>
        </row>
        <row r="1247">
          <cell r="A1247">
            <v>21064</v>
          </cell>
          <cell r="B1247" t="str">
            <v>02</v>
          </cell>
          <cell r="C1247" t="str">
            <v>Каб линия 6кВ от РП-5  до ТП-83       0.480 км</v>
          </cell>
          <cell r="D1247" t="str">
            <v>502</v>
          </cell>
          <cell r="E1247" t="str">
            <v>011</v>
          </cell>
          <cell r="F1247">
            <v>11</v>
          </cell>
          <cell r="G1247">
            <v>30</v>
          </cell>
          <cell r="H1247">
            <v>150012</v>
          </cell>
          <cell r="I1247" t="str">
            <v>30492</v>
          </cell>
          <cell r="J1247" t="str">
            <v>2010062</v>
          </cell>
          <cell r="K1247" t="str">
            <v>30011</v>
          </cell>
          <cell r="L1247">
            <v>2</v>
          </cell>
          <cell r="M1247" t="str">
            <v>124527341</v>
          </cell>
          <cell r="N1247" t="str">
            <v>57</v>
          </cell>
          <cell r="O1247" t="str">
            <v>0957</v>
          </cell>
          <cell r="Q1247">
            <v>120037</v>
          </cell>
          <cell r="R1247">
            <v>250.02</v>
          </cell>
          <cell r="S1247">
            <v>29975</v>
          </cell>
          <cell r="W1247" t="str">
            <v>9311101</v>
          </cell>
          <cell r="X1247">
            <v>0</v>
          </cell>
          <cell r="Y1247">
            <v>0</v>
          </cell>
        </row>
        <row r="1248">
          <cell r="A1248">
            <v>24351</v>
          </cell>
          <cell r="B1248" t="str">
            <v>02</v>
          </cell>
          <cell r="C1248" t="str">
            <v>Каб линия 6кВ от ТП-84 до ТП-113       0.399 км</v>
          </cell>
          <cell r="D1248" t="str">
            <v>502</v>
          </cell>
          <cell r="E1248" t="str">
            <v>011</v>
          </cell>
          <cell r="F1248">
            <v>11</v>
          </cell>
          <cell r="G1248">
            <v>30</v>
          </cell>
          <cell r="H1248">
            <v>62920</v>
          </cell>
          <cell r="I1248" t="str">
            <v>30494</v>
          </cell>
          <cell r="J1248" t="str">
            <v>2010062</v>
          </cell>
          <cell r="K1248" t="str">
            <v>30011</v>
          </cell>
          <cell r="L1248">
            <v>2</v>
          </cell>
          <cell r="M1248" t="str">
            <v>124527341</v>
          </cell>
          <cell r="N1248" t="str">
            <v>66</v>
          </cell>
          <cell r="O1248" t="str">
            <v>0966</v>
          </cell>
          <cell r="Q1248">
            <v>50303.78</v>
          </cell>
          <cell r="R1248">
            <v>104.87</v>
          </cell>
          <cell r="S1248">
            <v>12616.22</v>
          </cell>
          <cell r="W1248" t="str">
            <v>9311101</v>
          </cell>
          <cell r="X1248">
            <v>0</v>
          </cell>
          <cell r="Y1248">
            <v>0</v>
          </cell>
        </row>
        <row r="1249">
          <cell r="A1249">
            <v>28734</v>
          </cell>
          <cell r="B1249" t="str">
            <v>02</v>
          </cell>
          <cell r="C1249" t="str">
            <v>Каб линия 6кВ от ТП-85 до ТП-170       0.190 км</v>
          </cell>
          <cell r="D1249" t="str">
            <v>502</v>
          </cell>
          <cell r="E1249" t="str">
            <v>011</v>
          </cell>
          <cell r="F1249">
            <v>11</v>
          </cell>
          <cell r="G1249">
            <v>30</v>
          </cell>
          <cell r="H1249">
            <v>33871</v>
          </cell>
          <cell r="I1249" t="str">
            <v>30495</v>
          </cell>
          <cell r="J1249" t="str">
            <v>2010062</v>
          </cell>
          <cell r="K1249" t="str">
            <v>30011</v>
          </cell>
          <cell r="L1249">
            <v>2</v>
          </cell>
          <cell r="M1249" t="str">
            <v>124527341</v>
          </cell>
          <cell r="N1249" t="str">
            <v>78</v>
          </cell>
          <cell r="O1249" t="str">
            <v>0978</v>
          </cell>
          <cell r="Q1249">
            <v>26405.18</v>
          </cell>
          <cell r="R1249">
            <v>56.45</v>
          </cell>
          <cell r="S1249">
            <v>7465.82</v>
          </cell>
          <cell r="W1249" t="str">
            <v>9311101</v>
          </cell>
          <cell r="X1249">
            <v>0</v>
          </cell>
          <cell r="Y1249">
            <v>0</v>
          </cell>
        </row>
        <row r="1250">
          <cell r="A1250">
            <v>28734</v>
          </cell>
          <cell r="B1250" t="str">
            <v>02</v>
          </cell>
          <cell r="C1250" t="str">
            <v>Каб линия 6кВ от ТП-85 до РП-4         0.260 км</v>
          </cell>
          <cell r="D1250" t="str">
            <v>502</v>
          </cell>
          <cell r="E1250" t="str">
            <v>011</v>
          </cell>
          <cell r="F1250">
            <v>11</v>
          </cell>
          <cell r="G1250">
            <v>30</v>
          </cell>
          <cell r="H1250">
            <v>41002</v>
          </cell>
          <cell r="I1250" t="str">
            <v>30496</v>
          </cell>
          <cell r="J1250" t="str">
            <v>2010062</v>
          </cell>
          <cell r="K1250" t="str">
            <v>30011</v>
          </cell>
          <cell r="L1250">
            <v>2</v>
          </cell>
          <cell r="M1250" t="str">
            <v>124527341</v>
          </cell>
          <cell r="N1250" t="str">
            <v>78</v>
          </cell>
          <cell r="O1250" t="str">
            <v>0978</v>
          </cell>
          <cell r="Q1250">
            <v>31635.56</v>
          </cell>
          <cell r="R1250">
            <v>68.34</v>
          </cell>
          <cell r="S1250">
            <v>9366.44</v>
          </cell>
          <cell r="W1250" t="str">
            <v>9311101</v>
          </cell>
          <cell r="X1250">
            <v>0</v>
          </cell>
          <cell r="Y1250">
            <v>0</v>
          </cell>
        </row>
        <row r="1251">
          <cell r="A1251">
            <v>23255</v>
          </cell>
          <cell r="B1251" t="str">
            <v>02</v>
          </cell>
          <cell r="C1251" t="str">
            <v>Каб линия 6кВ от ПСТ Центр-ТП 388  0.391 км</v>
          </cell>
          <cell r="D1251" t="str">
            <v>502</v>
          </cell>
          <cell r="E1251" t="str">
            <v>011</v>
          </cell>
          <cell r="F1251">
            <v>11</v>
          </cell>
          <cell r="G1251">
            <v>30</v>
          </cell>
          <cell r="H1251">
            <v>91626</v>
          </cell>
          <cell r="I1251" t="str">
            <v>30498</v>
          </cell>
          <cell r="J1251" t="str">
            <v>2010062</v>
          </cell>
          <cell r="K1251" t="str">
            <v>30011</v>
          </cell>
          <cell r="L1251">
            <v>2</v>
          </cell>
          <cell r="M1251" t="str">
            <v>124527341</v>
          </cell>
          <cell r="N1251" t="str">
            <v>63</v>
          </cell>
          <cell r="O1251" t="str">
            <v>0963</v>
          </cell>
          <cell r="Q1251">
            <v>83322.759999999995</v>
          </cell>
          <cell r="R1251">
            <v>152.71</v>
          </cell>
          <cell r="S1251">
            <v>8303.24</v>
          </cell>
          <cell r="W1251" t="str">
            <v>9311101</v>
          </cell>
          <cell r="X1251">
            <v>0</v>
          </cell>
          <cell r="Y1251">
            <v>0</v>
          </cell>
        </row>
        <row r="1252">
          <cell r="A1252">
            <v>28460</v>
          </cell>
          <cell r="B1252" t="str">
            <v>02</v>
          </cell>
          <cell r="C1252" t="str">
            <v>Каб линия 6кВ от ТП-89 до ТП-99       0.370 км</v>
          </cell>
          <cell r="D1252" t="str">
            <v>502</v>
          </cell>
          <cell r="E1252" t="str">
            <v>011</v>
          </cell>
          <cell r="F1252">
            <v>11</v>
          </cell>
          <cell r="G1252">
            <v>30</v>
          </cell>
          <cell r="H1252">
            <v>47818</v>
          </cell>
          <cell r="I1252" t="str">
            <v>30499</v>
          </cell>
          <cell r="J1252" t="str">
            <v>2010062</v>
          </cell>
          <cell r="K1252" t="str">
            <v>30011</v>
          </cell>
          <cell r="L1252">
            <v>2</v>
          </cell>
          <cell r="M1252" t="str">
            <v>124527341</v>
          </cell>
          <cell r="N1252" t="str">
            <v>77</v>
          </cell>
          <cell r="O1252" t="str">
            <v>1277</v>
          </cell>
          <cell r="Q1252">
            <v>27349.759999999998</v>
          </cell>
          <cell r="R1252">
            <v>79.7</v>
          </cell>
          <cell r="S1252">
            <v>20468.240000000002</v>
          </cell>
          <cell r="W1252" t="str">
            <v>9311101</v>
          </cell>
          <cell r="X1252">
            <v>0</v>
          </cell>
          <cell r="Y1252">
            <v>0</v>
          </cell>
        </row>
        <row r="1253">
          <cell r="A1253">
            <v>28734</v>
          </cell>
          <cell r="B1253" t="str">
            <v>02</v>
          </cell>
          <cell r="C1253" t="str">
            <v>Каб линия 6кВ от ТП-94-273      0.780 км</v>
          </cell>
          <cell r="D1253" t="str">
            <v>502</v>
          </cell>
          <cell r="E1253" t="str">
            <v>011</v>
          </cell>
          <cell r="F1253">
            <v>11</v>
          </cell>
          <cell r="G1253">
            <v>30</v>
          </cell>
          <cell r="H1253">
            <v>158660</v>
          </cell>
          <cell r="I1253" t="str">
            <v>30503</v>
          </cell>
          <cell r="J1253" t="str">
            <v>2010062</v>
          </cell>
          <cell r="K1253" t="str">
            <v>30011</v>
          </cell>
          <cell r="L1253">
            <v>2</v>
          </cell>
          <cell r="M1253" t="str">
            <v>124527341</v>
          </cell>
          <cell r="N1253" t="str">
            <v>78</v>
          </cell>
          <cell r="O1253" t="str">
            <v>0978</v>
          </cell>
          <cell r="Q1253">
            <v>137167.12</v>
          </cell>
          <cell r="R1253">
            <v>264.43</v>
          </cell>
          <cell r="S1253">
            <v>21492.880000000001</v>
          </cell>
          <cell r="W1253" t="str">
            <v>9311101</v>
          </cell>
          <cell r="X1253">
            <v>0</v>
          </cell>
          <cell r="Y1253">
            <v>0</v>
          </cell>
        </row>
        <row r="1254">
          <cell r="A1254">
            <v>28460</v>
          </cell>
          <cell r="B1254" t="str">
            <v>02</v>
          </cell>
          <cell r="C1254" t="str">
            <v>Каб линия 6кВ от ТП-87 до ТП-81       0.150 км</v>
          </cell>
          <cell r="D1254" t="str">
            <v>502</v>
          </cell>
          <cell r="E1254" t="str">
            <v>011</v>
          </cell>
          <cell r="F1254">
            <v>11</v>
          </cell>
          <cell r="G1254">
            <v>30</v>
          </cell>
          <cell r="H1254">
            <v>17853</v>
          </cell>
          <cell r="I1254" t="str">
            <v>30504</v>
          </cell>
          <cell r="J1254" t="str">
            <v>2010062</v>
          </cell>
          <cell r="K1254" t="str">
            <v>30011</v>
          </cell>
          <cell r="L1254">
            <v>2</v>
          </cell>
          <cell r="M1254" t="str">
            <v>124527341</v>
          </cell>
          <cell r="N1254" t="str">
            <v>77</v>
          </cell>
          <cell r="O1254" t="str">
            <v>1277</v>
          </cell>
          <cell r="Q1254">
            <v>10222.26</v>
          </cell>
          <cell r="R1254">
            <v>29.76</v>
          </cell>
          <cell r="S1254">
            <v>7630.74</v>
          </cell>
          <cell r="W1254" t="str">
            <v>9311101</v>
          </cell>
          <cell r="X1254">
            <v>0</v>
          </cell>
          <cell r="Y1254">
            <v>0</v>
          </cell>
        </row>
        <row r="1255">
          <cell r="A1255">
            <v>28460</v>
          </cell>
          <cell r="B1255" t="str">
            <v>02</v>
          </cell>
          <cell r="C1255" t="str">
            <v>Каб линия 6кВ от ТП-388до ТП-158      0.570 км</v>
          </cell>
          <cell r="D1255" t="str">
            <v>502</v>
          </cell>
          <cell r="E1255" t="str">
            <v>011</v>
          </cell>
          <cell r="F1255">
            <v>11</v>
          </cell>
          <cell r="G1255">
            <v>30</v>
          </cell>
          <cell r="H1255">
            <v>85075</v>
          </cell>
          <cell r="I1255" t="str">
            <v>30505</v>
          </cell>
          <cell r="J1255" t="str">
            <v>2010062</v>
          </cell>
          <cell r="K1255" t="str">
            <v>30011</v>
          </cell>
          <cell r="L1255">
            <v>2</v>
          </cell>
          <cell r="M1255" t="str">
            <v>124527341</v>
          </cell>
          <cell r="N1255" t="str">
            <v>77</v>
          </cell>
          <cell r="O1255" t="str">
            <v>1277</v>
          </cell>
          <cell r="Q1255">
            <v>47638.16</v>
          </cell>
          <cell r="R1255">
            <v>141.79</v>
          </cell>
          <cell r="S1255">
            <v>37436.839999999997</v>
          </cell>
          <cell r="W1255" t="str">
            <v>9311101</v>
          </cell>
          <cell r="X1255">
            <v>0</v>
          </cell>
          <cell r="Y1255">
            <v>0</v>
          </cell>
        </row>
        <row r="1256">
          <cell r="A1256">
            <v>28734</v>
          </cell>
          <cell r="B1256" t="str">
            <v>02</v>
          </cell>
          <cell r="C1256" t="str">
            <v>Каб линия 10кв отТП-229-91            0.306 км</v>
          </cell>
          <cell r="D1256" t="str">
            <v>502</v>
          </cell>
          <cell r="E1256" t="str">
            <v>011</v>
          </cell>
          <cell r="F1256">
            <v>31</v>
          </cell>
          <cell r="G1256">
            <v>30</v>
          </cell>
          <cell r="H1256">
            <v>42024</v>
          </cell>
          <cell r="I1256" t="str">
            <v>30507</v>
          </cell>
          <cell r="J1256" t="str">
            <v>2010062</v>
          </cell>
          <cell r="K1256" t="str">
            <v>30011</v>
          </cell>
          <cell r="L1256">
            <v>2</v>
          </cell>
          <cell r="M1256" t="str">
            <v>124527341</v>
          </cell>
          <cell r="N1256" t="str">
            <v>78</v>
          </cell>
          <cell r="O1256" t="str">
            <v>0978</v>
          </cell>
          <cell r="Q1256">
            <v>30715.06</v>
          </cell>
          <cell r="R1256">
            <v>70.040000000000006</v>
          </cell>
          <cell r="S1256">
            <v>11308.94</v>
          </cell>
          <cell r="W1256" t="str">
            <v>9311101</v>
          </cell>
          <cell r="X1256">
            <v>0</v>
          </cell>
          <cell r="Y1256">
            <v>0</v>
          </cell>
        </row>
        <row r="1257">
          <cell r="A1257">
            <v>28734</v>
          </cell>
          <cell r="B1257" t="str">
            <v>02</v>
          </cell>
          <cell r="C1257" t="str">
            <v>Каб линия 6кВ от ТП-92-93             0.370 км</v>
          </cell>
          <cell r="D1257" t="str">
            <v>502</v>
          </cell>
          <cell r="E1257" t="str">
            <v>011</v>
          </cell>
          <cell r="F1257">
            <v>11</v>
          </cell>
          <cell r="G1257">
            <v>30</v>
          </cell>
          <cell r="H1257">
            <v>58349</v>
          </cell>
          <cell r="I1257" t="str">
            <v>30508</v>
          </cell>
          <cell r="J1257" t="str">
            <v>2010062</v>
          </cell>
          <cell r="K1257" t="str">
            <v>30011</v>
          </cell>
          <cell r="L1257">
            <v>2</v>
          </cell>
          <cell r="M1257" t="str">
            <v>124527341</v>
          </cell>
          <cell r="N1257" t="str">
            <v>78</v>
          </cell>
          <cell r="O1257" t="str">
            <v>0978</v>
          </cell>
          <cell r="Q1257">
            <v>52953.86</v>
          </cell>
          <cell r="R1257">
            <v>97.25</v>
          </cell>
          <cell r="S1257">
            <v>5395.14</v>
          </cell>
          <cell r="W1257" t="str">
            <v>9311101</v>
          </cell>
          <cell r="X1257">
            <v>0</v>
          </cell>
          <cell r="Y1257">
            <v>0</v>
          </cell>
        </row>
        <row r="1258">
          <cell r="A1258">
            <v>22890</v>
          </cell>
          <cell r="B1258" t="str">
            <v>02</v>
          </cell>
          <cell r="C1258" t="str">
            <v>Каб линия 6кВ от ТП-92-105            1.406 км</v>
          </cell>
          <cell r="D1258" t="str">
            <v>502</v>
          </cell>
          <cell r="E1258" t="str">
            <v>011</v>
          </cell>
          <cell r="F1258">
            <v>11</v>
          </cell>
          <cell r="G1258">
            <v>30</v>
          </cell>
          <cell r="H1258">
            <v>221728</v>
          </cell>
          <cell r="I1258" t="str">
            <v>30509</v>
          </cell>
          <cell r="J1258" t="str">
            <v>2010062</v>
          </cell>
          <cell r="K1258" t="str">
            <v>30011</v>
          </cell>
          <cell r="L1258">
            <v>2</v>
          </cell>
          <cell r="M1258" t="str">
            <v>124527341</v>
          </cell>
          <cell r="N1258" t="str">
            <v>62</v>
          </cell>
          <cell r="O1258" t="str">
            <v>0962</v>
          </cell>
          <cell r="Q1258">
            <v>190799.16</v>
          </cell>
          <cell r="R1258">
            <v>369.55</v>
          </cell>
          <cell r="S1258">
            <v>30928.84</v>
          </cell>
          <cell r="W1258" t="str">
            <v>9311101</v>
          </cell>
          <cell r="X1258">
            <v>0</v>
          </cell>
          <cell r="Y1258">
            <v>0</v>
          </cell>
        </row>
        <row r="1259">
          <cell r="A1259">
            <v>28734</v>
          </cell>
          <cell r="B1259" t="str">
            <v>02</v>
          </cell>
          <cell r="C1259" t="str">
            <v>Каб линия 6кВ от ТП-94-135  0.370 км</v>
          </cell>
          <cell r="D1259" t="str">
            <v>502</v>
          </cell>
          <cell r="E1259" t="str">
            <v>011</v>
          </cell>
          <cell r="F1259">
            <v>11</v>
          </cell>
          <cell r="G1259">
            <v>30</v>
          </cell>
          <cell r="H1259">
            <v>59919</v>
          </cell>
          <cell r="I1259" t="str">
            <v>30510</v>
          </cell>
          <cell r="J1259" t="str">
            <v>2010062</v>
          </cell>
          <cell r="K1259" t="str">
            <v>30011</v>
          </cell>
          <cell r="L1259">
            <v>2</v>
          </cell>
          <cell r="M1259" t="str">
            <v>124527341</v>
          </cell>
          <cell r="N1259" t="str">
            <v>78</v>
          </cell>
          <cell r="O1259" t="str">
            <v>0978</v>
          </cell>
          <cell r="Q1259">
            <v>51943.72</v>
          </cell>
          <cell r="R1259">
            <v>99.87</v>
          </cell>
          <cell r="S1259">
            <v>7975.28</v>
          </cell>
          <cell r="W1259" t="str">
            <v>9311101</v>
          </cell>
          <cell r="X1259">
            <v>0</v>
          </cell>
          <cell r="Y1259">
            <v>0</v>
          </cell>
        </row>
        <row r="1260">
          <cell r="A1260">
            <v>28734</v>
          </cell>
          <cell r="B1260" t="str">
            <v>02</v>
          </cell>
          <cell r="C1260" t="str">
            <v>Каб линия 6кВ от ТП-96 до ТП-102      0.500 км</v>
          </cell>
          <cell r="D1260" t="str">
            <v>502</v>
          </cell>
          <cell r="E1260" t="str">
            <v>011</v>
          </cell>
          <cell r="F1260">
            <v>11</v>
          </cell>
          <cell r="G1260">
            <v>30</v>
          </cell>
          <cell r="H1260">
            <v>78279</v>
          </cell>
          <cell r="I1260" t="str">
            <v>30511</v>
          </cell>
          <cell r="J1260" t="str">
            <v>2010062</v>
          </cell>
          <cell r="K1260" t="str">
            <v>30012</v>
          </cell>
          <cell r="L1260">
            <v>4</v>
          </cell>
          <cell r="M1260" t="str">
            <v>124527341</v>
          </cell>
          <cell r="N1260" t="str">
            <v>78</v>
          </cell>
          <cell r="O1260" t="str">
            <v>0978</v>
          </cell>
          <cell r="Q1260">
            <v>62153.98</v>
          </cell>
          <cell r="R1260">
            <v>260.93</v>
          </cell>
          <cell r="S1260">
            <v>16125.02</v>
          </cell>
          <cell r="W1260" t="str">
            <v>9311101</v>
          </cell>
          <cell r="X1260">
            <v>0</v>
          </cell>
          <cell r="Y1260">
            <v>0</v>
          </cell>
        </row>
        <row r="1261">
          <cell r="A1261">
            <v>28734</v>
          </cell>
          <cell r="B1261" t="str">
            <v>02</v>
          </cell>
          <cell r="C1261" t="str">
            <v>Каб линия 6кВ от ТП-98-192            0.250 км</v>
          </cell>
          <cell r="D1261" t="str">
            <v>502</v>
          </cell>
          <cell r="E1261" t="str">
            <v>011</v>
          </cell>
          <cell r="F1261">
            <v>11</v>
          </cell>
          <cell r="G1261">
            <v>30</v>
          </cell>
          <cell r="H1261">
            <v>38562</v>
          </cell>
          <cell r="I1261" t="str">
            <v>30512</v>
          </cell>
          <cell r="J1261" t="str">
            <v>2010062</v>
          </cell>
          <cell r="K1261" t="str">
            <v>30011</v>
          </cell>
          <cell r="L1261">
            <v>2</v>
          </cell>
          <cell r="M1261" t="str">
            <v>124527341</v>
          </cell>
          <cell r="N1261" t="str">
            <v>78</v>
          </cell>
          <cell r="O1261" t="str">
            <v>0978</v>
          </cell>
          <cell r="Q1261">
            <v>28767.82</v>
          </cell>
          <cell r="R1261">
            <v>64.27</v>
          </cell>
          <cell r="S1261">
            <v>9794.18</v>
          </cell>
          <cell r="W1261" t="str">
            <v>9311101</v>
          </cell>
          <cell r="X1261">
            <v>0</v>
          </cell>
          <cell r="Y1261">
            <v>0</v>
          </cell>
        </row>
        <row r="1262">
          <cell r="A1262">
            <v>28734</v>
          </cell>
          <cell r="B1262" t="str">
            <v>02</v>
          </cell>
          <cell r="C1262" t="str">
            <v>Каб линия 6кВ от ТП-189 до ТП-99      1.090 км</v>
          </cell>
          <cell r="D1262" t="str">
            <v>502</v>
          </cell>
          <cell r="E1262" t="str">
            <v>011</v>
          </cell>
          <cell r="F1262">
            <v>11</v>
          </cell>
          <cell r="G1262">
            <v>30</v>
          </cell>
          <cell r="H1262">
            <v>142134</v>
          </cell>
          <cell r="I1262" t="str">
            <v>30514</v>
          </cell>
          <cell r="J1262" t="str">
            <v>2010062</v>
          </cell>
          <cell r="K1262" t="str">
            <v>30011</v>
          </cell>
          <cell r="L1262">
            <v>2</v>
          </cell>
          <cell r="M1262" t="str">
            <v>124527341</v>
          </cell>
          <cell r="N1262" t="str">
            <v>78</v>
          </cell>
          <cell r="O1262" t="str">
            <v>0978</v>
          </cell>
          <cell r="Q1262">
            <v>87545.98</v>
          </cell>
          <cell r="R1262">
            <v>236.89</v>
          </cell>
          <cell r="S1262">
            <v>54588.02</v>
          </cell>
          <cell r="W1262" t="str">
            <v>9311101</v>
          </cell>
          <cell r="X1262">
            <v>0</v>
          </cell>
          <cell r="Y1262">
            <v>0</v>
          </cell>
        </row>
        <row r="1263">
          <cell r="A1263">
            <v>28734</v>
          </cell>
          <cell r="B1263" t="str">
            <v>02</v>
          </cell>
          <cell r="C1263" t="str">
            <v>Каб линия 6кВ от ТП-229 до ТП-100     0.247 км</v>
          </cell>
          <cell r="D1263" t="str">
            <v>502</v>
          </cell>
          <cell r="E1263" t="str">
            <v>011</v>
          </cell>
          <cell r="F1263">
            <v>11</v>
          </cell>
          <cell r="G1263">
            <v>30</v>
          </cell>
          <cell r="H1263">
            <v>36779</v>
          </cell>
          <cell r="I1263" t="str">
            <v>30515</v>
          </cell>
          <cell r="J1263" t="str">
            <v>2010062</v>
          </cell>
          <cell r="K1263" t="str">
            <v>30011</v>
          </cell>
          <cell r="L1263">
            <v>2</v>
          </cell>
          <cell r="M1263" t="str">
            <v>124527341</v>
          </cell>
          <cell r="N1263" t="str">
            <v>78</v>
          </cell>
          <cell r="O1263" t="str">
            <v>0978</v>
          </cell>
          <cell r="Q1263">
            <v>27307.78</v>
          </cell>
          <cell r="R1263">
            <v>61.3</v>
          </cell>
          <cell r="S1263">
            <v>9471.2199999999993</v>
          </cell>
          <cell r="W1263" t="str">
            <v>9311101</v>
          </cell>
          <cell r="X1263">
            <v>0</v>
          </cell>
          <cell r="Y1263">
            <v>0</v>
          </cell>
        </row>
        <row r="1264">
          <cell r="A1264">
            <v>23255</v>
          </cell>
          <cell r="B1264" t="str">
            <v>02</v>
          </cell>
          <cell r="C1264" t="str">
            <v>Каб линия 6кВ от ТП-105 до ТП-452     0.830 км</v>
          </cell>
          <cell r="D1264" t="str">
            <v>502</v>
          </cell>
          <cell r="E1264" t="str">
            <v>011</v>
          </cell>
          <cell r="F1264">
            <v>11</v>
          </cell>
          <cell r="G1264">
            <v>30</v>
          </cell>
          <cell r="H1264">
            <v>124034</v>
          </cell>
          <cell r="I1264" t="str">
            <v>30516</v>
          </cell>
          <cell r="J1264" t="str">
            <v>2010062</v>
          </cell>
          <cell r="K1264" t="str">
            <v>30011</v>
          </cell>
          <cell r="L1264">
            <v>2</v>
          </cell>
          <cell r="M1264" t="str">
            <v>124527341</v>
          </cell>
          <cell r="N1264" t="str">
            <v>63</v>
          </cell>
          <cell r="O1264" t="str">
            <v>0963</v>
          </cell>
          <cell r="Q1264">
            <v>105119.4</v>
          </cell>
          <cell r="R1264">
            <v>206.72</v>
          </cell>
          <cell r="S1264">
            <v>18914.599999999999</v>
          </cell>
          <cell r="W1264" t="str">
            <v>9311101</v>
          </cell>
          <cell r="X1264">
            <v>0</v>
          </cell>
          <cell r="Y1264">
            <v>0</v>
          </cell>
        </row>
        <row r="1265">
          <cell r="A1265">
            <v>28734</v>
          </cell>
          <cell r="B1265" t="str">
            <v>02</v>
          </cell>
          <cell r="C1265" t="str">
            <v>Каб линия 6кВ от ТП-117-295           0.584 км</v>
          </cell>
          <cell r="D1265" t="str">
            <v>502</v>
          </cell>
          <cell r="E1265" t="str">
            <v>011</v>
          </cell>
          <cell r="F1265">
            <v>11</v>
          </cell>
          <cell r="G1265">
            <v>30</v>
          </cell>
          <cell r="H1265">
            <v>52851</v>
          </cell>
          <cell r="I1265" t="str">
            <v>30517</v>
          </cell>
          <cell r="J1265" t="str">
            <v>2010062</v>
          </cell>
          <cell r="K1265" t="str">
            <v>30011</v>
          </cell>
          <cell r="L1265">
            <v>2</v>
          </cell>
          <cell r="M1265" t="str">
            <v>124527341</v>
          </cell>
          <cell r="N1265" t="str">
            <v>78</v>
          </cell>
          <cell r="O1265" t="str">
            <v>0978</v>
          </cell>
          <cell r="Q1265">
            <v>34765.58</v>
          </cell>
          <cell r="R1265">
            <v>88.09</v>
          </cell>
          <cell r="S1265">
            <v>18085.419999999998</v>
          </cell>
          <cell r="W1265" t="str">
            <v>9311101</v>
          </cell>
          <cell r="X1265">
            <v>0</v>
          </cell>
          <cell r="Y1265">
            <v>0</v>
          </cell>
        </row>
        <row r="1266">
          <cell r="A1266">
            <v>23255</v>
          </cell>
          <cell r="B1266" t="str">
            <v>02</v>
          </cell>
          <cell r="C1266" t="str">
            <v>Каб линия 6кВ от ТП-86  до ТП-273     0.400 км</v>
          </cell>
          <cell r="D1266" t="str">
            <v>502</v>
          </cell>
          <cell r="E1266" t="str">
            <v>011</v>
          </cell>
          <cell r="F1266">
            <v>11</v>
          </cell>
          <cell r="G1266">
            <v>30</v>
          </cell>
          <cell r="H1266">
            <v>63080</v>
          </cell>
          <cell r="I1266" t="str">
            <v>30518</v>
          </cell>
          <cell r="J1266" t="str">
            <v>2010062</v>
          </cell>
          <cell r="K1266" t="str">
            <v>30011</v>
          </cell>
          <cell r="L1266">
            <v>2</v>
          </cell>
          <cell r="M1266" t="str">
            <v>124527341</v>
          </cell>
          <cell r="N1266" t="str">
            <v>63</v>
          </cell>
          <cell r="O1266" t="str">
            <v>0963</v>
          </cell>
          <cell r="Q1266">
            <v>54407.76</v>
          </cell>
          <cell r="R1266">
            <v>105.13</v>
          </cell>
          <cell r="S1266">
            <v>8672.24</v>
          </cell>
          <cell r="W1266" t="str">
            <v>9311101</v>
          </cell>
          <cell r="X1266">
            <v>0</v>
          </cell>
          <cell r="Y1266">
            <v>0</v>
          </cell>
        </row>
        <row r="1267">
          <cell r="A1267">
            <v>23255</v>
          </cell>
          <cell r="B1267" t="str">
            <v>02</v>
          </cell>
          <cell r="C1267" t="str">
            <v>Каб линия 6кВ от ТП-118 до ТП-168     0.165 км</v>
          </cell>
          <cell r="D1267" t="str">
            <v>502</v>
          </cell>
          <cell r="E1267" t="str">
            <v>011</v>
          </cell>
          <cell r="F1267">
            <v>11</v>
          </cell>
          <cell r="G1267">
            <v>30</v>
          </cell>
          <cell r="H1267">
            <v>26020</v>
          </cell>
          <cell r="I1267" t="str">
            <v>30519</v>
          </cell>
          <cell r="J1267" t="str">
            <v>2010062</v>
          </cell>
          <cell r="K1267" t="str">
            <v>30011</v>
          </cell>
          <cell r="L1267">
            <v>2</v>
          </cell>
          <cell r="M1267" t="str">
            <v>124527341</v>
          </cell>
          <cell r="N1267" t="str">
            <v>63</v>
          </cell>
          <cell r="O1267" t="str">
            <v>0963</v>
          </cell>
          <cell r="Q1267">
            <v>23640.799999999999</v>
          </cell>
          <cell r="R1267">
            <v>43.37</v>
          </cell>
          <cell r="S1267">
            <v>2379.1999999999998</v>
          </cell>
          <cell r="W1267" t="str">
            <v>9311101</v>
          </cell>
          <cell r="X1267">
            <v>0</v>
          </cell>
          <cell r="Y1267">
            <v>0</v>
          </cell>
        </row>
        <row r="1268">
          <cell r="A1268">
            <v>28734</v>
          </cell>
          <cell r="B1268" t="str">
            <v>02</v>
          </cell>
          <cell r="C1268" t="str">
            <v>Каб линия 6кВ от ТП-135 до ТП-118     0.600 км</v>
          </cell>
          <cell r="D1268" t="str">
            <v>502</v>
          </cell>
          <cell r="E1268" t="str">
            <v>011</v>
          </cell>
          <cell r="F1268">
            <v>11</v>
          </cell>
          <cell r="G1268">
            <v>30</v>
          </cell>
          <cell r="H1268">
            <v>94228</v>
          </cell>
          <cell r="I1268" t="str">
            <v>30520</v>
          </cell>
          <cell r="J1268" t="str">
            <v>2010062</v>
          </cell>
          <cell r="K1268" t="str">
            <v>30011</v>
          </cell>
          <cell r="L1268">
            <v>2</v>
          </cell>
          <cell r="M1268" t="str">
            <v>124527341</v>
          </cell>
          <cell r="N1268" t="str">
            <v>67</v>
          </cell>
          <cell r="O1268" t="str">
            <v>0978</v>
          </cell>
          <cell r="Q1268">
            <v>72362.14</v>
          </cell>
          <cell r="R1268">
            <v>157.05000000000001</v>
          </cell>
          <cell r="S1268">
            <v>21865.86</v>
          </cell>
          <cell r="W1268" t="str">
            <v>9311101</v>
          </cell>
          <cell r="X1268">
            <v>0</v>
          </cell>
          <cell r="Y1268">
            <v>0</v>
          </cell>
        </row>
        <row r="1269">
          <cell r="A1269">
            <v>23621</v>
          </cell>
          <cell r="B1269" t="str">
            <v>02</v>
          </cell>
          <cell r="C1269" t="str">
            <v>КЛ-6кВ от ТП-121 до ТП-147     0.580 км</v>
          </cell>
          <cell r="D1269" t="str">
            <v>502</v>
          </cell>
          <cell r="E1269" t="str">
            <v>011</v>
          </cell>
          <cell r="F1269">
            <v>11</v>
          </cell>
          <cell r="G1269">
            <v>30</v>
          </cell>
          <cell r="H1269">
            <v>90780</v>
          </cell>
          <cell r="I1269" t="str">
            <v>30521</v>
          </cell>
          <cell r="J1269" t="str">
            <v>2010062</v>
          </cell>
          <cell r="K1269" t="str">
            <v>30011</v>
          </cell>
          <cell r="L1269">
            <v>2</v>
          </cell>
          <cell r="M1269" t="str">
            <v>124527341</v>
          </cell>
          <cell r="N1269" t="str">
            <v>64</v>
          </cell>
          <cell r="O1269" t="str">
            <v>0964</v>
          </cell>
          <cell r="Q1269">
            <v>75576.28</v>
          </cell>
          <cell r="R1269">
            <v>151.30000000000001</v>
          </cell>
          <cell r="S1269">
            <v>15203.72</v>
          </cell>
          <cell r="W1269" t="str">
            <v>9311101</v>
          </cell>
          <cell r="X1269">
            <v>0</v>
          </cell>
          <cell r="Y1269">
            <v>0</v>
          </cell>
        </row>
        <row r="1270">
          <cell r="A1270">
            <v>30987</v>
          </cell>
          <cell r="B1270" t="str">
            <v>02</v>
          </cell>
          <cell r="C1270" t="str">
            <v>Каб линия 6кВ от ТП-124 до ТП-162     0.510 км</v>
          </cell>
          <cell r="D1270" t="str">
            <v>502</v>
          </cell>
          <cell r="E1270" t="str">
            <v>011</v>
          </cell>
          <cell r="F1270">
            <v>11</v>
          </cell>
          <cell r="G1270">
            <v>30</v>
          </cell>
          <cell r="H1270">
            <v>31052</v>
          </cell>
          <cell r="I1270" t="str">
            <v>30522</v>
          </cell>
          <cell r="J1270" t="str">
            <v>2010062</v>
          </cell>
          <cell r="K1270" t="str">
            <v>30011</v>
          </cell>
          <cell r="L1270">
            <v>2</v>
          </cell>
          <cell r="M1270" t="str">
            <v>124527341</v>
          </cell>
          <cell r="N1270" t="str">
            <v>75</v>
          </cell>
          <cell r="O1270" t="str">
            <v>1184</v>
          </cell>
          <cell r="Q1270">
            <v>19779.419999999998</v>
          </cell>
          <cell r="R1270">
            <v>51.75</v>
          </cell>
          <cell r="S1270">
            <v>11272.58</v>
          </cell>
          <cell r="W1270" t="str">
            <v>9311101</v>
          </cell>
          <cell r="X1270">
            <v>0</v>
          </cell>
          <cell r="Y1270">
            <v>0</v>
          </cell>
        </row>
        <row r="1271">
          <cell r="A1271">
            <v>27515</v>
          </cell>
          <cell r="B1271" t="str">
            <v>02</v>
          </cell>
          <cell r="C1271" t="str">
            <v>Каб линия 6кВ от ТП-124 до ТП-267 в совхозе Тепличный    0.460 км</v>
          </cell>
          <cell r="D1271" t="str">
            <v>502</v>
          </cell>
          <cell r="E1271" t="str">
            <v>011</v>
          </cell>
          <cell r="F1271">
            <v>11</v>
          </cell>
          <cell r="G1271">
            <v>30</v>
          </cell>
          <cell r="H1271">
            <v>106139</v>
          </cell>
          <cell r="I1271" t="str">
            <v>30523</v>
          </cell>
          <cell r="J1271" t="str">
            <v>2010062</v>
          </cell>
          <cell r="K1271" t="str">
            <v>30011</v>
          </cell>
          <cell r="L1271">
            <v>2</v>
          </cell>
          <cell r="M1271" t="str">
            <v>124527341</v>
          </cell>
          <cell r="N1271" t="str">
            <v>73</v>
          </cell>
          <cell r="O1271" t="str">
            <v>0575</v>
          </cell>
          <cell r="Q1271">
            <v>69147.42</v>
          </cell>
          <cell r="R1271">
            <v>176.9</v>
          </cell>
          <cell r="S1271">
            <v>36991.58</v>
          </cell>
          <cell r="W1271" t="str">
            <v>9311101</v>
          </cell>
          <cell r="X1271">
            <v>0</v>
          </cell>
          <cell r="Y1271">
            <v>0</v>
          </cell>
        </row>
        <row r="1272">
          <cell r="A1272">
            <v>23621</v>
          </cell>
          <cell r="B1272" t="str">
            <v>02</v>
          </cell>
          <cell r="C1272" t="str">
            <v>Каб линия 6кВ от ТП-125 до ТП-156     0.165 км</v>
          </cell>
          <cell r="D1272" t="str">
            <v>502</v>
          </cell>
          <cell r="E1272" t="str">
            <v>011</v>
          </cell>
          <cell r="F1272">
            <v>11</v>
          </cell>
          <cell r="G1272">
            <v>30</v>
          </cell>
          <cell r="H1272">
            <v>26020</v>
          </cell>
          <cell r="I1272" t="str">
            <v>30524</v>
          </cell>
          <cell r="J1272" t="str">
            <v>2010062</v>
          </cell>
          <cell r="K1272" t="str">
            <v>30011</v>
          </cell>
          <cell r="L1272">
            <v>2</v>
          </cell>
          <cell r="M1272" t="str">
            <v>124527341</v>
          </cell>
          <cell r="N1272" t="str">
            <v>64</v>
          </cell>
          <cell r="O1272" t="str">
            <v>0964</v>
          </cell>
          <cell r="Q1272">
            <v>23041.98</v>
          </cell>
          <cell r="R1272">
            <v>43.37</v>
          </cell>
          <cell r="S1272">
            <v>2978.02</v>
          </cell>
          <cell r="W1272" t="str">
            <v>9311101</v>
          </cell>
          <cell r="X1272">
            <v>0</v>
          </cell>
          <cell r="Y1272">
            <v>0</v>
          </cell>
        </row>
        <row r="1273">
          <cell r="A1273">
            <v>28734</v>
          </cell>
          <cell r="B1273" t="str">
            <v>02</v>
          </cell>
          <cell r="C1273" t="str">
            <v>Каб линия 6кВ от ТП-287 до ТП-129     0.300 км</v>
          </cell>
          <cell r="D1273" t="str">
            <v>502</v>
          </cell>
          <cell r="E1273" t="str">
            <v>011</v>
          </cell>
          <cell r="F1273">
            <v>11</v>
          </cell>
          <cell r="G1273">
            <v>30</v>
          </cell>
          <cell r="H1273">
            <v>51721</v>
          </cell>
          <cell r="I1273" t="str">
            <v>30525</v>
          </cell>
          <cell r="J1273" t="str">
            <v>2010062</v>
          </cell>
          <cell r="K1273" t="str">
            <v>30011</v>
          </cell>
          <cell r="L1273">
            <v>2</v>
          </cell>
          <cell r="M1273" t="str">
            <v>124527341</v>
          </cell>
          <cell r="N1273" t="str">
            <v>75</v>
          </cell>
          <cell r="O1273" t="str">
            <v>0978</v>
          </cell>
          <cell r="Q1273">
            <v>31733.9</v>
          </cell>
          <cell r="R1273">
            <v>86.2</v>
          </cell>
          <cell r="S1273">
            <v>19987.099999999999</v>
          </cell>
          <cell r="W1273" t="str">
            <v>9311101</v>
          </cell>
          <cell r="X1273">
            <v>0</v>
          </cell>
          <cell r="Y1273">
            <v>0</v>
          </cell>
        </row>
        <row r="1274">
          <cell r="A1274">
            <v>28734</v>
          </cell>
          <cell r="B1274" t="str">
            <v>02</v>
          </cell>
          <cell r="C1274" t="str">
            <v>Каб линия 6кВ от ТП-218 до ТП-129     0.700 км</v>
          </cell>
          <cell r="D1274" t="str">
            <v>502</v>
          </cell>
          <cell r="E1274" t="str">
            <v>011</v>
          </cell>
          <cell r="F1274">
            <v>11</v>
          </cell>
          <cell r="G1274">
            <v>30</v>
          </cell>
          <cell r="H1274">
            <v>99991</v>
          </cell>
          <cell r="I1274" t="str">
            <v>30526</v>
          </cell>
          <cell r="J1274" t="str">
            <v>2010062</v>
          </cell>
          <cell r="K1274" t="str">
            <v>30011</v>
          </cell>
          <cell r="L1274">
            <v>2</v>
          </cell>
          <cell r="M1274" t="str">
            <v>124527341</v>
          </cell>
          <cell r="N1274" t="str">
            <v>75</v>
          </cell>
          <cell r="O1274" t="str">
            <v>0978</v>
          </cell>
          <cell r="Q1274">
            <v>60248.9</v>
          </cell>
          <cell r="R1274">
            <v>166.65</v>
          </cell>
          <cell r="S1274">
            <v>39742.1</v>
          </cell>
          <cell r="W1274" t="str">
            <v>9311101</v>
          </cell>
          <cell r="X1274">
            <v>0</v>
          </cell>
          <cell r="Y1274">
            <v>0</v>
          </cell>
        </row>
        <row r="1275">
          <cell r="A1275">
            <v>28734</v>
          </cell>
          <cell r="B1275" t="str">
            <v>02</v>
          </cell>
          <cell r="C1275" t="str">
            <v>Каб линия 6кВ от ТП-251 до ТП-131     0.450 км</v>
          </cell>
          <cell r="D1275" t="str">
            <v>502</v>
          </cell>
          <cell r="E1275" t="str">
            <v>011</v>
          </cell>
          <cell r="F1275">
            <v>11</v>
          </cell>
          <cell r="G1275">
            <v>30</v>
          </cell>
          <cell r="H1275">
            <v>80107</v>
          </cell>
          <cell r="I1275" t="str">
            <v>30527</v>
          </cell>
          <cell r="J1275" t="str">
            <v>2010062</v>
          </cell>
          <cell r="K1275" t="str">
            <v>30011</v>
          </cell>
          <cell r="L1275">
            <v>2</v>
          </cell>
          <cell r="M1275" t="str">
            <v>124527341</v>
          </cell>
          <cell r="N1275" t="str">
            <v>77</v>
          </cell>
          <cell r="O1275" t="str">
            <v>0978</v>
          </cell>
          <cell r="Q1275">
            <v>45221.440000000002</v>
          </cell>
          <cell r="R1275">
            <v>133.51</v>
          </cell>
          <cell r="S1275">
            <v>34885.56</v>
          </cell>
          <cell r="W1275" t="str">
            <v>9311101</v>
          </cell>
          <cell r="X1275">
            <v>0</v>
          </cell>
          <cell r="Y1275">
            <v>0</v>
          </cell>
        </row>
        <row r="1276">
          <cell r="A1276">
            <v>28734</v>
          </cell>
          <cell r="B1276" t="str">
            <v>02</v>
          </cell>
          <cell r="C1276" t="str">
            <v>Каб линия 6кВ от ТП-189 до ТП-131     0.278 км</v>
          </cell>
          <cell r="D1276" t="str">
            <v>502</v>
          </cell>
          <cell r="E1276" t="str">
            <v>011</v>
          </cell>
          <cell r="F1276">
            <v>11</v>
          </cell>
          <cell r="G1276">
            <v>30</v>
          </cell>
          <cell r="H1276">
            <v>54646</v>
          </cell>
          <cell r="I1276" t="str">
            <v>30528</v>
          </cell>
          <cell r="J1276" t="str">
            <v>2010062</v>
          </cell>
          <cell r="K1276" t="str">
            <v>30011</v>
          </cell>
          <cell r="L1276">
            <v>2</v>
          </cell>
          <cell r="M1276" t="str">
            <v>124527341</v>
          </cell>
          <cell r="N1276" t="str">
            <v>77</v>
          </cell>
          <cell r="O1276" t="str">
            <v>0978</v>
          </cell>
          <cell r="Q1276">
            <v>31175.48</v>
          </cell>
          <cell r="R1276">
            <v>91.08</v>
          </cell>
          <cell r="S1276">
            <v>23470.52</v>
          </cell>
          <cell r="W1276" t="str">
            <v>9311101</v>
          </cell>
          <cell r="X1276">
            <v>0</v>
          </cell>
          <cell r="Y1276">
            <v>0</v>
          </cell>
        </row>
        <row r="1277">
          <cell r="A1277">
            <v>28734</v>
          </cell>
          <cell r="B1277" t="str">
            <v>02</v>
          </cell>
          <cell r="C1277" t="str">
            <v>Каб линия 6кВ от ТП-132 до ТП-8       0.600 км</v>
          </cell>
          <cell r="D1277" t="str">
            <v>502</v>
          </cell>
          <cell r="E1277" t="str">
            <v>011</v>
          </cell>
          <cell r="F1277">
            <v>11</v>
          </cell>
          <cell r="G1277">
            <v>30</v>
          </cell>
          <cell r="H1277">
            <v>13216.69</v>
          </cell>
          <cell r="I1277" t="str">
            <v>30530</v>
          </cell>
          <cell r="J1277" t="str">
            <v>2010062</v>
          </cell>
          <cell r="K1277" t="str">
            <v>30012</v>
          </cell>
          <cell r="L1277">
            <v>4</v>
          </cell>
          <cell r="M1277" t="str">
            <v>124527341</v>
          </cell>
          <cell r="N1277" t="str">
            <v>74</v>
          </cell>
          <cell r="O1277" t="str">
            <v>0978</v>
          </cell>
          <cell r="Q1277">
            <v>13216.69</v>
          </cell>
          <cell r="R1277">
            <v>0</v>
          </cell>
          <cell r="S1277">
            <v>0</v>
          </cell>
          <cell r="W1277" t="str">
            <v>9311101</v>
          </cell>
          <cell r="X1277">
            <v>0</v>
          </cell>
          <cell r="Y1277">
            <v>0</v>
          </cell>
        </row>
        <row r="1278">
          <cell r="A1278">
            <v>32325</v>
          </cell>
          <cell r="B1278" t="str">
            <v>02</v>
          </cell>
          <cell r="C1278" t="str">
            <v>Каб линия 6кВ от ТП-140 до ТП-490    0.150 км</v>
          </cell>
          <cell r="D1278" t="str">
            <v>502</v>
          </cell>
          <cell r="E1278" t="str">
            <v>011</v>
          </cell>
          <cell r="F1278">
            <v>11</v>
          </cell>
          <cell r="G1278">
            <v>30</v>
          </cell>
          <cell r="H1278">
            <v>42602</v>
          </cell>
          <cell r="I1278" t="str">
            <v>30531</v>
          </cell>
          <cell r="J1278" t="str">
            <v>2010062</v>
          </cell>
          <cell r="K1278" t="str">
            <v>30011</v>
          </cell>
          <cell r="L1278">
            <v>2</v>
          </cell>
          <cell r="M1278" t="str">
            <v>124527341</v>
          </cell>
          <cell r="N1278" t="str">
            <v>64</v>
          </cell>
          <cell r="O1278" t="str">
            <v>0788</v>
          </cell>
          <cell r="Q1278">
            <v>13625.56</v>
          </cell>
          <cell r="R1278">
            <v>71</v>
          </cell>
          <cell r="S1278">
            <v>28976.44</v>
          </cell>
          <cell r="W1278" t="str">
            <v>9311101</v>
          </cell>
          <cell r="X1278">
            <v>0</v>
          </cell>
          <cell r="Y1278">
            <v>0</v>
          </cell>
        </row>
        <row r="1279">
          <cell r="A1279">
            <v>28734</v>
          </cell>
          <cell r="B1279" t="str">
            <v>02</v>
          </cell>
          <cell r="C1279" t="str">
            <v>Каб линия 6кВ от ТП-180-148           0.410 км</v>
          </cell>
          <cell r="D1279" t="str">
            <v>502</v>
          </cell>
          <cell r="E1279" t="str">
            <v>011</v>
          </cell>
          <cell r="F1279">
            <v>11</v>
          </cell>
          <cell r="G1279">
            <v>30</v>
          </cell>
          <cell r="H1279">
            <v>73090</v>
          </cell>
          <cell r="I1279" t="str">
            <v>30535</v>
          </cell>
          <cell r="J1279" t="str">
            <v>2010062</v>
          </cell>
          <cell r="K1279" t="str">
            <v>30011</v>
          </cell>
          <cell r="L1279">
            <v>2</v>
          </cell>
          <cell r="M1279" t="str">
            <v>124527341</v>
          </cell>
          <cell r="N1279" t="str">
            <v>67</v>
          </cell>
          <cell r="O1279" t="str">
            <v>0978</v>
          </cell>
          <cell r="Q1279">
            <v>56433.120000000003</v>
          </cell>
          <cell r="R1279">
            <v>121.82</v>
          </cell>
          <cell r="S1279">
            <v>16656.88</v>
          </cell>
          <cell r="W1279" t="str">
            <v>9311011</v>
          </cell>
          <cell r="X1279">
            <v>0</v>
          </cell>
          <cell r="Y1279">
            <v>0</v>
          </cell>
        </row>
        <row r="1280">
          <cell r="A1280">
            <v>28734</v>
          </cell>
          <cell r="B1280" t="str">
            <v>02</v>
          </cell>
          <cell r="C1280" t="str">
            <v>Каб линия 6кВ от ТП-151 до ТП-181     0.350 км</v>
          </cell>
          <cell r="D1280" t="str">
            <v>502</v>
          </cell>
          <cell r="E1280" t="str">
            <v>011</v>
          </cell>
          <cell r="F1280">
            <v>11</v>
          </cell>
          <cell r="G1280">
            <v>30</v>
          </cell>
          <cell r="H1280">
            <v>53812</v>
          </cell>
          <cell r="I1280" t="str">
            <v>30536</v>
          </cell>
          <cell r="J1280" t="str">
            <v>2010062</v>
          </cell>
          <cell r="K1280" t="str">
            <v>30011</v>
          </cell>
          <cell r="L1280">
            <v>2</v>
          </cell>
          <cell r="M1280" t="str">
            <v>124527341</v>
          </cell>
          <cell r="N1280" t="str">
            <v>70</v>
          </cell>
          <cell r="O1280" t="str">
            <v>0978</v>
          </cell>
          <cell r="Q1280">
            <v>38717.56</v>
          </cell>
          <cell r="R1280">
            <v>89.69</v>
          </cell>
          <cell r="S1280">
            <v>15094.44</v>
          </cell>
          <cell r="W1280" t="str">
            <v>9311101</v>
          </cell>
          <cell r="X1280">
            <v>0</v>
          </cell>
          <cell r="Y1280">
            <v>0</v>
          </cell>
        </row>
        <row r="1281">
          <cell r="A1281">
            <v>28734</v>
          </cell>
          <cell r="B1281" t="str">
            <v>02</v>
          </cell>
          <cell r="C1281" t="str">
            <v>Каб линия 6кВ от ТП-154 до ТП-153     0.350 км</v>
          </cell>
          <cell r="D1281" t="str">
            <v>502</v>
          </cell>
          <cell r="E1281" t="str">
            <v>011</v>
          </cell>
          <cell r="F1281">
            <v>11</v>
          </cell>
          <cell r="G1281">
            <v>30</v>
          </cell>
          <cell r="H1281">
            <v>48293</v>
          </cell>
          <cell r="I1281" t="str">
            <v>30537</v>
          </cell>
          <cell r="J1281" t="str">
            <v>2010062</v>
          </cell>
          <cell r="K1281" t="str">
            <v>30011</v>
          </cell>
          <cell r="L1281">
            <v>2</v>
          </cell>
          <cell r="M1281" t="str">
            <v>124527341</v>
          </cell>
          <cell r="N1281" t="str">
            <v>64</v>
          </cell>
          <cell r="O1281" t="str">
            <v>0978</v>
          </cell>
          <cell r="Q1281">
            <v>41073.279999999999</v>
          </cell>
          <cell r="R1281">
            <v>80.489999999999995</v>
          </cell>
          <cell r="S1281">
            <v>7219.72</v>
          </cell>
          <cell r="W1281" t="str">
            <v>9311101</v>
          </cell>
          <cell r="X1281">
            <v>0</v>
          </cell>
          <cell r="Y1281">
            <v>0</v>
          </cell>
        </row>
        <row r="1282">
          <cell r="A1282">
            <v>27851</v>
          </cell>
          <cell r="B1282" t="str">
            <v>02</v>
          </cell>
          <cell r="C1282" t="str">
            <v>Каб линия 6кВ от ТП-1160до ТП-1272    0.220 км</v>
          </cell>
          <cell r="D1282" t="str">
            <v>502</v>
          </cell>
          <cell r="E1282" t="str">
            <v>011</v>
          </cell>
          <cell r="F1282">
            <v>11</v>
          </cell>
          <cell r="G1282">
            <v>30</v>
          </cell>
          <cell r="H1282">
            <v>46802</v>
          </cell>
          <cell r="I1282" t="str">
            <v>30540</v>
          </cell>
          <cell r="J1282" t="str">
            <v>2010062</v>
          </cell>
          <cell r="K1282" t="str">
            <v>30011</v>
          </cell>
          <cell r="L1282">
            <v>2</v>
          </cell>
          <cell r="M1282" t="str">
            <v>124527341</v>
          </cell>
          <cell r="N1282" t="str">
            <v>76</v>
          </cell>
          <cell r="O1282" t="str">
            <v>0476</v>
          </cell>
          <cell r="Q1282">
            <v>28476.5</v>
          </cell>
          <cell r="R1282">
            <v>78</v>
          </cell>
          <cell r="S1282">
            <v>18325.5</v>
          </cell>
          <cell r="W1282" t="str">
            <v>9311101</v>
          </cell>
          <cell r="X1282">
            <v>0</v>
          </cell>
          <cell r="Y1282">
            <v>0</v>
          </cell>
        </row>
        <row r="1283">
          <cell r="A1283">
            <v>28734</v>
          </cell>
          <cell r="B1283" t="str">
            <v>02</v>
          </cell>
          <cell r="C1283" t="str">
            <v>Каб линия 6кВ от ТП-162 до ТП-188     0.710 км</v>
          </cell>
          <cell r="D1283" t="str">
            <v>502</v>
          </cell>
          <cell r="E1283" t="str">
            <v>011</v>
          </cell>
          <cell r="F1283">
            <v>11</v>
          </cell>
          <cell r="G1283">
            <v>30</v>
          </cell>
          <cell r="H1283">
            <v>51503</v>
          </cell>
          <cell r="I1283" t="str">
            <v>30542</v>
          </cell>
          <cell r="J1283" t="str">
            <v>2010062</v>
          </cell>
          <cell r="K1283" t="str">
            <v>30011</v>
          </cell>
          <cell r="L1283">
            <v>2</v>
          </cell>
          <cell r="M1283" t="str">
            <v>124527341</v>
          </cell>
          <cell r="N1283" t="str">
            <v>75</v>
          </cell>
          <cell r="O1283" t="str">
            <v>0978</v>
          </cell>
          <cell r="Q1283">
            <v>31864.639999999999</v>
          </cell>
          <cell r="R1283">
            <v>85.84</v>
          </cell>
          <cell r="S1283">
            <v>19638.36</v>
          </cell>
          <cell r="W1283" t="str">
            <v>9311101</v>
          </cell>
          <cell r="X1283">
            <v>0</v>
          </cell>
          <cell r="Y1283">
            <v>0</v>
          </cell>
        </row>
        <row r="1284">
          <cell r="A1284">
            <v>28460</v>
          </cell>
          <cell r="B1284" t="str">
            <v>02</v>
          </cell>
          <cell r="C1284" t="str">
            <v>Каб линия 6кВ от ТП-164 до ТП-268     0.100 км</v>
          </cell>
          <cell r="D1284" t="str">
            <v>502</v>
          </cell>
          <cell r="E1284" t="str">
            <v>011</v>
          </cell>
          <cell r="F1284">
            <v>11</v>
          </cell>
          <cell r="G1284">
            <v>30</v>
          </cell>
          <cell r="H1284">
            <v>14330</v>
          </cell>
          <cell r="I1284" t="str">
            <v>30544</v>
          </cell>
          <cell r="J1284" t="str">
            <v>2010062</v>
          </cell>
          <cell r="K1284" t="str">
            <v>30011</v>
          </cell>
          <cell r="L1284">
            <v>2</v>
          </cell>
          <cell r="M1284" t="str">
            <v>124527341</v>
          </cell>
          <cell r="N1284" t="str">
            <v>77</v>
          </cell>
          <cell r="O1284" t="str">
            <v>1277</v>
          </cell>
          <cell r="Q1284">
            <v>9512.32</v>
          </cell>
          <cell r="R1284">
            <v>23.88</v>
          </cell>
          <cell r="S1284">
            <v>4817.68</v>
          </cell>
          <cell r="W1284" t="str">
            <v>9311101</v>
          </cell>
          <cell r="X1284">
            <v>0</v>
          </cell>
          <cell r="Y1284">
            <v>0</v>
          </cell>
        </row>
        <row r="1285">
          <cell r="A1285">
            <v>28976</v>
          </cell>
          <cell r="B1285" t="str">
            <v>02</v>
          </cell>
          <cell r="C1285" t="str">
            <v>Каб линия 6кВ от ТП-167 до ТП-169     1.000 км</v>
          </cell>
          <cell r="D1285" t="str">
            <v>502</v>
          </cell>
          <cell r="E1285" t="str">
            <v>011</v>
          </cell>
          <cell r="F1285">
            <v>11</v>
          </cell>
          <cell r="G1285">
            <v>30</v>
          </cell>
          <cell r="H1285">
            <v>135084</v>
          </cell>
          <cell r="I1285" t="str">
            <v>30547</v>
          </cell>
          <cell r="J1285" t="str">
            <v>2010062</v>
          </cell>
          <cell r="K1285" t="str">
            <v>30012</v>
          </cell>
          <cell r="L1285">
            <v>4</v>
          </cell>
          <cell r="M1285" t="str">
            <v>124527341</v>
          </cell>
          <cell r="N1285" t="str">
            <v>78</v>
          </cell>
          <cell r="O1285" t="str">
            <v>0579</v>
          </cell>
          <cell r="Q1285">
            <v>135084</v>
          </cell>
          <cell r="R1285">
            <v>0</v>
          </cell>
          <cell r="S1285">
            <v>0</v>
          </cell>
          <cell r="W1285" t="str">
            <v>9311101</v>
          </cell>
          <cell r="X1285">
            <v>0</v>
          </cell>
          <cell r="Y1285">
            <v>0</v>
          </cell>
        </row>
        <row r="1286">
          <cell r="A1286">
            <v>28734</v>
          </cell>
          <cell r="B1286" t="str">
            <v>02</v>
          </cell>
          <cell r="C1286" t="str">
            <v>Каб линия 6кВ от ТП-211 до ТП-168     0.470 км</v>
          </cell>
          <cell r="D1286" t="str">
            <v>502</v>
          </cell>
          <cell r="E1286" t="str">
            <v>011</v>
          </cell>
          <cell r="F1286">
            <v>11</v>
          </cell>
          <cell r="G1286">
            <v>30</v>
          </cell>
          <cell r="H1286">
            <v>77547</v>
          </cell>
          <cell r="I1286" t="str">
            <v>30548</v>
          </cell>
          <cell r="J1286" t="str">
            <v>2010062</v>
          </cell>
          <cell r="K1286" t="str">
            <v>30011</v>
          </cell>
          <cell r="L1286">
            <v>2</v>
          </cell>
          <cell r="M1286" t="str">
            <v>124527341</v>
          </cell>
          <cell r="N1286" t="str">
            <v>69</v>
          </cell>
          <cell r="O1286" t="str">
            <v>0978</v>
          </cell>
          <cell r="Q1286">
            <v>56728.74</v>
          </cell>
          <cell r="R1286">
            <v>129.25</v>
          </cell>
          <cell r="S1286">
            <v>20818.259999999998</v>
          </cell>
          <cell r="W1286" t="str">
            <v>9311101</v>
          </cell>
          <cell r="X1286">
            <v>0</v>
          </cell>
          <cell r="Y1286">
            <v>0</v>
          </cell>
        </row>
        <row r="1287">
          <cell r="A1287">
            <v>28460</v>
          </cell>
          <cell r="B1287" t="str">
            <v>02</v>
          </cell>
          <cell r="C1287" t="str">
            <v>Каб линия 6кВ от ТП-168 до ТП-263     0.210 км</v>
          </cell>
          <cell r="D1287" t="str">
            <v>502</v>
          </cell>
          <cell r="E1287" t="str">
            <v>011</v>
          </cell>
          <cell r="F1287">
            <v>11</v>
          </cell>
          <cell r="G1287">
            <v>30</v>
          </cell>
          <cell r="H1287">
            <v>31713</v>
          </cell>
          <cell r="I1287" t="str">
            <v>30549</v>
          </cell>
          <cell r="J1287" t="str">
            <v>2010062</v>
          </cell>
          <cell r="K1287" t="str">
            <v>30011</v>
          </cell>
          <cell r="L1287">
            <v>2</v>
          </cell>
          <cell r="M1287" t="str">
            <v>124527341</v>
          </cell>
          <cell r="N1287" t="str">
            <v>77</v>
          </cell>
          <cell r="O1287" t="str">
            <v>1277</v>
          </cell>
          <cell r="Q1287">
            <v>18580.88</v>
          </cell>
          <cell r="R1287">
            <v>52.86</v>
          </cell>
          <cell r="S1287">
            <v>13132.12</v>
          </cell>
          <cell r="W1287" t="str">
            <v>9311101</v>
          </cell>
          <cell r="X1287">
            <v>0</v>
          </cell>
          <cell r="Y1287">
            <v>0</v>
          </cell>
        </row>
        <row r="1288">
          <cell r="A1288">
            <v>28734</v>
          </cell>
          <cell r="B1288" t="str">
            <v>02</v>
          </cell>
          <cell r="C1288" t="str">
            <v>Каб линия 6кВ от ТП-177 до ТП-170     0.350 км</v>
          </cell>
          <cell r="D1288" t="str">
            <v>502</v>
          </cell>
          <cell r="E1288" t="str">
            <v>011</v>
          </cell>
          <cell r="F1288">
            <v>11</v>
          </cell>
          <cell r="G1288">
            <v>30</v>
          </cell>
          <cell r="H1288">
            <v>48293</v>
          </cell>
          <cell r="I1288" t="str">
            <v>30550</v>
          </cell>
          <cell r="J1288" t="str">
            <v>2010062</v>
          </cell>
          <cell r="K1288" t="str">
            <v>30011</v>
          </cell>
          <cell r="L1288">
            <v>2</v>
          </cell>
          <cell r="M1288" t="str">
            <v>124527341</v>
          </cell>
          <cell r="N1288" t="str">
            <v>61</v>
          </cell>
          <cell r="O1288" t="str">
            <v>0978</v>
          </cell>
          <cell r="Q1288">
            <v>44163.74</v>
          </cell>
          <cell r="R1288">
            <v>80.489999999999995</v>
          </cell>
          <cell r="S1288">
            <v>4129.26</v>
          </cell>
          <cell r="W1288" t="str">
            <v>9311101</v>
          </cell>
          <cell r="X1288">
            <v>0</v>
          </cell>
          <cell r="Y1288">
            <v>0</v>
          </cell>
        </row>
        <row r="1289">
          <cell r="A1289">
            <v>25812</v>
          </cell>
          <cell r="B1289" t="str">
            <v>02</v>
          </cell>
          <cell r="C1289" t="str">
            <v>Каб линия 6кВ от п/ст Ю-Сахал до ТП-171     1.000 км</v>
          </cell>
          <cell r="D1289" t="str">
            <v>502</v>
          </cell>
          <cell r="E1289" t="str">
            <v>011</v>
          </cell>
          <cell r="F1289">
            <v>11</v>
          </cell>
          <cell r="G1289">
            <v>30</v>
          </cell>
          <cell r="H1289">
            <v>151986</v>
          </cell>
          <cell r="I1289" t="str">
            <v>30551</v>
          </cell>
          <cell r="J1289" t="str">
            <v>2010062</v>
          </cell>
          <cell r="K1289" t="str">
            <v>30011</v>
          </cell>
          <cell r="L1289">
            <v>2</v>
          </cell>
          <cell r="M1289" t="str">
            <v>124527341</v>
          </cell>
          <cell r="N1289" t="str">
            <v>70</v>
          </cell>
          <cell r="O1289" t="str">
            <v>0970</v>
          </cell>
          <cell r="Q1289">
            <v>106620.12</v>
          </cell>
          <cell r="R1289">
            <v>253.31</v>
          </cell>
          <cell r="S1289">
            <v>45365.88</v>
          </cell>
          <cell r="W1289" t="str">
            <v>9311101</v>
          </cell>
          <cell r="X1289">
            <v>0</v>
          </cell>
          <cell r="Y1289">
            <v>0</v>
          </cell>
        </row>
        <row r="1290">
          <cell r="A1290">
            <v>28460</v>
          </cell>
          <cell r="B1290" t="str">
            <v>02</v>
          </cell>
          <cell r="C1290" t="str">
            <v>Каб линия 6кВ от ТП-175 до ТП-298     0.185 км</v>
          </cell>
          <cell r="D1290" t="str">
            <v>502</v>
          </cell>
          <cell r="E1290" t="str">
            <v>011</v>
          </cell>
          <cell r="F1290">
            <v>11</v>
          </cell>
          <cell r="G1290">
            <v>30</v>
          </cell>
          <cell r="H1290">
            <v>21141</v>
          </cell>
          <cell r="I1290" t="str">
            <v>30552</v>
          </cell>
          <cell r="J1290" t="str">
            <v>2010062</v>
          </cell>
          <cell r="K1290" t="str">
            <v>30011</v>
          </cell>
          <cell r="L1290">
            <v>2</v>
          </cell>
          <cell r="M1290" t="str">
            <v>124527341</v>
          </cell>
          <cell r="N1290" t="str">
            <v>77</v>
          </cell>
          <cell r="O1290" t="str">
            <v>1277</v>
          </cell>
          <cell r="Q1290">
            <v>12674.24</v>
          </cell>
          <cell r="R1290">
            <v>35.24</v>
          </cell>
          <cell r="S1290">
            <v>8466.76</v>
          </cell>
          <cell r="W1290" t="str">
            <v>9311101</v>
          </cell>
          <cell r="X1290">
            <v>0</v>
          </cell>
          <cell r="Y1290">
            <v>0</v>
          </cell>
        </row>
        <row r="1291">
          <cell r="A1291">
            <v>28734</v>
          </cell>
          <cell r="B1291" t="str">
            <v>02</v>
          </cell>
          <cell r="C1291" t="str">
            <v>Каб линия 6кВ от ТП-177 до РП-4       0.301 км</v>
          </cell>
          <cell r="D1291" t="str">
            <v>502</v>
          </cell>
          <cell r="E1291" t="str">
            <v>011</v>
          </cell>
          <cell r="F1291">
            <v>11</v>
          </cell>
          <cell r="G1291">
            <v>30</v>
          </cell>
          <cell r="H1291">
            <v>55263</v>
          </cell>
          <cell r="I1291" t="str">
            <v>30553</v>
          </cell>
          <cell r="J1291" t="str">
            <v>2010062</v>
          </cell>
          <cell r="K1291" t="str">
            <v>30011</v>
          </cell>
          <cell r="L1291">
            <v>2</v>
          </cell>
          <cell r="M1291" t="str">
            <v>124527341</v>
          </cell>
          <cell r="N1291" t="str">
            <v>66</v>
          </cell>
          <cell r="O1291" t="str">
            <v>0978</v>
          </cell>
          <cell r="Q1291">
            <v>44297.5</v>
          </cell>
          <cell r="R1291">
            <v>92.11</v>
          </cell>
          <cell r="S1291">
            <v>10965.5</v>
          </cell>
          <cell r="W1291" t="str">
            <v>9311101</v>
          </cell>
          <cell r="X1291">
            <v>0</v>
          </cell>
          <cell r="Y1291">
            <v>0</v>
          </cell>
        </row>
        <row r="1292">
          <cell r="A1292">
            <v>28887</v>
          </cell>
          <cell r="B1292" t="str">
            <v>02</v>
          </cell>
          <cell r="C1292" t="str">
            <v>Каб линия 6кВ от ТП-182 до ТП-296     1.100 км</v>
          </cell>
          <cell r="D1292" t="str">
            <v>502</v>
          </cell>
          <cell r="E1292" t="str">
            <v>011</v>
          </cell>
          <cell r="F1292">
            <v>11</v>
          </cell>
          <cell r="G1292">
            <v>30</v>
          </cell>
          <cell r="H1292">
            <v>160470</v>
          </cell>
          <cell r="I1292" t="str">
            <v>30556</v>
          </cell>
          <cell r="J1292" t="str">
            <v>2010062</v>
          </cell>
          <cell r="K1292" t="str">
            <v>30011</v>
          </cell>
          <cell r="L1292">
            <v>2</v>
          </cell>
          <cell r="M1292" t="str">
            <v>124527341</v>
          </cell>
          <cell r="N1292" t="str">
            <v>74</v>
          </cell>
          <cell r="O1292" t="str">
            <v>0279</v>
          </cell>
          <cell r="Q1292">
            <v>98677.5</v>
          </cell>
          <cell r="R1292">
            <v>267.45</v>
          </cell>
          <cell r="S1292">
            <v>61792.5</v>
          </cell>
          <cell r="W1292" t="str">
            <v>9311101</v>
          </cell>
          <cell r="X1292">
            <v>0</v>
          </cell>
          <cell r="Y1292">
            <v>0</v>
          </cell>
        </row>
        <row r="1293">
          <cell r="A1293">
            <v>26908</v>
          </cell>
          <cell r="B1293" t="str">
            <v>02</v>
          </cell>
          <cell r="C1293" t="str">
            <v>Каб линия 6кВ от ТП-183 до п/ст Южная      1.200 км</v>
          </cell>
          <cell r="D1293" t="str">
            <v>502</v>
          </cell>
          <cell r="E1293" t="str">
            <v>011</v>
          </cell>
          <cell r="F1293">
            <v>11</v>
          </cell>
          <cell r="G1293">
            <v>30</v>
          </cell>
          <cell r="H1293">
            <v>173127</v>
          </cell>
          <cell r="I1293" t="str">
            <v>30557</v>
          </cell>
          <cell r="J1293" t="str">
            <v>2010062</v>
          </cell>
          <cell r="K1293" t="str">
            <v>30011</v>
          </cell>
          <cell r="L1293">
            <v>2</v>
          </cell>
          <cell r="M1293" t="str">
            <v>124527341</v>
          </cell>
          <cell r="N1293" t="str">
            <v>73</v>
          </cell>
          <cell r="O1293" t="str">
            <v>0973</v>
          </cell>
          <cell r="Q1293">
            <v>110543.12</v>
          </cell>
          <cell r="R1293">
            <v>288.55</v>
          </cell>
          <cell r="S1293">
            <v>62583.88</v>
          </cell>
          <cell r="W1293" t="str">
            <v>9311101</v>
          </cell>
          <cell r="X1293">
            <v>0</v>
          </cell>
          <cell r="Y1293">
            <v>0</v>
          </cell>
        </row>
        <row r="1294">
          <cell r="A1294">
            <v>28460</v>
          </cell>
          <cell r="B1294" t="str">
            <v>02</v>
          </cell>
          <cell r="C1294" t="str">
            <v>Каб линия 6кВ от ТП-183 до ТП-264      0.270 км</v>
          </cell>
          <cell r="D1294" t="str">
            <v>502</v>
          </cell>
          <cell r="E1294" t="str">
            <v>011</v>
          </cell>
          <cell r="F1294">
            <v>11</v>
          </cell>
          <cell r="G1294">
            <v>30</v>
          </cell>
          <cell r="H1294">
            <v>14755</v>
          </cell>
          <cell r="I1294" t="str">
            <v>30558</v>
          </cell>
          <cell r="J1294" t="str">
            <v>2010062</v>
          </cell>
          <cell r="K1294" t="str">
            <v>30011</v>
          </cell>
          <cell r="L1294">
            <v>2</v>
          </cell>
          <cell r="M1294" t="str">
            <v>124527341</v>
          </cell>
          <cell r="N1294" t="str">
            <v>77</v>
          </cell>
          <cell r="O1294" t="str">
            <v>1277</v>
          </cell>
          <cell r="Q1294">
            <v>9516.44</v>
          </cell>
          <cell r="R1294">
            <v>24.59</v>
          </cell>
          <cell r="S1294">
            <v>5238.5600000000004</v>
          </cell>
          <cell r="W1294" t="str">
            <v>9311101</v>
          </cell>
          <cell r="X1294">
            <v>0</v>
          </cell>
          <cell r="Y1294">
            <v>0</v>
          </cell>
        </row>
        <row r="1295">
          <cell r="A1295">
            <v>28734</v>
          </cell>
          <cell r="B1295" t="str">
            <v>02</v>
          </cell>
          <cell r="C1295" t="str">
            <v>Каб линия 6кВ от ТП-184 до ТП-192      0.650 км</v>
          </cell>
          <cell r="D1295" t="str">
            <v>502</v>
          </cell>
          <cell r="E1295" t="str">
            <v>011</v>
          </cell>
          <cell r="F1295">
            <v>11</v>
          </cell>
          <cell r="G1295">
            <v>30</v>
          </cell>
          <cell r="H1295">
            <v>102505</v>
          </cell>
          <cell r="I1295" t="str">
            <v>30559</v>
          </cell>
          <cell r="J1295" t="str">
            <v>2010062</v>
          </cell>
          <cell r="K1295" t="str">
            <v>30011</v>
          </cell>
          <cell r="L1295">
            <v>2</v>
          </cell>
          <cell r="M1295" t="str">
            <v>124527341</v>
          </cell>
          <cell r="N1295" t="str">
            <v>68</v>
          </cell>
          <cell r="O1295" t="str">
            <v>0978</v>
          </cell>
          <cell r="Q1295">
            <v>76625.78</v>
          </cell>
          <cell r="R1295">
            <v>170.84</v>
          </cell>
          <cell r="S1295">
            <v>25879.22</v>
          </cell>
          <cell r="W1295" t="str">
            <v>9311101</v>
          </cell>
          <cell r="X1295">
            <v>0</v>
          </cell>
          <cell r="Y1295">
            <v>0</v>
          </cell>
        </row>
        <row r="1296">
          <cell r="A1296">
            <v>28460</v>
          </cell>
          <cell r="B1296" t="str">
            <v>02</v>
          </cell>
          <cell r="C1296" t="str">
            <v>Каб линия 6кВ от ТП-186 до п/ст Ю-Сахал      2*0.610 км</v>
          </cell>
          <cell r="D1296" t="str">
            <v>502</v>
          </cell>
          <cell r="E1296" t="str">
            <v>011</v>
          </cell>
          <cell r="F1296">
            <v>11</v>
          </cell>
          <cell r="G1296">
            <v>30</v>
          </cell>
          <cell r="H1296">
            <v>181298</v>
          </cell>
          <cell r="I1296" t="str">
            <v>30560</v>
          </cell>
          <cell r="J1296" t="str">
            <v>2010062</v>
          </cell>
          <cell r="K1296" t="str">
            <v>30011</v>
          </cell>
          <cell r="L1296">
            <v>2</v>
          </cell>
          <cell r="M1296" t="str">
            <v>124527341</v>
          </cell>
          <cell r="N1296" t="str">
            <v>77</v>
          </cell>
          <cell r="O1296" t="str">
            <v>1277</v>
          </cell>
          <cell r="Q1296">
            <v>99155.88</v>
          </cell>
          <cell r="R1296">
            <v>302.16000000000003</v>
          </cell>
          <cell r="S1296">
            <v>82142.12</v>
          </cell>
          <cell r="W1296" t="str">
            <v>9311101</v>
          </cell>
          <cell r="X1296">
            <v>0</v>
          </cell>
          <cell r="Y1296">
            <v>0</v>
          </cell>
        </row>
        <row r="1297">
          <cell r="A1297">
            <v>32782</v>
          </cell>
          <cell r="B1297" t="str">
            <v>02</v>
          </cell>
          <cell r="C1297" t="str">
            <v>Каб линия 6кВ от ПСТ Ю-Сах-я-ТП 186 23Л-Юс-6 0.88 км</v>
          </cell>
          <cell r="D1297" t="str">
            <v>502</v>
          </cell>
          <cell r="E1297" t="str">
            <v>011</v>
          </cell>
          <cell r="F1297">
            <v>11</v>
          </cell>
          <cell r="G1297">
            <v>30</v>
          </cell>
          <cell r="H1297">
            <v>129813</v>
          </cell>
          <cell r="I1297" t="str">
            <v>30561</v>
          </cell>
          <cell r="J1297" t="str">
            <v>2010062</v>
          </cell>
          <cell r="K1297" t="str">
            <v>30012</v>
          </cell>
          <cell r="L1297">
            <v>4</v>
          </cell>
          <cell r="M1297" t="str">
            <v>124527341</v>
          </cell>
          <cell r="N1297" t="str">
            <v>83</v>
          </cell>
          <cell r="O1297" t="str">
            <v>1089</v>
          </cell>
          <cell r="Q1297">
            <v>78910.84</v>
          </cell>
          <cell r="R1297">
            <v>432.71</v>
          </cell>
          <cell r="S1297">
            <v>50902.16</v>
          </cell>
          <cell r="W1297" t="str">
            <v>9311101</v>
          </cell>
          <cell r="X1297">
            <v>0</v>
          </cell>
          <cell r="Y1297">
            <v>0</v>
          </cell>
        </row>
        <row r="1298">
          <cell r="A1298">
            <v>32782</v>
          </cell>
          <cell r="B1298" t="str">
            <v>02</v>
          </cell>
          <cell r="C1298" t="str">
            <v>Каб линия 6кВ от ПСТ Ю-С-ТП 186 24Л-ЮС-6    0.470 км</v>
          </cell>
          <cell r="D1298" t="str">
            <v>502</v>
          </cell>
          <cell r="E1298" t="str">
            <v>011</v>
          </cell>
          <cell r="F1298">
            <v>11</v>
          </cell>
          <cell r="G1298">
            <v>30</v>
          </cell>
          <cell r="H1298">
            <v>71287</v>
          </cell>
          <cell r="I1298" t="str">
            <v>30562</v>
          </cell>
          <cell r="J1298" t="str">
            <v>2010062</v>
          </cell>
          <cell r="K1298" t="str">
            <v>30012</v>
          </cell>
          <cell r="L1298">
            <v>4</v>
          </cell>
          <cell r="M1298" t="str">
            <v>124527341</v>
          </cell>
          <cell r="N1298" t="str">
            <v>83</v>
          </cell>
          <cell r="O1298" t="str">
            <v>1089</v>
          </cell>
          <cell r="Q1298">
            <v>43473.84</v>
          </cell>
          <cell r="R1298">
            <v>237.62</v>
          </cell>
          <cell r="S1298">
            <v>27813.16</v>
          </cell>
          <cell r="W1298" t="str">
            <v>9311101</v>
          </cell>
          <cell r="X1298">
            <v>0</v>
          </cell>
          <cell r="Y1298">
            <v>0</v>
          </cell>
        </row>
        <row r="1299">
          <cell r="A1299">
            <v>32782</v>
          </cell>
          <cell r="B1299" t="str">
            <v>02</v>
          </cell>
          <cell r="C1299" t="str">
            <v>Каб линия 6кВ от ТП-272 до ТП-186       0.280 км</v>
          </cell>
          <cell r="D1299" t="str">
            <v>502</v>
          </cell>
          <cell r="E1299" t="str">
            <v>011</v>
          </cell>
          <cell r="F1299">
            <v>11</v>
          </cell>
          <cell r="G1299">
            <v>30</v>
          </cell>
          <cell r="H1299">
            <v>79536</v>
          </cell>
          <cell r="I1299" t="str">
            <v>30563</v>
          </cell>
          <cell r="J1299" t="str">
            <v>2010062</v>
          </cell>
          <cell r="K1299" t="str">
            <v>30012</v>
          </cell>
          <cell r="L1299">
            <v>4</v>
          </cell>
          <cell r="M1299" t="str">
            <v>124527341</v>
          </cell>
          <cell r="N1299" t="str">
            <v>83</v>
          </cell>
          <cell r="O1299" t="str">
            <v>1089</v>
          </cell>
          <cell r="Q1299">
            <v>49474.02</v>
          </cell>
          <cell r="R1299">
            <v>265.12</v>
          </cell>
          <cell r="S1299">
            <v>30061.98</v>
          </cell>
          <cell r="W1299" t="str">
            <v>9311101</v>
          </cell>
          <cell r="X1299">
            <v>0</v>
          </cell>
          <cell r="Y1299">
            <v>0</v>
          </cell>
        </row>
        <row r="1300">
          <cell r="A1300">
            <v>31686</v>
          </cell>
          <cell r="B1300" t="str">
            <v>02</v>
          </cell>
          <cell r="C1300" t="str">
            <v>Каб линия 6кВ от ТП-171 до ТП-175       0.450 км</v>
          </cell>
          <cell r="D1300" t="str">
            <v>502</v>
          </cell>
          <cell r="E1300" t="str">
            <v>011</v>
          </cell>
          <cell r="F1300">
            <v>11</v>
          </cell>
          <cell r="G1300">
            <v>30</v>
          </cell>
          <cell r="H1300">
            <v>63994</v>
          </cell>
          <cell r="I1300" t="str">
            <v>30565</v>
          </cell>
          <cell r="J1300" t="str">
            <v>2010062</v>
          </cell>
          <cell r="K1300" t="str">
            <v>30012</v>
          </cell>
          <cell r="L1300">
            <v>4</v>
          </cell>
          <cell r="M1300" t="str">
            <v>124527341</v>
          </cell>
          <cell r="N1300" t="str">
            <v>83</v>
          </cell>
          <cell r="O1300" t="str">
            <v>1086</v>
          </cell>
          <cell r="Q1300">
            <v>55807.040000000001</v>
          </cell>
          <cell r="R1300">
            <v>213.31</v>
          </cell>
          <cell r="S1300">
            <v>8186.96</v>
          </cell>
          <cell r="W1300" t="str">
            <v>9311101</v>
          </cell>
          <cell r="X1300">
            <v>0</v>
          </cell>
          <cell r="Y1300">
            <v>0</v>
          </cell>
        </row>
        <row r="1301">
          <cell r="A1301">
            <v>28734</v>
          </cell>
          <cell r="B1301" t="str">
            <v>02</v>
          </cell>
          <cell r="C1301" t="str">
            <v>Каб линия 6кВ от ТП-198 до ТП-221       0.560 км</v>
          </cell>
          <cell r="D1301" t="str">
            <v>502</v>
          </cell>
          <cell r="E1301" t="str">
            <v>011</v>
          </cell>
          <cell r="F1301">
            <v>11</v>
          </cell>
          <cell r="G1301">
            <v>30</v>
          </cell>
          <cell r="H1301">
            <v>89476</v>
          </cell>
          <cell r="I1301" t="str">
            <v>30566</v>
          </cell>
          <cell r="J1301" t="str">
            <v>2010062</v>
          </cell>
          <cell r="K1301" t="str">
            <v>30011</v>
          </cell>
          <cell r="L1301">
            <v>2</v>
          </cell>
          <cell r="M1301" t="str">
            <v>124527341</v>
          </cell>
          <cell r="N1301" t="str">
            <v>74</v>
          </cell>
          <cell r="O1301" t="str">
            <v>0978</v>
          </cell>
          <cell r="Q1301">
            <v>55734.76</v>
          </cell>
          <cell r="R1301">
            <v>149.13</v>
          </cell>
          <cell r="S1301">
            <v>33741.24</v>
          </cell>
          <cell r="W1301" t="str">
            <v>9311101</v>
          </cell>
          <cell r="X1301">
            <v>0</v>
          </cell>
          <cell r="Y1301">
            <v>0</v>
          </cell>
        </row>
        <row r="1302">
          <cell r="A1302">
            <v>28734</v>
          </cell>
          <cell r="B1302" t="str">
            <v>02</v>
          </cell>
          <cell r="C1302" t="str">
            <v>Каб линия 6кВ от ТП-205 до ПСТ Центр    0.090 км</v>
          </cell>
          <cell r="D1302" t="str">
            <v>502</v>
          </cell>
          <cell r="E1302" t="str">
            <v>011</v>
          </cell>
          <cell r="F1302">
            <v>11</v>
          </cell>
          <cell r="G1302">
            <v>30</v>
          </cell>
          <cell r="H1302">
            <v>16044</v>
          </cell>
          <cell r="I1302" t="str">
            <v>30568</v>
          </cell>
          <cell r="J1302" t="str">
            <v>2010062</v>
          </cell>
          <cell r="K1302" t="str">
            <v>30011</v>
          </cell>
          <cell r="L1302">
            <v>2</v>
          </cell>
          <cell r="M1302" t="str">
            <v>124527341</v>
          </cell>
          <cell r="N1302" t="str">
            <v>68</v>
          </cell>
          <cell r="O1302" t="str">
            <v>0978</v>
          </cell>
          <cell r="Q1302">
            <v>13360.02</v>
          </cell>
          <cell r="R1302">
            <v>26.74</v>
          </cell>
          <cell r="S1302">
            <v>2683.98</v>
          </cell>
          <cell r="W1302" t="str">
            <v>9311101</v>
          </cell>
          <cell r="X1302">
            <v>0</v>
          </cell>
          <cell r="Y1302">
            <v>0</v>
          </cell>
        </row>
        <row r="1303">
          <cell r="A1303">
            <v>28976</v>
          </cell>
          <cell r="B1303" t="str">
            <v>02</v>
          </cell>
          <cell r="C1303" t="str">
            <v>Каб линия 6кВ от ТП-267 Тепличный до КТПН-207 биолаборатория 0.600 км</v>
          </cell>
          <cell r="D1303" t="str">
            <v>502</v>
          </cell>
          <cell r="E1303" t="str">
            <v>011</v>
          </cell>
          <cell r="F1303">
            <v>11</v>
          </cell>
          <cell r="G1303">
            <v>30</v>
          </cell>
          <cell r="H1303">
            <v>77181</v>
          </cell>
          <cell r="I1303" t="str">
            <v>30569</v>
          </cell>
          <cell r="J1303" t="str">
            <v>2010062</v>
          </cell>
          <cell r="K1303" t="str">
            <v>30012</v>
          </cell>
          <cell r="L1303">
            <v>4</v>
          </cell>
          <cell r="M1303" t="str">
            <v>124527341</v>
          </cell>
          <cell r="N1303" t="str">
            <v>78</v>
          </cell>
          <cell r="O1303" t="str">
            <v>0579</v>
          </cell>
          <cell r="Q1303">
            <v>77181</v>
          </cell>
          <cell r="R1303">
            <v>0</v>
          </cell>
          <cell r="S1303">
            <v>0</v>
          </cell>
          <cell r="W1303" t="str">
            <v>9311101</v>
          </cell>
          <cell r="X1303">
            <v>0</v>
          </cell>
          <cell r="Y1303">
            <v>0</v>
          </cell>
        </row>
        <row r="1304">
          <cell r="A1304">
            <v>28734</v>
          </cell>
          <cell r="B1304" t="str">
            <v>02</v>
          </cell>
          <cell r="C1304" t="str">
            <v>Каб линия 6кВ от РП-15- ТП 216      0.370 км</v>
          </cell>
          <cell r="D1304" t="str">
            <v>502</v>
          </cell>
          <cell r="E1304" t="str">
            <v>011</v>
          </cell>
          <cell r="F1304">
            <v>11</v>
          </cell>
          <cell r="G1304">
            <v>30</v>
          </cell>
          <cell r="H1304">
            <v>65960</v>
          </cell>
          <cell r="I1304" t="str">
            <v>30570</v>
          </cell>
          <cell r="J1304" t="str">
            <v>2010062</v>
          </cell>
          <cell r="K1304" t="str">
            <v>30011</v>
          </cell>
          <cell r="L1304">
            <v>2</v>
          </cell>
          <cell r="M1304" t="str">
            <v>124527341</v>
          </cell>
          <cell r="N1304" t="str">
            <v>68</v>
          </cell>
          <cell r="O1304" t="str">
            <v>0978</v>
          </cell>
          <cell r="Q1304">
            <v>49903.08</v>
          </cell>
          <cell r="R1304">
            <v>109.93</v>
          </cell>
          <cell r="S1304">
            <v>16056.92</v>
          </cell>
          <cell r="W1304" t="str">
            <v>9311101</v>
          </cell>
          <cell r="X1304">
            <v>0</v>
          </cell>
          <cell r="Y1304">
            <v>0</v>
          </cell>
        </row>
        <row r="1305">
          <cell r="A1305">
            <v>28734</v>
          </cell>
          <cell r="B1305" t="str">
            <v>02</v>
          </cell>
          <cell r="C1305" t="str">
            <v>Каб линия 6кВ от ТП-218 до ТП-334     0.400 км</v>
          </cell>
          <cell r="D1305" t="str">
            <v>502</v>
          </cell>
          <cell r="E1305" t="str">
            <v>011</v>
          </cell>
          <cell r="F1305">
            <v>11</v>
          </cell>
          <cell r="G1305">
            <v>30</v>
          </cell>
          <cell r="H1305">
            <v>28934.38</v>
          </cell>
          <cell r="I1305" t="str">
            <v>30571</v>
          </cell>
          <cell r="J1305" t="str">
            <v>2010062</v>
          </cell>
          <cell r="K1305" t="str">
            <v>30012</v>
          </cell>
          <cell r="L1305">
            <v>4</v>
          </cell>
          <cell r="M1305" t="str">
            <v>124527341</v>
          </cell>
          <cell r="N1305" t="str">
            <v>74</v>
          </cell>
          <cell r="O1305" t="str">
            <v>0978</v>
          </cell>
          <cell r="Q1305">
            <v>28934.38</v>
          </cell>
          <cell r="R1305">
            <v>0</v>
          </cell>
          <cell r="S1305">
            <v>0</v>
          </cell>
          <cell r="W1305" t="str">
            <v>9311101</v>
          </cell>
          <cell r="X1305">
            <v>0</v>
          </cell>
          <cell r="Y1305">
            <v>0</v>
          </cell>
        </row>
        <row r="1306">
          <cell r="A1306">
            <v>28734</v>
          </cell>
          <cell r="B1306" t="str">
            <v>02</v>
          </cell>
          <cell r="C1306" t="str">
            <v>Каб линия 6кВ ТП-228 до ТП-247     0.435 км</v>
          </cell>
          <cell r="D1306" t="str">
            <v>502</v>
          </cell>
          <cell r="E1306" t="str">
            <v>011</v>
          </cell>
          <cell r="F1306">
            <v>11</v>
          </cell>
          <cell r="G1306">
            <v>30</v>
          </cell>
          <cell r="H1306">
            <v>87992</v>
          </cell>
          <cell r="I1306" t="str">
            <v>30575</v>
          </cell>
          <cell r="J1306" t="str">
            <v>2010062</v>
          </cell>
          <cell r="K1306" t="str">
            <v>30011</v>
          </cell>
          <cell r="L1306">
            <v>2</v>
          </cell>
          <cell r="M1306" t="str">
            <v>124527341</v>
          </cell>
          <cell r="N1306" t="str">
            <v>75</v>
          </cell>
          <cell r="O1306" t="str">
            <v>0978</v>
          </cell>
          <cell r="Q1306">
            <v>53193.82</v>
          </cell>
          <cell r="R1306">
            <v>146.65</v>
          </cell>
          <cell r="S1306">
            <v>34798.18</v>
          </cell>
          <cell r="W1306" t="str">
            <v>9311101</v>
          </cell>
          <cell r="X1306">
            <v>0</v>
          </cell>
          <cell r="Y1306">
            <v>0</v>
          </cell>
        </row>
        <row r="1307">
          <cell r="A1307">
            <v>29190</v>
          </cell>
          <cell r="B1307" t="str">
            <v>02</v>
          </cell>
          <cell r="C1307" t="str">
            <v>Каб линия 6кВ ТП-228 до РП-14   Сахбумпрома    0.230 км</v>
          </cell>
          <cell r="D1307" t="str">
            <v>502</v>
          </cell>
          <cell r="E1307" t="str">
            <v>011</v>
          </cell>
          <cell r="F1307">
            <v>11</v>
          </cell>
          <cell r="G1307">
            <v>30</v>
          </cell>
          <cell r="H1307">
            <v>34580</v>
          </cell>
          <cell r="I1307" t="str">
            <v>30576</v>
          </cell>
          <cell r="J1307" t="str">
            <v>2010062</v>
          </cell>
          <cell r="K1307" t="str">
            <v>30011</v>
          </cell>
          <cell r="L1307">
            <v>2</v>
          </cell>
          <cell r="M1307" t="str">
            <v>124527341</v>
          </cell>
          <cell r="N1307" t="str">
            <v>79</v>
          </cell>
          <cell r="O1307" t="str">
            <v>1279</v>
          </cell>
          <cell r="Q1307">
            <v>18552.240000000002</v>
          </cell>
          <cell r="R1307">
            <v>57.63</v>
          </cell>
          <cell r="S1307">
            <v>16027.76</v>
          </cell>
          <cell r="W1307" t="str">
            <v>9311101</v>
          </cell>
          <cell r="X1307">
            <v>0</v>
          </cell>
          <cell r="Y1307">
            <v>0</v>
          </cell>
        </row>
        <row r="1308">
          <cell r="A1308">
            <v>28734</v>
          </cell>
          <cell r="B1308" t="str">
            <v>02</v>
          </cell>
          <cell r="C1308" t="str">
            <v>Каб линия 6кВ ТП-233 до п/ст Южная       1.391 км</v>
          </cell>
          <cell r="D1308" t="str">
            <v>502</v>
          </cell>
          <cell r="E1308" t="str">
            <v>011</v>
          </cell>
          <cell r="F1308">
            <v>11</v>
          </cell>
          <cell r="G1308">
            <v>30</v>
          </cell>
          <cell r="H1308">
            <v>216619</v>
          </cell>
          <cell r="I1308" t="str">
            <v>30579</v>
          </cell>
          <cell r="J1308" t="str">
            <v>2010062</v>
          </cell>
          <cell r="K1308" t="str">
            <v>30011</v>
          </cell>
          <cell r="L1308">
            <v>2</v>
          </cell>
          <cell r="M1308" t="str">
            <v>124527341</v>
          </cell>
          <cell r="N1308" t="str">
            <v>77</v>
          </cell>
          <cell r="O1308" t="str">
            <v>0978</v>
          </cell>
          <cell r="Q1308">
            <v>119338.38</v>
          </cell>
          <cell r="R1308">
            <v>361.03</v>
          </cell>
          <cell r="S1308">
            <v>97280.62</v>
          </cell>
          <cell r="W1308" t="str">
            <v>9311101</v>
          </cell>
          <cell r="X1308">
            <v>0</v>
          </cell>
          <cell r="Y1308">
            <v>0</v>
          </cell>
        </row>
        <row r="1309">
          <cell r="A1309">
            <v>28734</v>
          </cell>
          <cell r="B1309" t="str">
            <v>02</v>
          </cell>
          <cell r="C1309" t="str">
            <v>Каб линия 6кВ ТП-253 до ТП-249       0.355 км</v>
          </cell>
          <cell r="D1309" t="str">
            <v>502</v>
          </cell>
          <cell r="E1309" t="str">
            <v>011</v>
          </cell>
          <cell r="F1309">
            <v>11</v>
          </cell>
          <cell r="G1309">
            <v>30</v>
          </cell>
          <cell r="H1309">
            <v>55995</v>
          </cell>
          <cell r="I1309" t="str">
            <v>30580</v>
          </cell>
          <cell r="J1309" t="str">
            <v>2010062</v>
          </cell>
          <cell r="K1309" t="str">
            <v>30011</v>
          </cell>
          <cell r="L1309">
            <v>2</v>
          </cell>
          <cell r="M1309" t="str">
            <v>124527341</v>
          </cell>
          <cell r="N1309" t="str">
            <v>72</v>
          </cell>
          <cell r="O1309" t="str">
            <v>0978</v>
          </cell>
          <cell r="Q1309">
            <v>37824.239999999998</v>
          </cell>
          <cell r="R1309">
            <v>93.33</v>
          </cell>
          <cell r="S1309">
            <v>18170.759999999998</v>
          </cell>
          <cell r="W1309" t="str">
            <v>9311101</v>
          </cell>
          <cell r="X1309">
            <v>0</v>
          </cell>
          <cell r="Y1309">
            <v>0</v>
          </cell>
        </row>
        <row r="1310">
          <cell r="A1310">
            <v>28460</v>
          </cell>
          <cell r="B1310" t="str">
            <v>02</v>
          </cell>
          <cell r="C1310" t="str">
            <v>Каб линия 6кВ ТП-264 до ТП-263       0.370 км</v>
          </cell>
          <cell r="D1310" t="str">
            <v>502</v>
          </cell>
          <cell r="E1310" t="str">
            <v>011</v>
          </cell>
          <cell r="F1310">
            <v>11</v>
          </cell>
          <cell r="G1310">
            <v>30</v>
          </cell>
          <cell r="H1310">
            <v>51923</v>
          </cell>
          <cell r="I1310" t="str">
            <v>30582</v>
          </cell>
          <cell r="J1310" t="str">
            <v>2010062</v>
          </cell>
          <cell r="K1310" t="str">
            <v>30011</v>
          </cell>
          <cell r="L1310">
            <v>2</v>
          </cell>
          <cell r="M1310" t="str">
            <v>124527341</v>
          </cell>
          <cell r="N1310" t="str">
            <v>77</v>
          </cell>
          <cell r="O1310" t="str">
            <v>1277</v>
          </cell>
          <cell r="Q1310">
            <v>29640.04</v>
          </cell>
          <cell r="R1310">
            <v>86.54</v>
          </cell>
          <cell r="S1310">
            <v>22282.959999999999</v>
          </cell>
          <cell r="W1310" t="str">
            <v>9311101</v>
          </cell>
          <cell r="X1310">
            <v>0</v>
          </cell>
          <cell r="Y1310">
            <v>0</v>
          </cell>
        </row>
        <row r="1311">
          <cell r="A1311">
            <v>28976</v>
          </cell>
          <cell r="B1311" t="str">
            <v>02</v>
          </cell>
          <cell r="C1311" t="str">
            <v>Каб линия 6кВ РП-7   до ТП-266       0.690 км</v>
          </cell>
          <cell r="D1311" t="str">
            <v>502</v>
          </cell>
          <cell r="E1311" t="str">
            <v>011</v>
          </cell>
          <cell r="F1311">
            <v>11</v>
          </cell>
          <cell r="G1311">
            <v>30</v>
          </cell>
          <cell r="H1311">
            <v>92870</v>
          </cell>
          <cell r="I1311" t="str">
            <v>30583</v>
          </cell>
          <cell r="J1311" t="str">
            <v>2010062</v>
          </cell>
          <cell r="K1311" t="str">
            <v>30012</v>
          </cell>
          <cell r="L1311">
            <v>4</v>
          </cell>
          <cell r="M1311" t="str">
            <v>124527341</v>
          </cell>
          <cell r="N1311" t="str">
            <v>78</v>
          </cell>
          <cell r="O1311" t="str">
            <v>0579</v>
          </cell>
          <cell r="Q1311">
            <v>63961.04</v>
          </cell>
          <cell r="R1311">
            <v>309.57</v>
          </cell>
          <cell r="S1311">
            <v>28908.959999999999</v>
          </cell>
          <cell r="W1311" t="str">
            <v>9311101</v>
          </cell>
          <cell r="X1311">
            <v>0</v>
          </cell>
          <cell r="Y1311">
            <v>0</v>
          </cell>
        </row>
        <row r="1312">
          <cell r="A1312">
            <v>30987</v>
          </cell>
          <cell r="B1312" t="str">
            <v>02</v>
          </cell>
          <cell r="C1312" t="str">
            <v>Каб линия 6кВ ТП-269 до ТП-288       0.630 км</v>
          </cell>
          <cell r="D1312" t="str">
            <v>502</v>
          </cell>
          <cell r="E1312" t="str">
            <v>011</v>
          </cell>
          <cell r="F1312">
            <v>11</v>
          </cell>
          <cell r="G1312">
            <v>30</v>
          </cell>
          <cell r="H1312">
            <v>102996</v>
          </cell>
          <cell r="I1312" t="str">
            <v>30587</v>
          </cell>
          <cell r="J1312" t="str">
            <v>2010062</v>
          </cell>
          <cell r="K1312" t="str">
            <v>30011</v>
          </cell>
          <cell r="L1312">
            <v>2</v>
          </cell>
          <cell r="M1312" t="str">
            <v>124527341</v>
          </cell>
          <cell r="N1312" t="str">
            <v>72</v>
          </cell>
          <cell r="O1312" t="str">
            <v>1184</v>
          </cell>
          <cell r="Q1312">
            <v>68445.3</v>
          </cell>
          <cell r="R1312">
            <v>171.66</v>
          </cell>
          <cell r="S1312">
            <v>34550.699999999997</v>
          </cell>
          <cell r="W1312" t="str">
            <v>9311101</v>
          </cell>
          <cell r="X1312">
            <v>0</v>
          </cell>
          <cell r="Y1312">
            <v>0</v>
          </cell>
        </row>
        <row r="1313">
          <cell r="A1313">
            <v>32782</v>
          </cell>
          <cell r="B1313" t="str">
            <v>02</v>
          </cell>
          <cell r="C1313" t="str">
            <v>Каб линия 6кВ ТП-272 до ТП-274       0.320 км</v>
          </cell>
          <cell r="D1313" t="str">
            <v>502</v>
          </cell>
          <cell r="E1313" t="str">
            <v>011</v>
          </cell>
          <cell r="F1313">
            <v>11</v>
          </cell>
          <cell r="G1313">
            <v>30</v>
          </cell>
          <cell r="H1313">
            <v>66358</v>
          </cell>
          <cell r="I1313" t="str">
            <v>30588</v>
          </cell>
          <cell r="J1313" t="str">
            <v>2010062</v>
          </cell>
          <cell r="K1313" t="str">
            <v>30011</v>
          </cell>
          <cell r="L1313">
            <v>2</v>
          </cell>
          <cell r="M1313" t="str">
            <v>124527341</v>
          </cell>
          <cell r="N1313" t="str">
            <v>83</v>
          </cell>
          <cell r="O1313" t="str">
            <v>1089</v>
          </cell>
          <cell r="Q1313">
            <v>21400.48</v>
          </cell>
          <cell r="R1313">
            <v>110.6</v>
          </cell>
          <cell r="S1313">
            <v>44957.52</v>
          </cell>
          <cell r="W1313" t="str">
            <v>9311101</v>
          </cell>
          <cell r="X1313">
            <v>0</v>
          </cell>
          <cell r="Y1313">
            <v>0</v>
          </cell>
        </row>
        <row r="1314">
          <cell r="A1314">
            <v>28734</v>
          </cell>
          <cell r="B1314" t="str">
            <v>02</v>
          </cell>
          <cell r="C1314" t="str">
            <v>Каб линия 6кВ ТП-277 до ТП-276       0.300 км</v>
          </cell>
          <cell r="D1314" t="str">
            <v>502</v>
          </cell>
          <cell r="E1314" t="str">
            <v>011</v>
          </cell>
          <cell r="F1314">
            <v>11</v>
          </cell>
          <cell r="G1314">
            <v>30</v>
          </cell>
          <cell r="H1314">
            <v>36641</v>
          </cell>
          <cell r="I1314" t="str">
            <v>30589</v>
          </cell>
          <cell r="J1314" t="str">
            <v>2010062</v>
          </cell>
          <cell r="K1314" t="str">
            <v>30011</v>
          </cell>
          <cell r="L1314">
            <v>2</v>
          </cell>
          <cell r="M1314" t="str">
            <v>124527341</v>
          </cell>
          <cell r="N1314" t="str">
            <v>74</v>
          </cell>
          <cell r="O1314" t="str">
            <v>0978</v>
          </cell>
          <cell r="Q1314">
            <v>23846.6</v>
          </cell>
          <cell r="R1314">
            <v>61.07</v>
          </cell>
          <cell r="S1314">
            <v>12794.4</v>
          </cell>
          <cell r="W1314" t="str">
            <v>9311101</v>
          </cell>
          <cell r="X1314">
            <v>0</v>
          </cell>
          <cell r="Y1314">
            <v>0</v>
          </cell>
        </row>
        <row r="1315">
          <cell r="A1315">
            <v>30987</v>
          </cell>
          <cell r="B1315" t="str">
            <v>02</v>
          </cell>
          <cell r="C1315" t="str">
            <v>Каб линия 6кВ ТП-288 до ТП-279       0.440 км</v>
          </cell>
          <cell r="D1315" t="str">
            <v>502</v>
          </cell>
          <cell r="E1315" t="str">
            <v>011</v>
          </cell>
          <cell r="F1315">
            <v>11</v>
          </cell>
          <cell r="G1315">
            <v>30</v>
          </cell>
          <cell r="H1315">
            <v>71936</v>
          </cell>
          <cell r="I1315" t="str">
            <v>30590</v>
          </cell>
          <cell r="J1315" t="str">
            <v>2010062</v>
          </cell>
          <cell r="K1315" t="str">
            <v>30011</v>
          </cell>
          <cell r="L1315">
            <v>2</v>
          </cell>
          <cell r="M1315" t="str">
            <v>124527341</v>
          </cell>
          <cell r="N1315" t="str">
            <v>72</v>
          </cell>
          <cell r="O1315" t="str">
            <v>1184</v>
          </cell>
          <cell r="Q1315">
            <v>47873.3</v>
          </cell>
          <cell r="R1315">
            <v>119.89</v>
          </cell>
          <cell r="S1315">
            <v>24062.7</v>
          </cell>
          <cell r="W1315" t="str">
            <v>9311101</v>
          </cell>
          <cell r="X1315">
            <v>0</v>
          </cell>
          <cell r="Y1315">
            <v>0</v>
          </cell>
        </row>
        <row r="1316">
          <cell r="A1316">
            <v>28734</v>
          </cell>
          <cell r="B1316" t="str">
            <v>02</v>
          </cell>
          <cell r="C1316" t="str">
            <v>Каб линия 6кВ ТП-280 до ТП-295       0.300 км</v>
          </cell>
          <cell r="D1316" t="str">
            <v>502</v>
          </cell>
          <cell r="E1316" t="str">
            <v>011</v>
          </cell>
          <cell r="F1316">
            <v>11</v>
          </cell>
          <cell r="G1316">
            <v>30</v>
          </cell>
          <cell r="H1316">
            <v>36354</v>
          </cell>
          <cell r="I1316" t="str">
            <v>30591</v>
          </cell>
          <cell r="J1316" t="str">
            <v>2010062</v>
          </cell>
          <cell r="K1316" t="str">
            <v>30011</v>
          </cell>
          <cell r="L1316">
            <v>2</v>
          </cell>
          <cell r="M1316" t="str">
            <v>124527341</v>
          </cell>
          <cell r="N1316" t="str">
            <v>73</v>
          </cell>
          <cell r="O1316" t="str">
            <v>0978</v>
          </cell>
          <cell r="Q1316">
            <v>24501.26</v>
          </cell>
          <cell r="R1316">
            <v>60.59</v>
          </cell>
          <cell r="S1316">
            <v>11852.74</v>
          </cell>
          <cell r="W1316" t="str">
            <v>9311101</v>
          </cell>
          <cell r="X1316">
            <v>0</v>
          </cell>
          <cell r="Y1316">
            <v>0</v>
          </cell>
        </row>
        <row r="1317">
          <cell r="A1317">
            <v>26908</v>
          </cell>
          <cell r="B1317" t="str">
            <v>02</v>
          </cell>
          <cell r="C1317" t="str">
            <v>Каб линия 6кВ ТП1291 до ТП-1292      0.240 км</v>
          </cell>
          <cell r="D1317" t="str">
            <v>502</v>
          </cell>
          <cell r="E1317" t="str">
            <v>011</v>
          </cell>
          <cell r="F1317">
            <v>11</v>
          </cell>
          <cell r="G1317">
            <v>30</v>
          </cell>
          <cell r="H1317">
            <v>73341</v>
          </cell>
          <cell r="I1317" t="str">
            <v>30592</v>
          </cell>
          <cell r="J1317" t="str">
            <v>2010062</v>
          </cell>
          <cell r="K1317" t="str">
            <v>30011</v>
          </cell>
          <cell r="L1317">
            <v>2</v>
          </cell>
          <cell r="M1317" t="str">
            <v>124527341</v>
          </cell>
          <cell r="N1317" t="str">
            <v>73</v>
          </cell>
          <cell r="O1317" t="str">
            <v>0973</v>
          </cell>
          <cell r="Q1317">
            <v>47443.98</v>
          </cell>
          <cell r="R1317">
            <v>122.24</v>
          </cell>
          <cell r="S1317">
            <v>25897.02</v>
          </cell>
          <cell r="W1317" t="str">
            <v>9311101</v>
          </cell>
          <cell r="X1317">
            <v>0</v>
          </cell>
          <cell r="Y1317">
            <v>0</v>
          </cell>
        </row>
        <row r="1318">
          <cell r="A1318">
            <v>27120</v>
          </cell>
          <cell r="B1318" t="str">
            <v>02</v>
          </cell>
          <cell r="C1318" t="str">
            <v>Каб линия 6кВ ТП-299 до ТП-293       0.900 км</v>
          </cell>
          <cell r="D1318" t="str">
            <v>502</v>
          </cell>
          <cell r="E1318" t="str">
            <v>011</v>
          </cell>
          <cell r="F1318">
            <v>11</v>
          </cell>
          <cell r="G1318">
            <v>30</v>
          </cell>
          <cell r="H1318">
            <v>91350</v>
          </cell>
          <cell r="I1318" t="str">
            <v>30593</v>
          </cell>
          <cell r="J1318" t="str">
            <v>2010062</v>
          </cell>
          <cell r="K1318" t="str">
            <v>30011</v>
          </cell>
          <cell r="L1318">
            <v>2</v>
          </cell>
          <cell r="M1318" t="str">
            <v>124527341</v>
          </cell>
          <cell r="N1318" t="str">
            <v>74</v>
          </cell>
          <cell r="O1318" t="str">
            <v>0474</v>
          </cell>
          <cell r="Q1318">
            <v>57628.7</v>
          </cell>
          <cell r="R1318">
            <v>152.25</v>
          </cell>
          <cell r="S1318">
            <v>33721.300000000003</v>
          </cell>
          <cell r="W1318" t="str">
            <v>9311101</v>
          </cell>
          <cell r="X1318">
            <v>0</v>
          </cell>
          <cell r="Y1318">
            <v>0</v>
          </cell>
        </row>
        <row r="1319">
          <cell r="A1319">
            <v>28887</v>
          </cell>
          <cell r="B1319" t="str">
            <v>02</v>
          </cell>
          <cell r="C1319" t="str">
            <v>Каб линия 6кВ ТП-181 до ТП-269       0.400 км</v>
          </cell>
          <cell r="D1319" t="str">
            <v>502</v>
          </cell>
          <cell r="E1319" t="str">
            <v>011</v>
          </cell>
          <cell r="F1319">
            <v>11</v>
          </cell>
          <cell r="G1319">
            <v>30</v>
          </cell>
          <cell r="H1319">
            <v>62394</v>
          </cell>
          <cell r="I1319" t="str">
            <v>30594</v>
          </cell>
          <cell r="J1319" t="str">
            <v>2010062</v>
          </cell>
          <cell r="K1319" t="str">
            <v>30011</v>
          </cell>
          <cell r="L1319">
            <v>2</v>
          </cell>
          <cell r="M1319" t="str">
            <v>124527341</v>
          </cell>
          <cell r="N1319" t="str">
            <v>75</v>
          </cell>
          <cell r="O1319" t="str">
            <v>0279</v>
          </cell>
          <cell r="Q1319">
            <v>38032.44</v>
          </cell>
          <cell r="R1319">
            <v>103.99</v>
          </cell>
          <cell r="S1319">
            <v>24361.56</v>
          </cell>
          <cell r="W1319" t="str">
            <v>9311101</v>
          </cell>
          <cell r="X1319">
            <v>0</v>
          </cell>
          <cell r="Y1319">
            <v>0</v>
          </cell>
        </row>
        <row r="1320">
          <cell r="A1320">
            <v>31321</v>
          </cell>
          <cell r="B1320" t="str">
            <v>02</v>
          </cell>
          <cell r="C1320" t="str">
            <v>Каб линия 10кВ от ТП-1003 до ТП-1007 пос Ново-Алек-вск   0.900 км</v>
          </cell>
          <cell r="D1320" t="str">
            <v>502</v>
          </cell>
          <cell r="E1320" t="str">
            <v>011</v>
          </cell>
          <cell r="F1320">
            <v>11</v>
          </cell>
          <cell r="G1320">
            <v>30</v>
          </cell>
          <cell r="H1320">
            <v>160100</v>
          </cell>
          <cell r="I1320" t="str">
            <v>30597</v>
          </cell>
          <cell r="J1320" t="str">
            <v>2010062</v>
          </cell>
          <cell r="K1320" t="str">
            <v>30012</v>
          </cell>
          <cell r="L1320">
            <v>4</v>
          </cell>
          <cell r="M1320" t="str">
            <v>124527341</v>
          </cell>
          <cell r="N1320" t="str">
            <v>85</v>
          </cell>
          <cell r="O1320" t="str">
            <v>1085</v>
          </cell>
          <cell r="Q1320">
            <v>125845.02</v>
          </cell>
          <cell r="R1320">
            <v>533.66999999999996</v>
          </cell>
          <cell r="S1320">
            <v>34254.980000000003</v>
          </cell>
          <cell r="W1320" t="str">
            <v>9311101</v>
          </cell>
          <cell r="X1320">
            <v>0</v>
          </cell>
          <cell r="Y1320">
            <v>0</v>
          </cell>
        </row>
        <row r="1321">
          <cell r="A1321">
            <v>27729</v>
          </cell>
          <cell r="B1321" t="str">
            <v>02</v>
          </cell>
          <cell r="C1321" t="str">
            <v>Каб линия 6кВ от ТП 1076 до ТП 1219 0.750 км</v>
          </cell>
          <cell r="D1321" t="str">
            <v>502</v>
          </cell>
          <cell r="E1321" t="str">
            <v>011</v>
          </cell>
          <cell r="F1321">
            <v>11</v>
          </cell>
          <cell r="G1321">
            <v>30</v>
          </cell>
          <cell r="H1321">
            <v>215934</v>
          </cell>
          <cell r="I1321" t="str">
            <v>30600</v>
          </cell>
          <cell r="J1321" t="str">
            <v>2010062</v>
          </cell>
          <cell r="K1321" t="str">
            <v>30011</v>
          </cell>
          <cell r="L1321">
            <v>2</v>
          </cell>
          <cell r="M1321" t="str">
            <v>124527341</v>
          </cell>
          <cell r="N1321" t="str">
            <v>75</v>
          </cell>
          <cell r="O1321" t="str">
            <v>1275</v>
          </cell>
          <cell r="Q1321">
            <v>131507.28</v>
          </cell>
          <cell r="R1321">
            <v>359.89</v>
          </cell>
          <cell r="S1321">
            <v>84426.72</v>
          </cell>
          <cell r="W1321" t="str">
            <v>9311101</v>
          </cell>
          <cell r="X1321">
            <v>0</v>
          </cell>
          <cell r="Y1321">
            <v>0</v>
          </cell>
        </row>
        <row r="1322">
          <cell r="A1322">
            <v>27485</v>
          </cell>
          <cell r="B1322" t="str">
            <v>02</v>
          </cell>
          <cell r="C1322" t="str">
            <v>Каб ЛЭП 6кВ от ТП-1076-1233 уч-ок эл.снабж.блоков жил.домов Сельтехн</v>
          </cell>
          <cell r="D1322" t="str">
            <v>502</v>
          </cell>
          <cell r="E1322" t="str">
            <v>011</v>
          </cell>
          <cell r="F1322">
            <v>11</v>
          </cell>
          <cell r="G1322">
            <v>30</v>
          </cell>
          <cell r="H1322">
            <v>56692</v>
          </cell>
          <cell r="I1322" t="str">
            <v>30601</v>
          </cell>
          <cell r="J1322" t="str">
            <v>2010062</v>
          </cell>
          <cell r="K1322" t="str">
            <v>30011</v>
          </cell>
          <cell r="L1322">
            <v>2</v>
          </cell>
          <cell r="M1322" t="str">
            <v>124527341</v>
          </cell>
          <cell r="N1322" t="str">
            <v>75</v>
          </cell>
          <cell r="O1322" t="str">
            <v>0475</v>
          </cell>
          <cell r="Q1322">
            <v>35144.620000000003</v>
          </cell>
          <cell r="R1322">
            <v>94.49</v>
          </cell>
          <cell r="S1322">
            <v>21547.38</v>
          </cell>
          <cell r="W1322" t="str">
            <v>9311101</v>
          </cell>
          <cell r="X1322">
            <v>0</v>
          </cell>
          <cell r="Y1322">
            <v>0</v>
          </cell>
        </row>
        <row r="1323">
          <cell r="A1323">
            <v>27912</v>
          </cell>
          <cell r="B1323" t="str">
            <v>02</v>
          </cell>
          <cell r="C1323" t="str">
            <v>Каб линия 6кВ от ТП-1163 до ТП-1258,  1.12км</v>
          </cell>
          <cell r="D1323" t="str">
            <v>502</v>
          </cell>
          <cell r="E1323" t="str">
            <v>011</v>
          </cell>
          <cell r="F1323">
            <v>11</v>
          </cell>
          <cell r="G1323">
            <v>30</v>
          </cell>
          <cell r="H1323">
            <v>95709.38</v>
          </cell>
          <cell r="I1323" t="str">
            <v>30604</v>
          </cell>
          <cell r="J1323" t="str">
            <v>2010062</v>
          </cell>
          <cell r="K1323" t="str">
            <v>30012</v>
          </cell>
          <cell r="L1323">
            <v>4</v>
          </cell>
          <cell r="M1323" t="str">
            <v>124527341</v>
          </cell>
          <cell r="N1323" t="str">
            <v>76</v>
          </cell>
          <cell r="O1323" t="str">
            <v>0676</v>
          </cell>
          <cell r="Q1323">
            <v>95709.38</v>
          </cell>
          <cell r="R1323">
            <v>0</v>
          </cell>
          <cell r="S1323">
            <v>0</v>
          </cell>
          <cell r="W1323" t="str">
            <v>9311101</v>
          </cell>
          <cell r="X1323">
            <v>0</v>
          </cell>
          <cell r="Y1323">
            <v>0</v>
          </cell>
        </row>
        <row r="1324">
          <cell r="A1324">
            <v>32782</v>
          </cell>
          <cell r="B1324" t="str">
            <v>02</v>
          </cell>
          <cell r="C1324" t="str">
            <v>Каб линия 6кВ от ТП-1164 до ТП-1281          0.877 км</v>
          </cell>
          <cell r="D1324" t="str">
            <v>502</v>
          </cell>
          <cell r="E1324" t="str">
            <v>011</v>
          </cell>
          <cell r="F1324">
            <v>11</v>
          </cell>
          <cell r="G1324">
            <v>30</v>
          </cell>
          <cell r="H1324">
            <v>115394</v>
          </cell>
          <cell r="I1324" t="str">
            <v>30605</v>
          </cell>
          <cell r="J1324" t="str">
            <v>2010062</v>
          </cell>
          <cell r="K1324" t="str">
            <v>30012</v>
          </cell>
          <cell r="L1324">
            <v>4</v>
          </cell>
          <cell r="M1324" t="str">
            <v>124527341</v>
          </cell>
          <cell r="N1324" t="str">
            <v>81</v>
          </cell>
          <cell r="O1324" t="str">
            <v>1089</v>
          </cell>
          <cell r="Q1324">
            <v>70258.820000000007</v>
          </cell>
          <cell r="R1324">
            <v>384.65</v>
          </cell>
          <cell r="S1324">
            <v>45135.18</v>
          </cell>
          <cell r="W1324" t="str">
            <v>8500910</v>
          </cell>
          <cell r="X1324">
            <v>0</v>
          </cell>
          <cell r="Y1324">
            <v>0</v>
          </cell>
        </row>
        <row r="1325">
          <cell r="A1325">
            <v>32782</v>
          </cell>
          <cell r="B1325" t="str">
            <v>02</v>
          </cell>
          <cell r="C1325" t="str">
            <v>Каб линия 6кв от ТП-1164 до ТП-1163          0.350 км</v>
          </cell>
          <cell r="D1325" t="str">
            <v>502</v>
          </cell>
          <cell r="E1325" t="str">
            <v>011</v>
          </cell>
          <cell r="F1325">
            <v>11</v>
          </cell>
          <cell r="G1325">
            <v>30</v>
          </cell>
          <cell r="H1325">
            <v>46043</v>
          </cell>
          <cell r="I1325" t="str">
            <v>30606</v>
          </cell>
          <cell r="J1325" t="str">
            <v>2010062</v>
          </cell>
          <cell r="K1325" t="str">
            <v>30012</v>
          </cell>
          <cell r="L1325">
            <v>4</v>
          </cell>
          <cell r="M1325" t="str">
            <v>124527341</v>
          </cell>
          <cell r="N1325" t="str">
            <v>81</v>
          </cell>
          <cell r="O1325" t="str">
            <v>1089</v>
          </cell>
          <cell r="Q1325">
            <v>28173.58</v>
          </cell>
          <cell r="R1325">
            <v>153.47999999999999</v>
          </cell>
          <cell r="S1325">
            <v>17869.419999999998</v>
          </cell>
          <cell r="W1325" t="str">
            <v>8500910</v>
          </cell>
          <cell r="X1325">
            <v>0</v>
          </cell>
          <cell r="Y1325">
            <v>0</v>
          </cell>
        </row>
        <row r="1326">
          <cell r="A1326">
            <v>31959</v>
          </cell>
          <cell r="B1326" t="str">
            <v>02</v>
          </cell>
          <cell r="C1326" t="str">
            <v>Каб линия 6кВ от ТП-1359 до ТП-1200 пос Ново-Алекс-вск  0.400 км</v>
          </cell>
          <cell r="D1326" t="str">
            <v>502</v>
          </cell>
          <cell r="E1326" t="str">
            <v>011</v>
          </cell>
          <cell r="F1326">
            <v>11</v>
          </cell>
          <cell r="G1326">
            <v>30</v>
          </cell>
          <cell r="H1326">
            <v>27017</v>
          </cell>
          <cell r="I1326" t="str">
            <v>30608</v>
          </cell>
          <cell r="J1326" t="str">
            <v>2010062</v>
          </cell>
          <cell r="K1326" t="str">
            <v>30012</v>
          </cell>
          <cell r="L1326">
            <v>4</v>
          </cell>
          <cell r="M1326" t="str">
            <v>124527341</v>
          </cell>
          <cell r="N1326" t="str">
            <v>83</v>
          </cell>
          <cell r="O1326" t="str">
            <v>0983</v>
          </cell>
          <cell r="Q1326">
            <v>23685.64</v>
          </cell>
          <cell r="R1326">
            <v>90.06</v>
          </cell>
          <cell r="S1326">
            <v>3331.36</v>
          </cell>
          <cell r="W1326" t="str">
            <v>9311101</v>
          </cell>
          <cell r="X1326">
            <v>0</v>
          </cell>
          <cell r="Y1326">
            <v>0</v>
          </cell>
        </row>
        <row r="1327">
          <cell r="A1327">
            <v>30560</v>
          </cell>
          <cell r="B1327" t="str">
            <v>02</v>
          </cell>
          <cell r="C1327" t="str">
            <v>Каб линия 6кВ от ТП-1200 до ТП-1006 пос Ново-Алекс-вск  0.460 км</v>
          </cell>
          <cell r="D1327" t="str">
            <v>502</v>
          </cell>
          <cell r="E1327" t="str">
            <v>011</v>
          </cell>
          <cell r="F1327">
            <v>11</v>
          </cell>
          <cell r="G1327">
            <v>30</v>
          </cell>
          <cell r="H1327">
            <v>43118</v>
          </cell>
          <cell r="I1327" t="str">
            <v>30609</v>
          </cell>
          <cell r="J1327" t="str">
            <v>2010062</v>
          </cell>
          <cell r="K1327" t="str">
            <v>30012</v>
          </cell>
          <cell r="L1327">
            <v>4</v>
          </cell>
          <cell r="M1327" t="str">
            <v>124527341</v>
          </cell>
          <cell r="N1327" t="str">
            <v>83</v>
          </cell>
          <cell r="O1327" t="str">
            <v>0983</v>
          </cell>
          <cell r="Q1327">
            <v>38337.279999999999</v>
          </cell>
          <cell r="R1327">
            <v>143.72999999999999</v>
          </cell>
          <cell r="S1327">
            <v>4780.72</v>
          </cell>
          <cell r="W1327" t="str">
            <v>9311101</v>
          </cell>
          <cell r="X1327">
            <v>0</v>
          </cell>
          <cell r="Y1327">
            <v>0</v>
          </cell>
        </row>
        <row r="1328">
          <cell r="A1328">
            <v>31959</v>
          </cell>
          <cell r="B1328" t="str">
            <v>02</v>
          </cell>
          <cell r="C1328" t="str">
            <v>Каб линия 6кВ от ТП-1260 до ТП-1359 Ново-Алекс-вск    0.800 км</v>
          </cell>
          <cell r="D1328" t="str">
            <v>502</v>
          </cell>
          <cell r="E1328" t="str">
            <v>011</v>
          </cell>
          <cell r="F1328">
            <v>11</v>
          </cell>
          <cell r="G1328">
            <v>30</v>
          </cell>
          <cell r="H1328">
            <v>54033</v>
          </cell>
          <cell r="I1328" t="str">
            <v>30612</v>
          </cell>
          <cell r="J1328" t="str">
            <v>2010062</v>
          </cell>
          <cell r="K1328" t="str">
            <v>30012</v>
          </cell>
          <cell r="L1328">
            <v>4</v>
          </cell>
          <cell r="M1328" t="str">
            <v>124527341</v>
          </cell>
          <cell r="N1328" t="str">
            <v>83</v>
          </cell>
          <cell r="O1328" t="str">
            <v>0983</v>
          </cell>
          <cell r="Q1328">
            <v>46510.22</v>
          </cell>
          <cell r="R1328">
            <v>180.11</v>
          </cell>
          <cell r="S1328">
            <v>7522.78</v>
          </cell>
          <cell r="W1328" t="str">
            <v>9311101</v>
          </cell>
          <cell r="X1328">
            <v>0</v>
          </cell>
          <cell r="Y1328">
            <v>0</v>
          </cell>
        </row>
        <row r="1329">
          <cell r="A1329">
            <v>29342</v>
          </cell>
          <cell r="B1329" t="str">
            <v>02</v>
          </cell>
          <cell r="C1329" t="str">
            <v>Каб линия 6кВ от ТП-1291 до ТП-1290   0.31км,</v>
          </cell>
          <cell r="D1329" t="str">
            <v>502</v>
          </cell>
          <cell r="E1329" t="str">
            <v>011</v>
          </cell>
          <cell r="F1329">
            <v>11</v>
          </cell>
          <cell r="G1329">
            <v>30</v>
          </cell>
          <cell r="H1329">
            <v>62909</v>
          </cell>
          <cell r="I1329" t="str">
            <v>30613</v>
          </cell>
          <cell r="J1329" t="str">
            <v>2010062</v>
          </cell>
          <cell r="K1329" t="str">
            <v>30012</v>
          </cell>
          <cell r="L1329">
            <v>4</v>
          </cell>
          <cell r="M1329" t="str">
            <v>124527341</v>
          </cell>
          <cell r="N1329" t="str">
            <v>80</v>
          </cell>
          <cell r="O1329" t="str">
            <v>0580</v>
          </cell>
          <cell r="Q1329">
            <v>62909</v>
          </cell>
          <cell r="R1329">
            <v>0</v>
          </cell>
          <cell r="S1329">
            <v>0</v>
          </cell>
          <cell r="W1329" t="str">
            <v>9311101</v>
          </cell>
          <cell r="X1329">
            <v>0</v>
          </cell>
          <cell r="Y1329">
            <v>0</v>
          </cell>
        </row>
        <row r="1330">
          <cell r="A1330">
            <v>32295</v>
          </cell>
          <cell r="B1330" t="str">
            <v>02</v>
          </cell>
          <cell r="C1330" t="str">
            <v>Каб линия 6кВ от ТП-1281 до ТП-1283   0.6км</v>
          </cell>
          <cell r="D1330" t="str">
            <v>502</v>
          </cell>
          <cell r="E1330" t="str">
            <v>011</v>
          </cell>
          <cell r="F1330">
            <v>11</v>
          </cell>
          <cell r="G1330">
            <v>30</v>
          </cell>
          <cell r="H1330">
            <v>102677</v>
          </cell>
          <cell r="I1330" t="str">
            <v>30614</v>
          </cell>
          <cell r="J1330" t="str">
            <v>2010062</v>
          </cell>
          <cell r="K1330" t="str">
            <v>30012</v>
          </cell>
          <cell r="L1330">
            <v>4</v>
          </cell>
          <cell r="M1330" t="str">
            <v>124527341</v>
          </cell>
          <cell r="N1330" t="str">
            <v>84</v>
          </cell>
          <cell r="O1330" t="str">
            <v>0688</v>
          </cell>
          <cell r="Q1330">
            <v>68058.16</v>
          </cell>
          <cell r="R1330">
            <v>342.26</v>
          </cell>
          <cell r="S1330">
            <v>34618.839999999997</v>
          </cell>
          <cell r="W1330" t="str">
            <v>8500910</v>
          </cell>
          <cell r="X1330">
            <v>0</v>
          </cell>
          <cell r="Y1330">
            <v>0</v>
          </cell>
        </row>
        <row r="1331">
          <cell r="A1331">
            <v>32295</v>
          </cell>
          <cell r="B1331" t="str">
            <v>02</v>
          </cell>
          <cell r="C1331" t="str">
            <v>Каб линия 6кВ от ТП-1283 до ТП-1282   0.5км</v>
          </cell>
          <cell r="D1331" t="str">
            <v>502</v>
          </cell>
          <cell r="E1331" t="str">
            <v>011</v>
          </cell>
          <cell r="F1331">
            <v>11</v>
          </cell>
          <cell r="G1331">
            <v>30</v>
          </cell>
          <cell r="H1331">
            <v>95343</v>
          </cell>
          <cell r="I1331" t="str">
            <v>30615</v>
          </cell>
          <cell r="J1331" t="str">
            <v>2010062</v>
          </cell>
          <cell r="K1331" t="str">
            <v>30012</v>
          </cell>
          <cell r="L1331">
            <v>4</v>
          </cell>
          <cell r="M1331" t="str">
            <v>124527341</v>
          </cell>
          <cell r="N1331" t="str">
            <v>78</v>
          </cell>
          <cell r="O1331" t="str">
            <v>0688</v>
          </cell>
          <cell r="Q1331">
            <v>63294.559999999998</v>
          </cell>
          <cell r="R1331">
            <v>317.81</v>
          </cell>
          <cell r="S1331">
            <v>32048.44</v>
          </cell>
          <cell r="W1331" t="str">
            <v>8500910</v>
          </cell>
          <cell r="X1331">
            <v>0</v>
          </cell>
          <cell r="Y1331">
            <v>0</v>
          </cell>
        </row>
        <row r="1332">
          <cell r="A1332">
            <v>32478</v>
          </cell>
          <cell r="B1332" t="str">
            <v>02</v>
          </cell>
          <cell r="C1332" t="str">
            <v>Каб линия 6кв от Центр -ТП 46 1.72км</v>
          </cell>
          <cell r="D1332" t="str">
            <v>502</v>
          </cell>
          <cell r="E1332" t="str">
            <v>011</v>
          </cell>
          <cell r="F1332">
            <v>11</v>
          </cell>
          <cell r="G1332">
            <v>30</v>
          </cell>
          <cell r="H1332">
            <v>504536</v>
          </cell>
          <cell r="I1332" t="str">
            <v>30621</v>
          </cell>
          <cell r="J1332" t="str">
            <v>2010062</v>
          </cell>
          <cell r="K1332" t="str">
            <v>30012</v>
          </cell>
          <cell r="L1332">
            <v>4</v>
          </cell>
          <cell r="M1332" t="str">
            <v>124527341</v>
          </cell>
          <cell r="N1332" t="str">
            <v>56</v>
          </cell>
          <cell r="O1332" t="str">
            <v>1288</v>
          </cell>
          <cell r="Q1332">
            <v>329478.2</v>
          </cell>
          <cell r="R1332">
            <v>1681.79</v>
          </cell>
          <cell r="S1332">
            <v>175057.8</v>
          </cell>
          <cell r="W1332" t="str">
            <v>9311101</v>
          </cell>
          <cell r="X1332">
            <v>0</v>
          </cell>
          <cell r="Y1332">
            <v>0</v>
          </cell>
        </row>
        <row r="1333">
          <cell r="A1333">
            <v>21064</v>
          </cell>
          <cell r="B1333" t="str">
            <v>02</v>
          </cell>
          <cell r="C1333" t="str">
            <v>Каб линия 6кв от РП-15-Центр \14Л-Ц-6\ 1.34км   1 нитка</v>
          </cell>
          <cell r="D1333" t="str">
            <v>502</v>
          </cell>
          <cell r="E1333" t="str">
            <v>011</v>
          </cell>
          <cell r="F1333">
            <v>11</v>
          </cell>
          <cell r="G1333">
            <v>30</v>
          </cell>
          <cell r="H1333">
            <v>503985</v>
          </cell>
          <cell r="I1333" t="str">
            <v>30622</v>
          </cell>
          <cell r="J1333" t="str">
            <v>2010062</v>
          </cell>
          <cell r="K1333" t="str">
            <v>30011</v>
          </cell>
          <cell r="L1333">
            <v>2</v>
          </cell>
          <cell r="M1333" t="str">
            <v>124527341</v>
          </cell>
          <cell r="N1333" t="str">
            <v>57</v>
          </cell>
          <cell r="O1333" t="str">
            <v>0957</v>
          </cell>
          <cell r="Q1333">
            <v>420585.36</v>
          </cell>
          <cell r="R1333">
            <v>839.98</v>
          </cell>
          <cell r="S1333">
            <v>83399.64</v>
          </cell>
          <cell r="W1333" t="str">
            <v>9311101</v>
          </cell>
          <cell r="X1333">
            <v>0</v>
          </cell>
          <cell r="Y1333">
            <v>0</v>
          </cell>
        </row>
        <row r="1334">
          <cell r="A1334">
            <v>25812</v>
          </cell>
          <cell r="B1334" t="str">
            <v>02</v>
          </cell>
          <cell r="C1334" t="str">
            <v>Каб линия 6кВ от РП-15до МВ 9 11Л-Юс-6 0.2км</v>
          </cell>
          <cell r="D1334" t="str">
            <v>502</v>
          </cell>
          <cell r="E1334" t="str">
            <v>011</v>
          </cell>
          <cell r="F1334">
            <v>11</v>
          </cell>
          <cell r="G1334">
            <v>30</v>
          </cell>
          <cell r="H1334">
            <v>47538</v>
          </cell>
          <cell r="I1334" t="str">
            <v>30623</v>
          </cell>
          <cell r="J1334" t="str">
            <v>2010062</v>
          </cell>
          <cell r="K1334" t="str">
            <v>30011</v>
          </cell>
          <cell r="L1334">
            <v>2</v>
          </cell>
          <cell r="M1334" t="str">
            <v>124527341</v>
          </cell>
          <cell r="N1334" t="str">
            <v>70</v>
          </cell>
          <cell r="O1334" t="str">
            <v>0970</v>
          </cell>
          <cell r="Q1334">
            <v>35138.32</v>
          </cell>
          <cell r="R1334">
            <v>79.23</v>
          </cell>
          <cell r="S1334">
            <v>12399.68</v>
          </cell>
          <cell r="W1334" t="str">
            <v>9311101</v>
          </cell>
          <cell r="X1334">
            <v>0</v>
          </cell>
          <cell r="Y1334">
            <v>0</v>
          </cell>
        </row>
        <row r="1335">
          <cell r="A1335">
            <v>21429</v>
          </cell>
          <cell r="B1335" t="str">
            <v>02</v>
          </cell>
          <cell r="C1335" t="str">
            <v>Каб линия 6кВ от РП 15--ПСТ Центр   3.58 км</v>
          </cell>
          <cell r="D1335" t="str">
            <v>502</v>
          </cell>
          <cell r="E1335" t="str">
            <v>011</v>
          </cell>
          <cell r="F1335">
            <v>11</v>
          </cell>
          <cell r="G1335">
            <v>30</v>
          </cell>
          <cell r="H1335">
            <v>617749</v>
          </cell>
          <cell r="I1335" t="str">
            <v>30624</v>
          </cell>
          <cell r="J1335" t="str">
            <v>2010062</v>
          </cell>
          <cell r="K1335" t="str">
            <v>30011</v>
          </cell>
          <cell r="L1335">
            <v>2</v>
          </cell>
          <cell r="M1335" t="str">
            <v>124527341</v>
          </cell>
          <cell r="N1335" t="str">
            <v>58</v>
          </cell>
          <cell r="O1335" t="str">
            <v>0958</v>
          </cell>
          <cell r="Q1335">
            <v>577913.24</v>
          </cell>
          <cell r="R1335">
            <v>1029.58</v>
          </cell>
          <cell r="S1335">
            <v>39835.760000000002</v>
          </cell>
          <cell r="W1335" t="str">
            <v>9311101</v>
          </cell>
          <cell r="X1335">
            <v>0</v>
          </cell>
          <cell r="Y1335">
            <v>0</v>
          </cell>
        </row>
        <row r="1336">
          <cell r="A1336">
            <v>20699</v>
          </cell>
          <cell r="B1336" t="str">
            <v>02</v>
          </cell>
          <cell r="C1336" t="str">
            <v>Каб линия 6кВ от Центр-ПТС          0.74 км</v>
          </cell>
          <cell r="D1336" t="str">
            <v>502</v>
          </cell>
          <cell r="E1336" t="str">
            <v>011</v>
          </cell>
          <cell r="F1336">
            <v>11</v>
          </cell>
          <cell r="G1336">
            <v>30</v>
          </cell>
          <cell r="H1336">
            <v>317575</v>
          </cell>
          <cell r="I1336" t="str">
            <v>30625</v>
          </cell>
          <cell r="J1336" t="str">
            <v>2010062</v>
          </cell>
          <cell r="K1336" t="str">
            <v>30011</v>
          </cell>
          <cell r="L1336">
            <v>2</v>
          </cell>
          <cell r="M1336" t="str">
            <v>124527341</v>
          </cell>
          <cell r="N1336" t="str">
            <v>56</v>
          </cell>
          <cell r="O1336" t="str">
            <v>0956</v>
          </cell>
          <cell r="Q1336">
            <v>255149.66</v>
          </cell>
          <cell r="R1336">
            <v>529.29</v>
          </cell>
          <cell r="S1336">
            <v>62425.34</v>
          </cell>
          <cell r="W1336" t="str">
            <v>9311101</v>
          </cell>
          <cell r="X1336">
            <v>0</v>
          </cell>
          <cell r="Y1336">
            <v>0</v>
          </cell>
        </row>
        <row r="1337">
          <cell r="A1337">
            <v>25812</v>
          </cell>
          <cell r="B1337" t="str">
            <v>02</v>
          </cell>
          <cell r="C1337" t="str">
            <v>Каб линия 6кВ от РП-1-7Л-РП 15-6кв  0.48 км</v>
          </cell>
          <cell r="D1337" t="str">
            <v>502</v>
          </cell>
          <cell r="E1337" t="str">
            <v>011</v>
          </cell>
          <cell r="F1337">
            <v>11</v>
          </cell>
          <cell r="G1337">
            <v>30</v>
          </cell>
          <cell r="H1337">
            <v>83441</v>
          </cell>
          <cell r="I1337" t="str">
            <v>30626</v>
          </cell>
          <cell r="J1337" t="str">
            <v>2010062</v>
          </cell>
          <cell r="K1337" t="str">
            <v>30011</v>
          </cell>
          <cell r="L1337">
            <v>2</v>
          </cell>
          <cell r="M1337" t="str">
            <v>124527341</v>
          </cell>
          <cell r="N1337" t="str">
            <v>70</v>
          </cell>
          <cell r="O1337" t="str">
            <v>0970</v>
          </cell>
          <cell r="Q1337">
            <v>59700.2</v>
          </cell>
          <cell r="R1337">
            <v>139.07</v>
          </cell>
          <cell r="S1337">
            <v>23740.799999999999</v>
          </cell>
          <cell r="W1337" t="str">
            <v>9311101</v>
          </cell>
          <cell r="X1337">
            <v>0</v>
          </cell>
          <cell r="Y1337">
            <v>0</v>
          </cell>
        </row>
        <row r="1338">
          <cell r="A1338">
            <v>23986</v>
          </cell>
          <cell r="B1338" t="str">
            <v>02</v>
          </cell>
          <cell r="C1338" t="str">
            <v>Каб линия 6кВ от ПСТ Центр-РП 4 11Л-Ц-6    2.300 км</v>
          </cell>
          <cell r="D1338" t="str">
            <v>502</v>
          </cell>
          <cell r="E1338" t="str">
            <v>011</v>
          </cell>
          <cell r="F1338">
            <v>11</v>
          </cell>
          <cell r="G1338">
            <v>30</v>
          </cell>
          <cell r="H1338">
            <v>403468</v>
          </cell>
          <cell r="I1338" t="str">
            <v>30629</v>
          </cell>
          <cell r="J1338" t="str">
            <v>2010062</v>
          </cell>
          <cell r="K1338" t="str">
            <v>30011</v>
          </cell>
          <cell r="L1338">
            <v>2</v>
          </cell>
          <cell r="M1338" t="str">
            <v>124527341</v>
          </cell>
          <cell r="N1338" t="str">
            <v>65</v>
          </cell>
          <cell r="O1338" t="str">
            <v>0965</v>
          </cell>
          <cell r="Q1338">
            <v>330317.90000000002</v>
          </cell>
          <cell r="R1338">
            <v>672.45</v>
          </cell>
          <cell r="S1338">
            <v>73150.100000000006</v>
          </cell>
          <cell r="W1338" t="str">
            <v>9311101</v>
          </cell>
          <cell r="X1338">
            <v>0</v>
          </cell>
          <cell r="Y1338">
            <v>0</v>
          </cell>
        </row>
        <row r="1339">
          <cell r="A1339">
            <v>24351</v>
          </cell>
          <cell r="B1339" t="str">
            <v>02</v>
          </cell>
          <cell r="C1339" t="str">
            <v>Каб линия 6кВ от ПСТ Центр -РП 4 13Л-Ц-6   2.300 км</v>
          </cell>
          <cell r="D1339" t="str">
            <v>502</v>
          </cell>
          <cell r="E1339" t="str">
            <v>011</v>
          </cell>
          <cell r="F1339">
            <v>11</v>
          </cell>
          <cell r="G1339">
            <v>30</v>
          </cell>
          <cell r="H1339">
            <v>410019</v>
          </cell>
          <cell r="I1339" t="str">
            <v>30630</v>
          </cell>
          <cell r="J1339" t="str">
            <v>2010062</v>
          </cell>
          <cell r="K1339" t="str">
            <v>30011</v>
          </cell>
          <cell r="L1339">
            <v>2</v>
          </cell>
          <cell r="M1339" t="str">
            <v>124527341</v>
          </cell>
          <cell r="N1339" t="str">
            <v>66</v>
          </cell>
          <cell r="O1339" t="str">
            <v>0966</v>
          </cell>
          <cell r="Q1339">
            <v>324810.71999999997</v>
          </cell>
          <cell r="R1339">
            <v>683.37</v>
          </cell>
          <cell r="S1339">
            <v>85208.28</v>
          </cell>
          <cell r="W1339" t="str">
            <v>9311101</v>
          </cell>
          <cell r="X1339">
            <v>0</v>
          </cell>
          <cell r="Y1339">
            <v>0</v>
          </cell>
        </row>
        <row r="1340">
          <cell r="A1340">
            <v>32782</v>
          </cell>
          <cell r="B1340" t="str">
            <v>02</v>
          </cell>
          <cell r="C1340" t="str">
            <v>Каб линия 6кВ от РП-10 до п/ст Луговое      1.500 км</v>
          </cell>
          <cell r="D1340" t="str">
            <v>502</v>
          </cell>
          <cell r="E1340" t="str">
            <v>011</v>
          </cell>
          <cell r="F1340">
            <v>11</v>
          </cell>
          <cell r="G1340">
            <v>30</v>
          </cell>
          <cell r="H1340">
            <v>431773</v>
          </cell>
          <cell r="I1340" t="str">
            <v>30631</v>
          </cell>
          <cell r="J1340" t="str">
            <v>2010062</v>
          </cell>
          <cell r="K1340" t="str">
            <v>30011</v>
          </cell>
          <cell r="L1340">
            <v>2</v>
          </cell>
          <cell r="M1340" t="str">
            <v>124527341</v>
          </cell>
          <cell r="N1340" t="str">
            <v>88</v>
          </cell>
          <cell r="O1340" t="str">
            <v>1089</v>
          </cell>
          <cell r="Q1340">
            <v>135339.70000000001</v>
          </cell>
          <cell r="R1340">
            <v>719.62</v>
          </cell>
          <cell r="S1340">
            <v>296433.3</v>
          </cell>
          <cell r="W1340" t="str">
            <v>9311101</v>
          </cell>
          <cell r="X1340">
            <v>0</v>
          </cell>
          <cell r="Y1340">
            <v>0</v>
          </cell>
        </row>
        <row r="1341">
          <cell r="A1341">
            <v>29646</v>
          </cell>
          <cell r="B1341" t="str">
            <v>02</v>
          </cell>
          <cell r="C1341" t="str">
            <v>Каб линия 6кВ от п/ст Промузла      0.350 км  14Л-П-6</v>
          </cell>
          <cell r="D1341" t="str">
            <v>502</v>
          </cell>
          <cell r="E1341" t="str">
            <v>011</v>
          </cell>
          <cell r="F1341">
            <v>11</v>
          </cell>
          <cell r="G1341">
            <v>30</v>
          </cell>
          <cell r="H1341">
            <v>73394.100000000006</v>
          </cell>
          <cell r="I1341" t="str">
            <v>30632</v>
          </cell>
          <cell r="J1341" t="str">
            <v>2010062</v>
          </cell>
          <cell r="K1341" t="str">
            <v>30012</v>
          </cell>
          <cell r="L1341">
            <v>4</v>
          </cell>
          <cell r="M1341" t="str">
            <v>124527341</v>
          </cell>
          <cell r="N1341" t="str">
            <v>73</v>
          </cell>
          <cell r="O1341" t="str">
            <v>0381</v>
          </cell>
          <cell r="Q1341">
            <v>73394.100000000006</v>
          </cell>
          <cell r="R1341">
            <v>0</v>
          </cell>
          <cell r="S1341">
            <v>0</v>
          </cell>
          <cell r="W1341" t="str">
            <v>9311101</v>
          </cell>
          <cell r="X1341">
            <v>0</v>
          </cell>
          <cell r="Y1341">
            <v>0</v>
          </cell>
        </row>
        <row r="1342">
          <cell r="A1342">
            <v>29646</v>
          </cell>
          <cell r="B1342" t="str">
            <v>02</v>
          </cell>
          <cell r="C1342" t="str">
            <v>Каб линия 6кВ от п/ст Промузел 22Л-Пр-6      0.400 км</v>
          </cell>
          <cell r="D1342" t="str">
            <v>502</v>
          </cell>
          <cell r="E1342" t="str">
            <v>011</v>
          </cell>
          <cell r="F1342">
            <v>11</v>
          </cell>
          <cell r="G1342">
            <v>30</v>
          </cell>
          <cell r="H1342">
            <v>83179.98</v>
          </cell>
          <cell r="I1342" t="str">
            <v>30633</v>
          </cell>
          <cell r="J1342" t="str">
            <v>2010062</v>
          </cell>
          <cell r="K1342" t="str">
            <v>30012</v>
          </cell>
          <cell r="L1342">
            <v>4</v>
          </cell>
          <cell r="M1342" t="str">
            <v>124527341</v>
          </cell>
          <cell r="N1342" t="str">
            <v>73</v>
          </cell>
          <cell r="O1342" t="str">
            <v>0381</v>
          </cell>
          <cell r="Q1342">
            <v>83179.98</v>
          </cell>
          <cell r="R1342">
            <v>0</v>
          </cell>
          <cell r="S1342">
            <v>0</v>
          </cell>
          <cell r="W1342" t="str">
            <v>9311101</v>
          </cell>
          <cell r="X1342">
            <v>0</v>
          </cell>
          <cell r="Y1342">
            <v>0</v>
          </cell>
        </row>
        <row r="1343">
          <cell r="A1343">
            <v>29921</v>
          </cell>
          <cell r="B1343" t="str">
            <v>02</v>
          </cell>
          <cell r="C1343" t="str">
            <v>Каб линия 6кВ от п/ст Южная до РП-7     4.200 км</v>
          </cell>
          <cell r="D1343" t="str">
            <v>502</v>
          </cell>
          <cell r="E1343" t="str">
            <v>011</v>
          </cell>
          <cell r="F1343">
            <v>11</v>
          </cell>
          <cell r="G1343">
            <v>30</v>
          </cell>
          <cell r="H1343">
            <v>1161542</v>
          </cell>
          <cell r="I1343" t="str">
            <v>30634</v>
          </cell>
          <cell r="J1343" t="str">
            <v>2010062</v>
          </cell>
          <cell r="K1343" t="str">
            <v>30012</v>
          </cell>
          <cell r="L1343">
            <v>4</v>
          </cell>
          <cell r="M1343" t="str">
            <v>124527341</v>
          </cell>
          <cell r="N1343" t="str">
            <v>81</v>
          </cell>
          <cell r="O1343" t="str">
            <v>1281</v>
          </cell>
          <cell r="Q1343">
            <v>1067446.02</v>
          </cell>
          <cell r="R1343">
            <v>3871.81</v>
          </cell>
          <cell r="S1343">
            <v>94095.98</v>
          </cell>
          <cell r="W1343" t="str">
            <v>9311101</v>
          </cell>
          <cell r="X1343">
            <v>0</v>
          </cell>
          <cell r="Y1343">
            <v>0</v>
          </cell>
        </row>
        <row r="1344">
          <cell r="A1344">
            <v>23986</v>
          </cell>
          <cell r="B1344" t="str">
            <v>02</v>
          </cell>
          <cell r="C1344" t="str">
            <v>Каб линия 6кВ от п/ст Южная до РП-4     1.900 км</v>
          </cell>
          <cell r="D1344" t="str">
            <v>502</v>
          </cell>
          <cell r="E1344" t="str">
            <v>011</v>
          </cell>
          <cell r="F1344">
            <v>11</v>
          </cell>
          <cell r="G1344">
            <v>30</v>
          </cell>
          <cell r="H1344">
            <v>451616</v>
          </cell>
          <cell r="I1344" t="str">
            <v>30635</v>
          </cell>
          <cell r="J1344" t="str">
            <v>2010062</v>
          </cell>
          <cell r="K1344" t="str">
            <v>30011</v>
          </cell>
          <cell r="L1344">
            <v>2</v>
          </cell>
          <cell r="M1344" t="str">
            <v>124527341</v>
          </cell>
          <cell r="N1344" t="str">
            <v>65</v>
          </cell>
          <cell r="O1344" t="str">
            <v>0965</v>
          </cell>
          <cell r="Q1344">
            <v>359269.16</v>
          </cell>
          <cell r="R1344">
            <v>752.69</v>
          </cell>
          <cell r="S1344">
            <v>92346.84</v>
          </cell>
          <cell r="W1344" t="str">
            <v>9311101</v>
          </cell>
          <cell r="X1344">
            <v>0</v>
          </cell>
          <cell r="Y1344">
            <v>0</v>
          </cell>
        </row>
        <row r="1345">
          <cell r="A1345">
            <v>25082</v>
          </cell>
          <cell r="B1345" t="str">
            <v>02</v>
          </cell>
          <cell r="C1345" t="str">
            <v>Каб линия 6кВ от п/ст Южная до РП-4     1.900 км</v>
          </cell>
          <cell r="D1345" t="str">
            <v>502</v>
          </cell>
          <cell r="E1345" t="str">
            <v>011</v>
          </cell>
          <cell r="F1345">
            <v>11</v>
          </cell>
          <cell r="G1345">
            <v>30</v>
          </cell>
          <cell r="H1345">
            <v>451616</v>
          </cell>
          <cell r="I1345" t="str">
            <v>30636</v>
          </cell>
          <cell r="J1345" t="str">
            <v>2010062</v>
          </cell>
          <cell r="K1345" t="str">
            <v>30011</v>
          </cell>
          <cell r="L1345">
            <v>2</v>
          </cell>
          <cell r="M1345" t="str">
            <v>124527341</v>
          </cell>
          <cell r="N1345" t="str">
            <v>68</v>
          </cell>
          <cell r="O1345" t="str">
            <v>0968</v>
          </cell>
          <cell r="Q1345">
            <v>332172.26</v>
          </cell>
          <cell r="R1345">
            <v>752.69</v>
          </cell>
          <cell r="S1345">
            <v>119443.74</v>
          </cell>
          <cell r="W1345" t="str">
            <v>9311101</v>
          </cell>
          <cell r="X1345">
            <v>0</v>
          </cell>
          <cell r="Y1345">
            <v>0</v>
          </cell>
        </row>
        <row r="1346">
          <cell r="A1346">
            <v>25447</v>
          </cell>
          <cell r="B1346" t="str">
            <v>02</v>
          </cell>
          <cell r="C1346" t="str">
            <v>Каб линия 6кВ от п/ст Южная до РП-5     5.100 км  20Л-Ю-6</v>
          </cell>
          <cell r="D1346" t="str">
            <v>502</v>
          </cell>
          <cell r="E1346" t="str">
            <v>011</v>
          </cell>
          <cell r="F1346">
            <v>11</v>
          </cell>
          <cell r="G1346">
            <v>30</v>
          </cell>
          <cell r="H1346">
            <v>1212231</v>
          </cell>
          <cell r="I1346" t="str">
            <v>30637</v>
          </cell>
          <cell r="J1346" t="str">
            <v>2010062</v>
          </cell>
          <cell r="K1346" t="str">
            <v>30011</v>
          </cell>
          <cell r="L1346">
            <v>2</v>
          </cell>
          <cell r="M1346" t="str">
            <v>124527341</v>
          </cell>
          <cell r="N1346" t="str">
            <v>69</v>
          </cell>
          <cell r="O1346" t="str">
            <v>0969</v>
          </cell>
          <cell r="Q1346">
            <v>863735.84</v>
          </cell>
          <cell r="R1346">
            <v>2020.39</v>
          </cell>
          <cell r="S1346">
            <v>348495.16</v>
          </cell>
          <cell r="W1346" t="str">
            <v>9311101</v>
          </cell>
          <cell r="X1346">
            <v>0</v>
          </cell>
          <cell r="Y1346">
            <v>0</v>
          </cell>
        </row>
        <row r="1347">
          <cell r="A1347">
            <v>25812</v>
          </cell>
          <cell r="B1347" t="str">
            <v>02</v>
          </cell>
          <cell r="C1347" t="str">
            <v>Каб линия 6кВ Пст Ю-Сах-МВ 14Л-ЮС-6 0.51км</v>
          </cell>
          <cell r="D1347" t="str">
            <v>502</v>
          </cell>
          <cell r="E1347" t="str">
            <v>011</v>
          </cell>
          <cell r="F1347">
            <v>11</v>
          </cell>
          <cell r="G1347">
            <v>30</v>
          </cell>
          <cell r="H1347">
            <v>121223</v>
          </cell>
          <cell r="I1347" t="str">
            <v>30638</v>
          </cell>
          <cell r="J1347" t="str">
            <v>2010062</v>
          </cell>
          <cell r="K1347" t="str">
            <v>30011</v>
          </cell>
          <cell r="L1347">
            <v>2</v>
          </cell>
          <cell r="M1347" t="str">
            <v>124527341</v>
          </cell>
          <cell r="N1347" t="str">
            <v>70</v>
          </cell>
          <cell r="O1347" t="str">
            <v>0970</v>
          </cell>
          <cell r="Q1347">
            <v>87302.88</v>
          </cell>
          <cell r="R1347">
            <v>202.04</v>
          </cell>
          <cell r="S1347">
            <v>33920.120000000003</v>
          </cell>
          <cell r="W1347" t="str">
            <v>9311101</v>
          </cell>
          <cell r="X1347">
            <v>0</v>
          </cell>
          <cell r="Y1347">
            <v>0</v>
          </cell>
        </row>
        <row r="1348">
          <cell r="A1348">
            <v>31382</v>
          </cell>
          <cell r="B1348" t="str">
            <v>05</v>
          </cell>
          <cell r="C1348" t="str">
            <v>Каб линия связи от ПСТ "Ю-Сахалинской"до ПСТ"Центр" 5.7 км</v>
          </cell>
          <cell r="D1348" t="str">
            <v>505</v>
          </cell>
          <cell r="E1348" t="str">
            <v>011</v>
          </cell>
          <cell r="F1348">
            <v>31</v>
          </cell>
          <cell r="G1348">
            <v>30</v>
          </cell>
          <cell r="H1348">
            <v>714402</v>
          </cell>
          <cell r="I1348" t="str">
            <v>30640</v>
          </cell>
          <cell r="J1348" t="str">
            <v>2010062</v>
          </cell>
          <cell r="K1348" t="str">
            <v>30020</v>
          </cell>
          <cell r="L1348">
            <v>5.6</v>
          </cell>
          <cell r="M1348" t="str">
            <v>124526551</v>
          </cell>
          <cell r="N1348" t="str">
            <v>85</v>
          </cell>
          <cell r="O1348" t="str">
            <v>1285</v>
          </cell>
          <cell r="Q1348">
            <v>628003.07999999996</v>
          </cell>
          <cell r="R1348">
            <v>3333.88</v>
          </cell>
          <cell r="S1348">
            <v>86398.92</v>
          </cell>
          <cell r="W1348" t="str">
            <v>9311101</v>
          </cell>
          <cell r="X1348">
            <v>0</v>
          </cell>
          <cell r="Y1348">
            <v>0</v>
          </cell>
        </row>
        <row r="1349">
          <cell r="A1349">
            <v>27120</v>
          </cell>
          <cell r="B1349" t="str">
            <v>02</v>
          </cell>
          <cell r="C1349" t="str">
            <v>Каб линия 6 кВ от ПСТ Луговая ВЛ 6Л-Лугов 0.160км</v>
          </cell>
          <cell r="D1349" t="str">
            <v>502</v>
          </cell>
          <cell r="E1349" t="str">
            <v>011</v>
          </cell>
          <cell r="F1349">
            <v>11</v>
          </cell>
          <cell r="G1349">
            <v>30</v>
          </cell>
          <cell r="H1349">
            <v>35903.31</v>
          </cell>
          <cell r="I1349" t="str">
            <v>30641</v>
          </cell>
          <cell r="J1349" t="str">
            <v>2010062</v>
          </cell>
          <cell r="K1349" t="str">
            <v>30012</v>
          </cell>
          <cell r="L1349">
            <v>4</v>
          </cell>
          <cell r="M1349" t="str">
            <v>124527341</v>
          </cell>
          <cell r="N1349" t="str">
            <v>74</v>
          </cell>
          <cell r="O1349" t="str">
            <v>0474</v>
          </cell>
          <cell r="Q1349">
            <v>35903.31</v>
          </cell>
          <cell r="R1349">
            <v>0</v>
          </cell>
          <cell r="S1349">
            <v>0</v>
          </cell>
          <cell r="W1349" t="str">
            <v>9311101</v>
          </cell>
          <cell r="X1349">
            <v>0</v>
          </cell>
          <cell r="Y1349">
            <v>0</v>
          </cell>
        </row>
        <row r="1350">
          <cell r="A1350">
            <v>26177</v>
          </cell>
          <cell r="B1350" t="str">
            <v>02</v>
          </cell>
          <cell r="C1350" t="str">
            <v>Каб линия 6кВ от п/ст Ю-Сах-до-МВ 11-9Л-ЮС-6 0.56км</v>
          </cell>
          <cell r="D1350" t="str">
            <v>502</v>
          </cell>
          <cell r="E1350" t="str">
            <v>011</v>
          </cell>
          <cell r="F1350">
            <v>11</v>
          </cell>
          <cell r="G1350">
            <v>30</v>
          </cell>
          <cell r="H1350">
            <v>133108</v>
          </cell>
          <cell r="I1350" t="str">
            <v>30643</v>
          </cell>
          <cell r="J1350" t="str">
            <v>2010062</v>
          </cell>
          <cell r="K1350" t="str">
            <v>30011</v>
          </cell>
          <cell r="L1350">
            <v>2</v>
          </cell>
          <cell r="M1350" t="str">
            <v>124527341</v>
          </cell>
          <cell r="N1350" t="str">
            <v>71</v>
          </cell>
          <cell r="O1350" t="str">
            <v>0971</v>
          </cell>
          <cell r="Q1350">
            <v>90846.8</v>
          </cell>
          <cell r="R1350">
            <v>221.85</v>
          </cell>
          <cell r="S1350">
            <v>42261.2</v>
          </cell>
          <cell r="W1350" t="str">
            <v>9311101</v>
          </cell>
          <cell r="X1350">
            <v>0</v>
          </cell>
          <cell r="Y1350">
            <v>0</v>
          </cell>
        </row>
        <row r="1351">
          <cell r="A1351">
            <v>25082</v>
          </cell>
          <cell r="B1351" t="str">
            <v>02</v>
          </cell>
          <cell r="C1351" t="str">
            <v>Каб линия 6кВ от п/ст Ю-Сах до МВ  3Л-ЮС-6    0.640 км</v>
          </cell>
          <cell r="D1351" t="str">
            <v>502</v>
          </cell>
          <cell r="E1351" t="str">
            <v>011</v>
          </cell>
          <cell r="F1351">
            <v>11</v>
          </cell>
          <cell r="G1351">
            <v>30</v>
          </cell>
          <cell r="H1351">
            <v>111331</v>
          </cell>
          <cell r="I1351" t="str">
            <v>30644</v>
          </cell>
          <cell r="J1351" t="str">
            <v>2010062</v>
          </cell>
          <cell r="K1351" t="str">
            <v>30011</v>
          </cell>
          <cell r="L1351">
            <v>2</v>
          </cell>
          <cell r="M1351" t="str">
            <v>124527341</v>
          </cell>
          <cell r="N1351" t="str">
            <v>68</v>
          </cell>
          <cell r="O1351" t="str">
            <v>0968</v>
          </cell>
          <cell r="Q1351">
            <v>82820.399999999994</v>
          </cell>
          <cell r="R1351">
            <v>185.55</v>
          </cell>
          <cell r="S1351">
            <v>28510.6</v>
          </cell>
          <cell r="W1351" t="str">
            <v>9311101</v>
          </cell>
          <cell r="X1351">
            <v>0</v>
          </cell>
          <cell r="Y1351">
            <v>0</v>
          </cell>
        </row>
        <row r="1352">
          <cell r="A1352">
            <v>33270</v>
          </cell>
          <cell r="B1352" t="str">
            <v>02</v>
          </cell>
          <cell r="C1352" t="str">
            <v>Каб линия 6кВ от РП-7-ТП-400 0.97км, 0.78км</v>
          </cell>
          <cell r="D1352" t="str">
            <v>502</v>
          </cell>
          <cell r="E1352" t="str">
            <v>011</v>
          </cell>
          <cell r="F1352">
            <v>11</v>
          </cell>
          <cell r="G1352">
            <v>30</v>
          </cell>
          <cell r="H1352">
            <v>112447</v>
          </cell>
          <cell r="I1352" t="str">
            <v>30649</v>
          </cell>
          <cell r="J1352" t="str">
            <v>2010062</v>
          </cell>
          <cell r="K1352" t="str">
            <v>30012</v>
          </cell>
          <cell r="L1352">
            <v>4</v>
          </cell>
          <cell r="M1352" t="str">
            <v>124527341</v>
          </cell>
          <cell r="N1352" t="str">
            <v>90</v>
          </cell>
          <cell r="O1352" t="str">
            <v>0291</v>
          </cell>
          <cell r="Q1352">
            <v>60592.160000000003</v>
          </cell>
          <cell r="R1352">
            <v>374.82</v>
          </cell>
          <cell r="S1352">
            <v>51854.84</v>
          </cell>
          <cell r="W1352" t="str">
            <v>9311101</v>
          </cell>
          <cell r="X1352">
            <v>0</v>
          </cell>
          <cell r="Y1352">
            <v>0</v>
          </cell>
        </row>
        <row r="1353">
          <cell r="A1353">
            <v>33298</v>
          </cell>
          <cell r="B1353" t="str">
            <v>02</v>
          </cell>
          <cell r="C1353" t="str">
            <v>Каб линия 6кВ от ТП-64-229                   0.23км</v>
          </cell>
          <cell r="D1353" t="str">
            <v>502</v>
          </cell>
          <cell r="E1353" t="str">
            <v>011</v>
          </cell>
          <cell r="F1353">
            <v>11</v>
          </cell>
          <cell r="G1353">
            <v>30</v>
          </cell>
          <cell r="H1353">
            <v>24765</v>
          </cell>
          <cell r="I1353" t="str">
            <v>30650</v>
          </cell>
          <cell r="J1353" t="str">
            <v>2010062</v>
          </cell>
          <cell r="K1353" t="str">
            <v>30012</v>
          </cell>
          <cell r="L1353">
            <v>4</v>
          </cell>
          <cell r="M1353" t="str">
            <v>124527341</v>
          </cell>
          <cell r="N1353" t="str">
            <v>91</v>
          </cell>
          <cell r="O1353" t="str">
            <v>0391</v>
          </cell>
          <cell r="Q1353">
            <v>13358.58</v>
          </cell>
          <cell r="R1353">
            <v>82.55</v>
          </cell>
          <cell r="S1353">
            <v>11406.42</v>
          </cell>
          <cell r="W1353" t="str">
            <v>8500910</v>
          </cell>
          <cell r="X1353">
            <v>0</v>
          </cell>
          <cell r="Y1353">
            <v>0</v>
          </cell>
        </row>
        <row r="1354">
          <cell r="A1354">
            <v>33298</v>
          </cell>
          <cell r="B1354" t="str">
            <v>02</v>
          </cell>
          <cell r="C1354" t="str">
            <v>Каб линия 6кВ от ТП-1139до ТП-1282           0.34км</v>
          </cell>
          <cell r="D1354" t="str">
            <v>502</v>
          </cell>
          <cell r="E1354" t="str">
            <v>011</v>
          </cell>
          <cell r="F1354">
            <v>11</v>
          </cell>
          <cell r="G1354">
            <v>30</v>
          </cell>
          <cell r="H1354">
            <v>61355</v>
          </cell>
          <cell r="I1354" t="str">
            <v>30651</v>
          </cell>
          <cell r="J1354" t="str">
            <v>2010062</v>
          </cell>
          <cell r="K1354" t="str">
            <v>30011</v>
          </cell>
          <cell r="L1354">
            <v>2</v>
          </cell>
          <cell r="M1354" t="str">
            <v>124527341</v>
          </cell>
          <cell r="N1354" t="str">
            <v>90</v>
          </cell>
          <cell r="O1354" t="str">
            <v>0391</v>
          </cell>
          <cell r="Q1354">
            <v>16867.86</v>
          </cell>
          <cell r="R1354">
            <v>102.26</v>
          </cell>
          <cell r="S1354">
            <v>44487.14</v>
          </cell>
          <cell r="W1354" t="str">
            <v>8500910</v>
          </cell>
          <cell r="X1354">
            <v>0</v>
          </cell>
          <cell r="Y1354">
            <v>0</v>
          </cell>
        </row>
        <row r="1355">
          <cell r="A1355">
            <v>33298</v>
          </cell>
          <cell r="B1355" t="str">
            <v>02</v>
          </cell>
          <cell r="C1355" t="str">
            <v>Каб линия 6кВ от РП-11  до ТП-416            0.56км</v>
          </cell>
          <cell r="D1355" t="str">
            <v>502</v>
          </cell>
          <cell r="E1355" t="str">
            <v>011</v>
          </cell>
          <cell r="F1355">
            <v>11</v>
          </cell>
          <cell r="G1355">
            <v>30</v>
          </cell>
          <cell r="H1355">
            <v>101047</v>
          </cell>
          <cell r="I1355" t="str">
            <v>30652</v>
          </cell>
          <cell r="J1355" t="str">
            <v>2010062</v>
          </cell>
          <cell r="K1355" t="str">
            <v>30011</v>
          </cell>
          <cell r="L1355">
            <v>2</v>
          </cell>
          <cell r="M1355" t="str">
            <v>124527341</v>
          </cell>
          <cell r="N1355" t="str">
            <v>90</v>
          </cell>
          <cell r="O1355" t="str">
            <v>0391</v>
          </cell>
          <cell r="Q1355">
            <v>27776</v>
          </cell>
          <cell r="R1355">
            <v>168.41</v>
          </cell>
          <cell r="S1355">
            <v>73271</v>
          </cell>
          <cell r="W1355" t="str">
            <v>8500910</v>
          </cell>
          <cell r="X1355">
            <v>0</v>
          </cell>
          <cell r="Y1355">
            <v>0</v>
          </cell>
        </row>
        <row r="1356">
          <cell r="A1356">
            <v>33298</v>
          </cell>
          <cell r="B1356" t="str">
            <v>02</v>
          </cell>
          <cell r="C1356" t="str">
            <v>Каб линия 6кВ от ТП-416 до ТП-412            0.10км</v>
          </cell>
          <cell r="D1356" t="str">
            <v>502</v>
          </cell>
          <cell r="E1356" t="str">
            <v>011</v>
          </cell>
          <cell r="F1356">
            <v>11</v>
          </cell>
          <cell r="G1356">
            <v>30</v>
          </cell>
          <cell r="H1356">
            <v>18045</v>
          </cell>
          <cell r="I1356" t="str">
            <v>30653</v>
          </cell>
          <cell r="J1356" t="str">
            <v>2010062</v>
          </cell>
          <cell r="K1356" t="str">
            <v>30011</v>
          </cell>
          <cell r="L1356">
            <v>2</v>
          </cell>
          <cell r="M1356" t="str">
            <v>124527341</v>
          </cell>
          <cell r="N1356" t="str">
            <v>90</v>
          </cell>
          <cell r="O1356" t="str">
            <v>0391</v>
          </cell>
          <cell r="Q1356">
            <v>4997.04</v>
          </cell>
          <cell r="R1356">
            <v>30.08</v>
          </cell>
          <cell r="S1356">
            <v>13047.96</v>
          </cell>
          <cell r="W1356" t="str">
            <v>8500910</v>
          </cell>
          <cell r="X1356">
            <v>0</v>
          </cell>
          <cell r="Y1356">
            <v>0</v>
          </cell>
        </row>
        <row r="1357">
          <cell r="A1357">
            <v>33298</v>
          </cell>
          <cell r="B1357" t="str">
            <v>02</v>
          </cell>
          <cell r="C1357" t="str">
            <v>Каб линия 6кВ п/ст Южная-РП 11 две нитки 50Л-Ю-6.57Л-Ю-6 дл.2.68км</v>
          </cell>
          <cell r="D1357" t="str">
            <v>502</v>
          </cell>
          <cell r="E1357" t="str">
            <v>011</v>
          </cell>
          <cell r="F1357">
            <v>11</v>
          </cell>
          <cell r="G1357">
            <v>30</v>
          </cell>
          <cell r="H1357">
            <v>523510</v>
          </cell>
          <cell r="I1357" t="str">
            <v>30654</v>
          </cell>
          <cell r="J1357" t="str">
            <v>2010062</v>
          </cell>
          <cell r="K1357" t="str">
            <v>30012</v>
          </cell>
          <cell r="L1357">
            <v>4</v>
          </cell>
          <cell r="M1357" t="str">
            <v>124527341</v>
          </cell>
          <cell r="N1357" t="str">
            <v>90</v>
          </cell>
          <cell r="O1357" t="str">
            <v>0391</v>
          </cell>
          <cell r="Q1357">
            <v>269021.28000000003</v>
          </cell>
          <cell r="R1357">
            <v>1745.03</v>
          </cell>
          <cell r="S1357">
            <v>254488.72</v>
          </cell>
          <cell r="W1357" t="str">
            <v>8500910</v>
          </cell>
          <cell r="X1357">
            <v>0</v>
          </cell>
          <cell r="Y1357">
            <v>0</v>
          </cell>
        </row>
        <row r="1358">
          <cell r="A1358">
            <v>33482</v>
          </cell>
          <cell r="B1358" t="str">
            <v>02</v>
          </cell>
          <cell r="C1358" t="str">
            <v>Каб линия 6кВ ТП-18-ТП-134              1.26 км</v>
          </cell>
          <cell r="D1358" t="str">
            <v>502</v>
          </cell>
          <cell r="E1358" t="str">
            <v>011</v>
          </cell>
          <cell r="F1358">
            <v>11</v>
          </cell>
          <cell r="G1358">
            <v>30</v>
          </cell>
          <cell r="H1358">
            <v>156824</v>
          </cell>
          <cell r="I1358" t="str">
            <v>30655</v>
          </cell>
          <cell r="J1358" t="str">
            <v>2010062</v>
          </cell>
          <cell r="K1358" t="str">
            <v>30012</v>
          </cell>
          <cell r="L1358">
            <v>4</v>
          </cell>
          <cell r="M1358" t="str">
            <v>124527341</v>
          </cell>
          <cell r="N1358" t="str">
            <v>91</v>
          </cell>
          <cell r="O1358" t="str">
            <v>0991</v>
          </cell>
          <cell r="Q1358">
            <v>80980.34</v>
          </cell>
          <cell r="R1358">
            <v>522.75</v>
          </cell>
          <cell r="S1358">
            <v>75843.66</v>
          </cell>
          <cell r="W1358" t="str">
            <v>8500910</v>
          </cell>
          <cell r="X1358">
            <v>0</v>
          </cell>
          <cell r="Y1358">
            <v>0</v>
          </cell>
        </row>
        <row r="1359">
          <cell r="A1359">
            <v>33482</v>
          </cell>
          <cell r="B1359" t="str">
            <v>02</v>
          </cell>
          <cell r="C1359" t="str">
            <v>Каб линия 6кВ п/ст Ново-Алекс-вск - РП-19          1.60 км</v>
          </cell>
          <cell r="D1359" t="str">
            <v>502</v>
          </cell>
          <cell r="E1359" t="str">
            <v>011</v>
          </cell>
          <cell r="F1359">
            <v>11</v>
          </cell>
          <cell r="G1359">
            <v>30</v>
          </cell>
          <cell r="H1359">
            <v>161123</v>
          </cell>
          <cell r="I1359" t="str">
            <v>30656</v>
          </cell>
          <cell r="J1359" t="str">
            <v>2010062</v>
          </cell>
          <cell r="K1359" t="str">
            <v>30012</v>
          </cell>
          <cell r="L1359">
            <v>4</v>
          </cell>
          <cell r="M1359" t="str">
            <v>124527341</v>
          </cell>
          <cell r="N1359" t="str">
            <v>90</v>
          </cell>
          <cell r="O1359" t="str">
            <v>0991</v>
          </cell>
          <cell r="Q1359">
            <v>83205.100000000006</v>
          </cell>
          <cell r="R1359">
            <v>537.08000000000004</v>
          </cell>
          <cell r="S1359">
            <v>77917.899999999994</v>
          </cell>
          <cell r="W1359" t="str">
            <v>8500910</v>
          </cell>
          <cell r="X1359">
            <v>0</v>
          </cell>
          <cell r="Y1359">
            <v>0</v>
          </cell>
        </row>
        <row r="1360">
          <cell r="A1360">
            <v>33482</v>
          </cell>
          <cell r="B1360" t="str">
            <v>02</v>
          </cell>
          <cell r="C1360" t="str">
            <v>Каб линия 6кВ ТП-1003-1010   0.20км</v>
          </cell>
          <cell r="D1360" t="str">
            <v>502</v>
          </cell>
          <cell r="E1360" t="str">
            <v>011</v>
          </cell>
          <cell r="F1360">
            <v>11</v>
          </cell>
          <cell r="G1360">
            <v>30</v>
          </cell>
          <cell r="H1360">
            <v>15664</v>
          </cell>
          <cell r="I1360" t="str">
            <v>30657</v>
          </cell>
          <cell r="J1360" t="str">
            <v>2010062</v>
          </cell>
          <cell r="K1360" t="str">
            <v>30012</v>
          </cell>
          <cell r="L1360">
            <v>4</v>
          </cell>
          <cell r="M1360" t="str">
            <v>124527341</v>
          </cell>
          <cell r="N1360" t="str">
            <v>81</v>
          </cell>
          <cell r="O1360" t="str">
            <v>0991</v>
          </cell>
          <cell r="Q1360">
            <v>8132.8</v>
          </cell>
          <cell r="R1360">
            <v>52.21</v>
          </cell>
          <cell r="S1360">
            <v>7531.2</v>
          </cell>
          <cell r="W1360" t="str">
            <v>8500910</v>
          </cell>
          <cell r="X1360">
            <v>0</v>
          </cell>
          <cell r="Y1360">
            <v>0</v>
          </cell>
        </row>
        <row r="1361">
          <cell r="A1361">
            <v>33482</v>
          </cell>
          <cell r="B1361" t="str">
            <v>02</v>
          </cell>
          <cell r="C1361" t="str">
            <v>Каб линия 6кВ ТП-1260-1259               0.63 км</v>
          </cell>
          <cell r="D1361" t="str">
            <v>502</v>
          </cell>
          <cell r="E1361" t="str">
            <v>011</v>
          </cell>
          <cell r="F1361">
            <v>11</v>
          </cell>
          <cell r="G1361">
            <v>30</v>
          </cell>
          <cell r="H1361">
            <v>129312</v>
          </cell>
          <cell r="I1361" t="str">
            <v>30658</v>
          </cell>
          <cell r="J1361" t="str">
            <v>2010062</v>
          </cell>
          <cell r="K1361" t="str">
            <v>30012</v>
          </cell>
          <cell r="L1361">
            <v>4</v>
          </cell>
          <cell r="M1361" t="str">
            <v>124527341</v>
          </cell>
          <cell r="N1361" t="str">
            <v>91</v>
          </cell>
          <cell r="O1361" t="str">
            <v>0991</v>
          </cell>
          <cell r="Q1361">
            <v>68247.899999999994</v>
          </cell>
          <cell r="R1361">
            <v>431.04</v>
          </cell>
          <cell r="S1361">
            <v>61064.1</v>
          </cell>
          <cell r="W1361" t="str">
            <v>8500910</v>
          </cell>
          <cell r="X1361">
            <v>0</v>
          </cell>
          <cell r="Y1361">
            <v>0</v>
          </cell>
        </row>
        <row r="1362">
          <cell r="A1362">
            <v>33573</v>
          </cell>
          <cell r="B1362" t="str">
            <v>02</v>
          </cell>
          <cell r="C1362" t="str">
            <v>Каб линия 6кВ по ул Фабричной от нового ТП-36 до ВЛ ТП 71</v>
          </cell>
          <cell r="D1362" t="str">
            <v>502</v>
          </cell>
          <cell r="E1362" t="str">
            <v>011</v>
          </cell>
          <cell r="F1362">
            <v>11</v>
          </cell>
          <cell r="G1362">
            <v>30</v>
          </cell>
          <cell r="H1362">
            <v>64902</v>
          </cell>
          <cell r="I1362" t="str">
            <v>30660</v>
          </cell>
          <cell r="J1362" t="str">
            <v>2010062</v>
          </cell>
          <cell r="K1362" t="str">
            <v>30012</v>
          </cell>
          <cell r="L1362">
            <v>4</v>
          </cell>
          <cell r="M1362" t="str">
            <v>124527341</v>
          </cell>
          <cell r="N1362" t="str">
            <v>91</v>
          </cell>
          <cell r="O1362" t="str">
            <v>1291</v>
          </cell>
          <cell r="Q1362">
            <v>34428.839999999997</v>
          </cell>
          <cell r="R1362">
            <v>216.34</v>
          </cell>
          <cell r="S1362">
            <v>30473.16</v>
          </cell>
          <cell r="W1362" t="str">
            <v>8500910</v>
          </cell>
          <cell r="X1362">
            <v>0</v>
          </cell>
          <cell r="Y1362">
            <v>0</v>
          </cell>
        </row>
        <row r="1363">
          <cell r="A1363">
            <v>33756</v>
          </cell>
          <cell r="B1363" t="str">
            <v>02</v>
          </cell>
          <cell r="C1363" t="str">
            <v>Каб линия 10кВ от РП-10 до ТП-1283 пос Луговое     0.465 км</v>
          </cell>
          <cell r="D1363" t="str">
            <v>502</v>
          </cell>
          <cell r="E1363" t="str">
            <v>011</v>
          </cell>
          <cell r="F1363">
            <v>11</v>
          </cell>
          <cell r="G1363">
            <v>30</v>
          </cell>
          <cell r="H1363">
            <v>17639</v>
          </cell>
          <cell r="I1363" t="str">
            <v>30661</v>
          </cell>
          <cell r="J1363" t="str">
            <v>2010062</v>
          </cell>
          <cell r="K1363" t="str">
            <v>30011</v>
          </cell>
          <cell r="L1363">
            <v>2</v>
          </cell>
          <cell r="M1363" t="str">
            <v>124527341</v>
          </cell>
          <cell r="N1363" t="str">
            <v>92</v>
          </cell>
          <cell r="O1363" t="str">
            <v>0692</v>
          </cell>
          <cell r="Q1363">
            <v>4252.0600000000004</v>
          </cell>
          <cell r="R1363">
            <v>29.4</v>
          </cell>
          <cell r="S1363">
            <v>13386.94</v>
          </cell>
          <cell r="W1363" t="str">
            <v>8500910</v>
          </cell>
          <cell r="X1363">
            <v>0</v>
          </cell>
          <cell r="Y1363">
            <v>0</v>
          </cell>
        </row>
        <row r="1364">
          <cell r="A1364">
            <v>33878</v>
          </cell>
          <cell r="B1364" t="str">
            <v>02</v>
          </cell>
          <cell r="C1364" t="str">
            <v>Каб линия 10кв от п/ст Луговое до ТП-1120   0.57км</v>
          </cell>
          <cell r="D1364" t="str">
            <v>502</v>
          </cell>
          <cell r="E1364" t="str">
            <v>011</v>
          </cell>
          <cell r="F1364">
            <v>11</v>
          </cell>
          <cell r="G1364">
            <v>30</v>
          </cell>
          <cell r="H1364">
            <v>4469</v>
          </cell>
          <cell r="I1364" t="str">
            <v>30662</v>
          </cell>
          <cell r="J1364" t="str">
            <v>2010062</v>
          </cell>
          <cell r="K1364" t="str">
            <v>30012</v>
          </cell>
          <cell r="L1364">
            <v>4</v>
          </cell>
          <cell r="M1364" t="str">
            <v>124527341</v>
          </cell>
          <cell r="N1364" t="str">
            <v>92</v>
          </cell>
          <cell r="O1364" t="str">
            <v>1092</v>
          </cell>
          <cell r="Q1364">
            <v>1819.85</v>
          </cell>
          <cell r="R1364">
            <v>14.9</v>
          </cell>
          <cell r="S1364">
            <v>2649.15</v>
          </cell>
          <cell r="W1364" t="str">
            <v>8500910</v>
          </cell>
          <cell r="X1364">
            <v>0</v>
          </cell>
          <cell r="Y1364">
            <v>0</v>
          </cell>
        </row>
        <row r="1365">
          <cell r="A1365">
            <v>33878</v>
          </cell>
          <cell r="B1365" t="str">
            <v>02</v>
          </cell>
          <cell r="C1365" t="str">
            <v>Каб линия 10кв от ТП-1234 до ТП-1120     0.270 км</v>
          </cell>
          <cell r="D1365" t="str">
            <v>502</v>
          </cell>
          <cell r="E1365" t="str">
            <v>011</v>
          </cell>
          <cell r="F1365">
            <v>11</v>
          </cell>
          <cell r="G1365">
            <v>30</v>
          </cell>
          <cell r="H1365">
            <v>2509</v>
          </cell>
          <cell r="I1365" t="str">
            <v>30663</v>
          </cell>
          <cell r="J1365" t="str">
            <v>2010062</v>
          </cell>
          <cell r="K1365" t="str">
            <v>30012</v>
          </cell>
          <cell r="L1365">
            <v>4</v>
          </cell>
          <cell r="M1365" t="str">
            <v>124527341</v>
          </cell>
          <cell r="N1365" t="str">
            <v>91</v>
          </cell>
          <cell r="O1365" t="str">
            <v>1092</v>
          </cell>
          <cell r="Q1365">
            <v>968.13</v>
          </cell>
          <cell r="R1365">
            <v>8.36</v>
          </cell>
          <cell r="S1365">
            <v>1540.87</v>
          </cell>
          <cell r="W1365" t="str">
            <v>8500910</v>
          </cell>
          <cell r="X1365">
            <v>0</v>
          </cell>
          <cell r="Y1365">
            <v>0</v>
          </cell>
        </row>
        <row r="1366">
          <cell r="A1366">
            <v>33909</v>
          </cell>
          <cell r="B1366" t="str">
            <v>02</v>
          </cell>
          <cell r="C1366" t="str">
            <v>Каб линия 6кв от ТП-253 до ТП-249     0.500 км</v>
          </cell>
          <cell r="D1366" t="str">
            <v>502</v>
          </cell>
          <cell r="E1366" t="str">
            <v>011</v>
          </cell>
          <cell r="F1366">
            <v>11</v>
          </cell>
          <cell r="G1366">
            <v>30</v>
          </cell>
          <cell r="H1366">
            <v>64021</v>
          </cell>
          <cell r="I1366" t="str">
            <v>30664</v>
          </cell>
          <cell r="J1366" t="str">
            <v>2010062</v>
          </cell>
          <cell r="K1366" t="str">
            <v>30012</v>
          </cell>
          <cell r="L1366">
            <v>4</v>
          </cell>
          <cell r="M1366" t="str">
            <v>124527341</v>
          </cell>
          <cell r="N1366" t="str">
            <v>92</v>
          </cell>
          <cell r="O1366" t="str">
            <v>1192</v>
          </cell>
          <cell r="Q1366">
            <v>30622.14</v>
          </cell>
          <cell r="R1366">
            <v>213.4</v>
          </cell>
          <cell r="S1366">
            <v>33398.86</v>
          </cell>
          <cell r="W1366" t="str">
            <v>8500910</v>
          </cell>
          <cell r="X1366">
            <v>0</v>
          </cell>
          <cell r="Y1366">
            <v>0</v>
          </cell>
        </row>
        <row r="1367">
          <cell r="A1367">
            <v>30682</v>
          </cell>
          <cell r="B1367" t="str">
            <v>40</v>
          </cell>
          <cell r="C1367" t="str">
            <v>ВЛ-04кВ от ТП-736    0.45км</v>
          </cell>
          <cell r="D1367" t="str">
            <v>529</v>
          </cell>
          <cell r="E1367" t="str">
            <v>011</v>
          </cell>
          <cell r="F1367">
            <v>11</v>
          </cell>
          <cell r="G1367">
            <v>30</v>
          </cell>
          <cell r="H1367">
            <v>9003.01</v>
          </cell>
          <cell r="I1367" t="str">
            <v>30190</v>
          </cell>
          <cell r="J1367" t="str">
            <v>2010062</v>
          </cell>
          <cell r="K1367" t="str">
            <v>30008</v>
          </cell>
          <cell r="L1367">
            <v>6</v>
          </cell>
          <cell r="M1367" t="str">
            <v>124527342</v>
          </cell>
          <cell r="N1367" t="str">
            <v>82</v>
          </cell>
          <cell r="O1367" t="str">
            <v>0184</v>
          </cell>
          <cell r="Q1367">
            <v>9003.01</v>
          </cell>
          <cell r="R1367">
            <v>0</v>
          </cell>
          <cell r="S1367">
            <v>0</v>
          </cell>
          <cell r="W1367" t="str">
            <v>9311101</v>
          </cell>
          <cell r="X1367">
            <v>0</v>
          </cell>
          <cell r="Y1367">
            <v>0</v>
          </cell>
        </row>
        <row r="1368">
          <cell r="A1368">
            <v>26999</v>
          </cell>
          <cell r="B1368" t="str">
            <v>40</v>
          </cell>
          <cell r="C1368" t="str">
            <v>ВЛ-04кВ пос Березняки 733          1.20 км</v>
          </cell>
          <cell r="D1368" t="str">
            <v>529</v>
          </cell>
          <cell r="E1368" t="str">
            <v>011</v>
          </cell>
          <cell r="F1368">
            <v>11</v>
          </cell>
          <cell r="G1368">
            <v>30</v>
          </cell>
          <cell r="H1368">
            <v>111201.49</v>
          </cell>
          <cell r="I1368" t="str">
            <v>30227</v>
          </cell>
          <cell r="J1368" t="str">
            <v>2010062</v>
          </cell>
          <cell r="K1368" t="str">
            <v>30008</v>
          </cell>
          <cell r="L1368">
            <v>6</v>
          </cell>
          <cell r="M1368" t="str">
            <v>124527342</v>
          </cell>
          <cell r="N1368" t="str">
            <v>73</v>
          </cell>
          <cell r="O1368" t="str">
            <v>1273</v>
          </cell>
          <cell r="Q1368">
            <v>111201.49</v>
          </cell>
          <cell r="R1368">
            <v>0</v>
          </cell>
          <cell r="S1368">
            <v>0</v>
          </cell>
          <cell r="W1368" t="str">
            <v>9311101</v>
          </cell>
          <cell r="X1368">
            <v>0</v>
          </cell>
          <cell r="Y1368">
            <v>0</v>
          </cell>
        </row>
        <row r="1369">
          <cell r="A1369">
            <v>25082</v>
          </cell>
          <cell r="B1369" t="str">
            <v>40</v>
          </cell>
          <cell r="C1369" t="str">
            <v>ВЛ-10кВ  3Л-Березняки-10 прот. 4.6км</v>
          </cell>
          <cell r="D1369" t="str">
            <v>529</v>
          </cell>
          <cell r="E1369" t="str">
            <v>011</v>
          </cell>
          <cell r="F1369">
            <v>11</v>
          </cell>
          <cell r="G1369">
            <v>30</v>
          </cell>
          <cell r="H1369">
            <v>430388.58</v>
          </cell>
          <cell r="I1369" t="str">
            <v>30279</v>
          </cell>
          <cell r="J1369" t="str">
            <v>2010062</v>
          </cell>
          <cell r="K1369" t="str">
            <v>30008</v>
          </cell>
          <cell r="L1369">
            <v>6</v>
          </cell>
          <cell r="M1369" t="str">
            <v>124527342</v>
          </cell>
          <cell r="N1369" t="str">
            <v>68</v>
          </cell>
          <cell r="O1369" t="str">
            <v>0968</v>
          </cell>
          <cell r="Q1369">
            <v>430388.58</v>
          </cell>
          <cell r="R1369">
            <v>0</v>
          </cell>
          <cell r="S1369">
            <v>0</v>
          </cell>
          <cell r="W1369" t="str">
            <v>9311101</v>
          </cell>
          <cell r="X1369">
            <v>0</v>
          </cell>
          <cell r="Y1369">
            <v>0</v>
          </cell>
        </row>
        <row r="1370">
          <cell r="A1370">
            <v>28460</v>
          </cell>
          <cell r="B1370" t="str">
            <v>40</v>
          </cell>
          <cell r="C1370" t="str">
            <v>ВЛ-10кВ 9Л-Бер-10,отпайка на КТП-745 4.63 км</v>
          </cell>
          <cell r="D1370" t="str">
            <v>529</v>
          </cell>
          <cell r="E1370" t="str">
            <v>011</v>
          </cell>
          <cell r="F1370">
            <v>11</v>
          </cell>
          <cell r="G1370">
            <v>30</v>
          </cell>
          <cell r="H1370">
            <v>352413.97</v>
          </cell>
          <cell r="I1370" t="str">
            <v>30289</v>
          </cell>
          <cell r="J1370" t="str">
            <v>2010062</v>
          </cell>
          <cell r="K1370" t="str">
            <v>30008</v>
          </cell>
          <cell r="L1370">
            <v>6</v>
          </cell>
          <cell r="M1370" t="str">
            <v>124527342</v>
          </cell>
          <cell r="N1370" t="str">
            <v>76</v>
          </cell>
          <cell r="O1370" t="str">
            <v>1277</v>
          </cell>
          <cell r="Q1370">
            <v>352413.97</v>
          </cell>
          <cell r="R1370">
            <v>0</v>
          </cell>
          <cell r="S1370">
            <v>0</v>
          </cell>
          <cell r="W1370" t="str">
            <v>9311101</v>
          </cell>
          <cell r="X1370">
            <v>0</v>
          </cell>
          <cell r="Y1370">
            <v>0</v>
          </cell>
        </row>
        <row r="1371">
          <cell r="A1371">
            <v>30682</v>
          </cell>
          <cell r="B1371" t="str">
            <v>40</v>
          </cell>
          <cell r="C1371" t="str">
            <v>ВЛ-10кВ  1Л-Бер-10 3.7км</v>
          </cell>
          <cell r="D1371" t="str">
            <v>529</v>
          </cell>
          <cell r="E1371" t="str">
            <v>011</v>
          </cell>
          <cell r="F1371">
            <v>11</v>
          </cell>
          <cell r="G1371">
            <v>30</v>
          </cell>
          <cell r="H1371">
            <v>188021.72</v>
          </cell>
          <cell r="I1371" t="str">
            <v>30300</v>
          </cell>
          <cell r="J1371" t="str">
            <v>2010062</v>
          </cell>
          <cell r="K1371" t="str">
            <v>30008</v>
          </cell>
          <cell r="L1371">
            <v>6</v>
          </cell>
          <cell r="M1371" t="str">
            <v>124527342</v>
          </cell>
          <cell r="N1371" t="str">
            <v>82</v>
          </cell>
          <cell r="O1371" t="str">
            <v>0184</v>
          </cell>
          <cell r="Q1371">
            <v>188021.72</v>
          </cell>
          <cell r="R1371">
            <v>0</v>
          </cell>
          <cell r="S1371">
            <v>0</v>
          </cell>
          <cell r="W1371" t="str">
            <v>9311101</v>
          </cell>
          <cell r="X1371">
            <v>0</v>
          </cell>
          <cell r="Y1371">
            <v>0</v>
          </cell>
        </row>
        <row r="1372">
          <cell r="A1372">
            <v>32752</v>
          </cell>
          <cell r="B1372" t="str">
            <v>40</v>
          </cell>
          <cell r="C1372" t="str">
            <v>ВЛ-0.4кв от ТП 501 0.700 км</v>
          </cell>
          <cell r="D1372" t="str">
            <v>529</v>
          </cell>
          <cell r="E1372" t="str">
            <v>011</v>
          </cell>
          <cell r="F1372">
            <v>11</v>
          </cell>
          <cell r="G1372">
            <v>30</v>
          </cell>
          <cell r="H1372">
            <v>89135</v>
          </cell>
          <cell r="I1372" t="str">
            <v>30501</v>
          </cell>
          <cell r="J1372" t="str">
            <v>2010062</v>
          </cell>
          <cell r="K1372" t="str">
            <v>30008</v>
          </cell>
          <cell r="L1372">
            <v>6</v>
          </cell>
          <cell r="M1372" t="str">
            <v>124527342</v>
          </cell>
          <cell r="N1372" t="str">
            <v>89</v>
          </cell>
          <cell r="O1372" t="str">
            <v>0989</v>
          </cell>
          <cell r="Q1372">
            <v>89135</v>
          </cell>
          <cell r="R1372">
            <v>0</v>
          </cell>
          <cell r="S1372">
            <v>0</v>
          </cell>
          <cell r="W1372" t="str">
            <v>9311101</v>
          </cell>
          <cell r="X1372">
            <v>0</v>
          </cell>
          <cell r="Y1372">
            <v>0</v>
          </cell>
        </row>
        <row r="1373">
          <cell r="A1373">
            <v>27120</v>
          </cell>
          <cell r="B1373" t="str">
            <v>40</v>
          </cell>
          <cell r="C1373" t="str">
            <v>КЛ-10кВ 10Л-Б-10  1.3км</v>
          </cell>
          <cell r="D1373" t="str">
            <v>529</v>
          </cell>
          <cell r="E1373" t="str">
            <v>011</v>
          </cell>
          <cell r="F1373">
            <v>11</v>
          </cell>
          <cell r="G1373">
            <v>30</v>
          </cell>
          <cell r="H1373">
            <v>141312.46</v>
          </cell>
          <cell r="I1373" t="str">
            <v>30639</v>
          </cell>
          <cell r="J1373" t="str">
            <v>2010062</v>
          </cell>
          <cell r="K1373" t="str">
            <v>30012</v>
          </cell>
          <cell r="L1373">
            <v>4</v>
          </cell>
          <cell r="M1373" t="str">
            <v>124527341</v>
          </cell>
          <cell r="N1373" t="str">
            <v>74</v>
          </cell>
          <cell r="O1373" t="str">
            <v>0474</v>
          </cell>
          <cell r="Q1373">
            <v>141312.46</v>
          </cell>
          <cell r="R1373">
            <v>0</v>
          </cell>
          <cell r="S1373">
            <v>0</v>
          </cell>
          <cell r="W1373" t="str">
            <v>9311101</v>
          </cell>
          <cell r="X1373">
            <v>0</v>
          </cell>
          <cell r="Y1373">
            <v>0</v>
          </cell>
        </row>
        <row r="1374">
          <cell r="A1374">
            <v>29618</v>
          </cell>
          <cell r="B1374" t="str">
            <v>40</v>
          </cell>
          <cell r="C1374" t="str">
            <v>КЛ-10кВ от КТП 735  до 3Л-Б-10     0.47 км</v>
          </cell>
          <cell r="D1374" t="str">
            <v>529</v>
          </cell>
          <cell r="E1374" t="str">
            <v>011</v>
          </cell>
          <cell r="F1374">
            <v>11</v>
          </cell>
          <cell r="G1374">
            <v>30</v>
          </cell>
          <cell r="H1374">
            <v>62391</v>
          </cell>
          <cell r="I1374" t="str">
            <v>30617</v>
          </cell>
          <cell r="J1374" t="str">
            <v>2010062</v>
          </cell>
          <cell r="K1374" t="str">
            <v>30012</v>
          </cell>
          <cell r="L1374">
            <v>4</v>
          </cell>
          <cell r="M1374" t="str">
            <v>124527341</v>
          </cell>
          <cell r="N1374" t="str">
            <v>80</v>
          </cell>
          <cell r="O1374" t="str">
            <v>0281</v>
          </cell>
          <cell r="Q1374">
            <v>59209.66</v>
          </cell>
          <cell r="R1374">
            <v>207.97</v>
          </cell>
          <cell r="S1374">
            <v>3181.34</v>
          </cell>
          <cell r="V1374" t="str">
            <v>30617</v>
          </cell>
          <cell r="W1374" t="str">
            <v>9311101</v>
          </cell>
          <cell r="X1374">
            <v>0</v>
          </cell>
          <cell r="Y1374">
            <v>0</v>
          </cell>
        </row>
        <row r="1375">
          <cell r="A1375">
            <v>21064</v>
          </cell>
          <cell r="B1375" t="str">
            <v>40</v>
          </cell>
          <cell r="C1375" t="str">
            <v>ВЛ-04кВ от ТП-501   0.700.км</v>
          </cell>
          <cell r="D1375" t="str">
            <v>529</v>
          </cell>
          <cell r="E1375" t="str">
            <v>011</v>
          </cell>
          <cell r="F1375">
            <v>11</v>
          </cell>
          <cell r="G1375">
            <v>30</v>
          </cell>
          <cell r="H1375">
            <v>40975.800000000003</v>
          </cell>
          <cell r="I1375" t="str">
            <v>31501</v>
          </cell>
          <cell r="J1375" t="str">
            <v>2010062</v>
          </cell>
          <cell r="K1375" t="str">
            <v>30008</v>
          </cell>
          <cell r="L1375">
            <v>6</v>
          </cell>
          <cell r="M1375" t="str">
            <v>124527342</v>
          </cell>
          <cell r="N1375" t="str">
            <v>57</v>
          </cell>
          <cell r="O1375" t="str">
            <v>0957</v>
          </cell>
          <cell r="Q1375">
            <v>40975.800000000003</v>
          </cell>
          <cell r="R1375">
            <v>0</v>
          </cell>
          <cell r="S1375">
            <v>0</v>
          </cell>
          <cell r="W1375" t="str">
            <v>9311101</v>
          </cell>
          <cell r="X1375">
            <v>0</v>
          </cell>
          <cell r="Y1375">
            <v>0</v>
          </cell>
        </row>
        <row r="1376">
          <cell r="A1376">
            <v>21064</v>
          </cell>
          <cell r="B1376" t="str">
            <v>40</v>
          </cell>
          <cell r="C1376" t="str">
            <v>ВЛ-04кВ от ТП-503                    0.5км</v>
          </cell>
          <cell r="D1376" t="str">
            <v>529</v>
          </cell>
          <cell r="E1376" t="str">
            <v>011</v>
          </cell>
          <cell r="F1376">
            <v>11</v>
          </cell>
          <cell r="G1376">
            <v>30</v>
          </cell>
          <cell r="H1376">
            <v>16979.27</v>
          </cell>
          <cell r="I1376" t="str">
            <v>31503</v>
          </cell>
          <cell r="J1376" t="str">
            <v>2010062</v>
          </cell>
          <cell r="K1376" t="str">
            <v>30008</v>
          </cell>
          <cell r="L1376">
            <v>6</v>
          </cell>
          <cell r="M1376" t="str">
            <v>124527342</v>
          </cell>
          <cell r="N1376" t="str">
            <v>57</v>
          </cell>
          <cell r="O1376" t="str">
            <v>0957</v>
          </cell>
          <cell r="Q1376">
            <v>16979.27</v>
          </cell>
          <cell r="R1376">
            <v>0</v>
          </cell>
          <cell r="S1376">
            <v>0</v>
          </cell>
          <cell r="W1376" t="str">
            <v>9311101</v>
          </cell>
          <cell r="X1376">
            <v>0</v>
          </cell>
          <cell r="Y1376">
            <v>0</v>
          </cell>
        </row>
        <row r="1377">
          <cell r="A1377">
            <v>28795</v>
          </cell>
          <cell r="B1377" t="str">
            <v>40</v>
          </cell>
          <cell r="C1377" t="str">
            <v>ВЛ-04кВ от ТП-504 Долинск            0.08км</v>
          </cell>
          <cell r="D1377" t="str">
            <v>529</v>
          </cell>
          <cell r="E1377" t="str">
            <v>011</v>
          </cell>
          <cell r="F1377">
            <v>11</v>
          </cell>
          <cell r="G1377">
            <v>30</v>
          </cell>
          <cell r="H1377">
            <v>2872.27</v>
          </cell>
          <cell r="I1377" t="str">
            <v>31504</v>
          </cell>
          <cell r="J1377" t="str">
            <v>2010062</v>
          </cell>
          <cell r="K1377" t="str">
            <v>30008</v>
          </cell>
          <cell r="L1377">
            <v>6</v>
          </cell>
          <cell r="M1377" t="str">
            <v>124527342</v>
          </cell>
          <cell r="N1377" t="str">
            <v>78</v>
          </cell>
          <cell r="O1377" t="str">
            <v>1178</v>
          </cell>
          <cell r="Q1377">
            <v>2872.27</v>
          </cell>
          <cell r="R1377">
            <v>0</v>
          </cell>
          <cell r="S1377">
            <v>0</v>
          </cell>
          <cell r="W1377" t="str">
            <v>9311101</v>
          </cell>
          <cell r="X1377">
            <v>0</v>
          </cell>
          <cell r="Y1377">
            <v>0</v>
          </cell>
        </row>
        <row r="1378">
          <cell r="A1378">
            <v>19968</v>
          </cell>
          <cell r="B1378" t="str">
            <v>40</v>
          </cell>
          <cell r="C1378" t="str">
            <v>ВЛ-04кВ от ТП-505 Долинск            0.45км</v>
          </cell>
          <cell r="D1378" t="str">
            <v>529</v>
          </cell>
          <cell r="E1378" t="str">
            <v>011</v>
          </cell>
          <cell r="F1378">
            <v>11</v>
          </cell>
          <cell r="G1378">
            <v>30</v>
          </cell>
          <cell r="H1378">
            <v>7447.64</v>
          </cell>
          <cell r="I1378" t="str">
            <v>31505</v>
          </cell>
          <cell r="J1378" t="str">
            <v>2010062</v>
          </cell>
          <cell r="K1378" t="str">
            <v>30008</v>
          </cell>
          <cell r="L1378">
            <v>6</v>
          </cell>
          <cell r="M1378" t="str">
            <v>124527342</v>
          </cell>
          <cell r="N1378" t="str">
            <v>54</v>
          </cell>
          <cell r="O1378" t="str">
            <v>0954</v>
          </cell>
          <cell r="Q1378">
            <v>7447.64</v>
          </cell>
          <cell r="R1378">
            <v>0</v>
          </cell>
          <cell r="S1378">
            <v>0</v>
          </cell>
          <cell r="W1378" t="str">
            <v>9311101</v>
          </cell>
          <cell r="X1378">
            <v>0</v>
          </cell>
          <cell r="Y1378">
            <v>0</v>
          </cell>
        </row>
        <row r="1379">
          <cell r="A1379">
            <v>22525</v>
          </cell>
          <cell r="B1379" t="str">
            <v>40</v>
          </cell>
          <cell r="C1379" t="str">
            <v>ВЛ-04кВ от ТП-510 Долинск   0.48км</v>
          </cell>
          <cell r="D1379" t="str">
            <v>529</v>
          </cell>
          <cell r="E1379" t="str">
            <v>011</v>
          </cell>
          <cell r="F1379">
            <v>11</v>
          </cell>
          <cell r="G1379">
            <v>30</v>
          </cell>
          <cell r="H1379">
            <v>27460.11</v>
          </cell>
          <cell r="I1379" t="str">
            <v>31507</v>
          </cell>
          <cell r="J1379" t="str">
            <v>2010062</v>
          </cell>
          <cell r="K1379" t="str">
            <v>30008</v>
          </cell>
          <cell r="L1379">
            <v>6</v>
          </cell>
          <cell r="M1379" t="str">
            <v>124527342</v>
          </cell>
          <cell r="N1379" t="str">
            <v>61</v>
          </cell>
          <cell r="O1379" t="str">
            <v>0961</v>
          </cell>
          <cell r="Q1379">
            <v>27460.11</v>
          </cell>
          <cell r="R1379">
            <v>0</v>
          </cell>
          <cell r="S1379">
            <v>0</v>
          </cell>
          <cell r="W1379" t="str">
            <v>9311101</v>
          </cell>
          <cell r="X1379">
            <v>0</v>
          </cell>
          <cell r="Y1379">
            <v>0</v>
          </cell>
        </row>
        <row r="1380">
          <cell r="A1380">
            <v>21429</v>
          </cell>
          <cell r="B1380" t="str">
            <v>40</v>
          </cell>
          <cell r="C1380" t="str">
            <v>ВЛ-04кВ от ТП-512 с/з Долинский          0.60км</v>
          </cell>
          <cell r="D1380" t="str">
            <v>529</v>
          </cell>
          <cell r="E1380" t="str">
            <v>011</v>
          </cell>
          <cell r="F1380">
            <v>11</v>
          </cell>
          <cell r="G1380">
            <v>30</v>
          </cell>
          <cell r="H1380">
            <v>19479.86</v>
          </cell>
          <cell r="I1380" t="str">
            <v>31508</v>
          </cell>
          <cell r="J1380" t="str">
            <v>2010062</v>
          </cell>
          <cell r="K1380" t="str">
            <v>30008</v>
          </cell>
          <cell r="L1380">
            <v>6</v>
          </cell>
          <cell r="M1380" t="str">
            <v>124527342</v>
          </cell>
          <cell r="N1380" t="str">
            <v>58</v>
          </cell>
          <cell r="O1380" t="str">
            <v>0958</v>
          </cell>
          <cell r="Q1380">
            <v>19479.86</v>
          </cell>
          <cell r="R1380">
            <v>0</v>
          </cell>
          <cell r="S1380">
            <v>0</v>
          </cell>
          <cell r="W1380" t="str">
            <v>9311101</v>
          </cell>
          <cell r="X1380">
            <v>0</v>
          </cell>
          <cell r="Y1380">
            <v>0</v>
          </cell>
        </row>
        <row r="1381">
          <cell r="A1381">
            <v>23255</v>
          </cell>
          <cell r="B1381" t="str">
            <v>40</v>
          </cell>
          <cell r="C1381" t="str">
            <v>ВЛ-04кВ от ТП-518  0.34км</v>
          </cell>
          <cell r="D1381" t="str">
            <v>529</v>
          </cell>
          <cell r="E1381" t="str">
            <v>011</v>
          </cell>
          <cell r="F1381">
            <v>11</v>
          </cell>
          <cell r="G1381">
            <v>30</v>
          </cell>
          <cell r="H1381">
            <v>27309.53</v>
          </cell>
          <cell r="I1381" t="str">
            <v>31510</v>
          </cell>
          <cell r="J1381" t="str">
            <v>2010062</v>
          </cell>
          <cell r="K1381" t="str">
            <v>30008</v>
          </cell>
          <cell r="L1381">
            <v>6</v>
          </cell>
          <cell r="M1381" t="str">
            <v>124527342</v>
          </cell>
          <cell r="N1381" t="str">
            <v>63</v>
          </cell>
          <cell r="O1381" t="str">
            <v>0963</v>
          </cell>
          <cell r="Q1381">
            <v>27309.53</v>
          </cell>
          <cell r="R1381">
            <v>0</v>
          </cell>
          <cell r="S1381">
            <v>0</v>
          </cell>
          <cell r="W1381" t="str">
            <v>9311101</v>
          </cell>
          <cell r="X1381">
            <v>0</v>
          </cell>
          <cell r="Y1381">
            <v>0</v>
          </cell>
        </row>
        <row r="1382">
          <cell r="A1382">
            <v>28795</v>
          </cell>
          <cell r="B1382" t="str">
            <v>40</v>
          </cell>
          <cell r="C1382" t="str">
            <v>ВЛ-0.4кв отТП-525 Долинск       1.00км</v>
          </cell>
          <cell r="D1382" t="str">
            <v>529</v>
          </cell>
          <cell r="E1382" t="str">
            <v>011</v>
          </cell>
          <cell r="F1382">
            <v>11</v>
          </cell>
          <cell r="G1382">
            <v>30</v>
          </cell>
          <cell r="H1382">
            <v>31383.17</v>
          </cell>
          <cell r="I1382" t="str">
            <v>31511</v>
          </cell>
          <cell r="J1382" t="str">
            <v>2010062</v>
          </cell>
          <cell r="K1382" t="str">
            <v>30008</v>
          </cell>
          <cell r="L1382">
            <v>6</v>
          </cell>
          <cell r="M1382" t="str">
            <v>124527342</v>
          </cell>
          <cell r="N1382" t="str">
            <v>78</v>
          </cell>
          <cell r="O1382" t="str">
            <v>1178</v>
          </cell>
          <cell r="Q1382">
            <v>31383.17</v>
          </cell>
          <cell r="R1382">
            <v>0</v>
          </cell>
          <cell r="S1382">
            <v>0</v>
          </cell>
          <cell r="W1382" t="str">
            <v>9311101</v>
          </cell>
          <cell r="X1382">
            <v>0</v>
          </cell>
          <cell r="Y1382">
            <v>0</v>
          </cell>
        </row>
        <row r="1383">
          <cell r="A1383">
            <v>26177</v>
          </cell>
          <cell r="B1383" t="str">
            <v>40</v>
          </cell>
          <cell r="C1383" t="str">
            <v>ВЛ-04кВ от ТП-561 п.Сокол       2.40км</v>
          </cell>
          <cell r="D1383" t="str">
            <v>529</v>
          </cell>
          <cell r="E1383" t="str">
            <v>011</v>
          </cell>
          <cell r="F1383">
            <v>11</v>
          </cell>
          <cell r="G1383">
            <v>30</v>
          </cell>
          <cell r="H1383">
            <v>140087.34</v>
          </cell>
          <cell r="I1383" t="str">
            <v>31512</v>
          </cell>
          <cell r="J1383" t="str">
            <v>2010062</v>
          </cell>
          <cell r="K1383" t="str">
            <v>30008</v>
          </cell>
          <cell r="L1383">
            <v>6</v>
          </cell>
          <cell r="M1383" t="str">
            <v>124527342</v>
          </cell>
          <cell r="N1383" t="str">
            <v>71</v>
          </cell>
          <cell r="O1383" t="str">
            <v>0971</v>
          </cell>
          <cell r="Q1383">
            <v>140087.34</v>
          </cell>
          <cell r="R1383">
            <v>0</v>
          </cell>
          <cell r="S1383">
            <v>0</v>
          </cell>
          <cell r="W1383" t="str">
            <v>9311101</v>
          </cell>
          <cell r="X1383">
            <v>0</v>
          </cell>
          <cell r="Y1383">
            <v>0</v>
          </cell>
        </row>
        <row r="1384">
          <cell r="A1384">
            <v>28795</v>
          </cell>
          <cell r="B1384" t="str">
            <v>40</v>
          </cell>
          <cell r="C1384" t="str">
            <v>ВЛ-04кВ от ТП-564 пос Сокол     0.72км</v>
          </cell>
          <cell r="D1384" t="str">
            <v>529</v>
          </cell>
          <cell r="E1384" t="str">
            <v>011</v>
          </cell>
          <cell r="F1384">
            <v>11</v>
          </cell>
          <cell r="G1384">
            <v>30</v>
          </cell>
          <cell r="H1384">
            <v>22582.26</v>
          </cell>
          <cell r="I1384" t="str">
            <v>31513</v>
          </cell>
          <cell r="J1384" t="str">
            <v>2010062</v>
          </cell>
          <cell r="K1384" t="str">
            <v>30008</v>
          </cell>
          <cell r="L1384">
            <v>6</v>
          </cell>
          <cell r="M1384" t="str">
            <v>124527342</v>
          </cell>
          <cell r="N1384" t="str">
            <v>78</v>
          </cell>
          <cell r="O1384" t="str">
            <v>1178</v>
          </cell>
          <cell r="Q1384">
            <v>22582.26</v>
          </cell>
          <cell r="R1384">
            <v>0</v>
          </cell>
          <cell r="S1384">
            <v>0</v>
          </cell>
          <cell r="W1384" t="str">
            <v>9311101</v>
          </cell>
          <cell r="X1384">
            <v>0</v>
          </cell>
          <cell r="Y1384">
            <v>0</v>
          </cell>
        </row>
        <row r="1385">
          <cell r="A1385">
            <v>21794</v>
          </cell>
          <cell r="B1385" t="str">
            <v>40</v>
          </cell>
          <cell r="C1385" t="str">
            <v>ВЛ-04кВ от КТП-603  0.81км</v>
          </cell>
          <cell r="D1385" t="str">
            <v>529</v>
          </cell>
          <cell r="E1385" t="str">
            <v>011</v>
          </cell>
          <cell r="F1385">
            <v>11</v>
          </cell>
          <cell r="G1385">
            <v>30</v>
          </cell>
          <cell r="H1385">
            <v>27811.25</v>
          </cell>
          <cell r="I1385" t="str">
            <v>31514</v>
          </cell>
          <cell r="J1385" t="str">
            <v>2010062</v>
          </cell>
          <cell r="K1385" t="str">
            <v>30008</v>
          </cell>
          <cell r="L1385">
            <v>6</v>
          </cell>
          <cell r="M1385" t="str">
            <v>124527342</v>
          </cell>
          <cell r="N1385" t="str">
            <v>59</v>
          </cell>
          <cell r="O1385" t="str">
            <v>0959</v>
          </cell>
          <cell r="Q1385">
            <v>27811.25</v>
          </cell>
          <cell r="R1385">
            <v>0</v>
          </cell>
          <cell r="S1385">
            <v>0</v>
          </cell>
          <cell r="V1385" t="str">
            <v>31514</v>
          </cell>
          <cell r="W1385" t="str">
            <v>9311101</v>
          </cell>
          <cell r="X1385">
            <v>0</v>
          </cell>
          <cell r="Y1385">
            <v>0</v>
          </cell>
        </row>
        <row r="1386">
          <cell r="A1386">
            <v>21794</v>
          </cell>
          <cell r="B1386" t="str">
            <v>40</v>
          </cell>
          <cell r="C1386" t="str">
            <v>ВЛ-04кВ от КТП-604               0.40км</v>
          </cell>
          <cell r="D1386" t="str">
            <v>529</v>
          </cell>
          <cell r="E1386" t="str">
            <v>011</v>
          </cell>
          <cell r="F1386">
            <v>11</v>
          </cell>
          <cell r="G1386">
            <v>30</v>
          </cell>
          <cell r="H1386">
            <v>25638.639999999999</v>
          </cell>
          <cell r="I1386" t="str">
            <v>31515</v>
          </cell>
          <cell r="J1386" t="str">
            <v>2010062</v>
          </cell>
          <cell r="K1386" t="str">
            <v>30008</v>
          </cell>
          <cell r="L1386">
            <v>6</v>
          </cell>
          <cell r="M1386" t="str">
            <v>124527342</v>
          </cell>
          <cell r="N1386" t="str">
            <v>59</v>
          </cell>
          <cell r="O1386" t="str">
            <v>0959</v>
          </cell>
          <cell r="Q1386">
            <v>25638.639999999999</v>
          </cell>
          <cell r="R1386">
            <v>0</v>
          </cell>
          <cell r="S1386">
            <v>0</v>
          </cell>
          <cell r="V1386" t="str">
            <v>31515</v>
          </cell>
          <cell r="W1386" t="str">
            <v>9311101</v>
          </cell>
          <cell r="X1386">
            <v>0</v>
          </cell>
          <cell r="Y1386">
            <v>0</v>
          </cell>
        </row>
        <row r="1387">
          <cell r="A1387">
            <v>19968</v>
          </cell>
          <cell r="B1387" t="str">
            <v>40</v>
          </cell>
          <cell r="C1387" t="str">
            <v>ВЛ-04кВ от ТП-533               1.10км</v>
          </cell>
          <cell r="D1387" t="str">
            <v>529</v>
          </cell>
          <cell r="E1387" t="str">
            <v>011</v>
          </cell>
          <cell r="F1387">
            <v>11</v>
          </cell>
          <cell r="G1387">
            <v>30</v>
          </cell>
          <cell r="H1387">
            <v>51157.61</v>
          </cell>
          <cell r="I1387" t="str">
            <v>31517</v>
          </cell>
          <cell r="J1387" t="str">
            <v>2010062</v>
          </cell>
          <cell r="K1387" t="str">
            <v>30008</v>
          </cell>
          <cell r="L1387">
            <v>6</v>
          </cell>
          <cell r="M1387" t="str">
            <v>124527342</v>
          </cell>
          <cell r="N1387" t="str">
            <v>54</v>
          </cell>
          <cell r="O1387" t="str">
            <v>0954</v>
          </cell>
          <cell r="Q1387">
            <v>51157.61</v>
          </cell>
          <cell r="R1387">
            <v>0</v>
          </cell>
          <cell r="S1387">
            <v>0</v>
          </cell>
          <cell r="V1387" t="str">
            <v>31517</v>
          </cell>
          <cell r="W1387" t="str">
            <v>9311101</v>
          </cell>
          <cell r="X1387">
            <v>0</v>
          </cell>
          <cell r="Y1387">
            <v>0</v>
          </cell>
        </row>
        <row r="1388">
          <cell r="A1388">
            <v>28795</v>
          </cell>
          <cell r="B1388" t="str">
            <v>40</v>
          </cell>
          <cell r="C1388" t="str">
            <v>ВЛ-04кВ от КТПН-613 Долинск       0.33км</v>
          </cell>
          <cell r="D1388" t="str">
            <v>529</v>
          </cell>
          <cell r="E1388" t="str">
            <v>011</v>
          </cell>
          <cell r="F1388">
            <v>11</v>
          </cell>
          <cell r="G1388">
            <v>30</v>
          </cell>
          <cell r="H1388">
            <v>11866.5</v>
          </cell>
          <cell r="I1388" t="str">
            <v>31518</v>
          </cell>
          <cell r="J1388" t="str">
            <v>2010062</v>
          </cell>
          <cell r="K1388" t="str">
            <v>30008</v>
          </cell>
          <cell r="L1388">
            <v>6</v>
          </cell>
          <cell r="M1388" t="str">
            <v>124527342</v>
          </cell>
          <cell r="N1388" t="str">
            <v>78</v>
          </cell>
          <cell r="O1388" t="str">
            <v>1178</v>
          </cell>
          <cell r="Q1388">
            <v>11866.5</v>
          </cell>
          <cell r="R1388">
            <v>0</v>
          </cell>
          <cell r="S1388">
            <v>0</v>
          </cell>
          <cell r="V1388" t="str">
            <v>31518</v>
          </cell>
          <cell r="W1388" t="str">
            <v>9311101</v>
          </cell>
          <cell r="X1388">
            <v>0</v>
          </cell>
          <cell r="Y1388">
            <v>0</v>
          </cell>
        </row>
        <row r="1389">
          <cell r="A1389">
            <v>20333</v>
          </cell>
          <cell r="B1389" t="str">
            <v>40</v>
          </cell>
          <cell r="C1389" t="str">
            <v>ВЛ-04кВ от КТП-616 Долинск       2.67км</v>
          </cell>
          <cell r="D1389" t="str">
            <v>529</v>
          </cell>
          <cell r="E1389" t="str">
            <v>011</v>
          </cell>
          <cell r="F1389">
            <v>11</v>
          </cell>
          <cell r="G1389">
            <v>30</v>
          </cell>
          <cell r="H1389">
            <v>87871.039999999994</v>
          </cell>
          <cell r="I1389" t="str">
            <v>31519</v>
          </cell>
          <cell r="J1389" t="str">
            <v>2010062</v>
          </cell>
          <cell r="K1389" t="str">
            <v>30008</v>
          </cell>
          <cell r="L1389">
            <v>6</v>
          </cell>
          <cell r="M1389" t="str">
            <v>124527342</v>
          </cell>
          <cell r="N1389" t="str">
            <v>55</v>
          </cell>
          <cell r="O1389" t="str">
            <v>0955</v>
          </cell>
          <cell r="Q1389">
            <v>87871.039999999994</v>
          </cell>
          <cell r="R1389">
            <v>0</v>
          </cell>
          <cell r="S1389">
            <v>0</v>
          </cell>
          <cell r="W1389" t="str">
            <v>9311101</v>
          </cell>
          <cell r="X1389">
            <v>0</v>
          </cell>
          <cell r="Y1389">
            <v>0</v>
          </cell>
        </row>
        <row r="1390">
          <cell r="A1390">
            <v>19968</v>
          </cell>
          <cell r="B1390" t="str">
            <v>40</v>
          </cell>
          <cell r="C1390" t="str">
            <v>ВЛ-04кВ от КТПН-620 Долинск 2.00км</v>
          </cell>
          <cell r="D1390" t="str">
            <v>529</v>
          </cell>
          <cell r="E1390" t="str">
            <v>011</v>
          </cell>
          <cell r="F1390">
            <v>11</v>
          </cell>
          <cell r="G1390">
            <v>30</v>
          </cell>
          <cell r="H1390">
            <v>53505.13</v>
          </cell>
          <cell r="I1390" t="str">
            <v>31521</v>
          </cell>
          <cell r="J1390" t="str">
            <v>2010062</v>
          </cell>
          <cell r="K1390" t="str">
            <v>30008</v>
          </cell>
          <cell r="L1390">
            <v>6</v>
          </cell>
          <cell r="M1390" t="str">
            <v>124527342</v>
          </cell>
          <cell r="N1390" t="str">
            <v>54</v>
          </cell>
          <cell r="O1390" t="str">
            <v>0954</v>
          </cell>
          <cell r="Q1390">
            <v>53505.13</v>
          </cell>
          <cell r="R1390">
            <v>0</v>
          </cell>
          <cell r="S1390">
            <v>0</v>
          </cell>
          <cell r="W1390" t="str">
            <v>9311101</v>
          </cell>
          <cell r="X1390">
            <v>0</v>
          </cell>
          <cell r="Y1390">
            <v>0</v>
          </cell>
        </row>
        <row r="1391">
          <cell r="A1391">
            <v>22160</v>
          </cell>
          <cell r="B1391" t="str">
            <v>40</v>
          </cell>
          <cell r="C1391" t="str">
            <v>ВЛ-04кВ от КТПН-623 Долинск       2.00км</v>
          </cell>
          <cell r="D1391" t="str">
            <v>529</v>
          </cell>
          <cell r="E1391" t="str">
            <v>011</v>
          </cell>
          <cell r="F1391">
            <v>11</v>
          </cell>
          <cell r="G1391">
            <v>30</v>
          </cell>
          <cell r="H1391">
            <v>68989.58</v>
          </cell>
          <cell r="I1391" t="str">
            <v>31523</v>
          </cell>
          <cell r="J1391" t="str">
            <v>2010062</v>
          </cell>
          <cell r="K1391" t="str">
            <v>30008</v>
          </cell>
          <cell r="L1391">
            <v>6</v>
          </cell>
          <cell r="M1391" t="str">
            <v>124527342</v>
          </cell>
          <cell r="N1391" t="str">
            <v>60</v>
          </cell>
          <cell r="O1391" t="str">
            <v>0960</v>
          </cell>
          <cell r="Q1391">
            <v>68989.58</v>
          </cell>
          <cell r="R1391">
            <v>0</v>
          </cell>
          <cell r="S1391">
            <v>0</v>
          </cell>
          <cell r="W1391" t="str">
            <v>9311101</v>
          </cell>
          <cell r="X1391">
            <v>0</v>
          </cell>
          <cell r="Y1391">
            <v>0</v>
          </cell>
        </row>
        <row r="1392">
          <cell r="A1392">
            <v>21794</v>
          </cell>
          <cell r="B1392" t="str">
            <v>40</v>
          </cell>
          <cell r="C1392" t="str">
            <v>ВЛ-04кВ от КТПН-625 Долинск       0.70км</v>
          </cell>
          <cell r="D1392" t="str">
            <v>529</v>
          </cell>
          <cell r="E1392" t="str">
            <v>011</v>
          </cell>
          <cell r="F1392">
            <v>11</v>
          </cell>
          <cell r="G1392">
            <v>30</v>
          </cell>
          <cell r="H1392">
            <v>13643.26</v>
          </cell>
          <cell r="I1392" t="str">
            <v>31524</v>
          </cell>
          <cell r="J1392" t="str">
            <v>2010062</v>
          </cell>
          <cell r="K1392" t="str">
            <v>30008</v>
          </cell>
          <cell r="L1392">
            <v>6</v>
          </cell>
          <cell r="M1392" t="str">
            <v>124527342</v>
          </cell>
          <cell r="N1392" t="str">
            <v>59</v>
          </cell>
          <cell r="O1392" t="str">
            <v>0959</v>
          </cell>
          <cell r="Q1392">
            <v>13643.26</v>
          </cell>
          <cell r="R1392">
            <v>0</v>
          </cell>
          <cell r="S1392">
            <v>0</v>
          </cell>
          <cell r="W1392" t="str">
            <v>9311101</v>
          </cell>
          <cell r="X1392">
            <v>0</v>
          </cell>
          <cell r="Y1392">
            <v>0</v>
          </cell>
        </row>
        <row r="1393">
          <cell r="A1393">
            <v>19968</v>
          </cell>
          <cell r="B1393" t="str">
            <v>40</v>
          </cell>
          <cell r="C1393" t="str">
            <v>ВЛ-04кВ от КТП-641 Сокол    1.20км</v>
          </cell>
          <cell r="D1393" t="str">
            <v>529</v>
          </cell>
          <cell r="E1393" t="str">
            <v>011</v>
          </cell>
          <cell r="F1393">
            <v>11</v>
          </cell>
          <cell r="G1393">
            <v>30</v>
          </cell>
          <cell r="H1393">
            <v>21634.04</v>
          </cell>
          <cell r="I1393" t="str">
            <v>31525</v>
          </cell>
          <cell r="J1393" t="str">
            <v>2010062</v>
          </cell>
          <cell r="K1393" t="str">
            <v>30007</v>
          </cell>
          <cell r="L1393">
            <v>6</v>
          </cell>
          <cell r="M1393" t="str">
            <v>124527342</v>
          </cell>
          <cell r="N1393" t="str">
            <v>54</v>
          </cell>
          <cell r="O1393" t="str">
            <v>0954</v>
          </cell>
          <cell r="Q1393">
            <v>21634.04</v>
          </cell>
          <cell r="R1393">
            <v>0</v>
          </cell>
          <cell r="S1393">
            <v>0</v>
          </cell>
          <cell r="W1393" t="str">
            <v>9311101</v>
          </cell>
          <cell r="X1393">
            <v>0</v>
          </cell>
          <cell r="Y1393">
            <v>0</v>
          </cell>
        </row>
        <row r="1394">
          <cell r="A1394">
            <v>20699</v>
          </cell>
          <cell r="B1394" t="str">
            <v>40</v>
          </cell>
          <cell r="C1394" t="str">
            <v>ВЛ-04кВ от КТП-635 Долинск  0.45км</v>
          </cell>
          <cell r="D1394" t="str">
            <v>529</v>
          </cell>
          <cell r="E1394" t="str">
            <v>011</v>
          </cell>
          <cell r="F1394">
            <v>11</v>
          </cell>
          <cell r="G1394">
            <v>30</v>
          </cell>
          <cell r="H1394">
            <v>10098.959999999999</v>
          </cell>
          <cell r="I1394" t="str">
            <v>31526</v>
          </cell>
          <cell r="J1394" t="str">
            <v>2010062</v>
          </cell>
          <cell r="K1394" t="str">
            <v>30008</v>
          </cell>
          <cell r="L1394">
            <v>6</v>
          </cell>
          <cell r="M1394" t="str">
            <v>124527342</v>
          </cell>
          <cell r="N1394" t="str">
            <v>56</v>
          </cell>
          <cell r="O1394" t="str">
            <v>0956</v>
          </cell>
          <cell r="Q1394">
            <v>10098.959999999999</v>
          </cell>
          <cell r="R1394">
            <v>0</v>
          </cell>
          <cell r="S1394">
            <v>0</v>
          </cell>
          <cell r="W1394" t="str">
            <v>9311101</v>
          </cell>
          <cell r="X1394">
            <v>0</v>
          </cell>
          <cell r="Y1394">
            <v>0</v>
          </cell>
        </row>
        <row r="1395">
          <cell r="A1395">
            <v>20333</v>
          </cell>
          <cell r="B1395" t="str">
            <v>40</v>
          </cell>
          <cell r="C1395" t="str">
            <v>ВЛ-04кВ от КТП-639 Долинск   0.10км</v>
          </cell>
          <cell r="D1395" t="str">
            <v>529</v>
          </cell>
          <cell r="E1395" t="str">
            <v>011</v>
          </cell>
          <cell r="F1395">
            <v>11</v>
          </cell>
          <cell r="G1395">
            <v>30</v>
          </cell>
          <cell r="H1395">
            <v>2986.42</v>
          </cell>
          <cell r="I1395" t="str">
            <v>31528</v>
          </cell>
          <cell r="J1395" t="str">
            <v>2010062</v>
          </cell>
          <cell r="K1395" t="str">
            <v>30008</v>
          </cell>
          <cell r="L1395">
            <v>6</v>
          </cell>
          <cell r="M1395" t="str">
            <v>124527342</v>
          </cell>
          <cell r="N1395" t="str">
            <v>55</v>
          </cell>
          <cell r="O1395" t="str">
            <v>0955</v>
          </cell>
          <cell r="Q1395">
            <v>2986.42</v>
          </cell>
          <cell r="R1395">
            <v>0</v>
          </cell>
          <cell r="S1395">
            <v>0</v>
          </cell>
          <cell r="W1395" t="str">
            <v>9311101</v>
          </cell>
          <cell r="X1395">
            <v>0</v>
          </cell>
          <cell r="Y1395">
            <v>0</v>
          </cell>
        </row>
        <row r="1396">
          <cell r="A1396">
            <v>20333</v>
          </cell>
          <cell r="B1396" t="str">
            <v>40</v>
          </cell>
          <cell r="C1396" t="str">
            <v>ВЛ-04кВ от КТП-640 Долинск       0.16км</v>
          </cell>
          <cell r="D1396" t="str">
            <v>529</v>
          </cell>
          <cell r="E1396" t="str">
            <v>011</v>
          </cell>
          <cell r="F1396">
            <v>11</v>
          </cell>
          <cell r="G1396">
            <v>30</v>
          </cell>
          <cell r="H1396">
            <v>3958.57</v>
          </cell>
          <cell r="I1396" t="str">
            <v>31529</v>
          </cell>
          <cell r="J1396" t="str">
            <v>2010062</v>
          </cell>
          <cell r="K1396" t="str">
            <v>30008</v>
          </cell>
          <cell r="L1396">
            <v>6</v>
          </cell>
          <cell r="M1396" t="str">
            <v>124527342</v>
          </cell>
          <cell r="N1396" t="str">
            <v>55</v>
          </cell>
          <cell r="O1396" t="str">
            <v>0955</v>
          </cell>
          <cell r="Q1396">
            <v>3958.57</v>
          </cell>
          <cell r="R1396">
            <v>0</v>
          </cell>
          <cell r="S1396">
            <v>0</v>
          </cell>
          <cell r="W1396" t="str">
            <v>9311101</v>
          </cell>
          <cell r="X1396">
            <v>0</v>
          </cell>
          <cell r="Y1396">
            <v>0</v>
          </cell>
        </row>
        <row r="1397">
          <cell r="A1397">
            <v>26177</v>
          </cell>
          <cell r="B1397" t="str">
            <v>40</v>
          </cell>
          <cell r="C1397" t="str">
            <v>ВЛ-04кВ от КТП-762 пос Старорусское 1.8км</v>
          </cell>
          <cell r="D1397" t="str">
            <v>529</v>
          </cell>
          <cell r="E1397" t="str">
            <v>011</v>
          </cell>
          <cell r="F1397">
            <v>11</v>
          </cell>
          <cell r="G1397">
            <v>30</v>
          </cell>
          <cell r="H1397">
            <v>51159.02</v>
          </cell>
          <cell r="I1397" t="str">
            <v>31530</v>
          </cell>
          <cell r="J1397" t="str">
            <v>2010062</v>
          </cell>
          <cell r="K1397" t="str">
            <v>30008</v>
          </cell>
          <cell r="L1397">
            <v>6</v>
          </cell>
          <cell r="M1397" t="str">
            <v>124527342</v>
          </cell>
          <cell r="N1397" t="str">
            <v>71</v>
          </cell>
          <cell r="O1397" t="str">
            <v>0971</v>
          </cell>
          <cell r="Q1397">
            <v>51159.02</v>
          </cell>
          <cell r="R1397">
            <v>0</v>
          </cell>
          <cell r="S1397">
            <v>0</v>
          </cell>
          <cell r="W1397" t="str">
            <v>9311101</v>
          </cell>
          <cell r="X1397">
            <v>0</v>
          </cell>
          <cell r="Y1397">
            <v>0</v>
          </cell>
        </row>
        <row r="1398">
          <cell r="A1398">
            <v>31868</v>
          </cell>
          <cell r="B1398" t="str">
            <v>40</v>
          </cell>
          <cell r="C1398" t="str">
            <v>ВЛ-04кВ от КТПН-650 пос Сокол АВМ 0.200км</v>
          </cell>
          <cell r="D1398" t="str">
            <v>529</v>
          </cell>
          <cell r="E1398" t="str">
            <v>011</v>
          </cell>
          <cell r="F1398">
            <v>11</v>
          </cell>
          <cell r="G1398">
            <v>30</v>
          </cell>
          <cell r="H1398">
            <v>10192.67</v>
          </cell>
          <cell r="I1398" t="str">
            <v>31531</v>
          </cell>
          <cell r="J1398" t="str">
            <v>2010062</v>
          </cell>
          <cell r="K1398" t="str">
            <v>30008</v>
          </cell>
          <cell r="L1398">
            <v>6</v>
          </cell>
          <cell r="M1398" t="str">
            <v>124527342</v>
          </cell>
          <cell r="N1398" t="str">
            <v>84</v>
          </cell>
          <cell r="O1398" t="str">
            <v>0487</v>
          </cell>
          <cell r="Q1398">
            <v>10192.67</v>
          </cell>
          <cell r="R1398">
            <v>0</v>
          </cell>
          <cell r="S1398">
            <v>0</v>
          </cell>
          <cell r="W1398" t="str">
            <v>9311101</v>
          </cell>
          <cell r="X1398">
            <v>0</v>
          </cell>
          <cell r="Y1398">
            <v>0</v>
          </cell>
        </row>
        <row r="1399">
          <cell r="A1399">
            <v>19968</v>
          </cell>
          <cell r="B1399" t="str">
            <v>40</v>
          </cell>
          <cell r="C1399" t="str">
            <v>ВЛ-04кВ от КТП-644 Ю-Сокол        0.40км</v>
          </cell>
          <cell r="D1399" t="str">
            <v>529</v>
          </cell>
          <cell r="E1399" t="str">
            <v>011</v>
          </cell>
          <cell r="F1399">
            <v>11</v>
          </cell>
          <cell r="G1399">
            <v>30</v>
          </cell>
          <cell r="H1399">
            <v>12398.32</v>
          </cell>
          <cell r="I1399" t="str">
            <v>31534</v>
          </cell>
          <cell r="J1399" t="str">
            <v>2010062</v>
          </cell>
          <cell r="K1399" t="str">
            <v>30008</v>
          </cell>
          <cell r="L1399">
            <v>6</v>
          </cell>
          <cell r="M1399" t="str">
            <v>124527342</v>
          </cell>
          <cell r="N1399" t="str">
            <v>54</v>
          </cell>
          <cell r="O1399" t="str">
            <v>0954</v>
          </cell>
          <cell r="Q1399">
            <v>12398.32</v>
          </cell>
          <cell r="R1399">
            <v>0</v>
          </cell>
          <cell r="S1399">
            <v>0</v>
          </cell>
          <cell r="W1399" t="str">
            <v>9311101</v>
          </cell>
          <cell r="X1399">
            <v>0</v>
          </cell>
          <cell r="Y1399">
            <v>0</v>
          </cell>
        </row>
        <row r="1400">
          <cell r="A1400">
            <v>20699</v>
          </cell>
          <cell r="B1400" t="str">
            <v>40</v>
          </cell>
          <cell r="C1400" t="str">
            <v>ВЛ-04кВ от КТП-657                0.60км</v>
          </cell>
          <cell r="D1400" t="str">
            <v>529</v>
          </cell>
          <cell r="E1400" t="str">
            <v>011</v>
          </cell>
          <cell r="F1400">
            <v>11</v>
          </cell>
          <cell r="G1400">
            <v>30</v>
          </cell>
          <cell r="H1400">
            <v>45173.72</v>
          </cell>
          <cell r="I1400" t="str">
            <v>31535</v>
          </cell>
          <cell r="J1400" t="str">
            <v>2010062</v>
          </cell>
          <cell r="K1400" t="str">
            <v>30008</v>
          </cell>
          <cell r="L1400">
            <v>6</v>
          </cell>
          <cell r="M1400" t="str">
            <v>124527342</v>
          </cell>
          <cell r="N1400" t="str">
            <v>56</v>
          </cell>
          <cell r="O1400" t="str">
            <v>0956</v>
          </cell>
          <cell r="Q1400">
            <v>45173.72</v>
          </cell>
          <cell r="R1400">
            <v>0</v>
          </cell>
          <cell r="S1400">
            <v>0</v>
          </cell>
          <cell r="W1400" t="str">
            <v>9311101</v>
          </cell>
          <cell r="X1400">
            <v>0</v>
          </cell>
          <cell r="Y1400">
            <v>0</v>
          </cell>
        </row>
        <row r="1401">
          <cell r="A1401">
            <v>19968</v>
          </cell>
          <cell r="B1401" t="str">
            <v>40</v>
          </cell>
          <cell r="C1401" t="str">
            <v>ВЛ-04кВ от КТП-658  п.Сокол               1.10км</v>
          </cell>
          <cell r="D1401" t="str">
            <v>529</v>
          </cell>
          <cell r="E1401" t="str">
            <v>011</v>
          </cell>
          <cell r="F1401">
            <v>11</v>
          </cell>
          <cell r="G1401">
            <v>30</v>
          </cell>
          <cell r="H1401">
            <v>43056.35</v>
          </cell>
          <cell r="I1401" t="str">
            <v>31536</v>
          </cell>
          <cell r="J1401" t="str">
            <v>2010062</v>
          </cell>
          <cell r="K1401" t="str">
            <v>30008</v>
          </cell>
          <cell r="L1401">
            <v>6</v>
          </cell>
          <cell r="M1401" t="str">
            <v>124527342</v>
          </cell>
          <cell r="N1401" t="str">
            <v>54</v>
          </cell>
          <cell r="O1401" t="str">
            <v>0954</v>
          </cell>
          <cell r="Q1401">
            <v>43056.35</v>
          </cell>
          <cell r="R1401">
            <v>0</v>
          </cell>
          <cell r="S1401">
            <v>0</v>
          </cell>
          <cell r="W1401" t="str">
            <v>9311101</v>
          </cell>
          <cell r="X1401">
            <v>0</v>
          </cell>
          <cell r="Y1401">
            <v>0</v>
          </cell>
        </row>
        <row r="1402">
          <cell r="A1402">
            <v>31868</v>
          </cell>
          <cell r="B1402" t="str">
            <v>40</v>
          </cell>
          <cell r="C1402" t="str">
            <v>ВЛ-04кВ от КТПН-659                0.60км</v>
          </cell>
          <cell r="D1402" t="str">
            <v>529</v>
          </cell>
          <cell r="E1402" t="str">
            <v>011</v>
          </cell>
          <cell r="F1402">
            <v>11</v>
          </cell>
          <cell r="G1402">
            <v>30</v>
          </cell>
          <cell r="H1402">
            <v>23687</v>
          </cell>
          <cell r="I1402" t="str">
            <v>31537</v>
          </cell>
          <cell r="J1402" t="str">
            <v>2010062</v>
          </cell>
          <cell r="K1402" t="str">
            <v>30008</v>
          </cell>
          <cell r="L1402">
            <v>6</v>
          </cell>
          <cell r="M1402" t="str">
            <v>124527342</v>
          </cell>
          <cell r="N1402" t="str">
            <v>85</v>
          </cell>
          <cell r="O1402" t="str">
            <v>0487</v>
          </cell>
          <cell r="Q1402">
            <v>23687</v>
          </cell>
          <cell r="R1402">
            <v>0</v>
          </cell>
          <cell r="S1402">
            <v>0</v>
          </cell>
          <cell r="W1402" t="str">
            <v>9311101</v>
          </cell>
          <cell r="X1402">
            <v>0</v>
          </cell>
          <cell r="Y1402">
            <v>0</v>
          </cell>
        </row>
        <row r="1403">
          <cell r="A1403">
            <v>26177</v>
          </cell>
          <cell r="B1403" t="str">
            <v>40</v>
          </cell>
          <cell r="C1403" t="str">
            <v>ВЛ-04кВ от КТПН-660  1.77км</v>
          </cell>
          <cell r="D1403" t="str">
            <v>529</v>
          </cell>
          <cell r="E1403" t="str">
            <v>011</v>
          </cell>
          <cell r="F1403">
            <v>11</v>
          </cell>
          <cell r="G1403">
            <v>30</v>
          </cell>
          <cell r="H1403">
            <v>72202.47</v>
          </cell>
          <cell r="I1403" t="str">
            <v>31538</v>
          </cell>
          <cell r="J1403" t="str">
            <v>2010062</v>
          </cell>
          <cell r="K1403" t="str">
            <v>30008</v>
          </cell>
          <cell r="L1403">
            <v>6</v>
          </cell>
          <cell r="M1403" t="str">
            <v>124527342</v>
          </cell>
          <cell r="N1403" t="str">
            <v>71</v>
          </cell>
          <cell r="O1403" t="str">
            <v>0971</v>
          </cell>
          <cell r="Q1403">
            <v>72202.47</v>
          </cell>
          <cell r="R1403">
            <v>0</v>
          </cell>
          <cell r="S1403">
            <v>0</v>
          </cell>
          <cell r="W1403" t="str">
            <v>9311101</v>
          </cell>
          <cell r="X1403">
            <v>0</v>
          </cell>
          <cell r="Y1403">
            <v>0</v>
          </cell>
        </row>
        <row r="1404">
          <cell r="A1404">
            <v>26177</v>
          </cell>
          <cell r="B1404" t="str">
            <v>40</v>
          </cell>
          <cell r="C1404" t="str">
            <v>ВЛ-04кВ от КТПН-661 п.Сокол               2.10км</v>
          </cell>
          <cell r="D1404" t="str">
            <v>529</v>
          </cell>
          <cell r="E1404" t="str">
            <v>011</v>
          </cell>
          <cell r="F1404">
            <v>11</v>
          </cell>
          <cell r="G1404">
            <v>30</v>
          </cell>
          <cell r="H1404">
            <v>75103.839999999997</v>
          </cell>
          <cell r="I1404" t="str">
            <v>31539</v>
          </cell>
          <cell r="J1404" t="str">
            <v>2010062</v>
          </cell>
          <cell r="K1404" t="str">
            <v>30008</v>
          </cell>
          <cell r="L1404">
            <v>6</v>
          </cell>
          <cell r="M1404" t="str">
            <v>124527342</v>
          </cell>
          <cell r="N1404" t="str">
            <v>71</v>
          </cell>
          <cell r="O1404" t="str">
            <v>0971</v>
          </cell>
          <cell r="Q1404">
            <v>75103.839999999997</v>
          </cell>
          <cell r="R1404">
            <v>0</v>
          </cell>
          <cell r="S1404">
            <v>0</v>
          </cell>
          <cell r="W1404" t="str">
            <v>9311101</v>
          </cell>
          <cell r="X1404">
            <v>0</v>
          </cell>
          <cell r="Y1404">
            <v>0</v>
          </cell>
        </row>
        <row r="1405">
          <cell r="A1405">
            <v>29891</v>
          </cell>
          <cell r="B1405" t="str">
            <v>40</v>
          </cell>
          <cell r="C1405" t="str">
            <v>ВЛ-04кВ от КТПН-662 с/з Соколовский    0.66км</v>
          </cell>
          <cell r="D1405" t="str">
            <v>529</v>
          </cell>
          <cell r="E1405" t="str">
            <v>011</v>
          </cell>
          <cell r="F1405">
            <v>11</v>
          </cell>
          <cell r="G1405">
            <v>30</v>
          </cell>
          <cell r="H1405">
            <v>46531.86</v>
          </cell>
          <cell r="I1405" t="str">
            <v>31540</v>
          </cell>
          <cell r="J1405" t="str">
            <v>2010062</v>
          </cell>
          <cell r="K1405" t="str">
            <v>30008</v>
          </cell>
          <cell r="L1405">
            <v>6</v>
          </cell>
          <cell r="M1405" t="str">
            <v>124527342</v>
          </cell>
          <cell r="N1405" t="str">
            <v>79</v>
          </cell>
          <cell r="O1405" t="str">
            <v>1181</v>
          </cell>
          <cell r="Q1405">
            <v>46531.86</v>
          </cell>
          <cell r="R1405">
            <v>0</v>
          </cell>
          <cell r="S1405">
            <v>0</v>
          </cell>
          <cell r="W1405" t="str">
            <v>9311101</v>
          </cell>
          <cell r="X1405">
            <v>0</v>
          </cell>
          <cell r="Y1405">
            <v>0</v>
          </cell>
        </row>
        <row r="1406">
          <cell r="A1406">
            <v>29891</v>
          </cell>
          <cell r="B1406" t="str">
            <v>40</v>
          </cell>
          <cell r="C1406" t="str">
            <v>ВЛ-04кВ от КТПН-663 с/з Соколовский    0.80км</v>
          </cell>
          <cell r="D1406" t="str">
            <v>529</v>
          </cell>
          <cell r="E1406" t="str">
            <v>011</v>
          </cell>
          <cell r="F1406">
            <v>11</v>
          </cell>
          <cell r="G1406">
            <v>30</v>
          </cell>
          <cell r="H1406">
            <v>55427.22</v>
          </cell>
          <cell r="I1406" t="str">
            <v>31541</v>
          </cell>
          <cell r="J1406" t="str">
            <v>2010062</v>
          </cell>
          <cell r="K1406" t="str">
            <v>30008</v>
          </cell>
          <cell r="L1406">
            <v>6</v>
          </cell>
          <cell r="M1406" t="str">
            <v>124527342</v>
          </cell>
          <cell r="N1406" t="str">
            <v>79</v>
          </cell>
          <cell r="O1406" t="str">
            <v>1181</v>
          </cell>
          <cell r="Q1406">
            <v>55427.22</v>
          </cell>
          <cell r="R1406">
            <v>0</v>
          </cell>
          <cell r="S1406">
            <v>0</v>
          </cell>
          <cell r="W1406" t="str">
            <v>9311101</v>
          </cell>
          <cell r="X1406">
            <v>0</v>
          </cell>
          <cell r="Y1406">
            <v>0</v>
          </cell>
        </row>
        <row r="1407">
          <cell r="A1407">
            <v>29891</v>
          </cell>
          <cell r="B1407" t="str">
            <v>40</v>
          </cell>
          <cell r="C1407" t="str">
            <v>ВЛ-04кВ от КТП-664 с/з Соколовский    1.20км</v>
          </cell>
          <cell r="D1407" t="str">
            <v>529</v>
          </cell>
          <cell r="E1407" t="str">
            <v>011</v>
          </cell>
          <cell r="F1407">
            <v>11</v>
          </cell>
          <cell r="G1407">
            <v>30</v>
          </cell>
          <cell r="H1407">
            <v>69284.03</v>
          </cell>
          <cell r="I1407" t="str">
            <v>31542</v>
          </cell>
          <cell r="J1407" t="str">
            <v>2010062</v>
          </cell>
          <cell r="K1407" t="str">
            <v>30008</v>
          </cell>
          <cell r="L1407">
            <v>6</v>
          </cell>
          <cell r="M1407" t="str">
            <v>124527342</v>
          </cell>
          <cell r="N1407" t="str">
            <v>79</v>
          </cell>
          <cell r="O1407" t="str">
            <v>1181</v>
          </cell>
          <cell r="Q1407">
            <v>69284.03</v>
          </cell>
          <cell r="R1407">
            <v>0</v>
          </cell>
          <cell r="S1407">
            <v>0</v>
          </cell>
          <cell r="W1407" t="str">
            <v>9311101</v>
          </cell>
          <cell r="X1407">
            <v>0</v>
          </cell>
          <cell r="Y1407">
            <v>0</v>
          </cell>
        </row>
        <row r="1408">
          <cell r="A1408">
            <v>31868</v>
          </cell>
          <cell r="B1408" t="str">
            <v>40</v>
          </cell>
          <cell r="C1408" t="str">
            <v>ВЛ-04кВ от КТП-668 п.Сокол на водозаборную скважину  1.40км</v>
          </cell>
          <cell r="D1408" t="str">
            <v>529</v>
          </cell>
          <cell r="E1408" t="str">
            <v>011</v>
          </cell>
          <cell r="F1408">
            <v>11</v>
          </cell>
          <cell r="G1408">
            <v>30</v>
          </cell>
          <cell r="H1408">
            <v>4966.71</v>
          </cell>
          <cell r="I1408" t="str">
            <v>31546</v>
          </cell>
          <cell r="J1408" t="str">
            <v>2010062</v>
          </cell>
          <cell r="K1408" t="str">
            <v>30008</v>
          </cell>
          <cell r="L1408">
            <v>6</v>
          </cell>
          <cell r="M1408" t="str">
            <v>124527342</v>
          </cell>
          <cell r="N1408" t="str">
            <v>85</v>
          </cell>
          <cell r="O1408" t="str">
            <v>0487</v>
          </cell>
          <cell r="Q1408">
            <v>4966.71</v>
          </cell>
          <cell r="R1408">
            <v>0</v>
          </cell>
          <cell r="S1408">
            <v>0</v>
          </cell>
          <cell r="W1408" t="str">
            <v>9311101</v>
          </cell>
          <cell r="X1408">
            <v>0</v>
          </cell>
          <cell r="Y1408">
            <v>0</v>
          </cell>
        </row>
        <row r="1409">
          <cell r="A1409">
            <v>26908</v>
          </cell>
          <cell r="B1409" t="str">
            <v>40</v>
          </cell>
          <cell r="C1409" t="str">
            <v>ВЛ-04кВ от КТП-770 пос Покровка 0.40км</v>
          </cell>
          <cell r="D1409" t="str">
            <v>529</v>
          </cell>
          <cell r="E1409" t="str">
            <v>011</v>
          </cell>
          <cell r="F1409">
            <v>11</v>
          </cell>
          <cell r="G1409">
            <v>30</v>
          </cell>
          <cell r="H1409">
            <v>21005.64</v>
          </cell>
          <cell r="I1409" t="str">
            <v>31549</v>
          </cell>
          <cell r="J1409" t="str">
            <v>2010062</v>
          </cell>
          <cell r="K1409" t="str">
            <v>30008</v>
          </cell>
          <cell r="L1409">
            <v>6</v>
          </cell>
          <cell r="M1409" t="str">
            <v>124527342</v>
          </cell>
          <cell r="N1409" t="str">
            <v>76</v>
          </cell>
          <cell r="O1409" t="str">
            <v>0973</v>
          </cell>
          <cell r="Q1409">
            <v>21005.64</v>
          </cell>
          <cell r="R1409">
            <v>0</v>
          </cell>
          <cell r="S1409">
            <v>0</v>
          </cell>
          <cell r="V1409" t="str">
            <v>31549</v>
          </cell>
          <cell r="W1409" t="str">
            <v>9311101</v>
          </cell>
          <cell r="X1409">
            <v>0</v>
          </cell>
          <cell r="Y1409">
            <v>0</v>
          </cell>
        </row>
        <row r="1410">
          <cell r="A1410">
            <v>28795</v>
          </cell>
          <cell r="B1410" t="str">
            <v>40</v>
          </cell>
          <cell r="C1410" t="str">
            <v>ВЛ-04кВ от КТП-771 с/з Долинский          0.80км</v>
          </cell>
          <cell r="D1410" t="str">
            <v>529</v>
          </cell>
          <cell r="E1410" t="str">
            <v>011</v>
          </cell>
          <cell r="F1410">
            <v>11</v>
          </cell>
          <cell r="G1410">
            <v>30</v>
          </cell>
          <cell r="H1410">
            <v>25104.7</v>
          </cell>
          <cell r="I1410" t="str">
            <v>31550</v>
          </cell>
          <cell r="J1410" t="str">
            <v>2010062</v>
          </cell>
          <cell r="K1410" t="str">
            <v>30008</v>
          </cell>
          <cell r="L1410">
            <v>6</v>
          </cell>
          <cell r="M1410" t="str">
            <v>124527342</v>
          </cell>
          <cell r="N1410" t="str">
            <v>78</v>
          </cell>
          <cell r="O1410" t="str">
            <v>1178</v>
          </cell>
          <cell r="Q1410">
            <v>25104.7</v>
          </cell>
          <cell r="R1410">
            <v>0</v>
          </cell>
          <cell r="S1410">
            <v>0</v>
          </cell>
          <cell r="V1410" t="str">
            <v>31550</v>
          </cell>
          <cell r="W1410" t="str">
            <v>9311101</v>
          </cell>
          <cell r="X1410">
            <v>0</v>
          </cell>
          <cell r="Y1410">
            <v>0</v>
          </cell>
        </row>
        <row r="1411">
          <cell r="A1411">
            <v>28795</v>
          </cell>
          <cell r="B1411" t="str">
            <v>40</v>
          </cell>
          <cell r="C1411" t="str">
            <v>ВЛ-04кВ от КТП-773 с/з Долинский          2.43км</v>
          </cell>
          <cell r="D1411" t="str">
            <v>529</v>
          </cell>
          <cell r="E1411" t="str">
            <v>011</v>
          </cell>
          <cell r="F1411">
            <v>11</v>
          </cell>
          <cell r="G1411">
            <v>30</v>
          </cell>
          <cell r="H1411">
            <v>18374</v>
          </cell>
          <cell r="I1411" t="str">
            <v>31551</v>
          </cell>
          <cell r="J1411" t="str">
            <v>2010062</v>
          </cell>
          <cell r="K1411" t="str">
            <v>30008</v>
          </cell>
          <cell r="L1411">
            <v>6</v>
          </cell>
          <cell r="M1411" t="str">
            <v>124527342</v>
          </cell>
          <cell r="N1411" t="str">
            <v>78</v>
          </cell>
          <cell r="O1411" t="str">
            <v>1178</v>
          </cell>
          <cell r="Q1411">
            <v>18374</v>
          </cell>
          <cell r="R1411">
            <v>0</v>
          </cell>
          <cell r="S1411">
            <v>0</v>
          </cell>
          <cell r="W1411" t="str">
            <v>9311101</v>
          </cell>
          <cell r="X1411">
            <v>0</v>
          </cell>
          <cell r="Y1411">
            <v>0</v>
          </cell>
        </row>
        <row r="1412">
          <cell r="A1412">
            <v>28795</v>
          </cell>
          <cell r="B1412" t="str">
            <v>40</v>
          </cell>
          <cell r="C1412" t="str">
            <v>ВЛ-04кВ от КТП-790 с/з Долинский  0.95км</v>
          </cell>
          <cell r="D1412" t="str">
            <v>529</v>
          </cell>
          <cell r="E1412" t="str">
            <v>011</v>
          </cell>
          <cell r="F1412">
            <v>11</v>
          </cell>
          <cell r="G1412">
            <v>30</v>
          </cell>
          <cell r="H1412">
            <v>39089.94</v>
          </cell>
          <cell r="I1412" t="str">
            <v>31552</v>
          </cell>
          <cell r="J1412" t="str">
            <v>2010062</v>
          </cell>
          <cell r="K1412" t="str">
            <v>30008</v>
          </cell>
          <cell r="L1412">
            <v>6</v>
          </cell>
          <cell r="M1412" t="str">
            <v>124527342</v>
          </cell>
          <cell r="N1412" t="str">
            <v>78</v>
          </cell>
          <cell r="O1412" t="str">
            <v>1178</v>
          </cell>
          <cell r="Q1412">
            <v>39089.94</v>
          </cell>
          <cell r="R1412">
            <v>0</v>
          </cell>
          <cell r="S1412">
            <v>0</v>
          </cell>
          <cell r="W1412" t="str">
            <v>9311101</v>
          </cell>
          <cell r="X1412">
            <v>0</v>
          </cell>
          <cell r="Y1412">
            <v>0</v>
          </cell>
        </row>
        <row r="1413">
          <cell r="A1413">
            <v>18872</v>
          </cell>
          <cell r="B1413" t="str">
            <v>40</v>
          </cell>
          <cell r="C1413" t="str">
            <v>ВЛ-04кВ от КТП-774 с/з Долинский          0.72км</v>
          </cell>
          <cell r="D1413" t="str">
            <v>529</v>
          </cell>
          <cell r="E1413" t="str">
            <v>011</v>
          </cell>
          <cell r="F1413">
            <v>11</v>
          </cell>
          <cell r="G1413">
            <v>30</v>
          </cell>
          <cell r="H1413">
            <v>17859.59</v>
          </cell>
          <cell r="I1413" t="str">
            <v>31553</v>
          </cell>
          <cell r="J1413" t="str">
            <v>2010062</v>
          </cell>
          <cell r="K1413" t="str">
            <v>30008</v>
          </cell>
          <cell r="L1413">
            <v>6</v>
          </cell>
          <cell r="M1413" t="str">
            <v>124527342</v>
          </cell>
          <cell r="N1413" t="str">
            <v>51</v>
          </cell>
          <cell r="O1413" t="str">
            <v>0951</v>
          </cell>
          <cell r="Q1413">
            <v>17859.59</v>
          </cell>
          <cell r="R1413">
            <v>0</v>
          </cell>
          <cell r="S1413">
            <v>0</v>
          </cell>
          <cell r="W1413" t="str">
            <v>9311101</v>
          </cell>
          <cell r="X1413">
            <v>0</v>
          </cell>
          <cell r="Y1413">
            <v>0</v>
          </cell>
        </row>
        <row r="1414">
          <cell r="A1414">
            <v>27364</v>
          </cell>
          <cell r="B1414" t="str">
            <v>40</v>
          </cell>
          <cell r="C1414" t="str">
            <v>ВЛ-04кВ от  ТП-512 пос Покровка 0.5 км</v>
          </cell>
          <cell r="D1414" t="str">
            <v>529</v>
          </cell>
          <cell r="E1414" t="str">
            <v>011</v>
          </cell>
          <cell r="F1414">
            <v>11</v>
          </cell>
          <cell r="G1414">
            <v>30</v>
          </cell>
          <cell r="H1414">
            <v>2761.79</v>
          </cell>
          <cell r="I1414" t="str">
            <v>31554</v>
          </cell>
          <cell r="J1414" t="str">
            <v>2010062</v>
          </cell>
          <cell r="K1414" t="str">
            <v>30008</v>
          </cell>
          <cell r="L1414">
            <v>6</v>
          </cell>
          <cell r="M1414" t="str">
            <v>124527342</v>
          </cell>
          <cell r="N1414" t="str">
            <v>70</v>
          </cell>
          <cell r="O1414" t="str">
            <v>1274</v>
          </cell>
          <cell r="Q1414">
            <v>2761.79</v>
          </cell>
          <cell r="R1414">
            <v>0</v>
          </cell>
          <cell r="S1414">
            <v>0</v>
          </cell>
          <cell r="W1414" t="str">
            <v>9311101</v>
          </cell>
          <cell r="X1414">
            <v>0</v>
          </cell>
          <cell r="Y1414">
            <v>0</v>
          </cell>
        </row>
        <row r="1415">
          <cell r="A1415">
            <v>27638</v>
          </cell>
          <cell r="B1415" t="str">
            <v>40</v>
          </cell>
          <cell r="C1415" t="str">
            <v>ВЛ-04кВ от КТП-776 пос Октябрьское  2.30км</v>
          </cell>
          <cell r="D1415" t="str">
            <v>529</v>
          </cell>
          <cell r="E1415" t="str">
            <v>011</v>
          </cell>
          <cell r="F1415">
            <v>11</v>
          </cell>
          <cell r="G1415">
            <v>30</v>
          </cell>
          <cell r="H1415">
            <v>263302.57</v>
          </cell>
          <cell r="I1415" t="str">
            <v>31555</v>
          </cell>
          <cell r="J1415" t="str">
            <v>2010062</v>
          </cell>
          <cell r="K1415" t="str">
            <v>30008</v>
          </cell>
          <cell r="L1415">
            <v>6</v>
          </cell>
          <cell r="M1415" t="str">
            <v>124527342</v>
          </cell>
          <cell r="N1415" t="str">
            <v>75</v>
          </cell>
          <cell r="O1415" t="str">
            <v>0975</v>
          </cell>
          <cell r="Q1415">
            <v>263302.57</v>
          </cell>
          <cell r="R1415">
            <v>0</v>
          </cell>
          <cell r="S1415">
            <v>0</v>
          </cell>
          <cell r="W1415" t="str">
            <v>9311101</v>
          </cell>
          <cell r="X1415">
            <v>0</v>
          </cell>
          <cell r="Y1415">
            <v>0</v>
          </cell>
        </row>
        <row r="1416">
          <cell r="A1416">
            <v>21429</v>
          </cell>
          <cell r="B1416" t="str">
            <v>40</v>
          </cell>
          <cell r="C1416" t="str">
            <v>ВЛ-04кВ от КТП 682 от 1.00 км</v>
          </cell>
          <cell r="D1416" t="str">
            <v>529</v>
          </cell>
          <cell r="E1416" t="str">
            <v>011</v>
          </cell>
          <cell r="F1416">
            <v>11</v>
          </cell>
          <cell r="G1416">
            <v>30</v>
          </cell>
          <cell r="H1416">
            <v>33426.9</v>
          </cell>
          <cell r="I1416" t="str">
            <v>31559</v>
          </cell>
          <cell r="J1416" t="str">
            <v>2010062</v>
          </cell>
          <cell r="K1416" t="str">
            <v>30008</v>
          </cell>
          <cell r="L1416">
            <v>6</v>
          </cell>
          <cell r="M1416" t="str">
            <v>124527342</v>
          </cell>
          <cell r="N1416" t="str">
            <v>58</v>
          </cell>
          <cell r="O1416" t="str">
            <v>0958</v>
          </cell>
          <cell r="Q1416">
            <v>33426.9</v>
          </cell>
          <cell r="R1416">
            <v>0</v>
          </cell>
          <cell r="S1416">
            <v>0</v>
          </cell>
          <cell r="W1416" t="str">
            <v>9311101</v>
          </cell>
          <cell r="X1416">
            <v>0</v>
          </cell>
          <cell r="Y1416">
            <v>0</v>
          </cell>
        </row>
        <row r="1417">
          <cell r="A1417">
            <v>18507</v>
          </cell>
          <cell r="B1417" t="str">
            <v>40</v>
          </cell>
          <cell r="C1417" t="str">
            <v>ВЛ-04кВ от КТПН 685 п.Стародубское  2.50 км</v>
          </cell>
          <cell r="D1417" t="str">
            <v>529</v>
          </cell>
          <cell r="E1417" t="str">
            <v>011</v>
          </cell>
          <cell r="F1417">
            <v>11</v>
          </cell>
          <cell r="G1417">
            <v>30</v>
          </cell>
          <cell r="H1417">
            <v>58918.25</v>
          </cell>
          <cell r="I1417" t="str">
            <v>31562</v>
          </cell>
          <cell r="J1417" t="str">
            <v>2010062</v>
          </cell>
          <cell r="K1417" t="str">
            <v>30008</v>
          </cell>
          <cell r="L1417">
            <v>6</v>
          </cell>
          <cell r="M1417" t="str">
            <v>124527342</v>
          </cell>
          <cell r="N1417" t="str">
            <v>50</v>
          </cell>
          <cell r="O1417" t="str">
            <v>0950</v>
          </cell>
          <cell r="Q1417">
            <v>58918.25</v>
          </cell>
          <cell r="R1417">
            <v>0</v>
          </cell>
          <cell r="S1417">
            <v>0</v>
          </cell>
          <cell r="W1417" t="str">
            <v>9311101</v>
          </cell>
          <cell r="X1417">
            <v>0</v>
          </cell>
          <cell r="Y1417">
            <v>0</v>
          </cell>
        </row>
        <row r="1418">
          <cell r="A1418">
            <v>19968</v>
          </cell>
          <cell r="B1418" t="str">
            <v>40</v>
          </cell>
          <cell r="C1418" t="str">
            <v>ВЛ-04кВ от КТПН 686 от 1.00 км с Стародубское</v>
          </cell>
          <cell r="D1418" t="str">
            <v>529</v>
          </cell>
          <cell r="E1418" t="str">
            <v>011</v>
          </cell>
          <cell r="F1418">
            <v>11</v>
          </cell>
          <cell r="G1418">
            <v>30</v>
          </cell>
          <cell r="H1418">
            <v>49537.36</v>
          </cell>
          <cell r="I1418" t="str">
            <v>31563</v>
          </cell>
          <cell r="J1418" t="str">
            <v>2010062</v>
          </cell>
          <cell r="K1418" t="str">
            <v>30008</v>
          </cell>
          <cell r="L1418">
            <v>6</v>
          </cell>
          <cell r="M1418" t="str">
            <v>124527342</v>
          </cell>
          <cell r="N1418" t="str">
            <v>54</v>
          </cell>
          <cell r="O1418" t="str">
            <v>0954</v>
          </cell>
          <cell r="Q1418">
            <v>49537.36</v>
          </cell>
          <cell r="R1418">
            <v>0</v>
          </cell>
          <cell r="S1418">
            <v>0</v>
          </cell>
          <cell r="W1418" t="str">
            <v>9311101</v>
          </cell>
          <cell r="X1418">
            <v>0</v>
          </cell>
          <cell r="Y1418">
            <v>0</v>
          </cell>
        </row>
        <row r="1419">
          <cell r="A1419">
            <v>19968</v>
          </cell>
          <cell r="B1419" t="str">
            <v>40</v>
          </cell>
          <cell r="C1419" t="str">
            <v>ВЛ-04кВ от КТП  687 0.8 км  с Стародубское</v>
          </cell>
          <cell r="D1419" t="str">
            <v>529</v>
          </cell>
          <cell r="E1419" t="str">
            <v>011</v>
          </cell>
          <cell r="F1419">
            <v>11</v>
          </cell>
          <cell r="G1419">
            <v>30</v>
          </cell>
          <cell r="H1419">
            <v>28428.05</v>
          </cell>
          <cell r="I1419" t="str">
            <v>31564</v>
          </cell>
          <cell r="J1419" t="str">
            <v>2010062</v>
          </cell>
          <cell r="K1419" t="str">
            <v>30008</v>
          </cell>
          <cell r="L1419">
            <v>6</v>
          </cell>
          <cell r="M1419" t="str">
            <v>124527342</v>
          </cell>
          <cell r="N1419" t="str">
            <v>54</v>
          </cell>
          <cell r="O1419" t="str">
            <v>0954</v>
          </cell>
          <cell r="Q1419">
            <v>28428.05</v>
          </cell>
          <cell r="R1419">
            <v>0</v>
          </cell>
          <cell r="S1419">
            <v>0</v>
          </cell>
          <cell r="W1419" t="str">
            <v>9311101</v>
          </cell>
          <cell r="X1419">
            <v>0</v>
          </cell>
          <cell r="Y1419">
            <v>0</v>
          </cell>
        </row>
        <row r="1420">
          <cell r="A1420">
            <v>19603</v>
          </cell>
          <cell r="B1420" t="str">
            <v>40</v>
          </cell>
          <cell r="C1420" t="str">
            <v>ВЛ-04кв от КТПН-688 0.5к м с.Стародубское</v>
          </cell>
          <cell r="D1420" t="str">
            <v>529</v>
          </cell>
          <cell r="E1420" t="str">
            <v>011</v>
          </cell>
          <cell r="F1420">
            <v>11</v>
          </cell>
          <cell r="G1420">
            <v>30</v>
          </cell>
          <cell r="H1420">
            <v>16441.87</v>
          </cell>
          <cell r="I1420" t="str">
            <v>31565</v>
          </cell>
          <cell r="J1420" t="str">
            <v>2010062</v>
          </cell>
          <cell r="K1420" t="str">
            <v>30008</v>
          </cell>
          <cell r="L1420">
            <v>6</v>
          </cell>
          <cell r="M1420" t="str">
            <v>124527342</v>
          </cell>
          <cell r="N1420" t="str">
            <v>53</v>
          </cell>
          <cell r="O1420" t="str">
            <v>0953</v>
          </cell>
          <cell r="Q1420">
            <v>16441.87</v>
          </cell>
          <cell r="R1420">
            <v>0</v>
          </cell>
          <cell r="S1420">
            <v>0</v>
          </cell>
          <cell r="W1420" t="str">
            <v>9311101</v>
          </cell>
          <cell r="X1420">
            <v>0</v>
          </cell>
          <cell r="Y1420">
            <v>0</v>
          </cell>
        </row>
        <row r="1421">
          <cell r="A1421">
            <v>27729</v>
          </cell>
          <cell r="B1421" t="str">
            <v>40</v>
          </cell>
          <cell r="C1421" t="str">
            <v>ВЛ-04кв от КТПН-690 2.07 км с.Стародубское</v>
          </cell>
          <cell r="D1421" t="str">
            <v>529</v>
          </cell>
          <cell r="E1421" t="str">
            <v>011</v>
          </cell>
          <cell r="F1421">
            <v>11</v>
          </cell>
          <cell r="G1421">
            <v>30</v>
          </cell>
          <cell r="H1421">
            <v>77560.350000000006</v>
          </cell>
          <cell r="I1421" t="str">
            <v>31567</v>
          </cell>
          <cell r="J1421" t="str">
            <v>2010062</v>
          </cell>
          <cell r="K1421" t="str">
            <v>30008</v>
          </cell>
          <cell r="L1421">
            <v>6</v>
          </cell>
          <cell r="M1421" t="str">
            <v>124527342</v>
          </cell>
          <cell r="N1421" t="str">
            <v>75</v>
          </cell>
          <cell r="O1421" t="str">
            <v>1275</v>
          </cell>
          <cell r="Q1421">
            <v>77560.350000000006</v>
          </cell>
          <cell r="R1421">
            <v>0</v>
          </cell>
          <cell r="S1421">
            <v>0</v>
          </cell>
          <cell r="W1421" t="str">
            <v>9311101</v>
          </cell>
          <cell r="X1421">
            <v>0</v>
          </cell>
          <cell r="Y1421">
            <v>0</v>
          </cell>
        </row>
        <row r="1422">
          <cell r="A1422">
            <v>27364</v>
          </cell>
          <cell r="B1422" t="str">
            <v>40</v>
          </cell>
          <cell r="C1422" t="str">
            <v>ВЛ-04кв от КТП-701 2.50 км с.Советское</v>
          </cell>
          <cell r="D1422" t="str">
            <v>529</v>
          </cell>
          <cell r="E1422" t="str">
            <v>011</v>
          </cell>
          <cell r="F1422">
            <v>11</v>
          </cell>
          <cell r="G1422">
            <v>30</v>
          </cell>
          <cell r="H1422">
            <v>155129.9</v>
          </cell>
          <cell r="I1422" t="str">
            <v>31568</v>
          </cell>
          <cell r="J1422" t="str">
            <v>2010062</v>
          </cell>
          <cell r="K1422" t="str">
            <v>30008</v>
          </cell>
          <cell r="L1422">
            <v>6</v>
          </cell>
          <cell r="M1422" t="str">
            <v>124527342</v>
          </cell>
          <cell r="N1422" t="str">
            <v>75</v>
          </cell>
          <cell r="O1422" t="str">
            <v>1274</v>
          </cell>
          <cell r="Q1422">
            <v>155129.9</v>
          </cell>
          <cell r="R1422">
            <v>0</v>
          </cell>
          <cell r="S1422">
            <v>0</v>
          </cell>
          <cell r="W1422" t="str">
            <v>9311101</v>
          </cell>
          <cell r="X1422">
            <v>0</v>
          </cell>
          <cell r="Y1422">
            <v>0</v>
          </cell>
        </row>
        <row r="1423">
          <cell r="A1423">
            <v>27364</v>
          </cell>
          <cell r="B1423" t="str">
            <v>40</v>
          </cell>
          <cell r="C1423" t="str">
            <v>ВЛ-04кв от КТП-704 0.39км</v>
          </cell>
          <cell r="D1423" t="str">
            <v>529</v>
          </cell>
          <cell r="E1423" t="str">
            <v>011</v>
          </cell>
          <cell r="F1423">
            <v>11</v>
          </cell>
          <cell r="G1423">
            <v>30</v>
          </cell>
          <cell r="H1423">
            <v>31512.06</v>
          </cell>
          <cell r="I1423" t="str">
            <v>31570</v>
          </cell>
          <cell r="J1423" t="str">
            <v>2010062</v>
          </cell>
          <cell r="K1423" t="str">
            <v>30008</v>
          </cell>
          <cell r="L1423">
            <v>6</v>
          </cell>
          <cell r="M1423" t="str">
            <v>124527342</v>
          </cell>
          <cell r="N1423" t="str">
            <v>72</v>
          </cell>
          <cell r="O1423" t="str">
            <v>1274</v>
          </cell>
          <cell r="Q1423">
            <v>31512.06</v>
          </cell>
          <cell r="R1423">
            <v>0</v>
          </cell>
          <cell r="S1423">
            <v>0</v>
          </cell>
          <cell r="W1423" t="str">
            <v>9311101</v>
          </cell>
          <cell r="X1423">
            <v>0</v>
          </cell>
          <cell r="Y1423">
            <v>0</v>
          </cell>
        </row>
        <row r="1424">
          <cell r="A1424">
            <v>27364</v>
          </cell>
          <cell r="B1424" t="str">
            <v>40</v>
          </cell>
          <cell r="C1424" t="str">
            <v>ВЛ-04кв от КТП-704 1.26км</v>
          </cell>
          <cell r="D1424" t="str">
            <v>529</v>
          </cell>
          <cell r="E1424" t="str">
            <v>011</v>
          </cell>
          <cell r="F1424">
            <v>11</v>
          </cell>
          <cell r="G1424">
            <v>30</v>
          </cell>
          <cell r="H1424">
            <v>95364.71</v>
          </cell>
          <cell r="I1424" t="str">
            <v>31572</v>
          </cell>
          <cell r="J1424" t="str">
            <v>2010062</v>
          </cell>
          <cell r="K1424" t="str">
            <v>30008</v>
          </cell>
          <cell r="L1424">
            <v>6</v>
          </cell>
          <cell r="M1424" t="str">
            <v>124527342</v>
          </cell>
          <cell r="N1424" t="str">
            <v>72</v>
          </cell>
          <cell r="O1424" t="str">
            <v>1274</v>
          </cell>
          <cell r="Q1424">
            <v>95364.71</v>
          </cell>
          <cell r="R1424">
            <v>0</v>
          </cell>
          <cell r="S1424">
            <v>0</v>
          </cell>
          <cell r="W1424" t="str">
            <v>9311101</v>
          </cell>
          <cell r="X1424">
            <v>0</v>
          </cell>
          <cell r="Y1424">
            <v>0</v>
          </cell>
        </row>
        <row r="1425">
          <cell r="A1425">
            <v>27364</v>
          </cell>
          <cell r="B1425" t="str">
            <v>40</v>
          </cell>
          <cell r="C1425" t="str">
            <v>ВЛ-04кв от КТПН-705 1.50км</v>
          </cell>
          <cell r="D1425" t="str">
            <v>529</v>
          </cell>
          <cell r="E1425" t="str">
            <v>011</v>
          </cell>
          <cell r="F1425">
            <v>11</v>
          </cell>
          <cell r="G1425">
            <v>30</v>
          </cell>
          <cell r="H1425">
            <v>52906.74</v>
          </cell>
          <cell r="I1425" t="str">
            <v>31573</v>
          </cell>
          <cell r="J1425" t="str">
            <v>2010062</v>
          </cell>
          <cell r="K1425" t="str">
            <v>30008</v>
          </cell>
          <cell r="L1425">
            <v>6</v>
          </cell>
          <cell r="M1425" t="str">
            <v>124527342</v>
          </cell>
          <cell r="N1425" t="str">
            <v>72</v>
          </cell>
          <cell r="O1425" t="str">
            <v>1274</v>
          </cell>
          <cell r="Q1425">
            <v>52906.74</v>
          </cell>
          <cell r="R1425">
            <v>0</v>
          </cell>
          <cell r="S1425">
            <v>0</v>
          </cell>
          <cell r="W1425" t="str">
            <v>9311101</v>
          </cell>
          <cell r="X1425">
            <v>0</v>
          </cell>
          <cell r="Y1425">
            <v>0</v>
          </cell>
        </row>
        <row r="1426">
          <cell r="A1426">
            <v>27364</v>
          </cell>
          <cell r="B1426" t="str">
            <v>40</v>
          </cell>
          <cell r="C1426" t="str">
            <v>ВЛ-04кв от КТП-706  0.85км</v>
          </cell>
          <cell r="D1426" t="str">
            <v>529</v>
          </cell>
          <cell r="E1426" t="str">
            <v>011</v>
          </cell>
          <cell r="F1426">
            <v>11</v>
          </cell>
          <cell r="G1426">
            <v>30</v>
          </cell>
          <cell r="H1426">
            <v>43090.11</v>
          </cell>
          <cell r="I1426" t="str">
            <v>31574</v>
          </cell>
          <cell r="J1426" t="str">
            <v>2010062</v>
          </cell>
          <cell r="K1426" t="str">
            <v>30008</v>
          </cell>
          <cell r="L1426">
            <v>6</v>
          </cell>
          <cell r="M1426" t="str">
            <v>124527342</v>
          </cell>
          <cell r="N1426" t="str">
            <v>72</v>
          </cell>
          <cell r="O1426" t="str">
            <v>1274</v>
          </cell>
          <cell r="Q1426">
            <v>43090.11</v>
          </cell>
          <cell r="R1426">
            <v>0</v>
          </cell>
          <cell r="S1426">
            <v>0</v>
          </cell>
          <cell r="W1426" t="str">
            <v>9311101</v>
          </cell>
          <cell r="X1426">
            <v>0</v>
          </cell>
          <cell r="Y1426">
            <v>0</v>
          </cell>
        </row>
        <row r="1427">
          <cell r="A1427">
            <v>27364</v>
          </cell>
          <cell r="B1427" t="str">
            <v>40</v>
          </cell>
          <cell r="C1427" t="str">
            <v>ВЛ-04кв от КТПН-707 1.30км  с.Советское</v>
          </cell>
          <cell r="D1427" t="str">
            <v>529</v>
          </cell>
          <cell r="E1427" t="str">
            <v>011</v>
          </cell>
          <cell r="F1427">
            <v>11</v>
          </cell>
          <cell r="G1427">
            <v>30</v>
          </cell>
          <cell r="H1427">
            <v>32979.75</v>
          </cell>
          <cell r="I1427" t="str">
            <v>31575</v>
          </cell>
          <cell r="J1427" t="str">
            <v>2010062</v>
          </cell>
          <cell r="K1427" t="str">
            <v>30008</v>
          </cell>
          <cell r="L1427">
            <v>6</v>
          </cell>
          <cell r="M1427" t="str">
            <v>124527342</v>
          </cell>
          <cell r="N1427" t="str">
            <v>72</v>
          </cell>
          <cell r="O1427" t="str">
            <v>1274</v>
          </cell>
          <cell r="Q1427">
            <v>32979.75</v>
          </cell>
          <cell r="R1427">
            <v>0</v>
          </cell>
          <cell r="S1427">
            <v>0</v>
          </cell>
          <cell r="W1427" t="str">
            <v>9311101</v>
          </cell>
          <cell r="X1427">
            <v>0</v>
          </cell>
          <cell r="Y1427">
            <v>0</v>
          </cell>
        </row>
        <row r="1428">
          <cell r="A1428">
            <v>28734</v>
          </cell>
          <cell r="B1428" t="str">
            <v>40</v>
          </cell>
          <cell r="C1428" t="str">
            <v>ВЛ-04кв от КТП-708 2.70км</v>
          </cell>
          <cell r="D1428" t="str">
            <v>529</v>
          </cell>
          <cell r="E1428" t="str">
            <v>011</v>
          </cell>
          <cell r="F1428">
            <v>11</v>
          </cell>
          <cell r="G1428">
            <v>30</v>
          </cell>
          <cell r="H1428">
            <v>70296.83</v>
          </cell>
          <cell r="I1428" t="str">
            <v>31577</v>
          </cell>
          <cell r="J1428" t="str">
            <v>2010062</v>
          </cell>
          <cell r="K1428" t="str">
            <v>30008</v>
          </cell>
          <cell r="L1428">
            <v>6</v>
          </cell>
          <cell r="M1428" t="str">
            <v>124527342</v>
          </cell>
          <cell r="N1428" t="str">
            <v>78</v>
          </cell>
          <cell r="O1428" t="str">
            <v>0978</v>
          </cell>
          <cell r="Q1428">
            <v>70296.83</v>
          </cell>
          <cell r="R1428">
            <v>0</v>
          </cell>
          <cell r="S1428">
            <v>0</v>
          </cell>
          <cell r="W1428" t="str">
            <v>9311101</v>
          </cell>
          <cell r="X1428">
            <v>0</v>
          </cell>
          <cell r="Y1428">
            <v>0</v>
          </cell>
        </row>
        <row r="1429">
          <cell r="A1429">
            <v>28522</v>
          </cell>
          <cell r="B1429" t="str">
            <v>40</v>
          </cell>
          <cell r="C1429" t="str">
            <v>ВЛ-04кв от КТП-711 0.61км</v>
          </cell>
          <cell r="D1429" t="str">
            <v>529</v>
          </cell>
          <cell r="E1429" t="str">
            <v>011</v>
          </cell>
          <cell r="F1429">
            <v>11</v>
          </cell>
          <cell r="G1429">
            <v>30</v>
          </cell>
          <cell r="H1429">
            <v>5135.53</v>
          </cell>
          <cell r="I1429" t="str">
            <v>31581</v>
          </cell>
          <cell r="J1429" t="str">
            <v>2010062</v>
          </cell>
          <cell r="K1429" t="str">
            <v>30008</v>
          </cell>
          <cell r="L1429">
            <v>6</v>
          </cell>
          <cell r="M1429" t="str">
            <v>124527342</v>
          </cell>
          <cell r="N1429" t="str">
            <v>78</v>
          </cell>
          <cell r="O1429" t="str">
            <v>0278</v>
          </cell>
          <cell r="Q1429">
            <v>5135.53</v>
          </cell>
          <cell r="R1429">
            <v>0</v>
          </cell>
          <cell r="S1429">
            <v>0</v>
          </cell>
          <cell r="W1429" t="str">
            <v>9311101</v>
          </cell>
          <cell r="X1429">
            <v>0</v>
          </cell>
          <cell r="Y1429">
            <v>0</v>
          </cell>
        </row>
        <row r="1430">
          <cell r="A1430">
            <v>21064</v>
          </cell>
          <cell r="B1430" t="str">
            <v>40</v>
          </cell>
          <cell r="C1430" t="str">
            <v>ВЛ-04кв от КТП-721 2.45км п Взморье</v>
          </cell>
          <cell r="D1430" t="str">
            <v>529</v>
          </cell>
          <cell r="E1430" t="str">
            <v>011</v>
          </cell>
          <cell r="F1430">
            <v>11</v>
          </cell>
          <cell r="G1430">
            <v>30</v>
          </cell>
          <cell r="H1430">
            <v>80386.58</v>
          </cell>
          <cell r="I1430" t="str">
            <v>31586</v>
          </cell>
          <cell r="J1430" t="str">
            <v>2010062</v>
          </cell>
          <cell r="K1430" t="str">
            <v>30008</v>
          </cell>
          <cell r="L1430">
            <v>6</v>
          </cell>
          <cell r="M1430" t="str">
            <v>124527342</v>
          </cell>
          <cell r="N1430" t="str">
            <v>57</v>
          </cell>
          <cell r="O1430" t="str">
            <v>0957</v>
          </cell>
          <cell r="Q1430">
            <v>80386.58</v>
          </cell>
          <cell r="R1430">
            <v>0</v>
          </cell>
          <cell r="S1430">
            <v>0</v>
          </cell>
          <cell r="W1430" t="str">
            <v>9311101</v>
          </cell>
          <cell r="X1430">
            <v>0</v>
          </cell>
          <cell r="Y1430">
            <v>0</v>
          </cell>
        </row>
        <row r="1431">
          <cell r="A1431">
            <v>18872</v>
          </cell>
          <cell r="B1431" t="str">
            <v>40</v>
          </cell>
          <cell r="C1431" t="str">
            <v>ВЛ-04кв от КТП-722 0.40км  п.Взморье</v>
          </cell>
          <cell r="D1431" t="str">
            <v>529</v>
          </cell>
          <cell r="E1431" t="str">
            <v>011</v>
          </cell>
          <cell r="F1431">
            <v>11</v>
          </cell>
          <cell r="G1431">
            <v>30</v>
          </cell>
          <cell r="H1431">
            <v>15180.65</v>
          </cell>
          <cell r="I1431" t="str">
            <v>31587</v>
          </cell>
          <cell r="J1431" t="str">
            <v>2010062</v>
          </cell>
          <cell r="K1431" t="str">
            <v>30008</v>
          </cell>
          <cell r="L1431">
            <v>6</v>
          </cell>
          <cell r="M1431" t="str">
            <v>124527342</v>
          </cell>
          <cell r="N1431" t="str">
            <v>51</v>
          </cell>
          <cell r="O1431" t="str">
            <v>0951</v>
          </cell>
          <cell r="Q1431">
            <v>15180.65</v>
          </cell>
          <cell r="R1431">
            <v>0</v>
          </cell>
          <cell r="S1431">
            <v>0</v>
          </cell>
          <cell r="W1431" t="str">
            <v>9311101</v>
          </cell>
          <cell r="X1431">
            <v>0</v>
          </cell>
          <cell r="Y1431">
            <v>0</v>
          </cell>
        </row>
        <row r="1432">
          <cell r="A1432">
            <v>31868</v>
          </cell>
          <cell r="B1432" t="str">
            <v>40</v>
          </cell>
          <cell r="C1432" t="str">
            <v>ВЛ-04кв от КТП-761 0.16км</v>
          </cell>
          <cell r="D1432" t="str">
            <v>529</v>
          </cell>
          <cell r="E1432" t="str">
            <v>011</v>
          </cell>
          <cell r="F1432">
            <v>11</v>
          </cell>
          <cell r="G1432">
            <v>30</v>
          </cell>
          <cell r="H1432">
            <v>3383.91</v>
          </cell>
          <cell r="I1432" t="str">
            <v>31588</v>
          </cell>
          <cell r="J1432" t="str">
            <v>2010062</v>
          </cell>
          <cell r="K1432" t="str">
            <v>30008</v>
          </cell>
          <cell r="L1432">
            <v>6</v>
          </cell>
          <cell r="M1432" t="str">
            <v>124527342</v>
          </cell>
          <cell r="N1432" t="str">
            <v>85</v>
          </cell>
          <cell r="O1432" t="str">
            <v>0487</v>
          </cell>
          <cell r="Q1432">
            <v>3383.91</v>
          </cell>
          <cell r="R1432">
            <v>0</v>
          </cell>
          <cell r="S1432">
            <v>0</v>
          </cell>
          <cell r="W1432" t="str">
            <v>9311101</v>
          </cell>
          <cell r="X1432">
            <v>0</v>
          </cell>
          <cell r="Y1432">
            <v>0</v>
          </cell>
        </row>
        <row r="1433">
          <cell r="A1433">
            <v>23255</v>
          </cell>
          <cell r="B1433" t="str">
            <v>40</v>
          </cell>
          <cell r="C1433" t="str">
            <v>ВЛ-04кв от КТП-724 1.88км Взморье</v>
          </cell>
          <cell r="D1433" t="str">
            <v>529</v>
          </cell>
          <cell r="E1433" t="str">
            <v>011</v>
          </cell>
          <cell r="F1433">
            <v>11</v>
          </cell>
          <cell r="G1433">
            <v>30</v>
          </cell>
          <cell r="H1433">
            <v>35728.39</v>
          </cell>
          <cell r="I1433" t="str">
            <v>31589</v>
          </cell>
          <cell r="J1433" t="str">
            <v>2010062</v>
          </cell>
          <cell r="K1433" t="str">
            <v>30008</v>
          </cell>
          <cell r="L1433">
            <v>6</v>
          </cell>
          <cell r="M1433" t="str">
            <v>124527342</v>
          </cell>
          <cell r="N1433" t="str">
            <v>63</v>
          </cell>
          <cell r="O1433" t="str">
            <v>0963</v>
          </cell>
          <cell r="Q1433">
            <v>35728.39</v>
          </cell>
          <cell r="R1433">
            <v>0</v>
          </cell>
          <cell r="S1433">
            <v>0</v>
          </cell>
          <cell r="W1433" t="str">
            <v>9311101</v>
          </cell>
          <cell r="X1433">
            <v>0</v>
          </cell>
          <cell r="Y1433">
            <v>0</v>
          </cell>
        </row>
        <row r="1434">
          <cell r="A1434">
            <v>22525</v>
          </cell>
          <cell r="B1434" t="str">
            <v>40</v>
          </cell>
          <cell r="C1434" t="str">
            <v>ВЛ-04кв от МТП-727 0.75км Взморье</v>
          </cell>
          <cell r="D1434" t="str">
            <v>529</v>
          </cell>
          <cell r="E1434" t="str">
            <v>011</v>
          </cell>
          <cell r="F1434">
            <v>11</v>
          </cell>
          <cell r="G1434">
            <v>30</v>
          </cell>
          <cell r="H1434">
            <v>41132.300000000003</v>
          </cell>
          <cell r="I1434" t="str">
            <v>31590</v>
          </cell>
          <cell r="J1434" t="str">
            <v>2010062</v>
          </cell>
          <cell r="K1434" t="str">
            <v>30008</v>
          </cell>
          <cell r="L1434">
            <v>6</v>
          </cell>
          <cell r="M1434" t="str">
            <v>124527342</v>
          </cell>
          <cell r="N1434" t="str">
            <v>61</v>
          </cell>
          <cell r="O1434" t="str">
            <v>0961</v>
          </cell>
          <cell r="Q1434">
            <v>41132.300000000003</v>
          </cell>
          <cell r="R1434">
            <v>0</v>
          </cell>
          <cell r="S1434">
            <v>0</v>
          </cell>
          <cell r="W1434" t="str">
            <v>9311101</v>
          </cell>
          <cell r="X1434">
            <v>0</v>
          </cell>
          <cell r="Y1434">
            <v>0</v>
          </cell>
        </row>
        <row r="1435">
          <cell r="A1435">
            <v>29618</v>
          </cell>
          <cell r="B1435" t="str">
            <v>40</v>
          </cell>
          <cell r="C1435" t="str">
            <v>ВЛ-04кв  п Берязники  от КТП 747  длина 3.0 км</v>
          </cell>
          <cell r="D1435" t="str">
            <v>529</v>
          </cell>
          <cell r="E1435" t="str">
            <v>011</v>
          </cell>
          <cell r="F1435">
            <v>11</v>
          </cell>
          <cell r="G1435">
            <v>30</v>
          </cell>
          <cell r="H1435">
            <v>244510.61</v>
          </cell>
          <cell r="I1435" t="str">
            <v>31591</v>
          </cell>
          <cell r="J1435" t="str">
            <v>2010062</v>
          </cell>
          <cell r="K1435" t="str">
            <v>30008</v>
          </cell>
          <cell r="L1435">
            <v>6</v>
          </cell>
          <cell r="M1435" t="str">
            <v>124527342</v>
          </cell>
          <cell r="N1435" t="str">
            <v>80</v>
          </cell>
          <cell r="O1435" t="str">
            <v>0281</v>
          </cell>
          <cell r="Q1435">
            <v>244510.61</v>
          </cell>
          <cell r="R1435">
            <v>0</v>
          </cell>
          <cell r="S1435">
            <v>0</v>
          </cell>
          <cell r="W1435" t="str">
            <v>9311101</v>
          </cell>
          <cell r="X1435">
            <v>0</v>
          </cell>
          <cell r="Y1435">
            <v>0</v>
          </cell>
        </row>
        <row r="1436">
          <cell r="A1436">
            <v>16681</v>
          </cell>
          <cell r="B1436" t="str">
            <v>40</v>
          </cell>
          <cell r="C1436" t="str">
            <v>ВЛ-10кв 13л-Дол -10  2.55км</v>
          </cell>
          <cell r="D1436" t="str">
            <v>529</v>
          </cell>
          <cell r="E1436" t="str">
            <v>011</v>
          </cell>
          <cell r="F1436">
            <v>11</v>
          </cell>
          <cell r="G1436">
            <v>30</v>
          </cell>
          <cell r="H1436">
            <v>139673.07</v>
          </cell>
          <cell r="I1436" t="str">
            <v>31592</v>
          </cell>
          <cell r="J1436" t="str">
            <v>2010062</v>
          </cell>
          <cell r="K1436" t="str">
            <v>30008</v>
          </cell>
          <cell r="L1436">
            <v>6</v>
          </cell>
          <cell r="M1436" t="str">
            <v>124527342</v>
          </cell>
          <cell r="N1436" t="str">
            <v>45</v>
          </cell>
          <cell r="O1436" t="str">
            <v>0945</v>
          </cell>
          <cell r="Q1436">
            <v>139673.07</v>
          </cell>
          <cell r="R1436">
            <v>0</v>
          </cell>
          <cell r="S1436">
            <v>0</v>
          </cell>
          <cell r="W1436" t="str">
            <v>9311101</v>
          </cell>
          <cell r="X1436">
            <v>0</v>
          </cell>
          <cell r="Y1436">
            <v>0</v>
          </cell>
        </row>
        <row r="1437">
          <cell r="A1437">
            <v>16681</v>
          </cell>
          <cell r="B1437" t="str">
            <v>40</v>
          </cell>
          <cell r="C1437" t="str">
            <v>ВЛ-10кв 10л-Дол -10 3.00км</v>
          </cell>
          <cell r="D1437" t="str">
            <v>529</v>
          </cell>
          <cell r="E1437" t="str">
            <v>011</v>
          </cell>
          <cell r="F1437">
            <v>11</v>
          </cell>
          <cell r="G1437">
            <v>30</v>
          </cell>
          <cell r="H1437">
            <v>156050.5</v>
          </cell>
          <cell r="I1437" t="str">
            <v>31593</v>
          </cell>
          <cell r="J1437" t="str">
            <v>2010062</v>
          </cell>
          <cell r="K1437" t="str">
            <v>30008</v>
          </cell>
          <cell r="L1437">
            <v>6</v>
          </cell>
          <cell r="M1437" t="str">
            <v>124527342</v>
          </cell>
          <cell r="N1437" t="str">
            <v>45</v>
          </cell>
          <cell r="O1437" t="str">
            <v>0945</v>
          </cell>
          <cell r="Q1437">
            <v>156050.5</v>
          </cell>
          <cell r="R1437">
            <v>0</v>
          </cell>
          <cell r="S1437">
            <v>0</v>
          </cell>
          <cell r="W1437" t="str">
            <v>9311101</v>
          </cell>
          <cell r="X1437">
            <v>0</v>
          </cell>
          <cell r="Y1437">
            <v>0</v>
          </cell>
        </row>
        <row r="1438">
          <cell r="A1438">
            <v>16681</v>
          </cell>
          <cell r="B1438" t="str">
            <v>40</v>
          </cell>
          <cell r="C1438" t="str">
            <v>ВЛ-6кв   пос Взморье 2.24км</v>
          </cell>
          <cell r="D1438" t="str">
            <v>529</v>
          </cell>
          <cell r="E1438" t="str">
            <v>011</v>
          </cell>
          <cell r="F1438">
            <v>11</v>
          </cell>
          <cell r="G1438">
            <v>30</v>
          </cell>
          <cell r="H1438">
            <v>65629.399999999994</v>
          </cell>
          <cell r="I1438" t="str">
            <v>31594</v>
          </cell>
          <cell r="J1438" t="str">
            <v>2010062</v>
          </cell>
          <cell r="K1438" t="str">
            <v>30008</v>
          </cell>
          <cell r="L1438">
            <v>6</v>
          </cell>
          <cell r="M1438" t="str">
            <v>124527342</v>
          </cell>
          <cell r="N1438" t="str">
            <v>45</v>
          </cell>
          <cell r="O1438" t="str">
            <v>0945</v>
          </cell>
          <cell r="Q1438">
            <v>65629.399999999994</v>
          </cell>
          <cell r="R1438">
            <v>0</v>
          </cell>
          <cell r="S1438">
            <v>0</v>
          </cell>
          <cell r="W1438" t="str">
            <v>9311101</v>
          </cell>
          <cell r="X1438">
            <v>0</v>
          </cell>
          <cell r="Y1438">
            <v>0</v>
          </cell>
        </row>
        <row r="1439">
          <cell r="A1439">
            <v>31382</v>
          </cell>
          <cell r="B1439" t="str">
            <v>40</v>
          </cell>
          <cell r="C1439" t="str">
            <v>ВЛ-10кв от КТП-792 2.6   км  4Л-Угл-10</v>
          </cell>
          <cell r="D1439" t="str">
            <v>529</v>
          </cell>
          <cell r="E1439" t="str">
            <v>011</v>
          </cell>
          <cell r="F1439">
            <v>11</v>
          </cell>
          <cell r="G1439">
            <v>30</v>
          </cell>
          <cell r="H1439">
            <v>175474</v>
          </cell>
          <cell r="I1439" t="str">
            <v>31599</v>
          </cell>
          <cell r="J1439" t="str">
            <v>2010062</v>
          </cell>
          <cell r="K1439" t="str">
            <v>30008</v>
          </cell>
          <cell r="L1439">
            <v>6</v>
          </cell>
          <cell r="M1439" t="str">
            <v>124527342</v>
          </cell>
          <cell r="N1439" t="str">
            <v>85</v>
          </cell>
          <cell r="O1439" t="str">
            <v>1285</v>
          </cell>
          <cell r="Q1439">
            <v>175474</v>
          </cell>
          <cell r="R1439">
            <v>0</v>
          </cell>
          <cell r="S1439">
            <v>0</v>
          </cell>
          <cell r="W1439" t="str">
            <v>9311101</v>
          </cell>
          <cell r="X1439">
            <v>0</v>
          </cell>
          <cell r="Y1439">
            <v>0</v>
          </cell>
        </row>
        <row r="1440">
          <cell r="A1440">
            <v>29342</v>
          </cell>
          <cell r="B1440" t="str">
            <v>40</v>
          </cell>
          <cell r="C1440" t="str">
            <v>ВЛ-10кв п Березняки -Старорусское 9Л-Б-10  5.7км</v>
          </cell>
          <cell r="D1440" t="str">
            <v>529</v>
          </cell>
          <cell r="E1440" t="str">
            <v>011</v>
          </cell>
          <cell r="F1440">
            <v>11</v>
          </cell>
          <cell r="G1440">
            <v>30</v>
          </cell>
          <cell r="H1440">
            <v>662001.73</v>
          </cell>
          <cell r="I1440" t="str">
            <v>31600</v>
          </cell>
          <cell r="J1440" t="str">
            <v>2010062</v>
          </cell>
          <cell r="K1440" t="str">
            <v>30008</v>
          </cell>
          <cell r="L1440">
            <v>6</v>
          </cell>
          <cell r="M1440" t="str">
            <v>124527342</v>
          </cell>
          <cell r="N1440" t="str">
            <v>79</v>
          </cell>
          <cell r="O1440" t="str">
            <v>0580</v>
          </cell>
          <cell r="Q1440">
            <v>662001.73</v>
          </cell>
          <cell r="R1440">
            <v>0</v>
          </cell>
          <cell r="S1440">
            <v>0</v>
          </cell>
          <cell r="W1440" t="str">
            <v>9311101</v>
          </cell>
          <cell r="X1440">
            <v>0</v>
          </cell>
          <cell r="Y1440">
            <v>0</v>
          </cell>
        </row>
        <row r="1441">
          <cell r="A1441">
            <v>26969</v>
          </cell>
          <cell r="B1441" t="str">
            <v>40</v>
          </cell>
          <cell r="C1441" t="str">
            <v>ВЛ-10кв 8Л-ДОЛ-10  3.0км</v>
          </cell>
          <cell r="D1441" t="str">
            <v>529</v>
          </cell>
          <cell r="E1441" t="str">
            <v>011</v>
          </cell>
          <cell r="F1441">
            <v>11</v>
          </cell>
          <cell r="G1441">
            <v>30</v>
          </cell>
          <cell r="H1441">
            <v>100952.73</v>
          </cell>
          <cell r="I1441" t="str">
            <v>31601</v>
          </cell>
          <cell r="J1441" t="str">
            <v>2010062</v>
          </cell>
          <cell r="K1441" t="str">
            <v>30008</v>
          </cell>
          <cell r="L1441">
            <v>6</v>
          </cell>
          <cell r="M1441" t="str">
            <v>124527342</v>
          </cell>
          <cell r="N1441" t="str">
            <v>45</v>
          </cell>
          <cell r="O1441" t="str">
            <v>1173</v>
          </cell>
          <cell r="Q1441">
            <v>100952.73</v>
          </cell>
          <cell r="R1441">
            <v>0</v>
          </cell>
          <cell r="S1441">
            <v>0</v>
          </cell>
          <cell r="W1441" t="str">
            <v>9311101</v>
          </cell>
          <cell r="X1441">
            <v>0</v>
          </cell>
          <cell r="Y1441">
            <v>0</v>
          </cell>
        </row>
        <row r="1442">
          <cell r="A1442">
            <v>29891</v>
          </cell>
          <cell r="B1442" t="str">
            <v>40</v>
          </cell>
          <cell r="C1442" t="str">
            <v>ВЛ-10кв 16 Л-СК-10 6.17км</v>
          </cell>
          <cell r="D1442" t="str">
            <v>529</v>
          </cell>
          <cell r="E1442" t="str">
            <v>011</v>
          </cell>
          <cell r="F1442">
            <v>11</v>
          </cell>
          <cell r="G1442">
            <v>30</v>
          </cell>
          <cell r="H1442">
            <v>1557781</v>
          </cell>
          <cell r="I1442" t="str">
            <v>31602</v>
          </cell>
          <cell r="J1442" t="str">
            <v>2010062</v>
          </cell>
          <cell r="K1442" t="str">
            <v>30008</v>
          </cell>
          <cell r="L1442">
            <v>6</v>
          </cell>
          <cell r="M1442" t="str">
            <v>124527342</v>
          </cell>
          <cell r="N1442" t="str">
            <v>81</v>
          </cell>
          <cell r="O1442" t="str">
            <v>1181</v>
          </cell>
          <cell r="Q1442">
            <v>1557781</v>
          </cell>
          <cell r="R1442">
            <v>0</v>
          </cell>
          <cell r="S1442">
            <v>0</v>
          </cell>
          <cell r="W1442" t="str">
            <v>9311101</v>
          </cell>
          <cell r="X1442">
            <v>0</v>
          </cell>
          <cell r="Y1442">
            <v>0</v>
          </cell>
        </row>
        <row r="1443">
          <cell r="A1443">
            <v>32843</v>
          </cell>
          <cell r="B1443" t="str">
            <v>40</v>
          </cell>
          <cell r="C1443" t="str">
            <v>ВЛ-10кв Углезаводск Ручьи-Советское до СП-4  25.44 км 4Л-У-10</v>
          </cell>
          <cell r="D1443" t="str">
            <v>529</v>
          </cell>
          <cell r="E1443" t="str">
            <v>011</v>
          </cell>
          <cell r="F1443">
            <v>11</v>
          </cell>
          <cell r="G1443">
            <v>30</v>
          </cell>
          <cell r="H1443">
            <v>6271262</v>
          </cell>
          <cell r="I1443" t="str">
            <v>31605</v>
          </cell>
          <cell r="J1443" t="str">
            <v>2010062</v>
          </cell>
          <cell r="K1443" t="str">
            <v>30008</v>
          </cell>
          <cell r="L1443">
            <v>6</v>
          </cell>
          <cell r="M1443" t="str">
            <v>124527342</v>
          </cell>
          <cell r="N1443" t="str">
            <v>89</v>
          </cell>
          <cell r="O1443" t="str">
            <v>1289</v>
          </cell>
          <cell r="Q1443">
            <v>5711939.9400000004</v>
          </cell>
          <cell r="R1443">
            <v>31356.31</v>
          </cell>
          <cell r="S1443">
            <v>559322.06000000006</v>
          </cell>
          <cell r="W1443" t="str">
            <v>9311101</v>
          </cell>
          <cell r="X1443">
            <v>0</v>
          </cell>
          <cell r="Y1443">
            <v>0</v>
          </cell>
        </row>
        <row r="1444">
          <cell r="A1444">
            <v>16681</v>
          </cell>
          <cell r="B1444" t="str">
            <v>40</v>
          </cell>
          <cell r="C1444" t="str">
            <v>ВЛ-10кв 12Л-ДОЛ-10 8.1км</v>
          </cell>
          <cell r="D1444" t="str">
            <v>529</v>
          </cell>
          <cell r="E1444" t="str">
            <v>011</v>
          </cell>
          <cell r="F1444">
            <v>11</v>
          </cell>
          <cell r="G1444">
            <v>30</v>
          </cell>
          <cell r="H1444">
            <v>392690.11</v>
          </cell>
          <cell r="I1444" t="str">
            <v>31603</v>
          </cell>
          <cell r="J1444" t="str">
            <v>2010062</v>
          </cell>
          <cell r="K1444" t="str">
            <v>30008</v>
          </cell>
          <cell r="L1444">
            <v>6</v>
          </cell>
          <cell r="M1444" t="str">
            <v>124527342</v>
          </cell>
          <cell r="N1444" t="str">
            <v>45</v>
          </cell>
          <cell r="O1444" t="str">
            <v>0945</v>
          </cell>
          <cell r="Q1444">
            <v>392690.11</v>
          </cell>
          <cell r="R1444">
            <v>0</v>
          </cell>
          <cell r="S1444">
            <v>0</v>
          </cell>
          <cell r="V1444" t="str">
            <v>31603</v>
          </cell>
          <cell r="W1444" t="str">
            <v>0000000</v>
          </cell>
          <cell r="X1444">
            <v>0</v>
          </cell>
          <cell r="Y1444">
            <v>0</v>
          </cell>
        </row>
        <row r="1445">
          <cell r="A1445">
            <v>28004</v>
          </cell>
          <cell r="B1445" t="str">
            <v>40</v>
          </cell>
          <cell r="C1445" t="str">
            <v>ВЛ-10кв 18 Л-Сокол-10 10.85км</v>
          </cell>
          <cell r="D1445" t="str">
            <v>529</v>
          </cell>
          <cell r="E1445" t="str">
            <v>011</v>
          </cell>
          <cell r="F1445">
            <v>11</v>
          </cell>
          <cell r="G1445">
            <v>30</v>
          </cell>
          <cell r="H1445">
            <v>524271.13</v>
          </cell>
          <cell r="I1445" t="str">
            <v>31608</v>
          </cell>
          <cell r="J1445" t="str">
            <v>2010062</v>
          </cell>
          <cell r="K1445" t="str">
            <v>30008</v>
          </cell>
          <cell r="L1445">
            <v>6</v>
          </cell>
          <cell r="M1445" t="str">
            <v>124527342</v>
          </cell>
          <cell r="N1445" t="str">
            <v>76</v>
          </cell>
          <cell r="O1445" t="str">
            <v>0976</v>
          </cell>
          <cell r="Q1445">
            <v>524271.13</v>
          </cell>
          <cell r="R1445">
            <v>0</v>
          </cell>
          <cell r="S1445">
            <v>0</v>
          </cell>
          <cell r="W1445" t="str">
            <v>8500910</v>
          </cell>
          <cell r="X1445">
            <v>0</v>
          </cell>
          <cell r="Y1445">
            <v>0</v>
          </cell>
        </row>
        <row r="1446">
          <cell r="A1446">
            <v>31837</v>
          </cell>
          <cell r="B1446" t="str">
            <v>40</v>
          </cell>
          <cell r="C1446" t="str">
            <v>ВЛ-10кв в п.Советское (за СП-4) 5.61км</v>
          </cell>
          <cell r="D1446" t="str">
            <v>529</v>
          </cell>
          <cell r="E1446" t="str">
            <v>011</v>
          </cell>
          <cell r="F1446">
            <v>11</v>
          </cell>
          <cell r="G1446">
            <v>30</v>
          </cell>
          <cell r="H1446">
            <v>1213174</v>
          </cell>
          <cell r="I1446" t="str">
            <v>31609</v>
          </cell>
          <cell r="J1446" t="str">
            <v>2010062</v>
          </cell>
          <cell r="K1446" t="str">
            <v>30008</v>
          </cell>
          <cell r="L1446">
            <v>6</v>
          </cell>
          <cell r="M1446" t="str">
            <v>124527342</v>
          </cell>
          <cell r="N1446" t="str">
            <v>87</v>
          </cell>
          <cell r="O1446" t="str">
            <v>0387</v>
          </cell>
          <cell r="Q1446">
            <v>1213174</v>
          </cell>
          <cell r="R1446">
            <v>0</v>
          </cell>
          <cell r="S1446">
            <v>0</v>
          </cell>
          <cell r="W1446" t="str">
            <v>9311101</v>
          </cell>
          <cell r="X1446">
            <v>0</v>
          </cell>
          <cell r="Y1446">
            <v>0</v>
          </cell>
        </row>
        <row r="1447">
          <cell r="A1447">
            <v>28795</v>
          </cell>
          <cell r="B1447" t="str">
            <v>40</v>
          </cell>
          <cell r="C1447" t="str">
            <v>ВЛ-10кв 18Л-Стардубское-10 2.6км</v>
          </cell>
          <cell r="D1447" t="str">
            <v>529</v>
          </cell>
          <cell r="E1447" t="str">
            <v>011</v>
          </cell>
          <cell r="F1447">
            <v>11</v>
          </cell>
          <cell r="G1447">
            <v>30</v>
          </cell>
          <cell r="H1447">
            <v>68068.990000000005</v>
          </cell>
          <cell r="I1447" t="str">
            <v>31611</v>
          </cell>
          <cell r="J1447" t="str">
            <v>2010062</v>
          </cell>
          <cell r="K1447" t="str">
            <v>30008</v>
          </cell>
          <cell r="L1447">
            <v>6</v>
          </cell>
          <cell r="M1447" t="str">
            <v>124527342</v>
          </cell>
          <cell r="N1447" t="str">
            <v>78</v>
          </cell>
          <cell r="O1447" t="str">
            <v>1178</v>
          </cell>
          <cell r="Q1447">
            <v>68068.990000000005</v>
          </cell>
          <cell r="R1447">
            <v>0</v>
          </cell>
          <cell r="S1447">
            <v>0</v>
          </cell>
          <cell r="W1447" t="str">
            <v>9311101</v>
          </cell>
          <cell r="X1447">
            <v>0</v>
          </cell>
          <cell r="Y1447">
            <v>0</v>
          </cell>
        </row>
        <row r="1448">
          <cell r="A1448">
            <v>28795</v>
          </cell>
          <cell r="B1448" t="str">
            <v>40</v>
          </cell>
          <cell r="C1448" t="str">
            <v>ВЛ-10кв 4Л-Стардубское-10 2.76 км</v>
          </cell>
          <cell r="D1448" t="str">
            <v>529</v>
          </cell>
          <cell r="E1448" t="str">
            <v>011</v>
          </cell>
          <cell r="F1448">
            <v>11</v>
          </cell>
          <cell r="G1448">
            <v>30</v>
          </cell>
          <cell r="H1448">
            <v>72257.710000000006</v>
          </cell>
          <cell r="I1448" t="str">
            <v>31612</v>
          </cell>
          <cell r="J1448" t="str">
            <v>2010062</v>
          </cell>
          <cell r="K1448" t="str">
            <v>30008</v>
          </cell>
          <cell r="L1448">
            <v>6</v>
          </cell>
          <cell r="M1448" t="str">
            <v>124527342</v>
          </cell>
          <cell r="N1448" t="str">
            <v>78</v>
          </cell>
          <cell r="O1448" t="str">
            <v>1178</v>
          </cell>
          <cell r="Q1448">
            <v>72257.710000000006</v>
          </cell>
          <cell r="R1448">
            <v>0</v>
          </cell>
          <cell r="S1448">
            <v>0</v>
          </cell>
          <cell r="W1448" t="str">
            <v>9311101</v>
          </cell>
          <cell r="X1448">
            <v>0</v>
          </cell>
          <cell r="Y1448">
            <v>0</v>
          </cell>
        </row>
        <row r="1449">
          <cell r="A1449">
            <v>26543</v>
          </cell>
          <cell r="B1449" t="str">
            <v>40</v>
          </cell>
          <cell r="C1449" t="str">
            <v>ВЛ-10кв 20Л-С-Ю  11.20 км</v>
          </cell>
          <cell r="D1449" t="str">
            <v>529</v>
          </cell>
          <cell r="E1449" t="str">
            <v>011</v>
          </cell>
          <cell r="F1449">
            <v>11</v>
          </cell>
          <cell r="G1449">
            <v>30</v>
          </cell>
          <cell r="H1449">
            <v>2638951</v>
          </cell>
          <cell r="I1449" t="str">
            <v>31613</v>
          </cell>
          <cell r="J1449" t="str">
            <v>2010062</v>
          </cell>
          <cell r="K1449" t="str">
            <v>30006</v>
          </cell>
          <cell r="L1449">
            <v>3</v>
          </cell>
          <cell r="M1449" t="str">
            <v>124527342</v>
          </cell>
          <cell r="N1449" t="str">
            <v>72</v>
          </cell>
          <cell r="O1449" t="str">
            <v>0972</v>
          </cell>
          <cell r="Q1449">
            <v>2226434.56</v>
          </cell>
          <cell r="R1449">
            <v>6597.38</v>
          </cell>
          <cell r="S1449">
            <v>412516.44</v>
          </cell>
          <cell r="V1449" t="str">
            <v>31613</v>
          </cell>
          <cell r="W1449" t="str">
            <v>9311101</v>
          </cell>
          <cell r="X1449">
            <v>0</v>
          </cell>
          <cell r="Y1449">
            <v>0</v>
          </cell>
        </row>
        <row r="1450">
          <cell r="A1450">
            <v>31382</v>
          </cell>
          <cell r="B1450" t="str">
            <v>40</v>
          </cell>
          <cell r="C1450" t="str">
            <v>ВЛ-35кв Т 101.102 пос Углезаводская-Долинск 10.695 км</v>
          </cell>
          <cell r="D1450" t="str">
            <v>529</v>
          </cell>
          <cell r="E1450" t="str">
            <v>011</v>
          </cell>
          <cell r="F1450">
            <v>11</v>
          </cell>
          <cell r="G1450">
            <v>30</v>
          </cell>
          <cell r="H1450">
            <v>14019682</v>
          </cell>
          <cell r="I1450" t="str">
            <v>31614</v>
          </cell>
          <cell r="J1450" t="str">
            <v>2010062</v>
          </cell>
          <cell r="K1450" t="str">
            <v>30009</v>
          </cell>
          <cell r="L1450">
            <v>2</v>
          </cell>
          <cell r="M1450" t="str">
            <v>124521125</v>
          </cell>
          <cell r="N1450" t="str">
            <v>85</v>
          </cell>
          <cell r="O1450" t="str">
            <v>1285</v>
          </cell>
          <cell r="Q1450">
            <v>7334468</v>
          </cell>
          <cell r="R1450">
            <v>23366.14</v>
          </cell>
          <cell r="S1450">
            <v>6685214</v>
          </cell>
          <cell r="W1450" t="str">
            <v>9311101</v>
          </cell>
          <cell r="X1450">
            <v>0</v>
          </cell>
          <cell r="Y1450">
            <v>0</v>
          </cell>
        </row>
        <row r="1451">
          <cell r="A1451">
            <v>23621</v>
          </cell>
          <cell r="B1451" t="str">
            <v>40</v>
          </cell>
          <cell r="C1451" t="str">
            <v>КЛ-10 кв РУ 10кв ПСТ Дол 13 л-д-10  0.1км</v>
          </cell>
          <cell r="D1451" t="str">
            <v>529</v>
          </cell>
          <cell r="E1451" t="str">
            <v>011</v>
          </cell>
          <cell r="F1451">
            <v>11</v>
          </cell>
          <cell r="G1451">
            <v>30</v>
          </cell>
          <cell r="H1451">
            <v>47310</v>
          </cell>
          <cell r="I1451" t="str">
            <v>31619</v>
          </cell>
          <cell r="J1451" t="str">
            <v>2010062</v>
          </cell>
          <cell r="K1451" t="str">
            <v>30012</v>
          </cell>
          <cell r="L1451">
            <v>4</v>
          </cell>
          <cell r="M1451" t="str">
            <v>124527341</v>
          </cell>
          <cell r="N1451" t="str">
            <v>64</v>
          </cell>
          <cell r="O1451" t="str">
            <v>0964</v>
          </cell>
          <cell r="Q1451">
            <v>47310</v>
          </cell>
          <cell r="R1451">
            <v>0</v>
          </cell>
          <cell r="S1451">
            <v>0</v>
          </cell>
          <cell r="W1451" t="str">
            <v>9311101</v>
          </cell>
          <cell r="X1451">
            <v>0</v>
          </cell>
          <cell r="Y1451">
            <v>0</v>
          </cell>
        </row>
        <row r="1452">
          <cell r="A1452">
            <v>21064</v>
          </cell>
          <cell r="B1452" t="str">
            <v>40</v>
          </cell>
          <cell r="C1452" t="str">
            <v>КЛ-10 кв ПСТ Сокол 0.535км</v>
          </cell>
          <cell r="D1452" t="str">
            <v>529</v>
          </cell>
          <cell r="E1452" t="str">
            <v>011</v>
          </cell>
          <cell r="F1452">
            <v>11</v>
          </cell>
          <cell r="G1452">
            <v>30</v>
          </cell>
          <cell r="H1452">
            <v>160724</v>
          </cell>
          <cell r="I1452" t="str">
            <v>31620</v>
          </cell>
          <cell r="J1452" t="str">
            <v>2010062</v>
          </cell>
          <cell r="K1452" t="str">
            <v>30011</v>
          </cell>
          <cell r="L1452">
            <v>2</v>
          </cell>
          <cell r="M1452" t="str">
            <v>124527341</v>
          </cell>
          <cell r="N1452" t="str">
            <v>57</v>
          </cell>
          <cell r="O1452" t="str">
            <v>0957</v>
          </cell>
          <cell r="Q1452">
            <v>155775.44</v>
          </cell>
          <cell r="R1452">
            <v>267.87</v>
          </cell>
          <cell r="S1452">
            <v>4948.5600000000004</v>
          </cell>
          <cell r="W1452" t="str">
            <v>9311101</v>
          </cell>
          <cell r="X1452">
            <v>0</v>
          </cell>
          <cell r="Y1452">
            <v>0</v>
          </cell>
        </row>
        <row r="1453">
          <cell r="A1453">
            <v>24716</v>
          </cell>
          <cell r="B1453" t="str">
            <v>40</v>
          </cell>
          <cell r="C1453" t="str">
            <v>КЛ-10 кв ПСТ Углезаводская 0.3км</v>
          </cell>
          <cell r="D1453" t="str">
            <v>529</v>
          </cell>
          <cell r="E1453" t="str">
            <v>011</v>
          </cell>
          <cell r="F1453">
            <v>11</v>
          </cell>
          <cell r="G1453">
            <v>30</v>
          </cell>
          <cell r="H1453">
            <v>27962</v>
          </cell>
          <cell r="I1453" t="str">
            <v>31621</v>
          </cell>
          <cell r="J1453" t="str">
            <v>2010062</v>
          </cell>
          <cell r="K1453" t="str">
            <v>30011</v>
          </cell>
          <cell r="L1453">
            <v>2</v>
          </cell>
          <cell r="M1453" t="str">
            <v>124527341</v>
          </cell>
          <cell r="N1453" t="str">
            <v>67</v>
          </cell>
          <cell r="O1453" t="str">
            <v>0967</v>
          </cell>
          <cell r="Q1453">
            <v>23260.639999999999</v>
          </cell>
          <cell r="R1453">
            <v>46.6</v>
          </cell>
          <cell r="S1453">
            <v>4701.3599999999997</v>
          </cell>
          <cell r="W1453" t="str">
            <v>9311101</v>
          </cell>
          <cell r="X1453">
            <v>0</v>
          </cell>
          <cell r="Y1453">
            <v>0</v>
          </cell>
        </row>
        <row r="1454">
          <cell r="A1454">
            <v>27729</v>
          </cell>
          <cell r="B1454" t="str">
            <v>40</v>
          </cell>
          <cell r="C1454" t="str">
            <v>КЛ-10 кв 20Л-Сокол-10 0.07 км</v>
          </cell>
          <cell r="D1454" t="str">
            <v>529</v>
          </cell>
          <cell r="E1454" t="str">
            <v>011</v>
          </cell>
          <cell r="F1454">
            <v>11</v>
          </cell>
          <cell r="G1454">
            <v>30</v>
          </cell>
          <cell r="H1454">
            <v>10429</v>
          </cell>
          <cell r="I1454" t="str">
            <v>31622</v>
          </cell>
          <cell r="J1454" t="str">
            <v>2010062</v>
          </cell>
          <cell r="K1454" t="str">
            <v>30011</v>
          </cell>
          <cell r="L1454">
            <v>2</v>
          </cell>
          <cell r="M1454" t="str">
            <v>124527341</v>
          </cell>
          <cell r="N1454" t="str">
            <v>75</v>
          </cell>
          <cell r="O1454" t="str">
            <v>1275</v>
          </cell>
          <cell r="Q1454">
            <v>5421.26</v>
          </cell>
          <cell r="R1454">
            <v>17.38</v>
          </cell>
          <cell r="S1454">
            <v>5007.74</v>
          </cell>
          <cell r="V1454" t="str">
            <v>31622</v>
          </cell>
          <cell r="W1454" t="str">
            <v>9311101</v>
          </cell>
          <cell r="X1454">
            <v>0</v>
          </cell>
          <cell r="Y1454">
            <v>0</v>
          </cell>
        </row>
        <row r="1455">
          <cell r="A1455">
            <v>25689</v>
          </cell>
          <cell r="B1455" t="str">
            <v>40</v>
          </cell>
          <cell r="C1455" t="str">
            <v>КЛ-10 кв от ТП-522 до ТП-506 1.55км</v>
          </cell>
          <cell r="D1455" t="str">
            <v>529</v>
          </cell>
          <cell r="E1455" t="str">
            <v>011</v>
          </cell>
          <cell r="F1455">
            <v>11</v>
          </cell>
          <cell r="G1455">
            <v>30</v>
          </cell>
          <cell r="H1455">
            <v>103501</v>
          </cell>
          <cell r="I1455" t="str">
            <v>31625</v>
          </cell>
          <cell r="J1455" t="str">
            <v>2010062</v>
          </cell>
          <cell r="K1455" t="str">
            <v>30012</v>
          </cell>
          <cell r="L1455">
            <v>4</v>
          </cell>
          <cell r="M1455" t="str">
            <v>124527341</v>
          </cell>
          <cell r="N1455" t="str">
            <v>70</v>
          </cell>
          <cell r="O1455" t="str">
            <v>0570</v>
          </cell>
          <cell r="Q1455">
            <v>103501</v>
          </cell>
          <cell r="R1455">
            <v>0</v>
          </cell>
          <cell r="S1455">
            <v>0</v>
          </cell>
          <cell r="W1455" t="str">
            <v>9311101</v>
          </cell>
          <cell r="X1455">
            <v>0</v>
          </cell>
          <cell r="Y1455">
            <v>0</v>
          </cell>
        </row>
        <row r="1456">
          <cell r="A1456">
            <v>29891</v>
          </cell>
          <cell r="B1456" t="str">
            <v>40</v>
          </cell>
          <cell r="C1456" t="str">
            <v>КЛ-10 кв от 12Л-Д-10 0.8км</v>
          </cell>
          <cell r="D1456" t="str">
            <v>529</v>
          </cell>
          <cell r="E1456" t="str">
            <v>011</v>
          </cell>
          <cell r="F1456">
            <v>11</v>
          </cell>
          <cell r="G1456">
            <v>30</v>
          </cell>
          <cell r="H1456">
            <v>202404</v>
          </cell>
          <cell r="I1456" t="str">
            <v>31627</v>
          </cell>
          <cell r="J1456" t="str">
            <v>2010062</v>
          </cell>
          <cell r="K1456" t="str">
            <v>30012</v>
          </cell>
          <cell r="L1456">
            <v>4</v>
          </cell>
          <cell r="M1456" t="str">
            <v>124527341</v>
          </cell>
          <cell r="N1456" t="str">
            <v>79</v>
          </cell>
          <cell r="O1456" t="str">
            <v>1181</v>
          </cell>
          <cell r="Q1456">
            <v>202404</v>
          </cell>
          <cell r="R1456">
            <v>0</v>
          </cell>
          <cell r="S1456">
            <v>0</v>
          </cell>
          <cell r="W1456" t="str">
            <v>9311101</v>
          </cell>
          <cell r="X1456">
            <v>0</v>
          </cell>
          <cell r="Y1456">
            <v>0</v>
          </cell>
        </row>
        <row r="1457">
          <cell r="A1457">
            <v>27729</v>
          </cell>
          <cell r="B1457" t="str">
            <v>40</v>
          </cell>
          <cell r="C1457" t="str">
            <v>КЛ-10кв 5Л-Дол-10 от ТП 514,515,516 ПСТ Долинская 1.755 км</v>
          </cell>
          <cell r="D1457" t="str">
            <v>529</v>
          </cell>
          <cell r="E1457" t="str">
            <v>011</v>
          </cell>
          <cell r="F1457">
            <v>11</v>
          </cell>
          <cell r="G1457">
            <v>30</v>
          </cell>
          <cell r="H1457">
            <v>186183</v>
          </cell>
          <cell r="I1457" t="str">
            <v>31629</v>
          </cell>
          <cell r="J1457" t="str">
            <v>2010062</v>
          </cell>
          <cell r="K1457" t="str">
            <v>30012</v>
          </cell>
          <cell r="L1457">
            <v>4</v>
          </cell>
          <cell r="M1457" t="str">
            <v>124527341</v>
          </cell>
          <cell r="N1457" t="str">
            <v>75</v>
          </cell>
          <cell r="O1457" t="str">
            <v>1275</v>
          </cell>
          <cell r="Q1457">
            <v>140166.88</v>
          </cell>
          <cell r="R1457">
            <v>620.61</v>
          </cell>
          <cell r="S1457">
            <v>46016.12</v>
          </cell>
          <cell r="W1457" t="str">
            <v>9311101</v>
          </cell>
          <cell r="X1457">
            <v>0</v>
          </cell>
          <cell r="Y1457">
            <v>0</v>
          </cell>
        </row>
        <row r="1458">
          <cell r="A1458">
            <v>23621</v>
          </cell>
          <cell r="B1458" t="str">
            <v>40</v>
          </cell>
          <cell r="C1458" t="str">
            <v>КЛ-10 кв ПСТ Долинская 8Л-Д-10-0.2 км</v>
          </cell>
          <cell r="D1458" t="str">
            <v>529</v>
          </cell>
          <cell r="E1458" t="str">
            <v>011</v>
          </cell>
          <cell r="F1458">
            <v>11</v>
          </cell>
          <cell r="G1458">
            <v>30</v>
          </cell>
          <cell r="H1458">
            <v>18042</v>
          </cell>
          <cell r="I1458" t="str">
            <v>31630</v>
          </cell>
          <cell r="J1458" t="str">
            <v>2010062</v>
          </cell>
          <cell r="K1458" t="str">
            <v>30011</v>
          </cell>
          <cell r="L1458">
            <v>2</v>
          </cell>
          <cell r="M1458" t="str">
            <v>124527341</v>
          </cell>
          <cell r="N1458" t="str">
            <v>64</v>
          </cell>
          <cell r="O1458" t="str">
            <v>0964</v>
          </cell>
          <cell r="Q1458">
            <v>16957.240000000002</v>
          </cell>
          <cell r="R1458">
            <v>30.07</v>
          </cell>
          <cell r="S1458">
            <v>1084.76</v>
          </cell>
          <cell r="V1458" t="str">
            <v>31630</v>
          </cell>
          <cell r="W1458" t="str">
            <v>9311101</v>
          </cell>
          <cell r="X1458">
            <v>0</v>
          </cell>
          <cell r="Y1458">
            <v>0</v>
          </cell>
        </row>
        <row r="1459">
          <cell r="A1459">
            <v>21794</v>
          </cell>
          <cell r="B1459" t="str">
            <v>40</v>
          </cell>
          <cell r="C1459" t="str">
            <v>КЛ-10 кв ПСТ Долинская 9Л-10 0.260 км</v>
          </cell>
          <cell r="D1459" t="str">
            <v>529</v>
          </cell>
          <cell r="E1459" t="str">
            <v>011</v>
          </cell>
          <cell r="F1459">
            <v>11</v>
          </cell>
          <cell r="G1459">
            <v>30</v>
          </cell>
          <cell r="H1459">
            <v>83981</v>
          </cell>
          <cell r="I1459" t="str">
            <v>31631</v>
          </cell>
          <cell r="J1459" t="str">
            <v>2010062</v>
          </cell>
          <cell r="K1459" t="str">
            <v>30011</v>
          </cell>
          <cell r="L1459">
            <v>2</v>
          </cell>
          <cell r="M1459" t="str">
            <v>124527341</v>
          </cell>
          <cell r="N1459" t="str">
            <v>59</v>
          </cell>
          <cell r="O1459" t="str">
            <v>0959</v>
          </cell>
          <cell r="Q1459">
            <v>78815.78</v>
          </cell>
          <cell r="R1459">
            <v>139.97</v>
          </cell>
          <cell r="S1459">
            <v>5165.22</v>
          </cell>
          <cell r="W1459" t="str">
            <v>9311101</v>
          </cell>
          <cell r="X1459">
            <v>0</v>
          </cell>
          <cell r="Y1459">
            <v>0</v>
          </cell>
        </row>
        <row r="1460">
          <cell r="A1460">
            <v>21429</v>
          </cell>
          <cell r="B1460" t="str">
            <v>40</v>
          </cell>
          <cell r="C1460" t="str">
            <v>КЛ-10 кв от ТП 501-505 0.6км</v>
          </cell>
          <cell r="D1460" t="str">
            <v>529</v>
          </cell>
          <cell r="E1460" t="str">
            <v>011</v>
          </cell>
          <cell r="F1460">
            <v>11</v>
          </cell>
          <cell r="G1460">
            <v>30</v>
          </cell>
          <cell r="H1460">
            <v>143243</v>
          </cell>
          <cell r="I1460" t="str">
            <v>31632</v>
          </cell>
          <cell r="J1460" t="str">
            <v>2010062</v>
          </cell>
          <cell r="K1460" t="str">
            <v>30011</v>
          </cell>
          <cell r="L1460">
            <v>2</v>
          </cell>
          <cell r="M1460" t="str">
            <v>124527341</v>
          </cell>
          <cell r="N1460" t="str">
            <v>58</v>
          </cell>
          <cell r="O1460" t="str">
            <v>0958</v>
          </cell>
          <cell r="Q1460">
            <v>67021.7</v>
          </cell>
          <cell r="R1460">
            <v>238.74</v>
          </cell>
          <cell r="S1460">
            <v>76221.3</v>
          </cell>
          <cell r="W1460" t="str">
            <v>9311101</v>
          </cell>
          <cell r="X1460">
            <v>0</v>
          </cell>
          <cell r="Y1460">
            <v>0</v>
          </cell>
        </row>
        <row r="1461">
          <cell r="A1461">
            <v>33055</v>
          </cell>
          <cell r="B1461" t="str">
            <v>40</v>
          </cell>
          <cell r="C1461" t="str">
            <v>ВЛ-35кв Т 110-Долинск-Сокол 13.85км</v>
          </cell>
          <cell r="D1461" t="str">
            <v>529</v>
          </cell>
          <cell r="E1461" t="str">
            <v>011</v>
          </cell>
          <cell r="F1461">
            <v>11</v>
          </cell>
          <cell r="G1461">
            <v>30</v>
          </cell>
          <cell r="H1461">
            <v>14227052</v>
          </cell>
          <cell r="I1461" t="str">
            <v>31633</v>
          </cell>
          <cell r="J1461" t="str">
            <v>2010062</v>
          </cell>
          <cell r="K1461" t="str">
            <v>30009</v>
          </cell>
          <cell r="L1461">
            <v>2</v>
          </cell>
          <cell r="M1461" t="str">
            <v>124521125</v>
          </cell>
          <cell r="N1461" t="str">
            <v>90</v>
          </cell>
          <cell r="O1461" t="str">
            <v>0790</v>
          </cell>
          <cell r="Q1461">
            <v>5292123.18</v>
          </cell>
          <cell r="R1461">
            <v>23711.75</v>
          </cell>
          <cell r="S1461">
            <v>8934928.8200000003</v>
          </cell>
          <cell r="W1461" t="str">
            <v>9311101</v>
          </cell>
          <cell r="X1461">
            <v>0</v>
          </cell>
          <cell r="Y1461">
            <v>0</v>
          </cell>
        </row>
        <row r="1462">
          <cell r="A1462">
            <v>28550</v>
          </cell>
          <cell r="B1462" t="str">
            <v>40</v>
          </cell>
          <cell r="C1462" t="str">
            <v>ВЛ-10кв 16Л-Углезаводск-10  дл 10.608км</v>
          </cell>
          <cell r="D1462" t="str">
            <v>529</v>
          </cell>
          <cell r="E1462" t="str">
            <v>011</v>
          </cell>
          <cell r="F1462">
            <v>11</v>
          </cell>
          <cell r="G1462">
            <v>30</v>
          </cell>
          <cell r="H1462">
            <v>945453.74</v>
          </cell>
          <cell r="I1462" t="str">
            <v>31635</v>
          </cell>
          <cell r="J1462" t="str">
            <v>2010062</v>
          </cell>
          <cell r="K1462" t="str">
            <v>30008</v>
          </cell>
          <cell r="L1462">
            <v>6</v>
          </cell>
          <cell r="M1462" t="str">
            <v>124527342</v>
          </cell>
          <cell r="N1462" t="str">
            <v>78</v>
          </cell>
          <cell r="O1462" t="str">
            <v>0378</v>
          </cell>
          <cell r="Q1462">
            <v>945453.74</v>
          </cell>
          <cell r="R1462">
            <v>0</v>
          </cell>
          <cell r="S1462">
            <v>0</v>
          </cell>
          <cell r="V1462" t="str">
            <v>31635</v>
          </cell>
          <cell r="W1462" t="str">
            <v>8500000</v>
          </cell>
          <cell r="X1462">
            <v>0</v>
          </cell>
          <cell r="Y1462">
            <v>0</v>
          </cell>
        </row>
        <row r="1463">
          <cell r="A1463">
            <v>33725</v>
          </cell>
          <cell r="B1463" t="str">
            <v>40</v>
          </cell>
          <cell r="C1463" t="str">
            <v>КЛ-10 кв к КТП-511 10кв 0.520км</v>
          </cell>
          <cell r="D1463" t="str">
            <v>529</v>
          </cell>
          <cell r="E1463" t="str">
            <v>011</v>
          </cell>
          <cell r="F1463">
            <v>11</v>
          </cell>
          <cell r="G1463">
            <v>30</v>
          </cell>
          <cell r="H1463">
            <v>43193</v>
          </cell>
          <cell r="I1463" t="str">
            <v>31636</v>
          </cell>
          <cell r="J1463" t="str">
            <v>2010062</v>
          </cell>
          <cell r="K1463" t="str">
            <v>30012</v>
          </cell>
          <cell r="L1463">
            <v>4</v>
          </cell>
          <cell r="M1463" t="str">
            <v>124527341</v>
          </cell>
          <cell r="N1463" t="str">
            <v>92</v>
          </cell>
          <cell r="O1463" t="str">
            <v>0592</v>
          </cell>
          <cell r="Q1463">
            <v>20049.080000000002</v>
          </cell>
          <cell r="R1463">
            <v>143.97999999999999</v>
          </cell>
          <cell r="S1463">
            <v>23143.919999999998</v>
          </cell>
          <cell r="W1463" t="str">
            <v>8500910</v>
          </cell>
          <cell r="X1463">
            <v>0</v>
          </cell>
          <cell r="Y1463">
            <v>0</v>
          </cell>
        </row>
        <row r="1464">
          <cell r="A1464">
            <v>33725</v>
          </cell>
          <cell r="B1464" t="str">
            <v>40</v>
          </cell>
          <cell r="C1464" t="str">
            <v>КЛ-10кв от ТП-527 до ТП 510 0.350км</v>
          </cell>
          <cell r="D1464" t="str">
            <v>529</v>
          </cell>
          <cell r="E1464" t="str">
            <v>011</v>
          </cell>
          <cell r="F1464">
            <v>11</v>
          </cell>
          <cell r="G1464">
            <v>30</v>
          </cell>
          <cell r="H1464">
            <v>10980</v>
          </cell>
          <cell r="I1464" t="str">
            <v>31637</v>
          </cell>
          <cell r="J1464" t="str">
            <v>2010062</v>
          </cell>
          <cell r="K1464" t="str">
            <v>30012</v>
          </cell>
          <cell r="L1464">
            <v>4</v>
          </cell>
          <cell r="M1464" t="str">
            <v>124527341</v>
          </cell>
          <cell r="N1464" t="str">
            <v>92</v>
          </cell>
          <cell r="O1464" t="str">
            <v>0592</v>
          </cell>
          <cell r="Q1464">
            <v>5086.12</v>
          </cell>
          <cell r="R1464">
            <v>36.6</v>
          </cell>
          <cell r="S1464">
            <v>5893.88</v>
          </cell>
          <cell r="W1464" t="str">
            <v>8500910</v>
          </cell>
          <cell r="X1464">
            <v>0</v>
          </cell>
          <cell r="Y1464">
            <v>0</v>
          </cell>
        </row>
        <row r="1465">
          <cell r="A1465">
            <v>33725</v>
          </cell>
          <cell r="B1465" t="str">
            <v>40</v>
          </cell>
          <cell r="C1465" t="str">
            <v>КЛ-10кв от ТП-527до ТП-508 0.420км</v>
          </cell>
          <cell r="D1465" t="str">
            <v>529</v>
          </cell>
          <cell r="E1465" t="str">
            <v>011</v>
          </cell>
          <cell r="F1465">
            <v>11</v>
          </cell>
          <cell r="G1465">
            <v>30</v>
          </cell>
          <cell r="H1465">
            <v>13175</v>
          </cell>
          <cell r="I1465" t="str">
            <v>31638</v>
          </cell>
          <cell r="J1465" t="str">
            <v>2010062</v>
          </cell>
          <cell r="K1465" t="str">
            <v>30012</v>
          </cell>
          <cell r="L1465">
            <v>4</v>
          </cell>
          <cell r="M1465" t="str">
            <v>124527341</v>
          </cell>
          <cell r="N1465" t="str">
            <v>92</v>
          </cell>
          <cell r="O1465" t="str">
            <v>0592</v>
          </cell>
          <cell r="Q1465">
            <v>6138.98</v>
          </cell>
          <cell r="R1465">
            <v>43.92</v>
          </cell>
          <cell r="S1465">
            <v>7036.02</v>
          </cell>
          <cell r="V1465" t="str">
            <v>31638</v>
          </cell>
          <cell r="W1465" t="str">
            <v>8500910</v>
          </cell>
          <cell r="X1465">
            <v>0</v>
          </cell>
          <cell r="Y1465">
            <v>0</v>
          </cell>
        </row>
        <row r="1466">
          <cell r="A1466">
            <v>33725</v>
          </cell>
          <cell r="B1466" t="str">
            <v>40</v>
          </cell>
          <cell r="C1466" t="str">
            <v>КЛ-10 кв ТП-528до ТП-517 0.570км</v>
          </cell>
          <cell r="D1466" t="str">
            <v>529</v>
          </cell>
          <cell r="E1466" t="str">
            <v>011</v>
          </cell>
          <cell r="F1466">
            <v>11</v>
          </cell>
          <cell r="G1466">
            <v>30</v>
          </cell>
          <cell r="H1466">
            <v>9319</v>
          </cell>
          <cell r="I1466" t="str">
            <v>31639</v>
          </cell>
          <cell r="J1466" t="str">
            <v>2010062</v>
          </cell>
          <cell r="K1466" t="str">
            <v>30012</v>
          </cell>
          <cell r="L1466">
            <v>4</v>
          </cell>
          <cell r="M1466" t="str">
            <v>124527341</v>
          </cell>
          <cell r="N1466" t="str">
            <v>92</v>
          </cell>
          <cell r="O1466" t="str">
            <v>0592</v>
          </cell>
          <cell r="Q1466">
            <v>4323.2700000000004</v>
          </cell>
          <cell r="R1466">
            <v>31.06</v>
          </cell>
          <cell r="S1466">
            <v>4995.7299999999996</v>
          </cell>
          <cell r="V1466" t="str">
            <v>31639</v>
          </cell>
          <cell r="W1466" t="str">
            <v>8500910</v>
          </cell>
          <cell r="X1466">
            <v>0</v>
          </cell>
          <cell r="Y1466">
            <v>0</v>
          </cell>
        </row>
        <row r="1467">
          <cell r="A1467">
            <v>33725</v>
          </cell>
          <cell r="B1467" t="str">
            <v>40</v>
          </cell>
          <cell r="C1467" t="str">
            <v>КЛ-10кв от ТП-531до ТП-515 0.800км 10кв</v>
          </cell>
          <cell r="D1467" t="str">
            <v>529</v>
          </cell>
          <cell r="E1467" t="str">
            <v>011</v>
          </cell>
          <cell r="F1467">
            <v>11</v>
          </cell>
          <cell r="G1467">
            <v>30</v>
          </cell>
          <cell r="H1467">
            <v>13175</v>
          </cell>
          <cell r="I1467" t="str">
            <v>31640</v>
          </cell>
          <cell r="J1467" t="str">
            <v>2010062</v>
          </cell>
          <cell r="K1467" t="str">
            <v>30012</v>
          </cell>
          <cell r="L1467">
            <v>4</v>
          </cell>
          <cell r="M1467" t="str">
            <v>124527341</v>
          </cell>
          <cell r="N1467" t="str">
            <v>92</v>
          </cell>
          <cell r="O1467" t="str">
            <v>0592</v>
          </cell>
          <cell r="Q1467">
            <v>6138.98</v>
          </cell>
          <cell r="R1467">
            <v>43.92</v>
          </cell>
          <cell r="S1467">
            <v>7036.02</v>
          </cell>
          <cell r="W1467" t="str">
            <v>8500910</v>
          </cell>
          <cell r="X1467">
            <v>0</v>
          </cell>
          <cell r="Y1467">
            <v>0</v>
          </cell>
        </row>
        <row r="1468">
          <cell r="A1468">
            <v>33725</v>
          </cell>
          <cell r="B1468" t="str">
            <v>40</v>
          </cell>
          <cell r="C1468" t="str">
            <v>КЛ-10кв от ТП-531до ТП-529 0.600км</v>
          </cell>
          <cell r="D1468" t="str">
            <v>529</v>
          </cell>
          <cell r="E1468" t="str">
            <v>011</v>
          </cell>
          <cell r="F1468">
            <v>11</v>
          </cell>
          <cell r="G1468">
            <v>30</v>
          </cell>
          <cell r="H1468">
            <v>14222</v>
          </cell>
          <cell r="I1468" t="str">
            <v>31641</v>
          </cell>
          <cell r="J1468" t="str">
            <v>2010062</v>
          </cell>
          <cell r="K1468" t="str">
            <v>30012</v>
          </cell>
          <cell r="L1468">
            <v>4</v>
          </cell>
          <cell r="M1468" t="str">
            <v>124527341</v>
          </cell>
          <cell r="N1468" t="str">
            <v>92</v>
          </cell>
          <cell r="O1468" t="str">
            <v>0592</v>
          </cell>
          <cell r="Q1468">
            <v>6620.8</v>
          </cell>
          <cell r="R1468">
            <v>47.41</v>
          </cell>
          <cell r="S1468">
            <v>7601.2</v>
          </cell>
          <cell r="W1468" t="str">
            <v>8500910</v>
          </cell>
          <cell r="X1468">
            <v>0</v>
          </cell>
          <cell r="Y1468">
            <v>0</v>
          </cell>
        </row>
        <row r="1469">
          <cell r="A1469">
            <v>33725</v>
          </cell>
          <cell r="B1469" t="str">
            <v>40</v>
          </cell>
          <cell r="C1469" t="str">
            <v>ВЛ 10кв к ТП 565 0.080км</v>
          </cell>
          <cell r="D1469" t="str">
            <v>529</v>
          </cell>
          <cell r="E1469" t="str">
            <v>011</v>
          </cell>
          <cell r="F1469">
            <v>11</v>
          </cell>
          <cell r="G1469">
            <v>30</v>
          </cell>
          <cell r="H1469">
            <v>4820</v>
          </cell>
          <cell r="I1469" t="str">
            <v>31642</v>
          </cell>
          <cell r="J1469" t="str">
            <v>2010062</v>
          </cell>
          <cell r="K1469" t="str">
            <v>30007</v>
          </cell>
          <cell r="L1469">
            <v>4</v>
          </cell>
          <cell r="M1469" t="str">
            <v>124527342</v>
          </cell>
          <cell r="N1469" t="str">
            <v>92</v>
          </cell>
          <cell r="O1469" t="str">
            <v>0592</v>
          </cell>
          <cell r="Q1469">
            <v>2688.44</v>
          </cell>
          <cell r="R1469">
            <v>16.07</v>
          </cell>
          <cell r="S1469">
            <v>2131.56</v>
          </cell>
          <cell r="V1469" t="str">
            <v>31642</v>
          </cell>
          <cell r="W1469" t="str">
            <v>8500910</v>
          </cell>
          <cell r="X1469">
            <v>0</v>
          </cell>
          <cell r="Y1469">
            <v>0</v>
          </cell>
        </row>
        <row r="1470">
          <cell r="A1470">
            <v>33909</v>
          </cell>
          <cell r="B1470" t="str">
            <v>40</v>
          </cell>
          <cell r="C1470" t="str">
            <v>КЛ-10кв от ПС Долинская-ТП 502.0.490 км</v>
          </cell>
          <cell r="D1470" t="str">
            <v>529</v>
          </cell>
          <cell r="E1470" t="str">
            <v>011</v>
          </cell>
          <cell r="F1470">
            <v>11</v>
          </cell>
          <cell r="G1470">
            <v>30</v>
          </cell>
          <cell r="H1470">
            <v>4229</v>
          </cell>
          <cell r="I1470" t="str">
            <v>31657</v>
          </cell>
          <cell r="J1470" t="str">
            <v>2010062</v>
          </cell>
          <cell r="K1470" t="str">
            <v>30013</v>
          </cell>
          <cell r="L1470">
            <v>5</v>
          </cell>
          <cell r="M1470" t="str">
            <v>124527341</v>
          </cell>
          <cell r="N1470" t="str">
            <v>92</v>
          </cell>
          <cell r="O1470" t="str">
            <v>1192</v>
          </cell>
          <cell r="Q1470">
            <v>1945.93</v>
          </cell>
          <cell r="R1470">
            <v>17.62</v>
          </cell>
          <cell r="S1470">
            <v>2283.0700000000002</v>
          </cell>
          <cell r="V1470" t="str">
            <v>31657</v>
          </cell>
          <cell r="W1470" t="str">
            <v>8500910</v>
          </cell>
          <cell r="X1470">
            <v>0</v>
          </cell>
          <cell r="Y1470">
            <v>0</v>
          </cell>
        </row>
        <row r="1471">
          <cell r="A1471">
            <v>33909</v>
          </cell>
          <cell r="B1471" t="str">
            <v>40</v>
          </cell>
          <cell r="C1471" t="str">
            <v>КЛ-10кв от ТП 517-ТП526 0.330км</v>
          </cell>
          <cell r="D1471" t="str">
            <v>529</v>
          </cell>
          <cell r="E1471" t="str">
            <v>011</v>
          </cell>
          <cell r="F1471">
            <v>11</v>
          </cell>
          <cell r="G1471">
            <v>30</v>
          </cell>
          <cell r="H1471">
            <v>2348</v>
          </cell>
          <cell r="I1471" t="str">
            <v>31658</v>
          </cell>
          <cell r="J1471" t="str">
            <v>2010062</v>
          </cell>
          <cell r="K1471" t="str">
            <v>30012</v>
          </cell>
          <cell r="L1471">
            <v>4</v>
          </cell>
          <cell r="M1471" t="str">
            <v>124527341</v>
          </cell>
          <cell r="N1471" t="str">
            <v>79</v>
          </cell>
          <cell r="O1471" t="str">
            <v>1192</v>
          </cell>
          <cell r="Q1471">
            <v>897.56</v>
          </cell>
          <cell r="R1471">
            <v>7.83</v>
          </cell>
          <cell r="S1471">
            <v>1450.44</v>
          </cell>
          <cell r="W1471" t="str">
            <v>8500910</v>
          </cell>
          <cell r="X1471">
            <v>0</v>
          </cell>
          <cell r="Y1471">
            <v>0</v>
          </cell>
        </row>
        <row r="1472">
          <cell r="A1472">
            <v>33909</v>
          </cell>
          <cell r="B1472" t="str">
            <v>40</v>
          </cell>
          <cell r="C1472" t="str">
            <v>КЛ-10кв от ТП 522-ТП530 0.345км</v>
          </cell>
          <cell r="D1472" t="str">
            <v>529</v>
          </cell>
          <cell r="E1472" t="str">
            <v>011</v>
          </cell>
          <cell r="F1472">
            <v>11</v>
          </cell>
          <cell r="G1472">
            <v>30</v>
          </cell>
          <cell r="H1472">
            <v>3157</v>
          </cell>
          <cell r="I1472" t="str">
            <v>31659</v>
          </cell>
          <cell r="J1472" t="str">
            <v>2010062</v>
          </cell>
          <cell r="K1472" t="str">
            <v>30012</v>
          </cell>
          <cell r="L1472">
            <v>4</v>
          </cell>
          <cell r="M1472" t="str">
            <v>124527341</v>
          </cell>
          <cell r="N1472" t="str">
            <v>88</v>
          </cell>
          <cell r="O1472" t="str">
            <v>1192</v>
          </cell>
          <cell r="Q1472">
            <v>1214.1099999999999</v>
          </cell>
          <cell r="R1472">
            <v>10.52</v>
          </cell>
          <cell r="S1472">
            <v>1942.89</v>
          </cell>
          <cell r="W1472" t="str">
            <v>8500910</v>
          </cell>
          <cell r="X1472">
            <v>0</v>
          </cell>
          <cell r="Y1472">
            <v>0</v>
          </cell>
        </row>
        <row r="1473">
          <cell r="A1473">
            <v>33909</v>
          </cell>
          <cell r="B1473" t="str">
            <v>40</v>
          </cell>
          <cell r="C1473" t="str">
            <v>КЛ-10кв от ТП 526-ТП529 0.350км</v>
          </cell>
          <cell r="D1473" t="str">
            <v>529</v>
          </cell>
          <cell r="E1473" t="str">
            <v>011</v>
          </cell>
          <cell r="F1473">
            <v>11</v>
          </cell>
          <cell r="G1473">
            <v>30</v>
          </cell>
          <cell r="H1473">
            <v>2617</v>
          </cell>
          <cell r="I1473" t="str">
            <v>31660</v>
          </cell>
          <cell r="J1473" t="str">
            <v>2010062</v>
          </cell>
          <cell r="K1473" t="str">
            <v>30012</v>
          </cell>
          <cell r="L1473">
            <v>4</v>
          </cell>
          <cell r="M1473" t="str">
            <v>124527341</v>
          </cell>
          <cell r="N1473" t="str">
            <v>84</v>
          </cell>
          <cell r="O1473" t="str">
            <v>1192</v>
          </cell>
          <cell r="Q1473">
            <v>1003.03</v>
          </cell>
          <cell r="R1473">
            <v>8.7200000000000006</v>
          </cell>
          <cell r="S1473">
            <v>1613.97</v>
          </cell>
          <cell r="W1473" t="str">
            <v>8500910</v>
          </cell>
          <cell r="X1473">
            <v>0</v>
          </cell>
          <cell r="Y1473">
            <v>0</v>
          </cell>
        </row>
        <row r="1474">
          <cell r="A1474">
            <v>33909</v>
          </cell>
          <cell r="B1474" t="str">
            <v>40</v>
          </cell>
          <cell r="C1474" t="str">
            <v>КЛ-10кв от ТП 506-ТП521 1.050км</v>
          </cell>
          <cell r="D1474" t="str">
            <v>529</v>
          </cell>
          <cell r="E1474" t="str">
            <v>011</v>
          </cell>
          <cell r="F1474">
            <v>11</v>
          </cell>
          <cell r="G1474">
            <v>30</v>
          </cell>
          <cell r="H1474">
            <v>9072</v>
          </cell>
          <cell r="I1474" t="str">
            <v>31661</v>
          </cell>
          <cell r="J1474" t="str">
            <v>2010062</v>
          </cell>
          <cell r="K1474" t="str">
            <v>30011</v>
          </cell>
          <cell r="L1474">
            <v>2</v>
          </cell>
          <cell r="M1474" t="str">
            <v>124527341</v>
          </cell>
          <cell r="N1474" t="str">
            <v>88</v>
          </cell>
          <cell r="O1474" t="str">
            <v>1192</v>
          </cell>
          <cell r="Q1474">
            <v>2112.04</v>
          </cell>
          <cell r="R1474">
            <v>15.12</v>
          </cell>
          <cell r="S1474">
            <v>6959.96</v>
          </cell>
          <cell r="W1474" t="str">
            <v>8500910</v>
          </cell>
          <cell r="X1474">
            <v>0</v>
          </cell>
          <cell r="Y1474">
            <v>0</v>
          </cell>
        </row>
        <row r="1475">
          <cell r="A1475">
            <v>33909</v>
          </cell>
          <cell r="B1475" t="str">
            <v>40</v>
          </cell>
          <cell r="C1475" t="str">
            <v>КЛ-10 кв ПС Долинская от ТП 521 0.650км</v>
          </cell>
          <cell r="D1475" t="str">
            <v>529</v>
          </cell>
          <cell r="E1475" t="str">
            <v>011</v>
          </cell>
          <cell r="F1475">
            <v>11</v>
          </cell>
          <cell r="G1475">
            <v>30</v>
          </cell>
          <cell r="H1475">
            <v>5639</v>
          </cell>
          <cell r="I1475" t="str">
            <v>31662</v>
          </cell>
          <cell r="J1475" t="str">
            <v>2010062</v>
          </cell>
          <cell r="K1475" t="str">
            <v>30011</v>
          </cell>
          <cell r="L1475">
            <v>2</v>
          </cell>
          <cell r="M1475" t="str">
            <v>124527341</v>
          </cell>
          <cell r="N1475" t="str">
            <v>74</v>
          </cell>
          <cell r="O1475" t="str">
            <v>1192</v>
          </cell>
          <cell r="Q1475">
            <v>1310.81</v>
          </cell>
          <cell r="R1475">
            <v>9.4</v>
          </cell>
          <cell r="S1475">
            <v>4328.1899999999996</v>
          </cell>
          <cell r="V1475" t="str">
            <v>31662</v>
          </cell>
          <cell r="W1475" t="str">
            <v>8500910</v>
          </cell>
          <cell r="X1475">
            <v>0</v>
          </cell>
          <cell r="Y1475">
            <v>0</v>
          </cell>
        </row>
        <row r="1476">
          <cell r="A1476">
            <v>31868</v>
          </cell>
          <cell r="B1476" t="str">
            <v>04</v>
          </cell>
          <cell r="C1476" t="str">
            <v>ВЛ-04кв от  ТП  2146    0.45 км</v>
          </cell>
          <cell r="D1476" t="str">
            <v>539</v>
          </cell>
          <cell r="E1476" t="str">
            <v>011</v>
          </cell>
          <cell r="F1476">
            <v>11</v>
          </cell>
          <cell r="G1476">
            <v>30</v>
          </cell>
          <cell r="H1476">
            <v>1957.18</v>
          </cell>
          <cell r="I1476" t="str">
            <v>30205</v>
          </cell>
          <cell r="J1476" t="str">
            <v>2010062</v>
          </cell>
          <cell r="K1476" t="str">
            <v>30007</v>
          </cell>
          <cell r="L1476">
            <v>6</v>
          </cell>
          <cell r="M1476" t="str">
            <v>124527342</v>
          </cell>
          <cell r="N1476" t="str">
            <v>82</v>
          </cell>
          <cell r="O1476" t="str">
            <v>0487</v>
          </cell>
          <cell r="Q1476">
            <v>1957.18</v>
          </cell>
          <cell r="R1476">
            <v>0</v>
          </cell>
          <cell r="S1476">
            <v>0</v>
          </cell>
          <cell r="W1476" t="str">
            <v>9311101</v>
          </cell>
          <cell r="X1476">
            <v>0</v>
          </cell>
          <cell r="Y1476">
            <v>0</v>
          </cell>
        </row>
        <row r="1477">
          <cell r="A1477">
            <v>20333</v>
          </cell>
          <cell r="B1477" t="str">
            <v>04</v>
          </cell>
          <cell r="C1477" t="str">
            <v>ВЛ-04кв от КТП 2348 1.30 км</v>
          </cell>
          <cell r="D1477" t="str">
            <v>539</v>
          </cell>
          <cell r="E1477" t="str">
            <v>011</v>
          </cell>
          <cell r="F1477">
            <v>11</v>
          </cell>
          <cell r="G1477">
            <v>30</v>
          </cell>
          <cell r="H1477">
            <v>51554.49</v>
          </cell>
          <cell r="I1477" t="str">
            <v>30209</v>
          </cell>
          <cell r="J1477" t="str">
            <v>2010062</v>
          </cell>
          <cell r="K1477" t="str">
            <v>30006</v>
          </cell>
          <cell r="L1477">
            <v>3</v>
          </cell>
          <cell r="M1477" t="str">
            <v>124527342</v>
          </cell>
          <cell r="N1477" t="str">
            <v>55</v>
          </cell>
          <cell r="O1477" t="str">
            <v>0955</v>
          </cell>
          <cell r="Q1477">
            <v>51554.49</v>
          </cell>
          <cell r="R1477">
            <v>0</v>
          </cell>
          <cell r="S1477">
            <v>0</v>
          </cell>
          <cell r="W1477" t="str">
            <v>9311101</v>
          </cell>
          <cell r="X1477">
            <v>0</v>
          </cell>
          <cell r="Y1477">
            <v>0</v>
          </cell>
        </row>
        <row r="1478">
          <cell r="A1478">
            <v>28550</v>
          </cell>
          <cell r="B1478" t="str">
            <v>04</v>
          </cell>
          <cell r="C1478" t="str">
            <v>ВЛ-04кв от КТПН 2349 до жил домов д/сада 033 км</v>
          </cell>
          <cell r="D1478" t="str">
            <v>539</v>
          </cell>
          <cell r="E1478" t="str">
            <v>011</v>
          </cell>
          <cell r="F1478">
            <v>11</v>
          </cell>
          <cell r="G1478">
            <v>30</v>
          </cell>
          <cell r="H1478">
            <v>11967.77</v>
          </cell>
          <cell r="I1478" t="str">
            <v>30210</v>
          </cell>
          <cell r="J1478" t="str">
            <v>2010062</v>
          </cell>
          <cell r="K1478" t="str">
            <v>30007</v>
          </cell>
          <cell r="L1478">
            <v>6</v>
          </cell>
          <cell r="M1478" t="str">
            <v>124527342</v>
          </cell>
          <cell r="N1478" t="str">
            <v>78</v>
          </cell>
          <cell r="O1478" t="str">
            <v>0378</v>
          </cell>
          <cell r="Q1478">
            <v>11967.77</v>
          </cell>
          <cell r="R1478">
            <v>0</v>
          </cell>
          <cell r="S1478">
            <v>0</v>
          </cell>
          <cell r="W1478" t="str">
            <v>9311101</v>
          </cell>
          <cell r="X1478">
            <v>0</v>
          </cell>
          <cell r="Y1478">
            <v>0</v>
          </cell>
        </row>
        <row r="1479">
          <cell r="A1479">
            <v>31868</v>
          </cell>
          <cell r="B1479" t="str">
            <v>04</v>
          </cell>
          <cell r="C1479" t="str">
            <v>ВЛ-04кв от КТПН 2363 до теплиц 0.6 км</v>
          </cell>
          <cell r="D1479" t="str">
            <v>539</v>
          </cell>
          <cell r="E1479" t="str">
            <v>011</v>
          </cell>
          <cell r="F1479">
            <v>11</v>
          </cell>
          <cell r="G1479">
            <v>30</v>
          </cell>
          <cell r="H1479">
            <v>6363.59</v>
          </cell>
          <cell r="I1479" t="str">
            <v>30211</v>
          </cell>
          <cell r="J1479" t="str">
            <v>2010062</v>
          </cell>
          <cell r="K1479" t="str">
            <v>30008</v>
          </cell>
          <cell r="L1479">
            <v>6</v>
          </cell>
          <cell r="M1479" t="str">
            <v>124527342</v>
          </cell>
          <cell r="N1479" t="str">
            <v>85</v>
          </cell>
          <cell r="O1479" t="str">
            <v>0487</v>
          </cell>
          <cell r="Q1479">
            <v>6363.59</v>
          </cell>
          <cell r="R1479">
            <v>0</v>
          </cell>
          <cell r="S1479">
            <v>0</v>
          </cell>
          <cell r="W1479" t="str">
            <v>9311101</v>
          </cell>
          <cell r="X1479">
            <v>0</v>
          </cell>
          <cell r="Y1479">
            <v>0</v>
          </cell>
        </row>
        <row r="1480">
          <cell r="A1480">
            <v>31868</v>
          </cell>
          <cell r="B1480" t="str">
            <v>04</v>
          </cell>
          <cell r="C1480" t="str">
            <v>ВЛ-04кв от КТПН 2473 0.25 км</v>
          </cell>
          <cell r="D1480" t="str">
            <v>539</v>
          </cell>
          <cell r="E1480" t="str">
            <v>011</v>
          </cell>
          <cell r="F1480">
            <v>11</v>
          </cell>
          <cell r="G1480">
            <v>30</v>
          </cell>
          <cell r="H1480">
            <v>2250.75</v>
          </cell>
          <cell r="I1480" t="str">
            <v>30224</v>
          </cell>
          <cell r="J1480" t="str">
            <v>2010062</v>
          </cell>
          <cell r="K1480" t="str">
            <v>30008</v>
          </cell>
          <cell r="L1480">
            <v>6</v>
          </cell>
          <cell r="M1480" t="str">
            <v>124527342</v>
          </cell>
          <cell r="N1480" t="str">
            <v>85</v>
          </cell>
          <cell r="O1480" t="str">
            <v>0487</v>
          </cell>
          <cell r="Q1480">
            <v>2250.75</v>
          </cell>
          <cell r="R1480">
            <v>0</v>
          </cell>
          <cell r="S1480">
            <v>0</v>
          </cell>
          <cell r="W1480" t="str">
            <v>9311101</v>
          </cell>
          <cell r="X1480">
            <v>0</v>
          </cell>
          <cell r="Y1480">
            <v>0</v>
          </cell>
        </row>
        <row r="1481">
          <cell r="A1481">
            <v>26177</v>
          </cell>
          <cell r="B1481" t="str">
            <v>04</v>
          </cell>
          <cell r="C1481" t="str">
            <v>ВЛ-04кв от КТП 2473 по ул Центральной 1.2 км</v>
          </cell>
          <cell r="D1481" t="str">
            <v>539</v>
          </cell>
          <cell r="E1481" t="str">
            <v>011</v>
          </cell>
          <cell r="F1481">
            <v>11</v>
          </cell>
          <cell r="G1481">
            <v>30</v>
          </cell>
          <cell r="H1481">
            <v>38665.1</v>
          </cell>
          <cell r="I1481" t="str">
            <v>30225</v>
          </cell>
          <cell r="J1481" t="str">
            <v>2010062</v>
          </cell>
          <cell r="K1481" t="str">
            <v>30008</v>
          </cell>
          <cell r="L1481">
            <v>6</v>
          </cell>
          <cell r="M1481" t="str">
            <v>124527342</v>
          </cell>
          <cell r="N1481" t="str">
            <v>71</v>
          </cell>
          <cell r="O1481" t="str">
            <v>0971</v>
          </cell>
          <cell r="Q1481">
            <v>38665.1</v>
          </cell>
          <cell r="R1481">
            <v>0</v>
          </cell>
          <cell r="S1481">
            <v>0</v>
          </cell>
          <cell r="W1481" t="str">
            <v>9311101</v>
          </cell>
          <cell r="X1481">
            <v>0</v>
          </cell>
          <cell r="Y1481">
            <v>0</v>
          </cell>
        </row>
        <row r="1482">
          <cell r="A1482">
            <v>27699</v>
          </cell>
          <cell r="B1482" t="str">
            <v>04</v>
          </cell>
          <cell r="C1482" t="str">
            <v>ВЛ-10кв на 3Л-ТР-10 отпайка на КТП 2207 2.03км</v>
          </cell>
          <cell r="D1482" t="str">
            <v>539</v>
          </cell>
          <cell r="E1482" t="str">
            <v>011</v>
          </cell>
          <cell r="F1482">
            <v>11</v>
          </cell>
          <cell r="G1482">
            <v>30</v>
          </cell>
          <cell r="H1482">
            <v>136165.59</v>
          </cell>
          <cell r="I1482" t="str">
            <v>30305</v>
          </cell>
          <cell r="J1482" t="str">
            <v>2010062</v>
          </cell>
          <cell r="K1482" t="str">
            <v>30008</v>
          </cell>
          <cell r="L1482">
            <v>6</v>
          </cell>
          <cell r="M1482" t="str">
            <v>124527342</v>
          </cell>
          <cell r="N1482" t="str">
            <v>75</v>
          </cell>
          <cell r="O1482" t="str">
            <v>1175</v>
          </cell>
          <cell r="Q1482">
            <v>136165.59</v>
          </cell>
          <cell r="R1482">
            <v>0</v>
          </cell>
          <cell r="S1482">
            <v>0</v>
          </cell>
          <cell r="W1482" t="str">
            <v>9311101</v>
          </cell>
          <cell r="X1482">
            <v>0</v>
          </cell>
          <cell r="Y1482">
            <v>0</v>
          </cell>
        </row>
        <row r="1483">
          <cell r="A1483">
            <v>32021</v>
          </cell>
          <cell r="B1483" t="str">
            <v>04</v>
          </cell>
          <cell r="C1483" t="str">
            <v>ВЛ-10кв 12Л-Тр-10 отпайка на КТП-2120 0.2км,отпайка на ТП-2259 0,03км</v>
          </cell>
          <cell r="D1483" t="str">
            <v>539</v>
          </cell>
          <cell r="E1483" t="str">
            <v>011</v>
          </cell>
          <cell r="F1483">
            <v>11</v>
          </cell>
          <cell r="G1483">
            <v>30</v>
          </cell>
          <cell r="H1483">
            <v>31999.83</v>
          </cell>
          <cell r="I1483" t="str">
            <v>30306</v>
          </cell>
          <cell r="J1483" t="str">
            <v>2010062</v>
          </cell>
          <cell r="K1483" t="str">
            <v>30008</v>
          </cell>
          <cell r="L1483">
            <v>6</v>
          </cell>
          <cell r="M1483" t="str">
            <v>124527342</v>
          </cell>
          <cell r="N1483" t="str">
            <v>77</v>
          </cell>
          <cell r="O1483" t="str">
            <v>0987</v>
          </cell>
          <cell r="Q1483">
            <v>31999.83</v>
          </cell>
          <cell r="R1483">
            <v>0</v>
          </cell>
          <cell r="S1483">
            <v>0</v>
          </cell>
          <cell r="W1483" t="str">
            <v>9311101</v>
          </cell>
          <cell r="X1483">
            <v>0</v>
          </cell>
          <cell r="Y1483">
            <v>0</v>
          </cell>
        </row>
        <row r="1484">
          <cell r="A1484">
            <v>32051</v>
          </cell>
          <cell r="B1484" t="str">
            <v>04</v>
          </cell>
          <cell r="C1484" t="str">
            <v>ВЛ-10кв 9Л-ТР-10 до КТПН 2146  1.5 км</v>
          </cell>
          <cell r="D1484" t="str">
            <v>539</v>
          </cell>
          <cell r="E1484" t="str">
            <v>011</v>
          </cell>
          <cell r="F1484">
            <v>11</v>
          </cell>
          <cell r="G1484">
            <v>30</v>
          </cell>
          <cell r="H1484">
            <v>91625</v>
          </cell>
          <cell r="I1484" t="str">
            <v>30307</v>
          </cell>
          <cell r="J1484" t="str">
            <v>2010062</v>
          </cell>
          <cell r="K1484" t="str">
            <v>30008</v>
          </cell>
          <cell r="L1484">
            <v>6</v>
          </cell>
          <cell r="M1484" t="str">
            <v>124527342</v>
          </cell>
          <cell r="N1484" t="str">
            <v>87</v>
          </cell>
          <cell r="O1484" t="str">
            <v>1087</v>
          </cell>
          <cell r="Q1484">
            <v>91625</v>
          </cell>
          <cell r="R1484">
            <v>0</v>
          </cell>
          <cell r="S1484">
            <v>0</v>
          </cell>
          <cell r="W1484" t="str">
            <v>9311101</v>
          </cell>
          <cell r="X1484">
            <v>0</v>
          </cell>
          <cell r="Y1484">
            <v>0</v>
          </cell>
        </row>
        <row r="1485">
          <cell r="A1485">
            <v>32782</v>
          </cell>
          <cell r="B1485" t="str">
            <v>07</v>
          </cell>
          <cell r="C1485" t="str">
            <v>КЛ-10кв от ТП-3 до ТП-10 1.3 км</v>
          </cell>
          <cell r="D1485" t="str">
            <v>519</v>
          </cell>
          <cell r="E1485" t="str">
            <v>011</v>
          </cell>
          <cell r="F1485">
            <v>11</v>
          </cell>
          <cell r="G1485">
            <v>30</v>
          </cell>
          <cell r="H1485">
            <v>137181</v>
          </cell>
          <cell r="I1485" t="str">
            <v>31950</v>
          </cell>
          <cell r="J1485" t="str">
            <v>2010062</v>
          </cell>
          <cell r="K1485" t="str">
            <v>30012</v>
          </cell>
          <cell r="L1485">
            <v>4</v>
          </cell>
          <cell r="M1485" t="str">
            <v>124527341</v>
          </cell>
          <cell r="N1485" t="str">
            <v>88</v>
          </cell>
          <cell r="O1485" t="str">
            <v>1089</v>
          </cell>
          <cell r="Q1485">
            <v>84497.58</v>
          </cell>
          <cell r="R1485">
            <v>457.27</v>
          </cell>
          <cell r="S1485">
            <v>52683.42</v>
          </cell>
          <cell r="W1485" t="str">
            <v>8500910</v>
          </cell>
          <cell r="X1485">
            <v>0</v>
          </cell>
          <cell r="Y1485">
            <v>0</v>
          </cell>
        </row>
        <row r="1486">
          <cell r="A1486">
            <v>32629</v>
          </cell>
          <cell r="B1486" t="str">
            <v>07</v>
          </cell>
          <cell r="C1486" t="str">
            <v>ВЛ-10кв Корсаков.Торфопредпр.Мицулевка отпайка от оп.16 4Л-МЦ-10,1.0км</v>
          </cell>
          <cell r="D1486" t="str">
            <v>519</v>
          </cell>
          <cell r="E1486" t="str">
            <v>011</v>
          </cell>
          <cell r="F1486">
            <v>11</v>
          </cell>
          <cell r="G1486">
            <v>30</v>
          </cell>
          <cell r="H1486">
            <v>155493</v>
          </cell>
          <cell r="I1486" t="str">
            <v>30329</v>
          </cell>
          <cell r="J1486" t="str">
            <v>2010062</v>
          </cell>
          <cell r="K1486" t="str">
            <v>30008</v>
          </cell>
          <cell r="L1486">
            <v>6</v>
          </cell>
          <cell r="M1486" t="str">
            <v>124527342</v>
          </cell>
          <cell r="N1486" t="str">
            <v>88</v>
          </cell>
          <cell r="O1486" t="str">
            <v>0589</v>
          </cell>
          <cell r="Q1486">
            <v>146625.34</v>
          </cell>
          <cell r="R1486">
            <v>777.47</v>
          </cell>
          <cell r="S1486">
            <v>8867.66</v>
          </cell>
          <cell r="W1486" t="str">
            <v>9311101</v>
          </cell>
          <cell r="X1486">
            <v>0</v>
          </cell>
          <cell r="Y1486">
            <v>0</v>
          </cell>
        </row>
        <row r="1487">
          <cell r="A1487">
            <v>27364</v>
          </cell>
          <cell r="B1487" t="str">
            <v>07</v>
          </cell>
          <cell r="C1487" t="str">
            <v>ВЛ-04кв с Раздольное 2.86 км</v>
          </cell>
          <cell r="D1487" t="str">
            <v>519</v>
          </cell>
          <cell r="E1487" t="str">
            <v>011</v>
          </cell>
          <cell r="F1487">
            <v>11</v>
          </cell>
          <cell r="G1487">
            <v>30</v>
          </cell>
          <cell r="H1487">
            <v>142471.69</v>
          </cell>
          <cell r="I1487" t="str">
            <v>31953</v>
          </cell>
          <cell r="J1487" t="str">
            <v>2010062</v>
          </cell>
          <cell r="K1487" t="str">
            <v>30007</v>
          </cell>
          <cell r="L1487">
            <v>6</v>
          </cell>
          <cell r="M1487" t="str">
            <v>124527342</v>
          </cell>
          <cell r="N1487" t="str">
            <v>74</v>
          </cell>
          <cell r="O1487" t="str">
            <v>1274</v>
          </cell>
          <cell r="Q1487">
            <v>142471.69</v>
          </cell>
          <cell r="R1487">
            <v>0</v>
          </cell>
          <cell r="S1487">
            <v>0</v>
          </cell>
          <cell r="W1487" t="str">
            <v>9311101</v>
          </cell>
          <cell r="X1487">
            <v>0</v>
          </cell>
          <cell r="Y1487">
            <v>0</v>
          </cell>
        </row>
        <row r="1488">
          <cell r="A1488">
            <v>27364</v>
          </cell>
          <cell r="B1488" t="str">
            <v>07</v>
          </cell>
          <cell r="C1488" t="str">
            <v>ВЛ-04кв от КТП 136 1.82 км</v>
          </cell>
          <cell r="D1488" t="str">
            <v>519</v>
          </cell>
          <cell r="E1488" t="str">
            <v>011</v>
          </cell>
          <cell r="F1488">
            <v>11</v>
          </cell>
          <cell r="G1488">
            <v>30</v>
          </cell>
          <cell r="H1488">
            <v>177122.98</v>
          </cell>
          <cell r="I1488" t="str">
            <v>31954</v>
          </cell>
          <cell r="J1488" t="str">
            <v>2010062</v>
          </cell>
          <cell r="K1488" t="str">
            <v>30007</v>
          </cell>
          <cell r="L1488">
            <v>6</v>
          </cell>
          <cell r="M1488" t="str">
            <v>124527342</v>
          </cell>
          <cell r="N1488" t="str">
            <v>74</v>
          </cell>
          <cell r="O1488" t="str">
            <v>1274</v>
          </cell>
          <cell r="Q1488">
            <v>177122.98</v>
          </cell>
          <cell r="R1488">
            <v>0</v>
          </cell>
          <cell r="S1488">
            <v>0</v>
          </cell>
          <cell r="W1488" t="str">
            <v>9311101</v>
          </cell>
          <cell r="X1488">
            <v>0</v>
          </cell>
          <cell r="Y1488">
            <v>0</v>
          </cell>
        </row>
        <row r="1489">
          <cell r="A1489">
            <v>25538</v>
          </cell>
          <cell r="B1489" t="str">
            <v>07</v>
          </cell>
          <cell r="C1489" t="str">
            <v>Наружный водопровод ПСТ Корсаковская - водозаборной калонки</v>
          </cell>
          <cell r="D1489" t="str">
            <v>519</v>
          </cell>
          <cell r="E1489" t="str">
            <v>011</v>
          </cell>
          <cell r="F1489">
            <v>11</v>
          </cell>
          <cell r="G1489">
            <v>30</v>
          </cell>
          <cell r="H1489">
            <v>117622</v>
          </cell>
          <cell r="I1489" t="str">
            <v>31956</v>
          </cell>
          <cell r="J1489" t="str">
            <v>2010062</v>
          </cell>
          <cell r="K1489" t="str">
            <v>30110</v>
          </cell>
          <cell r="L1489">
            <v>1.7</v>
          </cell>
          <cell r="M1489" t="str">
            <v>124527351</v>
          </cell>
          <cell r="N1489" t="str">
            <v>69</v>
          </cell>
          <cell r="O1489" t="str">
            <v>1269</v>
          </cell>
          <cell r="Q1489">
            <v>72978.42</v>
          </cell>
          <cell r="R1489">
            <v>166.63</v>
          </cell>
          <cell r="S1489">
            <v>44643.58</v>
          </cell>
          <cell r="W1489" t="str">
            <v>9311101</v>
          </cell>
          <cell r="X1489">
            <v>0</v>
          </cell>
          <cell r="Y1489">
            <v>0</v>
          </cell>
        </row>
        <row r="1490">
          <cell r="A1490">
            <v>19603</v>
          </cell>
          <cell r="B1490" t="str">
            <v>07</v>
          </cell>
          <cell r="C1490" t="str">
            <v>КЛ-04 кв г Корсаков 2.826 км</v>
          </cell>
          <cell r="D1490" t="str">
            <v>519</v>
          </cell>
          <cell r="E1490" t="str">
            <v>011</v>
          </cell>
          <cell r="F1490">
            <v>11</v>
          </cell>
          <cell r="G1490">
            <v>30</v>
          </cell>
          <cell r="H1490">
            <v>690022</v>
          </cell>
          <cell r="I1490" t="str">
            <v>31958</v>
          </cell>
          <cell r="J1490" t="str">
            <v>2010062</v>
          </cell>
          <cell r="K1490" t="str">
            <v>30011</v>
          </cell>
          <cell r="L1490">
            <v>2</v>
          </cell>
          <cell r="M1490" t="str">
            <v>124527341</v>
          </cell>
          <cell r="N1490" t="str">
            <v>53</v>
          </cell>
          <cell r="O1490" t="str">
            <v>0953</v>
          </cell>
          <cell r="Q1490">
            <v>690022</v>
          </cell>
          <cell r="R1490">
            <v>0</v>
          </cell>
          <cell r="S1490">
            <v>0</v>
          </cell>
          <cell r="W1490" t="str">
            <v>9311101</v>
          </cell>
          <cell r="X1490">
            <v>0</v>
          </cell>
          <cell r="Y1490">
            <v>0</v>
          </cell>
        </row>
        <row r="1491">
          <cell r="A1491">
            <v>25447</v>
          </cell>
          <cell r="B1491" t="str">
            <v>07</v>
          </cell>
          <cell r="C1491" t="str">
            <v>КЛ-10 кв между ПС Городская ТП-8 ВЛ-10 1.2км</v>
          </cell>
          <cell r="D1491" t="str">
            <v>519</v>
          </cell>
          <cell r="E1491" t="str">
            <v>011</v>
          </cell>
          <cell r="F1491">
            <v>11</v>
          </cell>
          <cell r="G1491">
            <v>30</v>
          </cell>
          <cell r="H1491">
            <v>161564.88</v>
          </cell>
          <cell r="I1491" t="str">
            <v>31959</v>
          </cell>
          <cell r="J1491" t="str">
            <v>2010062</v>
          </cell>
          <cell r="K1491" t="str">
            <v>30012</v>
          </cell>
          <cell r="L1491">
            <v>4</v>
          </cell>
          <cell r="M1491" t="str">
            <v>124527341</v>
          </cell>
          <cell r="N1491" t="str">
            <v>69</v>
          </cell>
          <cell r="O1491" t="str">
            <v>0969</v>
          </cell>
          <cell r="Q1491">
            <v>161564.88</v>
          </cell>
          <cell r="R1491">
            <v>0</v>
          </cell>
          <cell r="S1491">
            <v>0</v>
          </cell>
          <cell r="W1491" t="str">
            <v>9311101</v>
          </cell>
          <cell r="X1491">
            <v>0</v>
          </cell>
          <cell r="Y1491">
            <v>0</v>
          </cell>
        </row>
        <row r="1492">
          <cell r="A1492">
            <v>27546</v>
          </cell>
          <cell r="B1492" t="str">
            <v>07</v>
          </cell>
          <cell r="C1492" t="str">
            <v>ВЛ-10кв 4Л-лс-10 6.5 км</v>
          </cell>
          <cell r="D1492" t="str">
            <v>519</v>
          </cell>
          <cell r="E1492" t="str">
            <v>011</v>
          </cell>
          <cell r="F1492">
            <v>11</v>
          </cell>
          <cell r="G1492">
            <v>30</v>
          </cell>
          <cell r="H1492">
            <v>152598.26</v>
          </cell>
          <cell r="I1492" t="str">
            <v>31961</v>
          </cell>
          <cell r="J1492" t="str">
            <v>2010062</v>
          </cell>
          <cell r="K1492" t="str">
            <v>30007</v>
          </cell>
          <cell r="L1492">
            <v>6</v>
          </cell>
          <cell r="M1492" t="str">
            <v>124527342</v>
          </cell>
          <cell r="N1492" t="str">
            <v>69</v>
          </cell>
          <cell r="O1492" t="str">
            <v>0675</v>
          </cell>
          <cell r="Q1492">
            <v>152598.26</v>
          </cell>
          <cell r="R1492">
            <v>0</v>
          </cell>
          <cell r="S1492">
            <v>0</v>
          </cell>
          <cell r="W1492" t="str">
            <v>9311101</v>
          </cell>
          <cell r="X1492">
            <v>0</v>
          </cell>
          <cell r="Y1492">
            <v>0</v>
          </cell>
        </row>
        <row r="1493">
          <cell r="A1493">
            <v>17411</v>
          </cell>
          <cell r="B1493" t="str">
            <v>07</v>
          </cell>
          <cell r="C1493" t="str">
            <v>ВЛ-04кв от ТП 118 2.0км</v>
          </cell>
          <cell r="D1493" t="str">
            <v>519</v>
          </cell>
          <cell r="E1493" t="str">
            <v>011</v>
          </cell>
          <cell r="F1493">
            <v>11</v>
          </cell>
          <cell r="G1493">
            <v>30</v>
          </cell>
          <cell r="H1493">
            <v>66532.02</v>
          </cell>
          <cell r="I1493" t="str">
            <v>31962</v>
          </cell>
          <cell r="J1493" t="str">
            <v>2010062</v>
          </cell>
          <cell r="K1493" t="str">
            <v>30007</v>
          </cell>
          <cell r="L1493">
            <v>6</v>
          </cell>
          <cell r="M1493" t="str">
            <v>124527342</v>
          </cell>
          <cell r="N1493" t="str">
            <v>47</v>
          </cell>
          <cell r="O1493" t="str">
            <v>0947</v>
          </cell>
          <cell r="Q1493">
            <v>66532.02</v>
          </cell>
          <cell r="R1493">
            <v>0</v>
          </cell>
          <cell r="S1493">
            <v>0</v>
          </cell>
          <cell r="W1493" t="str">
            <v>9311101</v>
          </cell>
          <cell r="X1493">
            <v>0</v>
          </cell>
          <cell r="Y1493">
            <v>0</v>
          </cell>
        </row>
        <row r="1494">
          <cell r="A1494">
            <v>25082</v>
          </cell>
          <cell r="B1494" t="str">
            <v>07</v>
          </cell>
          <cell r="C1494" t="str">
            <v>ВЛ-35кв Т-134- ПСТ Корсаковсакая 4.2 км                              к</v>
          </cell>
          <cell r="D1494" t="str">
            <v>519</v>
          </cell>
          <cell r="E1494" t="str">
            <v>011</v>
          </cell>
          <cell r="F1494">
            <v>11</v>
          </cell>
          <cell r="G1494">
            <v>30</v>
          </cell>
          <cell r="H1494">
            <v>846534</v>
          </cell>
          <cell r="I1494" t="str">
            <v>31963</v>
          </cell>
          <cell r="J1494" t="str">
            <v>2010062</v>
          </cell>
          <cell r="K1494" t="str">
            <v>30009</v>
          </cell>
          <cell r="L1494">
            <v>2</v>
          </cell>
          <cell r="M1494" t="str">
            <v>124521125</v>
          </cell>
          <cell r="N1494" t="str">
            <v>68</v>
          </cell>
          <cell r="O1494" t="str">
            <v>0968</v>
          </cell>
          <cell r="Q1494">
            <v>600790.61</v>
          </cell>
          <cell r="R1494">
            <v>1410.89</v>
          </cell>
          <cell r="S1494">
            <v>245743.39</v>
          </cell>
          <cell r="W1494" t="str">
            <v>9311101</v>
          </cell>
          <cell r="X1494">
            <v>0</v>
          </cell>
          <cell r="Y1494">
            <v>0</v>
          </cell>
        </row>
        <row r="1495">
          <cell r="A1495">
            <v>17046</v>
          </cell>
          <cell r="B1495" t="str">
            <v>07</v>
          </cell>
          <cell r="C1495" t="str">
            <v>ВЛ-10кВ 9ЛК-10  2км</v>
          </cell>
          <cell r="D1495" t="str">
            <v>519</v>
          </cell>
          <cell r="E1495" t="str">
            <v>011</v>
          </cell>
          <cell r="F1495">
            <v>11</v>
          </cell>
          <cell r="G1495">
            <v>30</v>
          </cell>
          <cell r="H1495">
            <v>410061.79</v>
          </cell>
          <cell r="I1495" t="str">
            <v>31964</v>
          </cell>
          <cell r="J1495" t="str">
            <v>2010062</v>
          </cell>
          <cell r="K1495" t="str">
            <v>30007</v>
          </cell>
          <cell r="L1495">
            <v>6</v>
          </cell>
          <cell r="M1495" t="str">
            <v>124527342</v>
          </cell>
          <cell r="N1495" t="str">
            <v>46</v>
          </cell>
          <cell r="O1495" t="str">
            <v>0946</v>
          </cell>
          <cell r="Q1495">
            <v>410061.79</v>
          </cell>
          <cell r="R1495">
            <v>0</v>
          </cell>
          <cell r="S1495">
            <v>0</v>
          </cell>
          <cell r="W1495" t="str">
            <v>9311101</v>
          </cell>
          <cell r="X1495">
            <v>0</v>
          </cell>
          <cell r="Y1495">
            <v>0</v>
          </cell>
        </row>
        <row r="1496">
          <cell r="A1496">
            <v>22160</v>
          </cell>
          <cell r="B1496" t="str">
            <v>07</v>
          </cell>
          <cell r="C1496" t="str">
            <v>ВЛ-10кВ 7ЛК-10  21.9км</v>
          </cell>
          <cell r="D1496" t="str">
            <v>519</v>
          </cell>
          <cell r="E1496" t="str">
            <v>011</v>
          </cell>
          <cell r="F1496">
            <v>11</v>
          </cell>
          <cell r="G1496">
            <v>30</v>
          </cell>
          <cell r="H1496">
            <v>599410.30000000005</v>
          </cell>
          <cell r="I1496" t="str">
            <v>31965</v>
          </cell>
          <cell r="J1496" t="str">
            <v>2010062</v>
          </cell>
          <cell r="K1496" t="str">
            <v>30007</v>
          </cell>
          <cell r="L1496">
            <v>6</v>
          </cell>
          <cell r="M1496" t="str">
            <v>124527342</v>
          </cell>
          <cell r="N1496" t="str">
            <v>60</v>
          </cell>
          <cell r="O1496" t="str">
            <v>0960</v>
          </cell>
          <cell r="Q1496">
            <v>599410.30000000005</v>
          </cell>
          <cell r="R1496">
            <v>0</v>
          </cell>
          <cell r="S1496">
            <v>0</v>
          </cell>
          <cell r="W1496" t="str">
            <v>9311101</v>
          </cell>
          <cell r="X1496">
            <v>0</v>
          </cell>
          <cell r="Y1496">
            <v>0</v>
          </cell>
        </row>
        <row r="1497">
          <cell r="A1497">
            <v>22616</v>
          </cell>
          <cell r="B1497" t="str">
            <v>07</v>
          </cell>
          <cell r="C1497" t="str">
            <v>ВЛ-10кВ 5Л-ГР-10 3.20км</v>
          </cell>
          <cell r="D1497" t="str">
            <v>519</v>
          </cell>
          <cell r="E1497" t="str">
            <v>011</v>
          </cell>
          <cell r="F1497">
            <v>11</v>
          </cell>
          <cell r="G1497">
            <v>30</v>
          </cell>
          <cell r="H1497">
            <v>199511.91</v>
          </cell>
          <cell r="I1497" t="str">
            <v>31966</v>
          </cell>
          <cell r="J1497" t="str">
            <v>2010062</v>
          </cell>
          <cell r="K1497" t="str">
            <v>30007</v>
          </cell>
          <cell r="L1497">
            <v>6</v>
          </cell>
          <cell r="M1497" t="str">
            <v>124527342</v>
          </cell>
          <cell r="N1497" t="str">
            <v>47</v>
          </cell>
          <cell r="O1497" t="str">
            <v>1261</v>
          </cell>
          <cell r="Q1497">
            <v>199511.91</v>
          </cell>
          <cell r="R1497">
            <v>0</v>
          </cell>
          <cell r="S1497">
            <v>0</v>
          </cell>
          <cell r="W1497" t="str">
            <v>9311101</v>
          </cell>
          <cell r="X1497">
            <v>0</v>
          </cell>
          <cell r="Y1497">
            <v>0</v>
          </cell>
        </row>
        <row r="1498">
          <cell r="A1498">
            <v>26877</v>
          </cell>
          <cell r="B1498" t="str">
            <v>07</v>
          </cell>
          <cell r="C1498" t="str">
            <v>КЛ-10 кв пос Охотск 2.172км</v>
          </cell>
          <cell r="D1498" t="str">
            <v>519</v>
          </cell>
          <cell r="E1498" t="str">
            <v>011</v>
          </cell>
          <cell r="F1498">
            <v>11</v>
          </cell>
          <cell r="G1498">
            <v>30</v>
          </cell>
          <cell r="H1498">
            <v>1038434.09</v>
          </cell>
          <cell r="I1498" t="str">
            <v>31971</v>
          </cell>
          <cell r="J1498" t="str">
            <v>2010062</v>
          </cell>
          <cell r="K1498" t="str">
            <v>30012</v>
          </cell>
          <cell r="L1498">
            <v>4</v>
          </cell>
          <cell r="M1498" t="str">
            <v>124527341</v>
          </cell>
          <cell r="N1498" t="str">
            <v>73</v>
          </cell>
          <cell r="O1498" t="str">
            <v>0873</v>
          </cell>
          <cell r="Q1498">
            <v>1038434.09</v>
          </cell>
          <cell r="R1498">
            <v>0</v>
          </cell>
          <cell r="S1498">
            <v>0</v>
          </cell>
          <cell r="X1498">
            <v>0</v>
          </cell>
          <cell r="Y1498">
            <v>0</v>
          </cell>
        </row>
        <row r="1499">
          <cell r="A1499">
            <v>26543</v>
          </cell>
          <cell r="B1499" t="str">
            <v>07</v>
          </cell>
          <cell r="C1499" t="str">
            <v>ВЛ-10кв     13ЛК-10 22.223км.</v>
          </cell>
          <cell r="D1499" t="str">
            <v>519</v>
          </cell>
          <cell r="E1499" t="str">
            <v>011</v>
          </cell>
          <cell r="F1499">
            <v>11</v>
          </cell>
          <cell r="G1499">
            <v>30</v>
          </cell>
          <cell r="H1499">
            <v>1531874.41</v>
          </cell>
          <cell r="I1499" t="str">
            <v>31972</v>
          </cell>
          <cell r="J1499" t="str">
            <v>2010062</v>
          </cell>
          <cell r="K1499" t="str">
            <v>30007</v>
          </cell>
          <cell r="L1499">
            <v>6</v>
          </cell>
          <cell r="M1499" t="str">
            <v>124527342</v>
          </cell>
          <cell r="N1499" t="str">
            <v>72</v>
          </cell>
          <cell r="O1499" t="str">
            <v>0972</v>
          </cell>
          <cell r="Q1499">
            <v>1531874.41</v>
          </cell>
          <cell r="R1499">
            <v>0</v>
          </cell>
          <cell r="S1499">
            <v>0</v>
          </cell>
          <cell r="W1499" t="str">
            <v>9311101</v>
          </cell>
          <cell r="X1499">
            <v>0</v>
          </cell>
          <cell r="Y1499">
            <v>0</v>
          </cell>
        </row>
        <row r="1500">
          <cell r="A1500">
            <v>23712</v>
          </cell>
          <cell r="B1500" t="str">
            <v>07</v>
          </cell>
          <cell r="C1500" t="str">
            <v>ВЛ-35кв Соловьевка-Корсаков 8.92 км</v>
          </cell>
          <cell r="D1500" t="str">
            <v>519</v>
          </cell>
          <cell r="E1500" t="str">
            <v>011</v>
          </cell>
          <cell r="F1500">
            <v>11</v>
          </cell>
          <cell r="G1500">
            <v>30</v>
          </cell>
          <cell r="H1500">
            <v>734600.06</v>
          </cell>
          <cell r="I1500" t="str">
            <v>31973</v>
          </cell>
          <cell r="J1500" t="str">
            <v>2010062</v>
          </cell>
          <cell r="K1500" t="str">
            <v>30010</v>
          </cell>
          <cell r="L1500">
            <v>3.3</v>
          </cell>
          <cell r="M1500" t="str">
            <v>124521125</v>
          </cell>
          <cell r="N1500" t="str">
            <v>61</v>
          </cell>
          <cell r="O1500" t="str">
            <v>1264</v>
          </cell>
          <cell r="Q1500">
            <v>734600.06</v>
          </cell>
          <cell r="R1500">
            <v>0</v>
          </cell>
          <cell r="S1500">
            <v>0</v>
          </cell>
          <cell r="W1500" t="str">
            <v>9311101</v>
          </cell>
          <cell r="X1500">
            <v>0</v>
          </cell>
          <cell r="Y1500">
            <v>0</v>
          </cell>
        </row>
        <row r="1501">
          <cell r="A1501">
            <v>26543</v>
          </cell>
          <cell r="B1501" t="str">
            <v>07</v>
          </cell>
          <cell r="C1501" t="str">
            <v>ВЛ-10кв 21Л-К-10  Пригородное -ПСТ Корсаковская   11.045 км</v>
          </cell>
          <cell r="D1501" t="str">
            <v>519</v>
          </cell>
          <cell r="E1501" t="str">
            <v>011</v>
          </cell>
          <cell r="F1501">
            <v>11</v>
          </cell>
          <cell r="G1501">
            <v>30</v>
          </cell>
          <cell r="H1501">
            <v>1169440</v>
          </cell>
          <cell r="I1501" t="str">
            <v>31975</v>
          </cell>
          <cell r="J1501" t="str">
            <v>2010062</v>
          </cell>
          <cell r="K1501" t="str">
            <v>30007</v>
          </cell>
          <cell r="L1501">
            <v>6</v>
          </cell>
          <cell r="M1501" t="str">
            <v>124527342</v>
          </cell>
          <cell r="N1501" t="str">
            <v>72</v>
          </cell>
          <cell r="O1501" t="str">
            <v>0972</v>
          </cell>
          <cell r="Q1501">
            <v>1169440</v>
          </cell>
          <cell r="R1501">
            <v>0</v>
          </cell>
          <cell r="S1501">
            <v>0</v>
          </cell>
          <cell r="W1501" t="str">
            <v>9311101</v>
          </cell>
          <cell r="X1501">
            <v>0</v>
          </cell>
          <cell r="Y1501">
            <v>0</v>
          </cell>
        </row>
        <row r="1502">
          <cell r="A1502">
            <v>26177</v>
          </cell>
          <cell r="B1502" t="str">
            <v>07</v>
          </cell>
          <cell r="C1502" t="str">
            <v>КЛ 10кв от ТП16-131,дл.0,83км;КЛ-10кв ТП131-130,дл.0,52км.</v>
          </cell>
          <cell r="D1502" t="str">
            <v>519</v>
          </cell>
          <cell r="E1502" t="str">
            <v>011</v>
          </cell>
          <cell r="F1502">
            <v>11</v>
          </cell>
          <cell r="G1502">
            <v>30</v>
          </cell>
          <cell r="H1502">
            <v>79926.28</v>
          </cell>
          <cell r="I1502" t="str">
            <v>31976</v>
          </cell>
          <cell r="J1502" t="str">
            <v>2010062</v>
          </cell>
          <cell r="K1502" t="str">
            <v>30012</v>
          </cell>
          <cell r="L1502">
            <v>4</v>
          </cell>
          <cell r="M1502" t="str">
            <v>124527341</v>
          </cell>
          <cell r="N1502" t="str">
            <v>71</v>
          </cell>
          <cell r="O1502" t="str">
            <v>0971</v>
          </cell>
          <cell r="Q1502">
            <v>79926.28</v>
          </cell>
          <cell r="R1502">
            <v>0</v>
          </cell>
          <cell r="S1502">
            <v>0</v>
          </cell>
          <cell r="W1502" t="str">
            <v>9311101</v>
          </cell>
          <cell r="X1502">
            <v>0</v>
          </cell>
          <cell r="Y1502">
            <v>0</v>
          </cell>
        </row>
        <row r="1503">
          <cell r="A1503">
            <v>26999</v>
          </cell>
          <cell r="B1503" t="str">
            <v>07</v>
          </cell>
          <cell r="C1503" t="str">
            <v>ВЛ-35кв Дачное-Соловьевка 5.1км    Т 129</v>
          </cell>
          <cell r="D1503" t="str">
            <v>519</v>
          </cell>
          <cell r="E1503" t="str">
            <v>011</v>
          </cell>
          <cell r="F1503">
            <v>11</v>
          </cell>
          <cell r="G1503">
            <v>30</v>
          </cell>
          <cell r="H1503">
            <v>2145435</v>
          </cell>
          <cell r="I1503" t="str">
            <v>31977</v>
          </cell>
          <cell r="J1503" t="str">
            <v>2010062</v>
          </cell>
          <cell r="K1503" t="str">
            <v>30009</v>
          </cell>
          <cell r="L1503">
            <v>2</v>
          </cell>
          <cell r="M1503" t="str">
            <v>124521125</v>
          </cell>
          <cell r="N1503" t="str">
            <v>72</v>
          </cell>
          <cell r="O1503" t="str">
            <v>1273</v>
          </cell>
          <cell r="Q1503">
            <v>2052524.64</v>
          </cell>
          <cell r="R1503">
            <v>3575.73</v>
          </cell>
          <cell r="S1503">
            <v>92910.36</v>
          </cell>
          <cell r="W1503" t="str">
            <v>9311101</v>
          </cell>
          <cell r="X1503">
            <v>0</v>
          </cell>
          <cell r="Y1503">
            <v>0</v>
          </cell>
        </row>
        <row r="1504">
          <cell r="A1504">
            <v>27364</v>
          </cell>
          <cell r="B1504" t="str">
            <v>07</v>
          </cell>
          <cell r="C1504" t="str">
            <v>ВЛ-0.4кв Чапаево т ТП-123 1.74км</v>
          </cell>
          <cell r="D1504" t="str">
            <v>519</v>
          </cell>
          <cell r="E1504" t="str">
            <v>011</v>
          </cell>
          <cell r="F1504">
            <v>11</v>
          </cell>
          <cell r="G1504">
            <v>30</v>
          </cell>
          <cell r="H1504">
            <v>101735.24</v>
          </cell>
          <cell r="I1504" t="str">
            <v>31982</v>
          </cell>
          <cell r="J1504" t="str">
            <v>2010062</v>
          </cell>
          <cell r="K1504" t="str">
            <v>30007</v>
          </cell>
          <cell r="L1504">
            <v>6</v>
          </cell>
          <cell r="M1504" t="str">
            <v>124527342</v>
          </cell>
          <cell r="N1504" t="str">
            <v>72</v>
          </cell>
          <cell r="O1504" t="str">
            <v>1274</v>
          </cell>
          <cell r="Q1504">
            <v>101735.24</v>
          </cell>
          <cell r="R1504">
            <v>0</v>
          </cell>
          <cell r="S1504">
            <v>0</v>
          </cell>
          <cell r="W1504" t="str">
            <v>9311101</v>
          </cell>
          <cell r="X1504">
            <v>0</v>
          </cell>
          <cell r="Y1504">
            <v>0</v>
          </cell>
        </row>
        <row r="1505">
          <cell r="A1505">
            <v>27364</v>
          </cell>
          <cell r="B1505" t="str">
            <v>07</v>
          </cell>
          <cell r="C1505" t="str">
            <v>ВЛ-0.4кв от КТП 134           1.74км</v>
          </cell>
          <cell r="D1505" t="str">
            <v>519</v>
          </cell>
          <cell r="E1505" t="str">
            <v>011</v>
          </cell>
          <cell r="F1505">
            <v>11</v>
          </cell>
          <cell r="G1505">
            <v>30</v>
          </cell>
          <cell r="H1505">
            <v>97150.67</v>
          </cell>
          <cell r="I1505" t="str">
            <v>31983</v>
          </cell>
          <cell r="J1505" t="str">
            <v>2010062</v>
          </cell>
          <cell r="K1505" t="str">
            <v>30007</v>
          </cell>
          <cell r="L1505">
            <v>6</v>
          </cell>
          <cell r="M1505" t="str">
            <v>124527342</v>
          </cell>
          <cell r="N1505" t="str">
            <v>74</v>
          </cell>
          <cell r="O1505" t="str">
            <v>1274</v>
          </cell>
          <cell r="Q1505">
            <v>97150.67</v>
          </cell>
          <cell r="R1505">
            <v>0</v>
          </cell>
          <cell r="S1505">
            <v>0</v>
          </cell>
          <cell r="W1505" t="str">
            <v>9311101</v>
          </cell>
          <cell r="X1505">
            <v>0</v>
          </cell>
          <cell r="Y1505">
            <v>0</v>
          </cell>
        </row>
        <row r="1506">
          <cell r="A1506">
            <v>27364</v>
          </cell>
          <cell r="B1506" t="str">
            <v>07</v>
          </cell>
          <cell r="C1506" t="str">
            <v>ВЛ-0.4кВ Чапаево от КТП 125 0.64км</v>
          </cell>
          <cell r="D1506" t="str">
            <v>519</v>
          </cell>
          <cell r="E1506" t="str">
            <v>011</v>
          </cell>
          <cell r="F1506">
            <v>11</v>
          </cell>
          <cell r="G1506">
            <v>30</v>
          </cell>
          <cell r="H1506">
            <v>35737.599999999999</v>
          </cell>
          <cell r="I1506" t="str">
            <v>31984</v>
          </cell>
          <cell r="J1506" t="str">
            <v>2010062</v>
          </cell>
          <cell r="K1506" t="str">
            <v>30007</v>
          </cell>
          <cell r="L1506">
            <v>6</v>
          </cell>
          <cell r="M1506" t="str">
            <v>124527342</v>
          </cell>
          <cell r="N1506" t="str">
            <v>72</v>
          </cell>
          <cell r="O1506" t="str">
            <v>1274</v>
          </cell>
          <cell r="Q1506">
            <v>35737.599999999999</v>
          </cell>
          <cell r="R1506">
            <v>0</v>
          </cell>
          <cell r="S1506">
            <v>0</v>
          </cell>
          <cell r="W1506" t="str">
            <v>9311101</v>
          </cell>
          <cell r="X1506">
            <v>0</v>
          </cell>
          <cell r="Y1506">
            <v>0</v>
          </cell>
        </row>
        <row r="1507">
          <cell r="A1507">
            <v>27364</v>
          </cell>
          <cell r="B1507" t="str">
            <v>07</v>
          </cell>
          <cell r="C1507" t="str">
            <v>ВЛ-0.4кВ от КТП 132 0.69км</v>
          </cell>
          <cell r="D1507" t="str">
            <v>519</v>
          </cell>
          <cell r="E1507" t="str">
            <v>011</v>
          </cell>
          <cell r="F1507">
            <v>11</v>
          </cell>
          <cell r="G1507">
            <v>30</v>
          </cell>
          <cell r="H1507">
            <v>150204.70000000001</v>
          </cell>
          <cell r="I1507" t="str">
            <v>31986</v>
          </cell>
          <cell r="J1507" t="str">
            <v>2010062</v>
          </cell>
          <cell r="K1507" t="str">
            <v>30007</v>
          </cell>
          <cell r="L1507">
            <v>6</v>
          </cell>
          <cell r="M1507" t="str">
            <v>124527342</v>
          </cell>
          <cell r="N1507" t="str">
            <v>72</v>
          </cell>
          <cell r="O1507" t="str">
            <v>1274</v>
          </cell>
          <cell r="Q1507">
            <v>150204.70000000001</v>
          </cell>
          <cell r="R1507">
            <v>0</v>
          </cell>
          <cell r="S1507">
            <v>0</v>
          </cell>
          <cell r="W1507" t="str">
            <v>9311101</v>
          </cell>
          <cell r="X1507">
            <v>0</v>
          </cell>
          <cell r="Y1507">
            <v>0</v>
          </cell>
        </row>
        <row r="1508">
          <cell r="A1508">
            <v>27364</v>
          </cell>
          <cell r="B1508" t="str">
            <v>07</v>
          </cell>
          <cell r="C1508" t="str">
            <v>КЛ-10кв от ТП-129 до ТП-17 0.15 км</v>
          </cell>
          <cell r="D1508" t="str">
            <v>519</v>
          </cell>
          <cell r="E1508" t="str">
            <v>011</v>
          </cell>
          <cell r="F1508">
            <v>11</v>
          </cell>
          <cell r="G1508">
            <v>30</v>
          </cell>
          <cell r="H1508">
            <v>25159</v>
          </cell>
          <cell r="I1508" t="str">
            <v>31988</v>
          </cell>
          <cell r="J1508" t="str">
            <v>2010062</v>
          </cell>
          <cell r="K1508" t="str">
            <v>30012</v>
          </cell>
          <cell r="L1508">
            <v>4</v>
          </cell>
          <cell r="M1508" t="str">
            <v>124527341</v>
          </cell>
          <cell r="N1508" t="str">
            <v>70</v>
          </cell>
          <cell r="O1508" t="str">
            <v>1274</v>
          </cell>
          <cell r="Q1508">
            <v>23289.26</v>
          </cell>
          <cell r="R1508">
            <v>83.86</v>
          </cell>
          <cell r="S1508">
            <v>1869.74</v>
          </cell>
          <cell r="W1508" t="str">
            <v>9311101</v>
          </cell>
          <cell r="X1508">
            <v>0</v>
          </cell>
          <cell r="Y1508">
            <v>0</v>
          </cell>
        </row>
        <row r="1509">
          <cell r="A1509">
            <v>27729</v>
          </cell>
          <cell r="B1509" t="str">
            <v>07</v>
          </cell>
          <cell r="C1509" t="str">
            <v>КЛ-10кв от ПСТ Лесная -Охотское 4-ЛС-10.2.0км</v>
          </cell>
          <cell r="D1509" t="str">
            <v>519</v>
          </cell>
          <cell r="E1509" t="str">
            <v>011</v>
          </cell>
          <cell r="F1509">
            <v>11</v>
          </cell>
          <cell r="G1509">
            <v>30</v>
          </cell>
          <cell r="H1509">
            <v>1436707</v>
          </cell>
          <cell r="I1509" t="str">
            <v>31991</v>
          </cell>
          <cell r="J1509" t="str">
            <v>2010062</v>
          </cell>
          <cell r="K1509" t="str">
            <v>30011</v>
          </cell>
          <cell r="L1509">
            <v>2</v>
          </cell>
          <cell r="M1509" t="str">
            <v>124527341</v>
          </cell>
          <cell r="N1509" t="str">
            <v>75</v>
          </cell>
          <cell r="O1509" t="str">
            <v>1275</v>
          </cell>
          <cell r="Q1509">
            <v>1436707</v>
          </cell>
          <cell r="R1509">
            <v>0</v>
          </cell>
          <cell r="S1509">
            <v>0</v>
          </cell>
          <cell r="V1509" t="str">
            <v>31991</v>
          </cell>
          <cell r="W1509" t="str">
            <v>9311101</v>
          </cell>
          <cell r="X1509">
            <v>0</v>
          </cell>
          <cell r="Y1509">
            <v>0</v>
          </cell>
        </row>
        <row r="1510">
          <cell r="A1510">
            <v>35156</v>
          </cell>
          <cell r="B1510" t="str">
            <v>07</v>
          </cell>
          <cell r="C1510" t="str">
            <v>ВЛ-10кв 2Л-ТБ-10 12.4 км</v>
          </cell>
          <cell r="D1510" t="str">
            <v>519</v>
          </cell>
          <cell r="E1510" t="str">
            <v>011</v>
          </cell>
          <cell r="F1510">
            <v>11</v>
          </cell>
          <cell r="G1510">
            <v>30</v>
          </cell>
          <cell r="H1510">
            <v>787052</v>
          </cell>
          <cell r="I1510" t="str">
            <v>31994</v>
          </cell>
          <cell r="J1510" t="str">
            <v>2010062</v>
          </cell>
          <cell r="K1510" t="str">
            <v>30008</v>
          </cell>
          <cell r="L1510">
            <v>6</v>
          </cell>
          <cell r="M1510" t="str">
            <v>124527342</v>
          </cell>
          <cell r="N1510" t="str">
            <v>75</v>
          </cell>
          <cell r="O1510" t="str">
            <v>0496</v>
          </cell>
          <cell r="Q1510">
            <v>787052</v>
          </cell>
          <cell r="R1510">
            <v>0</v>
          </cell>
          <cell r="S1510">
            <v>0</v>
          </cell>
          <cell r="W1510" t="str">
            <v>9311101</v>
          </cell>
          <cell r="X1510">
            <v>0</v>
          </cell>
          <cell r="Y1510">
            <v>0</v>
          </cell>
        </row>
        <row r="1511">
          <cell r="A1511">
            <v>28642</v>
          </cell>
          <cell r="B1511" t="str">
            <v>07</v>
          </cell>
          <cell r="C1511" t="str">
            <v>ВЛ-10кв 1ЛДЧ-10 от ПСТ 35 Дачное до КТПН-160 5.5км</v>
          </cell>
          <cell r="D1511" t="str">
            <v>519</v>
          </cell>
          <cell r="E1511" t="str">
            <v>011</v>
          </cell>
          <cell r="F1511">
            <v>11</v>
          </cell>
          <cell r="G1511">
            <v>30</v>
          </cell>
          <cell r="H1511">
            <v>315507.21000000002</v>
          </cell>
          <cell r="I1511" t="str">
            <v>31995</v>
          </cell>
          <cell r="J1511" t="str">
            <v>2010062</v>
          </cell>
          <cell r="K1511" t="str">
            <v>30007</v>
          </cell>
          <cell r="L1511">
            <v>6</v>
          </cell>
          <cell r="M1511" t="str">
            <v>124527342</v>
          </cell>
          <cell r="N1511" t="str">
            <v>75</v>
          </cell>
          <cell r="O1511" t="str">
            <v>0678</v>
          </cell>
          <cell r="Q1511">
            <v>315507.21000000002</v>
          </cell>
          <cell r="R1511">
            <v>0</v>
          </cell>
          <cell r="S1511">
            <v>0</v>
          </cell>
          <cell r="W1511" t="str">
            <v>9311101</v>
          </cell>
          <cell r="X1511">
            <v>0</v>
          </cell>
          <cell r="Y1511">
            <v>0</v>
          </cell>
        </row>
        <row r="1512">
          <cell r="A1512">
            <v>28642</v>
          </cell>
          <cell r="B1512" t="str">
            <v>07</v>
          </cell>
          <cell r="C1512" t="str">
            <v>КЛ-10кв ПСТ 35 до опоры 1Л-ДЧ-10 0.16 км</v>
          </cell>
          <cell r="D1512" t="str">
            <v>519</v>
          </cell>
          <cell r="E1512" t="str">
            <v>011</v>
          </cell>
          <cell r="F1512">
            <v>11</v>
          </cell>
          <cell r="G1512">
            <v>30</v>
          </cell>
          <cell r="H1512">
            <v>15999.99</v>
          </cell>
          <cell r="I1512" t="str">
            <v>31996</v>
          </cell>
          <cell r="J1512" t="str">
            <v>2010062</v>
          </cell>
          <cell r="K1512" t="str">
            <v>30012</v>
          </cell>
          <cell r="L1512">
            <v>4</v>
          </cell>
          <cell r="M1512" t="str">
            <v>124527341</v>
          </cell>
          <cell r="N1512" t="str">
            <v>78</v>
          </cell>
          <cell r="O1512" t="str">
            <v>0678</v>
          </cell>
          <cell r="Q1512">
            <v>15999.99</v>
          </cell>
          <cell r="R1512">
            <v>0</v>
          </cell>
          <cell r="S1512">
            <v>0</v>
          </cell>
          <cell r="W1512" t="str">
            <v>9311101</v>
          </cell>
          <cell r="X1512">
            <v>0</v>
          </cell>
          <cell r="Y1512">
            <v>0</v>
          </cell>
        </row>
        <row r="1513">
          <cell r="A1513">
            <v>30560</v>
          </cell>
          <cell r="B1513" t="str">
            <v>07</v>
          </cell>
          <cell r="C1513" t="str">
            <v>ВЛ-04кв п Соловьевка от ТП-45 0.5км</v>
          </cell>
          <cell r="D1513" t="str">
            <v>519</v>
          </cell>
          <cell r="E1513" t="str">
            <v>011</v>
          </cell>
          <cell r="F1513">
            <v>11</v>
          </cell>
          <cell r="G1513">
            <v>30</v>
          </cell>
          <cell r="H1513">
            <v>31637.75</v>
          </cell>
          <cell r="I1513" t="str">
            <v>31998</v>
          </cell>
          <cell r="J1513" t="str">
            <v>2010062</v>
          </cell>
          <cell r="K1513" t="str">
            <v>30007</v>
          </cell>
          <cell r="L1513">
            <v>6</v>
          </cell>
          <cell r="M1513" t="str">
            <v>124527342</v>
          </cell>
          <cell r="N1513" t="str">
            <v>80</v>
          </cell>
          <cell r="O1513" t="str">
            <v>0983</v>
          </cell>
          <cell r="Q1513">
            <v>31637.75</v>
          </cell>
          <cell r="R1513">
            <v>0</v>
          </cell>
          <cell r="S1513">
            <v>0</v>
          </cell>
          <cell r="W1513" t="str">
            <v>9311101</v>
          </cell>
          <cell r="X1513">
            <v>0</v>
          </cell>
          <cell r="Y1513">
            <v>0</v>
          </cell>
        </row>
        <row r="1514">
          <cell r="A1514">
            <v>30834</v>
          </cell>
          <cell r="B1514" t="str">
            <v>07</v>
          </cell>
          <cell r="C1514" t="str">
            <v>КЛ-10кв от ТП129 до ТП 166,дл.0,1км;КЛ 10кв от ТП 166 до ТП 181,дл.0,3</v>
          </cell>
          <cell r="D1514" t="str">
            <v>519</v>
          </cell>
          <cell r="E1514" t="str">
            <v>011</v>
          </cell>
          <cell r="F1514">
            <v>11</v>
          </cell>
          <cell r="G1514">
            <v>30</v>
          </cell>
          <cell r="H1514">
            <v>78707.83</v>
          </cell>
          <cell r="I1514" t="str">
            <v>31999</v>
          </cell>
          <cell r="J1514" t="str">
            <v>2010062</v>
          </cell>
          <cell r="K1514" t="str">
            <v>30012</v>
          </cell>
          <cell r="L1514">
            <v>4</v>
          </cell>
          <cell r="M1514" t="str">
            <v>124527341</v>
          </cell>
          <cell r="N1514" t="str">
            <v>74</v>
          </cell>
          <cell r="O1514" t="str">
            <v>0684</v>
          </cell>
          <cell r="Q1514">
            <v>78707.83</v>
          </cell>
          <cell r="R1514">
            <v>0</v>
          </cell>
          <cell r="S1514">
            <v>0</v>
          </cell>
          <cell r="W1514" t="str">
            <v>9311101</v>
          </cell>
          <cell r="X1514">
            <v>0</v>
          </cell>
          <cell r="Y1514">
            <v>0</v>
          </cell>
        </row>
        <row r="1515">
          <cell r="A1515">
            <v>33298</v>
          </cell>
          <cell r="B1515" t="str">
            <v>07</v>
          </cell>
          <cell r="C1515" t="str">
            <v>ВЛ 10 кв Чапаево-Бирисюнка 3Л-ЧП-10 10.71км</v>
          </cell>
          <cell r="D1515" t="str">
            <v>519</v>
          </cell>
          <cell r="E1515" t="str">
            <v>011</v>
          </cell>
          <cell r="F1515">
            <v>11</v>
          </cell>
          <cell r="G1515">
            <v>30</v>
          </cell>
          <cell r="H1515">
            <v>1757326</v>
          </cell>
          <cell r="I1515" t="str">
            <v>32003</v>
          </cell>
          <cell r="J1515" t="str">
            <v>2010062</v>
          </cell>
          <cell r="K1515" t="str">
            <v>30006</v>
          </cell>
          <cell r="L1515">
            <v>3</v>
          </cell>
          <cell r="M1515" t="str">
            <v>124527342</v>
          </cell>
          <cell r="N1515" t="str">
            <v>90</v>
          </cell>
          <cell r="O1515" t="str">
            <v>0391</v>
          </cell>
          <cell r="Q1515">
            <v>1009042.84</v>
          </cell>
          <cell r="R1515">
            <v>4393.3100000000004</v>
          </cell>
          <cell r="S1515">
            <v>748283.16</v>
          </cell>
          <cell r="V1515" t="str">
            <v>32003</v>
          </cell>
          <cell r="X1515">
            <v>0</v>
          </cell>
          <cell r="Y1515">
            <v>0</v>
          </cell>
        </row>
        <row r="1516">
          <cell r="A1516">
            <v>33359</v>
          </cell>
          <cell r="B1516" t="str">
            <v>07</v>
          </cell>
          <cell r="C1516" t="str">
            <v>ВЛ-10кв от ПСТ Чапаево-КТП 125 2.1км    3Л-Чап-10</v>
          </cell>
          <cell r="D1516" t="str">
            <v>519</v>
          </cell>
          <cell r="E1516" t="str">
            <v>011</v>
          </cell>
          <cell r="F1516">
            <v>11</v>
          </cell>
          <cell r="G1516">
            <v>30</v>
          </cell>
          <cell r="H1516">
            <v>659837</v>
          </cell>
          <cell r="I1516" t="str">
            <v>32004</v>
          </cell>
          <cell r="J1516" t="str">
            <v>2010062</v>
          </cell>
          <cell r="K1516" t="str">
            <v>30006</v>
          </cell>
          <cell r="L1516">
            <v>3</v>
          </cell>
          <cell r="M1516" t="str">
            <v>124527342</v>
          </cell>
          <cell r="N1516" t="str">
            <v>91</v>
          </cell>
          <cell r="O1516" t="str">
            <v>0591</v>
          </cell>
          <cell r="Q1516">
            <v>384999.16</v>
          </cell>
          <cell r="R1516">
            <v>1649.59</v>
          </cell>
          <cell r="S1516">
            <v>274837.84000000003</v>
          </cell>
          <cell r="V1516" t="str">
            <v>32004</v>
          </cell>
          <cell r="W1516" t="str">
            <v>9311110</v>
          </cell>
          <cell r="X1516">
            <v>0</v>
          </cell>
          <cell r="Y1516">
            <v>0</v>
          </cell>
        </row>
        <row r="1517">
          <cell r="A1517">
            <v>33451</v>
          </cell>
          <cell r="B1517" t="str">
            <v>07</v>
          </cell>
          <cell r="C1517" t="str">
            <v>ВЛ-35кв от Дачное-Мицулевка Т-123 4.63км</v>
          </cell>
          <cell r="D1517" t="str">
            <v>519</v>
          </cell>
          <cell r="E1517" t="str">
            <v>011</v>
          </cell>
          <cell r="F1517">
            <v>11</v>
          </cell>
          <cell r="G1517">
            <v>30</v>
          </cell>
          <cell r="H1517">
            <v>7157322</v>
          </cell>
          <cell r="I1517" t="str">
            <v>32006</v>
          </cell>
          <cell r="J1517" t="str">
            <v>2010062</v>
          </cell>
          <cell r="K1517" t="str">
            <v>30009</v>
          </cell>
          <cell r="L1517">
            <v>2</v>
          </cell>
          <cell r="M1517" t="str">
            <v>124521125</v>
          </cell>
          <cell r="N1517" t="str">
            <v>91</v>
          </cell>
          <cell r="O1517" t="str">
            <v>0891</v>
          </cell>
          <cell r="Q1517">
            <v>2400487.2799999998</v>
          </cell>
          <cell r="R1517">
            <v>11928.87</v>
          </cell>
          <cell r="S1517">
            <v>4756834.72</v>
          </cell>
          <cell r="W1517" t="str">
            <v>9311101</v>
          </cell>
          <cell r="X1517">
            <v>0</v>
          </cell>
          <cell r="Y1517">
            <v>0</v>
          </cell>
        </row>
        <row r="1518">
          <cell r="A1518">
            <v>33482</v>
          </cell>
          <cell r="B1518" t="str">
            <v>07</v>
          </cell>
          <cell r="C1518" t="str">
            <v>ВЛ-10кв от Охотское мыс Свободный 4Л-ЛС-10 24.7 км</v>
          </cell>
          <cell r="D1518" t="str">
            <v>519</v>
          </cell>
          <cell r="E1518" t="str">
            <v>011</v>
          </cell>
          <cell r="F1518">
            <v>11</v>
          </cell>
          <cell r="G1518">
            <v>30</v>
          </cell>
          <cell r="H1518">
            <v>4330131</v>
          </cell>
          <cell r="I1518" t="str">
            <v>32007</v>
          </cell>
          <cell r="J1518" t="str">
            <v>2010062</v>
          </cell>
          <cell r="K1518" t="str">
            <v>30007</v>
          </cell>
          <cell r="L1518">
            <v>4</v>
          </cell>
          <cell r="M1518" t="str">
            <v>124527342</v>
          </cell>
          <cell r="N1518" t="str">
            <v>91</v>
          </cell>
          <cell r="O1518" t="str">
            <v>0991</v>
          </cell>
          <cell r="Q1518">
            <v>2255570.34</v>
          </cell>
          <cell r="R1518">
            <v>14433.77</v>
          </cell>
          <cell r="S1518">
            <v>2074560.66</v>
          </cell>
          <cell r="W1518" t="str">
            <v>9311101</v>
          </cell>
          <cell r="X1518">
            <v>0</v>
          </cell>
          <cell r="Y1518">
            <v>0</v>
          </cell>
        </row>
        <row r="1519">
          <cell r="A1519">
            <v>27546</v>
          </cell>
          <cell r="B1519" t="str">
            <v>07</v>
          </cell>
          <cell r="C1519" t="str">
            <v>ВЛ-10кв 13Л-ЛС-10 Лесное-Берюсинка 7.21 км</v>
          </cell>
          <cell r="D1519" t="str">
            <v>519</v>
          </cell>
          <cell r="E1519" t="str">
            <v>011</v>
          </cell>
          <cell r="F1519">
            <v>11</v>
          </cell>
          <cell r="G1519">
            <v>30</v>
          </cell>
          <cell r="H1519">
            <v>169251.87</v>
          </cell>
          <cell r="I1519" t="str">
            <v>32008</v>
          </cell>
          <cell r="J1519" t="str">
            <v>2010062</v>
          </cell>
          <cell r="K1519" t="str">
            <v>30007</v>
          </cell>
          <cell r="L1519">
            <v>6</v>
          </cell>
          <cell r="M1519" t="str">
            <v>124527342</v>
          </cell>
          <cell r="N1519" t="str">
            <v>69</v>
          </cell>
          <cell r="O1519" t="str">
            <v>0675</v>
          </cell>
          <cell r="Q1519">
            <v>169251.87</v>
          </cell>
          <cell r="R1519">
            <v>0</v>
          </cell>
          <cell r="S1519">
            <v>0</v>
          </cell>
          <cell r="W1519" t="str">
            <v>9311101</v>
          </cell>
          <cell r="X1519">
            <v>0</v>
          </cell>
          <cell r="Y1519">
            <v>0</v>
          </cell>
        </row>
        <row r="1520">
          <cell r="A1520">
            <v>33573</v>
          </cell>
          <cell r="B1520" t="str">
            <v>07</v>
          </cell>
          <cell r="C1520" t="str">
            <v>ВЛ-35кв Т-132 с ПСТ Чапаево-ПСТ Томбовка 5.92км</v>
          </cell>
          <cell r="D1520" t="str">
            <v>519</v>
          </cell>
          <cell r="E1520" t="str">
            <v>011</v>
          </cell>
          <cell r="F1520">
            <v>11</v>
          </cell>
          <cell r="G1520">
            <v>30</v>
          </cell>
          <cell r="H1520">
            <v>6006521</v>
          </cell>
          <cell r="I1520" t="str">
            <v>32009</v>
          </cell>
          <cell r="J1520" t="str">
            <v>2010062</v>
          </cell>
          <cell r="K1520" t="str">
            <v>30009</v>
          </cell>
          <cell r="L1520">
            <v>2</v>
          </cell>
          <cell r="M1520" t="str">
            <v>124521125</v>
          </cell>
          <cell r="N1520" t="str">
            <v>91</v>
          </cell>
          <cell r="O1520" t="str">
            <v>1291</v>
          </cell>
          <cell r="Q1520">
            <v>1555020.98</v>
          </cell>
          <cell r="R1520">
            <v>10010.870000000001</v>
          </cell>
          <cell r="S1520">
            <v>4451500.0199999996</v>
          </cell>
          <cell r="W1520" t="str">
            <v>800910</v>
          </cell>
          <cell r="X1520">
            <v>0</v>
          </cell>
          <cell r="Y1520">
            <v>0</v>
          </cell>
        </row>
        <row r="1521">
          <cell r="A1521">
            <v>33695</v>
          </cell>
          <cell r="B1521" t="str">
            <v>07</v>
          </cell>
          <cell r="C1521" t="str">
            <v>КЛ-10кв между ПС Городская ТП 101 4.35км</v>
          </cell>
          <cell r="D1521" t="str">
            <v>519</v>
          </cell>
          <cell r="E1521" t="str">
            <v>011</v>
          </cell>
          <cell r="F1521">
            <v>11</v>
          </cell>
          <cell r="G1521">
            <v>30</v>
          </cell>
          <cell r="H1521">
            <v>96954</v>
          </cell>
          <cell r="I1521" t="str">
            <v>32010</v>
          </cell>
          <cell r="J1521" t="str">
            <v>2010062</v>
          </cell>
          <cell r="K1521" t="str">
            <v>30011</v>
          </cell>
          <cell r="L1521">
            <v>2</v>
          </cell>
          <cell r="M1521" t="str">
            <v>124527341</v>
          </cell>
          <cell r="N1521" t="str">
            <v>92</v>
          </cell>
          <cell r="O1521" t="str">
            <v>0492</v>
          </cell>
          <cell r="Q1521">
            <v>22847</v>
          </cell>
          <cell r="R1521">
            <v>161.59</v>
          </cell>
          <cell r="S1521">
            <v>74107</v>
          </cell>
          <cell r="V1521" t="str">
            <v>32010</v>
          </cell>
          <cell r="W1521" t="str">
            <v>800910</v>
          </cell>
          <cell r="X1521">
            <v>0</v>
          </cell>
          <cell r="Y1521">
            <v>0</v>
          </cell>
        </row>
        <row r="1522">
          <cell r="A1522">
            <v>33725</v>
          </cell>
          <cell r="B1522" t="str">
            <v>07</v>
          </cell>
          <cell r="C1522" t="str">
            <v>КЛ-10кв от пст Корсаковская РП-5 2*4.0км РП-5 до ТП-181 0.</v>
          </cell>
          <cell r="D1522" t="str">
            <v>519</v>
          </cell>
          <cell r="E1522" t="str">
            <v>011</v>
          </cell>
          <cell r="F1522">
            <v>11</v>
          </cell>
          <cell r="G1522">
            <v>30</v>
          </cell>
          <cell r="H1522">
            <v>156237</v>
          </cell>
          <cell r="I1522" t="str">
            <v>32011</v>
          </cell>
          <cell r="J1522" t="str">
            <v>2010062</v>
          </cell>
          <cell r="K1522" t="str">
            <v>30011</v>
          </cell>
          <cell r="L1522">
            <v>2</v>
          </cell>
          <cell r="M1522" t="str">
            <v>124527341</v>
          </cell>
          <cell r="N1522" t="str">
            <v>92</v>
          </cell>
          <cell r="O1522" t="str">
            <v>0592</v>
          </cell>
          <cell r="Q1522">
            <v>38059.68</v>
          </cell>
          <cell r="R1522">
            <v>260.39999999999998</v>
          </cell>
          <cell r="S1522">
            <v>118177.32</v>
          </cell>
          <cell r="W1522" t="str">
            <v>800910</v>
          </cell>
          <cell r="X1522">
            <v>0</v>
          </cell>
          <cell r="Y1522">
            <v>0</v>
          </cell>
        </row>
        <row r="1523">
          <cell r="A1523">
            <v>31382</v>
          </cell>
          <cell r="B1523" t="str">
            <v>04</v>
          </cell>
          <cell r="C1523" t="str">
            <v>ВЛ-04кв от КТП-870 ква 0.50км</v>
          </cell>
          <cell r="D1523" t="str">
            <v>539</v>
          </cell>
          <cell r="E1523" t="str">
            <v>011</v>
          </cell>
          <cell r="F1523">
            <v>11</v>
          </cell>
          <cell r="G1523">
            <v>30</v>
          </cell>
          <cell r="H1523">
            <v>19587</v>
          </cell>
          <cell r="I1523" t="str">
            <v>30912</v>
          </cell>
          <cell r="J1523" t="str">
            <v>2010062</v>
          </cell>
          <cell r="K1523" t="str">
            <v>30007</v>
          </cell>
          <cell r="L1523">
            <v>6</v>
          </cell>
          <cell r="M1523" t="str">
            <v>124527342</v>
          </cell>
          <cell r="N1523" t="str">
            <v>85</v>
          </cell>
          <cell r="O1523" t="str">
            <v>1285</v>
          </cell>
          <cell r="Q1523">
            <v>19587</v>
          </cell>
          <cell r="R1523">
            <v>0</v>
          </cell>
          <cell r="S1523">
            <v>0</v>
          </cell>
          <cell r="W1523" t="str">
            <v>9311101</v>
          </cell>
          <cell r="X1523">
            <v>0</v>
          </cell>
          <cell r="Y1523">
            <v>0</v>
          </cell>
        </row>
        <row r="1524">
          <cell r="A1524">
            <v>27699</v>
          </cell>
          <cell r="B1524" t="str">
            <v>04</v>
          </cell>
          <cell r="C1524" t="str">
            <v>ВЛ-04кв отТП 818 п Огоньки  0.6км</v>
          </cell>
          <cell r="D1524" t="str">
            <v>539</v>
          </cell>
          <cell r="E1524" t="str">
            <v>011</v>
          </cell>
          <cell r="F1524">
            <v>11</v>
          </cell>
          <cell r="G1524">
            <v>30</v>
          </cell>
          <cell r="H1524">
            <v>14269.26</v>
          </cell>
          <cell r="I1524" t="str">
            <v>30913</v>
          </cell>
          <cell r="J1524" t="str">
            <v>2010062</v>
          </cell>
          <cell r="K1524" t="str">
            <v>30007</v>
          </cell>
          <cell r="L1524">
            <v>6</v>
          </cell>
          <cell r="M1524" t="str">
            <v>124527342</v>
          </cell>
          <cell r="N1524" t="str">
            <v>75</v>
          </cell>
          <cell r="O1524" t="str">
            <v>1175</v>
          </cell>
          <cell r="Q1524">
            <v>14269.26</v>
          </cell>
          <cell r="R1524">
            <v>0</v>
          </cell>
          <cell r="S1524">
            <v>0</v>
          </cell>
          <cell r="W1524" t="str">
            <v>9311101</v>
          </cell>
          <cell r="X1524">
            <v>0</v>
          </cell>
          <cell r="Y1524">
            <v>0</v>
          </cell>
        </row>
        <row r="1525">
          <cell r="A1525">
            <v>28004</v>
          </cell>
          <cell r="B1525" t="str">
            <v>04</v>
          </cell>
          <cell r="C1525" t="str">
            <v>ВЛ-10 кв от СП-7 до СП-22 8.69км</v>
          </cell>
          <cell r="D1525" t="str">
            <v>539</v>
          </cell>
          <cell r="E1525" t="str">
            <v>011</v>
          </cell>
          <cell r="F1525">
            <v>11</v>
          </cell>
          <cell r="G1525">
            <v>30</v>
          </cell>
          <cell r="H1525">
            <v>890659.77</v>
          </cell>
          <cell r="I1525" t="str">
            <v>30916</v>
          </cell>
          <cell r="J1525" t="str">
            <v>2010062</v>
          </cell>
          <cell r="K1525" t="str">
            <v>30008</v>
          </cell>
          <cell r="L1525">
            <v>6</v>
          </cell>
          <cell r="M1525" t="str">
            <v>124527342</v>
          </cell>
          <cell r="N1525" t="str">
            <v>76</v>
          </cell>
          <cell r="O1525" t="str">
            <v>0976</v>
          </cell>
          <cell r="Q1525">
            <v>890659.77</v>
          </cell>
          <cell r="R1525">
            <v>0</v>
          </cell>
          <cell r="S1525">
            <v>0</v>
          </cell>
          <cell r="W1525" t="str">
            <v>9311101</v>
          </cell>
          <cell r="X1525">
            <v>0</v>
          </cell>
          <cell r="Y1525">
            <v>0</v>
          </cell>
        </row>
        <row r="1526">
          <cell r="A1526">
            <v>31868</v>
          </cell>
          <cell r="B1526" t="str">
            <v>04</v>
          </cell>
          <cell r="C1526" t="str">
            <v>ВЛ-04кв от КТП-844 до бани 0.36км</v>
          </cell>
          <cell r="D1526" t="str">
            <v>539</v>
          </cell>
          <cell r="E1526" t="str">
            <v>011</v>
          </cell>
          <cell r="F1526">
            <v>11</v>
          </cell>
          <cell r="G1526">
            <v>30</v>
          </cell>
          <cell r="H1526">
            <v>22117</v>
          </cell>
          <cell r="I1526" t="str">
            <v>30917</v>
          </cell>
          <cell r="J1526" t="str">
            <v>2010062</v>
          </cell>
          <cell r="K1526" t="str">
            <v>30007</v>
          </cell>
          <cell r="L1526">
            <v>6</v>
          </cell>
          <cell r="M1526" t="str">
            <v>124527342</v>
          </cell>
          <cell r="N1526" t="str">
            <v>75</v>
          </cell>
          <cell r="O1526" t="str">
            <v>0487</v>
          </cell>
          <cell r="Q1526">
            <v>22117</v>
          </cell>
          <cell r="R1526">
            <v>0</v>
          </cell>
          <cell r="S1526">
            <v>0</v>
          </cell>
          <cell r="W1526" t="str">
            <v>9311101</v>
          </cell>
          <cell r="X1526">
            <v>0</v>
          </cell>
          <cell r="Y1526">
            <v>0</v>
          </cell>
        </row>
        <row r="1527">
          <cell r="A1527">
            <v>31868</v>
          </cell>
          <cell r="B1527" t="str">
            <v>04</v>
          </cell>
          <cell r="C1527" t="str">
            <v>ВЛ-04кв от КТП-844 0.4км</v>
          </cell>
          <cell r="D1527" t="str">
            <v>539</v>
          </cell>
          <cell r="E1527" t="str">
            <v>011</v>
          </cell>
          <cell r="F1527">
            <v>11</v>
          </cell>
          <cell r="G1527">
            <v>30</v>
          </cell>
          <cell r="H1527">
            <v>2348.61</v>
          </cell>
          <cell r="I1527" t="str">
            <v>30918</v>
          </cell>
          <cell r="J1527" t="str">
            <v>2010062</v>
          </cell>
          <cell r="K1527" t="str">
            <v>30008</v>
          </cell>
          <cell r="L1527">
            <v>6</v>
          </cell>
          <cell r="M1527" t="str">
            <v>124527342</v>
          </cell>
          <cell r="N1527" t="str">
            <v>55</v>
          </cell>
          <cell r="O1527" t="str">
            <v>0487</v>
          </cell>
          <cell r="Q1527">
            <v>2348.61</v>
          </cell>
          <cell r="R1527">
            <v>0</v>
          </cell>
          <cell r="S1527">
            <v>0</v>
          </cell>
          <cell r="W1527" t="str">
            <v>9311101</v>
          </cell>
          <cell r="X1527">
            <v>0</v>
          </cell>
          <cell r="Y1527">
            <v>0</v>
          </cell>
        </row>
        <row r="1528">
          <cell r="A1528">
            <v>30682</v>
          </cell>
          <cell r="B1528" t="str">
            <v>04</v>
          </cell>
          <cell r="C1528" t="str">
            <v>ВЛ-04кв от КТП-2363 по ул Южная 0.24км</v>
          </cell>
          <cell r="D1528" t="str">
            <v>539</v>
          </cell>
          <cell r="E1528" t="str">
            <v>011</v>
          </cell>
          <cell r="F1528">
            <v>11</v>
          </cell>
          <cell r="G1528">
            <v>30</v>
          </cell>
          <cell r="H1528">
            <v>7809.13</v>
          </cell>
          <cell r="I1528" t="str">
            <v>30919</v>
          </cell>
          <cell r="J1528" t="str">
            <v>2010062</v>
          </cell>
          <cell r="K1528" t="str">
            <v>30008</v>
          </cell>
          <cell r="L1528">
            <v>6</v>
          </cell>
          <cell r="M1528" t="str">
            <v>124527342</v>
          </cell>
          <cell r="N1528" t="str">
            <v>81</v>
          </cell>
          <cell r="O1528" t="str">
            <v>0184</v>
          </cell>
          <cell r="Q1528">
            <v>7809.13</v>
          </cell>
          <cell r="R1528">
            <v>0</v>
          </cell>
          <cell r="S1528">
            <v>0</v>
          </cell>
          <cell r="W1528" t="str">
            <v>9311101</v>
          </cell>
          <cell r="X1528">
            <v>0</v>
          </cell>
          <cell r="Y1528">
            <v>0</v>
          </cell>
        </row>
        <row r="1529">
          <cell r="A1529">
            <v>32082</v>
          </cell>
          <cell r="B1529" t="str">
            <v>04</v>
          </cell>
          <cell r="C1529" t="str">
            <v>ВЛ-04кв от ТП 825    0.300км</v>
          </cell>
          <cell r="D1529" t="str">
            <v>539</v>
          </cell>
          <cell r="E1529" t="str">
            <v>011</v>
          </cell>
          <cell r="F1529">
            <v>11</v>
          </cell>
          <cell r="G1529">
            <v>30</v>
          </cell>
          <cell r="H1529">
            <v>7450.06</v>
          </cell>
          <cell r="I1529" t="str">
            <v>30920</v>
          </cell>
          <cell r="J1529" t="str">
            <v>2010062</v>
          </cell>
          <cell r="K1529" t="str">
            <v>30008</v>
          </cell>
          <cell r="L1529">
            <v>6</v>
          </cell>
          <cell r="M1529" t="str">
            <v>124527342</v>
          </cell>
          <cell r="N1529" t="str">
            <v>85</v>
          </cell>
          <cell r="O1529" t="str">
            <v>1187</v>
          </cell>
          <cell r="Q1529">
            <v>7450.06</v>
          </cell>
          <cell r="R1529">
            <v>0</v>
          </cell>
          <cell r="S1529">
            <v>0</v>
          </cell>
          <cell r="W1529" t="str">
            <v>9311101</v>
          </cell>
          <cell r="X1529">
            <v>0</v>
          </cell>
          <cell r="Y1529">
            <v>0</v>
          </cell>
        </row>
        <row r="1530">
          <cell r="A1530">
            <v>32082</v>
          </cell>
          <cell r="B1530" t="str">
            <v>04</v>
          </cell>
          <cell r="C1530" t="str">
            <v>ВЛ-04кв от ТП 803  0.500км</v>
          </cell>
          <cell r="D1530" t="str">
            <v>539</v>
          </cell>
          <cell r="E1530" t="str">
            <v>011</v>
          </cell>
          <cell r="F1530">
            <v>11</v>
          </cell>
          <cell r="G1530">
            <v>30</v>
          </cell>
          <cell r="H1530">
            <v>2544.33</v>
          </cell>
          <cell r="I1530" t="str">
            <v>30923</v>
          </cell>
          <cell r="J1530" t="str">
            <v>2010062</v>
          </cell>
          <cell r="K1530" t="str">
            <v>30007</v>
          </cell>
          <cell r="L1530">
            <v>6</v>
          </cell>
          <cell r="M1530" t="str">
            <v>124527342</v>
          </cell>
          <cell r="N1530" t="str">
            <v>85</v>
          </cell>
          <cell r="O1530" t="str">
            <v>1187</v>
          </cell>
          <cell r="Q1530">
            <v>2544.33</v>
          </cell>
          <cell r="R1530">
            <v>0</v>
          </cell>
          <cell r="S1530">
            <v>0</v>
          </cell>
          <cell r="W1530" t="str">
            <v>9311101</v>
          </cell>
          <cell r="X1530">
            <v>0</v>
          </cell>
          <cell r="Y1530">
            <v>0</v>
          </cell>
        </row>
        <row r="1531">
          <cell r="A1531">
            <v>23986</v>
          </cell>
          <cell r="B1531" t="str">
            <v>04</v>
          </cell>
          <cell r="C1531" t="str">
            <v>ВЛ-04кв от  ТП-806 п Огоньки 1.3км</v>
          </cell>
          <cell r="D1531" t="str">
            <v>539</v>
          </cell>
          <cell r="E1531" t="str">
            <v>011</v>
          </cell>
          <cell r="F1531">
            <v>11</v>
          </cell>
          <cell r="G1531">
            <v>30</v>
          </cell>
          <cell r="H1531">
            <v>42605.26</v>
          </cell>
          <cell r="I1531" t="str">
            <v>30925</v>
          </cell>
          <cell r="J1531" t="str">
            <v>2010062</v>
          </cell>
          <cell r="K1531" t="str">
            <v>30007</v>
          </cell>
          <cell r="L1531">
            <v>6</v>
          </cell>
          <cell r="M1531" t="str">
            <v>124527342</v>
          </cell>
          <cell r="N1531" t="str">
            <v>63</v>
          </cell>
          <cell r="O1531" t="str">
            <v>0965</v>
          </cell>
          <cell r="Q1531">
            <v>42605.26</v>
          </cell>
          <cell r="R1531">
            <v>0</v>
          </cell>
          <cell r="S1531">
            <v>0</v>
          </cell>
          <cell r="W1531" t="str">
            <v>9311101</v>
          </cell>
          <cell r="X1531">
            <v>0</v>
          </cell>
          <cell r="Y1531">
            <v>0</v>
          </cell>
        </row>
        <row r="1532">
          <cell r="A1532">
            <v>23986</v>
          </cell>
          <cell r="B1532" t="str">
            <v>04</v>
          </cell>
          <cell r="C1532" t="str">
            <v>ВЛ-04кв от  ТП-806 п Огоньки 0.96м</v>
          </cell>
          <cell r="D1532" t="str">
            <v>539</v>
          </cell>
          <cell r="E1532" t="str">
            <v>011</v>
          </cell>
          <cell r="F1532">
            <v>11</v>
          </cell>
          <cell r="G1532">
            <v>30</v>
          </cell>
          <cell r="H1532">
            <v>31760.62</v>
          </cell>
          <cell r="I1532" t="str">
            <v>30926</v>
          </cell>
          <cell r="J1532" t="str">
            <v>2010062</v>
          </cell>
          <cell r="K1532" t="str">
            <v>30008</v>
          </cell>
          <cell r="L1532">
            <v>6</v>
          </cell>
          <cell r="M1532" t="str">
            <v>124527342</v>
          </cell>
          <cell r="N1532" t="str">
            <v>65</v>
          </cell>
          <cell r="O1532" t="str">
            <v>0965</v>
          </cell>
          <cell r="Q1532">
            <v>31760.62</v>
          </cell>
          <cell r="R1532">
            <v>0</v>
          </cell>
          <cell r="S1532">
            <v>0</v>
          </cell>
          <cell r="W1532" t="str">
            <v>9311101</v>
          </cell>
          <cell r="X1532">
            <v>0</v>
          </cell>
          <cell r="Y1532">
            <v>0</v>
          </cell>
        </row>
        <row r="1533">
          <cell r="A1533">
            <v>25082</v>
          </cell>
          <cell r="B1533" t="str">
            <v>04</v>
          </cell>
          <cell r="C1533" t="str">
            <v>ВЛ-04кв от  ТП-806 п Огоньки 2.92км</v>
          </cell>
          <cell r="D1533" t="str">
            <v>539</v>
          </cell>
          <cell r="E1533" t="str">
            <v>011</v>
          </cell>
          <cell r="F1533">
            <v>11</v>
          </cell>
          <cell r="G1533">
            <v>30</v>
          </cell>
          <cell r="H1533">
            <v>87338.559999999998</v>
          </cell>
          <cell r="I1533" t="str">
            <v>30927</v>
          </cell>
          <cell r="J1533" t="str">
            <v>2010062</v>
          </cell>
          <cell r="K1533" t="str">
            <v>30008</v>
          </cell>
          <cell r="L1533">
            <v>6</v>
          </cell>
          <cell r="M1533" t="str">
            <v>124527342</v>
          </cell>
          <cell r="N1533" t="str">
            <v>68</v>
          </cell>
          <cell r="O1533" t="str">
            <v>0968</v>
          </cell>
          <cell r="Q1533">
            <v>87338.559999999998</v>
          </cell>
          <cell r="R1533">
            <v>0</v>
          </cell>
          <cell r="S1533">
            <v>0</v>
          </cell>
          <cell r="W1533" t="str">
            <v>9311101</v>
          </cell>
          <cell r="X1533">
            <v>0</v>
          </cell>
          <cell r="Y1533">
            <v>0</v>
          </cell>
        </row>
        <row r="1534">
          <cell r="A1534">
            <v>28764</v>
          </cell>
          <cell r="B1534" t="str">
            <v>04</v>
          </cell>
          <cell r="C1534" t="str">
            <v>ВЛ-04кв от  ТП-815 п Таранай 0.7км</v>
          </cell>
          <cell r="D1534" t="str">
            <v>539</v>
          </cell>
          <cell r="E1534" t="str">
            <v>011</v>
          </cell>
          <cell r="F1534">
            <v>11</v>
          </cell>
          <cell r="G1534">
            <v>30</v>
          </cell>
          <cell r="H1534">
            <v>15226.68</v>
          </cell>
          <cell r="I1534" t="str">
            <v>30930</v>
          </cell>
          <cell r="J1534" t="str">
            <v>2010062</v>
          </cell>
          <cell r="K1534" t="str">
            <v>30007</v>
          </cell>
          <cell r="L1534">
            <v>6</v>
          </cell>
          <cell r="M1534" t="str">
            <v>124527342</v>
          </cell>
          <cell r="N1534" t="str">
            <v>78</v>
          </cell>
          <cell r="O1534" t="str">
            <v>1078</v>
          </cell>
          <cell r="Q1534">
            <v>15226.68</v>
          </cell>
          <cell r="R1534">
            <v>0</v>
          </cell>
          <cell r="S1534">
            <v>0</v>
          </cell>
          <cell r="W1534" t="str">
            <v>9311101</v>
          </cell>
          <cell r="X1534">
            <v>0</v>
          </cell>
          <cell r="Y1534">
            <v>0</v>
          </cell>
        </row>
        <row r="1535">
          <cell r="A1535">
            <v>30682</v>
          </cell>
          <cell r="B1535" t="str">
            <v>04</v>
          </cell>
          <cell r="C1535" t="str">
            <v>ВЛ-04кв от КТП-821 до жил домов ул Лесная 1.0км</v>
          </cell>
          <cell r="D1535" t="str">
            <v>539</v>
          </cell>
          <cell r="E1535" t="str">
            <v>011</v>
          </cell>
          <cell r="F1535">
            <v>11</v>
          </cell>
          <cell r="G1535">
            <v>30</v>
          </cell>
          <cell r="H1535">
            <v>29357.64</v>
          </cell>
          <cell r="I1535" t="str">
            <v>30931</v>
          </cell>
          <cell r="J1535" t="str">
            <v>2010062</v>
          </cell>
          <cell r="K1535" t="str">
            <v>30007</v>
          </cell>
          <cell r="L1535">
            <v>6</v>
          </cell>
          <cell r="M1535" t="str">
            <v>124527342</v>
          </cell>
          <cell r="N1535" t="str">
            <v>82</v>
          </cell>
          <cell r="O1535" t="str">
            <v>0184</v>
          </cell>
          <cell r="Q1535">
            <v>29357.64</v>
          </cell>
          <cell r="R1535">
            <v>0</v>
          </cell>
          <cell r="S1535">
            <v>0</v>
          </cell>
          <cell r="W1535" t="str">
            <v>9311101</v>
          </cell>
          <cell r="X1535">
            <v>0</v>
          </cell>
          <cell r="Y1535">
            <v>0</v>
          </cell>
        </row>
        <row r="1536">
          <cell r="A1536">
            <v>30682</v>
          </cell>
          <cell r="B1536" t="str">
            <v>04</v>
          </cell>
          <cell r="C1536" t="str">
            <v>ВЛ-04кв от КТП 821 до оистных сооружений  0,700км</v>
          </cell>
          <cell r="D1536" t="str">
            <v>539</v>
          </cell>
          <cell r="E1536" t="str">
            <v>011</v>
          </cell>
          <cell r="F1536">
            <v>11</v>
          </cell>
          <cell r="G1536">
            <v>30</v>
          </cell>
          <cell r="H1536">
            <v>29357.64</v>
          </cell>
          <cell r="I1536" t="str">
            <v>30932</v>
          </cell>
          <cell r="J1536" t="str">
            <v>2010062</v>
          </cell>
          <cell r="K1536" t="str">
            <v>30007</v>
          </cell>
          <cell r="L1536">
            <v>6</v>
          </cell>
          <cell r="M1536" t="str">
            <v>124527342</v>
          </cell>
          <cell r="N1536" t="str">
            <v>81</v>
          </cell>
          <cell r="O1536" t="str">
            <v>0184</v>
          </cell>
          <cell r="Q1536">
            <v>29357.64</v>
          </cell>
          <cell r="R1536">
            <v>0</v>
          </cell>
          <cell r="S1536">
            <v>0</v>
          </cell>
          <cell r="W1536" t="str">
            <v>9311101</v>
          </cell>
          <cell r="X1536">
            <v>0</v>
          </cell>
          <cell r="Y1536">
            <v>0</v>
          </cell>
        </row>
        <row r="1537">
          <cell r="A1537">
            <v>30133</v>
          </cell>
          <cell r="B1537" t="str">
            <v>04</v>
          </cell>
          <cell r="C1537" t="str">
            <v>ВЛ-04кв от КТП 832 до Коровника отд Центральная 0.26км</v>
          </cell>
          <cell r="D1537" t="str">
            <v>539</v>
          </cell>
          <cell r="E1537" t="str">
            <v>011</v>
          </cell>
          <cell r="F1537">
            <v>11</v>
          </cell>
          <cell r="G1537">
            <v>30</v>
          </cell>
          <cell r="H1537">
            <v>8464.7900000000009</v>
          </cell>
          <cell r="I1537" t="str">
            <v>30933</v>
          </cell>
          <cell r="J1537" t="str">
            <v>2010062</v>
          </cell>
          <cell r="K1537" t="str">
            <v>30007</v>
          </cell>
          <cell r="L1537">
            <v>6</v>
          </cell>
          <cell r="M1537" t="str">
            <v>124527342</v>
          </cell>
          <cell r="N1537" t="str">
            <v>79</v>
          </cell>
          <cell r="O1537" t="str">
            <v>0782</v>
          </cell>
          <cell r="Q1537">
            <v>8464.7900000000009</v>
          </cell>
          <cell r="R1537">
            <v>0</v>
          </cell>
          <cell r="S1537">
            <v>0</v>
          </cell>
          <cell r="W1537" t="str">
            <v>9311101</v>
          </cell>
          <cell r="X1537">
            <v>0</v>
          </cell>
          <cell r="Y1537">
            <v>0</v>
          </cell>
        </row>
        <row r="1538">
          <cell r="A1538">
            <v>28550</v>
          </cell>
          <cell r="B1538" t="str">
            <v>04</v>
          </cell>
          <cell r="C1538" t="str">
            <v>ВЛ-04кв от КТП 832 до Центрального отд 0.2км</v>
          </cell>
          <cell r="D1538" t="str">
            <v>539</v>
          </cell>
          <cell r="E1538" t="str">
            <v>011</v>
          </cell>
          <cell r="F1538">
            <v>11</v>
          </cell>
          <cell r="G1538">
            <v>30</v>
          </cell>
          <cell r="H1538">
            <v>7953.96</v>
          </cell>
          <cell r="I1538" t="str">
            <v>30934</v>
          </cell>
          <cell r="J1538" t="str">
            <v>2010062</v>
          </cell>
          <cell r="K1538" t="str">
            <v>30008</v>
          </cell>
          <cell r="L1538">
            <v>6</v>
          </cell>
          <cell r="M1538" t="str">
            <v>124527342</v>
          </cell>
          <cell r="N1538" t="str">
            <v>77</v>
          </cell>
          <cell r="O1538" t="str">
            <v>0378</v>
          </cell>
          <cell r="Q1538">
            <v>7953.96</v>
          </cell>
          <cell r="R1538">
            <v>0</v>
          </cell>
          <cell r="S1538">
            <v>0</v>
          </cell>
          <cell r="W1538" t="str">
            <v>9311101</v>
          </cell>
          <cell r="X1538">
            <v>0</v>
          </cell>
          <cell r="Y1538">
            <v>0</v>
          </cell>
        </row>
        <row r="1539">
          <cell r="A1539">
            <v>23255</v>
          </cell>
          <cell r="B1539" t="str">
            <v>04</v>
          </cell>
          <cell r="C1539" t="str">
            <v>ВЛ-04кв от КТП 834 рай-н Центральная усадьба 0.980км</v>
          </cell>
          <cell r="D1539" t="str">
            <v>539</v>
          </cell>
          <cell r="E1539" t="str">
            <v>011</v>
          </cell>
          <cell r="F1539">
            <v>11</v>
          </cell>
          <cell r="G1539">
            <v>30</v>
          </cell>
          <cell r="H1539">
            <v>33822.76</v>
          </cell>
          <cell r="I1539" t="str">
            <v>30937</v>
          </cell>
          <cell r="J1539" t="str">
            <v>2010062</v>
          </cell>
          <cell r="K1539" t="str">
            <v>30007</v>
          </cell>
          <cell r="L1539">
            <v>6</v>
          </cell>
          <cell r="M1539" t="str">
            <v>124527342</v>
          </cell>
          <cell r="N1539" t="str">
            <v>63</v>
          </cell>
          <cell r="O1539" t="str">
            <v>0963</v>
          </cell>
          <cell r="Q1539">
            <v>33822.76</v>
          </cell>
          <cell r="R1539">
            <v>0</v>
          </cell>
          <cell r="S1539">
            <v>0</v>
          </cell>
          <cell r="W1539" t="str">
            <v>9311101</v>
          </cell>
          <cell r="X1539">
            <v>0</v>
          </cell>
          <cell r="Y1539">
            <v>0</v>
          </cell>
        </row>
        <row r="1540">
          <cell r="A1540">
            <v>21794</v>
          </cell>
          <cell r="B1540" t="str">
            <v>04</v>
          </cell>
          <cell r="C1540" t="str">
            <v>ВЛ-04кв от КТП 837 до Совхоз-е дома 2.400км</v>
          </cell>
          <cell r="D1540" t="str">
            <v>539</v>
          </cell>
          <cell r="E1540" t="str">
            <v>011</v>
          </cell>
          <cell r="F1540">
            <v>11</v>
          </cell>
          <cell r="G1540">
            <v>30</v>
          </cell>
          <cell r="H1540">
            <v>95491.27</v>
          </cell>
          <cell r="I1540" t="str">
            <v>30941</v>
          </cell>
          <cell r="J1540" t="str">
            <v>2010062</v>
          </cell>
          <cell r="K1540" t="str">
            <v>30008</v>
          </cell>
          <cell r="L1540">
            <v>6</v>
          </cell>
          <cell r="M1540" t="str">
            <v>124527342</v>
          </cell>
          <cell r="N1540" t="str">
            <v>59</v>
          </cell>
          <cell r="O1540" t="str">
            <v>0959</v>
          </cell>
          <cell r="Q1540">
            <v>95491.27</v>
          </cell>
          <cell r="R1540">
            <v>0</v>
          </cell>
          <cell r="S1540">
            <v>0</v>
          </cell>
          <cell r="W1540" t="str">
            <v>9311101</v>
          </cell>
          <cell r="X1540">
            <v>0</v>
          </cell>
          <cell r="Y1540">
            <v>0</v>
          </cell>
        </row>
        <row r="1541">
          <cell r="A1541">
            <v>28550</v>
          </cell>
          <cell r="B1541" t="str">
            <v>04</v>
          </cell>
          <cell r="C1541" t="str">
            <v>ВЛ-04кв от КТП 837 до Центральной усадьбы 1.5км</v>
          </cell>
          <cell r="D1541" t="str">
            <v>539</v>
          </cell>
          <cell r="E1541" t="str">
            <v>011</v>
          </cell>
          <cell r="F1541">
            <v>11</v>
          </cell>
          <cell r="G1541">
            <v>30</v>
          </cell>
          <cell r="H1541">
            <v>9852.7000000000007</v>
          </cell>
          <cell r="I1541" t="str">
            <v>30943</v>
          </cell>
          <cell r="J1541" t="str">
            <v>2010062</v>
          </cell>
          <cell r="K1541" t="str">
            <v>30008</v>
          </cell>
          <cell r="L1541">
            <v>6</v>
          </cell>
          <cell r="M1541" t="str">
            <v>124527342</v>
          </cell>
          <cell r="N1541" t="str">
            <v>75</v>
          </cell>
          <cell r="O1541" t="str">
            <v>0378</v>
          </cell>
          <cell r="Q1541">
            <v>9852.7000000000007</v>
          </cell>
          <cell r="R1541">
            <v>0</v>
          </cell>
          <cell r="S1541">
            <v>0</v>
          </cell>
          <cell r="W1541" t="str">
            <v>9311101</v>
          </cell>
          <cell r="X1541">
            <v>0</v>
          </cell>
          <cell r="Y1541">
            <v>0</v>
          </cell>
        </row>
        <row r="1542">
          <cell r="A1542">
            <v>32082</v>
          </cell>
          <cell r="B1542" t="str">
            <v>04</v>
          </cell>
          <cell r="C1542" t="str">
            <v>ВЛ-04кв от КТП 837 до магазина 0.500 км</v>
          </cell>
          <cell r="D1542" t="str">
            <v>539</v>
          </cell>
          <cell r="E1542" t="str">
            <v>011</v>
          </cell>
          <cell r="F1542">
            <v>11</v>
          </cell>
          <cell r="G1542">
            <v>30</v>
          </cell>
          <cell r="H1542">
            <v>1272.1600000000001</v>
          </cell>
          <cell r="I1542" t="str">
            <v>30944</v>
          </cell>
          <cell r="J1542" t="str">
            <v>2010062</v>
          </cell>
          <cell r="K1542" t="str">
            <v>30007</v>
          </cell>
          <cell r="L1542">
            <v>6</v>
          </cell>
          <cell r="M1542" t="str">
            <v>124527342</v>
          </cell>
          <cell r="N1542" t="str">
            <v>85</v>
          </cell>
          <cell r="O1542" t="str">
            <v>1187</v>
          </cell>
          <cell r="Q1542">
            <v>1272.1600000000001</v>
          </cell>
          <cell r="R1542">
            <v>0</v>
          </cell>
          <cell r="S1542">
            <v>0</v>
          </cell>
          <cell r="W1542" t="str">
            <v>9311101</v>
          </cell>
          <cell r="X1542">
            <v>0</v>
          </cell>
          <cell r="Y1542">
            <v>0</v>
          </cell>
        </row>
        <row r="1543">
          <cell r="A1543">
            <v>25082</v>
          </cell>
          <cell r="B1543" t="str">
            <v>04</v>
          </cell>
          <cell r="C1543" t="str">
            <v>ВЛ-04кв от КТП 880 ул Вокзальная Анива   0.52км</v>
          </cell>
          <cell r="D1543" t="str">
            <v>539</v>
          </cell>
          <cell r="E1543" t="str">
            <v>011</v>
          </cell>
          <cell r="F1543">
            <v>11</v>
          </cell>
          <cell r="G1543">
            <v>30</v>
          </cell>
          <cell r="H1543">
            <v>19332.55</v>
          </cell>
          <cell r="I1543" t="str">
            <v>30945</v>
          </cell>
          <cell r="J1543" t="str">
            <v>2010062</v>
          </cell>
          <cell r="K1543" t="str">
            <v>30007</v>
          </cell>
          <cell r="L1543">
            <v>6</v>
          </cell>
          <cell r="M1543" t="str">
            <v>124527342</v>
          </cell>
          <cell r="N1543" t="str">
            <v>68</v>
          </cell>
          <cell r="O1543" t="str">
            <v>0968</v>
          </cell>
          <cell r="Q1543">
            <v>19332.55</v>
          </cell>
          <cell r="R1543">
            <v>0</v>
          </cell>
          <cell r="S1543">
            <v>0</v>
          </cell>
          <cell r="W1543" t="str">
            <v>9311101</v>
          </cell>
          <cell r="X1543">
            <v>0</v>
          </cell>
          <cell r="Y1543">
            <v>0</v>
          </cell>
        </row>
        <row r="1544">
          <cell r="A1544">
            <v>27699</v>
          </cell>
          <cell r="B1544" t="str">
            <v>04</v>
          </cell>
          <cell r="C1544" t="str">
            <v>ВЛ-04кв от КП  844 до жил домов п Воскресенское 3.748км</v>
          </cell>
          <cell r="D1544" t="str">
            <v>539</v>
          </cell>
          <cell r="E1544" t="str">
            <v>011</v>
          </cell>
          <cell r="F1544">
            <v>11</v>
          </cell>
          <cell r="G1544">
            <v>30</v>
          </cell>
          <cell r="H1544">
            <v>106955.03</v>
          </cell>
          <cell r="I1544" t="str">
            <v>30947</v>
          </cell>
          <cell r="J1544" t="str">
            <v>2010062</v>
          </cell>
          <cell r="K1544" t="str">
            <v>30007</v>
          </cell>
          <cell r="L1544">
            <v>6</v>
          </cell>
          <cell r="M1544" t="str">
            <v>124527342</v>
          </cell>
          <cell r="N1544" t="str">
            <v>75</v>
          </cell>
          <cell r="O1544" t="str">
            <v>1175</v>
          </cell>
          <cell r="Q1544">
            <v>106955.03</v>
          </cell>
          <cell r="R1544">
            <v>0</v>
          </cell>
          <cell r="S1544">
            <v>0</v>
          </cell>
          <cell r="W1544" t="str">
            <v>9311101</v>
          </cell>
          <cell r="X1544">
            <v>0</v>
          </cell>
          <cell r="Y1544">
            <v>0</v>
          </cell>
        </row>
        <row r="1545">
          <cell r="A1545">
            <v>23986</v>
          </cell>
          <cell r="B1545" t="str">
            <v>04</v>
          </cell>
          <cell r="C1545" t="str">
            <v>ВЛ-04кв от КТП 846 в районе Дома инвалидов 0.552км</v>
          </cell>
          <cell r="D1545" t="str">
            <v>539</v>
          </cell>
          <cell r="E1545" t="str">
            <v>011</v>
          </cell>
          <cell r="F1545">
            <v>11</v>
          </cell>
          <cell r="G1545">
            <v>30</v>
          </cell>
          <cell r="H1545">
            <v>17071.03</v>
          </cell>
          <cell r="I1545" t="str">
            <v>30948</v>
          </cell>
          <cell r="J1545" t="str">
            <v>2010062</v>
          </cell>
          <cell r="K1545" t="str">
            <v>30008</v>
          </cell>
          <cell r="L1545">
            <v>6</v>
          </cell>
          <cell r="M1545" t="str">
            <v>124527342</v>
          </cell>
          <cell r="N1545" t="str">
            <v>65</v>
          </cell>
          <cell r="O1545" t="str">
            <v>0965</v>
          </cell>
          <cell r="Q1545">
            <v>17071.03</v>
          </cell>
          <cell r="R1545">
            <v>0</v>
          </cell>
          <cell r="S1545">
            <v>0</v>
          </cell>
          <cell r="W1545" t="str">
            <v>9311101</v>
          </cell>
          <cell r="X1545">
            <v>0</v>
          </cell>
          <cell r="Y1545">
            <v>0</v>
          </cell>
        </row>
        <row r="1546">
          <cell r="A1546">
            <v>32082</v>
          </cell>
          <cell r="B1546" t="str">
            <v>04</v>
          </cell>
          <cell r="C1546" t="str">
            <v>ВЛ-04кв от КТПН846 до ввода в жилые дома 0.05км</v>
          </cell>
          <cell r="D1546" t="str">
            <v>539</v>
          </cell>
          <cell r="E1546" t="str">
            <v>011</v>
          </cell>
          <cell r="F1546">
            <v>11</v>
          </cell>
          <cell r="G1546">
            <v>30</v>
          </cell>
          <cell r="H1546">
            <v>1272.1600000000001</v>
          </cell>
          <cell r="I1546" t="str">
            <v>30949</v>
          </cell>
          <cell r="J1546" t="str">
            <v>2010062</v>
          </cell>
          <cell r="K1546" t="str">
            <v>30008</v>
          </cell>
          <cell r="L1546">
            <v>6</v>
          </cell>
          <cell r="M1546" t="str">
            <v>124527342</v>
          </cell>
          <cell r="N1546" t="str">
            <v>85</v>
          </cell>
          <cell r="O1546" t="str">
            <v>1187</v>
          </cell>
          <cell r="Q1546">
            <v>1272.1600000000001</v>
          </cell>
          <cell r="R1546">
            <v>0</v>
          </cell>
          <cell r="S1546">
            <v>0</v>
          </cell>
          <cell r="W1546" t="str">
            <v>9311101</v>
          </cell>
          <cell r="X1546">
            <v>0</v>
          </cell>
          <cell r="Y1546">
            <v>0</v>
          </cell>
        </row>
        <row r="1547">
          <cell r="A1547">
            <v>32082</v>
          </cell>
          <cell r="B1547" t="str">
            <v>04</v>
          </cell>
          <cell r="C1547" t="str">
            <v>ВЛ-04кв от КТПН 855до кормацеха п Огоньки 0.200км</v>
          </cell>
          <cell r="D1547" t="str">
            <v>539</v>
          </cell>
          <cell r="E1547" t="str">
            <v>011</v>
          </cell>
          <cell r="F1547">
            <v>11</v>
          </cell>
          <cell r="G1547">
            <v>30</v>
          </cell>
          <cell r="H1547">
            <v>4966.71</v>
          </cell>
          <cell r="I1547" t="str">
            <v>30952</v>
          </cell>
          <cell r="J1547" t="str">
            <v>2010062</v>
          </cell>
          <cell r="K1547" t="str">
            <v>30007</v>
          </cell>
          <cell r="L1547">
            <v>6</v>
          </cell>
          <cell r="M1547" t="str">
            <v>124527342</v>
          </cell>
          <cell r="N1547" t="str">
            <v>85</v>
          </cell>
          <cell r="O1547" t="str">
            <v>1187</v>
          </cell>
          <cell r="Q1547">
            <v>4966.71</v>
          </cell>
          <cell r="R1547">
            <v>0</v>
          </cell>
          <cell r="S1547">
            <v>0</v>
          </cell>
          <cell r="W1547" t="str">
            <v>9311101</v>
          </cell>
          <cell r="X1547">
            <v>0</v>
          </cell>
          <cell r="Y1547">
            <v>0</v>
          </cell>
        </row>
        <row r="1548">
          <cell r="A1548">
            <v>30682</v>
          </cell>
          <cell r="B1548" t="str">
            <v>04</v>
          </cell>
          <cell r="C1548" t="str">
            <v>ВЛ-04кв от КТПН 855до коровника</v>
          </cell>
          <cell r="D1548" t="str">
            <v>539</v>
          </cell>
          <cell r="E1548" t="str">
            <v>011</v>
          </cell>
          <cell r="F1548">
            <v>11</v>
          </cell>
          <cell r="G1548">
            <v>30</v>
          </cell>
          <cell r="H1548">
            <v>5206.09</v>
          </cell>
          <cell r="I1548" t="str">
            <v>30953</v>
          </cell>
          <cell r="J1548" t="str">
            <v>2010062</v>
          </cell>
          <cell r="K1548" t="str">
            <v>30008</v>
          </cell>
          <cell r="L1548">
            <v>6</v>
          </cell>
          <cell r="M1548" t="str">
            <v>124527342</v>
          </cell>
          <cell r="N1548" t="str">
            <v>80</v>
          </cell>
          <cell r="O1548" t="str">
            <v>0184</v>
          </cell>
          <cell r="Q1548">
            <v>5206.09</v>
          </cell>
          <cell r="R1548">
            <v>0</v>
          </cell>
          <cell r="S1548">
            <v>0</v>
          </cell>
          <cell r="W1548" t="str">
            <v>9311101</v>
          </cell>
          <cell r="X1548">
            <v>0</v>
          </cell>
          <cell r="Y1548">
            <v>0</v>
          </cell>
        </row>
        <row r="1549">
          <cell r="A1549">
            <v>27699</v>
          </cell>
          <cell r="B1549" t="str">
            <v>04</v>
          </cell>
          <cell r="C1549" t="str">
            <v>ВЛ-04кв от КТП  857до хранилищ 0.170км</v>
          </cell>
          <cell r="D1549" t="str">
            <v>539</v>
          </cell>
          <cell r="E1549" t="str">
            <v>011</v>
          </cell>
          <cell r="F1549">
            <v>11</v>
          </cell>
          <cell r="G1549">
            <v>30</v>
          </cell>
          <cell r="H1549">
            <v>4851.55</v>
          </cell>
          <cell r="I1549" t="str">
            <v>30955</v>
          </cell>
          <cell r="J1549" t="str">
            <v>2010062</v>
          </cell>
          <cell r="K1549" t="str">
            <v>30007</v>
          </cell>
          <cell r="L1549">
            <v>6</v>
          </cell>
          <cell r="M1549" t="str">
            <v>124527342</v>
          </cell>
          <cell r="N1549" t="str">
            <v>75</v>
          </cell>
          <cell r="O1549" t="str">
            <v>1175</v>
          </cell>
          <cell r="Q1549">
            <v>4851.55</v>
          </cell>
          <cell r="R1549">
            <v>0</v>
          </cell>
          <cell r="S1549">
            <v>0</v>
          </cell>
          <cell r="W1549" t="str">
            <v>9311101</v>
          </cell>
          <cell r="X1549">
            <v>0</v>
          </cell>
          <cell r="Y1549">
            <v>0</v>
          </cell>
        </row>
        <row r="1550">
          <cell r="A1550">
            <v>25082</v>
          </cell>
          <cell r="B1550" t="str">
            <v>04</v>
          </cell>
          <cell r="C1550" t="str">
            <v>ВЛ-04кв от КТП  858 п Высокое 0.43км</v>
          </cell>
          <cell r="D1550" t="str">
            <v>539</v>
          </cell>
          <cell r="E1550" t="str">
            <v>011</v>
          </cell>
          <cell r="F1550">
            <v>11</v>
          </cell>
          <cell r="G1550">
            <v>30</v>
          </cell>
          <cell r="H1550">
            <v>14085.14</v>
          </cell>
          <cell r="I1550" t="str">
            <v>30957</v>
          </cell>
          <cell r="J1550" t="str">
            <v>2010062</v>
          </cell>
          <cell r="K1550" t="str">
            <v>30008</v>
          </cell>
          <cell r="L1550">
            <v>6</v>
          </cell>
          <cell r="M1550" t="str">
            <v>124527342</v>
          </cell>
          <cell r="N1550" t="str">
            <v>68</v>
          </cell>
          <cell r="O1550" t="str">
            <v>0968</v>
          </cell>
          <cell r="Q1550">
            <v>14085.14</v>
          </cell>
          <cell r="R1550">
            <v>0</v>
          </cell>
          <cell r="S1550">
            <v>0</v>
          </cell>
          <cell r="W1550" t="str">
            <v>9311101</v>
          </cell>
          <cell r="X1550">
            <v>0</v>
          </cell>
          <cell r="Y1550">
            <v>0</v>
          </cell>
        </row>
        <row r="1551">
          <cell r="A1551">
            <v>27638</v>
          </cell>
          <cell r="B1551" t="str">
            <v>04</v>
          </cell>
          <cell r="C1551" t="str">
            <v>ВЛ-04кв от КТП  889 п Высокое ж\д  0.9км</v>
          </cell>
          <cell r="D1551" t="str">
            <v>539</v>
          </cell>
          <cell r="E1551" t="str">
            <v>011</v>
          </cell>
          <cell r="F1551">
            <v>11</v>
          </cell>
          <cell r="G1551">
            <v>30</v>
          </cell>
          <cell r="H1551">
            <v>33224.370000000003</v>
          </cell>
          <cell r="I1551" t="str">
            <v>30959</v>
          </cell>
          <cell r="J1551" t="str">
            <v>2010062</v>
          </cell>
          <cell r="K1551" t="str">
            <v>30007</v>
          </cell>
          <cell r="L1551">
            <v>6</v>
          </cell>
          <cell r="M1551" t="str">
            <v>124527342</v>
          </cell>
          <cell r="N1551" t="str">
            <v>75</v>
          </cell>
          <cell r="O1551" t="str">
            <v>0975</v>
          </cell>
          <cell r="Q1551">
            <v>33224.370000000003</v>
          </cell>
          <cell r="R1551">
            <v>0</v>
          </cell>
          <cell r="S1551">
            <v>0</v>
          </cell>
          <cell r="W1551" t="str">
            <v>9311101</v>
          </cell>
          <cell r="X1551">
            <v>0</v>
          </cell>
          <cell r="Y1551">
            <v>0</v>
          </cell>
        </row>
        <row r="1552">
          <cell r="A1552">
            <v>25447</v>
          </cell>
          <cell r="B1552" t="str">
            <v>04</v>
          </cell>
          <cell r="C1552" t="str">
            <v>ВЛ-04кв от ТП 810  п Анива  1.800км</v>
          </cell>
          <cell r="D1552" t="str">
            <v>539</v>
          </cell>
          <cell r="E1552" t="str">
            <v>011</v>
          </cell>
          <cell r="F1552">
            <v>11</v>
          </cell>
          <cell r="G1552">
            <v>30</v>
          </cell>
          <cell r="H1552">
            <v>9363.7900000000009</v>
          </cell>
          <cell r="I1552" t="str">
            <v>30963</v>
          </cell>
          <cell r="J1552" t="str">
            <v>2010062</v>
          </cell>
          <cell r="K1552" t="str">
            <v>30008</v>
          </cell>
          <cell r="L1552">
            <v>6</v>
          </cell>
          <cell r="M1552" t="str">
            <v>124527342</v>
          </cell>
          <cell r="N1552" t="str">
            <v>69</v>
          </cell>
          <cell r="O1552" t="str">
            <v>0969</v>
          </cell>
          <cell r="Q1552">
            <v>9363.7900000000009</v>
          </cell>
          <cell r="R1552">
            <v>0</v>
          </cell>
          <cell r="S1552">
            <v>0</v>
          </cell>
          <cell r="W1552" t="str">
            <v>9311101</v>
          </cell>
          <cell r="X1552">
            <v>0</v>
          </cell>
          <cell r="Y1552">
            <v>0</v>
          </cell>
        </row>
        <row r="1553">
          <cell r="A1553">
            <v>25447</v>
          </cell>
          <cell r="B1553" t="str">
            <v>04</v>
          </cell>
          <cell r="C1553" t="str">
            <v>ВЛ-04кв от МТП  862  п Золоторыбное 0.5км</v>
          </cell>
          <cell r="D1553" t="str">
            <v>539</v>
          </cell>
          <cell r="E1553" t="str">
            <v>011</v>
          </cell>
          <cell r="F1553">
            <v>11</v>
          </cell>
          <cell r="G1553">
            <v>30</v>
          </cell>
          <cell r="H1553">
            <v>6186.42</v>
          </cell>
          <cell r="I1553" t="str">
            <v>30964</v>
          </cell>
          <cell r="J1553" t="str">
            <v>2010062</v>
          </cell>
          <cell r="K1553" t="str">
            <v>30008</v>
          </cell>
          <cell r="L1553">
            <v>6</v>
          </cell>
          <cell r="M1553" t="str">
            <v>124527342</v>
          </cell>
          <cell r="N1553" t="str">
            <v>69</v>
          </cell>
          <cell r="O1553" t="str">
            <v>0969</v>
          </cell>
          <cell r="Q1553">
            <v>6186.42</v>
          </cell>
          <cell r="R1553">
            <v>0</v>
          </cell>
          <cell r="S1553">
            <v>0</v>
          </cell>
          <cell r="W1553" t="str">
            <v>9311101</v>
          </cell>
          <cell r="X1553">
            <v>0</v>
          </cell>
          <cell r="Y1553">
            <v>0</v>
          </cell>
        </row>
        <row r="1554">
          <cell r="A1554">
            <v>25447</v>
          </cell>
          <cell r="B1554" t="str">
            <v>04</v>
          </cell>
          <cell r="C1554" t="str">
            <v>ВЛ-04кв от ТП-814 ул.Набережная  0.8км</v>
          </cell>
          <cell r="D1554" t="str">
            <v>539</v>
          </cell>
          <cell r="E1554" t="str">
            <v>011</v>
          </cell>
          <cell r="F1554">
            <v>11</v>
          </cell>
          <cell r="G1554">
            <v>30</v>
          </cell>
          <cell r="H1554">
            <v>13109.31</v>
          </cell>
          <cell r="I1554" t="str">
            <v>30965</v>
          </cell>
          <cell r="J1554" t="str">
            <v>2010062</v>
          </cell>
          <cell r="K1554" t="str">
            <v>30008</v>
          </cell>
          <cell r="L1554">
            <v>6</v>
          </cell>
          <cell r="M1554" t="str">
            <v>124527342</v>
          </cell>
          <cell r="N1554" t="str">
            <v>69</v>
          </cell>
          <cell r="O1554" t="str">
            <v>0969</v>
          </cell>
          <cell r="Q1554">
            <v>13109.31</v>
          </cell>
          <cell r="R1554">
            <v>0</v>
          </cell>
          <cell r="S1554">
            <v>0</v>
          </cell>
          <cell r="W1554" t="str">
            <v>9311101</v>
          </cell>
          <cell r="X1554">
            <v>0</v>
          </cell>
          <cell r="Y1554">
            <v>0</v>
          </cell>
        </row>
        <row r="1555">
          <cell r="A1555">
            <v>25447</v>
          </cell>
          <cell r="B1555" t="str">
            <v>04</v>
          </cell>
          <cell r="C1555" t="str">
            <v>ВЛ-04кв от КТПН 866  п Таранай рыбцех  1,200 км</v>
          </cell>
          <cell r="D1555" t="str">
            <v>539</v>
          </cell>
          <cell r="E1555" t="str">
            <v>011</v>
          </cell>
          <cell r="F1555">
            <v>11</v>
          </cell>
          <cell r="G1555">
            <v>30</v>
          </cell>
          <cell r="H1555">
            <v>124538.44</v>
          </cell>
          <cell r="I1555" t="str">
            <v>30966</v>
          </cell>
          <cell r="J1555" t="str">
            <v>2010062</v>
          </cell>
          <cell r="K1555" t="str">
            <v>30008</v>
          </cell>
          <cell r="L1555">
            <v>6</v>
          </cell>
          <cell r="M1555" t="str">
            <v>124527342</v>
          </cell>
          <cell r="N1555" t="str">
            <v>69</v>
          </cell>
          <cell r="O1555" t="str">
            <v>0969</v>
          </cell>
          <cell r="Q1555">
            <v>124538.44</v>
          </cell>
          <cell r="R1555">
            <v>0</v>
          </cell>
          <cell r="S1555">
            <v>0</v>
          </cell>
          <cell r="W1555" t="str">
            <v>9311101</v>
          </cell>
          <cell r="X1555">
            <v>0</v>
          </cell>
          <cell r="Y1555">
            <v>0</v>
          </cell>
        </row>
        <row r="1556">
          <cell r="A1556">
            <v>25447</v>
          </cell>
          <cell r="B1556" t="str">
            <v>04</v>
          </cell>
          <cell r="C1556" t="str">
            <v>ВЛ-04кв от КТПН 868  п Таранай 0.9км</v>
          </cell>
          <cell r="D1556" t="str">
            <v>539</v>
          </cell>
          <cell r="E1556" t="str">
            <v>011</v>
          </cell>
          <cell r="F1556">
            <v>11</v>
          </cell>
          <cell r="G1556">
            <v>30</v>
          </cell>
          <cell r="H1556">
            <v>29495.95</v>
          </cell>
          <cell r="I1556" t="str">
            <v>30967</v>
          </cell>
          <cell r="J1556" t="str">
            <v>2010062</v>
          </cell>
          <cell r="K1556" t="str">
            <v>30008</v>
          </cell>
          <cell r="L1556">
            <v>6</v>
          </cell>
          <cell r="M1556" t="str">
            <v>124527342</v>
          </cell>
          <cell r="N1556" t="str">
            <v>69</v>
          </cell>
          <cell r="O1556" t="str">
            <v>0969</v>
          </cell>
          <cell r="Q1556">
            <v>29495.95</v>
          </cell>
          <cell r="R1556">
            <v>0</v>
          </cell>
          <cell r="S1556">
            <v>0</v>
          </cell>
          <cell r="W1556" t="str">
            <v>9311101</v>
          </cell>
          <cell r="X1556">
            <v>0</v>
          </cell>
          <cell r="Y1556">
            <v>0</v>
          </cell>
        </row>
        <row r="1557">
          <cell r="A1557">
            <v>28764</v>
          </cell>
          <cell r="B1557" t="str">
            <v>04</v>
          </cell>
          <cell r="C1557" t="str">
            <v>ВЛ-04кв от КТПН-869 до фермы КРС 1.6 км</v>
          </cell>
          <cell r="D1557" t="str">
            <v>539</v>
          </cell>
          <cell r="E1557" t="str">
            <v>011</v>
          </cell>
          <cell r="F1557">
            <v>11</v>
          </cell>
          <cell r="G1557">
            <v>30</v>
          </cell>
          <cell r="H1557">
            <v>30517.81</v>
          </cell>
          <cell r="I1557" t="str">
            <v>30969</v>
          </cell>
          <cell r="J1557" t="str">
            <v>2010062</v>
          </cell>
          <cell r="K1557" t="str">
            <v>30007</v>
          </cell>
          <cell r="L1557">
            <v>6</v>
          </cell>
          <cell r="M1557" t="str">
            <v>124527342</v>
          </cell>
          <cell r="N1557" t="str">
            <v>78</v>
          </cell>
          <cell r="O1557" t="str">
            <v>1078</v>
          </cell>
          <cell r="Q1557">
            <v>30517.81</v>
          </cell>
          <cell r="R1557">
            <v>0</v>
          </cell>
          <cell r="S1557">
            <v>0</v>
          </cell>
          <cell r="W1557" t="str">
            <v>9311101</v>
          </cell>
          <cell r="X1557">
            <v>0</v>
          </cell>
          <cell r="Y1557">
            <v>0</v>
          </cell>
        </row>
        <row r="1558">
          <cell r="A1558">
            <v>25447</v>
          </cell>
          <cell r="B1558" t="str">
            <v>04</v>
          </cell>
          <cell r="C1558" t="str">
            <v>ВЛ-04кв от КТПН-869 п Таранай 0.7км</v>
          </cell>
          <cell r="D1558" t="str">
            <v>539</v>
          </cell>
          <cell r="E1558" t="str">
            <v>011</v>
          </cell>
          <cell r="F1558">
            <v>11</v>
          </cell>
          <cell r="G1558">
            <v>30</v>
          </cell>
          <cell r="H1558">
            <v>22941.29</v>
          </cell>
          <cell r="I1558" t="str">
            <v>30970</v>
          </cell>
          <cell r="J1558" t="str">
            <v>2010062</v>
          </cell>
          <cell r="K1558" t="str">
            <v>30008</v>
          </cell>
          <cell r="L1558">
            <v>6</v>
          </cell>
          <cell r="M1558" t="str">
            <v>124527342</v>
          </cell>
          <cell r="N1558" t="str">
            <v>69</v>
          </cell>
          <cell r="O1558" t="str">
            <v>0969</v>
          </cell>
          <cell r="Q1558">
            <v>22941.29</v>
          </cell>
          <cell r="R1558">
            <v>0</v>
          </cell>
          <cell r="S1558">
            <v>0</v>
          </cell>
          <cell r="W1558" t="str">
            <v>9311101</v>
          </cell>
          <cell r="X1558">
            <v>0</v>
          </cell>
          <cell r="Y1558">
            <v>0</v>
          </cell>
        </row>
        <row r="1559">
          <cell r="A1559">
            <v>22525</v>
          </cell>
          <cell r="B1559" t="str">
            <v>04</v>
          </cell>
          <cell r="C1559" t="str">
            <v>ВЛ-04кв от КТПН-871 1.24км</v>
          </cell>
          <cell r="D1559" t="str">
            <v>539</v>
          </cell>
          <cell r="E1559" t="str">
            <v>011</v>
          </cell>
          <cell r="F1559">
            <v>11</v>
          </cell>
          <cell r="G1559">
            <v>30</v>
          </cell>
          <cell r="H1559">
            <v>11307.37</v>
          </cell>
          <cell r="I1559" t="str">
            <v>30972</v>
          </cell>
          <cell r="J1559" t="str">
            <v>2010062</v>
          </cell>
          <cell r="K1559" t="str">
            <v>30008</v>
          </cell>
          <cell r="L1559">
            <v>6</v>
          </cell>
          <cell r="M1559" t="str">
            <v>124527342</v>
          </cell>
          <cell r="N1559" t="str">
            <v>61</v>
          </cell>
          <cell r="O1559" t="str">
            <v>0961</v>
          </cell>
          <cell r="Q1559">
            <v>11307.37</v>
          </cell>
          <cell r="R1559">
            <v>0</v>
          </cell>
          <cell r="S1559">
            <v>0</v>
          </cell>
          <cell r="W1559" t="str">
            <v>9311101</v>
          </cell>
          <cell r="X1559">
            <v>0</v>
          </cell>
          <cell r="Y1559">
            <v>0</v>
          </cell>
        </row>
        <row r="1560">
          <cell r="A1560">
            <v>31472</v>
          </cell>
          <cell r="B1560" t="str">
            <v>04</v>
          </cell>
          <cell r="C1560" t="str">
            <v>ВЛ-04кв от КТП -872 ул.Лесная 1.520км</v>
          </cell>
          <cell r="D1560" t="str">
            <v>539</v>
          </cell>
          <cell r="E1560" t="str">
            <v>011</v>
          </cell>
          <cell r="F1560">
            <v>11</v>
          </cell>
          <cell r="G1560">
            <v>30</v>
          </cell>
          <cell r="H1560">
            <v>201674</v>
          </cell>
          <cell r="I1560" t="str">
            <v>30973</v>
          </cell>
          <cell r="J1560" t="str">
            <v>2010062</v>
          </cell>
          <cell r="K1560" t="str">
            <v>30007</v>
          </cell>
          <cell r="L1560">
            <v>6</v>
          </cell>
          <cell r="M1560" t="str">
            <v>124527342</v>
          </cell>
          <cell r="N1560" t="str">
            <v>86</v>
          </cell>
          <cell r="O1560" t="str">
            <v>0386</v>
          </cell>
          <cell r="Q1560">
            <v>201674</v>
          </cell>
          <cell r="R1560">
            <v>0</v>
          </cell>
          <cell r="S1560">
            <v>0</v>
          </cell>
          <cell r="W1560" t="str">
            <v>9311101</v>
          </cell>
          <cell r="X1560">
            <v>0</v>
          </cell>
          <cell r="Y1560">
            <v>0</v>
          </cell>
        </row>
        <row r="1561">
          <cell r="A1561">
            <v>32082</v>
          </cell>
          <cell r="B1561" t="str">
            <v>04</v>
          </cell>
          <cell r="C1561" t="str">
            <v>ВЛ-04кв от КТПН-872 до основного ствола 12  0.100км</v>
          </cell>
          <cell r="D1561" t="str">
            <v>539</v>
          </cell>
          <cell r="E1561" t="str">
            <v>011</v>
          </cell>
          <cell r="F1561">
            <v>11</v>
          </cell>
          <cell r="G1561">
            <v>30</v>
          </cell>
          <cell r="H1561">
            <v>2544.33</v>
          </cell>
          <cell r="I1561" t="str">
            <v>30974</v>
          </cell>
          <cell r="J1561" t="str">
            <v>2010062</v>
          </cell>
          <cell r="K1561" t="str">
            <v>30007</v>
          </cell>
          <cell r="L1561">
            <v>6</v>
          </cell>
          <cell r="M1561" t="str">
            <v>124527342</v>
          </cell>
          <cell r="N1561" t="str">
            <v>85</v>
          </cell>
          <cell r="O1561" t="str">
            <v>1187</v>
          </cell>
          <cell r="Q1561">
            <v>2544.33</v>
          </cell>
          <cell r="R1561">
            <v>0</v>
          </cell>
          <cell r="S1561">
            <v>0</v>
          </cell>
          <cell r="W1561" t="str">
            <v>9311101</v>
          </cell>
          <cell r="X1561">
            <v>0</v>
          </cell>
          <cell r="Y1561">
            <v>0</v>
          </cell>
        </row>
        <row r="1562">
          <cell r="A1562">
            <v>32082</v>
          </cell>
          <cell r="B1562" t="str">
            <v>04</v>
          </cell>
          <cell r="C1562" t="str">
            <v>ВЛ-04кв от КТП -884 0.100 км</v>
          </cell>
          <cell r="D1562" t="str">
            <v>539</v>
          </cell>
          <cell r="E1562" t="str">
            <v>011</v>
          </cell>
          <cell r="F1562">
            <v>11</v>
          </cell>
          <cell r="G1562">
            <v>30</v>
          </cell>
          <cell r="H1562">
            <v>2483.35</v>
          </cell>
          <cell r="I1562" t="str">
            <v>30975</v>
          </cell>
          <cell r="J1562" t="str">
            <v>2010062</v>
          </cell>
          <cell r="K1562" t="str">
            <v>30007</v>
          </cell>
          <cell r="L1562">
            <v>6</v>
          </cell>
          <cell r="M1562" t="str">
            <v>124527342</v>
          </cell>
          <cell r="N1562" t="str">
            <v>86</v>
          </cell>
          <cell r="O1562" t="str">
            <v>1187</v>
          </cell>
          <cell r="Q1562">
            <v>2483.35</v>
          </cell>
          <cell r="R1562">
            <v>0</v>
          </cell>
          <cell r="S1562">
            <v>0</v>
          </cell>
          <cell r="W1562" t="str">
            <v>9311101</v>
          </cell>
          <cell r="X1562">
            <v>0</v>
          </cell>
          <cell r="Y1562">
            <v>0</v>
          </cell>
        </row>
        <row r="1563">
          <cell r="A1563">
            <v>22160</v>
          </cell>
          <cell r="B1563" t="str">
            <v>04</v>
          </cell>
          <cell r="C1563" t="str">
            <v>ВЛ-04кв от КТПН-872 до магазина 3.236  км</v>
          </cell>
          <cell r="D1563" t="str">
            <v>539</v>
          </cell>
          <cell r="E1563" t="str">
            <v>011</v>
          </cell>
          <cell r="F1563">
            <v>11</v>
          </cell>
          <cell r="G1563">
            <v>30</v>
          </cell>
          <cell r="H1563">
            <v>113842.41</v>
          </cell>
          <cell r="I1563" t="str">
            <v>30977</v>
          </cell>
          <cell r="J1563" t="str">
            <v>2010062</v>
          </cell>
          <cell r="K1563" t="str">
            <v>30008</v>
          </cell>
          <cell r="L1563">
            <v>6</v>
          </cell>
          <cell r="M1563" t="str">
            <v>124527342</v>
          </cell>
          <cell r="N1563" t="str">
            <v>60</v>
          </cell>
          <cell r="O1563" t="str">
            <v>0960</v>
          </cell>
          <cell r="Q1563">
            <v>113842.41</v>
          </cell>
          <cell r="R1563">
            <v>0</v>
          </cell>
          <cell r="S1563">
            <v>0</v>
          </cell>
          <cell r="W1563" t="str">
            <v>9311101</v>
          </cell>
          <cell r="X1563">
            <v>0</v>
          </cell>
          <cell r="Y1563">
            <v>0</v>
          </cell>
        </row>
        <row r="1564">
          <cell r="A1564">
            <v>23621</v>
          </cell>
          <cell r="B1564" t="str">
            <v>04</v>
          </cell>
          <cell r="C1564" t="str">
            <v>ВЛ-04кв от  КТП-877 п Рыбацкое 2.894км</v>
          </cell>
          <cell r="D1564" t="str">
            <v>539</v>
          </cell>
          <cell r="E1564" t="str">
            <v>011</v>
          </cell>
          <cell r="F1564">
            <v>11</v>
          </cell>
          <cell r="G1564">
            <v>30</v>
          </cell>
          <cell r="H1564">
            <v>89518.91</v>
          </cell>
          <cell r="I1564" t="str">
            <v>30980</v>
          </cell>
          <cell r="J1564" t="str">
            <v>2010062</v>
          </cell>
          <cell r="K1564" t="str">
            <v>30008</v>
          </cell>
          <cell r="L1564">
            <v>6</v>
          </cell>
          <cell r="M1564" t="str">
            <v>124527342</v>
          </cell>
          <cell r="N1564" t="str">
            <v>64</v>
          </cell>
          <cell r="O1564" t="str">
            <v>0964</v>
          </cell>
          <cell r="Q1564">
            <v>89518.91</v>
          </cell>
          <cell r="R1564">
            <v>0</v>
          </cell>
          <cell r="S1564">
            <v>0</v>
          </cell>
          <cell r="W1564" t="str">
            <v>9311101</v>
          </cell>
          <cell r="X1564">
            <v>0</v>
          </cell>
          <cell r="Y1564">
            <v>0</v>
          </cell>
        </row>
        <row r="1565">
          <cell r="A1565">
            <v>23986</v>
          </cell>
          <cell r="B1565" t="str">
            <v>04</v>
          </cell>
          <cell r="C1565" t="str">
            <v>ВЛ-04кв от ТП-828 в р-не АНИВА 1.722км</v>
          </cell>
          <cell r="D1565" t="str">
            <v>539</v>
          </cell>
          <cell r="E1565" t="str">
            <v>011</v>
          </cell>
          <cell r="F1565">
            <v>11</v>
          </cell>
          <cell r="G1565">
            <v>30</v>
          </cell>
          <cell r="H1565">
            <v>57703.06</v>
          </cell>
          <cell r="I1565" t="str">
            <v>30981</v>
          </cell>
          <cell r="J1565" t="str">
            <v>2010062</v>
          </cell>
          <cell r="K1565" t="str">
            <v>30007</v>
          </cell>
          <cell r="L1565">
            <v>6</v>
          </cell>
          <cell r="M1565" t="str">
            <v>124527342</v>
          </cell>
          <cell r="N1565" t="str">
            <v>65</v>
          </cell>
          <cell r="O1565" t="str">
            <v>0965</v>
          </cell>
          <cell r="Q1565">
            <v>57703.06</v>
          </cell>
          <cell r="R1565">
            <v>0</v>
          </cell>
          <cell r="S1565">
            <v>0</v>
          </cell>
          <cell r="W1565" t="str">
            <v>9311101</v>
          </cell>
          <cell r="X1565">
            <v>0</v>
          </cell>
          <cell r="Y1565">
            <v>0</v>
          </cell>
        </row>
        <row r="1566">
          <cell r="A1566">
            <v>23986</v>
          </cell>
          <cell r="B1566" t="str">
            <v>04</v>
          </cell>
          <cell r="C1566" t="str">
            <v>ВЛ-04кв от КТПН-880 в р-не АНИВА 2.542км</v>
          </cell>
          <cell r="D1566" t="str">
            <v>539</v>
          </cell>
          <cell r="E1566" t="str">
            <v>011</v>
          </cell>
          <cell r="F1566">
            <v>11</v>
          </cell>
          <cell r="G1566">
            <v>30</v>
          </cell>
          <cell r="H1566">
            <v>81205.91</v>
          </cell>
          <cell r="I1566" t="str">
            <v>30982</v>
          </cell>
          <cell r="J1566" t="str">
            <v>2010062</v>
          </cell>
          <cell r="K1566" t="str">
            <v>30007</v>
          </cell>
          <cell r="L1566">
            <v>6</v>
          </cell>
          <cell r="M1566" t="str">
            <v>124527342</v>
          </cell>
          <cell r="N1566" t="str">
            <v>65</v>
          </cell>
          <cell r="O1566" t="str">
            <v>0965</v>
          </cell>
          <cell r="Q1566">
            <v>81205.91</v>
          </cell>
          <cell r="R1566">
            <v>0</v>
          </cell>
          <cell r="S1566">
            <v>0</v>
          </cell>
          <cell r="W1566" t="str">
            <v>9311101</v>
          </cell>
          <cell r="X1566">
            <v>0</v>
          </cell>
          <cell r="Y1566">
            <v>0</v>
          </cell>
        </row>
        <row r="1567">
          <cell r="A1567">
            <v>30682</v>
          </cell>
          <cell r="B1567" t="str">
            <v>04</v>
          </cell>
          <cell r="C1567" t="str">
            <v>ВЛ-04кв от КТПН-883 до скважины п Таранай</v>
          </cell>
          <cell r="D1567" t="str">
            <v>539</v>
          </cell>
          <cell r="E1567" t="str">
            <v>011</v>
          </cell>
          <cell r="F1567">
            <v>11</v>
          </cell>
          <cell r="G1567">
            <v>30</v>
          </cell>
          <cell r="H1567">
            <v>14678.82</v>
          </cell>
          <cell r="I1567" t="str">
            <v>30983</v>
          </cell>
          <cell r="J1567" t="str">
            <v>2010062</v>
          </cell>
          <cell r="K1567" t="str">
            <v>30008</v>
          </cell>
          <cell r="L1567">
            <v>6</v>
          </cell>
          <cell r="M1567" t="str">
            <v>124527342</v>
          </cell>
          <cell r="N1567" t="str">
            <v>82</v>
          </cell>
          <cell r="O1567" t="str">
            <v>0184</v>
          </cell>
          <cell r="Q1567">
            <v>14678.82</v>
          </cell>
          <cell r="R1567">
            <v>0</v>
          </cell>
          <cell r="S1567">
            <v>0</v>
          </cell>
          <cell r="W1567" t="str">
            <v>9311101</v>
          </cell>
          <cell r="X1567">
            <v>0</v>
          </cell>
          <cell r="Y1567">
            <v>0</v>
          </cell>
        </row>
        <row r="1568">
          <cell r="A1568">
            <v>25447</v>
          </cell>
          <cell r="B1568" t="str">
            <v>04</v>
          </cell>
          <cell r="C1568" t="str">
            <v>ВЛ-04кв от Таранай ТП 815 2.9км</v>
          </cell>
          <cell r="D1568" t="str">
            <v>539</v>
          </cell>
          <cell r="E1568" t="str">
            <v>011</v>
          </cell>
          <cell r="F1568">
            <v>11</v>
          </cell>
          <cell r="G1568">
            <v>30</v>
          </cell>
          <cell r="H1568">
            <v>95042.5</v>
          </cell>
          <cell r="I1568" t="str">
            <v>30987</v>
          </cell>
          <cell r="J1568" t="str">
            <v>2010062</v>
          </cell>
          <cell r="K1568" t="str">
            <v>30008</v>
          </cell>
          <cell r="L1568">
            <v>6</v>
          </cell>
          <cell r="M1568" t="str">
            <v>124527342</v>
          </cell>
          <cell r="N1568" t="str">
            <v>69</v>
          </cell>
          <cell r="O1568" t="str">
            <v>0969</v>
          </cell>
          <cell r="Q1568">
            <v>95042.5</v>
          </cell>
          <cell r="R1568">
            <v>0</v>
          </cell>
          <cell r="S1568">
            <v>0</v>
          </cell>
          <cell r="W1568" t="str">
            <v>9311101</v>
          </cell>
          <cell r="X1568">
            <v>0</v>
          </cell>
          <cell r="Y1568">
            <v>0</v>
          </cell>
        </row>
        <row r="1569">
          <cell r="A1569">
            <v>26999</v>
          </cell>
          <cell r="B1569" t="str">
            <v>04</v>
          </cell>
          <cell r="C1569" t="str">
            <v>ВЛ-10кв  от ТП 821 до ТП 868 0.475км    9Л-А-10</v>
          </cell>
          <cell r="D1569" t="str">
            <v>539</v>
          </cell>
          <cell r="E1569" t="str">
            <v>011</v>
          </cell>
          <cell r="F1569">
            <v>11</v>
          </cell>
          <cell r="G1569">
            <v>30</v>
          </cell>
          <cell r="H1569">
            <v>27378.57</v>
          </cell>
          <cell r="I1569" t="str">
            <v>30988</v>
          </cell>
          <cell r="J1569" t="str">
            <v>2010062</v>
          </cell>
          <cell r="K1569" t="str">
            <v>30007</v>
          </cell>
          <cell r="L1569">
            <v>6</v>
          </cell>
          <cell r="M1569" t="str">
            <v>124527342</v>
          </cell>
          <cell r="N1569" t="str">
            <v>73</v>
          </cell>
          <cell r="O1569" t="str">
            <v>1273</v>
          </cell>
          <cell r="Q1569">
            <v>27378.57</v>
          </cell>
          <cell r="R1569">
            <v>0</v>
          </cell>
          <cell r="S1569">
            <v>0</v>
          </cell>
          <cell r="W1569" t="str">
            <v>9311101</v>
          </cell>
          <cell r="X1569">
            <v>0</v>
          </cell>
          <cell r="Y1569">
            <v>0</v>
          </cell>
        </row>
        <row r="1570">
          <cell r="A1570">
            <v>26999</v>
          </cell>
          <cell r="B1570" t="str">
            <v>04</v>
          </cell>
          <cell r="C1570" t="str">
            <v>ВЛ-10кв  9Л-А-10 до КТП 841 0.1км</v>
          </cell>
          <cell r="D1570" t="str">
            <v>539</v>
          </cell>
          <cell r="E1570" t="str">
            <v>011</v>
          </cell>
          <cell r="F1570">
            <v>11</v>
          </cell>
          <cell r="G1570">
            <v>30</v>
          </cell>
          <cell r="H1570">
            <v>7917.14</v>
          </cell>
          <cell r="I1570" t="str">
            <v>30989</v>
          </cell>
          <cell r="J1570" t="str">
            <v>2010062</v>
          </cell>
          <cell r="K1570" t="str">
            <v>30007</v>
          </cell>
          <cell r="L1570">
            <v>6</v>
          </cell>
          <cell r="M1570" t="str">
            <v>124527342</v>
          </cell>
          <cell r="N1570" t="str">
            <v>73</v>
          </cell>
          <cell r="O1570" t="str">
            <v>1273</v>
          </cell>
          <cell r="Q1570">
            <v>7917.14</v>
          </cell>
          <cell r="R1570">
            <v>0</v>
          </cell>
          <cell r="S1570">
            <v>0</v>
          </cell>
          <cell r="W1570" t="str">
            <v>9311101</v>
          </cell>
          <cell r="X1570">
            <v>0</v>
          </cell>
          <cell r="Y1570">
            <v>0</v>
          </cell>
        </row>
        <row r="1571">
          <cell r="A1571">
            <v>31017</v>
          </cell>
          <cell r="B1571" t="str">
            <v>04</v>
          </cell>
          <cell r="C1571" t="str">
            <v>ВЛ-10кв 8Л-А-10 от опоры 58 до СП-14  2.9км</v>
          </cell>
          <cell r="D1571" t="str">
            <v>539</v>
          </cell>
          <cell r="E1571" t="str">
            <v>011</v>
          </cell>
          <cell r="F1571">
            <v>11</v>
          </cell>
          <cell r="G1571">
            <v>30</v>
          </cell>
          <cell r="H1571">
            <v>155653.06</v>
          </cell>
          <cell r="I1571" t="str">
            <v>30990</v>
          </cell>
          <cell r="J1571" t="str">
            <v>2010062</v>
          </cell>
          <cell r="K1571" t="str">
            <v>30007</v>
          </cell>
          <cell r="L1571">
            <v>6</v>
          </cell>
          <cell r="M1571" t="str">
            <v>124527342</v>
          </cell>
          <cell r="N1571" t="str">
            <v>84</v>
          </cell>
          <cell r="O1571" t="str">
            <v>1284</v>
          </cell>
          <cell r="Q1571">
            <v>155653.06</v>
          </cell>
          <cell r="R1571">
            <v>0</v>
          </cell>
          <cell r="S1571">
            <v>0</v>
          </cell>
          <cell r="W1571" t="str">
            <v>9311101</v>
          </cell>
          <cell r="X1571">
            <v>0</v>
          </cell>
          <cell r="Y1571">
            <v>0</v>
          </cell>
        </row>
        <row r="1572">
          <cell r="A1572">
            <v>28399</v>
          </cell>
          <cell r="B1572" t="str">
            <v>04</v>
          </cell>
          <cell r="C1572" t="str">
            <v>КЛ-10 кв от  ТП 803 до опоры 1 0.075км</v>
          </cell>
          <cell r="D1572" t="str">
            <v>539</v>
          </cell>
          <cell r="E1572" t="str">
            <v>011</v>
          </cell>
          <cell r="F1572">
            <v>11</v>
          </cell>
          <cell r="G1572">
            <v>30</v>
          </cell>
          <cell r="H1572">
            <v>110833</v>
          </cell>
          <cell r="I1572" t="str">
            <v>30992</v>
          </cell>
          <cell r="J1572" t="str">
            <v>2010062</v>
          </cell>
          <cell r="K1572" t="str">
            <v>30011</v>
          </cell>
          <cell r="L1572">
            <v>2</v>
          </cell>
          <cell r="M1572" t="str">
            <v>124527341</v>
          </cell>
          <cell r="N1572" t="str">
            <v>77</v>
          </cell>
          <cell r="O1572" t="str">
            <v>1077</v>
          </cell>
          <cell r="Q1572">
            <v>61726.16</v>
          </cell>
          <cell r="R1572">
            <v>184.72</v>
          </cell>
          <cell r="S1572">
            <v>49106.84</v>
          </cell>
          <cell r="W1572" t="str">
            <v>9311101</v>
          </cell>
          <cell r="X1572">
            <v>0</v>
          </cell>
          <cell r="Y1572">
            <v>0</v>
          </cell>
        </row>
        <row r="1573">
          <cell r="A1573">
            <v>30133</v>
          </cell>
          <cell r="B1573" t="str">
            <v>04</v>
          </cell>
          <cell r="C1573" t="str">
            <v>ВЛ-10кв от ВЛ до КТПН 855  отд  Огоньки 0.350 км</v>
          </cell>
          <cell r="D1573" t="str">
            <v>539</v>
          </cell>
          <cell r="E1573" t="str">
            <v>011</v>
          </cell>
          <cell r="F1573">
            <v>11</v>
          </cell>
          <cell r="G1573">
            <v>30</v>
          </cell>
          <cell r="H1573">
            <v>7877.63</v>
          </cell>
          <cell r="I1573" t="str">
            <v>30994</v>
          </cell>
          <cell r="J1573" t="str">
            <v>2010062</v>
          </cell>
          <cell r="K1573" t="str">
            <v>30007</v>
          </cell>
          <cell r="L1573">
            <v>6</v>
          </cell>
          <cell r="M1573" t="str">
            <v>124527342</v>
          </cell>
          <cell r="N1573" t="str">
            <v>81</v>
          </cell>
          <cell r="O1573" t="str">
            <v>0782</v>
          </cell>
          <cell r="Q1573">
            <v>7877.63</v>
          </cell>
          <cell r="R1573">
            <v>0</v>
          </cell>
          <cell r="S1573">
            <v>0</v>
          </cell>
          <cell r="W1573" t="str">
            <v>9311101</v>
          </cell>
          <cell r="X1573">
            <v>0</v>
          </cell>
          <cell r="Y1573">
            <v>0</v>
          </cell>
        </row>
        <row r="1574">
          <cell r="A1574">
            <v>31837</v>
          </cell>
          <cell r="B1574" t="str">
            <v>04</v>
          </cell>
          <cell r="C1574" t="str">
            <v>ВЛ-10кв 10Л-Анива -10     4.32</v>
          </cell>
          <cell r="D1574" t="str">
            <v>539</v>
          </cell>
          <cell r="E1574" t="str">
            <v>011</v>
          </cell>
          <cell r="F1574">
            <v>11</v>
          </cell>
          <cell r="G1574">
            <v>30</v>
          </cell>
          <cell r="H1574">
            <v>519553</v>
          </cell>
          <cell r="I1574" t="str">
            <v>30995</v>
          </cell>
          <cell r="J1574" t="str">
            <v>2010062</v>
          </cell>
          <cell r="K1574" t="str">
            <v>30008</v>
          </cell>
          <cell r="L1574">
            <v>6</v>
          </cell>
          <cell r="M1574" t="str">
            <v>124527342</v>
          </cell>
          <cell r="N1574" t="str">
            <v>87</v>
          </cell>
          <cell r="O1574" t="str">
            <v>0387</v>
          </cell>
          <cell r="Q1574">
            <v>519553</v>
          </cell>
          <cell r="R1574">
            <v>0</v>
          </cell>
          <cell r="S1574">
            <v>0</v>
          </cell>
          <cell r="W1574" t="str">
            <v>9311101</v>
          </cell>
          <cell r="X1574">
            <v>0</v>
          </cell>
          <cell r="Y1574">
            <v>0</v>
          </cell>
        </row>
        <row r="1575">
          <cell r="A1575">
            <v>30682</v>
          </cell>
          <cell r="B1575" t="str">
            <v>04</v>
          </cell>
          <cell r="C1575" t="str">
            <v>ВЛ-10кв от основного стола ВП-10 до КТПН-855 п Огоньки 0.130км</v>
          </cell>
          <cell r="D1575" t="str">
            <v>539</v>
          </cell>
          <cell r="E1575" t="str">
            <v>011</v>
          </cell>
          <cell r="F1575">
            <v>11</v>
          </cell>
          <cell r="G1575">
            <v>30</v>
          </cell>
          <cell r="H1575">
            <v>2925.98</v>
          </cell>
          <cell r="I1575" t="str">
            <v>30997</v>
          </cell>
          <cell r="J1575" t="str">
            <v>2010062</v>
          </cell>
          <cell r="K1575" t="str">
            <v>30007</v>
          </cell>
          <cell r="L1575">
            <v>6</v>
          </cell>
          <cell r="M1575" t="str">
            <v>124527342</v>
          </cell>
          <cell r="N1575" t="str">
            <v>80</v>
          </cell>
          <cell r="O1575" t="str">
            <v>0184</v>
          </cell>
          <cell r="Q1575">
            <v>2925.98</v>
          </cell>
          <cell r="R1575">
            <v>0</v>
          </cell>
          <cell r="S1575">
            <v>0</v>
          </cell>
          <cell r="W1575" t="str">
            <v>9311101</v>
          </cell>
          <cell r="X1575">
            <v>0</v>
          </cell>
          <cell r="Y1575">
            <v>0</v>
          </cell>
        </row>
        <row r="1576">
          <cell r="A1576">
            <v>25082</v>
          </cell>
          <cell r="B1576" t="str">
            <v>04</v>
          </cell>
          <cell r="C1576" t="str">
            <v>ВЛ-10кв 5Л-Пт-10 до ТП 813 5Л-ПЕТ-10 5.0км</v>
          </cell>
          <cell r="D1576" t="str">
            <v>539</v>
          </cell>
          <cell r="E1576" t="str">
            <v>011</v>
          </cell>
          <cell r="F1576">
            <v>11</v>
          </cell>
          <cell r="G1576">
            <v>30</v>
          </cell>
          <cell r="H1576">
            <v>942065.94</v>
          </cell>
          <cell r="I1576" t="str">
            <v>30998</v>
          </cell>
          <cell r="J1576" t="str">
            <v>2010062</v>
          </cell>
          <cell r="K1576" t="str">
            <v>30007</v>
          </cell>
          <cell r="L1576">
            <v>6</v>
          </cell>
          <cell r="M1576" t="str">
            <v>124527342</v>
          </cell>
          <cell r="N1576" t="str">
            <v>68</v>
          </cell>
          <cell r="O1576" t="str">
            <v>0968</v>
          </cell>
          <cell r="Q1576">
            <v>942065.94</v>
          </cell>
          <cell r="R1576">
            <v>0</v>
          </cell>
          <cell r="S1576">
            <v>0</v>
          </cell>
          <cell r="W1576" t="str">
            <v>9311101</v>
          </cell>
          <cell r="X1576">
            <v>0</v>
          </cell>
          <cell r="Y1576">
            <v>0</v>
          </cell>
        </row>
        <row r="1577">
          <cell r="A1577">
            <v>16681</v>
          </cell>
          <cell r="B1577" t="str">
            <v>04</v>
          </cell>
          <cell r="C1577" t="str">
            <v>ВЛ-10кв 4Л-Анива -10 до ТП 813 4км;</v>
          </cell>
          <cell r="D1577" t="str">
            <v>539</v>
          </cell>
          <cell r="E1577" t="str">
            <v>011</v>
          </cell>
          <cell r="F1577">
            <v>11</v>
          </cell>
          <cell r="G1577">
            <v>30</v>
          </cell>
          <cell r="H1577">
            <v>169960.73</v>
          </cell>
          <cell r="I1577" t="str">
            <v>30999</v>
          </cell>
          <cell r="J1577" t="str">
            <v>2010062</v>
          </cell>
          <cell r="K1577" t="str">
            <v>30008</v>
          </cell>
          <cell r="L1577">
            <v>6</v>
          </cell>
          <cell r="M1577" t="str">
            <v>124527342</v>
          </cell>
          <cell r="N1577" t="str">
            <v>45</v>
          </cell>
          <cell r="O1577" t="str">
            <v>0945</v>
          </cell>
          <cell r="Q1577">
            <v>169960.73</v>
          </cell>
          <cell r="R1577">
            <v>0</v>
          </cell>
          <cell r="S1577">
            <v>0</v>
          </cell>
          <cell r="W1577" t="str">
            <v>9311101</v>
          </cell>
          <cell r="X1577">
            <v>0</v>
          </cell>
          <cell r="Y1577">
            <v>0</v>
          </cell>
        </row>
        <row r="1578">
          <cell r="A1578">
            <v>16772</v>
          </cell>
          <cell r="B1578" t="str">
            <v>04</v>
          </cell>
          <cell r="C1578" t="str">
            <v>ВЛ-10кв 8Л-Анива-10  ПСТ Анивская 7,744,</v>
          </cell>
          <cell r="D1578" t="str">
            <v>539</v>
          </cell>
          <cell r="E1578" t="str">
            <v>011</v>
          </cell>
          <cell r="F1578">
            <v>11</v>
          </cell>
          <cell r="G1578">
            <v>30</v>
          </cell>
          <cell r="H1578">
            <v>203765</v>
          </cell>
          <cell r="I1578" t="str">
            <v>31000</v>
          </cell>
          <cell r="J1578" t="str">
            <v>2010062</v>
          </cell>
          <cell r="K1578" t="str">
            <v>30007</v>
          </cell>
          <cell r="L1578">
            <v>6</v>
          </cell>
          <cell r="M1578" t="str">
            <v>124527342</v>
          </cell>
          <cell r="N1578" t="str">
            <v>45</v>
          </cell>
          <cell r="O1578" t="str">
            <v>1245</v>
          </cell>
          <cell r="Q1578">
            <v>203765</v>
          </cell>
          <cell r="R1578">
            <v>0</v>
          </cell>
          <cell r="S1578">
            <v>0</v>
          </cell>
          <cell r="W1578" t="str">
            <v>9311101</v>
          </cell>
          <cell r="X1578">
            <v>0</v>
          </cell>
          <cell r="Y1578">
            <v>0</v>
          </cell>
        </row>
        <row r="1579">
          <cell r="A1579">
            <v>23986</v>
          </cell>
          <cell r="B1579" t="str">
            <v>04</v>
          </cell>
          <cell r="C1579" t="str">
            <v>ВЛ-10кв 9Л Анива-10  ПСТ Анивская 38.445км</v>
          </cell>
          <cell r="D1579" t="str">
            <v>539</v>
          </cell>
          <cell r="E1579" t="str">
            <v>011</v>
          </cell>
          <cell r="F1579">
            <v>11</v>
          </cell>
          <cell r="G1579">
            <v>30</v>
          </cell>
          <cell r="H1579">
            <v>1304449.98</v>
          </cell>
          <cell r="I1579" t="str">
            <v>31001</v>
          </cell>
          <cell r="J1579" t="str">
            <v>2010062</v>
          </cell>
          <cell r="K1579" t="str">
            <v>30007</v>
          </cell>
          <cell r="L1579">
            <v>6</v>
          </cell>
          <cell r="M1579" t="str">
            <v>124527342</v>
          </cell>
          <cell r="N1579" t="str">
            <v>65</v>
          </cell>
          <cell r="O1579" t="str">
            <v>0965</v>
          </cell>
          <cell r="Q1579">
            <v>1304449.98</v>
          </cell>
          <cell r="R1579">
            <v>0</v>
          </cell>
          <cell r="S1579">
            <v>0</v>
          </cell>
          <cell r="W1579" t="str">
            <v>9311101</v>
          </cell>
          <cell r="X1579">
            <v>0</v>
          </cell>
          <cell r="Y1579">
            <v>0</v>
          </cell>
        </row>
        <row r="1580">
          <cell r="A1580">
            <v>31017</v>
          </cell>
          <cell r="B1580" t="str">
            <v>04</v>
          </cell>
          <cell r="C1580" t="str">
            <v>ВЛ-10кв от основ ствола  до ТП 817  1.7км</v>
          </cell>
          <cell r="D1580" t="str">
            <v>539</v>
          </cell>
          <cell r="E1580" t="str">
            <v>011</v>
          </cell>
          <cell r="F1580">
            <v>11</v>
          </cell>
          <cell r="G1580">
            <v>30</v>
          </cell>
          <cell r="H1580">
            <v>97594.58</v>
          </cell>
          <cell r="I1580" t="str">
            <v>31003</v>
          </cell>
          <cell r="J1580" t="str">
            <v>2010062</v>
          </cell>
          <cell r="K1580" t="str">
            <v>30007</v>
          </cell>
          <cell r="L1580">
            <v>6</v>
          </cell>
          <cell r="M1580" t="str">
            <v>124527342</v>
          </cell>
          <cell r="N1580" t="str">
            <v>78</v>
          </cell>
          <cell r="O1580" t="str">
            <v>1284</v>
          </cell>
          <cell r="Q1580">
            <v>97594.58</v>
          </cell>
          <cell r="R1580">
            <v>0</v>
          </cell>
          <cell r="S1580">
            <v>0</v>
          </cell>
          <cell r="W1580" t="str">
            <v>9311101</v>
          </cell>
          <cell r="X1580">
            <v>0</v>
          </cell>
          <cell r="Y1580">
            <v>0</v>
          </cell>
        </row>
        <row r="1581">
          <cell r="A1581">
            <v>32082</v>
          </cell>
          <cell r="B1581" t="str">
            <v>04</v>
          </cell>
          <cell r="C1581" t="str">
            <v>ВЛ-10кв Подводка к РЭП г Анива  0.500км</v>
          </cell>
          <cell r="D1581" t="str">
            <v>539</v>
          </cell>
          <cell r="E1581" t="str">
            <v>011</v>
          </cell>
          <cell r="F1581">
            <v>11</v>
          </cell>
          <cell r="G1581">
            <v>30</v>
          </cell>
          <cell r="H1581">
            <v>23496</v>
          </cell>
          <cell r="I1581" t="str">
            <v>31005</v>
          </cell>
          <cell r="J1581" t="str">
            <v>2010062</v>
          </cell>
          <cell r="K1581" t="str">
            <v>30007</v>
          </cell>
          <cell r="L1581">
            <v>6</v>
          </cell>
          <cell r="M1581" t="str">
            <v>124527342</v>
          </cell>
          <cell r="N1581" t="str">
            <v>87</v>
          </cell>
          <cell r="O1581" t="str">
            <v>1187</v>
          </cell>
          <cell r="Q1581">
            <v>23496</v>
          </cell>
          <cell r="R1581">
            <v>0</v>
          </cell>
          <cell r="S1581">
            <v>0</v>
          </cell>
          <cell r="W1581" t="str">
            <v>9311101</v>
          </cell>
          <cell r="X1581">
            <v>0</v>
          </cell>
          <cell r="Y1581">
            <v>0</v>
          </cell>
        </row>
        <row r="1582">
          <cell r="A1582">
            <v>32417</v>
          </cell>
          <cell r="B1582" t="str">
            <v>04</v>
          </cell>
          <cell r="C1582" t="str">
            <v>КЛ связи от магазина до ДРСУ 0.800км</v>
          </cell>
          <cell r="D1582" t="str">
            <v>539</v>
          </cell>
          <cell r="E1582" t="str">
            <v>011</v>
          </cell>
          <cell r="F1582">
            <v>11</v>
          </cell>
          <cell r="G1582">
            <v>30</v>
          </cell>
          <cell r="H1582">
            <v>49667</v>
          </cell>
          <cell r="I1582" t="str">
            <v>31006</v>
          </cell>
          <cell r="J1582" t="str">
            <v>2010062</v>
          </cell>
          <cell r="K1582" t="str">
            <v>30023</v>
          </cell>
          <cell r="L1582">
            <v>4</v>
          </cell>
          <cell r="M1582" t="str">
            <v>124526551</v>
          </cell>
          <cell r="N1582" t="str">
            <v>87</v>
          </cell>
          <cell r="O1582" t="str">
            <v>1088</v>
          </cell>
          <cell r="Q1582">
            <v>32350.3</v>
          </cell>
          <cell r="R1582">
            <v>165.56</v>
          </cell>
          <cell r="S1582">
            <v>17316.7</v>
          </cell>
          <cell r="W1582" t="str">
            <v>9311101</v>
          </cell>
          <cell r="X1582">
            <v>0</v>
          </cell>
          <cell r="Y1582">
            <v>0</v>
          </cell>
        </row>
        <row r="1583">
          <cell r="A1583">
            <v>32082</v>
          </cell>
          <cell r="B1583" t="str">
            <v>04</v>
          </cell>
          <cell r="C1583" t="str">
            <v>Наружное освещение терр-ии РЭП г Анива</v>
          </cell>
          <cell r="D1583" t="str">
            <v>539</v>
          </cell>
          <cell r="E1583" t="str">
            <v>011</v>
          </cell>
          <cell r="F1583">
            <v>11</v>
          </cell>
          <cell r="G1583">
            <v>30</v>
          </cell>
          <cell r="H1583">
            <v>20164</v>
          </cell>
          <cell r="I1583" t="str">
            <v>31007</v>
          </cell>
          <cell r="J1583" t="str">
            <v>2010062</v>
          </cell>
          <cell r="K1583" t="str">
            <v>30008</v>
          </cell>
          <cell r="L1583">
            <v>6</v>
          </cell>
          <cell r="M1583" t="str">
            <v>124527342</v>
          </cell>
          <cell r="N1583" t="str">
            <v>87</v>
          </cell>
          <cell r="O1583" t="str">
            <v>1187</v>
          </cell>
          <cell r="Q1583">
            <v>20164</v>
          </cell>
          <cell r="R1583">
            <v>0</v>
          </cell>
          <cell r="S1583">
            <v>0</v>
          </cell>
          <cell r="W1583" t="str">
            <v>9311101</v>
          </cell>
          <cell r="X1583">
            <v>0</v>
          </cell>
          <cell r="Y1583">
            <v>0</v>
          </cell>
        </row>
        <row r="1584">
          <cell r="A1584">
            <v>21794</v>
          </cell>
          <cell r="B1584" t="str">
            <v>04</v>
          </cell>
          <cell r="C1584" t="str">
            <v>ВЛ-35кв Анива-Дачное Т-120 15.5км</v>
          </cell>
          <cell r="D1584" t="str">
            <v>539</v>
          </cell>
          <cell r="E1584" t="str">
            <v>011</v>
          </cell>
          <cell r="F1584">
            <v>11</v>
          </cell>
          <cell r="G1584">
            <v>30</v>
          </cell>
          <cell r="H1584">
            <v>1203335</v>
          </cell>
          <cell r="I1584" t="str">
            <v>31008</v>
          </cell>
          <cell r="J1584" t="str">
            <v>2010062</v>
          </cell>
          <cell r="K1584" t="str">
            <v>30010</v>
          </cell>
          <cell r="L1584">
            <v>3.3</v>
          </cell>
          <cell r="M1584" t="str">
            <v>124521125</v>
          </cell>
          <cell r="N1584" t="str">
            <v>59</v>
          </cell>
          <cell r="O1584" t="str">
            <v>0959</v>
          </cell>
          <cell r="Q1584">
            <v>1203335</v>
          </cell>
          <cell r="R1584">
            <v>0</v>
          </cell>
          <cell r="S1584">
            <v>0</v>
          </cell>
          <cell r="W1584" t="str">
            <v>9311101</v>
          </cell>
          <cell r="X1584">
            <v>0</v>
          </cell>
          <cell r="Y1584">
            <v>0</v>
          </cell>
        </row>
        <row r="1585">
          <cell r="A1585">
            <v>27364</v>
          </cell>
          <cell r="B1585" t="str">
            <v>04</v>
          </cell>
          <cell r="C1585" t="str">
            <v>КЛ-10кв от ТП-804 до РП-1   0.50км</v>
          </cell>
          <cell r="D1585" t="str">
            <v>539</v>
          </cell>
          <cell r="E1585" t="str">
            <v>011</v>
          </cell>
          <cell r="F1585">
            <v>11</v>
          </cell>
          <cell r="G1585">
            <v>30</v>
          </cell>
          <cell r="H1585">
            <v>15607</v>
          </cell>
          <cell r="I1585" t="str">
            <v>31009</v>
          </cell>
          <cell r="J1585" t="str">
            <v>2010062</v>
          </cell>
          <cell r="K1585" t="str">
            <v>30011</v>
          </cell>
          <cell r="L1585">
            <v>2</v>
          </cell>
          <cell r="M1585" t="str">
            <v>124527341</v>
          </cell>
          <cell r="N1585" t="str">
            <v>70</v>
          </cell>
          <cell r="O1585" t="str">
            <v>1274</v>
          </cell>
          <cell r="Q1585">
            <v>12977.58</v>
          </cell>
          <cell r="R1585">
            <v>26.01</v>
          </cell>
          <cell r="S1585">
            <v>2629.42</v>
          </cell>
          <cell r="W1585" t="str">
            <v>9311101</v>
          </cell>
          <cell r="X1585">
            <v>0</v>
          </cell>
          <cell r="Y1585">
            <v>0</v>
          </cell>
        </row>
        <row r="1586">
          <cell r="A1586">
            <v>28246</v>
          </cell>
          <cell r="B1586" t="str">
            <v>04</v>
          </cell>
          <cell r="C1586" t="str">
            <v>КЛ-10кв от ТП 807 до ТП 803 .0.25км</v>
          </cell>
          <cell r="D1586" t="str">
            <v>539</v>
          </cell>
          <cell r="E1586" t="str">
            <v>011</v>
          </cell>
          <cell r="F1586">
            <v>11</v>
          </cell>
          <cell r="G1586">
            <v>30</v>
          </cell>
          <cell r="H1586">
            <v>15301</v>
          </cell>
          <cell r="I1586" t="str">
            <v>31010</v>
          </cell>
          <cell r="J1586" t="str">
            <v>2010062</v>
          </cell>
          <cell r="K1586" t="str">
            <v>30011</v>
          </cell>
          <cell r="L1586">
            <v>2</v>
          </cell>
          <cell r="M1586" t="str">
            <v>124527341</v>
          </cell>
          <cell r="N1586" t="str">
            <v>73</v>
          </cell>
          <cell r="O1586" t="str">
            <v>0577</v>
          </cell>
          <cell r="Q1586">
            <v>11650.1</v>
          </cell>
          <cell r="R1586">
            <v>25.5</v>
          </cell>
          <cell r="S1586">
            <v>3650.9</v>
          </cell>
          <cell r="W1586" t="str">
            <v>9311101</v>
          </cell>
          <cell r="X1586">
            <v>0</v>
          </cell>
          <cell r="Y1586">
            <v>0</v>
          </cell>
        </row>
        <row r="1587">
          <cell r="A1587">
            <v>28522</v>
          </cell>
          <cell r="B1587" t="str">
            <v>04</v>
          </cell>
          <cell r="C1587" t="str">
            <v>КЛ-10кв от ТП 807 до ТП 802 0.820км</v>
          </cell>
          <cell r="D1587" t="str">
            <v>539</v>
          </cell>
          <cell r="E1587" t="str">
            <v>011</v>
          </cell>
          <cell r="F1587">
            <v>11</v>
          </cell>
          <cell r="G1587">
            <v>30</v>
          </cell>
          <cell r="H1587">
            <v>78255</v>
          </cell>
          <cell r="I1587" t="str">
            <v>31011</v>
          </cell>
          <cell r="J1587" t="str">
            <v>2010062</v>
          </cell>
          <cell r="K1587" t="str">
            <v>30012</v>
          </cell>
          <cell r="L1587">
            <v>4</v>
          </cell>
          <cell r="M1587" t="str">
            <v>124527341</v>
          </cell>
          <cell r="N1587" t="str">
            <v>77</v>
          </cell>
          <cell r="O1587" t="str">
            <v>0278</v>
          </cell>
          <cell r="Q1587">
            <v>78255</v>
          </cell>
          <cell r="R1587">
            <v>0</v>
          </cell>
          <cell r="S1587">
            <v>0</v>
          </cell>
          <cell r="W1587" t="str">
            <v>9311101</v>
          </cell>
          <cell r="X1587">
            <v>0</v>
          </cell>
          <cell r="Y1587">
            <v>0</v>
          </cell>
        </row>
        <row r="1588">
          <cell r="A1588">
            <v>27364</v>
          </cell>
          <cell r="B1588" t="str">
            <v>04</v>
          </cell>
          <cell r="C1588" t="str">
            <v>КЛ-10кв от ТП808 до опоры 1       0.2км</v>
          </cell>
          <cell r="D1588" t="str">
            <v>539</v>
          </cell>
          <cell r="E1588" t="str">
            <v>011</v>
          </cell>
          <cell r="F1588">
            <v>11</v>
          </cell>
          <cell r="G1588">
            <v>30</v>
          </cell>
          <cell r="H1588">
            <v>13609</v>
          </cell>
          <cell r="I1588" t="str">
            <v>31012</v>
          </cell>
          <cell r="J1588" t="str">
            <v>2010062</v>
          </cell>
          <cell r="K1588" t="str">
            <v>30011</v>
          </cell>
          <cell r="L1588">
            <v>2</v>
          </cell>
          <cell r="M1588" t="str">
            <v>124527341</v>
          </cell>
          <cell r="N1588" t="str">
            <v>72</v>
          </cell>
          <cell r="O1588" t="str">
            <v>1274</v>
          </cell>
          <cell r="Q1588">
            <v>11117.84</v>
          </cell>
          <cell r="R1588">
            <v>22.68</v>
          </cell>
          <cell r="S1588">
            <v>2491.16</v>
          </cell>
          <cell r="W1588" t="str">
            <v>9311101</v>
          </cell>
          <cell r="X1588">
            <v>0</v>
          </cell>
          <cell r="Y1588">
            <v>0</v>
          </cell>
        </row>
        <row r="1589">
          <cell r="A1589">
            <v>28246</v>
          </cell>
          <cell r="B1589" t="str">
            <v>04</v>
          </cell>
          <cell r="C1589" t="str">
            <v>КЛ-10кв от 4Л-А -10 до РП-1    1.870км</v>
          </cell>
          <cell r="D1589" t="str">
            <v>539</v>
          </cell>
          <cell r="E1589" t="str">
            <v>011</v>
          </cell>
          <cell r="F1589">
            <v>11</v>
          </cell>
          <cell r="G1589">
            <v>30</v>
          </cell>
          <cell r="H1589">
            <v>127222</v>
          </cell>
          <cell r="I1589" t="str">
            <v>31013</v>
          </cell>
          <cell r="J1589" t="str">
            <v>2010062</v>
          </cell>
          <cell r="K1589" t="str">
            <v>30012</v>
          </cell>
          <cell r="L1589">
            <v>4</v>
          </cell>
          <cell r="M1589" t="str">
            <v>124527341</v>
          </cell>
          <cell r="N1589" t="str">
            <v>75</v>
          </cell>
          <cell r="O1589" t="str">
            <v>0577</v>
          </cell>
          <cell r="Q1589">
            <v>95051.3</v>
          </cell>
          <cell r="R1589">
            <v>424.07</v>
          </cell>
          <cell r="S1589">
            <v>32170.7</v>
          </cell>
          <cell r="W1589" t="str">
            <v>9311101</v>
          </cell>
          <cell r="X1589">
            <v>0</v>
          </cell>
          <cell r="Y1589">
            <v>0</v>
          </cell>
        </row>
        <row r="1590">
          <cell r="A1590">
            <v>27515</v>
          </cell>
          <cell r="B1590" t="str">
            <v>04</v>
          </cell>
          <cell r="C1590" t="str">
            <v>КЛ-10кв от ТП-808 -822 0.45км</v>
          </cell>
          <cell r="D1590" t="str">
            <v>539</v>
          </cell>
          <cell r="E1590" t="str">
            <v>011</v>
          </cell>
          <cell r="F1590">
            <v>11</v>
          </cell>
          <cell r="G1590">
            <v>30</v>
          </cell>
          <cell r="H1590">
            <v>30103.54</v>
          </cell>
          <cell r="I1590" t="str">
            <v>31014</v>
          </cell>
          <cell r="J1590" t="str">
            <v>2010062</v>
          </cell>
          <cell r="K1590" t="str">
            <v>30012</v>
          </cell>
          <cell r="L1590">
            <v>4</v>
          </cell>
          <cell r="M1590" t="str">
            <v>124527341</v>
          </cell>
          <cell r="N1590" t="str">
            <v>75</v>
          </cell>
          <cell r="O1590" t="str">
            <v>0575</v>
          </cell>
          <cell r="Q1590">
            <v>30103.54</v>
          </cell>
          <cell r="R1590">
            <v>0</v>
          </cell>
          <cell r="S1590">
            <v>0</v>
          </cell>
          <cell r="W1590" t="str">
            <v>9311101</v>
          </cell>
          <cell r="X1590">
            <v>0</v>
          </cell>
          <cell r="Y1590">
            <v>0</v>
          </cell>
        </row>
        <row r="1591">
          <cell r="A1591">
            <v>30225</v>
          </cell>
          <cell r="B1591" t="str">
            <v>04</v>
          </cell>
          <cell r="C1591" t="str">
            <v>ВЛ-10кв 11Л-ПТ-10 11.5км</v>
          </cell>
          <cell r="D1591" t="str">
            <v>539</v>
          </cell>
          <cell r="E1591" t="str">
            <v>011</v>
          </cell>
          <cell r="F1591">
            <v>11</v>
          </cell>
          <cell r="G1591">
            <v>30</v>
          </cell>
          <cell r="H1591">
            <v>2401814</v>
          </cell>
          <cell r="I1591" t="str">
            <v>31015</v>
          </cell>
          <cell r="J1591" t="str">
            <v>2010062</v>
          </cell>
          <cell r="K1591" t="str">
            <v>30006</v>
          </cell>
          <cell r="L1591">
            <v>3</v>
          </cell>
          <cell r="M1591" t="str">
            <v>124527342</v>
          </cell>
          <cell r="N1591" t="str">
            <v>82</v>
          </cell>
          <cell r="O1591" t="str">
            <v>1082</v>
          </cell>
          <cell r="Q1591">
            <v>2401814</v>
          </cell>
          <cell r="R1591">
            <v>0</v>
          </cell>
          <cell r="S1591">
            <v>0</v>
          </cell>
          <cell r="W1591" t="str">
            <v>9311101</v>
          </cell>
          <cell r="X1591">
            <v>0</v>
          </cell>
          <cell r="Y1591">
            <v>0</v>
          </cell>
        </row>
        <row r="1592">
          <cell r="A1592">
            <v>28764</v>
          </cell>
          <cell r="B1592" t="str">
            <v>04</v>
          </cell>
          <cell r="C1592" t="str">
            <v>ВЛ-10кв от ТП 821 до ТП 815  Таранай 1.5км</v>
          </cell>
          <cell r="D1592" t="str">
            <v>539</v>
          </cell>
          <cell r="E1592" t="str">
            <v>011</v>
          </cell>
          <cell r="F1592">
            <v>11</v>
          </cell>
          <cell r="G1592">
            <v>30</v>
          </cell>
          <cell r="H1592">
            <v>44961.99</v>
          </cell>
          <cell r="I1592" t="str">
            <v>31016</v>
          </cell>
          <cell r="J1592" t="str">
            <v>2010062</v>
          </cell>
          <cell r="K1592" t="str">
            <v>30007</v>
          </cell>
          <cell r="L1592">
            <v>6</v>
          </cell>
          <cell r="M1592" t="str">
            <v>124527342</v>
          </cell>
          <cell r="N1592" t="str">
            <v>78</v>
          </cell>
          <cell r="O1592" t="str">
            <v>1078</v>
          </cell>
          <cell r="Q1592">
            <v>44961.99</v>
          </cell>
          <cell r="R1592">
            <v>0</v>
          </cell>
          <cell r="S1592">
            <v>0</v>
          </cell>
          <cell r="W1592" t="str">
            <v>9311101</v>
          </cell>
          <cell r="X1592">
            <v>0</v>
          </cell>
          <cell r="Y1592">
            <v>0</v>
          </cell>
        </row>
        <row r="1593">
          <cell r="A1593">
            <v>32356</v>
          </cell>
          <cell r="B1593" t="str">
            <v>04</v>
          </cell>
          <cell r="C1593" t="str">
            <v>ВЛ-10кв от КТПН-832 до ЛДП Амурская 4.500км</v>
          </cell>
          <cell r="D1593" t="str">
            <v>539</v>
          </cell>
          <cell r="E1593" t="str">
            <v>011</v>
          </cell>
          <cell r="F1593">
            <v>11</v>
          </cell>
          <cell r="G1593">
            <v>30</v>
          </cell>
          <cell r="H1593">
            <v>176873</v>
          </cell>
          <cell r="I1593" t="str">
            <v>31017</v>
          </cell>
          <cell r="J1593" t="str">
            <v>2010062</v>
          </cell>
          <cell r="K1593" t="str">
            <v>30007</v>
          </cell>
          <cell r="L1593">
            <v>6</v>
          </cell>
          <cell r="M1593" t="str">
            <v>124527342</v>
          </cell>
          <cell r="N1593" t="str">
            <v>87</v>
          </cell>
          <cell r="O1593" t="str">
            <v>0888</v>
          </cell>
          <cell r="Q1593">
            <v>170041.3</v>
          </cell>
          <cell r="R1593">
            <v>884.37</v>
          </cell>
          <cell r="S1593">
            <v>6831.7</v>
          </cell>
          <cell r="W1593" t="str">
            <v>9311101</v>
          </cell>
          <cell r="X1593">
            <v>0</v>
          </cell>
          <cell r="Y1593">
            <v>0</v>
          </cell>
        </row>
        <row r="1594">
          <cell r="A1594">
            <v>33208</v>
          </cell>
          <cell r="B1594" t="str">
            <v>04</v>
          </cell>
          <cell r="C1594" t="str">
            <v>ВЛ-10кв Петропавловск -Высокое 22.3км  1Л-Пет-10</v>
          </cell>
          <cell r="D1594" t="str">
            <v>539</v>
          </cell>
          <cell r="E1594" t="str">
            <v>011</v>
          </cell>
          <cell r="F1594">
            <v>11</v>
          </cell>
          <cell r="G1594">
            <v>30</v>
          </cell>
          <cell r="H1594">
            <v>7431321</v>
          </cell>
          <cell r="I1594" t="str">
            <v>31019</v>
          </cell>
          <cell r="J1594" t="str">
            <v>2010062</v>
          </cell>
          <cell r="K1594" t="str">
            <v>30007</v>
          </cell>
          <cell r="L1594">
            <v>4</v>
          </cell>
          <cell r="M1594" t="str">
            <v>124521125</v>
          </cell>
          <cell r="N1594" t="str">
            <v>90</v>
          </cell>
          <cell r="O1594" t="str">
            <v>1290</v>
          </cell>
          <cell r="Q1594">
            <v>3924393.46</v>
          </cell>
          <cell r="R1594">
            <v>24771.07</v>
          </cell>
          <cell r="S1594">
            <v>3506927.54</v>
          </cell>
          <cell r="W1594" t="str">
            <v>9311101</v>
          </cell>
          <cell r="X1594">
            <v>0</v>
          </cell>
          <cell r="Y1594">
            <v>0</v>
          </cell>
        </row>
        <row r="1595">
          <cell r="A1595">
            <v>33270</v>
          </cell>
          <cell r="B1595" t="str">
            <v>04</v>
          </cell>
          <cell r="C1595" t="str">
            <v>ВЛ-04кв от ТП 2435 Успенское 0.700км</v>
          </cell>
          <cell r="D1595" t="str">
            <v>539</v>
          </cell>
          <cell r="E1595" t="str">
            <v>011</v>
          </cell>
          <cell r="F1595">
            <v>11</v>
          </cell>
          <cell r="G1595">
            <v>30</v>
          </cell>
          <cell r="H1595">
            <v>41408</v>
          </cell>
          <cell r="I1595" t="str">
            <v>31021</v>
          </cell>
          <cell r="J1595" t="str">
            <v>2010062</v>
          </cell>
          <cell r="K1595" t="str">
            <v>30008</v>
          </cell>
          <cell r="L1595">
            <v>6</v>
          </cell>
          <cell r="M1595" t="str">
            <v>124527342</v>
          </cell>
          <cell r="N1595" t="str">
            <v>89</v>
          </cell>
          <cell r="O1595" t="str">
            <v>0291</v>
          </cell>
          <cell r="Q1595">
            <v>31536.98</v>
          </cell>
          <cell r="R1595">
            <v>207.04</v>
          </cell>
          <cell r="S1595">
            <v>9871.02</v>
          </cell>
          <cell r="W1595" t="str">
            <v>9311101</v>
          </cell>
          <cell r="X1595">
            <v>0</v>
          </cell>
          <cell r="Y1595">
            <v>0</v>
          </cell>
        </row>
        <row r="1596">
          <cell r="A1596">
            <v>32540</v>
          </cell>
          <cell r="B1596" t="str">
            <v>40</v>
          </cell>
          <cell r="C1596" t="str">
            <v>КЛ-10кв от ТП-594  до анкера 2+0.1км</v>
          </cell>
          <cell r="D1596" t="str">
            <v>529</v>
          </cell>
          <cell r="E1596" t="str">
            <v>011</v>
          </cell>
          <cell r="F1596">
            <v>11</v>
          </cell>
          <cell r="G1596">
            <v>30</v>
          </cell>
          <cell r="H1596">
            <v>155230</v>
          </cell>
          <cell r="I1596" t="str">
            <v>30264</v>
          </cell>
          <cell r="J1596" t="str">
            <v>2010062</v>
          </cell>
          <cell r="K1596" t="str">
            <v>30013</v>
          </cell>
          <cell r="L1596">
            <v>5</v>
          </cell>
          <cell r="M1596" t="str">
            <v>124527341</v>
          </cell>
          <cell r="N1596" t="str">
            <v>87</v>
          </cell>
          <cell r="O1596" t="str">
            <v>0289</v>
          </cell>
          <cell r="Q1596">
            <v>83171.360000000001</v>
          </cell>
          <cell r="R1596">
            <v>646.79</v>
          </cell>
          <cell r="S1596">
            <v>72058.64</v>
          </cell>
          <cell r="W1596" t="str">
            <v>8500910</v>
          </cell>
          <cell r="X1596">
            <v>0</v>
          </cell>
          <cell r="Y1596">
            <v>0</v>
          </cell>
        </row>
        <row r="1597">
          <cell r="A1597">
            <v>22160</v>
          </cell>
          <cell r="B1597" t="str">
            <v>02</v>
          </cell>
          <cell r="C1597" t="str">
            <v>ВЛ-10кв на КТП 1450 1.92км  6Л-НА-10</v>
          </cell>
          <cell r="D1597" t="str">
            <v>502</v>
          </cell>
          <cell r="E1597" t="str">
            <v>011</v>
          </cell>
          <cell r="F1597">
            <v>11</v>
          </cell>
          <cell r="G1597">
            <v>30</v>
          </cell>
          <cell r="H1597">
            <v>67332.509999999995</v>
          </cell>
          <cell r="I1597" t="str">
            <v>30293</v>
          </cell>
          <cell r="J1597" t="str">
            <v>2010062</v>
          </cell>
          <cell r="K1597" t="str">
            <v>30008</v>
          </cell>
          <cell r="L1597">
            <v>6</v>
          </cell>
          <cell r="M1597" t="str">
            <v>124527342</v>
          </cell>
          <cell r="N1597" t="str">
            <v>60</v>
          </cell>
          <cell r="O1597" t="str">
            <v>0960</v>
          </cell>
          <cell r="Q1597">
            <v>67332.509999999995</v>
          </cell>
          <cell r="R1597">
            <v>0</v>
          </cell>
          <cell r="S1597">
            <v>0</v>
          </cell>
          <cell r="W1597" t="str">
            <v>9311101</v>
          </cell>
          <cell r="X1597">
            <v>0</v>
          </cell>
          <cell r="Y1597">
            <v>0</v>
          </cell>
        </row>
        <row r="1598">
          <cell r="A1598">
            <v>28369</v>
          </cell>
          <cell r="B1598" t="str">
            <v>02</v>
          </cell>
          <cell r="C1598" t="str">
            <v>ВЛ-10кв от ПСТ Дальняя -ТП 2202 18Л-Дл-10 0.52км</v>
          </cell>
          <cell r="D1598" t="str">
            <v>502</v>
          </cell>
          <cell r="E1598" t="str">
            <v>011</v>
          </cell>
          <cell r="F1598">
            <v>11</v>
          </cell>
          <cell r="G1598">
            <v>30</v>
          </cell>
          <cell r="H1598">
            <v>23176</v>
          </cell>
          <cell r="I1598" t="str">
            <v>30308</v>
          </cell>
          <cell r="J1598" t="str">
            <v>2010062</v>
          </cell>
          <cell r="K1598" t="str">
            <v>30006</v>
          </cell>
          <cell r="L1598">
            <v>3</v>
          </cell>
          <cell r="M1598" t="str">
            <v>124527342</v>
          </cell>
          <cell r="N1598" t="str">
            <v>77</v>
          </cell>
          <cell r="O1598" t="str">
            <v>0977</v>
          </cell>
          <cell r="Q1598">
            <v>20254.7</v>
          </cell>
          <cell r="R1598">
            <v>57.94</v>
          </cell>
          <cell r="S1598">
            <v>2921.3</v>
          </cell>
          <cell r="W1598" t="str">
            <v>9311101</v>
          </cell>
          <cell r="X1598">
            <v>0</v>
          </cell>
          <cell r="Y1598">
            <v>0</v>
          </cell>
        </row>
        <row r="1599">
          <cell r="A1599">
            <v>33848</v>
          </cell>
          <cell r="B1599" t="str">
            <v>02</v>
          </cell>
          <cell r="C1599" t="str">
            <v>ВЛ-35кв Т 126 Хм-Мицулевка 13.26км</v>
          </cell>
          <cell r="D1599" t="str">
            <v>502</v>
          </cell>
          <cell r="E1599" t="str">
            <v>011</v>
          </cell>
          <cell r="F1599">
            <v>11</v>
          </cell>
          <cell r="G1599">
            <v>30</v>
          </cell>
          <cell r="H1599">
            <v>4447569</v>
          </cell>
          <cell r="I1599" t="str">
            <v>30379</v>
          </cell>
          <cell r="J1599" t="str">
            <v>2010062</v>
          </cell>
          <cell r="K1599" t="str">
            <v>30009</v>
          </cell>
          <cell r="L1599">
            <v>2</v>
          </cell>
          <cell r="M1599" t="str">
            <v>124521125</v>
          </cell>
          <cell r="N1599" t="str">
            <v>92</v>
          </cell>
          <cell r="O1599" t="str">
            <v>0992</v>
          </cell>
          <cell r="Q1599">
            <v>1239997.04</v>
          </cell>
          <cell r="R1599">
            <v>7412.62</v>
          </cell>
          <cell r="S1599">
            <v>3207571.96</v>
          </cell>
          <cell r="W1599" t="str">
            <v>9311101</v>
          </cell>
          <cell r="X1599">
            <v>0</v>
          </cell>
          <cell r="Y1599">
            <v>0</v>
          </cell>
        </row>
        <row r="1600">
          <cell r="A1600">
            <v>28734</v>
          </cell>
          <cell r="B1600" t="str">
            <v>04</v>
          </cell>
          <cell r="C1600" t="str">
            <v>ВЛ-10кв 6Л-Тр-10 до ТП -2026 0.9км</v>
          </cell>
          <cell r="D1600" t="str">
            <v>539</v>
          </cell>
          <cell r="E1600" t="str">
            <v>011</v>
          </cell>
          <cell r="F1600">
            <v>11</v>
          </cell>
          <cell r="G1600">
            <v>30</v>
          </cell>
          <cell r="H1600">
            <v>57997.65</v>
          </cell>
          <cell r="I1600" t="str">
            <v>30314</v>
          </cell>
          <cell r="J1600" t="str">
            <v>2010062</v>
          </cell>
          <cell r="K1600" t="str">
            <v>30008</v>
          </cell>
          <cell r="L1600">
            <v>6</v>
          </cell>
          <cell r="M1600" t="str">
            <v>124527342</v>
          </cell>
          <cell r="N1600" t="str">
            <v>78</v>
          </cell>
          <cell r="O1600" t="str">
            <v>0978</v>
          </cell>
          <cell r="Q1600">
            <v>57997.65</v>
          </cell>
          <cell r="R1600">
            <v>0</v>
          </cell>
          <cell r="S1600">
            <v>0</v>
          </cell>
          <cell r="W1600" t="str">
            <v>9311101</v>
          </cell>
          <cell r="X1600">
            <v>0</v>
          </cell>
          <cell r="Y1600">
            <v>0</v>
          </cell>
        </row>
        <row r="1601">
          <cell r="A1601">
            <v>27273</v>
          </cell>
          <cell r="B1601" t="str">
            <v>04</v>
          </cell>
          <cell r="C1601" t="str">
            <v>ВЛ-10кв 9Л-Тр-10 отпайка на КТП 2363 0.72км</v>
          </cell>
          <cell r="D1601" t="str">
            <v>539</v>
          </cell>
          <cell r="E1601" t="str">
            <v>011</v>
          </cell>
          <cell r="F1601">
            <v>11</v>
          </cell>
          <cell r="G1601">
            <v>30</v>
          </cell>
          <cell r="H1601">
            <v>47300.31</v>
          </cell>
          <cell r="I1601" t="str">
            <v>30315</v>
          </cell>
          <cell r="J1601" t="str">
            <v>2010062</v>
          </cell>
          <cell r="K1601" t="str">
            <v>30008</v>
          </cell>
          <cell r="L1601">
            <v>6</v>
          </cell>
          <cell r="M1601" t="str">
            <v>124527342</v>
          </cell>
          <cell r="N1601" t="str">
            <v>74</v>
          </cell>
          <cell r="O1601" t="str">
            <v>0974</v>
          </cell>
          <cell r="Q1601">
            <v>47300.31</v>
          </cell>
          <cell r="R1601">
            <v>0</v>
          </cell>
          <cell r="S1601">
            <v>0</v>
          </cell>
          <cell r="W1601" t="str">
            <v>9311101</v>
          </cell>
          <cell r="X1601">
            <v>0</v>
          </cell>
          <cell r="Y1601">
            <v>0</v>
          </cell>
        </row>
        <row r="1602">
          <cell r="A1602">
            <v>27273</v>
          </cell>
          <cell r="B1602" t="str">
            <v>04</v>
          </cell>
          <cell r="C1602" t="str">
            <v>ВЛ-10кв 9Л-Тр-10 отпайка на КТП 2362 0.6км</v>
          </cell>
          <cell r="D1602" t="str">
            <v>539</v>
          </cell>
          <cell r="E1602" t="str">
            <v>011</v>
          </cell>
          <cell r="F1602">
            <v>11</v>
          </cell>
          <cell r="G1602">
            <v>30</v>
          </cell>
          <cell r="H1602">
            <v>36823.9</v>
          </cell>
          <cell r="I1602" t="str">
            <v>30316</v>
          </cell>
          <cell r="J1602" t="str">
            <v>2010062</v>
          </cell>
          <cell r="K1602" t="str">
            <v>30008</v>
          </cell>
          <cell r="L1602">
            <v>6</v>
          </cell>
          <cell r="M1602" t="str">
            <v>124527342</v>
          </cell>
          <cell r="N1602" t="str">
            <v>74</v>
          </cell>
          <cell r="O1602" t="str">
            <v>0974</v>
          </cell>
          <cell r="Q1602">
            <v>36823.9</v>
          </cell>
          <cell r="R1602">
            <v>0</v>
          </cell>
          <cell r="S1602">
            <v>0</v>
          </cell>
          <cell r="W1602" t="str">
            <v>9311101</v>
          </cell>
          <cell r="X1602">
            <v>0</v>
          </cell>
          <cell r="Y1602">
            <v>0</v>
          </cell>
        </row>
        <row r="1603">
          <cell r="A1603">
            <v>27638</v>
          </cell>
          <cell r="B1603" t="str">
            <v>04</v>
          </cell>
          <cell r="C1603" t="str">
            <v>ВЛ-10кв 12Л-Тр-10 на КТП 2366 3.0км</v>
          </cell>
          <cell r="D1603" t="str">
            <v>539</v>
          </cell>
          <cell r="E1603" t="str">
            <v>011</v>
          </cell>
          <cell r="F1603">
            <v>11</v>
          </cell>
          <cell r="G1603">
            <v>30</v>
          </cell>
          <cell r="H1603">
            <v>123792.76</v>
          </cell>
          <cell r="I1603" t="str">
            <v>30317</v>
          </cell>
          <cell r="J1603" t="str">
            <v>2010062</v>
          </cell>
          <cell r="K1603" t="str">
            <v>30007</v>
          </cell>
          <cell r="L1603">
            <v>6</v>
          </cell>
          <cell r="M1603" t="str">
            <v>124527342</v>
          </cell>
          <cell r="N1603" t="str">
            <v>75</v>
          </cell>
          <cell r="O1603" t="str">
            <v>0975</v>
          </cell>
          <cell r="Q1603">
            <v>123792.76</v>
          </cell>
          <cell r="R1603">
            <v>0</v>
          </cell>
          <cell r="S1603">
            <v>0</v>
          </cell>
          <cell r="W1603" t="str">
            <v>9311101</v>
          </cell>
          <cell r="X1603">
            <v>0</v>
          </cell>
          <cell r="Y1603">
            <v>0</v>
          </cell>
        </row>
        <row r="1604">
          <cell r="A1604">
            <v>31868</v>
          </cell>
          <cell r="B1604" t="str">
            <v>04</v>
          </cell>
          <cell r="C1604" t="str">
            <v>ВЛ-10кв 9Л-Тр-10 до КТП 2472 2.0км</v>
          </cell>
          <cell r="D1604" t="str">
            <v>539</v>
          </cell>
          <cell r="E1604" t="str">
            <v>011</v>
          </cell>
          <cell r="F1604">
            <v>11</v>
          </cell>
          <cell r="G1604">
            <v>30</v>
          </cell>
          <cell r="H1604">
            <v>122683</v>
          </cell>
          <cell r="I1604" t="str">
            <v>30320</v>
          </cell>
          <cell r="J1604" t="str">
            <v>2010062</v>
          </cell>
          <cell r="K1604" t="str">
            <v>30008</v>
          </cell>
          <cell r="L1604">
            <v>6</v>
          </cell>
          <cell r="M1604" t="str">
            <v>124527342</v>
          </cell>
          <cell r="N1604" t="str">
            <v>86</v>
          </cell>
          <cell r="O1604" t="str">
            <v>0487</v>
          </cell>
          <cell r="Q1604">
            <v>122683</v>
          </cell>
          <cell r="R1604">
            <v>0</v>
          </cell>
          <cell r="S1604">
            <v>0</v>
          </cell>
          <cell r="W1604" t="str">
            <v>9311101</v>
          </cell>
          <cell r="X1604">
            <v>0</v>
          </cell>
          <cell r="Y1604">
            <v>0</v>
          </cell>
        </row>
        <row r="1605">
          <cell r="A1605">
            <v>30987</v>
          </cell>
          <cell r="B1605" t="str">
            <v>04</v>
          </cell>
          <cell r="C1605" t="str">
            <v>ВЛ-10кв отКТП 2470  до линии .3Л-ТР-ТО  0.5км</v>
          </cell>
          <cell r="D1605" t="str">
            <v>539</v>
          </cell>
          <cell r="E1605" t="str">
            <v>011</v>
          </cell>
          <cell r="F1605">
            <v>11</v>
          </cell>
          <cell r="G1605">
            <v>30</v>
          </cell>
          <cell r="H1605">
            <v>4462.3599999999997</v>
          </cell>
          <cell r="I1605" t="str">
            <v>30324</v>
          </cell>
          <cell r="J1605" t="str">
            <v>2010062</v>
          </cell>
          <cell r="K1605" t="str">
            <v>30008</v>
          </cell>
          <cell r="L1605">
            <v>6</v>
          </cell>
          <cell r="M1605" t="str">
            <v>124527342</v>
          </cell>
          <cell r="N1605" t="str">
            <v>83</v>
          </cell>
          <cell r="O1605" t="str">
            <v>1184</v>
          </cell>
          <cell r="Q1605">
            <v>4462.3599999999997</v>
          </cell>
          <cell r="R1605">
            <v>0</v>
          </cell>
          <cell r="S1605">
            <v>0</v>
          </cell>
          <cell r="W1605" t="str">
            <v>9311101</v>
          </cell>
          <cell r="X1605">
            <v>0</v>
          </cell>
          <cell r="Y1605">
            <v>0</v>
          </cell>
        </row>
        <row r="1606">
          <cell r="A1606">
            <v>27699</v>
          </cell>
          <cell r="B1606" t="str">
            <v>04</v>
          </cell>
          <cell r="C1606" t="str">
            <v>ВЛ-10кв от ЛР-61 до СП-25  6.55км</v>
          </cell>
          <cell r="D1606" t="str">
            <v>539</v>
          </cell>
          <cell r="E1606" t="str">
            <v>011</v>
          </cell>
          <cell r="F1606">
            <v>11</v>
          </cell>
          <cell r="G1606">
            <v>30</v>
          </cell>
          <cell r="H1606">
            <v>290899.64</v>
          </cell>
          <cell r="I1606" t="str">
            <v>30330</v>
          </cell>
          <cell r="J1606" t="str">
            <v>2010062</v>
          </cell>
          <cell r="K1606" t="str">
            <v>30008</v>
          </cell>
          <cell r="L1606">
            <v>6</v>
          </cell>
          <cell r="M1606" t="str">
            <v>124527342</v>
          </cell>
          <cell r="N1606" t="str">
            <v>75</v>
          </cell>
          <cell r="O1606" t="str">
            <v>1175</v>
          </cell>
          <cell r="Q1606">
            <v>290899.64</v>
          </cell>
          <cell r="R1606">
            <v>0</v>
          </cell>
          <cell r="S1606">
            <v>0</v>
          </cell>
          <cell r="W1606" t="str">
            <v>9311101</v>
          </cell>
          <cell r="X1606">
            <v>0</v>
          </cell>
          <cell r="Y1606">
            <v>0</v>
          </cell>
        </row>
        <row r="1607">
          <cell r="A1607">
            <v>32540</v>
          </cell>
          <cell r="B1607" t="str">
            <v>04</v>
          </cell>
          <cell r="C1607" t="str">
            <v>ВЛ-10кв отпайка на КТП-2362 0.3км</v>
          </cell>
          <cell r="D1607" t="str">
            <v>539</v>
          </cell>
          <cell r="E1607" t="str">
            <v>011</v>
          </cell>
          <cell r="F1607">
            <v>11</v>
          </cell>
          <cell r="G1607">
            <v>30</v>
          </cell>
          <cell r="H1607">
            <v>28296</v>
          </cell>
          <cell r="I1607" t="str">
            <v>30332</v>
          </cell>
          <cell r="J1607" t="str">
            <v>2010062</v>
          </cell>
          <cell r="K1607" t="str">
            <v>30008</v>
          </cell>
          <cell r="L1607">
            <v>6</v>
          </cell>
          <cell r="M1607" t="str">
            <v>124527342</v>
          </cell>
          <cell r="N1607" t="str">
            <v>88</v>
          </cell>
          <cell r="O1607" t="str">
            <v>0289</v>
          </cell>
          <cell r="Q1607">
            <v>27335.68</v>
          </cell>
          <cell r="R1607">
            <v>141.47999999999999</v>
          </cell>
          <cell r="S1607">
            <v>960.32</v>
          </cell>
          <cell r="W1607" t="str">
            <v>9311101</v>
          </cell>
          <cell r="X1607">
            <v>0</v>
          </cell>
          <cell r="Y1607">
            <v>0</v>
          </cell>
        </row>
        <row r="1608">
          <cell r="A1608">
            <v>26908</v>
          </cell>
          <cell r="B1608" t="str">
            <v>04</v>
          </cell>
          <cell r="C1608" t="str">
            <v>ВЛ-35кв Т-118 Троицкое Петропавлоовское 20.1км</v>
          </cell>
          <cell r="D1608" t="str">
            <v>539</v>
          </cell>
          <cell r="E1608" t="str">
            <v>011</v>
          </cell>
          <cell r="F1608">
            <v>11</v>
          </cell>
          <cell r="G1608">
            <v>30</v>
          </cell>
          <cell r="H1608">
            <v>10285989</v>
          </cell>
          <cell r="I1608" t="str">
            <v>30340</v>
          </cell>
          <cell r="J1608" t="str">
            <v>2010062</v>
          </cell>
          <cell r="K1608" t="str">
            <v>30009</v>
          </cell>
          <cell r="L1608">
            <v>2</v>
          </cell>
          <cell r="M1608" t="str">
            <v>124521125</v>
          </cell>
          <cell r="N1608" t="str">
            <v>73</v>
          </cell>
          <cell r="O1608" t="str">
            <v>0973</v>
          </cell>
          <cell r="Q1608">
            <v>9539459.5800000001</v>
          </cell>
          <cell r="R1608">
            <v>17143.310000000001</v>
          </cell>
          <cell r="S1608">
            <v>746529.42</v>
          </cell>
          <cell r="W1608" t="str">
            <v>9311101</v>
          </cell>
          <cell r="X1608">
            <v>0</v>
          </cell>
          <cell r="Y1608">
            <v>0</v>
          </cell>
        </row>
        <row r="1609">
          <cell r="A1609">
            <v>27273</v>
          </cell>
          <cell r="B1609" t="str">
            <v>04</v>
          </cell>
          <cell r="C1609" t="str">
            <v>ВЛ-35кв Т-119 Петропавловское-Анива    10.80км</v>
          </cell>
          <cell r="D1609" t="str">
            <v>539</v>
          </cell>
          <cell r="E1609" t="str">
            <v>011</v>
          </cell>
          <cell r="F1609">
            <v>11</v>
          </cell>
          <cell r="G1609">
            <v>30</v>
          </cell>
          <cell r="H1609">
            <v>5720186</v>
          </cell>
          <cell r="I1609" t="str">
            <v>30341</v>
          </cell>
          <cell r="J1609" t="str">
            <v>2010062</v>
          </cell>
          <cell r="K1609" t="str">
            <v>30009</v>
          </cell>
          <cell r="L1609">
            <v>2</v>
          </cell>
          <cell r="M1609" t="str">
            <v>124521125</v>
          </cell>
          <cell r="N1609" t="str">
            <v>74</v>
          </cell>
          <cell r="O1609" t="str">
            <v>0974</v>
          </cell>
          <cell r="Q1609">
            <v>5116265.34</v>
          </cell>
          <cell r="R1609">
            <v>9533.64</v>
          </cell>
          <cell r="S1609">
            <v>603920.66</v>
          </cell>
          <cell r="W1609" t="str">
            <v>9311101</v>
          </cell>
          <cell r="X1609">
            <v>0</v>
          </cell>
          <cell r="Y1609">
            <v>0</v>
          </cell>
        </row>
        <row r="1610">
          <cell r="A1610">
            <v>33055</v>
          </cell>
          <cell r="B1610" t="str">
            <v>04</v>
          </cell>
          <cell r="C1610" t="str">
            <v>ВЛ-04кв от КТП-2120  1.6км</v>
          </cell>
          <cell r="D1610" t="str">
            <v>539</v>
          </cell>
          <cell r="E1610" t="str">
            <v>011</v>
          </cell>
          <cell r="F1610">
            <v>11</v>
          </cell>
          <cell r="G1610">
            <v>30</v>
          </cell>
          <cell r="H1610">
            <v>156062</v>
          </cell>
          <cell r="I1610" t="str">
            <v>30366</v>
          </cell>
          <cell r="J1610" t="str">
            <v>2010062</v>
          </cell>
          <cell r="K1610" t="str">
            <v>30008</v>
          </cell>
          <cell r="L1610">
            <v>6</v>
          </cell>
          <cell r="M1610" t="str">
            <v>124527342</v>
          </cell>
          <cell r="N1610" t="str">
            <v>87</v>
          </cell>
          <cell r="O1610" t="str">
            <v>0790</v>
          </cell>
          <cell r="Q1610">
            <v>139576.38</v>
          </cell>
          <cell r="R1610">
            <v>780.31</v>
          </cell>
          <cell r="S1610">
            <v>16485.62</v>
          </cell>
          <cell r="W1610" t="str">
            <v>8500910</v>
          </cell>
          <cell r="X1610">
            <v>0</v>
          </cell>
          <cell r="Y1610">
            <v>0</v>
          </cell>
        </row>
        <row r="1611">
          <cell r="A1611">
            <v>33055</v>
          </cell>
          <cell r="B1611" t="str">
            <v>04</v>
          </cell>
          <cell r="C1611" t="str">
            <v>ВЛ-04кв от КТП 2026 до 60кв и 12кв домов 0.3км</v>
          </cell>
          <cell r="D1611" t="str">
            <v>539</v>
          </cell>
          <cell r="E1611" t="str">
            <v>011</v>
          </cell>
          <cell r="F1611">
            <v>11</v>
          </cell>
          <cell r="G1611">
            <v>30</v>
          </cell>
          <cell r="H1611">
            <v>2763</v>
          </cell>
          <cell r="I1611" t="str">
            <v>30367</v>
          </cell>
          <cell r="J1611" t="str">
            <v>2010062</v>
          </cell>
          <cell r="K1611" t="str">
            <v>30008</v>
          </cell>
          <cell r="L1611">
            <v>6</v>
          </cell>
          <cell r="M1611" t="str">
            <v>124527342</v>
          </cell>
          <cell r="N1611" t="str">
            <v>87</v>
          </cell>
          <cell r="O1611" t="str">
            <v>0790</v>
          </cell>
          <cell r="Q1611">
            <v>2551.2600000000002</v>
          </cell>
          <cell r="R1611">
            <v>13.82</v>
          </cell>
          <cell r="S1611">
            <v>211.74</v>
          </cell>
          <cell r="W1611" t="str">
            <v>8500910</v>
          </cell>
          <cell r="X1611">
            <v>0</v>
          </cell>
          <cell r="Y1611">
            <v>0</v>
          </cell>
        </row>
        <row r="1612">
          <cell r="A1612">
            <v>33055</v>
          </cell>
          <cell r="B1612" t="str">
            <v>04</v>
          </cell>
          <cell r="C1612" t="str">
            <v>ВЛ-04кв от КТП-2019 0.15км</v>
          </cell>
          <cell r="D1612" t="str">
            <v>539</v>
          </cell>
          <cell r="E1612" t="str">
            <v>011</v>
          </cell>
          <cell r="F1612">
            <v>11</v>
          </cell>
          <cell r="G1612">
            <v>30</v>
          </cell>
          <cell r="H1612">
            <v>3684</v>
          </cell>
          <cell r="I1612" t="str">
            <v>30368</v>
          </cell>
          <cell r="J1612" t="str">
            <v>2010062</v>
          </cell>
          <cell r="K1612" t="str">
            <v>30007</v>
          </cell>
          <cell r="L1612">
            <v>6</v>
          </cell>
          <cell r="M1612" t="str">
            <v>124527342</v>
          </cell>
          <cell r="N1612" t="str">
            <v>86</v>
          </cell>
          <cell r="O1612" t="str">
            <v>0790</v>
          </cell>
          <cell r="Q1612">
            <v>3328.74</v>
          </cell>
          <cell r="R1612">
            <v>18.420000000000002</v>
          </cell>
          <cell r="S1612">
            <v>355.26</v>
          </cell>
          <cell r="W1612" t="str">
            <v>8500910</v>
          </cell>
          <cell r="X1612">
            <v>0</v>
          </cell>
          <cell r="Y1612">
            <v>0</v>
          </cell>
        </row>
        <row r="1613">
          <cell r="A1613">
            <v>33055</v>
          </cell>
          <cell r="B1613" t="str">
            <v>04</v>
          </cell>
          <cell r="C1613" t="str">
            <v>ВЛ-04кв от КТПН 2362 до теплиц 0.37км</v>
          </cell>
          <cell r="D1613" t="str">
            <v>539</v>
          </cell>
          <cell r="E1613" t="str">
            <v>011</v>
          </cell>
          <cell r="F1613">
            <v>11</v>
          </cell>
          <cell r="G1613">
            <v>30</v>
          </cell>
          <cell r="H1613">
            <v>29913</v>
          </cell>
          <cell r="I1613" t="str">
            <v>30371</v>
          </cell>
          <cell r="J1613" t="str">
            <v>2010062</v>
          </cell>
          <cell r="K1613" t="str">
            <v>30007</v>
          </cell>
          <cell r="L1613">
            <v>6</v>
          </cell>
          <cell r="M1613" t="str">
            <v>124527342</v>
          </cell>
          <cell r="N1613" t="str">
            <v>88</v>
          </cell>
          <cell r="O1613" t="str">
            <v>0790</v>
          </cell>
          <cell r="Q1613">
            <v>26205.9</v>
          </cell>
          <cell r="R1613">
            <v>149.57</v>
          </cell>
          <cell r="S1613">
            <v>3707.1</v>
          </cell>
          <cell r="W1613" t="str">
            <v>8500910</v>
          </cell>
          <cell r="X1613">
            <v>0</v>
          </cell>
          <cell r="Y1613">
            <v>0</v>
          </cell>
        </row>
        <row r="1614">
          <cell r="A1614">
            <v>33055</v>
          </cell>
          <cell r="B1614" t="str">
            <v>04</v>
          </cell>
          <cell r="C1614" t="str">
            <v>ВЛ-04кв от КТП-2363 п Троицкое 0.4км</v>
          </cell>
          <cell r="D1614" t="str">
            <v>539</v>
          </cell>
          <cell r="E1614" t="str">
            <v>011</v>
          </cell>
          <cell r="F1614">
            <v>11</v>
          </cell>
          <cell r="G1614">
            <v>30</v>
          </cell>
          <cell r="H1614">
            <v>9947</v>
          </cell>
          <cell r="I1614" t="str">
            <v>30373</v>
          </cell>
          <cell r="J1614" t="str">
            <v>2010062</v>
          </cell>
          <cell r="K1614" t="str">
            <v>30008</v>
          </cell>
          <cell r="L1614">
            <v>6</v>
          </cell>
          <cell r="M1614" t="str">
            <v>124527342</v>
          </cell>
          <cell r="N1614" t="str">
            <v>84</v>
          </cell>
          <cell r="O1614" t="str">
            <v>0790</v>
          </cell>
          <cell r="Q1614">
            <v>8622.26</v>
          </cell>
          <cell r="R1614">
            <v>49.74</v>
          </cell>
          <cell r="S1614">
            <v>1324.74</v>
          </cell>
          <cell r="W1614" t="str">
            <v>8500910</v>
          </cell>
          <cell r="X1614">
            <v>0</v>
          </cell>
          <cell r="Y1614">
            <v>0</v>
          </cell>
        </row>
        <row r="1615">
          <cell r="A1615">
            <v>33055</v>
          </cell>
          <cell r="B1615" t="str">
            <v>04</v>
          </cell>
          <cell r="C1615" t="str">
            <v>ВЛ-04кв от ТП 2257 0.50км</v>
          </cell>
          <cell r="D1615" t="str">
            <v>539</v>
          </cell>
          <cell r="E1615" t="str">
            <v>011</v>
          </cell>
          <cell r="F1615">
            <v>11</v>
          </cell>
          <cell r="G1615">
            <v>30</v>
          </cell>
          <cell r="H1615">
            <v>4237</v>
          </cell>
          <cell r="I1615" t="str">
            <v>30374</v>
          </cell>
          <cell r="J1615" t="str">
            <v>2010062</v>
          </cell>
          <cell r="K1615" t="str">
            <v>30007</v>
          </cell>
          <cell r="L1615">
            <v>6</v>
          </cell>
          <cell r="M1615" t="str">
            <v>124527342</v>
          </cell>
          <cell r="N1615" t="str">
            <v>84</v>
          </cell>
          <cell r="O1615" t="str">
            <v>0790</v>
          </cell>
          <cell r="Q1615">
            <v>3795.49</v>
          </cell>
          <cell r="R1615">
            <v>21.19</v>
          </cell>
          <cell r="S1615">
            <v>441.51</v>
          </cell>
          <cell r="W1615" t="str">
            <v>8500910</v>
          </cell>
          <cell r="X1615">
            <v>0</v>
          </cell>
          <cell r="Y1615">
            <v>0</v>
          </cell>
        </row>
        <row r="1616">
          <cell r="A1616">
            <v>33055</v>
          </cell>
          <cell r="B1616" t="str">
            <v>04</v>
          </cell>
          <cell r="C1616" t="str">
            <v>ВЛ-10кв до КТП-2168  3.0км  14Л-Тр-10</v>
          </cell>
          <cell r="D1616" t="str">
            <v>539</v>
          </cell>
          <cell r="E1616" t="str">
            <v>011</v>
          </cell>
          <cell r="F1616">
            <v>11</v>
          </cell>
          <cell r="G1616">
            <v>30</v>
          </cell>
          <cell r="H1616">
            <v>404227</v>
          </cell>
          <cell r="I1616" t="str">
            <v>30375</v>
          </cell>
          <cell r="J1616" t="str">
            <v>2010062</v>
          </cell>
          <cell r="K1616" t="str">
            <v>30008</v>
          </cell>
          <cell r="L1616">
            <v>6</v>
          </cell>
          <cell r="M1616" t="str">
            <v>124527342</v>
          </cell>
          <cell r="N1616" t="str">
            <v>87</v>
          </cell>
          <cell r="O1616" t="str">
            <v>0790</v>
          </cell>
          <cell r="Q1616">
            <v>352061.76</v>
          </cell>
          <cell r="R1616">
            <v>2021.14</v>
          </cell>
          <cell r="S1616">
            <v>52165.24</v>
          </cell>
          <cell r="W1616" t="str">
            <v>8500910</v>
          </cell>
          <cell r="X1616">
            <v>0</v>
          </cell>
          <cell r="Y1616">
            <v>0</v>
          </cell>
        </row>
        <row r="1617">
          <cell r="A1617">
            <v>33055</v>
          </cell>
          <cell r="B1617" t="str">
            <v>04</v>
          </cell>
          <cell r="C1617" t="str">
            <v>ВЛ-10кв 3Л-Троицкое -10 до фермы КРС  1.6км</v>
          </cell>
          <cell r="D1617" t="str">
            <v>539</v>
          </cell>
          <cell r="E1617" t="str">
            <v>011</v>
          </cell>
          <cell r="F1617">
            <v>11</v>
          </cell>
          <cell r="G1617">
            <v>30</v>
          </cell>
          <cell r="H1617">
            <v>270508</v>
          </cell>
          <cell r="I1617" t="str">
            <v>30376</v>
          </cell>
          <cell r="J1617" t="str">
            <v>2010062</v>
          </cell>
          <cell r="K1617" t="str">
            <v>30008</v>
          </cell>
          <cell r="L1617">
            <v>6</v>
          </cell>
          <cell r="M1617" t="str">
            <v>124527342</v>
          </cell>
          <cell r="N1617" t="str">
            <v>87</v>
          </cell>
          <cell r="O1617" t="str">
            <v>0790</v>
          </cell>
          <cell r="Q1617">
            <v>241661.28</v>
          </cell>
          <cell r="R1617">
            <v>1352.54</v>
          </cell>
          <cell r="S1617">
            <v>28846.720000000001</v>
          </cell>
          <cell r="W1617" t="str">
            <v>8500910</v>
          </cell>
          <cell r="X1617">
            <v>0</v>
          </cell>
          <cell r="Y1617">
            <v>0</v>
          </cell>
        </row>
        <row r="1618">
          <cell r="A1618">
            <v>33055</v>
          </cell>
          <cell r="B1618" t="str">
            <v>04</v>
          </cell>
          <cell r="C1618" t="str">
            <v>ВЛ-10кв от 9Л-ТР-10 до КТПН 2161 0.5км</v>
          </cell>
          <cell r="D1618" t="str">
            <v>539</v>
          </cell>
          <cell r="E1618" t="str">
            <v>011</v>
          </cell>
          <cell r="F1618">
            <v>11</v>
          </cell>
          <cell r="G1618">
            <v>30</v>
          </cell>
          <cell r="H1618">
            <v>107794</v>
          </cell>
          <cell r="I1618" t="str">
            <v>30378</v>
          </cell>
          <cell r="J1618" t="str">
            <v>2010062</v>
          </cell>
          <cell r="K1618" t="str">
            <v>30008</v>
          </cell>
          <cell r="L1618">
            <v>6</v>
          </cell>
          <cell r="M1618" t="str">
            <v>124527342</v>
          </cell>
          <cell r="N1618" t="str">
            <v>87</v>
          </cell>
          <cell r="O1618" t="str">
            <v>0790</v>
          </cell>
          <cell r="Q1618">
            <v>93990.6</v>
          </cell>
          <cell r="R1618">
            <v>538.97</v>
          </cell>
          <cell r="S1618">
            <v>13803.4</v>
          </cell>
          <cell r="W1618" t="str">
            <v>8500910</v>
          </cell>
          <cell r="X1618">
            <v>0</v>
          </cell>
          <cell r="Y1618">
            <v>0</v>
          </cell>
        </row>
        <row r="1619">
          <cell r="A1619">
            <v>27638</v>
          </cell>
          <cell r="B1619" t="str">
            <v>04</v>
          </cell>
          <cell r="C1619" t="str">
            <v>ВЛ-10кв от КТП-2146 до ЛР-61 2.97км</v>
          </cell>
          <cell r="D1619" t="str">
            <v>539</v>
          </cell>
          <cell r="E1619" t="str">
            <v>011</v>
          </cell>
          <cell r="F1619">
            <v>11</v>
          </cell>
          <cell r="G1619">
            <v>30</v>
          </cell>
          <cell r="H1619">
            <v>132731.76</v>
          </cell>
          <cell r="I1619" t="str">
            <v>30325</v>
          </cell>
          <cell r="J1619" t="str">
            <v>2010062</v>
          </cell>
          <cell r="K1619" t="str">
            <v>30008</v>
          </cell>
          <cell r="L1619">
            <v>6</v>
          </cell>
          <cell r="M1619" t="str">
            <v>124527342</v>
          </cell>
          <cell r="N1619" t="str">
            <v>75</v>
          </cell>
          <cell r="O1619" t="str">
            <v>0975</v>
          </cell>
          <cell r="Q1619">
            <v>132731.76</v>
          </cell>
          <cell r="R1619">
            <v>0</v>
          </cell>
          <cell r="S1619">
            <v>0</v>
          </cell>
          <cell r="W1619" t="str">
            <v>9311101</v>
          </cell>
          <cell r="X1619">
            <v>0</v>
          </cell>
          <cell r="Y1619">
            <v>0</v>
          </cell>
        </row>
        <row r="1620">
          <cell r="A1620">
            <v>30286</v>
          </cell>
          <cell r="B1620" t="str">
            <v>02</v>
          </cell>
          <cell r="C1620" t="str">
            <v>ВЛ-110кв на ПСТ Луговое С-18-С-19 1.31км</v>
          </cell>
          <cell r="D1620" t="str">
            <v>502</v>
          </cell>
          <cell r="E1620" t="str">
            <v>011</v>
          </cell>
          <cell r="F1620">
            <v>11</v>
          </cell>
          <cell r="G1620">
            <v>30</v>
          </cell>
          <cell r="H1620">
            <v>1353430</v>
          </cell>
          <cell r="I1620" t="str">
            <v>30350</v>
          </cell>
          <cell r="J1620" t="str">
            <v>2010062</v>
          </cell>
          <cell r="K1620" t="str">
            <v>30009</v>
          </cell>
          <cell r="L1620">
            <v>2</v>
          </cell>
          <cell r="M1620" t="str">
            <v>124521125</v>
          </cell>
          <cell r="N1620" t="str">
            <v>82</v>
          </cell>
          <cell r="O1620" t="str">
            <v>1282</v>
          </cell>
          <cell r="Q1620">
            <v>582529.34</v>
          </cell>
          <cell r="R1620">
            <v>2255.7199999999998</v>
          </cell>
          <cell r="S1620">
            <v>770900.66</v>
          </cell>
          <cell r="W1620" t="str">
            <v>9311101</v>
          </cell>
          <cell r="X1620">
            <v>0</v>
          </cell>
          <cell r="Y1620">
            <v>0</v>
          </cell>
        </row>
        <row r="1621">
          <cell r="A1621">
            <v>31533</v>
          </cell>
          <cell r="B1621" t="str">
            <v>02</v>
          </cell>
          <cell r="C1621" t="str">
            <v>ВЛ-10кв от ТП-50-ТП-232</v>
          </cell>
          <cell r="D1621" t="str">
            <v>502</v>
          </cell>
          <cell r="E1621" t="str">
            <v>011</v>
          </cell>
          <cell r="F1621">
            <v>11</v>
          </cell>
          <cell r="G1621">
            <v>30</v>
          </cell>
          <cell r="H1621">
            <v>70154</v>
          </cell>
          <cell r="I1621" t="str">
            <v>30500</v>
          </cell>
          <cell r="J1621" t="str">
            <v>2010062</v>
          </cell>
          <cell r="K1621" t="str">
            <v>30008</v>
          </cell>
          <cell r="L1621">
            <v>6</v>
          </cell>
          <cell r="M1621" t="str">
            <v>124527342</v>
          </cell>
          <cell r="N1621" t="str">
            <v>86</v>
          </cell>
          <cell r="O1621" t="str">
            <v>0586</v>
          </cell>
          <cell r="Q1621">
            <v>65142.48</v>
          </cell>
          <cell r="R1621">
            <v>350.77</v>
          </cell>
          <cell r="S1621">
            <v>5011.5200000000004</v>
          </cell>
          <cell r="W1621" t="str">
            <v>9311100</v>
          </cell>
          <cell r="X1621">
            <v>0</v>
          </cell>
          <cell r="Y1621">
            <v>0</v>
          </cell>
        </row>
        <row r="1622">
          <cell r="A1622">
            <v>27515</v>
          </cell>
          <cell r="B1622" t="str">
            <v>04</v>
          </cell>
          <cell r="C1622" t="str">
            <v>КЛ-10кв 2146-2206 п Троицкое 0.55км,отпайка на ЛР-28 0,35км</v>
          </cell>
          <cell r="D1622" t="str">
            <v>539</v>
          </cell>
          <cell r="E1622" t="str">
            <v>011</v>
          </cell>
          <cell r="F1622">
            <v>11</v>
          </cell>
          <cell r="G1622">
            <v>30</v>
          </cell>
          <cell r="H1622">
            <v>104662.74</v>
          </cell>
          <cell r="I1622" t="str">
            <v>30618</v>
          </cell>
          <cell r="J1622" t="str">
            <v>2010062</v>
          </cell>
          <cell r="K1622" t="str">
            <v>30012</v>
          </cell>
          <cell r="L1622">
            <v>4</v>
          </cell>
          <cell r="M1622" t="str">
            <v>124527341</v>
          </cell>
          <cell r="N1622" t="str">
            <v>74</v>
          </cell>
          <cell r="O1622" t="str">
            <v>0575</v>
          </cell>
          <cell r="Q1622">
            <v>104662.74</v>
          </cell>
          <cell r="R1622">
            <v>0</v>
          </cell>
          <cell r="S1622">
            <v>0</v>
          </cell>
          <cell r="W1622" t="str">
            <v>9311101</v>
          </cell>
          <cell r="X1622">
            <v>0</v>
          </cell>
          <cell r="Y1622">
            <v>0</v>
          </cell>
        </row>
        <row r="1623">
          <cell r="A1623">
            <v>27515</v>
          </cell>
          <cell r="B1623" t="str">
            <v>04</v>
          </cell>
          <cell r="C1623" t="str">
            <v>Каб линия 10кв от 9Л-Тр-10 до ТП 2146 0.35км</v>
          </cell>
          <cell r="D1623" t="str">
            <v>539</v>
          </cell>
          <cell r="E1623" t="str">
            <v>011</v>
          </cell>
          <cell r="F1623">
            <v>11</v>
          </cell>
          <cell r="G1623">
            <v>30</v>
          </cell>
          <cell r="H1623">
            <v>82632</v>
          </cell>
          <cell r="I1623" t="str">
            <v>30619</v>
          </cell>
          <cell r="J1623" t="str">
            <v>2010062</v>
          </cell>
          <cell r="K1623" t="str">
            <v>30012</v>
          </cell>
          <cell r="L1623">
            <v>4</v>
          </cell>
          <cell r="M1623" t="str">
            <v>124527341</v>
          </cell>
          <cell r="N1623" t="str">
            <v>74</v>
          </cell>
          <cell r="O1623" t="str">
            <v>0575</v>
          </cell>
          <cell r="Q1623">
            <v>65033.34</v>
          </cell>
          <cell r="R1623">
            <v>275.44</v>
          </cell>
          <cell r="S1623">
            <v>17598.66</v>
          </cell>
          <cell r="W1623" t="str">
            <v>9311101</v>
          </cell>
          <cell r="X1623">
            <v>0</v>
          </cell>
          <cell r="Y1623">
            <v>0</v>
          </cell>
        </row>
        <row r="1624">
          <cell r="A1624">
            <v>26543</v>
          </cell>
          <cell r="B1624" t="str">
            <v>04</v>
          </cell>
          <cell r="C1624" t="str">
            <v>Каб линия 10кв от ТП 2146 до ЛР-26               0.23км</v>
          </cell>
          <cell r="D1624" t="str">
            <v>539</v>
          </cell>
          <cell r="E1624" t="str">
            <v>011</v>
          </cell>
          <cell r="F1624">
            <v>11</v>
          </cell>
          <cell r="G1624">
            <v>30</v>
          </cell>
          <cell r="H1624">
            <v>50145</v>
          </cell>
          <cell r="I1624" t="str">
            <v>30620</v>
          </cell>
          <cell r="J1624" t="str">
            <v>2010062</v>
          </cell>
          <cell r="K1624" t="str">
            <v>30011</v>
          </cell>
          <cell r="L1624">
            <v>2</v>
          </cell>
          <cell r="M1624" t="str">
            <v>124527341</v>
          </cell>
          <cell r="N1624" t="str">
            <v>72</v>
          </cell>
          <cell r="O1624" t="str">
            <v>0972</v>
          </cell>
          <cell r="Q1624">
            <v>34223.32</v>
          </cell>
          <cell r="R1624">
            <v>83.58</v>
          </cell>
          <cell r="S1624">
            <v>15921.68</v>
          </cell>
          <cell r="W1624" t="str">
            <v>9311101</v>
          </cell>
          <cell r="X1624">
            <v>0</v>
          </cell>
          <cell r="Y1624">
            <v>0</v>
          </cell>
        </row>
        <row r="1625">
          <cell r="A1625">
            <v>33178</v>
          </cell>
          <cell r="B1625" t="str">
            <v>40</v>
          </cell>
          <cell r="C1625" t="str">
            <v>ВЛ-35кв Долинск-Стародубское 9.06км  Т-130</v>
          </cell>
          <cell r="D1625" t="str">
            <v>529</v>
          </cell>
          <cell r="E1625" t="str">
            <v>011</v>
          </cell>
          <cell r="F1625">
            <v>11</v>
          </cell>
          <cell r="G1625">
            <v>30</v>
          </cell>
          <cell r="H1625">
            <v>11171940</v>
          </cell>
          <cell r="I1625" t="str">
            <v>31634</v>
          </cell>
          <cell r="J1625" t="str">
            <v>2010062</v>
          </cell>
          <cell r="K1625" t="str">
            <v>30009</v>
          </cell>
          <cell r="L1625">
            <v>2</v>
          </cell>
          <cell r="M1625" t="str">
            <v>124521125</v>
          </cell>
          <cell r="N1625" t="str">
            <v>90</v>
          </cell>
          <cell r="O1625" t="str">
            <v>1190</v>
          </cell>
          <cell r="Q1625">
            <v>4032041.58</v>
          </cell>
          <cell r="R1625">
            <v>18619.900000000001</v>
          </cell>
          <cell r="S1625">
            <v>7139898.4199999999</v>
          </cell>
          <cell r="V1625" t="str">
            <v>31634</v>
          </cell>
          <cell r="W1625" t="str">
            <v>9311101</v>
          </cell>
          <cell r="X1625">
            <v>0</v>
          </cell>
          <cell r="Y1625">
            <v>0</v>
          </cell>
        </row>
        <row r="1626">
          <cell r="A1626">
            <v>17046</v>
          </cell>
          <cell r="B1626" t="str">
            <v>07</v>
          </cell>
          <cell r="C1626" t="str">
            <v>ВЛ-10 кв между ТП- 8 и ТП-26 1.5км</v>
          </cell>
          <cell r="D1626" t="str">
            <v>519</v>
          </cell>
          <cell r="E1626" t="str">
            <v>011</v>
          </cell>
          <cell r="F1626">
            <v>11</v>
          </cell>
          <cell r="G1626">
            <v>30</v>
          </cell>
          <cell r="H1626">
            <v>305141.27</v>
          </cell>
          <cell r="I1626" t="str">
            <v>31970</v>
          </cell>
          <cell r="J1626" t="str">
            <v>2010062</v>
          </cell>
          <cell r="K1626" t="str">
            <v>30007</v>
          </cell>
          <cell r="L1626">
            <v>4</v>
          </cell>
          <cell r="M1626" t="str">
            <v>124527342</v>
          </cell>
          <cell r="N1626" t="str">
            <v>46</v>
          </cell>
          <cell r="O1626" t="str">
            <v>0946</v>
          </cell>
          <cell r="Q1626">
            <v>305141.27</v>
          </cell>
          <cell r="R1626">
            <v>0</v>
          </cell>
          <cell r="S1626">
            <v>0</v>
          </cell>
          <cell r="W1626" t="str">
            <v>9311101</v>
          </cell>
          <cell r="X1626">
            <v>0</v>
          </cell>
          <cell r="Y1626">
            <v>0</v>
          </cell>
        </row>
        <row r="1627">
          <cell r="A1627">
            <v>33939</v>
          </cell>
          <cell r="B1627" t="str">
            <v>02</v>
          </cell>
          <cell r="C1627" t="str">
            <v>ВЛ-35кВ Н-Александровка-Березняки Т-113 9.45км</v>
          </cell>
          <cell r="D1627" t="str">
            <v>502</v>
          </cell>
          <cell r="E1627" t="str">
            <v>011</v>
          </cell>
          <cell r="F1627">
            <v>11</v>
          </cell>
          <cell r="G1627">
            <v>30</v>
          </cell>
          <cell r="H1627">
            <v>8748230</v>
          </cell>
          <cell r="I1627" t="str">
            <v>30666</v>
          </cell>
          <cell r="J1627" t="str">
            <v>2010062</v>
          </cell>
          <cell r="K1627" t="str">
            <v>30009</v>
          </cell>
          <cell r="L1627">
            <v>2</v>
          </cell>
          <cell r="M1627" t="str">
            <v>124521125</v>
          </cell>
          <cell r="N1627" t="str">
            <v>92</v>
          </cell>
          <cell r="O1627" t="str">
            <v>1292</v>
          </cell>
          <cell r="Q1627">
            <v>2135127.88</v>
          </cell>
          <cell r="R1627">
            <v>14580.38</v>
          </cell>
          <cell r="S1627">
            <v>6613102.1200000001</v>
          </cell>
          <cell r="V1627" t="str">
            <v>00011</v>
          </cell>
          <cell r="W1627" t="str">
            <v>8500510</v>
          </cell>
          <cell r="X1627">
            <v>0</v>
          </cell>
          <cell r="Y1627">
            <v>0</v>
          </cell>
        </row>
        <row r="1628">
          <cell r="A1628">
            <v>33939</v>
          </cell>
          <cell r="B1628" t="str">
            <v>40</v>
          </cell>
          <cell r="C1628" t="str">
            <v>ВЛ-10кВ фермерское хоз-во Старорусское 4,78 км,ВЛ 0.4 кВ - 1.28 км</v>
          </cell>
          <cell r="D1628" t="str">
            <v>529</v>
          </cell>
          <cell r="E1628" t="str">
            <v>011</v>
          </cell>
          <cell r="F1628">
            <v>11</v>
          </cell>
          <cell r="G1628">
            <v>30</v>
          </cell>
          <cell r="H1628">
            <v>2296771</v>
          </cell>
          <cell r="I1628" t="str">
            <v>31663</v>
          </cell>
          <cell r="J1628" t="str">
            <v>2010062</v>
          </cell>
          <cell r="K1628" t="str">
            <v>30007</v>
          </cell>
          <cell r="L1628">
            <v>4</v>
          </cell>
          <cell r="M1628" t="str">
            <v>124527342</v>
          </cell>
          <cell r="N1628" t="str">
            <v>92</v>
          </cell>
          <cell r="O1628" t="str">
            <v>1292</v>
          </cell>
          <cell r="Q1628">
            <v>1023842.4</v>
          </cell>
          <cell r="R1628">
            <v>7655.9</v>
          </cell>
          <cell r="S1628">
            <v>1272928.6000000001</v>
          </cell>
          <cell r="V1628" t="str">
            <v>00012</v>
          </cell>
          <cell r="W1628" t="str">
            <v>8500510</v>
          </cell>
          <cell r="X1628">
            <v>0</v>
          </cell>
          <cell r="Y1628">
            <v>0</v>
          </cell>
        </row>
        <row r="1629">
          <cell r="A1629">
            <v>33939</v>
          </cell>
          <cell r="B1629" t="str">
            <v>07</v>
          </cell>
          <cell r="C1629" t="str">
            <v>ВЛ-10кВ фермерское хоз-во в р-оне п.Весточка 3,9км</v>
          </cell>
          <cell r="D1629" t="str">
            <v>519</v>
          </cell>
          <cell r="E1629" t="str">
            <v>011</v>
          </cell>
          <cell r="F1629">
            <v>11</v>
          </cell>
          <cell r="G1629">
            <v>30</v>
          </cell>
          <cell r="H1629">
            <v>652848</v>
          </cell>
          <cell r="I1629" t="str">
            <v>32016</v>
          </cell>
          <cell r="J1629" t="str">
            <v>2010062</v>
          </cell>
          <cell r="K1629" t="str">
            <v>30007</v>
          </cell>
          <cell r="L1629">
            <v>4</v>
          </cell>
          <cell r="M1629" t="str">
            <v>124527342</v>
          </cell>
          <cell r="N1629" t="str">
            <v>92</v>
          </cell>
          <cell r="O1629" t="str">
            <v>1292</v>
          </cell>
          <cell r="Q1629">
            <v>339184.08</v>
          </cell>
          <cell r="R1629">
            <v>2176.16</v>
          </cell>
          <cell r="S1629">
            <v>313663.92</v>
          </cell>
          <cell r="V1629" t="str">
            <v>00013</v>
          </cell>
          <cell r="W1629" t="str">
            <v>8500510</v>
          </cell>
          <cell r="X1629">
            <v>0</v>
          </cell>
          <cell r="Y1629">
            <v>0</v>
          </cell>
        </row>
        <row r="1630">
          <cell r="A1630">
            <v>33939</v>
          </cell>
          <cell r="B1630" t="str">
            <v>02</v>
          </cell>
          <cell r="C1630" t="str">
            <v>ВЛ-10кВ от ВЛ-КТП 1021 0.400км фермерское х-во</v>
          </cell>
          <cell r="D1630" t="str">
            <v>502</v>
          </cell>
          <cell r="E1630" t="str">
            <v>011</v>
          </cell>
          <cell r="F1630">
            <v>11</v>
          </cell>
          <cell r="G1630">
            <v>30</v>
          </cell>
          <cell r="H1630">
            <v>233233</v>
          </cell>
          <cell r="I1630" t="str">
            <v>30665</v>
          </cell>
          <cell r="J1630" t="str">
            <v>2010062</v>
          </cell>
          <cell r="K1630" t="str">
            <v>30007</v>
          </cell>
          <cell r="L1630">
            <v>4</v>
          </cell>
          <cell r="M1630" t="str">
            <v>124527342</v>
          </cell>
          <cell r="N1630" t="str">
            <v>92</v>
          </cell>
          <cell r="O1630" t="str">
            <v>1292</v>
          </cell>
          <cell r="Q1630">
            <v>110293.3</v>
          </cell>
          <cell r="R1630">
            <v>777.44</v>
          </cell>
          <cell r="S1630">
            <v>122939.7</v>
          </cell>
          <cell r="V1630" t="str">
            <v>00014</v>
          </cell>
          <cell r="W1630" t="str">
            <v>8500510</v>
          </cell>
          <cell r="X1630">
            <v>0</v>
          </cell>
          <cell r="Y1630">
            <v>0</v>
          </cell>
        </row>
        <row r="1631">
          <cell r="A1631">
            <v>33939</v>
          </cell>
          <cell r="B1631" t="str">
            <v>04</v>
          </cell>
          <cell r="C1631" t="str">
            <v>ВЛ-110кВ Анива-Мицулевка</v>
          </cell>
          <cell r="D1631" t="str">
            <v>539</v>
          </cell>
          <cell r="E1631" t="str">
            <v>011</v>
          </cell>
          <cell r="F1631">
            <v>11</v>
          </cell>
          <cell r="G1631">
            <v>30</v>
          </cell>
          <cell r="H1631">
            <v>50262927</v>
          </cell>
          <cell r="I1631" t="str">
            <v>31023</v>
          </cell>
          <cell r="J1631" t="str">
            <v>2010062</v>
          </cell>
          <cell r="K1631" t="str">
            <v>30009</v>
          </cell>
          <cell r="L1631">
            <v>2</v>
          </cell>
          <cell r="M1631" t="str">
            <v>124521125</v>
          </cell>
          <cell r="N1631" t="str">
            <v>92</v>
          </cell>
          <cell r="O1631" t="str">
            <v>1292</v>
          </cell>
          <cell r="Q1631">
            <v>11937445.060000001</v>
          </cell>
          <cell r="R1631">
            <v>83771.55</v>
          </cell>
          <cell r="S1631">
            <v>38325481.939999998</v>
          </cell>
          <cell r="V1631" t="str">
            <v>00015</v>
          </cell>
          <cell r="W1631" t="str">
            <v>8500510</v>
          </cell>
          <cell r="X1631">
            <v>0</v>
          </cell>
          <cell r="Y1631">
            <v>0</v>
          </cell>
        </row>
        <row r="1632">
          <cell r="A1632">
            <v>33939</v>
          </cell>
          <cell r="B1632" t="str">
            <v>04</v>
          </cell>
          <cell r="C1632" t="str">
            <v>ВЛ-10кВ - 7,9км фермерское хоз-во Успенское</v>
          </cell>
          <cell r="D1632" t="str">
            <v>539</v>
          </cell>
          <cell r="E1632" t="str">
            <v>011</v>
          </cell>
          <cell r="F1632">
            <v>11</v>
          </cell>
          <cell r="G1632">
            <v>30</v>
          </cell>
          <cell r="H1632">
            <v>1833346</v>
          </cell>
          <cell r="I1632" t="str">
            <v>31022</v>
          </cell>
          <cell r="J1632" t="str">
            <v>2010062</v>
          </cell>
          <cell r="K1632" t="str">
            <v>30007</v>
          </cell>
          <cell r="L1632">
            <v>4</v>
          </cell>
          <cell r="M1632" t="str">
            <v>124527342</v>
          </cell>
          <cell r="N1632" t="str">
            <v>92</v>
          </cell>
          <cell r="O1632" t="str">
            <v>1292</v>
          </cell>
          <cell r="Q1632">
            <v>754045.54</v>
          </cell>
          <cell r="R1632">
            <v>6111.15</v>
          </cell>
          <cell r="S1632">
            <v>1079300.46</v>
          </cell>
          <cell r="V1632" t="str">
            <v>00016</v>
          </cell>
          <cell r="W1632" t="str">
            <v>8500510</v>
          </cell>
          <cell r="X1632">
            <v>0</v>
          </cell>
          <cell r="Y1632">
            <v>0</v>
          </cell>
        </row>
        <row r="1633">
          <cell r="A1633">
            <v>33664</v>
          </cell>
          <cell r="B1633" t="str">
            <v>07</v>
          </cell>
          <cell r="C1633" t="str">
            <v>ВЛ-35кВ Дачное-Тамбовка 12.86 км  Т 121</v>
          </cell>
          <cell r="D1633" t="str">
            <v>519</v>
          </cell>
          <cell r="E1633" t="str">
            <v>011</v>
          </cell>
          <cell r="F1633">
            <v>11</v>
          </cell>
          <cell r="G1633">
            <v>30</v>
          </cell>
          <cell r="H1633">
            <v>1196909</v>
          </cell>
          <cell r="I1633" t="str">
            <v>31952</v>
          </cell>
          <cell r="J1633" t="str">
            <v>2010062</v>
          </cell>
          <cell r="K1633" t="str">
            <v>30009</v>
          </cell>
          <cell r="L1633">
            <v>2</v>
          </cell>
          <cell r="M1633" t="str">
            <v>124521125</v>
          </cell>
          <cell r="N1633" t="str">
            <v>92</v>
          </cell>
          <cell r="O1633" t="str">
            <v>0392</v>
          </cell>
          <cell r="Q1633">
            <v>237001.18</v>
          </cell>
          <cell r="R1633">
            <v>1994.85</v>
          </cell>
          <cell r="S1633">
            <v>959907.82</v>
          </cell>
          <cell r="W1633" t="str">
            <v>9311100</v>
          </cell>
          <cell r="X1633">
            <v>0</v>
          </cell>
          <cell r="Y1633">
            <v>0</v>
          </cell>
        </row>
        <row r="1634">
          <cell r="A1634">
            <v>33970</v>
          </cell>
          <cell r="B1634" t="str">
            <v>02</v>
          </cell>
          <cell r="C1634" t="str">
            <v>Каб линия 6 кв от ТП 375 до ТП 452    0.37км</v>
          </cell>
          <cell r="D1634" t="str">
            <v>502</v>
          </cell>
          <cell r="E1634" t="str">
            <v>011</v>
          </cell>
          <cell r="F1634">
            <v>21</v>
          </cell>
          <cell r="G1634">
            <v>30</v>
          </cell>
          <cell r="H1634">
            <v>34916</v>
          </cell>
          <cell r="I1634" t="str">
            <v>30667</v>
          </cell>
          <cell r="J1634" t="str">
            <v>2010062</v>
          </cell>
          <cell r="K1634" t="str">
            <v>30012</v>
          </cell>
          <cell r="L1634">
            <v>4</v>
          </cell>
          <cell r="M1634" t="str">
            <v>124527341</v>
          </cell>
          <cell r="N1634" t="str">
            <v>92</v>
          </cell>
          <cell r="O1634" t="str">
            <v>0193</v>
          </cell>
          <cell r="Q1634">
            <v>16130.94</v>
          </cell>
          <cell r="R1634">
            <v>116.39</v>
          </cell>
          <cell r="S1634">
            <v>18785.060000000001</v>
          </cell>
          <cell r="V1634" t="str">
            <v>00003</v>
          </cell>
          <cell r="W1634" t="str">
            <v>8830000</v>
          </cell>
          <cell r="X1634">
            <v>0</v>
          </cell>
          <cell r="Y1634">
            <v>0</v>
          </cell>
        </row>
        <row r="1635">
          <cell r="A1635">
            <v>34001</v>
          </cell>
          <cell r="B1635" t="str">
            <v>02</v>
          </cell>
          <cell r="C1635" t="str">
            <v>Каб линия 10кв от ТП 1278-1164 0.34км п Луговое</v>
          </cell>
          <cell r="D1635" t="str">
            <v>502</v>
          </cell>
          <cell r="E1635" t="str">
            <v>011</v>
          </cell>
          <cell r="F1635">
            <v>21</v>
          </cell>
          <cell r="G1635">
            <v>30</v>
          </cell>
          <cell r="H1635">
            <v>22312</v>
          </cell>
          <cell r="I1635" t="str">
            <v>30668</v>
          </cell>
          <cell r="J1635" t="str">
            <v>2010062</v>
          </cell>
          <cell r="K1635" t="str">
            <v>30012</v>
          </cell>
          <cell r="L1635">
            <v>4</v>
          </cell>
          <cell r="M1635" t="str">
            <v>124527341</v>
          </cell>
          <cell r="N1635" t="str">
            <v>92</v>
          </cell>
          <cell r="O1635" t="str">
            <v>0293</v>
          </cell>
          <cell r="Q1635">
            <v>10302.86</v>
          </cell>
          <cell r="R1635">
            <v>74.37</v>
          </cell>
          <cell r="S1635">
            <v>12009.14</v>
          </cell>
          <cell r="V1635" t="str">
            <v>00003</v>
          </cell>
          <cell r="W1635" t="str">
            <v>8830000</v>
          </cell>
          <cell r="X1635">
            <v>0</v>
          </cell>
          <cell r="Y1635">
            <v>0</v>
          </cell>
        </row>
        <row r="1636">
          <cell r="A1636">
            <v>34001</v>
          </cell>
          <cell r="B1636" t="str">
            <v>02</v>
          </cell>
          <cell r="C1636" t="str">
            <v>Каб  линия 10кв от РП-10-ТП-1278 0.98км п Луговое</v>
          </cell>
          <cell r="D1636" t="str">
            <v>502</v>
          </cell>
          <cell r="E1636" t="str">
            <v>011</v>
          </cell>
          <cell r="F1636">
            <v>21</v>
          </cell>
          <cell r="G1636">
            <v>30</v>
          </cell>
          <cell r="H1636">
            <v>144252</v>
          </cell>
          <cell r="I1636" t="str">
            <v>30669</v>
          </cell>
          <cell r="J1636" t="str">
            <v>2010062</v>
          </cell>
          <cell r="K1636" t="str">
            <v>30012</v>
          </cell>
          <cell r="L1636">
            <v>4</v>
          </cell>
          <cell r="M1636" t="str">
            <v>124527341</v>
          </cell>
          <cell r="N1636" t="str">
            <v>92</v>
          </cell>
          <cell r="O1636" t="str">
            <v>0293</v>
          </cell>
          <cell r="Q1636">
            <v>67867.72</v>
          </cell>
          <cell r="R1636">
            <v>480.84</v>
          </cell>
          <cell r="S1636">
            <v>76384.28</v>
          </cell>
          <cell r="V1636" t="str">
            <v>00004</v>
          </cell>
          <cell r="W1636" t="str">
            <v>883000</v>
          </cell>
          <cell r="X1636">
            <v>0</v>
          </cell>
          <cell r="Y1636">
            <v>0</v>
          </cell>
        </row>
        <row r="1637">
          <cell r="A1637">
            <v>34060</v>
          </cell>
          <cell r="B1637" t="str">
            <v>02</v>
          </cell>
          <cell r="C1637" t="str">
            <v>Каб линия 6кв от ТП244-ТП103 0.77км</v>
          </cell>
          <cell r="D1637" t="str">
            <v>502</v>
          </cell>
          <cell r="E1637" t="str">
            <v>011</v>
          </cell>
          <cell r="F1637">
            <v>21</v>
          </cell>
          <cell r="G1637">
            <v>30</v>
          </cell>
          <cell r="H1637">
            <v>33563</v>
          </cell>
          <cell r="I1637" t="str">
            <v>30670</v>
          </cell>
          <cell r="J1637" t="str">
            <v>2010062</v>
          </cell>
          <cell r="K1637" t="str">
            <v>30012</v>
          </cell>
          <cell r="L1637">
            <v>4</v>
          </cell>
          <cell r="M1637" t="str">
            <v>124527341</v>
          </cell>
          <cell r="N1637" t="str">
            <v>91</v>
          </cell>
          <cell r="O1637" t="str">
            <v>0493</v>
          </cell>
          <cell r="P1637" t="str">
            <v>0493</v>
          </cell>
          <cell r="Q1637">
            <v>17958.68</v>
          </cell>
          <cell r="R1637">
            <v>111.88</v>
          </cell>
          <cell r="S1637">
            <v>15604.32</v>
          </cell>
          <cell r="V1637" t="str">
            <v>00003</v>
          </cell>
          <cell r="W1637" t="str">
            <v>8830000</v>
          </cell>
          <cell r="X1637">
            <v>0</v>
          </cell>
          <cell r="Y1637">
            <v>0</v>
          </cell>
        </row>
        <row r="1638">
          <cell r="A1638">
            <v>34060</v>
          </cell>
          <cell r="B1638" t="str">
            <v>02</v>
          </cell>
          <cell r="C1638" t="str">
            <v>Каб линия 6кв от п/ст Южная до РП-9   10Л-Ю-6  ном.10.дл.2.84 км</v>
          </cell>
          <cell r="D1638" t="str">
            <v>502</v>
          </cell>
          <cell r="E1638" t="str">
            <v>011</v>
          </cell>
          <cell r="F1638">
            <v>21</v>
          </cell>
          <cell r="G1638">
            <v>30</v>
          </cell>
          <cell r="H1638">
            <v>154611</v>
          </cell>
          <cell r="I1638" t="str">
            <v>30671</v>
          </cell>
          <cell r="J1638" t="str">
            <v>2010062</v>
          </cell>
          <cell r="K1638" t="str">
            <v>30013</v>
          </cell>
          <cell r="L1638">
            <v>5</v>
          </cell>
          <cell r="M1638" t="str">
            <v>124527341</v>
          </cell>
          <cell r="N1638" t="str">
            <v>86</v>
          </cell>
          <cell r="O1638" t="str">
            <v>0493</v>
          </cell>
          <cell r="P1638" t="str">
            <v>0493</v>
          </cell>
          <cell r="Q1638">
            <v>140279.26</v>
          </cell>
          <cell r="R1638">
            <v>644.21</v>
          </cell>
          <cell r="S1638">
            <v>14331.74</v>
          </cell>
          <cell r="V1638" t="str">
            <v>00007</v>
          </cell>
          <cell r="W1638" t="str">
            <v>8830000</v>
          </cell>
          <cell r="X1638">
            <v>0</v>
          </cell>
          <cell r="Y1638">
            <v>0</v>
          </cell>
        </row>
        <row r="1639">
          <cell r="A1639">
            <v>34182</v>
          </cell>
          <cell r="B1639" t="str">
            <v>07</v>
          </cell>
          <cell r="C1639" t="str">
            <v>КЛ-10 кв АСПВГ от ТП 47-ТП105 450м</v>
          </cell>
          <cell r="D1639" t="str">
            <v>519</v>
          </cell>
          <cell r="E1639" t="str">
            <v>011</v>
          </cell>
          <cell r="F1639">
            <v>21</v>
          </cell>
          <cell r="G1639">
            <v>30</v>
          </cell>
          <cell r="H1639">
            <v>66371</v>
          </cell>
          <cell r="I1639" t="str">
            <v>32017</v>
          </cell>
          <cell r="J1639" t="str">
            <v>2010062</v>
          </cell>
          <cell r="K1639" t="str">
            <v>30011</v>
          </cell>
          <cell r="L1639">
            <v>2</v>
          </cell>
          <cell r="M1639" t="str">
            <v>124527341</v>
          </cell>
          <cell r="N1639" t="str">
            <v>93</v>
          </cell>
          <cell r="O1639" t="str">
            <v>0893</v>
          </cell>
          <cell r="P1639" t="str">
            <v>0893</v>
          </cell>
          <cell r="Q1639">
            <v>14938.52</v>
          </cell>
          <cell r="R1639">
            <v>110.62</v>
          </cell>
          <cell r="S1639">
            <v>51432.480000000003</v>
          </cell>
          <cell r="V1639" t="str">
            <v>00001</v>
          </cell>
          <cell r="W1639" t="str">
            <v>8830000</v>
          </cell>
          <cell r="X1639">
            <v>0</v>
          </cell>
          <cell r="Y1639">
            <v>0</v>
          </cell>
        </row>
        <row r="1640">
          <cell r="A1640">
            <v>34182</v>
          </cell>
          <cell r="B1640" t="str">
            <v>02</v>
          </cell>
          <cell r="C1640" t="str">
            <v>КЛ от ТП 398-ТП 397</v>
          </cell>
          <cell r="D1640" t="str">
            <v>502</v>
          </cell>
          <cell r="E1640" t="str">
            <v>011</v>
          </cell>
          <cell r="F1640">
            <v>21</v>
          </cell>
          <cell r="G1640">
            <v>30</v>
          </cell>
          <cell r="H1640">
            <v>12467</v>
          </cell>
          <cell r="I1640" t="str">
            <v>30011</v>
          </cell>
          <cell r="J1640" t="str">
            <v>2010062</v>
          </cell>
          <cell r="K1640" t="str">
            <v>30012</v>
          </cell>
          <cell r="L1640">
            <v>4</v>
          </cell>
          <cell r="M1640" t="str">
            <v>124527341</v>
          </cell>
          <cell r="N1640" t="str">
            <v>87</v>
          </cell>
          <cell r="O1640" t="str">
            <v>0893</v>
          </cell>
          <cell r="P1640" t="str">
            <v>0893</v>
          </cell>
          <cell r="Q1640">
            <v>7253.26</v>
          </cell>
          <cell r="R1640">
            <v>41.56</v>
          </cell>
          <cell r="S1640">
            <v>5213.74</v>
          </cell>
          <cell r="V1640" t="str">
            <v>00004</v>
          </cell>
          <cell r="W1640" t="str">
            <v>8830000</v>
          </cell>
          <cell r="X1640">
            <v>0</v>
          </cell>
          <cell r="Y1640">
            <v>0</v>
          </cell>
        </row>
        <row r="1641">
          <cell r="A1641">
            <v>34182</v>
          </cell>
          <cell r="B1641" t="str">
            <v>02</v>
          </cell>
          <cell r="C1641" t="str">
            <v>Каб линия 10кв от ТП398-ТП 423 730 м</v>
          </cell>
          <cell r="D1641" t="str">
            <v>502</v>
          </cell>
          <cell r="E1641" t="str">
            <v>011</v>
          </cell>
          <cell r="F1641">
            <v>21</v>
          </cell>
          <cell r="G1641">
            <v>30</v>
          </cell>
          <cell r="H1641">
            <v>53536</v>
          </cell>
          <cell r="I1641" t="str">
            <v>30673</v>
          </cell>
          <cell r="J1641" t="str">
            <v>2010062</v>
          </cell>
          <cell r="K1641" t="str">
            <v>30012</v>
          </cell>
          <cell r="L1641">
            <v>4</v>
          </cell>
          <cell r="M1641" t="str">
            <v>124527341</v>
          </cell>
          <cell r="N1641" t="str">
            <v>87</v>
          </cell>
          <cell r="O1641" t="str">
            <v>0893</v>
          </cell>
          <cell r="P1641" t="str">
            <v>0893</v>
          </cell>
          <cell r="Q1641">
            <v>20555.759999999998</v>
          </cell>
          <cell r="R1641">
            <v>178.45</v>
          </cell>
          <cell r="S1641">
            <v>32980.239999999998</v>
          </cell>
          <cell r="V1641" t="str">
            <v>00005</v>
          </cell>
          <cell r="W1641" t="str">
            <v>8830000</v>
          </cell>
          <cell r="X1641">
            <v>0</v>
          </cell>
          <cell r="Y1641">
            <v>0</v>
          </cell>
        </row>
        <row r="1642">
          <cell r="A1642">
            <v>34213</v>
          </cell>
          <cell r="B1642" t="str">
            <v>04</v>
          </cell>
          <cell r="C1642" t="str">
            <v>ВЛ-10-0.4 кв фермерское хоз-во Морево-Кныш    3,4 км</v>
          </cell>
          <cell r="D1642" t="str">
            <v>539</v>
          </cell>
          <cell r="E1642" t="str">
            <v>011</v>
          </cell>
          <cell r="F1642">
            <v>11</v>
          </cell>
          <cell r="G1642">
            <v>30</v>
          </cell>
          <cell r="H1642">
            <v>2152953</v>
          </cell>
          <cell r="I1642" t="str">
            <v>31024</v>
          </cell>
          <cell r="J1642" t="str">
            <v>2010062</v>
          </cell>
          <cell r="K1642" t="str">
            <v>30007</v>
          </cell>
          <cell r="L1642">
            <v>4</v>
          </cell>
          <cell r="M1642" t="str">
            <v>124527342</v>
          </cell>
          <cell r="N1642" t="str">
            <v>93</v>
          </cell>
          <cell r="O1642" t="str">
            <v>0993</v>
          </cell>
          <cell r="P1642" t="str">
            <v>0993</v>
          </cell>
          <cell r="Q1642">
            <v>932943.8</v>
          </cell>
          <cell r="R1642">
            <v>7176.51</v>
          </cell>
          <cell r="S1642">
            <v>1220009.2</v>
          </cell>
          <cell r="V1642" t="str">
            <v>00001</v>
          </cell>
          <cell r="W1642" t="str">
            <v>0800000</v>
          </cell>
          <cell r="X1642">
            <v>0</v>
          </cell>
          <cell r="Y1642">
            <v>0</v>
          </cell>
        </row>
        <row r="1643">
          <cell r="A1643">
            <v>34213</v>
          </cell>
          <cell r="B1643" t="str">
            <v>07</v>
          </cell>
          <cell r="C1643" t="str">
            <v>ВЛ-35 кв Чапаево-Лесное     15,47 км  Т 133</v>
          </cell>
          <cell r="D1643" t="str">
            <v>519</v>
          </cell>
          <cell r="E1643" t="str">
            <v>011</v>
          </cell>
          <cell r="F1643">
            <v>11</v>
          </cell>
          <cell r="G1643">
            <v>30</v>
          </cell>
          <cell r="H1643">
            <v>1892123</v>
          </cell>
          <cell r="I1643" t="str">
            <v>32018</v>
          </cell>
          <cell r="J1643" t="str">
            <v>2010062</v>
          </cell>
          <cell r="K1643" t="str">
            <v>30009</v>
          </cell>
          <cell r="L1643">
            <v>2</v>
          </cell>
          <cell r="M1643" t="str">
            <v>124521125</v>
          </cell>
          <cell r="N1643" t="str">
            <v>93</v>
          </cell>
          <cell r="O1643" t="str">
            <v>0993</v>
          </cell>
          <cell r="P1643" t="str">
            <v>0993</v>
          </cell>
          <cell r="Q1643">
            <v>413647.96</v>
          </cell>
          <cell r="R1643">
            <v>3153.54</v>
          </cell>
          <cell r="S1643">
            <v>1478475.04</v>
          </cell>
          <cell r="V1643" t="str">
            <v>00002</v>
          </cell>
          <cell r="W1643" t="str">
            <v>0800000</v>
          </cell>
          <cell r="X1643">
            <v>0</v>
          </cell>
          <cell r="Y1643">
            <v>0</v>
          </cell>
        </row>
        <row r="1644">
          <cell r="A1644">
            <v>34213</v>
          </cell>
          <cell r="B1644" t="str">
            <v>02</v>
          </cell>
          <cell r="C1644" t="str">
            <v>ВЛ-10 кв заход к КТП-1467 п Н-Александровск  0,15км</v>
          </cell>
          <cell r="D1644" t="str">
            <v>502</v>
          </cell>
          <cell r="E1644" t="str">
            <v>011</v>
          </cell>
          <cell r="F1644">
            <v>21</v>
          </cell>
          <cell r="G1644">
            <v>30</v>
          </cell>
          <cell r="H1644">
            <v>3259</v>
          </cell>
          <cell r="I1644" t="str">
            <v>30675</v>
          </cell>
          <cell r="J1644" t="str">
            <v>2010062</v>
          </cell>
          <cell r="K1644" t="str">
            <v>30007</v>
          </cell>
          <cell r="L1644">
            <v>4</v>
          </cell>
          <cell r="M1644" t="str">
            <v>124527342</v>
          </cell>
          <cell r="N1644" t="str">
            <v>92</v>
          </cell>
          <cell r="O1644" t="str">
            <v>0993</v>
          </cell>
          <cell r="P1644" t="str">
            <v>0993</v>
          </cell>
          <cell r="Q1644">
            <v>1854.11</v>
          </cell>
          <cell r="R1644">
            <v>10.86</v>
          </cell>
          <cell r="S1644">
            <v>1404.89</v>
          </cell>
          <cell r="V1644" t="str">
            <v>00003</v>
          </cell>
          <cell r="W1644" t="str">
            <v>8830000</v>
          </cell>
          <cell r="X1644">
            <v>0</v>
          </cell>
          <cell r="Y1644">
            <v>0</v>
          </cell>
        </row>
        <row r="1645">
          <cell r="A1645">
            <v>34213</v>
          </cell>
          <cell r="B1645" t="str">
            <v>02</v>
          </cell>
          <cell r="C1645" t="str">
            <v>ВЛ-0.4 кв от КТП-1467        0.520км</v>
          </cell>
          <cell r="D1645" t="str">
            <v>502</v>
          </cell>
          <cell r="E1645" t="str">
            <v>011</v>
          </cell>
          <cell r="F1645">
            <v>21</v>
          </cell>
          <cell r="G1645">
            <v>30</v>
          </cell>
          <cell r="H1645">
            <v>6519</v>
          </cell>
          <cell r="I1645" t="str">
            <v>30674</v>
          </cell>
          <cell r="J1645" t="str">
            <v>2010062</v>
          </cell>
          <cell r="K1645" t="str">
            <v>30008</v>
          </cell>
          <cell r="L1645">
            <v>6</v>
          </cell>
          <cell r="M1645" t="str">
            <v>124527342</v>
          </cell>
          <cell r="N1645" t="str">
            <v>85</v>
          </cell>
          <cell r="O1645" t="str">
            <v>0993</v>
          </cell>
          <cell r="P1645" t="str">
            <v>0993</v>
          </cell>
          <cell r="Q1645">
            <v>6519</v>
          </cell>
          <cell r="R1645">
            <v>0</v>
          </cell>
          <cell r="S1645">
            <v>0</v>
          </cell>
          <cell r="V1645" t="str">
            <v>00004</v>
          </cell>
          <cell r="W1645" t="str">
            <v>8830000</v>
          </cell>
          <cell r="X1645">
            <v>0</v>
          </cell>
          <cell r="Y1645">
            <v>0</v>
          </cell>
        </row>
        <row r="1646">
          <cell r="A1646">
            <v>34274</v>
          </cell>
          <cell r="B1646" t="str">
            <v>07</v>
          </cell>
          <cell r="C1646" t="str">
            <v>ВЛ-0.4кв  фермер хоз-во в р-не п лагеря Олимпия 0.8 км от КТП 2415</v>
          </cell>
          <cell r="D1646" t="str">
            <v>519</v>
          </cell>
          <cell r="E1646" t="str">
            <v>011</v>
          </cell>
          <cell r="F1646">
            <v>11</v>
          </cell>
          <cell r="G1646">
            <v>30</v>
          </cell>
          <cell r="H1646">
            <v>795694</v>
          </cell>
          <cell r="I1646" t="str">
            <v>32019</v>
          </cell>
          <cell r="J1646" t="str">
            <v>2010062</v>
          </cell>
          <cell r="K1646" t="str">
            <v>30007</v>
          </cell>
          <cell r="L1646">
            <v>4</v>
          </cell>
          <cell r="M1646" t="str">
            <v>124527342</v>
          </cell>
          <cell r="N1646" t="str">
            <v>93</v>
          </cell>
          <cell r="O1646" t="str">
            <v>1193</v>
          </cell>
          <cell r="P1646" t="str">
            <v>1193</v>
          </cell>
          <cell r="Q1646">
            <v>369570.86</v>
          </cell>
          <cell r="R1646">
            <v>2652.31</v>
          </cell>
          <cell r="S1646">
            <v>426123.14</v>
          </cell>
          <cell r="V1646" t="str">
            <v>00002</v>
          </cell>
          <cell r="W1646" t="str">
            <v>080000</v>
          </cell>
          <cell r="X1646">
            <v>0</v>
          </cell>
          <cell r="Y1646">
            <v>0</v>
          </cell>
        </row>
        <row r="1647">
          <cell r="A1647">
            <v>34274</v>
          </cell>
          <cell r="B1647" t="str">
            <v>07</v>
          </cell>
          <cell r="C1647" t="str">
            <v>ВЛ-04кв фермерское х-во в р-не п лагеря Олимпия 0.8 км от КТП 2419</v>
          </cell>
          <cell r="D1647" t="str">
            <v>519</v>
          </cell>
          <cell r="E1647" t="str">
            <v>01</v>
          </cell>
          <cell r="F1647">
            <v>11</v>
          </cell>
          <cell r="G1647">
            <v>30</v>
          </cell>
          <cell r="H1647">
            <v>307016</v>
          </cell>
          <cell r="I1647" t="str">
            <v>32020</v>
          </cell>
          <cell r="J1647" t="str">
            <v>2010062</v>
          </cell>
          <cell r="K1647" t="str">
            <v>30007</v>
          </cell>
          <cell r="L1647">
            <v>4</v>
          </cell>
          <cell r="M1647" t="str">
            <v>124527342</v>
          </cell>
          <cell r="N1647" t="str">
            <v>93</v>
          </cell>
          <cell r="O1647" t="str">
            <v>1193</v>
          </cell>
          <cell r="P1647" t="str">
            <v>1193</v>
          </cell>
          <cell r="Q1647">
            <v>138605.54</v>
          </cell>
          <cell r="R1647">
            <v>1023.39</v>
          </cell>
          <cell r="S1647">
            <v>168410.46</v>
          </cell>
          <cell r="V1647" t="str">
            <v>00003</v>
          </cell>
          <cell r="W1647" t="str">
            <v>080000</v>
          </cell>
          <cell r="X1647">
            <v>0</v>
          </cell>
          <cell r="Y1647">
            <v>0</v>
          </cell>
        </row>
        <row r="1648">
          <cell r="A1648">
            <v>34274</v>
          </cell>
          <cell r="B1648" t="str">
            <v>04</v>
          </cell>
          <cell r="C1648" t="str">
            <v>ВЛ-0.4 кв фермерское х-во 0.5 км   Томашевская</v>
          </cell>
          <cell r="D1648" t="str">
            <v>539</v>
          </cell>
          <cell r="E1648" t="str">
            <v>011</v>
          </cell>
          <cell r="F1648">
            <v>11</v>
          </cell>
          <cell r="G1648">
            <v>30</v>
          </cell>
          <cell r="H1648">
            <v>354063</v>
          </cell>
          <cell r="I1648" t="str">
            <v>31026</v>
          </cell>
          <cell r="J1648" t="str">
            <v>2010062</v>
          </cell>
          <cell r="K1648" t="str">
            <v>30007</v>
          </cell>
          <cell r="L1648">
            <v>4</v>
          </cell>
          <cell r="M1648" t="str">
            <v>124527342</v>
          </cell>
          <cell r="N1648" t="str">
            <v>93</v>
          </cell>
          <cell r="O1648" t="str">
            <v>1193</v>
          </cell>
          <cell r="P1648" t="str">
            <v>1193</v>
          </cell>
          <cell r="Q1648">
            <v>159845.06</v>
          </cell>
          <cell r="R1648">
            <v>1180.21</v>
          </cell>
          <cell r="S1648">
            <v>194217.94</v>
          </cell>
          <cell r="V1648" t="str">
            <v>00004</v>
          </cell>
          <cell r="W1648" t="str">
            <v>080000</v>
          </cell>
          <cell r="X1648">
            <v>0</v>
          </cell>
          <cell r="Y1648">
            <v>0</v>
          </cell>
        </row>
        <row r="1649">
          <cell r="A1649">
            <v>34274</v>
          </cell>
          <cell r="B1649" t="str">
            <v>02</v>
          </cell>
          <cell r="C1649" t="str">
            <v>ВЛ-10 кв от КТП 1020 0.2км фермер х-во</v>
          </cell>
          <cell r="D1649" t="str">
            <v>502</v>
          </cell>
          <cell r="E1649" t="str">
            <v>011</v>
          </cell>
          <cell r="F1649">
            <v>11</v>
          </cell>
          <cell r="G1649">
            <v>30</v>
          </cell>
          <cell r="H1649">
            <v>65245</v>
          </cell>
          <cell r="I1649" t="str">
            <v>30676</v>
          </cell>
          <cell r="J1649" t="str">
            <v>2010062</v>
          </cell>
          <cell r="K1649" t="str">
            <v>30007</v>
          </cell>
          <cell r="L1649">
            <v>4</v>
          </cell>
          <cell r="M1649" t="str">
            <v>124527342</v>
          </cell>
          <cell r="N1649" t="str">
            <v>93</v>
          </cell>
          <cell r="O1649" t="str">
            <v>1193</v>
          </cell>
          <cell r="P1649" t="str">
            <v>1193</v>
          </cell>
          <cell r="Q1649">
            <v>34573.040000000001</v>
          </cell>
          <cell r="R1649">
            <v>217.48</v>
          </cell>
          <cell r="S1649">
            <v>30671.96</v>
          </cell>
          <cell r="V1649" t="str">
            <v>00006</v>
          </cell>
          <cell r="W1649" t="str">
            <v>080000</v>
          </cell>
          <cell r="X1649">
            <v>0</v>
          </cell>
          <cell r="Y1649">
            <v>0</v>
          </cell>
        </row>
        <row r="1650">
          <cell r="A1650">
            <v>34274</v>
          </cell>
          <cell r="B1650" t="str">
            <v>40</v>
          </cell>
          <cell r="C1650" t="str">
            <v>ВЛ-0.4кв от КТП 767 ФКХ Коневой 2.0км Старорусское</v>
          </cell>
          <cell r="D1650" t="str">
            <v>529</v>
          </cell>
          <cell r="E1650" t="str">
            <v>011</v>
          </cell>
          <cell r="F1650">
            <v>11</v>
          </cell>
          <cell r="G1650">
            <v>30</v>
          </cell>
          <cell r="H1650">
            <v>106028</v>
          </cell>
          <cell r="I1650" t="str">
            <v>31665</v>
          </cell>
          <cell r="J1650" t="str">
            <v>2010062</v>
          </cell>
          <cell r="K1650" t="str">
            <v>30007</v>
          </cell>
          <cell r="L1650">
            <v>4</v>
          </cell>
          <cell r="M1650" t="str">
            <v>124527342</v>
          </cell>
          <cell r="N1650" t="str">
            <v>93</v>
          </cell>
          <cell r="O1650" t="str">
            <v>1193</v>
          </cell>
          <cell r="P1650" t="str">
            <v>1193</v>
          </cell>
          <cell r="Q1650">
            <v>74681.399999999994</v>
          </cell>
          <cell r="R1650">
            <v>353.43</v>
          </cell>
          <cell r="S1650">
            <v>31346.6</v>
          </cell>
          <cell r="V1650" t="str">
            <v>00010</v>
          </cell>
          <cell r="W1650" t="str">
            <v>0800000</v>
          </cell>
          <cell r="X1650">
            <v>0</v>
          </cell>
          <cell r="Y1650">
            <v>0</v>
          </cell>
        </row>
        <row r="1651">
          <cell r="A1651">
            <v>34274</v>
          </cell>
          <cell r="B1651" t="str">
            <v>40</v>
          </cell>
          <cell r="C1651" t="str">
            <v>Отпайка ВЛ-10кв от линии 20Л-Сок-10 дл 0.400 км</v>
          </cell>
          <cell r="D1651" t="str">
            <v>529</v>
          </cell>
          <cell r="E1651" t="str">
            <v>011</v>
          </cell>
          <cell r="F1651">
            <v>11</v>
          </cell>
          <cell r="G1651">
            <v>30</v>
          </cell>
          <cell r="H1651">
            <v>119077</v>
          </cell>
          <cell r="I1651" t="str">
            <v>31664</v>
          </cell>
          <cell r="J1651" t="str">
            <v>2010062</v>
          </cell>
          <cell r="K1651" t="str">
            <v>30007</v>
          </cell>
          <cell r="L1651">
            <v>4</v>
          </cell>
          <cell r="M1651" t="str">
            <v>124527342</v>
          </cell>
          <cell r="N1651" t="str">
            <v>93</v>
          </cell>
          <cell r="O1651" t="str">
            <v>1193</v>
          </cell>
          <cell r="P1651" t="str">
            <v>1193</v>
          </cell>
          <cell r="Q1651">
            <v>53758.38</v>
          </cell>
          <cell r="R1651">
            <v>396.92</v>
          </cell>
          <cell r="S1651">
            <v>65318.62</v>
          </cell>
          <cell r="V1651" t="str">
            <v>00011</v>
          </cell>
          <cell r="W1651" t="str">
            <v>080000</v>
          </cell>
          <cell r="X1651">
            <v>0</v>
          </cell>
          <cell r="Y1651">
            <v>0</v>
          </cell>
        </row>
        <row r="1652">
          <cell r="A1652">
            <v>34274</v>
          </cell>
          <cell r="B1652" t="str">
            <v>04</v>
          </cell>
          <cell r="C1652" t="str">
            <v>ВЛ-10кв 6.2 км фермерское х-во Томашевская</v>
          </cell>
          <cell r="D1652" t="str">
            <v>539</v>
          </cell>
          <cell r="E1652" t="str">
            <v>011</v>
          </cell>
          <cell r="F1652">
            <v>11</v>
          </cell>
          <cell r="G1652">
            <v>30</v>
          </cell>
          <cell r="H1652">
            <v>2881002</v>
          </cell>
          <cell r="I1652" t="str">
            <v>31025</v>
          </cell>
          <cell r="J1652" t="str">
            <v>2010062</v>
          </cell>
          <cell r="K1652" t="str">
            <v>30007</v>
          </cell>
          <cell r="L1652">
            <v>4</v>
          </cell>
          <cell r="M1652" t="str">
            <v>124527342</v>
          </cell>
          <cell r="N1652" t="str">
            <v>93</v>
          </cell>
          <cell r="O1652" t="str">
            <v>1193</v>
          </cell>
          <cell r="P1652" t="str">
            <v>1193</v>
          </cell>
          <cell r="Q1652">
            <v>1259201.6000000001</v>
          </cell>
          <cell r="R1652">
            <v>9603.34</v>
          </cell>
          <cell r="S1652">
            <v>1621800.4</v>
          </cell>
          <cell r="V1652" t="str">
            <v>00015</v>
          </cell>
          <cell r="W1652" t="str">
            <v>080000</v>
          </cell>
          <cell r="X1652">
            <v>0</v>
          </cell>
          <cell r="Y1652">
            <v>0</v>
          </cell>
        </row>
        <row r="1653">
          <cell r="A1653">
            <v>34274</v>
          </cell>
          <cell r="B1653" t="str">
            <v>02</v>
          </cell>
          <cell r="C1653" t="str">
            <v>ВЛ -0.4 кв от КТП-1020   0.5км</v>
          </cell>
          <cell r="D1653" t="str">
            <v>502</v>
          </cell>
          <cell r="E1653" t="str">
            <v>011</v>
          </cell>
          <cell r="F1653">
            <v>11</v>
          </cell>
          <cell r="G1653">
            <v>30</v>
          </cell>
          <cell r="H1653">
            <v>277291</v>
          </cell>
          <cell r="I1653" t="str">
            <v>30677</v>
          </cell>
          <cell r="J1653" t="str">
            <v>2010062</v>
          </cell>
          <cell r="K1653" t="str">
            <v>30007</v>
          </cell>
          <cell r="L1653">
            <v>4</v>
          </cell>
          <cell r="M1653" t="str">
            <v>124527342</v>
          </cell>
          <cell r="N1653" t="str">
            <v>93</v>
          </cell>
          <cell r="O1653" t="str">
            <v>1193</v>
          </cell>
          <cell r="P1653" t="str">
            <v>1193</v>
          </cell>
          <cell r="Q1653">
            <v>131712.38</v>
          </cell>
          <cell r="R1653">
            <v>924.3</v>
          </cell>
          <cell r="S1653">
            <v>145578.62</v>
          </cell>
          <cell r="V1653" t="str">
            <v>70000</v>
          </cell>
          <cell r="W1653" t="str">
            <v>0800000</v>
          </cell>
          <cell r="X1653">
            <v>0</v>
          </cell>
          <cell r="Y1653">
            <v>0</v>
          </cell>
        </row>
        <row r="1654">
          <cell r="A1654">
            <v>34304</v>
          </cell>
          <cell r="B1654" t="str">
            <v>02</v>
          </cell>
          <cell r="C1654" t="str">
            <v>ВЛ-10кв от 1021 0.5 км</v>
          </cell>
          <cell r="D1654" t="str">
            <v>502</v>
          </cell>
          <cell r="E1654" t="str">
            <v>011</v>
          </cell>
          <cell r="F1654">
            <v>11</v>
          </cell>
          <cell r="G1654">
            <v>30</v>
          </cell>
          <cell r="H1654">
            <v>460303</v>
          </cell>
          <cell r="I1654" t="str">
            <v>30691</v>
          </cell>
          <cell r="J1654" t="str">
            <v>2010062</v>
          </cell>
          <cell r="K1654" t="str">
            <v>30007</v>
          </cell>
          <cell r="L1654">
            <v>4</v>
          </cell>
          <cell r="M1654" t="str">
            <v>124527342</v>
          </cell>
          <cell r="N1654" t="str">
            <v>93</v>
          </cell>
          <cell r="O1654" t="str">
            <v>1293</v>
          </cell>
          <cell r="P1654" t="str">
            <v>1293</v>
          </cell>
          <cell r="Q1654">
            <v>187978.78</v>
          </cell>
          <cell r="R1654">
            <v>1534.34</v>
          </cell>
          <cell r="S1654">
            <v>272324.21999999997</v>
          </cell>
          <cell r="V1654" t="str">
            <v>00001</v>
          </cell>
          <cell r="W1654" t="str">
            <v>0800000</v>
          </cell>
          <cell r="X1654">
            <v>0</v>
          </cell>
          <cell r="Y1654">
            <v>0</v>
          </cell>
        </row>
        <row r="1655">
          <cell r="A1655">
            <v>33939</v>
          </cell>
          <cell r="B1655" t="str">
            <v>02</v>
          </cell>
          <cell r="C1655" t="str">
            <v>ВЛ-10кв от ТП 206-КТП459 4.20км</v>
          </cell>
          <cell r="D1655" t="str">
            <v>502</v>
          </cell>
          <cell r="E1655" t="str">
            <v>011</v>
          </cell>
          <cell r="F1655">
            <v>11</v>
          </cell>
          <cell r="G1655">
            <v>30</v>
          </cell>
          <cell r="H1655">
            <v>1244898</v>
          </cell>
          <cell r="I1655" t="str">
            <v>30678</v>
          </cell>
          <cell r="J1655" t="str">
            <v>2010062</v>
          </cell>
          <cell r="K1655" t="str">
            <v>30006</v>
          </cell>
          <cell r="L1655">
            <v>3</v>
          </cell>
          <cell r="M1655" t="str">
            <v>124527342</v>
          </cell>
          <cell r="N1655" t="str">
            <v>92</v>
          </cell>
          <cell r="O1655" t="str">
            <v>1292</v>
          </cell>
          <cell r="P1655" t="str">
            <v>1292</v>
          </cell>
          <cell r="Q1655">
            <v>416385.52</v>
          </cell>
          <cell r="R1655">
            <v>3112.25</v>
          </cell>
          <cell r="S1655">
            <v>828512.48</v>
          </cell>
          <cell r="V1655" t="str">
            <v>00016</v>
          </cell>
          <cell r="W1655" t="str">
            <v>0800000</v>
          </cell>
          <cell r="X1655">
            <v>0</v>
          </cell>
          <cell r="Y1655">
            <v>0</v>
          </cell>
        </row>
        <row r="1656">
          <cell r="A1656">
            <v>33939</v>
          </cell>
          <cell r="B1656" t="str">
            <v>02</v>
          </cell>
          <cell r="C1656" t="str">
            <v>ВЛ-10кв от ВЛ-КТП 2192 фер х-ва 1.080км</v>
          </cell>
          <cell r="D1656" t="str">
            <v>502</v>
          </cell>
          <cell r="E1656" t="str">
            <v>011</v>
          </cell>
          <cell r="F1656">
            <v>11</v>
          </cell>
          <cell r="G1656">
            <v>30</v>
          </cell>
          <cell r="H1656">
            <v>189543</v>
          </cell>
          <cell r="I1656" t="str">
            <v>30679</v>
          </cell>
          <cell r="J1656" t="str">
            <v>2010062</v>
          </cell>
          <cell r="K1656" t="str">
            <v>30006</v>
          </cell>
          <cell r="L1656">
            <v>3</v>
          </cell>
          <cell r="M1656" t="str">
            <v>124527342</v>
          </cell>
          <cell r="N1656" t="str">
            <v>92</v>
          </cell>
          <cell r="O1656" t="str">
            <v>1292</v>
          </cell>
          <cell r="P1656" t="str">
            <v>1292</v>
          </cell>
          <cell r="Q1656">
            <v>68551.58</v>
          </cell>
          <cell r="R1656">
            <v>473.86</v>
          </cell>
          <cell r="S1656">
            <v>120991.42</v>
          </cell>
          <cell r="V1656" t="str">
            <v>00017</v>
          </cell>
          <cell r="W1656" t="str">
            <v>0800000</v>
          </cell>
          <cell r="X1656">
            <v>0</v>
          </cell>
          <cell r="Y1656">
            <v>0</v>
          </cell>
        </row>
        <row r="1657">
          <cell r="A1657">
            <v>33939</v>
          </cell>
          <cell r="B1657" t="str">
            <v>02</v>
          </cell>
          <cell r="C1657" t="str">
            <v>ВЛ 10кв от ВЛ-КТП 1484 0.5км фер х-ва</v>
          </cell>
          <cell r="D1657" t="str">
            <v>502</v>
          </cell>
          <cell r="E1657" t="str">
            <v>011</v>
          </cell>
          <cell r="F1657">
            <v>11</v>
          </cell>
          <cell r="G1657">
            <v>30</v>
          </cell>
          <cell r="H1657">
            <v>148202</v>
          </cell>
          <cell r="I1657" t="str">
            <v>30680</v>
          </cell>
          <cell r="J1657" t="str">
            <v>2010062</v>
          </cell>
          <cell r="K1657" t="str">
            <v>30006</v>
          </cell>
          <cell r="L1657">
            <v>3</v>
          </cell>
          <cell r="M1657" t="str">
            <v>124527342</v>
          </cell>
          <cell r="N1657" t="str">
            <v>92</v>
          </cell>
          <cell r="O1657" t="str">
            <v>1292</v>
          </cell>
          <cell r="P1657" t="str">
            <v>1293</v>
          </cell>
          <cell r="Q1657">
            <v>49569.58</v>
          </cell>
          <cell r="R1657">
            <v>370.51</v>
          </cell>
          <cell r="S1657">
            <v>98632.42</v>
          </cell>
          <cell r="V1657" t="str">
            <v>00018</v>
          </cell>
          <cell r="W1657" t="str">
            <v>0800000</v>
          </cell>
          <cell r="X1657">
            <v>0</v>
          </cell>
          <cell r="Y1657">
            <v>0</v>
          </cell>
        </row>
        <row r="1658">
          <cell r="A1658">
            <v>33939</v>
          </cell>
          <cell r="B1658" t="str">
            <v>02</v>
          </cell>
          <cell r="C1658" t="str">
            <v>ВЛ-10кв от ВЛ-КТП 1460 0.700км ферм х-во</v>
          </cell>
          <cell r="D1658" t="str">
            <v>502</v>
          </cell>
          <cell r="E1658" t="str">
            <v>011</v>
          </cell>
          <cell r="F1658">
            <v>11</v>
          </cell>
          <cell r="G1658">
            <v>30</v>
          </cell>
          <cell r="H1658">
            <v>207483</v>
          </cell>
          <cell r="I1658" t="str">
            <v>30681</v>
          </cell>
          <cell r="J1658" t="str">
            <v>2010062</v>
          </cell>
          <cell r="K1658" t="str">
            <v>30007</v>
          </cell>
          <cell r="L1658">
            <v>4</v>
          </cell>
          <cell r="M1658" t="str">
            <v>124527342</v>
          </cell>
          <cell r="N1658" t="str">
            <v>92</v>
          </cell>
          <cell r="O1658" t="str">
            <v>1292</v>
          </cell>
          <cell r="P1658" t="str">
            <v>1292</v>
          </cell>
          <cell r="Q1658">
            <v>86306.2</v>
          </cell>
          <cell r="R1658">
            <v>691.61</v>
          </cell>
          <cell r="S1658">
            <v>121176.8</v>
          </cell>
          <cell r="V1658" t="str">
            <v>00019</v>
          </cell>
          <cell r="W1658" t="str">
            <v>0800000</v>
          </cell>
          <cell r="X1658">
            <v>0</v>
          </cell>
          <cell r="Y1658">
            <v>0</v>
          </cell>
        </row>
        <row r="1659">
          <cell r="A1659">
            <v>33939</v>
          </cell>
          <cell r="B1659" t="str">
            <v>02</v>
          </cell>
          <cell r="C1659" t="str">
            <v>ВЛ-0.4кв от КТП 1021 0.510км</v>
          </cell>
          <cell r="D1659" t="str">
            <v>502</v>
          </cell>
          <cell r="E1659" t="str">
            <v>011</v>
          </cell>
          <cell r="F1659">
            <v>11</v>
          </cell>
          <cell r="G1659">
            <v>30</v>
          </cell>
          <cell r="H1659">
            <v>151166</v>
          </cell>
          <cell r="I1659" t="str">
            <v>30682</v>
          </cell>
          <cell r="J1659" t="str">
            <v>2010062</v>
          </cell>
          <cell r="K1659" t="str">
            <v>30007</v>
          </cell>
          <cell r="L1659">
            <v>4</v>
          </cell>
          <cell r="M1659" t="str">
            <v>124527342</v>
          </cell>
          <cell r="N1659" t="str">
            <v>92</v>
          </cell>
          <cell r="O1659" t="str">
            <v>1292</v>
          </cell>
          <cell r="P1659" t="str">
            <v>1292</v>
          </cell>
          <cell r="Q1659">
            <v>62879.44</v>
          </cell>
          <cell r="R1659">
            <v>503.89</v>
          </cell>
          <cell r="S1659">
            <v>88286.56</v>
          </cell>
          <cell r="V1659" t="str">
            <v>00020</v>
          </cell>
          <cell r="W1659" t="str">
            <v>0800000</v>
          </cell>
          <cell r="X1659">
            <v>0</v>
          </cell>
          <cell r="Y1659">
            <v>0</v>
          </cell>
        </row>
        <row r="1660">
          <cell r="A1660">
            <v>33939</v>
          </cell>
          <cell r="B1660" t="str">
            <v>02</v>
          </cell>
          <cell r="C1660" t="str">
            <v>ВЛ-0.4кв от КТП 459  0.510км</v>
          </cell>
          <cell r="D1660" t="str">
            <v>502</v>
          </cell>
          <cell r="E1660" t="str">
            <v>011</v>
          </cell>
          <cell r="F1660">
            <v>11</v>
          </cell>
          <cell r="G1660">
            <v>30</v>
          </cell>
          <cell r="H1660">
            <v>149737</v>
          </cell>
          <cell r="I1660" t="str">
            <v>30683</v>
          </cell>
          <cell r="J1660" t="str">
            <v>2010062</v>
          </cell>
          <cell r="K1660" t="str">
            <v>30007</v>
          </cell>
          <cell r="L1660">
            <v>4</v>
          </cell>
          <cell r="M1660" t="str">
            <v>124527342</v>
          </cell>
          <cell r="N1660" t="str">
            <v>92</v>
          </cell>
          <cell r="O1660" t="str">
            <v>1292</v>
          </cell>
          <cell r="P1660" t="str">
            <v>1292</v>
          </cell>
          <cell r="Q1660">
            <v>76047.3</v>
          </cell>
          <cell r="R1660">
            <v>499.12</v>
          </cell>
          <cell r="S1660">
            <v>73689.7</v>
          </cell>
          <cell r="V1660" t="str">
            <v>00020</v>
          </cell>
          <cell r="W1660" t="str">
            <v>0800000</v>
          </cell>
          <cell r="X1660">
            <v>0</v>
          </cell>
          <cell r="Y1660">
            <v>0</v>
          </cell>
        </row>
        <row r="1661">
          <cell r="A1661">
            <v>33939</v>
          </cell>
          <cell r="B1661" t="str">
            <v>02</v>
          </cell>
          <cell r="C1661" t="str">
            <v>ВЛ-0.4кв от КТП 2192 0.510км</v>
          </cell>
          <cell r="D1661" t="str">
            <v>502</v>
          </cell>
          <cell r="E1661" t="str">
            <v>011</v>
          </cell>
          <cell r="F1661">
            <v>11</v>
          </cell>
          <cell r="G1661">
            <v>30</v>
          </cell>
          <cell r="H1661">
            <v>149737</v>
          </cell>
          <cell r="I1661" t="str">
            <v>30684</v>
          </cell>
          <cell r="J1661" t="str">
            <v>2010062</v>
          </cell>
          <cell r="K1661" t="str">
            <v>30007</v>
          </cell>
          <cell r="L1661">
            <v>4</v>
          </cell>
          <cell r="M1661" t="str">
            <v>124527342</v>
          </cell>
          <cell r="N1661" t="str">
            <v>92</v>
          </cell>
          <cell r="O1661" t="str">
            <v>1292</v>
          </cell>
          <cell r="P1661" t="str">
            <v>1292</v>
          </cell>
          <cell r="Q1661">
            <v>76047.3</v>
          </cell>
          <cell r="R1661">
            <v>499.12</v>
          </cell>
          <cell r="S1661">
            <v>73689.7</v>
          </cell>
          <cell r="V1661" t="str">
            <v>00020</v>
          </cell>
          <cell r="W1661" t="str">
            <v>0800000</v>
          </cell>
          <cell r="X1661">
            <v>0</v>
          </cell>
          <cell r="Y1661">
            <v>0</v>
          </cell>
        </row>
        <row r="1662">
          <cell r="A1662">
            <v>33939</v>
          </cell>
          <cell r="B1662" t="str">
            <v>02</v>
          </cell>
          <cell r="C1662" t="str">
            <v>ВЛ-0.4кв от КТП 1484 0.510км</v>
          </cell>
          <cell r="D1662" t="str">
            <v>502</v>
          </cell>
          <cell r="E1662" t="str">
            <v>011</v>
          </cell>
          <cell r="F1662">
            <v>11</v>
          </cell>
          <cell r="G1662">
            <v>30</v>
          </cell>
          <cell r="H1662">
            <v>149737</v>
          </cell>
          <cell r="I1662" t="str">
            <v>30685</v>
          </cell>
          <cell r="J1662" t="str">
            <v>2010062</v>
          </cell>
          <cell r="K1662" t="str">
            <v>30007</v>
          </cell>
          <cell r="L1662">
            <v>4</v>
          </cell>
          <cell r="M1662" t="str">
            <v>124527342</v>
          </cell>
          <cell r="N1662" t="str">
            <v>92</v>
          </cell>
          <cell r="O1662" t="str">
            <v>1292</v>
          </cell>
          <cell r="P1662" t="str">
            <v>1292</v>
          </cell>
          <cell r="Q1662">
            <v>76047.3</v>
          </cell>
          <cell r="R1662">
            <v>499.12</v>
          </cell>
          <cell r="S1662">
            <v>73689.7</v>
          </cell>
          <cell r="V1662" t="str">
            <v>00020</v>
          </cell>
          <cell r="W1662" t="str">
            <v>0800000</v>
          </cell>
          <cell r="X1662">
            <v>0</v>
          </cell>
          <cell r="Y1662">
            <v>0</v>
          </cell>
        </row>
        <row r="1663">
          <cell r="A1663">
            <v>33939</v>
          </cell>
          <cell r="B1663" t="str">
            <v>40</v>
          </cell>
          <cell r="C1663" t="str">
            <v>ВЛ-0.4кв  от фермерское хоз-во с.Старорусское от КТП 761 0,8км</v>
          </cell>
          <cell r="D1663" t="str">
            <v>529</v>
          </cell>
          <cell r="E1663" t="str">
            <v>011</v>
          </cell>
          <cell r="F1663">
            <v>31</v>
          </cell>
          <cell r="G1663">
            <v>30</v>
          </cell>
          <cell r="H1663">
            <v>660982</v>
          </cell>
          <cell r="I1663" t="str">
            <v>30687</v>
          </cell>
          <cell r="J1663" t="str">
            <v>2010062</v>
          </cell>
          <cell r="K1663" t="str">
            <v>30006</v>
          </cell>
          <cell r="L1663">
            <v>3</v>
          </cell>
          <cell r="M1663" t="str">
            <v>124527342</v>
          </cell>
          <cell r="N1663" t="str">
            <v>92</v>
          </cell>
          <cell r="O1663" t="str">
            <v>1292</v>
          </cell>
          <cell r="P1663" t="str">
            <v>1292</v>
          </cell>
          <cell r="Q1663">
            <v>221081.42</v>
          </cell>
          <cell r="R1663">
            <v>1652.46</v>
          </cell>
          <cell r="S1663">
            <v>439900.58</v>
          </cell>
          <cell r="V1663" t="str">
            <v>30687</v>
          </cell>
          <cell r="W1663" t="str">
            <v>0800000</v>
          </cell>
          <cell r="X1663">
            <v>0</v>
          </cell>
          <cell r="Y1663">
            <v>0</v>
          </cell>
        </row>
        <row r="1664">
          <cell r="A1664">
            <v>34304</v>
          </cell>
          <cell r="B1664" t="str">
            <v>02</v>
          </cell>
          <cell r="C1664" t="str">
            <v>Каб линия 10кв от ТП 1118-ТП 371     0.450км</v>
          </cell>
          <cell r="D1664" t="str">
            <v>502</v>
          </cell>
          <cell r="E1664" t="str">
            <v>011</v>
          </cell>
          <cell r="F1664">
            <v>21</v>
          </cell>
          <cell r="G1664">
            <v>30</v>
          </cell>
          <cell r="H1664">
            <v>7153</v>
          </cell>
          <cell r="I1664" t="str">
            <v>30689</v>
          </cell>
          <cell r="J1664" t="str">
            <v>2010062</v>
          </cell>
          <cell r="K1664" t="str">
            <v>30012</v>
          </cell>
          <cell r="L1664">
            <v>4</v>
          </cell>
          <cell r="M1664" t="str">
            <v>124527341</v>
          </cell>
          <cell r="N1664" t="str">
            <v>93</v>
          </cell>
          <cell r="O1664" t="str">
            <v>1293</v>
          </cell>
          <cell r="P1664" t="str">
            <v>1293</v>
          </cell>
          <cell r="Q1664">
            <v>2638.07</v>
          </cell>
          <cell r="R1664">
            <v>23.84</v>
          </cell>
          <cell r="S1664">
            <v>4514.93</v>
          </cell>
          <cell r="V1664" t="str">
            <v>00002</v>
          </cell>
          <cell r="W1664" t="str">
            <v>8830000</v>
          </cell>
          <cell r="X1664">
            <v>0</v>
          </cell>
          <cell r="Y1664">
            <v>0</v>
          </cell>
        </row>
        <row r="1665">
          <cell r="A1665">
            <v>34304</v>
          </cell>
          <cell r="B1665" t="str">
            <v>02</v>
          </cell>
          <cell r="C1665" t="str">
            <v>Каб линия 10кв от ТП1118-ТП387 0.870км</v>
          </cell>
          <cell r="D1665" t="str">
            <v>502</v>
          </cell>
          <cell r="E1665" t="str">
            <v>011</v>
          </cell>
          <cell r="F1665">
            <v>21</v>
          </cell>
          <cell r="G1665">
            <v>30</v>
          </cell>
          <cell r="H1665">
            <v>14098</v>
          </cell>
          <cell r="I1665" t="str">
            <v>30690</v>
          </cell>
          <cell r="J1665" t="str">
            <v>2010062</v>
          </cell>
          <cell r="K1665" t="str">
            <v>30012</v>
          </cell>
          <cell r="L1665">
            <v>4</v>
          </cell>
          <cell r="M1665" t="str">
            <v>124527341</v>
          </cell>
          <cell r="N1665" t="str">
            <v>93</v>
          </cell>
          <cell r="O1665" t="str">
            <v>1293</v>
          </cell>
          <cell r="P1665" t="str">
            <v>1293</v>
          </cell>
          <cell r="Q1665">
            <v>5236.18</v>
          </cell>
          <cell r="R1665">
            <v>46.99</v>
          </cell>
          <cell r="S1665">
            <v>8861.82</v>
          </cell>
          <cell r="V1665" t="str">
            <v>00003</v>
          </cell>
          <cell r="W1665" t="str">
            <v>8830000</v>
          </cell>
          <cell r="X1665">
            <v>0</v>
          </cell>
          <cell r="Y1665">
            <v>0</v>
          </cell>
        </row>
        <row r="1666">
          <cell r="A1666">
            <v>34304</v>
          </cell>
          <cell r="B1666" t="str">
            <v>02</v>
          </cell>
          <cell r="C1666" t="str">
            <v>ВЛ 6кв на ТП 300 дл 0.160км</v>
          </cell>
          <cell r="D1666" t="str">
            <v>502</v>
          </cell>
          <cell r="E1666" t="str">
            <v>011</v>
          </cell>
          <cell r="F1666">
            <v>21</v>
          </cell>
          <cell r="G1666">
            <v>30</v>
          </cell>
          <cell r="H1666">
            <v>8346</v>
          </cell>
          <cell r="I1666" t="str">
            <v>30688</v>
          </cell>
          <cell r="J1666" t="str">
            <v>2010062</v>
          </cell>
          <cell r="K1666" t="str">
            <v>30008</v>
          </cell>
          <cell r="L1666">
            <v>6</v>
          </cell>
          <cell r="M1666" t="str">
            <v>124527342</v>
          </cell>
          <cell r="N1666" t="str">
            <v>75</v>
          </cell>
          <cell r="O1666" t="str">
            <v>1293</v>
          </cell>
          <cell r="P1666" t="str">
            <v>1293</v>
          </cell>
          <cell r="Q1666">
            <v>5256.77</v>
          </cell>
          <cell r="R1666">
            <v>41.73</v>
          </cell>
          <cell r="S1666">
            <v>3089.23</v>
          </cell>
          <cell r="V1666" t="str">
            <v>00006</v>
          </cell>
          <cell r="W1666" t="str">
            <v>8830000</v>
          </cell>
          <cell r="X1666">
            <v>0</v>
          </cell>
          <cell r="Y1666">
            <v>0</v>
          </cell>
        </row>
        <row r="1667">
          <cell r="A1667">
            <v>34335</v>
          </cell>
          <cell r="B1667" t="str">
            <v>05</v>
          </cell>
          <cell r="C1667" t="str">
            <v>КЛ-связи от РП 13-ПСТ Южная 11мик-н       2.350км</v>
          </cell>
          <cell r="D1667" t="str">
            <v>505</v>
          </cell>
          <cell r="E1667" t="str">
            <v>011</v>
          </cell>
          <cell r="F1667">
            <v>21</v>
          </cell>
          <cell r="G1667">
            <v>30</v>
          </cell>
          <cell r="H1667">
            <v>132875</v>
          </cell>
          <cell r="I1667" t="str">
            <v>30904</v>
          </cell>
          <cell r="J1667" t="str">
            <v>2010062</v>
          </cell>
          <cell r="K1667" t="str">
            <v>30021</v>
          </cell>
          <cell r="L1667">
            <v>5</v>
          </cell>
          <cell r="M1667" t="str">
            <v>124526551</v>
          </cell>
          <cell r="N1667" t="str">
            <v>93</v>
          </cell>
          <cell r="O1667" t="str">
            <v>0194</v>
          </cell>
          <cell r="P1667" t="str">
            <v>0194</v>
          </cell>
          <cell r="Q1667">
            <v>59733.919999999998</v>
          </cell>
          <cell r="R1667">
            <v>553.65</v>
          </cell>
          <cell r="S1667">
            <v>73141.08</v>
          </cell>
          <cell r="V1667" t="str">
            <v>00000</v>
          </cell>
          <cell r="W1667" t="str">
            <v>8830000</v>
          </cell>
          <cell r="X1667">
            <v>0</v>
          </cell>
          <cell r="Y1667">
            <v>0</v>
          </cell>
        </row>
        <row r="1668">
          <cell r="A1668">
            <v>34335</v>
          </cell>
          <cell r="B1668" t="str">
            <v>02</v>
          </cell>
          <cell r="C1668" t="str">
            <v>Каб ЛЭП -6кв от РП-13 до ТП 167 11 мик-н 0.185км</v>
          </cell>
          <cell r="D1668" t="str">
            <v>502</v>
          </cell>
          <cell r="E1668" t="str">
            <v>011</v>
          </cell>
          <cell r="F1668">
            <v>21</v>
          </cell>
          <cell r="G1668">
            <v>30</v>
          </cell>
          <cell r="H1668">
            <v>69947</v>
          </cell>
          <cell r="I1668" t="str">
            <v>30692</v>
          </cell>
          <cell r="J1668" t="str">
            <v>2010062</v>
          </cell>
          <cell r="K1668" t="str">
            <v>30012</v>
          </cell>
          <cell r="L1668">
            <v>4</v>
          </cell>
          <cell r="M1668" t="str">
            <v>124527341</v>
          </cell>
          <cell r="N1668" t="str">
            <v>93</v>
          </cell>
          <cell r="O1668" t="str">
            <v>0194</v>
          </cell>
          <cell r="P1668" t="str">
            <v>0194</v>
          </cell>
          <cell r="Q1668">
            <v>30256.080000000002</v>
          </cell>
          <cell r="R1668">
            <v>233.16</v>
          </cell>
          <cell r="S1668">
            <v>39690.92</v>
          </cell>
          <cell r="V1668" t="str">
            <v>00001</v>
          </cell>
          <cell r="W1668" t="str">
            <v>8830000</v>
          </cell>
          <cell r="X1668">
            <v>0</v>
          </cell>
          <cell r="Y1668">
            <v>0</v>
          </cell>
        </row>
        <row r="1669">
          <cell r="A1669">
            <v>34335</v>
          </cell>
          <cell r="B1669" t="str">
            <v>02</v>
          </cell>
          <cell r="C1669" t="str">
            <v>КЛ-6кв от ПС Южная -РП 13 52л-Ю-6. 2-х цепная 61Л-Ю-6 2.8км 11мик-н</v>
          </cell>
          <cell r="D1669" t="str">
            <v>502</v>
          </cell>
          <cell r="E1669" t="str">
            <v>011</v>
          </cell>
          <cell r="F1669">
            <v>21</v>
          </cell>
          <cell r="G1669">
            <v>30</v>
          </cell>
          <cell r="H1669">
            <v>768211</v>
          </cell>
          <cell r="I1669" t="str">
            <v>30693</v>
          </cell>
          <cell r="J1669" t="str">
            <v>2010062</v>
          </cell>
          <cell r="K1669" t="str">
            <v>30012</v>
          </cell>
          <cell r="L1669">
            <v>4</v>
          </cell>
          <cell r="M1669" t="str">
            <v>124527341</v>
          </cell>
          <cell r="N1669" t="str">
            <v>93</v>
          </cell>
          <cell r="O1669" t="str">
            <v>0194</v>
          </cell>
          <cell r="P1669" t="str">
            <v>0194</v>
          </cell>
          <cell r="Q1669">
            <v>333192.53999999998</v>
          </cell>
          <cell r="R1669">
            <v>2560.6999999999998</v>
          </cell>
          <cell r="S1669">
            <v>435018.46</v>
          </cell>
          <cell r="V1669" t="str">
            <v>00002</v>
          </cell>
          <cell r="W1669" t="str">
            <v>8830000</v>
          </cell>
          <cell r="X1669">
            <v>0</v>
          </cell>
          <cell r="Y1669">
            <v>0</v>
          </cell>
        </row>
        <row r="1670">
          <cell r="A1670">
            <v>34335</v>
          </cell>
          <cell r="B1670" t="str">
            <v>02</v>
          </cell>
          <cell r="C1670" t="str">
            <v>КЛ ЛЭП 6кв от РП-13-РП 7 11мик-н 1.1км</v>
          </cell>
          <cell r="D1670" t="str">
            <v>502</v>
          </cell>
          <cell r="E1670" t="str">
            <v>011</v>
          </cell>
          <cell r="F1670">
            <v>21</v>
          </cell>
          <cell r="G1670">
            <v>30</v>
          </cell>
          <cell r="H1670">
            <v>301797</v>
          </cell>
          <cell r="I1670" t="str">
            <v>30694</v>
          </cell>
          <cell r="J1670" t="str">
            <v>2010062</v>
          </cell>
          <cell r="K1670" t="str">
            <v>30012</v>
          </cell>
          <cell r="L1670">
            <v>4</v>
          </cell>
          <cell r="M1670" t="str">
            <v>124527341</v>
          </cell>
          <cell r="N1670" t="str">
            <v>93</v>
          </cell>
          <cell r="O1670" t="str">
            <v>0194</v>
          </cell>
          <cell r="P1670" t="str">
            <v>0194</v>
          </cell>
          <cell r="Q1670">
            <v>133585.4</v>
          </cell>
          <cell r="R1670">
            <v>1005.99</v>
          </cell>
          <cell r="S1670">
            <v>168211.6</v>
          </cell>
          <cell r="V1670" t="str">
            <v>00003</v>
          </cell>
          <cell r="W1670" t="str">
            <v>8830000</v>
          </cell>
          <cell r="X1670">
            <v>0</v>
          </cell>
          <cell r="Y1670">
            <v>0</v>
          </cell>
        </row>
        <row r="1671">
          <cell r="A1671">
            <v>34335</v>
          </cell>
          <cell r="B1671" t="str">
            <v>02</v>
          </cell>
          <cell r="C1671" t="str">
            <v>КЛ ЛЭП 6 кв от РП-13-ТП 266 0.650км 11 мик-н</v>
          </cell>
          <cell r="D1671" t="str">
            <v>502</v>
          </cell>
          <cell r="E1671" t="str">
            <v>011</v>
          </cell>
          <cell r="F1671">
            <v>21</v>
          </cell>
          <cell r="G1671">
            <v>30</v>
          </cell>
          <cell r="H1671">
            <v>178335</v>
          </cell>
          <cell r="I1671" t="str">
            <v>30695</v>
          </cell>
          <cell r="J1671" t="str">
            <v>2010062</v>
          </cell>
          <cell r="K1671" t="str">
            <v>30012</v>
          </cell>
          <cell r="L1671">
            <v>4</v>
          </cell>
          <cell r="M1671" t="str">
            <v>124527341</v>
          </cell>
          <cell r="N1671" t="str">
            <v>93</v>
          </cell>
          <cell r="O1671" t="str">
            <v>0194</v>
          </cell>
          <cell r="P1671" t="str">
            <v>0194</v>
          </cell>
          <cell r="Q1671">
            <v>78936.14</v>
          </cell>
          <cell r="R1671">
            <v>594.45000000000005</v>
          </cell>
          <cell r="S1671">
            <v>99398.86</v>
          </cell>
          <cell r="V1671" t="str">
            <v>00004</v>
          </cell>
          <cell r="W1671" t="str">
            <v>8830000</v>
          </cell>
          <cell r="X1671">
            <v>0</v>
          </cell>
          <cell r="Y1671">
            <v>0</v>
          </cell>
        </row>
        <row r="1672">
          <cell r="A1672">
            <v>34060</v>
          </cell>
          <cell r="B1672" t="str">
            <v>02</v>
          </cell>
          <cell r="C1672" t="str">
            <v>КЛ- 6кв от РП-4 -ТП 423-ТП 279 дл.0.470км</v>
          </cell>
          <cell r="D1672" t="str">
            <v>502</v>
          </cell>
          <cell r="E1672" t="str">
            <v>011</v>
          </cell>
          <cell r="F1672">
            <v>21</v>
          </cell>
          <cell r="G1672">
            <v>30</v>
          </cell>
          <cell r="H1672">
            <v>773</v>
          </cell>
          <cell r="I1672" t="str">
            <v>30696</v>
          </cell>
          <cell r="J1672" t="str">
            <v>2010062</v>
          </cell>
          <cell r="K1672" t="str">
            <v>30012</v>
          </cell>
          <cell r="L1672">
            <v>4</v>
          </cell>
          <cell r="M1672" t="str">
            <v>124527341</v>
          </cell>
          <cell r="N1672" t="str">
            <v>93</v>
          </cell>
          <cell r="O1672" t="str">
            <v>0493</v>
          </cell>
          <cell r="P1672" t="str">
            <v>0493</v>
          </cell>
          <cell r="Q1672">
            <v>326.95</v>
          </cell>
          <cell r="R1672">
            <v>2.58</v>
          </cell>
          <cell r="S1672">
            <v>446.05</v>
          </cell>
          <cell r="V1672" t="str">
            <v>00005</v>
          </cell>
          <cell r="W1672" t="str">
            <v>8830000</v>
          </cell>
          <cell r="X1672">
            <v>0</v>
          </cell>
          <cell r="Y1672">
            <v>0</v>
          </cell>
        </row>
        <row r="1673">
          <cell r="A1673">
            <v>34425</v>
          </cell>
          <cell r="B1673" t="str">
            <v>02</v>
          </cell>
          <cell r="C1673" t="str">
            <v>КЛ-0.4кв отТП 423-ЖИЛ дом ул.Чехова 118</v>
          </cell>
          <cell r="D1673" t="str">
            <v>502</v>
          </cell>
          <cell r="E1673" t="str">
            <v>011</v>
          </cell>
          <cell r="F1673">
            <v>21</v>
          </cell>
          <cell r="G1673">
            <v>30</v>
          </cell>
          <cell r="H1673">
            <v>1098</v>
          </cell>
          <cell r="I1673" t="str">
            <v>30697</v>
          </cell>
          <cell r="J1673" t="str">
            <v>2010062</v>
          </cell>
          <cell r="K1673" t="str">
            <v>30012</v>
          </cell>
          <cell r="L1673">
            <v>4</v>
          </cell>
          <cell r="M1673" t="str">
            <v>124527341</v>
          </cell>
          <cell r="N1673" t="str">
            <v>91</v>
          </cell>
          <cell r="O1673" t="str">
            <v>0494</v>
          </cell>
          <cell r="P1673" t="str">
            <v>0494</v>
          </cell>
          <cell r="Q1673">
            <v>485.44</v>
          </cell>
          <cell r="R1673">
            <v>3.66</v>
          </cell>
          <cell r="S1673">
            <v>612.55999999999995</v>
          </cell>
          <cell r="V1673" t="str">
            <v>00006</v>
          </cell>
          <cell r="W1673" t="str">
            <v>8830000</v>
          </cell>
          <cell r="X1673">
            <v>0</v>
          </cell>
          <cell r="Y1673">
            <v>0</v>
          </cell>
        </row>
        <row r="1674">
          <cell r="A1674">
            <v>34425</v>
          </cell>
          <cell r="B1674" t="str">
            <v>02</v>
          </cell>
          <cell r="C1674" t="str">
            <v>КЛ-6кв от ТП 168-ТП 211 8мик-н 60кв дом дл.0.300км</v>
          </cell>
          <cell r="D1674" t="str">
            <v>502</v>
          </cell>
          <cell r="E1674" t="str">
            <v>011</v>
          </cell>
          <cell r="F1674">
            <v>21</v>
          </cell>
          <cell r="G1674">
            <v>30</v>
          </cell>
          <cell r="H1674">
            <v>87227</v>
          </cell>
          <cell r="I1674" t="str">
            <v>30698</v>
          </cell>
          <cell r="J1674" t="str">
            <v>2010062</v>
          </cell>
          <cell r="K1674" t="str">
            <v>30012</v>
          </cell>
          <cell r="L1674">
            <v>4</v>
          </cell>
          <cell r="M1674" t="str">
            <v>124527341</v>
          </cell>
          <cell r="N1674" t="str">
            <v>93</v>
          </cell>
          <cell r="O1674" t="str">
            <v>0494</v>
          </cell>
          <cell r="P1674" t="str">
            <v>0494</v>
          </cell>
          <cell r="Q1674">
            <v>38203.22</v>
          </cell>
          <cell r="R1674">
            <v>290.76</v>
          </cell>
          <cell r="S1674">
            <v>49023.78</v>
          </cell>
          <cell r="V1674" t="str">
            <v>00007</v>
          </cell>
          <cell r="W1674" t="str">
            <v>8830000</v>
          </cell>
          <cell r="X1674">
            <v>0</v>
          </cell>
          <cell r="Y1674">
            <v>0</v>
          </cell>
        </row>
        <row r="1675">
          <cell r="A1675">
            <v>34090</v>
          </cell>
          <cell r="B1675" t="str">
            <v>07</v>
          </cell>
          <cell r="C1675" t="str">
            <v>КЛ-10кв от ТП 51-ТП232 0.1км</v>
          </cell>
          <cell r="D1675" t="str">
            <v>519</v>
          </cell>
          <cell r="E1675" t="str">
            <v>011</v>
          </cell>
          <cell r="F1675">
            <v>21</v>
          </cell>
          <cell r="G1675">
            <v>30</v>
          </cell>
          <cell r="H1675">
            <v>2598</v>
          </cell>
          <cell r="I1675" t="str">
            <v>32021</v>
          </cell>
          <cell r="J1675" t="str">
            <v>2010062</v>
          </cell>
          <cell r="K1675" t="str">
            <v>30012</v>
          </cell>
          <cell r="L1675">
            <v>4</v>
          </cell>
          <cell r="M1675" t="str">
            <v>124527341</v>
          </cell>
          <cell r="N1675" t="str">
            <v>93</v>
          </cell>
          <cell r="O1675" t="str">
            <v>0593</v>
          </cell>
          <cell r="P1675" t="str">
            <v>0593</v>
          </cell>
          <cell r="Q1675">
            <v>942.38</v>
          </cell>
          <cell r="R1675">
            <v>8.66</v>
          </cell>
          <cell r="S1675">
            <v>1655.62</v>
          </cell>
          <cell r="V1675" t="str">
            <v>00003</v>
          </cell>
          <cell r="W1675" t="str">
            <v>8830000</v>
          </cell>
          <cell r="X1675">
            <v>0</v>
          </cell>
          <cell r="Y1675">
            <v>21840</v>
          </cell>
        </row>
        <row r="1676">
          <cell r="A1676">
            <v>34090</v>
          </cell>
          <cell r="B1676" t="str">
            <v>07</v>
          </cell>
          <cell r="C1676" t="str">
            <v>КЛ-10кв от ТП 232-ТП 29 дл 0.5км</v>
          </cell>
          <cell r="D1676" t="str">
            <v>519</v>
          </cell>
          <cell r="E1676" t="str">
            <v>011</v>
          </cell>
          <cell r="F1676">
            <v>21</v>
          </cell>
          <cell r="G1676">
            <v>30</v>
          </cell>
          <cell r="H1676">
            <v>56856</v>
          </cell>
          <cell r="I1676" t="str">
            <v>32022</v>
          </cell>
          <cell r="J1676" t="str">
            <v>2010062</v>
          </cell>
          <cell r="K1676" t="str">
            <v>30011</v>
          </cell>
          <cell r="L1676">
            <v>2</v>
          </cell>
          <cell r="M1676" t="str">
            <v>124527341</v>
          </cell>
          <cell r="N1676" t="str">
            <v>93</v>
          </cell>
          <cell r="O1676" t="str">
            <v>0593</v>
          </cell>
          <cell r="P1676" t="str">
            <v>0593</v>
          </cell>
          <cell r="Q1676">
            <v>10876.56</v>
          </cell>
          <cell r="R1676">
            <v>94.76</v>
          </cell>
          <cell r="S1676">
            <v>45979.44</v>
          </cell>
          <cell r="V1676" t="str">
            <v>00006</v>
          </cell>
          <cell r="W1676" t="str">
            <v>8830000</v>
          </cell>
          <cell r="X1676">
            <v>0</v>
          </cell>
          <cell r="Y1676">
            <v>109202</v>
          </cell>
        </row>
        <row r="1677">
          <cell r="A1677">
            <v>34455</v>
          </cell>
          <cell r="B1677" t="str">
            <v>02</v>
          </cell>
          <cell r="C1677" t="str">
            <v>ВЛ 0.4кв от КТП С0 ПС Хомутово 1,640км</v>
          </cell>
          <cell r="D1677" t="str">
            <v>502</v>
          </cell>
          <cell r="E1677" t="str">
            <v>011</v>
          </cell>
          <cell r="F1677">
            <v>21</v>
          </cell>
          <cell r="G1677">
            <v>30</v>
          </cell>
          <cell r="H1677">
            <v>147108</v>
          </cell>
          <cell r="I1677" t="str">
            <v>30699</v>
          </cell>
          <cell r="J1677" t="str">
            <v>2010062</v>
          </cell>
          <cell r="K1677" t="str">
            <v>30007</v>
          </cell>
          <cell r="L1677">
            <v>4</v>
          </cell>
          <cell r="M1677" t="str">
            <v>124527342</v>
          </cell>
          <cell r="N1677" t="str">
            <v>92</v>
          </cell>
          <cell r="O1677" t="str">
            <v>0594</v>
          </cell>
          <cell r="P1677" t="str">
            <v>0594</v>
          </cell>
          <cell r="Q1677">
            <v>75707.28</v>
          </cell>
          <cell r="R1677">
            <v>490.36</v>
          </cell>
          <cell r="S1677">
            <v>71400.72</v>
          </cell>
          <cell r="V1677" t="str">
            <v>00007</v>
          </cell>
          <cell r="W1677" t="str">
            <v>8830000</v>
          </cell>
          <cell r="X1677">
            <v>0</v>
          </cell>
          <cell r="Y1677">
            <v>0</v>
          </cell>
        </row>
        <row r="1678">
          <cell r="A1678">
            <v>34455</v>
          </cell>
          <cell r="B1678" t="str">
            <v>07</v>
          </cell>
          <cell r="C1678" t="str">
            <v>КЛ-10кв от КТП 93-ТП129 0.6км р-н ПКО</v>
          </cell>
          <cell r="D1678" t="str">
            <v>519</v>
          </cell>
          <cell r="E1678" t="str">
            <v>011</v>
          </cell>
          <cell r="F1678">
            <v>21</v>
          </cell>
          <cell r="G1678">
            <v>30</v>
          </cell>
          <cell r="H1678">
            <v>611194</v>
          </cell>
          <cell r="I1678" t="str">
            <v>32023</v>
          </cell>
          <cell r="J1678" t="str">
            <v>2010062</v>
          </cell>
          <cell r="K1678" t="str">
            <v>30011</v>
          </cell>
          <cell r="L1678">
            <v>2</v>
          </cell>
          <cell r="M1678" t="str">
            <v>124527341</v>
          </cell>
          <cell r="N1678" t="str">
            <v>74</v>
          </cell>
          <cell r="O1678" t="str">
            <v>0594</v>
          </cell>
          <cell r="P1678" t="str">
            <v>0594</v>
          </cell>
          <cell r="Q1678">
            <v>611194</v>
          </cell>
          <cell r="R1678">
            <v>0</v>
          </cell>
          <cell r="S1678">
            <v>0</v>
          </cell>
          <cell r="V1678" t="str">
            <v>00011</v>
          </cell>
          <cell r="W1678" t="str">
            <v>8830000</v>
          </cell>
          <cell r="X1678">
            <v>0</v>
          </cell>
          <cell r="Y1678">
            <v>0</v>
          </cell>
        </row>
        <row r="1679">
          <cell r="A1679">
            <v>34455</v>
          </cell>
          <cell r="B1679" t="str">
            <v>02</v>
          </cell>
          <cell r="C1679" t="str">
            <v>Каб ЛЭП 6кв от ТП 162-ТП267 ул Украинская 0.48км</v>
          </cell>
          <cell r="D1679" t="str">
            <v>502</v>
          </cell>
          <cell r="E1679" t="str">
            <v>011</v>
          </cell>
          <cell r="F1679">
            <v>21</v>
          </cell>
          <cell r="G1679">
            <v>30</v>
          </cell>
          <cell r="H1679">
            <v>70271</v>
          </cell>
          <cell r="I1679" t="str">
            <v>30700</v>
          </cell>
          <cell r="J1679" t="str">
            <v>2010062</v>
          </cell>
          <cell r="K1679" t="str">
            <v>30012</v>
          </cell>
          <cell r="L1679">
            <v>4</v>
          </cell>
          <cell r="M1679" t="str">
            <v>124527341</v>
          </cell>
          <cell r="N1679" t="str">
            <v>79</v>
          </cell>
          <cell r="O1679" t="str">
            <v>0594</v>
          </cell>
          <cell r="P1679" t="str">
            <v>0594</v>
          </cell>
          <cell r="Q1679">
            <v>64603.32</v>
          </cell>
          <cell r="R1679">
            <v>234.24</v>
          </cell>
          <cell r="S1679">
            <v>5667.68</v>
          </cell>
          <cell r="V1679" t="str">
            <v>00012</v>
          </cell>
          <cell r="W1679" t="str">
            <v>8830000</v>
          </cell>
          <cell r="X1679">
            <v>0</v>
          </cell>
          <cell r="Y1679">
            <v>0</v>
          </cell>
        </row>
        <row r="1680">
          <cell r="A1680">
            <v>34516</v>
          </cell>
          <cell r="B1680" t="str">
            <v>02</v>
          </cell>
          <cell r="C1680" t="str">
            <v>Каб ЛЭП 6кв РП4-ТП-114 1.7км   ул Ленина</v>
          </cell>
          <cell r="D1680" t="str">
            <v>502</v>
          </cell>
          <cell r="E1680" t="str">
            <v>011</v>
          </cell>
          <cell r="F1680">
            <v>21</v>
          </cell>
          <cell r="G1680">
            <v>30</v>
          </cell>
          <cell r="H1680">
            <v>190560</v>
          </cell>
          <cell r="I1680" t="str">
            <v>30701</v>
          </cell>
          <cell r="J1680" t="str">
            <v>2010062</v>
          </cell>
          <cell r="K1680" t="str">
            <v>30013</v>
          </cell>
          <cell r="L1680">
            <v>5</v>
          </cell>
          <cell r="M1680" t="str">
            <v>124527341</v>
          </cell>
          <cell r="N1680" t="str">
            <v>93</v>
          </cell>
          <cell r="O1680" t="str">
            <v>0794</v>
          </cell>
          <cell r="P1680" t="str">
            <v>0794</v>
          </cell>
          <cell r="Q1680">
            <v>92779.34</v>
          </cell>
          <cell r="R1680">
            <v>794</v>
          </cell>
          <cell r="S1680">
            <v>97780.66</v>
          </cell>
          <cell r="V1680" t="str">
            <v>00002</v>
          </cell>
          <cell r="W1680" t="str">
            <v>8830000</v>
          </cell>
          <cell r="X1680">
            <v>0</v>
          </cell>
          <cell r="Y1680">
            <v>0</v>
          </cell>
        </row>
        <row r="1681">
          <cell r="A1681">
            <v>34516</v>
          </cell>
          <cell r="B1681" t="str">
            <v>02</v>
          </cell>
          <cell r="C1681" t="str">
            <v>Каб ЛЭП 6кв от ТП 114-ТП 131 ул Ленина 0.2км</v>
          </cell>
          <cell r="D1681" t="str">
            <v>502</v>
          </cell>
          <cell r="E1681" t="str">
            <v>011</v>
          </cell>
          <cell r="F1681">
            <v>21</v>
          </cell>
          <cell r="G1681">
            <v>30</v>
          </cell>
          <cell r="H1681">
            <v>22419</v>
          </cell>
          <cell r="I1681" t="str">
            <v>30702</v>
          </cell>
          <cell r="J1681" t="str">
            <v>2010062</v>
          </cell>
          <cell r="K1681" t="str">
            <v>30012</v>
          </cell>
          <cell r="L1681">
            <v>4</v>
          </cell>
          <cell r="M1681" t="str">
            <v>124527341</v>
          </cell>
          <cell r="N1681" t="str">
            <v>93</v>
          </cell>
          <cell r="O1681" t="str">
            <v>0794</v>
          </cell>
          <cell r="P1681" t="str">
            <v>0794</v>
          </cell>
          <cell r="Q1681">
            <v>9166.08</v>
          </cell>
          <cell r="R1681">
            <v>74.73</v>
          </cell>
          <cell r="S1681">
            <v>13252.92</v>
          </cell>
          <cell r="V1681" t="str">
            <v>00003</v>
          </cell>
          <cell r="W1681" t="str">
            <v>8830000</v>
          </cell>
          <cell r="X1681">
            <v>0</v>
          </cell>
          <cell r="Y1681">
            <v>0</v>
          </cell>
        </row>
        <row r="1682">
          <cell r="A1682">
            <v>34516</v>
          </cell>
          <cell r="B1682" t="str">
            <v>02</v>
          </cell>
          <cell r="C1682" t="str">
            <v>Каб ЛЭП 6 кв от ТП 410-ТП 198 0.12км</v>
          </cell>
          <cell r="D1682" t="str">
            <v>502</v>
          </cell>
          <cell r="E1682" t="str">
            <v>011</v>
          </cell>
          <cell r="F1682">
            <v>21</v>
          </cell>
          <cell r="G1682">
            <v>30</v>
          </cell>
          <cell r="H1682">
            <v>6469</v>
          </cell>
          <cell r="I1682" t="str">
            <v>30704</v>
          </cell>
          <cell r="J1682" t="str">
            <v>2010062</v>
          </cell>
          <cell r="K1682" t="str">
            <v>30012</v>
          </cell>
          <cell r="L1682">
            <v>4</v>
          </cell>
          <cell r="M1682" t="str">
            <v>124527341</v>
          </cell>
          <cell r="N1682" t="str">
            <v>93</v>
          </cell>
          <cell r="O1682" t="str">
            <v>0794</v>
          </cell>
          <cell r="P1682" t="str">
            <v>0794</v>
          </cell>
          <cell r="Q1682">
            <v>2622.93</v>
          </cell>
          <cell r="R1682">
            <v>21.56</v>
          </cell>
          <cell r="S1682">
            <v>3846.07</v>
          </cell>
          <cell r="V1682" t="str">
            <v>00010</v>
          </cell>
          <cell r="W1682" t="str">
            <v>8830000</v>
          </cell>
          <cell r="X1682">
            <v>0</v>
          </cell>
          <cell r="Y1682">
            <v>0</v>
          </cell>
        </row>
        <row r="1683">
          <cell r="A1683">
            <v>34516</v>
          </cell>
          <cell r="B1683" t="str">
            <v>02</v>
          </cell>
          <cell r="C1683" t="str">
            <v>Каб ЛЭП 6 кв от ПС Южная-ТП 410 0.5 км</v>
          </cell>
          <cell r="D1683" t="str">
            <v>502</v>
          </cell>
          <cell r="E1683" t="str">
            <v>011</v>
          </cell>
          <cell r="F1683">
            <v>21</v>
          </cell>
          <cell r="G1683">
            <v>30</v>
          </cell>
          <cell r="H1683">
            <v>26954</v>
          </cell>
          <cell r="I1683" t="str">
            <v>30703</v>
          </cell>
          <cell r="J1683" t="str">
            <v>2010062</v>
          </cell>
          <cell r="K1683" t="str">
            <v>30012</v>
          </cell>
          <cell r="L1683">
            <v>4</v>
          </cell>
          <cell r="M1683" t="str">
            <v>124527341</v>
          </cell>
          <cell r="N1683" t="str">
            <v>93</v>
          </cell>
          <cell r="O1683" t="str">
            <v>0794</v>
          </cell>
          <cell r="P1683" t="str">
            <v>0794</v>
          </cell>
          <cell r="Q1683">
            <v>11019.44</v>
          </cell>
          <cell r="R1683">
            <v>89.85</v>
          </cell>
          <cell r="S1683">
            <v>15934.56</v>
          </cell>
          <cell r="V1683" t="str">
            <v>0009ъ</v>
          </cell>
          <cell r="W1683" t="str">
            <v>8830000</v>
          </cell>
          <cell r="X1683">
            <v>0</v>
          </cell>
          <cell r="Y1683">
            <v>0</v>
          </cell>
        </row>
        <row r="1684">
          <cell r="A1684">
            <v>34335</v>
          </cell>
          <cell r="B1684" t="str">
            <v>02</v>
          </cell>
          <cell r="C1684" t="str">
            <v>Каб ЛЭП 6кв ТП 434-КТП389    0.85 км Аэропорт</v>
          </cell>
          <cell r="D1684" t="str">
            <v>502</v>
          </cell>
          <cell r="E1684" t="str">
            <v>011</v>
          </cell>
          <cell r="F1684">
            <v>21</v>
          </cell>
          <cell r="G1684">
            <v>30</v>
          </cell>
          <cell r="H1684">
            <v>138373</v>
          </cell>
          <cell r="I1684" t="str">
            <v>30705</v>
          </cell>
          <cell r="J1684" t="str">
            <v>2010062</v>
          </cell>
          <cell r="K1684" t="str">
            <v>30012</v>
          </cell>
          <cell r="L1684">
            <v>4</v>
          </cell>
          <cell r="M1684" t="str">
            <v>124527341</v>
          </cell>
          <cell r="N1684" t="str">
            <v>94</v>
          </cell>
          <cell r="O1684" t="str">
            <v>0194</v>
          </cell>
          <cell r="P1684" t="str">
            <v>1094</v>
          </cell>
          <cell r="Q1684">
            <v>60666.78</v>
          </cell>
          <cell r="R1684">
            <v>461.24</v>
          </cell>
          <cell r="S1684">
            <v>77706.22</v>
          </cell>
          <cell r="V1684" t="str">
            <v>00002</v>
          </cell>
          <cell r="W1684" t="str">
            <v>8830000</v>
          </cell>
          <cell r="X1684">
            <v>0</v>
          </cell>
          <cell r="Y1684">
            <v>0</v>
          </cell>
        </row>
        <row r="1685">
          <cell r="A1685">
            <v>34578</v>
          </cell>
          <cell r="B1685" t="str">
            <v>04</v>
          </cell>
          <cell r="C1685" t="str">
            <v>ВЛ-10кв ФКХ Асалан п Петропавловское</v>
          </cell>
          <cell r="D1685" t="str">
            <v>539</v>
          </cell>
          <cell r="E1685" t="str">
            <v>011</v>
          </cell>
          <cell r="F1685">
            <v>21</v>
          </cell>
          <cell r="G1685">
            <v>30</v>
          </cell>
          <cell r="H1685">
            <v>261597</v>
          </cell>
          <cell r="I1685" t="str">
            <v>31027</v>
          </cell>
          <cell r="J1685" t="str">
            <v>2010062</v>
          </cell>
          <cell r="K1685" t="str">
            <v>30007</v>
          </cell>
          <cell r="L1685">
            <v>4</v>
          </cell>
          <cell r="M1685" t="str">
            <v>124527342</v>
          </cell>
          <cell r="N1685" t="str">
            <v>94</v>
          </cell>
          <cell r="O1685" t="str">
            <v>0994</v>
          </cell>
          <cell r="P1685" t="str">
            <v>0994</v>
          </cell>
          <cell r="Q1685">
            <v>107420.88</v>
          </cell>
          <cell r="R1685">
            <v>871.99</v>
          </cell>
          <cell r="S1685">
            <v>154176.12</v>
          </cell>
          <cell r="V1685" t="str">
            <v>00004</v>
          </cell>
          <cell r="W1685" t="str">
            <v>8830000</v>
          </cell>
          <cell r="X1685">
            <v>0</v>
          </cell>
          <cell r="Y1685">
            <v>0</v>
          </cell>
        </row>
        <row r="1686">
          <cell r="A1686">
            <v>33939</v>
          </cell>
          <cell r="B1686" t="str">
            <v>07</v>
          </cell>
          <cell r="C1686" t="str">
            <v>ВЛ-0.4кв фермерское х-во в р-не Весточка от КТП 224,225,дл.7.53 км</v>
          </cell>
          <cell r="D1686" t="str">
            <v>519</v>
          </cell>
          <cell r="E1686" t="str">
            <v>011</v>
          </cell>
          <cell r="F1686">
            <v>11</v>
          </cell>
          <cell r="G1686">
            <v>30</v>
          </cell>
          <cell r="H1686">
            <v>2979359</v>
          </cell>
          <cell r="I1686" t="str">
            <v>32024</v>
          </cell>
          <cell r="J1686" t="str">
            <v>2010062</v>
          </cell>
          <cell r="K1686" t="str">
            <v>30007</v>
          </cell>
          <cell r="L1686">
            <v>4</v>
          </cell>
          <cell r="M1686" t="str">
            <v>124527342</v>
          </cell>
          <cell r="N1686" t="str">
            <v>92</v>
          </cell>
          <cell r="O1686" t="str">
            <v>1292</v>
          </cell>
          <cell r="P1686" t="str">
            <v>1292</v>
          </cell>
          <cell r="Q1686">
            <v>1338633.78</v>
          </cell>
          <cell r="R1686">
            <v>9931.2000000000007</v>
          </cell>
          <cell r="S1686">
            <v>1640725.22</v>
          </cell>
          <cell r="V1686" t="str">
            <v>32024</v>
          </cell>
          <cell r="W1686" t="str">
            <v>0800000</v>
          </cell>
          <cell r="X1686">
            <v>0</v>
          </cell>
          <cell r="Y1686">
            <v>0</v>
          </cell>
        </row>
        <row r="1687">
          <cell r="A1687">
            <v>34274</v>
          </cell>
          <cell r="B1687" t="str">
            <v>07</v>
          </cell>
          <cell r="C1687" t="str">
            <v>ВЛ-0.4кв от КТП 233 п Охотское</v>
          </cell>
          <cell r="D1687" t="str">
            <v>519</v>
          </cell>
          <cell r="E1687" t="str">
            <v>011</v>
          </cell>
          <cell r="F1687">
            <v>21</v>
          </cell>
          <cell r="G1687">
            <v>30</v>
          </cell>
          <cell r="H1687">
            <v>325182</v>
          </cell>
          <cell r="I1687" t="str">
            <v>32025</v>
          </cell>
          <cell r="J1687" t="str">
            <v>2010062</v>
          </cell>
          <cell r="K1687" t="str">
            <v>30006</v>
          </cell>
          <cell r="L1687">
            <v>3</v>
          </cell>
          <cell r="M1687" t="str">
            <v>124527342</v>
          </cell>
          <cell r="N1687" t="str">
            <v>93</v>
          </cell>
          <cell r="O1687" t="str">
            <v>1193</v>
          </cell>
          <cell r="P1687" t="str">
            <v>1193</v>
          </cell>
          <cell r="Q1687">
            <v>98740.24</v>
          </cell>
          <cell r="R1687">
            <v>812.96</v>
          </cell>
          <cell r="S1687">
            <v>226441.76</v>
          </cell>
          <cell r="V1687" t="str">
            <v>00005</v>
          </cell>
          <cell r="W1687" t="str">
            <v>8830000</v>
          </cell>
          <cell r="X1687">
            <v>0</v>
          </cell>
          <cell r="Y1687">
            <v>0</v>
          </cell>
        </row>
        <row r="1688">
          <cell r="A1688">
            <v>34639</v>
          </cell>
          <cell r="B1688" t="str">
            <v>07</v>
          </cell>
          <cell r="C1688" t="str">
            <v>ВЛ-0.4кв от КТП 233 п Охотское 0.5км</v>
          </cell>
          <cell r="D1688" t="str">
            <v>519</v>
          </cell>
          <cell r="E1688" t="str">
            <v>011</v>
          </cell>
          <cell r="F1688">
            <v>21</v>
          </cell>
          <cell r="G1688">
            <v>30</v>
          </cell>
          <cell r="H1688">
            <v>32504</v>
          </cell>
          <cell r="I1688" t="str">
            <v>32026</v>
          </cell>
          <cell r="J1688" t="str">
            <v>2010062</v>
          </cell>
          <cell r="K1688" t="str">
            <v>30006</v>
          </cell>
          <cell r="L1688">
            <v>3</v>
          </cell>
          <cell r="M1688" t="str">
            <v>124527342</v>
          </cell>
          <cell r="N1688" t="str">
            <v>93</v>
          </cell>
          <cell r="O1688" t="str">
            <v>1194</v>
          </cell>
          <cell r="P1688" t="str">
            <v>1194</v>
          </cell>
          <cell r="Q1688">
            <v>10068.52</v>
          </cell>
          <cell r="R1688">
            <v>81.260000000000005</v>
          </cell>
          <cell r="S1688">
            <v>22435.48</v>
          </cell>
          <cell r="V1688" t="str">
            <v>00006</v>
          </cell>
          <cell r="W1688" t="str">
            <v>8830000</v>
          </cell>
          <cell r="X1688">
            <v>0</v>
          </cell>
          <cell r="Y1688">
            <v>0</v>
          </cell>
        </row>
        <row r="1689">
          <cell r="A1689">
            <v>33909</v>
          </cell>
          <cell r="B1689" t="str">
            <v>02</v>
          </cell>
          <cell r="C1689" t="str">
            <v>ВЛ-10кв от ПС Хомутово до ТП 212  2,4км</v>
          </cell>
          <cell r="D1689" t="str">
            <v>502</v>
          </cell>
          <cell r="E1689" t="str">
            <v>011</v>
          </cell>
          <cell r="F1689">
            <v>21</v>
          </cell>
          <cell r="G1689">
            <v>30</v>
          </cell>
          <cell r="H1689">
            <v>378013</v>
          </cell>
          <cell r="I1689" t="str">
            <v>30706</v>
          </cell>
          <cell r="J1689" t="str">
            <v>2010062</v>
          </cell>
          <cell r="K1689" t="str">
            <v>30007</v>
          </cell>
          <cell r="L1689">
            <v>4</v>
          </cell>
          <cell r="M1689" t="str">
            <v>124527342</v>
          </cell>
          <cell r="N1689" t="str">
            <v>90</v>
          </cell>
          <cell r="O1689" t="str">
            <v>1192</v>
          </cell>
          <cell r="P1689" t="str">
            <v>1192</v>
          </cell>
          <cell r="Q1689">
            <v>186486.22</v>
          </cell>
          <cell r="R1689">
            <v>1260.04</v>
          </cell>
          <cell r="S1689">
            <v>191526.78</v>
          </cell>
          <cell r="V1689" t="str">
            <v>00004</v>
          </cell>
          <cell r="W1689" t="str">
            <v>8830000</v>
          </cell>
          <cell r="X1689">
            <v>0</v>
          </cell>
          <cell r="Y1689">
            <v>0</v>
          </cell>
        </row>
        <row r="1690">
          <cell r="A1690">
            <v>34669</v>
          </cell>
          <cell r="B1690" t="str">
            <v>02</v>
          </cell>
          <cell r="C1690" t="str">
            <v>Каб ЛЭП от ПС Хомутово до ВЛ 0.07км</v>
          </cell>
          <cell r="D1690" t="str">
            <v>502</v>
          </cell>
          <cell r="E1690" t="str">
            <v>011</v>
          </cell>
          <cell r="F1690">
            <v>21</v>
          </cell>
          <cell r="G1690">
            <v>30</v>
          </cell>
          <cell r="H1690">
            <v>11025</v>
          </cell>
          <cell r="I1690" t="str">
            <v>30707</v>
          </cell>
          <cell r="J1690" t="str">
            <v>2010062</v>
          </cell>
          <cell r="K1690" t="str">
            <v>30012</v>
          </cell>
          <cell r="L1690">
            <v>4</v>
          </cell>
          <cell r="M1690" t="str">
            <v>124527341</v>
          </cell>
          <cell r="N1690" t="str">
            <v>91</v>
          </cell>
          <cell r="O1690" t="str">
            <v>1294</v>
          </cell>
          <cell r="P1690" t="str">
            <v>1294</v>
          </cell>
          <cell r="Q1690">
            <v>4998.54</v>
          </cell>
          <cell r="R1690">
            <v>36.75</v>
          </cell>
          <cell r="S1690">
            <v>6026.46</v>
          </cell>
          <cell r="V1690" t="str">
            <v>00005</v>
          </cell>
          <cell r="W1690" t="str">
            <v>8830000</v>
          </cell>
          <cell r="X1690">
            <v>0</v>
          </cell>
          <cell r="Y1690">
            <v>0</v>
          </cell>
        </row>
        <row r="1691">
          <cell r="A1691">
            <v>34669</v>
          </cell>
          <cell r="B1691" t="str">
            <v>02</v>
          </cell>
          <cell r="C1691" t="str">
            <v>Каб ЛЭП 6кв от ТП260-ТП-264- 0.9км</v>
          </cell>
          <cell r="D1691" t="str">
            <v>502</v>
          </cell>
          <cell r="E1691" t="str">
            <v>011</v>
          </cell>
          <cell r="F1691">
            <v>21</v>
          </cell>
          <cell r="G1691">
            <v>30</v>
          </cell>
          <cell r="H1691">
            <v>75013.48</v>
          </cell>
          <cell r="I1691" t="str">
            <v>30708</v>
          </cell>
          <cell r="J1691" t="str">
            <v>2010062</v>
          </cell>
          <cell r="K1691" t="str">
            <v>30013</v>
          </cell>
          <cell r="L1691">
            <v>5</v>
          </cell>
          <cell r="M1691" t="str">
            <v>124527341</v>
          </cell>
          <cell r="N1691" t="str">
            <v>79</v>
          </cell>
          <cell r="O1691" t="str">
            <v>1294</v>
          </cell>
          <cell r="P1691" t="str">
            <v>1294</v>
          </cell>
          <cell r="Q1691">
            <v>75013.48</v>
          </cell>
          <cell r="R1691">
            <v>0</v>
          </cell>
          <cell r="S1691">
            <v>0</v>
          </cell>
          <cell r="V1691" t="str">
            <v>30708</v>
          </cell>
          <cell r="W1691" t="str">
            <v>8830000</v>
          </cell>
          <cell r="X1691">
            <v>0</v>
          </cell>
          <cell r="Y1691">
            <v>0</v>
          </cell>
        </row>
        <row r="1692">
          <cell r="A1692">
            <v>34669</v>
          </cell>
          <cell r="B1692" t="str">
            <v>02</v>
          </cell>
          <cell r="C1692" t="str">
            <v>Каб ЛЭП-6кв от ТП 410-ТП260 0.15км</v>
          </cell>
          <cell r="D1692" t="str">
            <v>502</v>
          </cell>
          <cell r="E1692" t="str">
            <v>011</v>
          </cell>
          <cell r="F1692">
            <v>21</v>
          </cell>
          <cell r="G1692">
            <v>30</v>
          </cell>
          <cell r="H1692">
            <v>28233</v>
          </cell>
          <cell r="I1692" t="str">
            <v>30709</v>
          </cell>
          <cell r="J1692" t="str">
            <v>2010062</v>
          </cell>
          <cell r="K1692" t="str">
            <v>30012</v>
          </cell>
          <cell r="L1692">
            <v>4</v>
          </cell>
          <cell r="M1692" t="str">
            <v>124527341</v>
          </cell>
          <cell r="N1692" t="str">
            <v>79</v>
          </cell>
          <cell r="O1692" t="str">
            <v>1294</v>
          </cell>
          <cell r="P1692" t="str">
            <v>1294</v>
          </cell>
          <cell r="Q1692">
            <v>28233</v>
          </cell>
          <cell r="R1692">
            <v>0</v>
          </cell>
          <cell r="S1692">
            <v>0</v>
          </cell>
          <cell r="V1692" t="str">
            <v>00009</v>
          </cell>
          <cell r="W1692" t="str">
            <v>8830000</v>
          </cell>
          <cell r="X1692">
            <v>0</v>
          </cell>
          <cell r="Y1692">
            <v>0</v>
          </cell>
        </row>
        <row r="1693">
          <cell r="A1693">
            <v>34700</v>
          </cell>
          <cell r="B1693" t="str">
            <v>02</v>
          </cell>
          <cell r="C1693" t="str">
            <v>Каб ЛЭП-6кв от ТП 287-ТП434 0.570км</v>
          </cell>
          <cell r="D1693" t="str">
            <v>502</v>
          </cell>
          <cell r="E1693" t="str">
            <v>011</v>
          </cell>
          <cell r="F1693">
            <v>21</v>
          </cell>
          <cell r="G1693">
            <v>30</v>
          </cell>
          <cell r="H1693">
            <v>64555</v>
          </cell>
          <cell r="I1693" t="str">
            <v>30710</v>
          </cell>
          <cell r="J1693" t="str">
            <v>2010062</v>
          </cell>
          <cell r="K1693" t="str">
            <v>30013</v>
          </cell>
          <cell r="L1693">
            <v>5</v>
          </cell>
          <cell r="M1693" t="str">
            <v>124527341</v>
          </cell>
          <cell r="N1693" t="str">
            <v>91</v>
          </cell>
          <cell r="O1693" t="str">
            <v>0195</v>
          </cell>
          <cell r="P1693" t="str">
            <v>0195</v>
          </cell>
          <cell r="Q1693">
            <v>37355.279999999999</v>
          </cell>
          <cell r="R1693">
            <v>268.98</v>
          </cell>
          <cell r="S1693">
            <v>27199.72</v>
          </cell>
          <cell r="V1693" t="str">
            <v>00001</v>
          </cell>
          <cell r="W1693" t="str">
            <v>8500000</v>
          </cell>
          <cell r="X1693">
            <v>0</v>
          </cell>
          <cell r="Y1693">
            <v>0</v>
          </cell>
        </row>
        <row r="1694">
          <cell r="A1694">
            <v>34700</v>
          </cell>
          <cell r="B1694" t="str">
            <v>02</v>
          </cell>
          <cell r="C1694" t="str">
            <v>Каб ЛЭП-6кв от ТП 434-ВЛ 0.190км</v>
          </cell>
          <cell r="D1694" t="str">
            <v>502</v>
          </cell>
          <cell r="E1694" t="str">
            <v>011</v>
          </cell>
          <cell r="F1694">
            <v>21</v>
          </cell>
          <cell r="G1694">
            <v>30</v>
          </cell>
          <cell r="H1694">
            <v>21213</v>
          </cell>
          <cell r="I1694" t="str">
            <v>30711</v>
          </cell>
          <cell r="J1694" t="str">
            <v>2010062</v>
          </cell>
          <cell r="K1694" t="str">
            <v>30013</v>
          </cell>
          <cell r="L1694">
            <v>5</v>
          </cell>
          <cell r="M1694" t="str">
            <v>124527341</v>
          </cell>
          <cell r="N1694" t="str">
            <v>91</v>
          </cell>
          <cell r="O1694" t="str">
            <v>0195</v>
          </cell>
          <cell r="P1694" t="str">
            <v>0195</v>
          </cell>
          <cell r="Q1694">
            <v>12274.74</v>
          </cell>
          <cell r="R1694">
            <v>88.39</v>
          </cell>
          <cell r="S1694">
            <v>8938.26</v>
          </cell>
          <cell r="V1694" t="str">
            <v>00002</v>
          </cell>
          <cell r="W1694" t="str">
            <v>8500000</v>
          </cell>
          <cell r="X1694">
            <v>0</v>
          </cell>
          <cell r="Y1694">
            <v>0</v>
          </cell>
        </row>
        <row r="1695">
          <cell r="A1695">
            <v>34700</v>
          </cell>
          <cell r="B1695" t="str">
            <v>02</v>
          </cell>
          <cell r="C1695" t="str">
            <v>ВЛ-6кв   от ТП 434-КТП 389 0.16км</v>
          </cell>
          <cell r="D1695" t="str">
            <v>502</v>
          </cell>
          <cell r="E1695" t="str">
            <v>011</v>
          </cell>
          <cell r="F1695">
            <v>21</v>
          </cell>
          <cell r="G1695">
            <v>30</v>
          </cell>
          <cell r="H1695">
            <v>38930</v>
          </cell>
          <cell r="I1695" t="str">
            <v>30712</v>
          </cell>
          <cell r="J1695" t="str">
            <v>2010062</v>
          </cell>
          <cell r="K1695" t="str">
            <v>30007</v>
          </cell>
          <cell r="L1695">
            <v>4</v>
          </cell>
          <cell r="M1695" t="str">
            <v>124527341</v>
          </cell>
          <cell r="N1695" t="str">
            <v>92</v>
          </cell>
          <cell r="O1695" t="str">
            <v>0195</v>
          </cell>
          <cell r="P1695" t="str">
            <v>0195</v>
          </cell>
          <cell r="Q1695">
            <v>16993.8</v>
          </cell>
          <cell r="R1695">
            <v>129.77000000000001</v>
          </cell>
          <cell r="S1695">
            <v>21936.2</v>
          </cell>
          <cell r="V1695" t="str">
            <v>00005</v>
          </cell>
          <cell r="W1695" t="str">
            <v>8500000</v>
          </cell>
          <cell r="X1695">
            <v>0</v>
          </cell>
          <cell r="Y1695">
            <v>0</v>
          </cell>
        </row>
        <row r="1696">
          <cell r="A1696">
            <v>34700</v>
          </cell>
          <cell r="B1696" t="str">
            <v>02</v>
          </cell>
          <cell r="C1696" t="str">
            <v>Каб ЛЭП 6кв от ТП 376-ТП362  0.5км</v>
          </cell>
          <cell r="D1696" t="str">
            <v>502</v>
          </cell>
          <cell r="E1696" t="str">
            <v>011</v>
          </cell>
          <cell r="F1696">
            <v>21</v>
          </cell>
          <cell r="G1696">
            <v>30</v>
          </cell>
          <cell r="H1696">
            <v>78784</v>
          </cell>
          <cell r="I1696" t="str">
            <v>30713</v>
          </cell>
          <cell r="J1696" t="str">
            <v>2010062</v>
          </cell>
          <cell r="K1696" t="str">
            <v>30012</v>
          </cell>
          <cell r="L1696">
            <v>4</v>
          </cell>
          <cell r="M1696" t="str">
            <v>124527341</v>
          </cell>
          <cell r="N1696" t="str">
            <v>90</v>
          </cell>
          <cell r="O1696" t="str">
            <v>0195</v>
          </cell>
          <cell r="P1696" t="str">
            <v>0195</v>
          </cell>
          <cell r="Q1696">
            <v>43239.74</v>
          </cell>
          <cell r="R1696">
            <v>262.61</v>
          </cell>
          <cell r="S1696">
            <v>35544.26</v>
          </cell>
          <cell r="V1696" t="str">
            <v>00008</v>
          </cell>
          <cell r="W1696" t="str">
            <v>8500000</v>
          </cell>
          <cell r="X1696">
            <v>0</v>
          </cell>
          <cell r="Y1696">
            <v>0</v>
          </cell>
        </row>
        <row r="1697">
          <cell r="A1697">
            <v>34700</v>
          </cell>
          <cell r="B1697" t="str">
            <v>07</v>
          </cell>
          <cell r="C1697" t="str">
            <v>ВЛ-10кв от оп 79 4Л-М-10 до КТПН 2221 0.700км</v>
          </cell>
          <cell r="D1697" t="str">
            <v>519</v>
          </cell>
          <cell r="E1697" t="str">
            <v>011</v>
          </cell>
          <cell r="F1697">
            <v>21</v>
          </cell>
          <cell r="G1697">
            <v>30</v>
          </cell>
          <cell r="H1697">
            <v>5637</v>
          </cell>
          <cell r="I1697" t="str">
            <v>32027</v>
          </cell>
          <cell r="J1697" t="str">
            <v>2010062</v>
          </cell>
          <cell r="K1697" t="str">
            <v>30007</v>
          </cell>
          <cell r="L1697">
            <v>4</v>
          </cell>
          <cell r="M1697" t="str">
            <v>124527342</v>
          </cell>
          <cell r="N1697" t="str">
            <v>91</v>
          </cell>
          <cell r="O1697" t="str">
            <v>0195</v>
          </cell>
          <cell r="P1697" t="str">
            <v>0195</v>
          </cell>
          <cell r="Q1697">
            <v>4717.3100000000004</v>
          </cell>
          <cell r="R1697">
            <v>18.79</v>
          </cell>
          <cell r="S1697">
            <v>919.69</v>
          </cell>
          <cell r="V1697" t="str">
            <v>00009</v>
          </cell>
          <cell r="W1697" t="str">
            <v>8500000</v>
          </cell>
          <cell r="X1697">
            <v>0</v>
          </cell>
          <cell r="Y1697">
            <v>0</v>
          </cell>
        </row>
        <row r="1698">
          <cell r="A1698">
            <v>34700</v>
          </cell>
          <cell r="B1698" t="str">
            <v>07</v>
          </cell>
          <cell r="C1698" t="str">
            <v>ВЛ-0.4кв от КТПН-2221 до ЛДП Олимпийское 0.25 км</v>
          </cell>
          <cell r="D1698" t="str">
            <v>519</v>
          </cell>
          <cell r="E1698" t="str">
            <v>011</v>
          </cell>
          <cell r="F1698">
            <v>21</v>
          </cell>
          <cell r="G1698">
            <v>30</v>
          </cell>
          <cell r="H1698">
            <v>3548</v>
          </cell>
          <cell r="I1698" t="str">
            <v>32028</v>
          </cell>
          <cell r="J1698" t="str">
            <v>2010062</v>
          </cell>
          <cell r="K1698" t="str">
            <v>30007</v>
          </cell>
          <cell r="L1698">
            <v>4</v>
          </cell>
          <cell r="M1698" t="str">
            <v>124527342</v>
          </cell>
          <cell r="N1698" t="str">
            <v>91</v>
          </cell>
          <cell r="O1698" t="str">
            <v>0195</v>
          </cell>
          <cell r="P1698" t="str">
            <v>0195</v>
          </cell>
          <cell r="Q1698">
            <v>2968.62</v>
          </cell>
          <cell r="R1698">
            <v>11.83</v>
          </cell>
          <cell r="S1698">
            <v>579.38</v>
          </cell>
          <cell r="V1698" t="str">
            <v>00010</v>
          </cell>
          <cell r="W1698" t="str">
            <v>8500000</v>
          </cell>
          <cell r="X1698">
            <v>0</v>
          </cell>
          <cell r="Y1698">
            <v>0</v>
          </cell>
        </row>
        <row r="1699">
          <cell r="A1699">
            <v>34700</v>
          </cell>
          <cell r="B1699" t="str">
            <v>04</v>
          </cell>
          <cell r="C1699" t="str">
            <v>КЛ-10кв от оп 77 9Л-Тр-10 до ТП 2363 0.400км</v>
          </cell>
          <cell r="D1699" t="str">
            <v>539</v>
          </cell>
          <cell r="E1699" t="str">
            <v>011</v>
          </cell>
          <cell r="F1699">
            <v>21</v>
          </cell>
          <cell r="G1699">
            <v>30</v>
          </cell>
          <cell r="H1699">
            <v>2417</v>
          </cell>
          <cell r="I1699" t="str">
            <v>31043</v>
          </cell>
          <cell r="J1699" t="str">
            <v>2010062</v>
          </cell>
          <cell r="K1699" t="str">
            <v>30012</v>
          </cell>
          <cell r="L1699">
            <v>4</v>
          </cell>
          <cell r="M1699" t="str">
            <v>124527341</v>
          </cell>
          <cell r="N1699" t="str">
            <v>92</v>
          </cell>
          <cell r="O1699" t="str">
            <v>0195</v>
          </cell>
          <cell r="P1699" t="str">
            <v>0195</v>
          </cell>
          <cell r="Q1699">
            <v>1103.75</v>
          </cell>
          <cell r="R1699">
            <v>8.06</v>
          </cell>
          <cell r="S1699">
            <v>1313.25</v>
          </cell>
          <cell r="V1699" t="str">
            <v>00012</v>
          </cell>
          <cell r="W1699" t="str">
            <v>8500000</v>
          </cell>
          <cell r="X1699">
            <v>0</v>
          </cell>
          <cell r="Y1699">
            <v>0</v>
          </cell>
        </row>
        <row r="1700">
          <cell r="A1700">
            <v>34700</v>
          </cell>
          <cell r="B1700" t="str">
            <v>04</v>
          </cell>
          <cell r="C1700" t="str">
            <v>КЛ-0.4кв от КТПН-2465 до зд стоянки с\м 0.15км</v>
          </cell>
          <cell r="D1700" t="str">
            <v>539</v>
          </cell>
          <cell r="E1700" t="str">
            <v>011</v>
          </cell>
          <cell r="F1700">
            <v>21</v>
          </cell>
          <cell r="G1700">
            <v>30</v>
          </cell>
          <cell r="H1700">
            <v>2159</v>
          </cell>
          <cell r="I1700" t="str">
            <v>31042</v>
          </cell>
          <cell r="J1700" t="str">
            <v>2010062</v>
          </cell>
          <cell r="K1700" t="str">
            <v>30013</v>
          </cell>
          <cell r="L1700">
            <v>5</v>
          </cell>
          <cell r="M1700" t="str">
            <v>124527341</v>
          </cell>
          <cell r="N1700" t="str">
            <v>92</v>
          </cell>
          <cell r="O1700" t="str">
            <v>0195</v>
          </cell>
          <cell r="P1700" t="str">
            <v>0195</v>
          </cell>
          <cell r="Q1700">
            <v>1233.0899999999999</v>
          </cell>
          <cell r="R1700">
            <v>9</v>
          </cell>
          <cell r="S1700">
            <v>925.91</v>
          </cell>
          <cell r="V1700" t="str">
            <v>00014</v>
          </cell>
          <cell r="W1700" t="str">
            <v>8500000</v>
          </cell>
          <cell r="X1700">
            <v>0</v>
          </cell>
          <cell r="Y1700">
            <v>0</v>
          </cell>
        </row>
        <row r="1701">
          <cell r="A1701">
            <v>34700</v>
          </cell>
          <cell r="B1701" t="str">
            <v>04</v>
          </cell>
          <cell r="C1701" t="str">
            <v>ВЛ-10кв отпайка 9Л-Тр-10 до КТПН-2465 0.200км   9Л-Троиц-10</v>
          </cell>
          <cell r="D1701" t="str">
            <v>539</v>
          </cell>
          <cell r="E1701" t="str">
            <v>011</v>
          </cell>
          <cell r="F1701">
            <v>21</v>
          </cell>
          <cell r="G1701">
            <v>30</v>
          </cell>
          <cell r="H1701">
            <v>2926</v>
          </cell>
          <cell r="I1701" t="str">
            <v>31041</v>
          </cell>
          <cell r="J1701" t="str">
            <v>2010062</v>
          </cell>
          <cell r="K1701" t="str">
            <v>30008</v>
          </cell>
          <cell r="L1701">
            <v>6</v>
          </cell>
          <cell r="M1701" t="str">
            <v>124527342</v>
          </cell>
          <cell r="N1701" t="str">
            <v>89</v>
          </cell>
          <cell r="O1701" t="str">
            <v>0195</v>
          </cell>
          <cell r="P1701" t="str">
            <v>0195</v>
          </cell>
          <cell r="Q1701">
            <v>2005.13</v>
          </cell>
          <cell r="R1701">
            <v>14.63</v>
          </cell>
          <cell r="S1701">
            <v>920.87</v>
          </cell>
          <cell r="V1701" t="str">
            <v>00015</v>
          </cell>
          <cell r="W1701" t="str">
            <v>8500000</v>
          </cell>
          <cell r="X1701">
            <v>0</v>
          </cell>
          <cell r="Y1701">
            <v>0</v>
          </cell>
        </row>
        <row r="1702">
          <cell r="A1702">
            <v>34700</v>
          </cell>
          <cell r="B1702" t="str">
            <v>04</v>
          </cell>
          <cell r="C1702" t="str">
            <v>ВЛ-04 от КТПН-2475 до ЛДП ст Ласточка 0.100км</v>
          </cell>
          <cell r="D1702" t="str">
            <v>539</v>
          </cell>
          <cell r="E1702" t="str">
            <v>011</v>
          </cell>
          <cell r="F1702">
            <v>21</v>
          </cell>
          <cell r="G1702">
            <v>30</v>
          </cell>
          <cell r="H1702">
            <v>3538</v>
          </cell>
          <cell r="I1702" t="str">
            <v>31040</v>
          </cell>
          <cell r="J1702" t="str">
            <v>2010062</v>
          </cell>
          <cell r="K1702" t="str">
            <v>30008</v>
          </cell>
          <cell r="L1702">
            <v>6</v>
          </cell>
          <cell r="M1702" t="str">
            <v>124527342</v>
          </cell>
          <cell r="N1702" t="str">
            <v>89</v>
          </cell>
          <cell r="O1702" t="str">
            <v>0195</v>
          </cell>
          <cell r="P1702" t="str">
            <v>0195</v>
          </cell>
          <cell r="Q1702">
            <v>2422.15</v>
          </cell>
          <cell r="R1702">
            <v>17.690000000000001</v>
          </cell>
          <cell r="S1702">
            <v>1115.8499999999999</v>
          </cell>
          <cell r="V1702" t="str">
            <v>00018</v>
          </cell>
          <cell r="W1702" t="str">
            <v>8500000</v>
          </cell>
          <cell r="X1702">
            <v>0</v>
          </cell>
          <cell r="Y1702">
            <v>0</v>
          </cell>
        </row>
        <row r="1703">
          <cell r="A1703">
            <v>34700</v>
          </cell>
          <cell r="B1703" t="str">
            <v>04</v>
          </cell>
          <cell r="C1703" t="str">
            <v>ВЛ-10кв от КТПН 2475 до оп 35 ВЛ-3Тр-10 1.5км</v>
          </cell>
          <cell r="D1703" t="str">
            <v>539</v>
          </cell>
          <cell r="E1703" t="str">
            <v>011</v>
          </cell>
          <cell r="F1703">
            <v>21</v>
          </cell>
          <cell r="G1703">
            <v>30</v>
          </cell>
          <cell r="H1703">
            <v>13295</v>
          </cell>
          <cell r="I1703" t="str">
            <v>31039</v>
          </cell>
          <cell r="J1703" t="str">
            <v>2010062</v>
          </cell>
          <cell r="K1703" t="str">
            <v>30007</v>
          </cell>
          <cell r="L1703">
            <v>6</v>
          </cell>
          <cell r="M1703" t="str">
            <v>124527342</v>
          </cell>
          <cell r="N1703" t="str">
            <v>89</v>
          </cell>
          <cell r="O1703" t="str">
            <v>0195</v>
          </cell>
          <cell r="P1703" t="str">
            <v>0195</v>
          </cell>
          <cell r="Q1703">
            <v>9170.7800000000007</v>
          </cell>
          <cell r="R1703">
            <v>66.47</v>
          </cell>
          <cell r="S1703">
            <v>4124.22</v>
          </cell>
          <cell r="V1703" t="str">
            <v>00019</v>
          </cell>
          <cell r="W1703" t="str">
            <v>8500000</v>
          </cell>
          <cell r="X1703">
            <v>0</v>
          </cell>
          <cell r="Y1703">
            <v>0</v>
          </cell>
        </row>
        <row r="1704">
          <cell r="A1704">
            <v>34700</v>
          </cell>
          <cell r="B1704" t="str">
            <v>04</v>
          </cell>
          <cell r="C1704" t="str">
            <v>КЛ-0.4кв от ТП 2026-60кв ул Советская 0.26км</v>
          </cell>
          <cell r="D1704" t="str">
            <v>539</v>
          </cell>
          <cell r="E1704" t="str">
            <v>011</v>
          </cell>
          <cell r="F1704">
            <v>21</v>
          </cell>
          <cell r="G1704">
            <v>30</v>
          </cell>
          <cell r="H1704">
            <v>7608</v>
          </cell>
          <cell r="I1704" t="str">
            <v>31038</v>
          </cell>
          <cell r="J1704" t="str">
            <v>2010062</v>
          </cell>
          <cell r="K1704" t="str">
            <v>30013</v>
          </cell>
          <cell r="L1704">
            <v>5</v>
          </cell>
          <cell r="M1704" t="str">
            <v>124527341</v>
          </cell>
          <cell r="N1704" t="str">
            <v>92</v>
          </cell>
          <cell r="O1704" t="str">
            <v>0195</v>
          </cell>
          <cell r="P1704" t="str">
            <v>0195</v>
          </cell>
          <cell r="Q1704">
            <v>4343.5600000000004</v>
          </cell>
          <cell r="R1704">
            <v>31.7</v>
          </cell>
          <cell r="S1704">
            <v>3264.44</v>
          </cell>
          <cell r="V1704" t="str">
            <v>00021</v>
          </cell>
          <cell r="W1704" t="str">
            <v>8500000</v>
          </cell>
          <cell r="X1704">
            <v>0</v>
          </cell>
          <cell r="Y1704">
            <v>0</v>
          </cell>
        </row>
        <row r="1705">
          <cell r="A1705">
            <v>34700</v>
          </cell>
          <cell r="B1705" t="str">
            <v>04</v>
          </cell>
          <cell r="C1705" t="str">
            <v>КЛ-0.4кв от ТП 2026-60кв дома п Троицкое 0.18км</v>
          </cell>
          <cell r="D1705" t="str">
            <v>539</v>
          </cell>
          <cell r="E1705" t="str">
            <v>011</v>
          </cell>
          <cell r="F1705">
            <v>21</v>
          </cell>
          <cell r="G1705">
            <v>30</v>
          </cell>
          <cell r="H1705">
            <v>5267</v>
          </cell>
          <cell r="I1705" t="str">
            <v>31037</v>
          </cell>
          <cell r="J1705" t="str">
            <v>2010062</v>
          </cell>
          <cell r="K1705" t="str">
            <v>30013</v>
          </cell>
          <cell r="L1705">
            <v>5</v>
          </cell>
          <cell r="M1705" t="str">
            <v>124527341</v>
          </cell>
          <cell r="N1705" t="str">
            <v>92</v>
          </cell>
          <cell r="O1705" t="str">
            <v>0195</v>
          </cell>
          <cell r="P1705" t="str">
            <v>0195</v>
          </cell>
          <cell r="Q1705">
            <v>3006.86</v>
          </cell>
          <cell r="R1705">
            <v>21.95</v>
          </cell>
          <cell r="S1705">
            <v>2260.14</v>
          </cell>
          <cell r="V1705" t="str">
            <v>00022</v>
          </cell>
          <cell r="W1705" t="str">
            <v>8500000</v>
          </cell>
          <cell r="X1705">
            <v>0</v>
          </cell>
          <cell r="Y1705">
            <v>0</v>
          </cell>
        </row>
        <row r="1706">
          <cell r="A1706">
            <v>34700</v>
          </cell>
          <cell r="B1706" t="str">
            <v>04</v>
          </cell>
          <cell r="C1706" t="str">
            <v>КЛ-10кв от ТП 2349-ТП2026  0.500км</v>
          </cell>
          <cell r="D1706" t="str">
            <v>539</v>
          </cell>
          <cell r="E1706" t="str">
            <v>011</v>
          </cell>
          <cell r="F1706">
            <v>21</v>
          </cell>
          <cell r="G1706">
            <v>30</v>
          </cell>
          <cell r="H1706">
            <v>13054</v>
          </cell>
          <cell r="I1706" t="str">
            <v>31036</v>
          </cell>
          <cell r="J1706" t="str">
            <v>2010062</v>
          </cell>
          <cell r="K1706" t="str">
            <v>30012</v>
          </cell>
          <cell r="L1706">
            <v>4</v>
          </cell>
          <cell r="M1706" t="str">
            <v>124527341</v>
          </cell>
          <cell r="N1706" t="str">
            <v>92</v>
          </cell>
          <cell r="O1706" t="str">
            <v>0195</v>
          </cell>
          <cell r="P1706" t="str">
            <v>0195</v>
          </cell>
          <cell r="Q1706">
            <v>6003.06</v>
          </cell>
          <cell r="R1706">
            <v>43.51</v>
          </cell>
          <cell r="S1706">
            <v>7050.94</v>
          </cell>
          <cell r="V1706" t="str">
            <v>00023</v>
          </cell>
          <cell r="W1706" t="str">
            <v>8500000</v>
          </cell>
          <cell r="X1706">
            <v>0</v>
          </cell>
          <cell r="Y1706">
            <v>0</v>
          </cell>
        </row>
        <row r="1707">
          <cell r="A1707">
            <v>34700</v>
          </cell>
          <cell r="B1707" t="str">
            <v>04</v>
          </cell>
          <cell r="C1707" t="str">
            <v>КЛ-0.4кв от ТП-2349 до дет сада с Троицкое 0.3км</v>
          </cell>
          <cell r="D1707" t="str">
            <v>539</v>
          </cell>
          <cell r="E1707" t="str">
            <v>011</v>
          </cell>
          <cell r="F1707">
            <v>21</v>
          </cell>
          <cell r="G1707">
            <v>30</v>
          </cell>
          <cell r="H1707">
            <v>4177</v>
          </cell>
          <cell r="I1707" t="str">
            <v>31035</v>
          </cell>
          <cell r="J1707" t="str">
            <v>2010062</v>
          </cell>
          <cell r="K1707" t="str">
            <v>30013</v>
          </cell>
          <cell r="L1707">
            <v>5</v>
          </cell>
          <cell r="M1707" t="str">
            <v>124527341</v>
          </cell>
          <cell r="N1707" t="str">
            <v>90</v>
          </cell>
          <cell r="O1707" t="str">
            <v>0195</v>
          </cell>
          <cell r="P1707" t="str">
            <v>0195</v>
          </cell>
          <cell r="Q1707">
            <v>2801.03</v>
          </cell>
          <cell r="R1707">
            <v>17.399999999999999</v>
          </cell>
          <cell r="S1707">
            <v>1375.97</v>
          </cell>
          <cell r="V1707" t="str">
            <v>00028</v>
          </cell>
          <cell r="W1707" t="str">
            <v>8500000</v>
          </cell>
          <cell r="X1707">
            <v>0</v>
          </cell>
          <cell r="Y1707">
            <v>0</v>
          </cell>
        </row>
        <row r="1708">
          <cell r="A1708">
            <v>34700</v>
          </cell>
          <cell r="B1708" t="str">
            <v>04</v>
          </cell>
          <cell r="C1708" t="str">
            <v>ВЛ-0.4кв от ТП-2168 до телятника 2 0.3км</v>
          </cell>
          <cell r="D1708" t="str">
            <v>539</v>
          </cell>
          <cell r="E1708" t="str">
            <v>011</v>
          </cell>
          <cell r="F1708">
            <v>21</v>
          </cell>
          <cell r="G1708">
            <v>30</v>
          </cell>
          <cell r="H1708">
            <v>6498</v>
          </cell>
          <cell r="I1708" t="str">
            <v>31034</v>
          </cell>
          <cell r="J1708" t="str">
            <v>2010062</v>
          </cell>
          <cell r="K1708" t="str">
            <v>30008</v>
          </cell>
          <cell r="L1708">
            <v>6</v>
          </cell>
          <cell r="M1708" t="str">
            <v>124527342</v>
          </cell>
          <cell r="N1708" t="str">
            <v>89</v>
          </cell>
          <cell r="O1708" t="str">
            <v>0195</v>
          </cell>
          <cell r="P1708" t="str">
            <v>0195</v>
          </cell>
          <cell r="Q1708">
            <v>4839.21</v>
          </cell>
          <cell r="R1708">
            <v>32.49</v>
          </cell>
          <cell r="S1708">
            <v>1658.79</v>
          </cell>
          <cell r="V1708" t="str">
            <v>00029</v>
          </cell>
          <cell r="W1708" t="str">
            <v>8500000</v>
          </cell>
          <cell r="X1708">
            <v>0</v>
          </cell>
          <cell r="Y1708">
            <v>0</v>
          </cell>
        </row>
        <row r="1709">
          <cell r="A1709">
            <v>34700</v>
          </cell>
          <cell r="B1709" t="str">
            <v>04</v>
          </cell>
          <cell r="C1709" t="str">
            <v>ВЛ-0.4кв от-2168 до телят 1 0.35км</v>
          </cell>
          <cell r="D1709" t="str">
            <v>539</v>
          </cell>
          <cell r="E1709" t="str">
            <v>011</v>
          </cell>
          <cell r="F1709">
            <v>21</v>
          </cell>
          <cell r="G1709">
            <v>30</v>
          </cell>
          <cell r="H1709">
            <v>6498</v>
          </cell>
          <cell r="I1709" t="str">
            <v>31033</v>
          </cell>
          <cell r="J1709" t="str">
            <v>2010062</v>
          </cell>
          <cell r="K1709" t="str">
            <v>30008</v>
          </cell>
          <cell r="L1709">
            <v>6</v>
          </cell>
          <cell r="M1709" t="str">
            <v>124527342</v>
          </cell>
          <cell r="N1709" t="str">
            <v>89</v>
          </cell>
          <cell r="O1709" t="str">
            <v>0195</v>
          </cell>
          <cell r="P1709" t="str">
            <v>0195</v>
          </cell>
          <cell r="Q1709">
            <v>4839.21</v>
          </cell>
          <cell r="R1709">
            <v>32.49</v>
          </cell>
          <cell r="S1709">
            <v>1658.79</v>
          </cell>
          <cell r="V1709" t="str">
            <v>00030</v>
          </cell>
          <cell r="W1709" t="str">
            <v>8500000</v>
          </cell>
          <cell r="X1709">
            <v>0</v>
          </cell>
          <cell r="Y1709">
            <v>0</v>
          </cell>
        </row>
        <row r="1710">
          <cell r="A1710">
            <v>34700</v>
          </cell>
          <cell r="B1710" t="str">
            <v>04</v>
          </cell>
          <cell r="C1710" t="str">
            <v>ВЛ-0.4кв от ТП 2146-цент котельной 0.3км</v>
          </cell>
          <cell r="D1710" t="str">
            <v>539</v>
          </cell>
          <cell r="E1710" t="str">
            <v>011</v>
          </cell>
          <cell r="F1710">
            <v>21</v>
          </cell>
          <cell r="G1710">
            <v>30</v>
          </cell>
          <cell r="H1710">
            <v>5896</v>
          </cell>
          <cell r="I1710" t="str">
            <v>31032</v>
          </cell>
          <cell r="J1710" t="str">
            <v>2010062</v>
          </cell>
          <cell r="K1710" t="str">
            <v>30007</v>
          </cell>
          <cell r="L1710">
            <v>4</v>
          </cell>
          <cell r="M1710" t="str">
            <v>124527342</v>
          </cell>
          <cell r="N1710" t="str">
            <v>90</v>
          </cell>
          <cell r="O1710" t="str">
            <v>0195</v>
          </cell>
          <cell r="P1710" t="str">
            <v>0195</v>
          </cell>
          <cell r="Q1710">
            <v>3861.24</v>
          </cell>
          <cell r="R1710">
            <v>19.649999999999999</v>
          </cell>
          <cell r="S1710">
            <v>2034.76</v>
          </cell>
          <cell r="V1710" t="str">
            <v>00031</v>
          </cell>
          <cell r="W1710" t="str">
            <v>8500000</v>
          </cell>
          <cell r="X1710">
            <v>0</v>
          </cell>
          <cell r="Y1710">
            <v>0</v>
          </cell>
        </row>
        <row r="1711">
          <cell r="A1711">
            <v>34700</v>
          </cell>
          <cell r="B1711" t="str">
            <v>04</v>
          </cell>
          <cell r="C1711" t="str">
            <v>ВЛ-0.4кв от ТП 2349 до центр котельной 0.2км</v>
          </cell>
          <cell r="D1711" t="str">
            <v>539</v>
          </cell>
          <cell r="E1711" t="str">
            <v>011</v>
          </cell>
          <cell r="F1711">
            <v>21</v>
          </cell>
          <cell r="G1711">
            <v>30</v>
          </cell>
          <cell r="H1711">
            <v>4069</v>
          </cell>
          <cell r="I1711" t="str">
            <v>31031</v>
          </cell>
          <cell r="J1711" t="str">
            <v>2010062</v>
          </cell>
          <cell r="K1711" t="str">
            <v>30007</v>
          </cell>
          <cell r="L1711">
            <v>4</v>
          </cell>
          <cell r="M1711" t="str">
            <v>124527342</v>
          </cell>
          <cell r="N1711" t="str">
            <v>90</v>
          </cell>
          <cell r="O1711" t="str">
            <v>0195</v>
          </cell>
          <cell r="P1711" t="str">
            <v>0195</v>
          </cell>
          <cell r="Q1711">
            <v>2665.37</v>
          </cell>
          <cell r="R1711">
            <v>13.56</v>
          </cell>
          <cell r="S1711">
            <v>1403.63</v>
          </cell>
          <cell r="V1711" t="str">
            <v>00032</v>
          </cell>
          <cell r="W1711" t="str">
            <v>8500000</v>
          </cell>
          <cell r="X1711">
            <v>0</v>
          </cell>
          <cell r="Y1711">
            <v>0</v>
          </cell>
        </row>
        <row r="1712">
          <cell r="A1712">
            <v>34700</v>
          </cell>
          <cell r="B1712" t="str">
            <v>04</v>
          </cell>
          <cell r="C1712" t="str">
            <v>ВЛ-0.4кв от КТПН-2026 до жил домов Троицкое 1.4км</v>
          </cell>
          <cell r="D1712" t="str">
            <v>539</v>
          </cell>
          <cell r="E1712" t="str">
            <v>011</v>
          </cell>
          <cell r="F1712">
            <v>21</v>
          </cell>
          <cell r="G1712">
            <v>30</v>
          </cell>
          <cell r="H1712">
            <v>4332</v>
          </cell>
          <cell r="I1712" t="str">
            <v>31030</v>
          </cell>
          <cell r="J1712" t="str">
            <v>2010062</v>
          </cell>
          <cell r="K1712" t="str">
            <v>30007</v>
          </cell>
          <cell r="L1712">
            <v>4</v>
          </cell>
          <cell r="M1712" t="str">
            <v>124527342</v>
          </cell>
          <cell r="N1712" t="str">
            <v>90</v>
          </cell>
          <cell r="O1712" t="str">
            <v>0195</v>
          </cell>
          <cell r="P1712" t="str">
            <v>0195</v>
          </cell>
          <cell r="Q1712">
            <v>3356.64</v>
          </cell>
          <cell r="R1712">
            <v>14.44</v>
          </cell>
          <cell r="S1712">
            <v>975.36</v>
          </cell>
          <cell r="V1712" t="str">
            <v>00033</v>
          </cell>
          <cell r="W1712" t="str">
            <v>8500000</v>
          </cell>
          <cell r="X1712">
            <v>0</v>
          </cell>
          <cell r="Y1712">
            <v>0</v>
          </cell>
        </row>
        <row r="1713">
          <cell r="A1713">
            <v>34700</v>
          </cell>
          <cell r="B1713" t="str">
            <v>04</v>
          </cell>
          <cell r="C1713" t="str">
            <v>КЛ-10кв от оп 1 до ТП-2349 0.2км</v>
          </cell>
          <cell r="D1713" t="str">
            <v>539</v>
          </cell>
          <cell r="E1713" t="str">
            <v>011</v>
          </cell>
          <cell r="F1713">
            <v>21</v>
          </cell>
          <cell r="G1713">
            <v>30</v>
          </cell>
          <cell r="H1713">
            <v>6828</v>
          </cell>
          <cell r="I1713" t="str">
            <v>31029</v>
          </cell>
          <cell r="J1713" t="str">
            <v>2010062</v>
          </cell>
          <cell r="K1713" t="str">
            <v>30012</v>
          </cell>
          <cell r="L1713">
            <v>4</v>
          </cell>
          <cell r="M1713" t="str">
            <v>124527341</v>
          </cell>
          <cell r="N1713" t="str">
            <v>90</v>
          </cell>
          <cell r="O1713" t="str">
            <v>0195</v>
          </cell>
          <cell r="P1713" t="str">
            <v>0195</v>
          </cell>
          <cell r="Q1713">
            <v>3671.24</v>
          </cell>
          <cell r="R1713">
            <v>22.76</v>
          </cell>
          <cell r="S1713">
            <v>3156.76</v>
          </cell>
          <cell r="V1713" t="str">
            <v>00034</v>
          </cell>
          <cell r="W1713" t="str">
            <v>8500000</v>
          </cell>
          <cell r="X1713">
            <v>0</v>
          </cell>
          <cell r="Y1713">
            <v>0</v>
          </cell>
        </row>
        <row r="1714">
          <cell r="A1714">
            <v>34700</v>
          </cell>
          <cell r="B1714" t="str">
            <v>04</v>
          </cell>
          <cell r="C1714" t="str">
            <v>ВЛ-0.4кв от КТП 2363  Троицкое 3.6км</v>
          </cell>
          <cell r="D1714" t="str">
            <v>539</v>
          </cell>
          <cell r="E1714" t="str">
            <v>011</v>
          </cell>
          <cell r="F1714">
            <v>21</v>
          </cell>
          <cell r="G1714">
            <v>30</v>
          </cell>
          <cell r="H1714">
            <v>30452</v>
          </cell>
          <cell r="I1714" t="str">
            <v>31028</v>
          </cell>
          <cell r="J1714" t="str">
            <v>2010062</v>
          </cell>
          <cell r="K1714" t="str">
            <v>30007</v>
          </cell>
          <cell r="L1714">
            <v>6</v>
          </cell>
          <cell r="M1714" t="str">
            <v>124527342</v>
          </cell>
          <cell r="N1714" t="str">
            <v>89</v>
          </cell>
          <cell r="O1714" t="str">
            <v>0195</v>
          </cell>
          <cell r="P1714" t="str">
            <v>0195</v>
          </cell>
          <cell r="Q1714">
            <v>24659.18</v>
          </cell>
          <cell r="R1714">
            <v>152.26</v>
          </cell>
          <cell r="S1714">
            <v>5792.82</v>
          </cell>
          <cell r="V1714" t="str">
            <v>00035</v>
          </cell>
          <cell r="W1714" t="str">
            <v>8500000</v>
          </cell>
          <cell r="X1714">
            <v>0</v>
          </cell>
          <cell r="Y1714">
            <v>0</v>
          </cell>
        </row>
        <row r="1715">
          <cell r="A1715">
            <v>34700</v>
          </cell>
          <cell r="B1715" t="str">
            <v>40</v>
          </cell>
          <cell r="C1715" t="str">
            <v>КЛ-10кв от ТП501-ТП504 0.200км  ул Владивостокская</v>
          </cell>
          <cell r="D1715" t="str">
            <v>529</v>
          </cell>
          <cell r="E1715" t="str">
            <v>011</v>
          </cell>
          <cell r="F1715">
            <v>21</v>
          </cell>
          <cell r="G1715">
            <v>30</v>
          </cell>
          <cell r="H1715">
            <v>70107</v>
          </cell>
          <cell r="I1715" t="str">
            <v>31666</v>
          </cell>
          <cell r="J1715" t="str">
            <v>2010062</v>
          </cell>
          <cell r="K1715" t="str">
            <v>30012</v>
          </cell>
          <cell r="L1715">
            <v>4</v>
          </cell>
          <cell r="M1715" t="str">
            <v>124527341</v>
          </cell>
          <cell r="N1715" t="str">
            <v>94</v>
          </cell>
          <cell r="O1715" t="str">
            <v>0195</v>
          </cell>
          <cell r="P1715" t="str">
            <v>0195</v>
          </cell>
          <cell r="Q1715">
            <v>27260.58</v>
          </cell>
          <cell r="R1715">
            <v>233.69</v>
          </cell>
          <cell r="S1715">
            <v>42846.42</v>
          </cell>
          <cell r="V1715" t="str">
            <v>00037</v>
          </cell>
          <cell r="W1715" t="str">
            <v>8500000</v>
          </cell>
          <cell r="X1715">
            <v>0</v>
          </cell>
          <cell r="Y1715">
            <v>0</v>
          </cell>
        </row>
        <row r="1716">
          <cell r="A1716">
            <v>34700</v>
          </cell>
          <cell r="B1716" t="str">
            <v>02</v>
          </cell>
          <cell r="C1716" t="str">
            <v>Каб ЛЭП-6кв от ТП394 к ТП-164 0.12км</v>
          </cell>
          <cell r="D1716" t="str">
            <v>502</v>
          </cell>
          <cell r="E1716" t="str">
            <v>011</v>
          </cell>
          <cell r="F1716">
            <v>21</v>
          </cell>
          <cell r="G1716">
            <v>30</v>
          </cell>
          <cell r="H1716">
            <v>7063</v>
          </cell>
          <cell r="I1716" t="str">
            <v>30715</v>
          </cell>
          <cell r="J1716" t="str">
            <v>2010062</v>
          </cell>
          <cell r="K1716" t="str">
            <v>30013</v>
          </cell>
          <cell r="L1716">
            <v>5</v>
          </cell>
          <cell r="M1716" t="str">
            <v>124527341</v>
          </cell>
          <cell r="N1716" t="str">
            <v>87</v>
          </cell>
          <cell r="O1716" t="str">
            <v>0195</v>
          </cell>
          <cell r="P1716" t="str">
            <v>0195</v>
          </cell>
          <cell r="Q1716">
            <v>5212.04</v>
          </cell>
          <cell r="R1716">
            <v>29.43</v>
          </cell>
          <cell r="S1716">
            <v>1850.96</v>
          </cell>
          <cell r="V1716" t="str">
            <v>00039</v>
          </cell>
          <cell r="W1716" t="str">
            <v>8500000</v>
          </cell>
          <cell r="X1716">
            <v>0</v>
          </cell>
          <cell r="Y1716">
            <v>0</v>
          </cell>
        </row>
        <row r="1717">
          <cell r="A1717">
            <v>34700</v>
          </cell>
          <cell r="B1717" t="str">
            <v>02</v>
          </cell>
          <cell r="C1717" t="str">
            <v>Каб ЛЭП -6кв от ТП-394 к ТП 293 0.36км</v>
          </cell>
          <cell r="D1717" t="str">
            <v>502</v>
          </cell>
          <cell r="E1717" t="str">
            <v>011</v>
          </cell>
          <cell r="F1717">
            <v>21</v>
          </cell>
          <cell r="G1717">
            <v>30</v>
          </cell>
          <cell r="H1717">
            <v>19582</v>
          </cell>
          <cell r="I1717" t="str">
            <v>30714</v>
          </cell>
          <cell r="J1717" t="str">
            <v>2010062</v>
          </cell>
          <cell r="K1717" t="str">
            <v>30013</v>
          </cell>
          <cell r="L1717">
            <v>5</v>
          </cell>
          <cell r="M1717" t="str">
            <v>124527341</v>
          </cell>
          <cell r="N1717" t="str">
            <v>85</v>
          </cell>
          <cell r="O1717" t="str">
            <v>0195</v>
          </cell>
          <cell r="P1717" t="str">
            <v>0195</v>
          </cell>
          <cell r="Q1717">
            <v>16100.72</v>
          </cell>
          <cell r="R1717">
            <v>81.59</v>
          </cell>
          <cell r="S1717">
            <v>3481.28</v>
          </cell>
          <cell r="V1717" t="str">
            <v>00040</v>
          </cell>
          <cell r="W1717" t="str">
            <v>8500000</v>
          </cell>
          <cell r="X1717">
            <v>0</v>
          </cell>
          <cell r="Y1717">
            <v>0</v>
          </cell>
        </row>
        <row r="1718">
          <cell r="A1718">
            <v>34700</v>
          </cell>
          <cell r="B1718" t="str">
            <v>02</v>
          </cell>
          <cell r="C1718" t="str">
            <v>Каб ЛЭП  6кв от ТП 211-ТП98 0.500км</v>
          </cell>
          <cell r="D1718" t="str">
            <v>502</v>
          </cell>
          <cell r="E1718" t="str">
            <v>011</v>
          </cell>
          <cell r="F1718">
            <v>21</v>
          </cell>
          <cell r="G1718">
            <v>30</v>
          </cell>
          <cell r="H1718">
            <v>10248</v>
          </cell>
          <cell r="I1718" t="str">
            <v>30716</v>
          </cell>
          <cell r="J1718" t="str">
            <v>2010062</v>
          </cell>
          <cell r="K1718" t="str">
            <v>30012</v>
          </cell>
          <cell r="L1718">
            <v>4</v>
          </cell>
          <cell r="M1718" t="str">
            <v>124527341</v>
          </cell>
          <cell r="N1718" t="str">
            <v>94</v>
          </cell>
          <cell r="O1718" t="str">
            <v>0195</v>
          </cell>
          <cell r="P1718" t="str">
            <v>0195</v>
          </cell>
          <cell r="Q1718">
            <v>3946.34</v>
          </cell>
          <cell r="R1718">
            <v>34.159999999999997</v>
          </cell>
          <cell r="S1718">
            <v>6301.66</v>
          </cell>
          <cell r="V1718" t="str">
            <v>00050</v>
          </cell>
          <cell r="W1718" t="str">
            <v>8500000</v>
          </cell>
          <cell r="X1718">
            <v>0</v>
          </cell>
          <cell r="Y1718">
            <v>0</v>
          </cell>
        </row>
        <row r="1719">
          <cell r="A1719">
            <v>34759</v>
          </cell>
          <cell r="B1719" t="str">
            <v>02</v>
          </cell>
          <cell r="C1719" t="str">
            <v>Каб ЛЭП -6кв от ТП-305 до ТП к\театр 0.380км</v>
          </cell>
          <cell r="D1719" t="str">
            <v>502</v>
          </cell>
          <cell r="E1719" t="str">
            <v>011</v>
          </cell>
          <cell r="F1719">
            <v>21</v>
          </cell>
          <cell r="G1719">
            <v>30</v>
          </cell>
          <cell r="H1719">
            <v>105081</v>
          </cell>
          <cell r="I1719" t="str">
            <v>30718</v>
          </cell>
          <cell r="J1719" t="str">
            <v>2010062</v>
          </cell>
          <cell r="K1719" t="str">
            <v>30012</v>
          </cell>
          <cell r="L1719">
            <v>4</v>
          </cell>
          <cell r="M1719" t="str">
            <v>124527341</v>
          </cell>
          <cell r="N1719" t="str">
            <v>94</v>
          </cell>
          <cell r="O1719" t="str">
            <v>0395</v>
          </cell>
          <cell r="P1719" t="str">
            <v>0395</v>
          </cell>
          <cell r="Q1719">
            <v>40597.96</v>
          </cell>
          <cell r="R1719">
            <v>350.27</v>
          </cell>
          <cell r="S1719">
            <v>64483.040000000001</v>
          </cell>
          <cell r="V1719" t="str">
            <v>00000</v>
          </cell>
          <cell r="W1719" t="str">
            <v>850000</v>
          </cell>
          <cell r="X1719">
            <v>0</v>
          </cell>
          <cell r="Y1719">
            <v>0</v>
          </cell>
        </row>
        <row r="1720">
          <cell r="A1720">
            <v>34759</v>
          </cell>
          <cell r="B1720" t="str">
            <v>02</v>
          </cell>
          <cell r="C1720" t="str">
            <v>Каб ЛЭП-6кв от ПС Южная-ТП305 0.530км</v>
          </cell>
          <cell r="D1720" t="str">
            <v>502</v>
          </cell>
          <cell r="E1720" t="str">
            <v>011</v>
          </cell>
          <cell r="F1720">
            <v>21</v>
          </cell>
          <cell r="G1720">
            <v>30</v>
          </cell>
          <cell r="H1720">
            <v>146561</v>
          </cell>
          <cell r="I1720" t="str">
            <v>30717</v>
          </cell>
          <cell r="J1720" t="str">
            <v>2010062</v>
          </cell>
          <cell r="K1720" t="str">
            <v>30011</v>
          </cell>
          <cell r="L1720">
            <v>2</v>
          </cell>
          <cell r="M1720" t="str">
            <v>124527341</v>
          </cell>
          <cell r="N1720" t="str">
            <v>94</v>
          </cell>
          <cell r="O1720" t="str">
            <v>0395</v>
          </cell>
          <cell r="P1720" t="str">
            <v>0395</v>
          </cell>
          <cell r="Q1720">
            <v>33440.720000000001</v>
          </cell>
          <cell r="R1720">
            <v>244.27</v>
          </cell>
          <cell r="S1720">
            <v>113120.28</v>
          </cell>
          <cell r="V1720" t="str">
            <v>00002</v>
          </cell>
          <cell r="W1720" t="str">
            <v>8500000</v>
          </cell>
          <cell r="X1720">
            <v>0</v>
          </cell>
          <cell r="Y1720">
            <v>0</v>
          </cell>
        </row>
        <row r="1721">
          <cell r="A1721">
            <v>34759</v>
          </cell>
          <cell r="B1721" t="str">
            <v>02</v>
          </cell>
          <cell r="C1721" t="str">
            <v>Каб ЛЭП-6кв отТП 305 до ТП 227 0.5км</v>
          </cell>
          <cell r="D1721" t="str">
            <v>502</v>
          </cell>
          <cell r="E1721" t="str">
            <v>011</v>
          </cell>
          <cell r="F1721">
            <v>21</v>
          </cell>
          <cell r="G1721">
            <v>30</v>
          </cell>
          <cell r="H1721">
            <v>18987</v>
          </cell>
          <cell r="I1721" t="str">
            <v>30719</v>
          </cell>
          <cell r="J1721" t="str">
            <v>2010062</v>
          </cell>
          <cell r="K1721" t="str">
            <v>30012</v>
          </cell>
          <cell r="L1721">
            <v>4</v>
          </cell>
          <cell r="M1721" t="str">
            <v>124527341</v>
          </cell>
          <cell r="N1721" t="str">
            <v>88</v>
          </cell>
          <cell r="O1721" t="str">
            <v>0395</v>
          </cell>
          <cell r="P1721" t="str">
            <v>0395</v>
          </cell>
          <cell r="Q1721">
            <v>11753.26</v>
          </cell>
          <cell r="R1721">
            <v>63.29</v>
          </cell>
          <cell r="S1721">
            <v>7233.74</v>
          </cell>
          <cell r="V1721" t="str">
            <v>00006</v>
          </cell>
          <cell r="W1721" t="str">
            <v>8500000</v>
          </cell>
          <cell r="X1721">
            <v>0</v>
          </cell>
          <cell r="Y1721">
            <v>0</v>
          </cell>
        </row>
        <row r="1722">
          <cell r="A1722">
            <v>34820</v>
          </cell>
          <cell r="B1722" t="str">
            <v>04</v>
          </cell>
          <cell r="C1722" t="str">
            <v>ВЛ-0.4кв от КТПН 856 0.520км п Огоньки</v>
          </cell>
          <cell r="D1722" t="str">
            <v>539</v>
          </cell>
          <cell r="E1722" t="str">
            <v>011</v>
          </cell>
          <cell r="F1722">
            <v>21</v>
          </cell>
          <cell r="G1722">
            <v>30</v>
          </cell>
          <cell r="H1722">
            <v>98800</v>
          </cell>
          <cell r="I1722" t="str">
            <v>31044</v>
          </cell>
          <cell r="J1722" t="str">
            <v>2010062</v>
          </cell>
          <cell r="K1722" t="str">
            <v>30007</v>
          </cell>
          <cell r="L1722">
            <v>4</v>
          </cell>
          <cell r="M1722" t="str">
            <v>124527342</v>
          </cell>
          <cell r="N1722" t="str">
            <v>95</v>
          </cell>
          <cell r="O1722" t="str">
            <v>0595</v>
          </cell>
          <cell r="P1722" t="str">
            <v>0595</v>
          </cell>
          <cell r="Q1722">
            <v>41684.36</v>
          </cell>
          <cell r="R1722">
            <v>329.33</v>
          </cell>
          <cell r="S1722">
            <v>57115.64</v>
          </cell>
          <cell r="V1722" t="str">
            <v>00005</v>
          </cell>
          <cell r="W1722" t="str">
            <v>850000</v>
          </cell>
          <cell r="X1722">
            <v>0</v>
          </cell>
          <cell r="Y1722">
            <v>0</v>
          </cell>
        </row>
        <row r="1723">
          <cell r="A1723">
            <v>34820</v>
          </cell>
          <cell r="B1723" t="str">
            <v>07</v>
          </cell>
          <cell r="C1723" t="str">
            <v>ВЛ-10кв п Охотск отпайка от ЛР-28,1.3км</v>
          </cell>
          <cell r="D1723" t="str">
            <v>519</v>
          </cell>
          <cell r="E1723" t="str">
            <v>011</v>
          </cell>
          <cell r="F1723">
            <v>21</v>
          </cell>
          <cell r="G1723">
            <v>30</v>
          </cell>
          <cell r="H1723">
            <v>233607</v>
          </cell>
          <cell r="I1723" t="str">
            <v>32029</v>
          </cell>
          <cell r="J1723" t="str">
            <v>2010062</v>
          </cell>
          <cell r="K1723" t="str">
            <v>30006</v>
          </cell>
          <cell r="L1723">
            <v>3</v>
          </cell>
          <cell r="M1723" t="str">
            <v>124527342</v>
          </cell>
          <cell r="N1723" t="str">
            <v>93</v>
          </cell>
          <cell r="O1723" t="str">
            <v>0595</v>
          </cell>
          <cell r="P1723" t="str">
            <v>0595</v>
          </cell>
          <cell r="Q1723">
            <v>64255.28</v>
          </cell>
          <cell r="R1723">
            <v>584.02</v>
          </cell>
          <cell r="S1723">
            <v>169351.72</v>
          </cell>
          <cell r="V1723" t="str">
            <v>00006</v>
          </cell>
          <cell r="W1723" t="str">
            <v>8500000</v>
          </cell>
          <cell r="X1723">
            <v>0</v>
          </cell>
          <cell r="Y1723">
            <v>0</v>
          </cell>
        </row>
        <row r="1724">
          <cell r="A1724">
            <v>34820</v>
          </cell>
          <cell r="B1724" t="str">
            <v>07</v>
          </cell>
          <cell r="C1724" t="str">
            <v>ВЛ-10кв  от ПС Чапаево до КТП 217 0.3км</v>
          </cell>
          <cell r="D1724" t="str">
            <v>519</v>
          </cell>
          <cell r="E1724" t="str">
            <v>011</v>
          </cell>
          <cell r="F1724">
            <v>21</v>
          </cell>
          <cell r="G1724">
            <v>30</v>
          </cell>
          <cell r="H1724">
            <v>7235</v>
          </cell>
          <cell r="I1724" t="str">
            <v>32030</v>
          </cell>
          <cell r="J1724" t="str">
            <v>2010062</v>
          </cell>
          <cell r="K1724" t="str">
            <v>30007</v>
          </cell>
          <cell r="L1724">
            <v>4</v>
          </cell>
          <cell r="M1724" t="str">
            <v>124527342</v>
          </cell>
          <cell r="N1724" t="str">
            <v>90</v>
          </cell>
          <cell r="O1724" t="str">
            <v>0595</v>
          </cell>
          <cell r="P1724" t="str">
            <v>0595</v>
          </cell>
          <cell r="Q1724">
            <v>3787.07</v>
          </cell>
          <cell r="R1724">
            <v>24.12</v>
          </cell>
          <cell r="S1724">
            <v>3447.93</v>
          </cell>
          <cell r="V1724" t="str">
            <v>00008</v>
          </cell>
          <cell r="W1724" t="str">
            <v>8500000</v>
          </cell>
          <cell r="X1724">
            <v>0</v>
          </cell>
          <cell r="Y1724">
            <v>0</v>
          </cell>
        </row>
        <row r="1725">
          <cell r="A1725">
            <v>34820</v>
          </cell>
          <cell r="B1725" t="str">
            <v>07</v>
          </cell>
          <cell r="C1725" t="str">
            <v>ВЛ-0.4кв от КТП 217 0.500км</v>
          </cell>
          <cell r="D1725" t="str">
            <v>519</v>
          </cell>
          <cell r="E1725" t="str">
            <v>011</v>
          </cell>
          <cell r="F1725">
            <v>21</v>
          </cell>
          <cell r="G1725">
            <v>30</v>
          </cell>
          <cell r="H1725">
            <v>12058</v>
          </cell>
          <cell r="I1725" t="str">
            <v>32031</v>
          </cell>
          <cell r="J1725" t="str">
            <v>2010062</v>
          </cell>
          <cell r="K1725" t="str">
            <v>30007</v>
          </cell>
          <cell r="L1725">
            <v>4</v>
          </cell>
          <cell r="M1725" t="str">
            <v>124527342</v>
          </cell>
          <cell r="N1725" t="str">
            <v>90</v>
          </cell>
          <cell r="O1725" t="str">
            <v>0595</v>
          </cell>
          <cell r="P1725" t="str">
            <v>0595</v>
          </cell>
          <cell r="Q1725">
            <v>6351.78</v>
          </cell>
          <cell r="R1725">
            <v>40.19</v>
          </cell>
          <cell r="S1725">
            <v>5706.22</v>
          </cell>
          <cell r="V1725" t="str">
            <v>00009</v>
          </cell>
          <cell r="W1725" t="str">
            <v>8500000</v>
          </cell>
          <cell r="X1725">
            <v>0</v>
          </cell>
          <cell r="Y1725">
            <v>0</v>
          </cell>
        </row>
        <row r="1726">
          <cell r="A1726">
            <v>34820</v>
          </cell>
          <cell r="B1726" t="str">
            <v>07</v>
          </cell>
          <cell r="C1726" t="str">
            <v>ВЛ-10кв от КТПН 132</v>
          </cell>
          <cell r="D1726" t="str">
            <v>519</v>
          </cell>
          <cell r="E1726" t="str">
            <v>011</v>
          </cell>
          <cell r="F1726">
            <v>21</v>
          </cell>
          <cell r="G1726">
            <v>30</v>
          </cell>
          <cell r="H1726">
            <v>12058</v>
          </cell>
          <cell r="I1726" t="str">
            <v>32032</v>
          </cell>
          <cell r="J1726" t="str">
            <v>2010062</v>
          </cell>
          <cell r="K1726" t="str">
            <v>30007</v>
          </cell>
          <cell r="L1726">
            <v>4</v>
          </cell>
          <cell r="M1726" t="str">
            <v>124527342</v>
          </cell>
          <cell r="N1726" t="str">
            <v>89</v>
          </cell>
          <cell r="O1726" t="str">
            <v>0595</v>
          </cell>
          <cell r="P1726" t="str">
            <v>0595</v>
          </cell>
          <cell r="Q1726">
            <v>6834.12</v>
          </cell>
          <cell r="R1726">
            <v>40.19</v>
          </cell>
          <cell r="S1726">
            <v>5223.88</v>
          </cell>
          <cell r="V1726" t="str">
            <v>00010</v>
          </cell>
          <cell r="W1726" t="str">
            <v>850000</v>
          </cell>
          <cell r="X1726">
            <v>0</v>
          </cell>
          <cell r="Y1726">
            <v>0</v>
          </cell>
        </row>
        <row r="1727">
          <cell r="A1727">
            <v>34820</v>
          </cell>
          <cell r="B1727" t="str">
            <v>07</v>
          </cell>
          <cell r="C1727" t="str">
            <v>КЛ-10кв от ТП 8 до ТП 162 0.140км</v>
          </cell>
          <cell r="D1727" t="str">
            <v>519</v>
          </cell>
          <cell r="E1727" t="str">
            <v>011</v>
          </cell>
          <cell r="F1727">
            <v>21</v>
          </cell>
          <cell r="G1727">
            <v>30</v>
          </cell>
          <cell r="H1727">
            <v>31554</v>
          </cell>
          <cell r="I1727" t="str">
            <v>32033</v>
          </cell>
          <cell r="J1727" t="str">
            <v>2010062</v>
          </cell>
          <cell r="K1727" t="str">
            <v>30012</v>
          </cell>
          <cell r="L1727">
            <v>4</v>
          </cell>
          <cell r="M1727" t="str">
            <v>124527341</v>
          </cell>
          <cell r="N1727" t="str">
            <v>95</v>
          </cell>
          <cell r="O1727" t="str">
            <v>0595</v>
          </cell>
          <cell r="P1727" t="str">
            <v>0595</v>
          </cell>
          <cell r="Q1727">
            <v>11720.76</v>
          </cell>
          <cell r="R1727">
            <v>105.18</v>
          </cell>
          <cell r="S1727">
            <v>19833.240000000002</v>
          </cell>
          <cell r="V1727" t="str">
            <v>00014</v>
          </cell>
          <cell r="W1727" t="str">
            <v>8070167</v>
          </cell>
          <cell r="X1727">
            <v>0</v>
          </cell>
          <cell r="Y1727">
            <v>0</v>
          </cell>
        </row>
        <row r="1728">
          <cell r="A1728">
            <v>34820</v>
          </cell>
          <cell r="B1728" t="str">
            <v>07</v>
          </cell>
          <cell r="C1728" t="str">
            <v>КЛ-10кв от ТП 162 до ТП 14 дл.0.300 км</v>
          </cell>
          <cell r="D1728" t="str">
            <v>519</v>
          </cell>
          <cell r="E1728" t="str">
            <v>011</v>
          </cell>
          <cell r="F1728">
            <v>21</v>
          </cell>
          <cell r="G1728">
            <v>30</v>
          </cell>
          <cell r="H1728">
            <v>47106</v>
          </cell>
          <cell r="I1728" t="str">
            <v>32034</v>
          </cell>
          <cell r="J1728" t="str">
            <v>2010062</v>
          </cell>
          <cell r="K1728" t="str">
            <v>30012</v>
          </cell>
          <cell r="L1728">
            <v>4</v>
          </cell>
          <cell r="M1728" t="str">
            <v>124527341</v>
          </cell>
          <cell r="N1728" t="str">
            <v>95</v>
          </cell>
          <cell r="O1728" t="str">
            <v>0595</v>
          </cell>
          <cell r="P1728" t="str">
            <v>0595</v>
          </cell>
          <cell r="Q1728">
            <v>17497.52</v>
          </cell>
          <cell r="R1728">
            <v>157.02000000000001</v>
          </cell>
          <cell r="S1728">
            <v>29608.48</v>
          </cell>
          <cell r="V1728" t="str">
            <v>00015</v>
          </cell>
          <cell r="W1728" t="str">
            <v>850000</v>
          </cell>
          <cell r="X1728">
            <v>0</v>
          </cell>
          <cell r="Y1728">
            <v>0</v>
          </cell>
        </row>
        <row r="1729">
          <cell r="A1729">
            <v>34820</v>
          </cell>
          <cell r="B1729" t="str">
            <v>04</v>
          </cell>
          <cell r="C1729" t="str">
            <v>ВЛ-10КВ от ТП-2363 до КТПН 2465 0.4км</v>
          </cell>
          <cell r="D1729" t="str">
            <v>539</v>
          </cell>
          <cell r="E1729" t="str">
            <v>011</v>
          </cell>
          <cell r="F1729">
            <v>21</v>
          </cell>
          <cell r="G1729">
            <v>30</v>
          </cell>
          <cell r="H1729">
            <v>1121</v>
          </cell>
          <cell r="I1729" t="str">
            <v>31045</v>
          </cell>
          <cell r="J1729" t="str">
            <v>2010062</v>
          </cell>
          <cell r="K1729" t="str">
            <v>30007</v>
          </cell>
          <cell r="L1729">
            <v>4</v>
          </cell>
          <cell r="M1729" t="str">
            <v>124527342</v>
          </cell>
          <cell r="N1729" t="str">
            <v>91</v>
          </cell>
          <cell r="O1729" t="str">
            <v>0595</v>
          </cell>
          <cell r="P1729" t="str">
            <v>0595</v>
          </cell>
          <cell r="Q1729">
            <v>588.83000000000004</v>
          </cell>
          <cell r="R1729">
            <v>3.74</v>
          </cell>
          <cell r="S1729">
            <v>532.16999999999996</v>
          </cell>
          <cell r="V1729" t="str">
            <v>00016</v>
          </cell>
          <cell r="W1729" t="str">
            <v>850000</v>
          </cell>
          <cell r="X1729">
            <v>0</v>
          </cell>
          <cell r="Y1729">
            <v>0</v>
          </cell>
        </row>
        <row r="1730">
          <cell r="A1730">
            <v>34820</v>
          </cell>
          <cell r="B1730" t="str">
            <v>04</v>
          </cell>
          <cell r="C1730" t="str">
            <v>КЛ-10кв от ТП-2363 до ОП 1и ОП 2  0.12км</v>
          </cell>
          <cell r="D1730" t="str">
            <v>539</v>
          </cell>
          <cell r="E1730" t="str">
            <v>011</v>
          </cell>
          <cell r="F1730">
            <v>21</v>
          </cell>
          <cell r="G1730">
            <v>30</v>
          </cell>
          <cell r="H1730">
            <v>1311</v>
          </cell>
          <cell r="I1730" t="str">
            <v>31046</v>
          </cell>
          <cell r="J1730" t="str">
            <v>2010062</v>
          </cell>
          <cell r="K1730" t="str">
            <v>30012</v>
          </cell>
          <cell r="L1730">
            <v>4</v>
          </cell>
          <cell r="M1730" t="str">
            <v>124527341</v>
          </cell>
          <cell r="N1730" t="str">
            <v>91</v>
          </cell>
          <cell r="O1730" t="str">
            <v>0595</v>
          </cell>
          <cell r="P1730" t="str">
            <v>0595</v>
          </cell>
          <cell r="Q1730">
            <v>835.01</v>
          </cell>
          <cell r="R1730">
            <v>4.37</v>
          </cell>
          <cell r="S1730">
            <v>475.99</v>
          </cell>
          <cell r="V1730" t="str">
            <v>00017</v>
          </cell>
          <cell r="W1730" t="str">
            <v>850000</v>
          </cell>
          <cell r="X1730">
            <v>0</v>
          </cell>
          <cell r="Y1730">
            <v>0</v>
          </cell>
        </row>
        <row r="1731">
          <cell r="A1731">
            <v>34820</v>
          </cell>
          <cell r="B1731" t="str">
            <v>04</v>
          </cell>
          <cell r="C1731" t="str">
            <v>КЛ-0.4кв от ТП 2363 1.090км</v>
          </cell>
          <cell r="D1731" t="str">
            <v>539</v>
          </cell>
          <cell r="E1731" t="str">
            <v>011</v>
          </cell>
          <cell r="F1731">
            <v>21</v>
          </cell>
          <cell r="G1731">
            <v>30</v>
          </cell>
          <cell r="H1731">
            <v>2894</v>
          </cell>
          <cell r="I1731" t="str">
            <v>31047</v>
          </cell>
          <cell r="J1731" t="str">
            <v>2010062</v>
          </cell>
          <cell r="K1731" t="str">
            <v>30012</v>
          </cell>
          <cell r="L1731">
            <v>4</v>
          </cell>
          <cell r="M1731" t="str">
            <v>124527341</v>
          </cell>
          <cell r="N1731" t="str">
            <v>91</v>
          </cell>
          <cell r="O1731" t="str">
            <v>0595</v>
          </cell>
          <cell r="P1731" t="str">
            <v>0595</v>
          </cell>
          <cell r="Q1731">
            <v>1654.1</v>
          </cell>
          <cell r="R1731">
            <v>9.65</v>
          </cell>
          <cell r="S1731">
            <v>1239.9000000000001</v>
          </cell>
          <cell r="V1731" t="str">
            <v>00018</v>
          </cell>
          <cell r="W1731" t="str">
            <v>850000</v>
          </cell>
          <cell r="X1731">
            <v>0</v>
          </cell>
          <cell r="Y1731">
            <v>0</v>
          </cell>
        </row>
        <row r="1732">
          <cell r="A1732">
            <v>34820</v>
          </cell>
          <cell r="B1732" t="str">
            <v>07</v>
          </cell>
          <cell r="C1732" t="str">
            <v>ВЛ-0.4кв от КТПН 144 до КТПН 179 п Охотск 2.5км</v>
          </cell>
          <cell r="D1732" t="str">
            <v>519</v>
          </cell>
          <cell r="E1732" t="str">
            <v>011</v>
          </cell>
          <cell r="F1732">
            <v>21</v>
          </cell>
          <cell r="G1732">
            <v>30</v>
          </cell>
          <cell r="H1732">
            <v>380052</v>
          </cell>
          <cell r="I1732" t="str">
            <v>32035</v>
          </cell>
          <cell r="J1732" t="str">
            <v>2010062</v>
          </cell>
          <cell r="K1732" t="str">
            <v>30006</v>
          </cell>
          <cell r="L1732">
            <v>3</v>
          </cell>
          <cell r="M1732" t="str">
            <v>124527342</v>
          </cell>
          <cell r="N1732" t="str">
            <v>94</v>
          </cell>
          <cell r="O1732" t="str">
            <v>0595</v>
          </cell>
          <cell r="P1732" t="str">
            <v>0595</v>
          </cell>
          <cell r="Q1732">
            <v>105878.02</v>
          </cell>
          <cell r="R1732">
            <v>950.13</v>
          </cell>
          <cell r="S1732">
            <v>274173.98</v>
          </cell>
          <cell r="V1732" t="str">
            <v>00019</v>
          </cell>
          <cell r="W1732" t="str">
            <v>8500000</v>
          </cell>
          <cell r="X1732">
            <v>0</v>
          </cell>
          <cell r="Y1732">
            <v>0</v>
          </cell>
        </row>
        <row r="1733">
          <cell r="A1733">
            <v>34881</v>
          </cell>
          <cell r="B1733" t="str">
            <v>07</v>
          </cell>
          <cell r="C1733" t="str">
            <v>КЛ-10кв от ТП 46    0.70км</v>
          </cell>
          <cell r="D1733" t="str">
            <v>519</v>
          </cell>
          <cell r="E1733" t="str">
            <v>011</v>
          </cell>
          <cell r="F1733">
            <v>21</v>
          </cell>
          <cell r="G1733">
            <v>30</v>
          </cell>
          <cell r="H1733">
            <v>5528</v>
          </cell>
          <cell r="I1733" t="str">
            <v>32036</v>
          </cell>
          <cell r="J1733" t="str">
            <v>2010062</v>
          </cell>
          <cell r="K1733" t="str">
            <v>30012</v>
          </cell>
          <cell r="L1733">
            <v>4</v>
          </cell>
          <cell r="M1733" t="str">
            <v>124527341</v>
          </cell>
          <cell r="N1733" t="str">
            <v>81</v>
          </cell>
          <cell r="O1733" t="str">
            <v>0795</v>
          </cell>
          <cell r="P1733" t="str">
            <v>0795</v>
          </cell>
          <cell r="Q1733">
            <v>4841.3599999999997</v>
          </cell>
          <cell r="R1733">
            <v>18.43</v>
          </cell>
          <cell r="S1733">
            <v>686.64</v>
          </cell>
          <cell r="V1733" t="str">
            <v>00024</v>
          </cell>
          <cell r="W1733" t="str">
            <v>8500000</v>
          </cell>
          <cell r="X1733">
            <v>0</v>
          </cell>
          <cell r="Y1733">
            <v>0</v>
          </cell>
        </row>
        <row r="1734">
          <cell r="A1734">
            <v>34881</v>
          </cell>
          <cell r="B1734" t="str">
            <v>07</v>
          </cell>
          <cell r="C1734" t="str">
            <v>КЛ-10кв от КТП 164-ТП38 0.320км</v>
          </cell>
          <cell r="D1734" t="str">
            <v>519</v>
          </cell>
          <cell r="E1734" t="str">
            <v>011</v>
          </cell>
          <cell r="F1734">
            <v>21</v>
          </cell>
          <cell r="G1734">
            <v>30</v>
          </cell>
          <cell r="H1734">
            <v>25103</v>
          </cell>
          <cell r="I1734" t="str">
            <v>32037</v>
          </cell>
          <cell r="J1734" t="str">
            <v>2010062</v>
          </cell>
          <cell r="K1734" t="str">
            <v>30012</v>
          </cell>
          <cell r="L1734">
            <v>4</v>
          </cell>
          <cell r="M1734" t="str">
            <v>124527341</v>
          </cell>
          <cell r="N1734" t="str">
            <v>81</v>
          </cell>
          <cell r="O1734" t="str">
            <v>0795</v>
          </cell>
          <cell r="P1734" t="str">
            <v>0795</v>
          </cell>
          <cell r="Q1734">
            <v>22070.639999999999</v>
          </cell>
          <cell r="R1734">
            <v>83.68</v>
          </cell>
          <cell r="S1734">
            <v>3032.36</v>
          </cell>
          <cell r="V1734" t="str">
            <v>00025</v>
          </cell>
          <cell r="W1734" t="str">
            <v>8500000</v>
          </cell>
          <cell r="X1734">
            <v>0</v>
          </cell>
          <cell r="Y1734">
            <v>0</v>
          </cell>
        </row>
        <row r="1735">
          <cell r="A1735">
            <v>34881</v>
          </cell>
          <cell r="B1735" t="str">
            <v>02</v>
          </cell>
          <cell r="C1735" t="str">
            <v>ВЛ 10кв отпайка от КТПН 2277 дл 0.150км</v>
          </cell>
          <cell r="D1735" t="str">
            <v>502</v>
          </cell>
          <cell r="E1735" t="str">
            <v>011</v>
          </cell>
          <cell r="F1735">
            <v>21</v>
          </cell>
          <cell r="G1735">
            <v>30</v>
          </cell>
          <cell r="H1735">
            <v>4402</v>
          </cell>
          <cell r="I1735" t="str">
            <v>30720</v>
          </cell>
          <cell r="J1735" t="str">
            <v>2010062</v>
          </cell>
          <cell r="K1735" t="str">
            <v>30007</v>
          </cell>
          <cell r="L1735">
            <v>4</v>
          </cell>
          <cell r="M1735" t="str">
            <v>124527342</v>
          </cell>
          <cell r="N1735" t="str">
            <v>93</v>
          </cell>
          <cell r="O1735" t="str">
            <v>0795</v>
          </cell>
          <cell r="P1735" t="str">
            <v>0795</v>
          </cell>
          <cell r="Q1735">
            <v>1572.6</v>
          </cell>
          <cell r="R1735">
            <v>14.67</v>
          </cell>
          <cell r="S1735">
            <v>2829.4</v>
          </cell>
          <cell r="V1735" t="str">
            <v>00029</v>
          </cell>
          <cell r="W1735" t="str">
            <v>8500000</v>
          </cell>
          <cell r="X1735">
            <v>0</v>
          </cell>
          <cell r="Y1735">
            <v>0</v>
          </cell>
        </row>
        <row r="1736">
          <cell r="A1736">
            <v>34881</v>
          </cell>
          <cell r="B1736" t="str">
            <v>02</v>
          </cell>
          <cell r="C1736" t="str">
            <v>ВЛ-0.4кв от ТП434 по ул Авиационная</v>
          </cell>
          <cell r="D1736" t="str">
            <v>502</v>
          </cell>
          <cell r="E1736" t="str">
            <v>011</v>
          </cell>
          <cell r="F1736">
            <v>21</v>
          </cell>
          <cell r="G1736">
            <v>30</v>
          </cell>
          <cell r="H1736">
            <v>71931</v>
          </cell>
          <cell r="I1736" t="str">
            <v>30721</v>
          </cell>
          <cell r="J1736" t="str">
            <v>2010062</v>
          </cell>
          <cell r="K1736" t="str">
            <v>30008</v>
          </cell>
          <cell r="L1736">
            <v>6</v>
          </cell>
          <cell r="M1736" t="str">
            <v>124527342</v>
          </cell>
          <cell r="N1736" t="str">
            <v>80</v>
          </cell>
          <cell r="O1736" t="str">
            <v>0795</v>
          </cell>
          <cell r="P1736" t="str">
            <v>0795</v>
          </cell>
          <cell r="Q1736">
            <v>71931</v>
          </cell>
          <cell r="R1736">
            <v>0</v>
          </cell>
          <cell r="S1736">
            <v>0</v>
          </cell>
          <cell r="V1736" t="str">
            <v>00032</v>
          </cell>
          <cell r="W1736" t="str">
            <v>8500000</v>
          </cell>
          <cell r="X1736">
            <v>0</v>
          </cell>
          <cell r="Y1736">
            <v>0</v>
          </cell>
        </row>
        <row r="1737">
          <cell r="A1737">
            <v>34912</v>
          </cell>
          <cell r="B1737" t="str">
            <v>04</v>
          </cell>
          <cell r="C1737" t="str">
            <v>ВЛ-10кв ПС  Петропавловское-ТП 819 5.0км 2Л-Пт-10</v>
          </cell>
          <cell r="D1737" t="str">
            <v>539</v>
          </cell>
          <cell r="E1737" t="str">
            <v>011</v>
          </cell>
          <cell r="F1737">
            <v>21</v>
          </cell>
          <cell r="G1737">
            <v>30</v>
          </cell>
          <cell r="H1737">
            <v>15525</v>
          </cell>
          <cell r="I1737" t="str">
            <v>31048</v>
          </cell>
          <cell r="J1737" t="str">
            <v>2010062</v>
          </cell>
          <cell r="K1737" t="str">
            <v>30008</v>
          </cell>
          <cell r="L1737">
            <v>6</v>
          </cell>
          <cell r="M1737" t="str">
            <v>124527342</v>
          </cell>
          <cell r="N1737" t="str">
            <v>77</v>
          </cell>
          <cell r="O1737" t="str">
            <v>0895</v>
          </cell>
          <cell r="P1737" t="str">
            <v>0895</v>
          </cell>
          <cell r="Q1737">
            <v>15525</v>
          </cell>
          <cell r="R1737">
            <v>0</v>
          </cell>
          <cell r="S1737">
            <v>0</v>
          </cell>
          <cell r="V1737" t="str">
            <v>00014</v>
          </cell>
          <cell r="W1737" t="str">
            <v>8500000</v>
          </cell>
          <cell r="X1737">
            <v>0</v>
          </cell>
          <cell r="Y1737">
            <v>0</v>
          </cell>
        </row>
        <row r="1738">
          <cell r="A1738">
            <v>34912</v>
          </cell>
          <cell r="B1738" t="str">
            <v>04</v>
          </cell>
          <cell r="C1738" t="str">
            <v>КЛ-10кв от ПСТ Анива-ТП 820 1.425км</v>
          </cell>
          <cell r="D1738" t="str">
            <v>539</v>
          </cell>
          <cell r="E1738" t="str">
            <v>011</v>
          </cell>
          <cell r="F1738">
            <v>21</v>
          </cell>
          <cell r="G1738">
            <v>30</v>
          </cell>
          <cell r="H1738">
            <v>5131</v>
          </cell>
          <cell r="I1738" t="str">
            <v>31049</v>
          </cell>
          <cell r="J1738" t="str">
            <v>2010062</v>
          </cell>
          <cell r="K1738" t="str">
            <v>30012</v>
          </cell>
          <cell r="L1738">
            <v>4</v>
          </cell>
          <cell r="M1738" t="str">
            <v>124527341</v>
          </cell>
          <cell r="N1738" t="str">
            <v>75</v>
          </cell>
          <cell r="O1738" t="str">
            <v>0895</v>
          </cell>
          <cell r="P1738" t="str">
            <v>0895</v>
          </cell>
          <cell r="Q1738">
            <v>4748.51</v>
          </cell>
          <cell r="R1738">
            <v>17.100000000000001</v>
          </cell>
          <cell r="S1738">
            <v>382.49</v>
          </cell>
          <cell r="V1738" t="str">
            <v>00015</v>
          </cell>
          <cell r="W1738" t="str">
            <v>850000</v>
          </cell>
          <cell r="X1738">
            <v>0</v>
          </cell>
          <cell r="Y1738">
            <v>0</v>
          </cell>
        </row>
        <row r="1739">
          <cell r="A1739">
            <v>34912</v>
          </cell>
          <cell r="B1739" t="str">
            <v>04</v>
          </cell>
          <cell r="C1739" t="str">
            <v>КЛ-10кв от ТП 820-ТП811 0.9  км</v>
          </cell>
          <cell r="D1739" t="str">
            <v>539</v>
          </cell>
          <cell r="E1739" t="str">
            <v>011</v>
          </cell>
          <cell r="F1739">
            <v>21</v>
          </cell>
          <cell r="G1739">
            <v>30</v>
          </cell>
          <cell r="H1739">
            <v>1428.54</v>
          </cell>
          <cell r="I1739" t="str">
            <v>31050</v>
          </cell>
          <cell r="J1739" t="str">
            <v>2010062</v>
          </cell>
          <cell r="K1739" t="str">
            <v>30012</v>
          </cell>
          <cell r="L1739">
            <v>4</v>
          </cell>
          <cell r="M1739" t="str">
            <v>124527341</v>
          </cell>
          <cell r="N1739" t="str">
            <v>75</v>
          </cell>
          <cell r="O1739" t="str">
            <v>0895</v>
          </cell>
          <cell r="P1739" t="str">
            <v>0895</v>
          </cell>
          <cell r="Q1739">
            <v>1428.54</v>
          </cell>
          <cell r="R1739">
            <v>0</v>
          </cell>
          <cell r="S1739">
            <v>0</v>
          </cell>
          <cell r="V1739" t="str">
            <v>00016</v>
          </cell>
          <cell r="W1739" t="str">
            <v>8500000</v>
          </cell>
          <cell r="X1739">
            <v>0</v>
          </cell>
          <cell r="Y1739">
            <v>0</v>
          </cell>
        </row>
        <row r="1740">
          <cell r="A1740">
            <v>34912</v>
          </cell>
          <cell r="B1740" t="str">
            <v>04</v>
          </cell>
          <cell r="C1740" t="str">
            <v>КЛ от ПСТ Анивская -РП-1 1.0км</v>
          </cell>
          <cell r="D1740" t="str">
            <v>539</v>
          </cell>
          <cell r="E1740" t="str">
            <v>011</v>
          </cell>
          <cell r="F1740">
            <v>21</v>
          </cell>
          <cell r="G1740">
            <v>30</v>
          </cell>
          <cell r="H1740">
            <v>10614</v>
          </cell>
          <cell r="I1740" t="str">
            <v>31051</v>
          </cell>
          <cell r="J1740" t="str">
            <v>2010062</v>
          </cell>
          <cell r="K1740" t="str">
            <v>30012</v>
          </cell>
          <cell r="L1740">
            <v>4</v>
          </cell>
          <cell r="M1740" t="str">
            <v>124527341</v>
          </cell>
          <cell r="N1740" t="str">
            <v>83</v>
          </cell>
          <cell r="O1740" t="str">
            <v>0895</v>
          </cell>
          <cell r="P1740" t="str">
            <v>0895</v>
          </cell>
          <cell r="Q1740">
            <v>8447.42</v>
          </cell>
          <cell r="R1740">
            <v>35.380000000000003</v>
          </cell>
          <cell r="S1740">
            <v>2166.58</v>
          </cell>
          <cell r="V1740" t="str">
            <v>00017</v>
          </cell>
          <cell r="W1740" t="str">
            <v>8500000</v>
          </cell>
          <cell r="X1740">
            <v>0</v>
          </cell>
          <cell r="Y1740">
            <v>0</v>
          </cell>
        </row>
        <row r="1741">
          <cell r="A1741">
            <v>34912</v>
          </cell>
          <cell r="B1741" t="str">
            <v>04</v>
          </cell>
          <cell r="C1741" t="str">
            <v>КЛ-10кв от ТП 825-ТП 808 0.35км</v>
          </cell>
          <cell r="D1741" t="str">
            <v>539</v>
          </cell>
          <cell r="E1741" t="str">
            <v>011</v>
          </cell>
          <cell r="F1741">
            <v>21</v>
          </cell>
          <cell r="G1741">
            <v>30</v>
          </cell>
          <cell r="H1741">
            <v>11462</v>
          </cell>
          <cell r="I1741" t="str">
            <v>31052</v>
          </cell>
          <cell r="J1741" t="str">
            <v>2010062</v>
          </cell>
          <cell r="K1741" t="str">
            <v>30012</v>
          </cell>
          <cell r="L1741">
            <v>4</v>
          </cell>
          <cell r="M1741" t="str">
            <v>124527342</v>
          </cell>
          <cell r="N1741" t="str">
            <v>78</v>
          </cell>
          <cell r="O1741" t="str">
            <v>0895</v>
          </cell>
          <cell r="P1741" t="str">
            <v>0895</v>
          </cell>
          <cell r="Q1741">
            <v>11412.98</v>
          </cell>
          <cell r="R1741">
            <v>38.21</v>
          </cell>
          <cell r="S1741">
            <v>49.02</v>
          </cell>
          <cell r="V1741" t="str">
            <v>00019</v>
          </cell>
          <cell r="W1741" t="str">
            <v>8500000</v>
          </cell>
          <cell r="X1741">
            <v>0</v>
          </cell>
          <cell r="Y1741">
            <v>0</v>
          </cell>
        </row>
        <row r="1742">
          <cell r="A1742">
            <v>34912</v>
          </cell>
          <cell r="B1742" t="str">
            <v>04</v>
          </cell>
          <cell r="C1742" t="str">
            <v>КЛ-10кв от ТП 825 до ВЛ 0.025км</v>
          </cell>
          <cell r="D1742" t="str">
            <v>539</v>
          </cell>
          <cell r="E1742" t="str">
            <v>011</v>
          </cell>
          <cell r="F1742">
            <v>21</v>
          </cell>
          <cell r="G1742">
            <v>30</v>
          </cell>
          <cell r="H1742">
            <v>3679</v>
          </cell>
          <cell r="I1742" t="str">
            <v>31053</v>
          </cell>
          <cell r="J1742" t="str">
            <v>2010062</v>
          </cell>
          <cell r="K1742" t="str">
            <v>30012</v>
          </cell>
          <cell r="L1742">
            <v>4</v>
          </cell>
          <cell r="M1742" t="str">
            <v>124527341</v>
          </cell>
          <cell r="N1742" t="str">
            <v>78</v>
          </cell>
          <cell r="O1742" t="str">
            <v>0895</v>
          </cell>
          <cell r="P1742" t="str">
            <v>0895</v>
          </cell>
          <cell r="Q1742">
            <v>3651.07</v>
          </cell>
          <cell r="R1742">
            <v>12.26</v>
          </cell>
          <cell r="S1742">
            <v>27.93</v>
          </cell>
          <cell r="V1742" t="str">
            <v>00020</v>
          </cell>
          <cell r="W1742" t="str">
            <v>8500000</v>
          </cell>
          <cell r="X1742">
            <v>0</v>
          </cell>
          <cell r="Y1742">
            <v>0</v>
          </cell>
        </row>
        <row r="1743">
          <cell r="A1743">
            <v>34912</v>
          </cell>
          <cell r="B1743" t="str">
            <v>04</v>
          </cell>
          <cell r="C1743" t="str">
            <v>КЛ-10кв от ТП 819 до 2Л-Пт-10 0.120км</v>
          </cell>
          <cell r="D1743" t="str">
            <v>539</v>
          </cell>
          <cell r="E1743" t="str">
            <v>011</v>
          </cell>
          <cell r="F1743">
            <v>21</v>
          </cell>
          <cell r="G1743">
            <v>30</v>
          </cell>
          <cell r="H1743">
            <v>6370</v>
          </cell>
          <cell r="I1743" t="str">
            <v>31054</v>
          </cell>
          <cell r="J1743" t="str">
            <v>2010062</v>
          </cell>
          <cell r="K1743" t="str">
            <v>30012</v>
          </cell>
          <cell r="L1743">
            <v>4</v>
          </cell>
          <cell r="M1743" t="str">
            <v>124527341</v>
          </cell>
          <cell r="N1743" t="str">
            <v>77</v>
          </cell>
          <cell r="O1743" t="str">
            <v>0895</v>
          </cell>
          <cell r="P1743" t="str">
            <v>0895</v>
          </cell>
          <cell r="Q1743">
            <v>6370</v>
          </cell>
          <cell r="R1743">
            <v>0</v>
          </cell>
          <cell r="S1743">
            <v>0</v>
          </cell>
          <cell r="V1743" t="str">
            <v>00021</v>
          </cell>
          <cell r="W1743" t="str">
            <v>8500000</v>
          </cell>
          <cell r="X1743">
            <v>0</v>
          </cell>
          <cell r="Y1743">
            <v>0</v>
          </cell>
        </row>
        <row r="1744">
          <cell r="A1744">
            <v>34943</v>
          </cell>
          <cell r="B1744" t="str">
            <v>02</v>
          </cell>
          <cell r="C1744" t="str">
            <v>Каб ЛЭП 6кв от ТП42-ТП241 дл.0.5км</v>
          </cell>
          <cell r="D1744" t="str">
            <v>502</v>
          </cell>
          <cell r="E1744" t="str">
            <v>011</v>
          </cell>
          <cell r="F1744">
            <v>21</v>
          </cell>
          <cell r="G1744">
            <v>30</v>
          </cell>
          <cell r="H1744">
            <v>12740</v>
          </cell>
          <cell r="I1744" t="str">
            <v>30722</v>
          </cell>
          <cell r="J1744" t="str">
            <v>2010062</v>
          </cell>
          <cell r="K1744" t="str">
            <v>30012</v>
          </cell>
          <cell r="L1744">
            <v>4</v>
          </cell>
          <cell r="M1744" t="str">
            <v>124527341</v>
          </cell>
          <cell r="N1744" t="str">
            <v>90</v>
          </cell>
          <cell r="O1744" t="str">
            <v>0995</v>
          </cell>
          <cell r="P1744" t="str">
            <v>0995</v>
          </cell>
          <cell r="Q1744">
            <v>6549.44</v>
          </cell>
          <cell r="R1744">
            <v>42.47</v>
          </cell>
          <cell r="S1744">
            <v>6190.56</v>
          </cell>
          <cell r="V1744" t="str">
            <v>00006</v>
          </cell>
          <cell r="W1744" t="str">
            <v>8500000</v>
          </cell>
          <cell r="X1744">
            <v>0</v>
          </cell>
          <cell r="Y1744">
            <v>0</v>
          </cell>
        </row>
        <row r="1745">
          <cell r="A1745">
            <v>34943</v>
          </cell>
          <cell r="B1745" t="str">
            <v>40</v>
          </cell>
          <cell r="C1745" t="str">
            <v>КЛ-10кв от ТП533-ТП502 дл.0.300км</v>
          </cell>
          <cell r="D1745" t="str">
            <v>529</v>
          </cell>
          <cell r="E1745" t="str">
            <v>011</v>
          </cell>
          <cell r="F1745">
            <v>21</v>
          </cell>
          <cell r="G1745">
            <v>30</v>
          </cell>
          <cell r="H1745">
            <v>21644</v>
          </cell>
          <cell r="I1745" t="str">
            <v>31667</v>
          </cell>
          <cell r="J1745" t="str">
            <v>2010062</v>
          </cell>
          <cell r="K1745" t="str">
            <v>30012</v>
          </cell>
          <cell r="L1745">
            <v>4</v>
          </cell>
          <cell r="M1745" t="str">
            <v>124527341</v>
          </cell>
          <cell r="N1745" t="str">
            <v>93</v>
          </cell>
          <cell r="O1745" t="str">
            <v>0995</v>
          </cell>
          <cell r="P1745" t="str">
            <v>0995</v>
          </cell>
          <cell r="Q1745">
            <v>7696.18</v>
          </cell>
          <cell r="R1745">
            <v>72.150000000000006</v>
          </cell>
          <cell r="S1745">
            <v>13947.82</v>
          </cell>
          <cell r="V1745" t="str">
            <v>00009</v>
          </cell>
          <cell r="W1745" t="str">
            <v>8500000</v>
          </cell>
          <cell r="X1745">
            <v>0</v>
          </cell>
          <cell r="Y1745">
            <v>0</v>
          </cell>
        </row>
        <row r="1746">
          <cell r="A1746">
            <v>34943</v>
          </cell>
          <cell r="B1746" t="str">
            <v>40</v>
          </cell>
          <cell r="C1746" t="str">
            <v>КЛ-10кв ТП534-ТП532 0.220км</v>
          </cell>
          <cell r="D1746" t="str">
            <v>529</v>
          </cell>
          <cell r="E1746" t="str">
            <v>011</v>
          </cell>
          <cell r="F1746">
            <v>21</v>
          </cell>
          <cell r="G1746">
            <v>30</v>
          </cell>
          <cell r="H1746">
            <v>6145</v>
          </cell>
          <cell r="I1746" t="str">
            <v>31669</v>
          </cell>
          <cell r="J1746" t="str">
            <v>2010062</v>
          </cell>
          <cell r="K1746" t="str">
            <v>30013</v>
          </cell>
          <cell r="L1746">
            <v>5</v>
          </cell>
          <cell r="M1746" t="str">
            <v>124527341</v>
          </cell>
          <cell r="N1746" t="str">
            <v>94</v>
          </cell>
          <cell r="O1746" t="str">
            <v>0995</v>
          </cell>
          <cell r="P1746" t="str">
            <v>0995</v>
          </cell>
          <cell r="Q1746">
            <v>2655.25</v>
          </cell>
          <cell r="R1746">
            <v>25.6</v>
          </cell>
          <cell r="S1746">
            <v>3489.75</v>
          </cell>
          <cell r="V1746" t="str">
            <v>00012</v>
          </cell>
          <cell r="W1746" t="str">
            <v>8500000</v>
          </cell>
          <cell r="X1746">
            <v>0</v>
          </cell>
          <cell r="Y1746">
            <v>0</v>
          </cell>
        </row>
        <row r="1747">
          <cell r="A1747">
            <v>34943</v>
          </cell>
          <cell r="B1747" t="str">
            <v>40</v>
          </cell>
          <cell r="C1747" t="str">
            <v>КЛ-10кв от ТП 531-ТП522-ТП534 дл.1.765км</v>
          </cell>
          <cell r="D1747" t="str">
            <v>529</v>
          </cell>
          <cell r="E1747" t="str">
            <v>011</v>
          </cell>
          <cell r="F1747">
            <v>21</v>
          </cell>
          <cell r="G1747">
            <v>30</v>
          </cell>
          <cell r="H1747">
            <v>49302</v>
          </cell>
          <cell r="I1747" t="str">
            <v>31668</v>
          </cell>
          <cell r="J1747" t="str">
            <v>2010062</v>
          </cell>
          <cell r="K1747" t="str">
            <v>30013</v>
          </cell>
          <cell r="L1747">
            <v>5</v>
          </cell>
          <cell r="M1747" t="str">
            <v>124527341</v>
          </cell>
          <cell r="N1747" t="str">
            <v>94</v>
          </cell>
          <cell r="O1747" t="str">
            <v>0995</v>
          </cell>
          <cell r="P1747" t="str">
            <v>0995</v>
          </cell>
          <cell r="Q1747">
            <v>21510.9</v>
          </cell>
          <cell r="R1747">
            <v>205.43</v>
          </cell>
          <cell r="S1747">
            <v>27791.1</v>
          </cell>
          <cell r="V1747" t="str">
            <v>00013</v>
          </cell>
          <cell r="W1747" t="str">
            <v>8500000</v>
          </cell>
          <cell r="X1747">
            <v>0</v>
          </cell>
          <cell r="Y1747">
            <v>0</v>
          </cell>
        </row>
        <row r="1748">
          <cell r="A1748">
            <v>35004</v>
          </cell>
          <cell r="B1748" t="str">
            <v>02</v>
          </cell>
          <cell r="C1748" t="str">
            <v>Каб ЛЭП 10кв от ПСТ Центр-ТП 199 1.25 км</v>
          </cell>
          <cell r="D1748" t="str">
            <v>502</v>
          </cell>
          <cell r="E1748" t="str">
            <v>011</v>
          </cell>
          <cell r="F1748">
            <v>21</v>
          </cell>
          <cell r="G1748">
            <v>30</v>
          </cell>
          <cell r="H1748">
            <v>357991</v>
          </cell>
          <cell r="I1748" t="str">
            <v>30723</v>
          </cell>
          <cell r="J1748" t="str">
            <v>2010062</v>
          </cell>
          <cell r="K1748" t="str">
            <v>30012</v>
          </cell>
          <cell r="L1748">
            <v>4</v>
          </cell>
          <cell r="M1748" t="str">
            <v>124527341</v>
          </cell>
          <cell r="N1748" t="str">
            <v>95</v>
          </cell>
          <cell r="O1748" t="str">
            <v>1195</v>
          </cell>
          <cell r="P1748" t="str">
            <v>1195</v>
          </cell>
          <cell r="Q1748">
            <v>127111.98</v>
          </cell>
          <cell r="R1748">
            <v>1193.3</v>
          </cell>
          <cell r="S1748">
            <v>230879.02</v>
          </cell>
          <cell r="V1748" t="str">
            <v>00001</v>
          </cell>
          <cell r="W1748" t="str">
            <v>8500000</v>
          </cell>
          <cell r="X1748">
            <v>0</v>
          </cell>
          <cell r="Y1748">
            <v>0</v>
          </cell>
        </row>
        <row r="1749">
          <cell r="A1749">
            <v>35004</v>
          </cell>
          <cell r="B1749" t="str">
            <v>07</v>
          </cell>
          <cell r="C1749" t="str">
            <v>ВЛ-10кв от КТП 236  0.7км</v>
          </cell>
          <cell r="D1749" t="str">
            <v>519</v>
          </cell>
          <cell r="E1749" t="str">
            <v>011</v>
          </cell>
          <cell r="F1749">
            <v>21</v>
          </cell>
          <cell r="G1749">
            <v>30</v>
          </cell>
          <cell r="H1749">
            <v>127296</v>
          </cell>
          <cell r="I1749" t="str">
            <v>32038</v>
          </cell>
          <cell r="J1749" t="str">
            <v>2010062</v>
          </cell>
          <cell r="K1749" t="str">
            <v>30007</v>
          </cell>
          <cell r="L1749">
            <v>4</v>
          </cell>
          <cell r="M1749" t="str">
            <v>124527342</v>
          </cell>
          <cell r="N1749" t="str">
            <v>95</v>
          </cell>
          <cell r="O1749" t="str">
            <v>1195</v>
          </cell>
          <cell r="P1749" t="str">
            <v>1195</v>
          </cell>
          <cell r="Q1749">
            <v>45302.400000000001</v>
          </cell>
          <cell r="R1749">
            <v>424.32</v>
          </cell>
          <cell r="S1749">
            <v>81993.600000000006</v>
          </cell>
          <cell r="V1749" t="str">
            <v>00002</v>
          </cell>
          <cell r="W1749" t="str">
            <v>8500000</v>
          </cell>
          <cell r="X1749">
            <v>0</v>
          </cell>
          <cell r="Y1749">
            <v>0</v>
          </cell>
        </row>
        <row r="1750">
          <cell r="A1750">
            <v>35034</v>
          </cell>
          <cell r="B1750" t="str">
            <v>40</v>
          </cell>
          <cell r="C1750" t="str">
            <v>ВЛ-35 кв СОКОЛ-БЕРЕЗНЯКИ 16.034 км</v>
          </cell>
          <cell r="D1750" t="str">
            <v>529</v>
          </cell>
          <cell r="E1750" t="str">
            <v>011</v>
          </cell>
          <cell r="F1750">
            <v>11</v>
          </cell>
          <cell r="G1750">
            <v>30</v>
          </cell>
          <cell r="H1750">
            <v>19602907</v>
          </cell>
          <cell r="I1750" t="str">
            <v>31670</v>
          </cell>
          <cell r="J1750" t="str">
            <v>2010062</v>
          </cell>
          <cell r="K1750" t="str">
            <v>30009</v>
          </cell>
          <cell r="L1750">
            <v>2</v>
          </cell>
          <cell r="M1750" t="str">
            <v>124521125</v>
          </cell>
          <cell r="N1750" t="str">
            <v>95</v>
          </cell>
          <cell r="O1750" t="str">
            <v>1295</v>
          </cell>
          <cell r="P1750" t="str">
            <v>1295</v>
          </cell>
          <cell r="Q1750">
            <v>7716741.4800000004</v>
          </cell>
          <cell r="R1750">
            <v>32671.51</v>
          </cell>
          <cell r="S1750">
            <v>11886165.52</v>
          </cell>
          <cell r="V1750" t="str">
            <v>00003</v>
          </cell>
          <cell r="W1750" t="str">
            <v>0800000</v>
          </cell>
          <cell r="X1750">
            <v>0</v>
          </cell>
          <cell r="Y1750">
            <v>0</v>
          </cell>
        </row>
        <row r="1751">
          <cell r="A1751">
            <v>35034</v>
          </cell>
          <cell r="B1751" t="str">
            <v>02</v>
          </cell>
          <cell r="C1751" t="str">
            <v>ВЛ-6кв от КТП 418 до ВЛ 14Л-ЮС-6 0.4км</v>
          </cell>
          <cell r="D1751" t="str">
            <v>502</v>
          </cell>
          <cell r="E1751" t="str">
            <v>011</v>
          </cell>
          <cell r="F1751">
            <v>21</v>
          </cell>
          <cell r="G1751">
            <v>30</v>
          </cell>
          <cell r="H1751">
            <v>218714</v>
          </cell>
          <cell r="I1751" t="str">
            <v>30728</v>
          </cell>
          <cell r="J1751" t="str">
            <v>2010062</v>
          </cell>
          <cell r="K1751" t="str">
            <v>30007</v>
          </cell>
          <cell r="L1751">
            <v>4</v>
          </cell>
          <cell r="M1751" t="str">
            <v>124527342</v>
          </cell>
          <cell r="N1751" t="str">
            <v>95</v>
          </cell>
          <cell r="O1751" t="str">
            <v>1295</v>
          </cell>
          <cell r="P1751" t="str">
            <v>1295</v>
          </cell>
          <cell r="Q1751">
            <v>80041.440000000002</v>
          </cell>
          <cell r="R1751">
            <v>729.05</v>
          </cell>
          <cell r="S1751">
            <v>138672.56</v>
          </cell>
          <cell r="V1751" t="str">
            <v>00013</v>
          </cell>
          <cell r="W1751" t="str">
            <v>8500000</v>
          </cell>
          <cell r="X1751">
            <v>0</v>
          </cell>
          <cell r="Y1751">
            <v>0</v>
          </cell>
        </row>
        <row r="1752">
          <cell r="A1752">
            <v>35034</v>
          </cell>
          <cell r="B1752" t="str">
            <v>02</v>
          </cell>
          <cell r="C1752" t="str">
            <v>ВЛ-6 кв от КТП 345 до ВЛ 3Л-ЮС-6\на в-з\   0,7км</v>
          </cell>
          <cell r="D1752" t="str">
            <v>502</v>
          </cell>
          <cell r="E1752" t="str">
            <v>011</v>
          </cell>
          <cell r="F1752">
            <v>21</v>
          </cell>
          <cell r="G1752">
            <v>30</v>
          </cell>
          <cell r="H1752">
            <v>367579</v>
          </cell>
          <cell r="I1752" t="str">
            <v>30729</v>
          </cell>
          <cell r="J1752" t="str">
            <v>2010062</v>
          </cell>
          <cell r="K1752" t="str">
            <v>30007</v>
          </cell>
          <cell r="L1752">
            <v>4</v>
          </cell>
          <cell r="M1752" t="str">
            <v>124527342</v>
          </cell>
          <cell r="N1752" t="str">
            <v>95</v>
          </cell>
          <cell r="O1752" t="str">
            <v>1295</v>
          </cell>
          <cell r="P1752" t="str">
            <v>1295</v>
          </cell>
          <cell r="Q1752">
            <v>130177.68</v>
          </cell>
          <cell r="R1752">
            <v>1225.26</v>
          </cell>
          <cell r="S1752">
            <v>237401.32</v>
          </cell>
          <cell r="V1752" t="str">
            <v>00014</v>
          </cell>
          <cell r="W1752" t="str">
            <v>8500000</v>
          </cell>
          <cell r="X1752">
            <v>0</v>
          </cell>
          <cell r="Y1752">
            <v>0</v>
          </cell>
        </row>
        <row r="1753">
          <cell r="A1753">
            <v>35034</v>
          </cell>
          <cell r="B1753" t="str">
            <v>02</v>
          </cell>
          <cell r="C1753" t="str">
            <v>ВЛ-0.4кв от КТП 345 и КТП-418 4.4км</v>
          </cell>
          <cell r="D1753" t="str">
            <v>502</v>
          </cell>
          <cell r="E1753" t="str">
            <v>011</v>
          </cell>
          <cell r="F1753">
            <v>21</v>
          </cell>
          <cell r="G1753">
            <v>30</v>
          </cell>
          <cell r="H1753">
            <v>220515</v>
          </cell>
          <cell r="I1753" t="str">
            <v>30730</v>
          </cell>
          <cell r="J1753" t="str">
            <v>2010062</v>
          </cell>
          <cell r="K1753" t="str">
            <v>30006</v>
          </cell>
          <cell r="L1753">
            <v>3</v>
          </cell>
          <cell r="M1753" t="str">
            <v>124527342</v>
          </cell>
          <cell r="N1753" t="str">
            <v>94</v>
          </cell>
          <cell r="O1753" t="str">
            <v>1295</v>
          </cell>
          <cell r="P1753" t="str">
            <v>1295</v>
          </cell>
          <cell r="Q1753">
            <v>60776.38</v>
          </cell>
          <cell r="R1753">
            <v>551.29</v>
          </cell>
          <cell r="S1753">
            <v>159738.62</v>
          </cell>
          <cell r="V1753" t="str">
            <v>00015</v>
          </cell>
          <cell r="W1753" t="str">
            <v>8500000</v>
          </cell>
          <cell r="X1753">
            <v>0</v>
          </cell>
          <cell r="Y1753">
            <v>0</v>
          </cell>
        </row>
        <row r="1754">
          <cell r="A1754">
            <v>35034</v>
          </cell>
          <cell r="B1754" t="str">
            <v>02</v>
          </cell>
          <cell r="C1754" t="str">
            <v>Каб ЛЭП 10 от  ТП 1231-ТП1232 0.350м</v>
          </cell>
          <cell r="D1754" t="str">
            <v>502</v>
          </cell>
          <cell r="E1754" t="str">
            <v>011</v>
          </cell>
          <cell r="F1754">
            <v>21</v>
          </cell>
          <cell r="G1754">
            <v>30</v>
          </cell>
          <cell r="H1754">
            <v>11995</v>
          </cell>
          <cell r="I1754" t="str">
            <v>30731</v>
          </cell>
          <cell r="J1754" t="str">
            <v>2010062</v>
          </cell>
          <cell r="K1754" t="str">
            <v>30011</v>
          </cell>
          <cell r="L1754">
            <v>2</v>
          </cell>
          <cell r="M1754" t="str">
            <v>124527341</v>
          </cell>
          <cell r="N1754" t="str">
            <v>81</v>
          </cell>
          <cell r="O1754" t="str">
            <v>1295</v>
          </cell>
          <cell r="P1754" t="str">
            <v>1295</v>
          </cell>
          <cell r="Q1754">
            <v>8841.68</v>
          </cell>
          <cell r="R1754">
            <v>19.989999999999998</v>
          </cell>
          <cell r="S1754">
            <v>3153.32</v>
          </cell>
          <cell r="V1754" t="str">
            <v>00018</v>
          </cell>
          <cell r="W1754" t="str">
            <v>850000</v>
          </cell>
          <cell r="X1754">
            <v>0</v>
          </cell>
          <cell r="Y1754">
            <v>0</v>
          </cell>
        </row>
        <row r="1755">
          <cell r="A1755">
            <v>35034</v>
          </cell>
          <cell r="B1755" t="str">
            <v>02</v>
          </cell>
          <cell r="C1755" t="str">
            <v>ВЛ-10кв к ТП 1436 0.466 км</v>
          </cell>
          <cell r="D1755" t="str">
            <v>502</v>
          </cell>
          <cell r="E1755" t="str">
            <v>011</v>
          </cell>
          <cell r="F1755">
            <v>21</v>
          </cell>
          <cell r="G1755">
            <v>30</v>
          </cell>
          <cell r="H1755">
            <v>76966</v>
          </cell>
          <cell r="I1755" t="str">
            <v>30734</v>
          </cell>
          <cell r="J1755" t="str">
            <v>2010062</v>
          </cell>
          <cell r="K1755" t="str">
            <v>30007</v>
          </cell>
          <cell r="L1755">
            <v>4</v>
          </cell>
          <cell r="M1755" t="str">
            <v>124527342</v>
          </cell>
          <cell r="N1755" t="str">
            <v>95</v>
          </cell>
          <cell r="O1755" t="str">
            <v>1295</v>
          </cell>
          <cell r="P1755" t="str">
            <v>1295</v>
          </cell>
          <cell r="Q1755">
            <v>27257.66</v>
          </cell>
          <cell r="R1755">
            <v>256.55</v>
          </cell>
          <cell r="S1755">
            <v>49708.34</v>
          </cell>
          <cell r="V1755" t="str">
            <v>00021</v>
          </cell>
          <cell r="W1755" t="str">
            <v>8500000</v>
          </cell>
          <cell r="X1755">
            <v>0</v>
          </cell>
          <cell r="Y1755">
            <v>0</v>
          </cell>
        </row>
        <row r="1756">
          <cell r="A1756">
            <v>35034</v>
          </cell>
          <cell r="B1756" t="str">
            <v>02</v>
          </cell>
          <cell r="C1756" t="str">
            <v>Кабельный ввод в ТП -1436 дл 0.120км</v>
          </cell>
          <cell r="D1756" t="str">
            <v>502</v>
          </cell>
          <cell r="E1756" t="str">
            <v>011</v>
          </cell>
          <cell r="F1756">
            <v>21</v>
          </cell>
          <cell r="G1756">
            <v>30</v>
          </cell>
          <cell r="H1756">
            <v>23173</v>
          </cell>
          <cell r="I1756" t="str">
            <v>30735</v>
          </cell>
          <cell r="J1756" t="str">
            <v>2010062</v>
          </cell>
          <cell r="K1756" t="str">
            <v>30012</v>
          </cell>
          <cell r="L1756">
            <v>4</v>
          </cell>
          <cell r="M1756" t="str">
            <v>124527341</v>
          </cell>
          <cell r="N1756" t="str">
            <v>95</v>
          </cell>
          <cell r="O1756" t="str">
            <v>1295</v>
          </cell>
          <cell r="P1756" t="str">
            <v>1295</v>
          </cell>
          <cell r="Q1756">
            <v>8206.4</v>
          </cell>
          <cell r="R1756">
            <v>77.239999999999995</v>
          </cell>
          <cell r="S1756">
            <v>14966.6</v>
          </cell>
          <cell r="V1756" t="str">
            <v>00022</v>
          </cell>
          <cell r="W1756" t="str">
            <v>8500000</v>
          </cell>
          <cell r="X1756">
            <v>0</v>
          </cell>
          <cell r="Y1756">
            <v>0</v>
          </cell>
        </row>
        <row r="1757">
          <cell r="A1757">
            <v>35065</v>
          </cell>
          <cell r="B1757" t="str">
            <v>02</v>
          </cell>
          <cell r="C1757" t="str">
            <v>Каб ЛЭП 6кв от ТП409-ТП219 0.216км</v>
          </cell>
          <cell r="D1757" t="str">
            <v>502</v>
          </cell>
          <cell r="E1757" t="str">
            <v>011</v>
          </cell>
          <cell r="F1757">
            <v>21</v>
          </cell>
          <cell r="G1757">
            <v>30</v>
          </cell>
          <cell r="H1757">
            <v>12480</v>
          </cell>
          <cell r="I1757" t="str">
            <v>30737</v>
          </cell>
          <cell r="J1757" t="str">
            <v>2010062</v>
          </cell>
          <cell r="K1757" t="str">
            <v>30012</v>
          </cell>
          <cell r="L1757">
            <v>4</v>
          </cell>
          <cell r="M1757" t="str">
            <v>124527341</v>
          </cell>
          <cell r="N1757" t="str">
            <v>86</v>
          </cell>
          <cell r="O1757" t="str">
            <v>0196</v>
          </cell>
          <cell r="P1757" t="str">
            <v>0196</v>
          </cell>
          <cell r="Q1757">
            <v>9276.7800000000007</v>
          </cell>
          <cell r="R1757">
            <v>41.6</v>
          </cell>
          <cell r="S1757">
            <v>3203.22</v>
          </cell>
          <cell r="V1757" t="str">
            <v>00002</v>
          </cell>
          <cell r="W1757" t="str">
            <v>8700000</v>
          </cell>
          <cell r="X1757">
            <v>0</v>
          </cell>
          <cell r="Y1757">
            <v>0</v>
          </cell>
        </row>
        <row r="1758">
          <cell r="A1758">
            <v>35065</v>
          </cell>
          <cell r="B1758" t="str">
            <v>02</v>
          </cell>
          <cell r="C1758" t="str">
            <v>Каб ЛЭП 6кв от ТП 409-ТП 129 0.460км</v>
          </cell>
          <cell r="D1758" t="str">
            <v>502</v>
          </cell>
          <cell r="E1758" t="str">
            <v>011</v>
          </cell>
          <cell r="F1758">
            <v>21</v>
          </cell>
          <cell r="G1758">
            <v>30</v>
          </cell>
          <cell r="H1758">
            <v>24960</v>
          </cell>
          <cell r="I1758" t="str">
            <v>30738</v>
          </cell>
          <cell r="J1758" t="str">
            <v>2010062</v>
          </cell>
          <cell r="K1758" t="str">
            <v>30012</v>
          </cell>
          <cell r="L1758">
            <v>4</v>
          </cell>
          <cell r="M1758" t="str">
            <v>124527341</v>
          </cell>
          <cell r="N1758" t="str">
            <v>86</v>
          </cell>
          <cell r="O1758" t="str">
            <v>0196</v>
          </cell>
          <cell r="P1758" t="str">
            <v>0196</v>
          </cell>
          <cell r="Q1758">
            <v>18553.62</v>
          </cell>
          <cell r="R1758">
            <v>83.2</v>
          </cell>
          <cell r="S1758">
            <v>6406.38</v>
          </cell>
          <cell r="V1758" t="str">
            <v>00003</v>
          </cell>
          <cell r="W1758" t="str">
            <v>8700000</v>
          </cell>
          <cell r="X1758">
            <v>0</v>
          </cell>
          <cell r="Y1758">
            <v>0</v>
          </cell>
        </row>
        <row r="1759">
          <cell r="A1759">
            <v>35065</v>
          </cell>
          <cell r="B1759" t="str">
            <v>04</v>
          </cell>
          <cell r="C1759" t="str">
            <v>ВЛ-0.4кв от КТП 2465 оп 11-оп 27 0.680 км  п.Троицкое</v>
          </cell>
          <cell r="D1759" t="str">
            <v>539</v>
          </cell>
          <cell r="E1759" t="str">
            <v>011</v>
          </cell>
          <cell r="F1759">
            <v>21</v>
          </cell>
          <cell r="G1759">
            <v>30</v>
          </cell>
          <cell r="H1759">
            <v>28080</v>
          </cell>
          <cell r="I1759" t="str">
            <v>31055</v>
          </cell>
          <cell r="J1759" t="str">
            <v>2010062</v>
          </cell>
          <cell r="K1759" t="str">
            <v>30007</v>
          </cell>
          <cell r="L1759">
            <v>4</v>
          </cell>
          <cell r="M1759" t="str">
            <v>124527342</v>
          </cell>
          <cell r="N1759" t="str">
            <v>96</v>
          </cell>
          <cell r="O1759" t="str">
            <v>0196</v>
          </cell>
          <cell r="P1759" t="str">
            <v>0196</v>
          </cell>
          <cell r="Q1759">
            <v>11864.4</v>
          </cell>
          <cell r="R1759">
            <v>93.6</v>
          </cell>
          <cell r="S1759">
            <v>16215.6</v>
          </cell>
          <cell r="V1759" t="str">
            <v>00004</v>
          </cell>
          <cell r="W1759" t="str">
            <v>8700000</v>
          </cell>
          <cell r="X1759">
            <v>0</v>
          </cell>
          <cell r="Y1759">
            <v>0</v>
          </cell>
        </row>
        <row r="1760">
          <cell r="A1760">
            <v>35065</v>
          </cell>
          <cell r="B1760" t="str">
            <v>02</v>
          </cell>
          <cell r="C1760" t="str">
            <v>Каб ЛЭП 6кв от ТП3-ТП4 0.750км</v>
          </cell>
          <cell r="D1760" t="str">
            <v>502</v>
          </cell>
          <cell r="E1760" t="str">
            <v>011</v>
          </cell>
          <cell r="F1760">
            <v>21</v>
          </cell>
          <cell r="G1760">
            <v>30</v>
          </cell>
          <cell r="H1760">
            <v>105903</v>
          </cell>
          <cell r="I1760" t="str">
            <v>30739</v>
          </cell>
          <cell r="J1760" t="str">
            <v>2010062</v>
          </cell>
          <cell r="K1760" t="str">
            <v>30011</v>
          </cell>
          <cell r="L1760">
            <v>2</v>
          </cell>
          <cell r="M1760" t="str">
            <v>124527341</v>
          </cell>
          <cell r="N1760" t="str">
            <v>77</v>
          </cell>
          <cell r="O1760" t="str">
            <v>0196</v>
          </cell>
          <cell r="P1760" t="str">
            <v>0196</v>
          </cell>
          <cell r="Q1760">
            <v>100564.99</v>
          </cell>
          <cell r="R1760">
            <v>176.51</v>
          </cell>
          <cell r="S1760">
            <v>5338.01</v>
          </cell>
          <cell r="V1760" t="str">
            <v>00009</v>
          </cell>
          <cell r="W1760" t="str">
            <v>8700000</v>
          </cell>
          <cell r="X1760">
            <v>0</v>
          </cell>
          <cell r="Y1760">
            <v>0</v>
          </cell>
        </row>
        <row r="1761">
          <cell r="A1761">
            <v>35065</v>
          </cell>
          <cell r="B1761" t="str">
            <v>02</v>
          </cell>
          <cell r="C1761" t="str">
            <v>Каб ЛЭП-6кв от ТП 3-ТП 56 0.662км</v>
          </cell>
          <cell r="D1761" t="str">
            <v>502</v>
          </cell>
          <cell r="E1761" t="str">
            <v>011</v>
          </cell>
          <cell r="F1761">
            <v>21</v>
          </cell>
          <cell r="G1761">
            <v>30</v>
          </cell>
          <cell r="H1761">
            <v>87748</v>
          </cell>
          <cell r="I1761" t="str">
            <v>30740</v>
          </cell>
          <cell r="J1761" t="str">
            <v>2010062</v>
          </cell>
          <cell r="K1761" t="str">
            <v>30011</v>
          </cell>
          <cell r="L1761">
            <v>2</v>
          </cell>
          <cell r="M1761" t="str">
            <v>124527341</v>
          </cell>
          <cell r="N1761" t="str">
            <v>77</v>
          </cell>
          <cell r="O1761" t="str">
            <v>0196</v>
          </cell>
          <cell r="P1761" t="str">
            <v>0196</v>
          </cell>
          <cell r="Q1761">
            <v>68673.919999999998</v>
          </cell>
          <cell r="R1761">
            <v>146.25</v>
          </cell>
          <cell r="S1761">
            <v>19074.080000000002</v>
          </cell>
          <cell r="V1761" t="str">
            <v>00010</v>
          </cell>
          <cell r="W1761" t="str">
            <v>8700000</v>
          </cell>
          <cell r="X1761">
            <v>0</v>
          </cell>
          <cell r="Y1761">
            <v>0</v>
          </cell>
        </row>
        <row r="1762">
          <cell r="A1762">
            <v>35065</v>
          </cell>
          <cell r="B1762" t="str">
            <v>02</v>
          </cell>
          <cell r="C1762" t="str">
            <v>Каб ЛЭП 6кв от ТП 6-ТП 72 0.670 км</v>
          </cell>
          <cell r="D1762" t="str">
            <v>502</v>
          </cell>
          <cell r="E1762" t="str">
            <v>011</v>
          </cell>
          <cell r="F1762">
            <v>21</v>
          </cell>
          <cell r="G1762">
            <v>30</v>
          </cell>
          <cell r="H1762">
            <v>90774</v>
          </cell>
          <cell r="I1762" t="str">
            <v>30741</v>
          </cell>
          <cell r="J1762" t="str">
            <v>2010062</v>
          </cell>
          <cell r="K1762" t="str">
            <v>30011</v>
          </cell>
          <cell r="L1762">
            <v>2</v>
          </cell>
          <cell r="M1762" t="str">
            <v>124527341</v>
          </cell>
          <cell r="N1762" t="str">
            <v>77</v>
          </cell>
          <cell r="O1762" t="str">
            <v>0196</v>
          </cell>
          <cell r="P1762" t="str">
            <v>0196</v>
          </cell>
          <cell r="Q1762">
            <v>86198.399999999994</v>
          </cell>
          <cell r="R1762">
            <v>151.29</v>
          </cell>
          <cell r="S1762">
            <v>4575.6000000000004</v>
          </cell>
          <cell r="V1762" t="str">
            <v>00011</v>
          </cell>
          <cell r="W1762" t="str">
            <v>8700000</v>
          </cell>
          <cell r="X1762">
            <v>0</v>
          </cell>
          <cell r="Y1762">
            <v>0</v>
          </cell>
        </row>
        <row r="1763">
          <cell r="A1763">
            <v>35065</v>
          </cell>
          <cell r="B1763" t="str">
            <v>02</v>
          </cell>
          <cell r="C1763" t="str">
            <v>Каб ЛЭП 6кв от ТП 4-ТП 72   0.510км</v>
          </cell>
          <cell r="D1763" t="str">
            <v>502</v>
          </cell>
          <cell r="E1763" t="str">
            <v>011</v>
          </cell>
          <cell r="F1763">
            <v>21</v>
          </cell>
          <cell r="G1763">
            <v>30</v>
          </cell>
          <cell r="H1763">
            <v>78671</v>
          </cell>
          <cell r="I1763" t="str">
            <v>30742</v>
          </cell>
          <cell r="J1763" t="str">
            <v>2010062</v>
          </cell>
          <cell r="K1763" t="str">
            <v>30011</v>
          </cell>
          <cell r="L1763">
            <v>2</v>
          </cell>
          <cell r="M1763" t="str">
            <v>124527341</v>
          </cell>
          <cell r="N1763" t="str">
            <v>77</v>
          </cell>
          <cell r="O1763" t="str">
            <v>0196</v>
          </cell>
          <cell r="P1763" t="str">
            <v>0196</v>
          </cell>
          <cell r="Q1763">
            <v>74705.37</v>
          </cell>
          <cell r="R1763">
            <v>131.12</v>
          </cell>
          <cell r="S1763">
            <v>3965.63</v>
          </cell>
          <cell r="V1763" t="str">
            <v>00012</v>
          </cell>
          <cell r="W1763" t="str">
            <v>8700000</v>
          </cell>
          <cell r="X1763">
            <v>0</v>
          </cell>
          <cell r="Y1763">
            <v>0</v>
          </cell>
        </row>
        <row r="1764">
          <cell r="A1764">
            <v>35065</v>
          </cell>
          <cell r="B1764" t="str">
            <v>02</v>
          </cell>
          <cell r="C1764" t="str">
            <v>Каб ЛЭП 10кв от ТП 1003-ТП 1010  дл 0.21км</v>
          </cell>
          <cell r="D1764" t="str">
            <v>502</v>
          </cell>
          <cell r="E1764" t="str">
            <v>011</v>
          </cell>
          <cell r="F1764">
            <v>21</v>
          </cell>
          <cell r="G1764">
            <v>30</v>
          </cell>
          <cell r="H1764">
            <v>16800</v>
          </cell>
          <cell r="I1764" t="str">
            <v>30743</v>
          </cell>
          <cell r="J1764" t="str">
            <v>2010062</v>
          </cell>
          <cell r="K1764" t="str">
            <v>30012</v>
          </cell>
          <cell r="L1764">
            <v>4</v>
          </cell>
          <cell r="M1764" t="str">
            <v>124527341</v>
          </cell>
          <cell r="N1764" t="str">
            <v>87</v>
          </cell>
          <cell r="O1764" t="str">
            <v>0196</v>
          </cell>
          <cell r="P1764" t="str">
            <v>0196</v>
          </cell>
          <cell r="Q1764">
            <v>11143.98</v>
          </cell>
          <cell r="R1764">
            <v>56</v>
          </cell>
          <cell r="S1764">
            <v>5656.02</v>
          </cell>
          <cell r="V1764" t="str">
            <v>00015</v>
          </cell>
          <cell r="W1764" t="str">
            <v>8700000</v>
          </cell>
          <cell r="X1764">
            <v>0</v>
          </cell>
          <cell r="Y1764">
            <v>0</v>
          </cell>
        </row>
        <row r="1765">
          <cell r="A1765">
            <v>35065</v>
          </cell>
          <cell r="B1765" t="str">
            <v>02</v>
          </cell>
          <cell r="C1765" t="str">
            <v>Каб ЛЭП 0.4кв от 423 до жил дома Поповича 98 2*0.04км</v>
          </cell>
          <cell r="D1765" t="str">
            <v>502</v>
          </cell>
          <cell r="E1765" t="str">
            <v>011</v>
          </cell>
          <cell r="F1765">
            <v>21</v>
          </cell>
          <cell r="G1765">
            <v>30</v>
          </cell>
          <cell r="H1765">
            <v>3260</v>
          </cell>
          <cell r="I1765" t="str">
            <v>30744</v>
          </cell>
          <cell r="J1765" t="str">
            <v>2010062</v>
          </cell>
          <cell r="K1765" t="str">
            <v>30012</v>
          </cell>
          <cell r="L1765">
            <v>4</v>
          </cell>
          <cell r="M1765" t="str">
            <v>124527341</v>
          </cell>
          <cell r="N1765" t="str">
            <v>95</v>
          </cell>
          <cell r="O1765" t="str">
            <v>0196</v>
          </cell>
          <cell r="P1765" t="str">
            <v>0196</v>
          </cell>
          <cell r="Q1765">
            <v>1138.06</v>
          </cell>
          <cell r="R1765">
            <v>10.87</v>
          </cell>
          <cell r="S1765">
            <v>2121.94</v>
          </cell>
          <cell r="V1765" t="str">
            <v>00016</v>
          </cell>
          <cell r="W1765" t="str">
            <v>8700000</v>
          </cell>
          <cell r="X1765">
            <v>0</v>
          </cell>
          <cell r="Y1765">
            <v>0</v>
          </cell>
        </row>
        <row r="1766">
          <cell r="A1766">
            <v>28734</v>
          </cell>
          <cell r="B1766" t="str">
            <v>02</v>
          </cell>
          <cell r="C1766" t="str">
            <v>Каб ЛЭП 6кв от ТП 8-ТП 185 0.02км</v>
          </cell>
          <cell r="D1766" t="str">
            <v>502</v>
          </cell>
          <cell r="E1766" t="str">
            <v>011</v>
          </cell>
          <cell r="F1766">
            <v>11</v>
          </cell>
          <cell r="G1766">
            <v>30</v>
          </cell>
          <cell r="H1766">
            <v>1035</v>
          </cell>
          <cell r="I1766" t="str">
            <v>30727</v>
          </cell>
          <cell r="J1766" t="str">
            <v>2010062</v>
          </cell>
          <cell r="K1766" t="str">
            <v>30012</v>
          </cell>
          <cell r="L1766">
            <v>4</v>
          </cell>
          <cell r="M1766" t="str">
            <v>124527341</v>
          </cell>
          <cell r="N1766" t="str">
            <v>74</v>
          </cell>
          <cell r="O1766" t="str">
            <v>0978</v>
          </cell>
          <cell r="Q1766">
            <v>1010.45</v>
          </cell>
          <cell r="R1766">
            <v>3.45</v>
          </cell>
          <cell r="S1766">
            <v>24.55</v>
          </cell>
          <cell r="V1766" t="str">
            <v>30727</v>
          </cell>
          <cell r="X1766">
            <v>0</v>
          </cell>
          <cell r="Y1766">
            <v>0</v>
          </cell>
        </row>
        <row r="1767">
          <cell r="A1767">
            <v>27729</v>
          </cell>
          <cell r="B1767" t="str">
            <v>02</v>
          </cell>
          <cell r="C1767" t="str">
            <v>Каб ЛЭП 6кв от ТП 1219 до РП 19 0.35км</v>
          </cell>
          <cell r="D1767" t="str">
            <v>502</v>
          </cell>
          <cell r="E1767" t="str">
            <v>011</v>
          </cell>
          <cell r="F1767">
            <v>11</v>
          </cell>
          <cell r="G1767">
            <v>30</v>
          </cell>
          <cell r="H1767">
            <v>62847</v>
          </cell>
          <cell r="I1767" t="str">
            <v>30724</v>
          </cell>
          <cell r="J1767" t="str">
            <v>2010062</v>
          </cell>
          <cell r="K1767" t="str">
            <v>30011</v>
          </cell>
          <cell r="L1767">
            <v>2</v>
          </cell>
          <cell r="M1767" t="str">
            <v>124527341</v>
          </cell>
          <cell r="N1767" t="str">
            <v>75</v>
          </cell>
          <cell r="O1767" t="str">
            <v>1275</v>
          </cell>
          <cell r="Q1767">
            <v>37434</v>
          </cell>
          <cell r="R1767">
            <v>104.75</v>
          </cell>
          <cell r="S1767">
            <v>25413</v>
          </cell>
          <cell r="V1767" t="str">
            <v>30724</v>
          </cell>
          <cell r="X1767">
            <v>0</v>
          </cell>
          <cell r="Y1767">
            <v>0</v>
          </cell>
        </row>
        <row r="1768">
          <cell r="A1768">
            <v>33482</v>
          </cell>
          <cell r="B1768" t="str">
            <v>02</v>
          </cell>
          <cell r="C1768" t="str">
            <v>Каб ЛЭП 6кв от ТП 1010-ТП 1080 0.25 км</v>
          </cell>
          <cell r="D1768" t="str">
            <v>502</v>
          </cell>
          <cell r="E1768" t="str">
            <v>011</v>
          </cell>
          <cell r="F1768">
            <v>11</v>
          </cell>
          <cell r="G1768">
            <v>30</v>
          </cell>
          <cell r="H1768">
            <v>14964</v>
          </cell>
          <cell r="I1768" t="str">
            <v>30725</v>
          </cell>
          <cell r="J1768" t="str">
            <v>2010062</v>
          </cell>
          <cell r="K1768" t="str">
            <v>30012</v>
          </cell>
          <cell r="L1768">
            <v>4</v>
          </cell>
          <cell r="M1768" t="str">
            <v>124527341</v>
          </cell>
          <cell r="N1768" t="str">
            <v>81</v>
          </cell>
          <cell r="O1768" t="str">
            <v>0991</v>
          </cell>
          <cell r="Q1768">
            <v>7856.36</v>
          </cell>
          <cell r="R1768">
            <v>49.88</v>
          </cell>
          <cell r="S1768">
            <v>7107.64</v>
          </cell>
          <cell r="V1768" t="str">
            <v>30725</v>
          </cell>
          <cell r="X1768">
            <v>0</v>
          </cell>
          <cell r="Y1768">
            <v>0</v>
          </cell>
        </row>
        <row r="1769">
          <cell r="A1769">
            <v>33878</v>
          </cell>
          <cell r="B1769" t="str">
            <v>02</v>
          </cell>
          <cell r="C1769" t="str">
            <v>Каб ЛЭП 6 кв от ТП 1120-ТП1234 0.25</v>
          </cell>
          <cell r="D1769" t="str">
            <v>502</v>
          </cell>
          <cell r="E1769" t="str">
            <v>011</v>
          </cell>
          <cell r="F1769">
            <v>11</v>
          </cell>
          <cell r="G1769">
            <v>30</v>
          </cell>
          <cell r="H1769">
            <v>1759</v>
          </cell>
          <cell r="I1769" t="str">
            <v>30745</v>
          </cell>
          <cell r="J1769" t="str">
            <v>2010062</v>
          </cell>
          <cell r="K1769" t="str">
            <v>30012</v>
          </cell>
          <cell r="L1769">
            <v>4</v>
          </cell>
          <cell r="M1769" t="str">
            <v>124527341</v>
          </cell>
          <cell r="N1769" t="str">
            <v>92</v>
          </cell>
          <cell r="O1769" t="str">
            <v>1092</v>
          </cell>
          <cell r="Q1769">
            <v>708.75</v>
          </cell>
          <cell r="R1769">
            <v>5.86</v>
          </cell>
          <cell r="S1769">
            <v>1050.25</v>
          </cell>
          <cell r="V1769" t="str">
            <v>30745</v>
          </cell>
          <cell r="X1769">
            <v>0</v>
          </cell>
          <cell r="Y1769">
            <v>0</v>
          </cell>
        </row>
        <row r="1770">
          <cell r="A1770">
            <v>33970</v>
          </cell>
          <cell r="B1770" t="str">
            <v>02</v>
          </cell>
          <cell r="C1770" t="str">
            <v>Каб ЛЭП 6кв от ТП 452-ТП105 0.85км</v>
          </cell>
          <cell r="D1770" t="str">
            <v>502</v>
          </cell>
          <cell r="E1770" t="str">
            <v>011</v>
          </cell>
          <cell r="F1770">
            <v>11</v>
          </cell>
          <cell r="G1770">
            <v>30</v>
          </cell>
          <cell r="H1770">
            <v>73153</v>
          </cell>
          <cell r="I1770" t="str">
            <v>30726</v>
          </cell>
          <cell r="J1770" t="str">
            <v>2010062</v>
          </cell>
          <cell r="K1770" t="str">
            <v>30012</v>
          </cell>
          <cell r="L1770">
            <v>4</v>
          </cell>
          <cell r="M1770" t="str">
            <v>124527341</v>
          </cell>
          <cell r="N1770" t="str">
            <v>92</v>
          </cell>
          <cell r="O1770" t="str">
            <v>0193</v>
          </cell>
          <cell r="Q1770">
            <v>34022.400000000001</v>
          </cell>
          <cell r="R1770">
            <v>243.84</v>
          </cell>
          <cell r="S1770">
            <v>39130.6</v>
          </cell>
          <cell r="V1770" t="str">
            <v>30726</v>
          </cell>
          <cell r="X1770">
            <v>0</v>
          </cell>
          <cell r="Y1770">
            <v>0</v>
          </cell>
        </row>
        <row r="1771">
          <cell r="A1771">
            <v>35125</v>
          </cell>
          <cell r="B1771" t="str">
            <v>02</v>
          </cell>
          <cell r="C1771" t="str">
            <v>Каб ЛЭП 6кв от ПСТ Южная -РП 9 2.5км</v>
          </cell>
          <cell r="D1771" t="str">
            <v>502</v>
          </cell>
          <cell r="E1771" t="str">
            <v>011</v>
          </cell>
          <cell r="F1771">
            <v>21</v>
          </cell>
          <cell r="G1771">
            <v>30</v>
          </cell>
          <cell r="H1771">
            <v>1188562</v>
          </cell>
          <cell r="I1771" t="str">
            <v>30746</v>
          </cell>
          <cell r="J1771" t="str">
            <v>2010062</v>
          </cell>
          <cell r="K1771" t="str">
            <v>30012</v>
          </cell>
          <cell r="L1771">
            <v>4</v>
          </cell>
          <cell r="M1771" t="str">
            <v>124527341</v>
          </cell>
          <cell r="N1771" t="str">
            <v>95</v>
          </cell>
          <cell r="O1771" t="str">
            <v>0396</v>
          </cell>
          <cell r="P1771" t="str">
            <v>0396</v>
          </cell>
          <cell r="Q1771">
            <v>421482.56</v>
          </cell>
          <cell r="R1771">
            <v>3961.87</v>
          </cell>
          <cell r="S1771">
            <v>767079.44</v>
          </cell>
          <cell r="V1771" t="str">
            <v>00003</v>
          </cell>
          <cell r="W1771" t="str">
            <v>8700000</v>
          </cell>
          <cell r="X1771">
            <v>0</v>
          </cell>
          <cell r="Y1771">
            <v>0</v>
          </cell>
        </row>
        <row r="1772">
          <cell r="A1772">
            <v>35125</v>
          </cell>
          <cell r="B1772" t="str">
            <v>02</v>
          </cell>
          <cell r="C1772" t="str">
            <v>Каб ЛЭП 6кв от ПСТ Южная-РП 9 2.5км</v>
          </cell>
          <cell r="D1772" t="str">
            <v>502</v>
          </cell>
          <cell r="E1772" t="str">
            <v>011</v>
          </cell>
          <cell r="F1772">
            <v>21</v>
          </cell>
          <cell r="G1772">
            <v>30</v>
          </cell>
          <cell r="H1772">
            <v>1188562</v>
          </cell>
          <cell r="I1772" t="str">
            <v>30747</v>
          </cell>
          <cell r="J1772" t="str">
            <v>2010062</v>
          </cell>
          <cell r="K1772" t="str">
            <v>30012</v>
          </cell>
          <cell r="L1772">
            <v>4</v>
          </cell>
          <cell r="M1772" t="str">
            <v>124527341</v>
          </cell>
          <cell r="N1772" t="str">
            <v>95</v>
          </cell>
          <cell r="O1772" t="str">
            <v>0396</v>
          </cell>
          <cell r="P1772" t="str">
            <v>0396</v>
          </cell>
          <cell r="Q1772">
            <v>421482.56</v>
          </cell>
          <cell r="R1772">
            <v>3961.87</v>
          </cell>
          <cell r="S1772">
            <v>767079.44</v>
          </cell>
          <cell r="V1772" t="str">
            <v>00004</v>
          </cell>
          <cell r="W1772" t="str">
            <v>8700000</v>
          </cell>
          <cell r="X1772">
            <v>0</v>
          </cell>
          <cell r="Y1772">
            <v>0</v>
          </cell>
        </row>
        <row r="1773">
          <cell r="A1773">
            <v>35125</v>
          </cell>
          <cell r="B1773" t="str">
            <v>02</v>
          </cell>
          <cell r="C1773" t="str">
            <v>ВЛ-6кв от ПСТ Центр-ТП 374 \17микр-н\ 1.160км   2-х цепная</v>
          </cell>
          <cell r="D1773" t="str">
            <v>502</v>
          </cell>
          <cell r="E1773" t="str">
            <v>011</v>
          </cell>
          <cell r="F1773">
            <v>21</v>
          </cell>
          <cell r="G1773">
            <v>30</v>
          </cell>
          <cell r="H1773">
            <v>559450</v>
          </cell>
          <cell r="I1773" t="str">
            <v>30748</v>
          </cell>
          <cell r="J1773" t="str">
            <v>2010062</v>
          </cell>
          <cell r="K1773" t="str">
            <v>30006</v>
          </cell>
          <cell r="L1773">
            <v>3</v>
          </cell>
          <cell r="M1773" t="str">
            <v>124527342</v>
          </cell>
          <cell r="N1773" t="str">
            <v>95</v>
          </cell>
          <cell r="O1773" t="str">
            <v>0396</v>
          </cell>
          <cell r="P1773" t="str">
            <v>0396</v>
          </cell>
          <cell r="Q1773">
            <v>146790.5</v>
          </cell>
          <cell r="R1773">
            <v>1398.63</v>
          </cell>
          <cell r="S1773">
            <v>412659.5</v>
          </cell>
          <cell r="V1773" t="str">
            <v>00005</v>
          </cell>
          <cell r="W1773" t="str">
            <v>8700000</v>
          </cell>
          <cell r="X1773">
            <v>0</v>
          </cell>
          <cell r="Y1773">
            <v>0</v>
          </cell>
        </row>
        <row r="1774">
          <cell r="A1774">
            <v>35125</v>
          </cell>
          <cell r="B1774" t="str">
            <v>02</v>
          </cell>
          <cell r="C1774" t="str">
            <v>ВЛ-10кв от КТП 2484 дл 0.320 Хомутово</v>
          </cell>
          <cell r="D1774" t="str">
            <v>502</v>
          </cell>
          <cell r="E1774" t="str">
            <v>011</v>
          </cell>
          <cell r="F1774">
            <v>21</v>
          </cell>
          <cell r="G1774">
            <v>30</v>
          </cell>
          <cell r="H1774">
            <v>7424</v>
          </cell>
          <cell r="I1774" t="str">
            <v>30749</v>
          </cell>
          <cell r="J1774" t="str">
            <v>2010062</v>
          </cell>
          <cell r="K1774" t="str">
            <v>30007</v>
          </cell>
          <cell r="L1774">
            <v>4</v>
          </cell>
          <cell r="M1774" t="str">
            <v>124527342</v>
          </cell>
          <cell r="N1774" t="str">
            <v>92</v>
          </cell>
          <cell r="O1774" t="str">
            <v>0396</v>
          </cell>
          <cell r="P1774" t="str">
            <v>0396</v>
          </cell>
          <cell r="Q1774">
            <v>3373.86</v>
          </cell>
          <cell r="R1774">
            <v>24.75</v>
          </cell>
          <cell r="S1774">
            <v>4050.14</v>
          </cell>
          <cell r="V1774" t="str">
            <v>00007</v>
          </cell>
          <cell r="W1774" t="str">
            <v>8700000</v>
          </cell>
          <cell r="X1774">
            <v>0</v>
          </cell>
          <cell r="Y1774">
            <v>0</v>
          </cell>
        </row>
        <row r="1775">
          <cell r="A1775">
            <v>35125</v>
          </cell>
          <cell r="B1775" t="str">
            <v>02</v>
          </cell>
          <cell r="C1775" t="str">
            <v>Каб ЛЭП 6КВ от ПСТ Южная до РП-26,РП-26 до ТП-406 2.6км</v>
          </cell>
          <cell r="D1775" t="str">
            <v>502</v>
          </cell>
          <cell r="E1775" t="str">
            <v>011</v>
          </cell>
          <cell r="F1775">
            <v>21</v>
          </cell>
          <cell r="G1775">
            <v>30</v>
          </cell>
          <cell r="H1775">
            <v>179938</v>
          </cell>
          <cell r="I1775" t="str">
            <v>30750</v>
          </cell>
          <cell r="J1775" t="str">
            <v>2010062</v>
          </cell>
          <cell r="K1775" t="str">
            <v>30012</v>
          </cell>
          <cell r="L1775">
            <v>4</v>
          </cell>
          <cell r="M1775" t="str">
            <v>124527341</v>
          </cell>
          <cell r="N1775" t="str">
            <v>93</v>
          </cell>
          <cell r="O1775" t="str">
            <v>0396</v>
          </cell>
          <cell r="P1775" t="str">
            <v>0396</v>
          </cell>
          <cell r="Q1775">
            <v>82378.64</v>
          </cell>
          <cell r="R1775">
            <v>599.79</v>
          </cell>
          <cell r="S1775">
            <v>97559.360000000001</v>
          </cell>
          <cell r="V1775" t="str">
            <v>00011</v>
          </cell>
          <cell r="W1775" t="str">
            <v>8700000</v>
          </cell>
          <cell r="X1775">
            <v>0</v>
          </cell>
          <cell r="Y1775">
            <v>0</v>
          </cell>
        </row>
        <row r="1776">
          <cell r="A1776">
            <v>35125</v>
          </cell>
          <cell r="B1776" t="str">
            <v>02</v>
          </cell>
          <cell r="C1776" t="str">
            <v>Каб ЛЭП 6 Кв от ТП 406-ТП 456 1.9км</v>
          </cell>
          <cell r="D1776" t="str">
            <v>502</v>
          </cell>
          <cell r="E1776" t="str">
            <v>011</v>
          </cell>
          <cell r="F1776">
            <v>21</v>
          </cell>
          <cell r="G1776">
            <v>30</v>
          </cell>
          <cell r="H1776">
            <v>131493</v>
          </cell>
          <cell r="I1776" t="str">
            <v>30751</v>
          </cell>
          <cell r="J1776" t="str">
            <v>2010062</v>
          </cell>
          <cell r="K1776" t="str">
            <v>30012</v>
          </cell>
          <cell r="L1776">
            <v>4</v>
          </cell>
          <cell r="M1776" t="str">
            <v>124527341</v>
          </cell>
          <cell r="N1776" t="str">
            <v>93</v>
          </cell>
          <cell r="O1776" t="str">
            <v>0396</v>
          </cell>
          <cell r="P1776" t="str">
            <v>0396</v>
          </cell>
          <cell r="Q1776">
            <v>60200.1</v>
          </cell>
          <cell r="R1776">
            <v>438.31</v>
          </cell>
          <cell r="S1776">
            <v>71292.899999999994</v>
          </cell>
          <cell r="V1776" t="str">
            <v>00012</v>
          </cell>
          <cell r="W1776" t="str">
            <v>8700000</v>
          </cell>
          <cell r="X1776">
            <v>0</v>
          </cell>
          <cell r="Y1776">
            <v>0</v>
          </cell>
        </row>
        <row r="1777">
          <cell r="A1777">
            <v>35125</v>
          </cell>
          <cell r="B1777" t="str">
            <v>02</v>
          </cell>
          <cell r="C1777" t="str">
            <v>Каб ЛЭП 6кв от ТП 456-ТП 375 1.6км</v>
          </cell>
          <cell r="D1777" t="str">
            <v>502</v>
          </cell>
          <cell r="E1777" t="str">
            <v>011</v>
          </cell>
          <cell r="F1777">
            <v>21</v>
          </cell>
          <cell r="G1777">
            <v>30</v>
          </cell>
          <cell r="H1777">
            <v>110731</v>
          </cell>
          <cell r="I1777" t="str">
            <v>30752</v>
          </cell>
          <cell r="J1777" t="str">
            <v>2010062</v>
          </cell>
          <cell r="K1777" t="str">
            <v>30012</v>
          </cell>
          <cell r="L1777">
            <v>4</v>
          </cell>
          <cell r="M1777" t="str">
            <v>124527341</v>
          </cell>
          <cell r="N1777" t="str">
            <v>93</v>
          </cell>
          <cell r="O1777" t="str">
            <v>0396</v>
          </cell>
          <cell r="P1777" t="str">
            <v>0396</v>
          </cell>
          <cell r="Q1777">
            <v>50694.14</v>
          </cell>
          <cell r="R1777">
            <v>369.1</v>
          </cell>
          <cell r="S1777">
            <v>60036.86</v>
          </cell>
          <cell r="V1777" t="str">
            <v>00013</v>
          </cell>
          <cell r="W1777" t="str">
            <v>8700000</v>
          </cell>
          <cell r="X1777">
            <v>0</v>
          </cell>
          <cell r="Y1777">
            <v>0</v>
          </cell>
        </row>
        <row r="1778">
          <cell r="A1778">
            <v>35125</v>
          </cell>
          <cell r="B1778" t="str">
            <v>02</v>
          </cell>
          <cell r="C1778" t="str">
            <v>ВЛ-6 кв от ТП 456-ТП 375 0.15км</v>
          </cell>
          <cell r="D1778" t="str">
            <v>502</v>
          </cell>
          <cell r="E1778" t="str">
            <v>011</v>
          </cell>
          <cell r="F1778">
            <v>21</v>
          </cell>
          <cell r="G1778">
            <v>30</v>
          </cell>
          <cell r="H1778">
            <v>10381</v>
          </cell>
          <cell r="I1778" t="str">
            <v>30753</v>
          </cell>
          <cell r="J1778" t="str">
            <v>2010062</v>
          </cell>
          <cell r="K1778" t="str">
            <v>30007</v>
          </cell>
          <cell r="L1778">
            <v>4</v>
          </cell>
          <cell r="M1778" t="str">
            <v>124527342</v>
          </cell>
          <cell r="N1778" t="str">
            <v>93</v>
          </cell>
          <cell r="O1778" t="str">
            <v>0396</v>
          </cell>
          <cell r="P1778" t="str">
            <v>0396</v>
          </cell>
          <cell r="Q1778">
            <v>4752.3</v>
          </cell>
          <cell r="R1778">
            <v>34.6</v>
          </cell>
          <cell r="S1778">
            <v>5628.7</v>
          </cell>
          <cell r="V1778" t="str">
            <v>00014</v>
          </cell>
          <cell r="W1778" t="str">
            <v>8700000</v>
          </cell>
          <cell r="X1778">
            <v>0</v>
          </cell>
          <cell r="Y1778">
            <v>0</v>
          </cell>
        </row>
        <row r="1779">
          <cell r="A1779">
            <v>20333</v>
          </cell>
          <cell r="B1779" t="str">
            <v>04</v>
          </cell>
          <cell r="C1779" t="str">
            <v>ВЛ-04кв от КТП 2348 по ул Центральной  2.3км</v>
          </cell>
          <cell r="D1779" t="str">
            <v>539</v>
          </cell>
          <cell r="E1779" t="str">
            <v>011</v>
          </cell>
          <cell r="F1779">
            <v>11</v>
          </cell>
          <cell r="G1779">
            <v>30</v>
          </cell>
          <cell r="H1779">
            <v>91211.79</v>
          </cell>
          <cell r="I1779" t="str">
            <v>31056</v>
          </cell>
          <cell r="J1779" t="str">
            <v>2010062</v>
          </cell>
          <cell r="K1779" t="str">
            <v>30007</v>
          </cell>
          <cell r="L1779">
            <v>6</v>
          </cell>
          <cell r="M1779" t="str">
            <v>124527342</v>
          </cell>
          <cell r="N1779" t="str">
            <v>55</v>
          </cell>
          <cell r="O1779" t="str">
            <v>0955</v>
          </cell>
          <cell r="Q1779">
            <v>91211.79</v>
          </cell>
          <cell r="R1779">
            <v>0</v>
          </cell>
          <cell r="S1779">
            <v>0</v>
          </cell>
          <cell r="V1779" t="str">
            <v>31056</v>
          </cell>
          <cell r="X1779">
            <v>0</v>
          </cell>
          <cell r="Y1779">
            <v>0</v>
          </cell>
        </row>
        <row r="1780">
          <cell r="A1780">
            <v>26177</v>
          </cell>
          <cell r="B1780" t="str">
            <v>04</v>
          </cell>
          <cell r="C1780" t="str">
            <v>ВЛ-0.4кв от КТП-2473 ул Юбилейная 1.6км</v>
          </cell>
          <cell r="D1780" t="str">
            <v>539</v>
          </cell>
          <cell r="E1780" t="str">
            <v>011</v>
          </cell>
          <cell r="F1780">
            <v>11</v>
          </cell>
          <cell r="G1780">
            <v>30</v>
          </cell>
          <cell r="H1780">
            <v>51553.47</v>
          </cell>
          <cell r="I1780" t="str">
            <v>31058</v>
          </cell>
          <cell r="J1780" t="str">
            <v>2010062</v>
          </cell>
          <cell r="K1780" t="str">
            <v>30007</v>
          </cell>
          <cell r="L1780">
            <v>6</v>
          </cell>
          <cell r="M1780" t="str">
            <v>124527342</v>
          </cell>
          <cell r="N1780" t="str">
            <v>71</v>
          </cell>
          <cell r="O1780" t="str">
            <v>0971</v>
          </cell>
          <cell r="Q1780">
            <v>51553.47</v>
          </cell>
          <cell r="R1780">
            <v>0</v>
          </cell>
          <cell r="S1780">
            <v>0</v>
          </cell>
          <cell r="V1780" t="str">
            <v>31058</v>
          </cell>
          <cell r="X1780">
            <v>0</v>
          </cell>
          <cell r="Y1780">
            <v>0</v>
          </cell>
        </row>
        <row r="1781">
          <cell r="A1781">
            <v>26177</v>
          </cell>
          <cell r="B1781" t="str">
            <v>04</v>
          </cell>
          <cell r="C1781" t="str">
            <v>ВЛ-0.4кв от КТП-2473 магазин  1.2км</v>
          </cell>
          <cell r="D1781" t="str">
            <v>539</v>
          </cell>
          <cell r="E1781" t="str">
            <v>011</v>
          </cell>
          <cell r="F1781">
            <v>11</v>
          </cell>
          <cell r="G1781">
            <v>30</v>
          </cell>
          <cell r="H1781">
            <v>38665.1</v>
          </cell>
          <cell r="I1781" t="str">
            <v>31059</v>
          </cell>
          <cell r="J1781" t="str">
            <v>2010062</v>
          </cell>
          <cell r="K1781" t="str">
            <v>30007</v>
          </cell>
          <cell r="L1781">
            <v>6</v>
          </cell>
          <cell r="M1781" t="str">
            <v>124527342</v>
          </cell>
          <cell r="N1781" t="str">
            <v>71</v>
          </cell>
          <cell r="O1781" t="str">
            <v>0971</v>
          </cell>
          <cell r="Q1781">
            <v>38665.1</v>
          </cell>
          <cell r="R1781">
            <v>0</v>
          </cell>
          <cell r="S1781">
            <v>0</v>
          </cell>
          <cell r="V1781" t="str">
            <v>31059</v>
          </cell>
          <cell r="X1781">
            <v>0</v>
          </cell>
          <cell r="Y1781">
            <v>0</v>
          </cell>
        </row>
        <row r="1782">
          <cell r="A1782">
            <v>25082</v>
          </cell>
          <cell r="B1782" t="str">
            <v>04</v>
          </cell>
          <cell r="C1782" t="str">
            <v>ВЛ-0.4кв от КТП 853 до лесхоза п Огоньки 0.3км</v>
          </cell>
          <cell r="D1782" t="str">
            <v>539</v>
          </cell>
          <cell r="E1782" t="str">
            <v>011</v>
          </cell>
          <cell r="F1782">
            <v>11</v>
          </cell>
          <cell r="G1782">
            <v>30</v>
          </cell>
          <cell r="H1782">
            <v>71811.710000000006</v>
          </cell>
          <cell r="I1782" t="str">
            <v>31060</v>
          </cell>
          <cell r="J1782" t="str">
            <v>2010062</v>
          </cell>
          <cell r="K1782" t="str">
            <v>30008</v>
          </cell>
          <cell r="L1782">
            <v>6</v>
          </cell>
          <cell r="M1782" t="str">
            <v>124527342</v>
          </cell>
          <cell r="N1782" t="str">
            <v>68</v>
          </cell>
          <cell r="O1782" t="str">
            <v>0968</v>
          </cell>
          <cell r="P1782" t="str">
            <v>0968</v>
          </cell>
          <cell r="Q1782">
            <v>71811.710000000006</v>
          </cell>
          <cell r="R1782">
            <v>0</v>
          </cell>
          <cell r="S1782">
            <v>0</v>
          </cell>
          <cell r="V1782" t="str">
            <v>31060</v>
          </cell>
          <cell r="W1782" t="str">
            <v>0800000</v>
          </cell>
          <cell r="X1782">
            <v>0</v>
          </cell>
          <cell r="Y1782">
            <v>0</v>
          </cell>
        </row>
        <row r="1783">
          <cell r="A1783">
            <v>35156</v>
          </cell>
          <cell r="B1783" t="str">
            <v>07</v>
          </cell>
          <cell r="C1783" t="str">
            <v>ВЛ-35кв на ПСТ АГАР 2.08км  Т-139</v>
          </cell>
          <cell r="D1783" t="str">
            <v>519</v>
          </cell>
          <cell r="E1783" t="str">
            <v>011</v>
          </cell>
          <cell r="F1783">
            <v>21</v>
          </cell>
          <cell r="G1783">
            <v>30</v>
          </cell>
          <cell r="H1783">
            <v>1560729</v>
          </cell>
          <cell r="I1783" t="str">
            <v>32039</v>
          </cell>
          <cell r="J1783" t="str">
            <v>2010062</v>
          </cell>
          <cell r="K1783" t="str">
            <v>30009</v>
          </cell>
          <cell r="L1783">
            <v>2</v>
          </cell>
          <cell r="M1783" t="str">
            <v>124521125</v>
          </cell>
          <cell r="N1783" t="str">
            <v>87</v>
          </cell>
          <cell r="O1783" t="str">
            <v>0496</v>
          </cell>
          <cell r="P1783" t="str">
            <v>0496</v>
          </cell>
          <cell r="Q1783">
            <v>665933.64</v>
          </cell>
          <cell r="R1783">
            <v>2601.2199999999998</v>
          </cell>
          <cell r="S1783">
            <v>894795.36</v>
          </cell>
          <cell r="V1783" t="str">
            <v>00001</v>
          </cell>
          <cell r="W1783" t="str">
            <v>8700000</v>
          </cell>
          <cell r="X1783">
            <v>0</v>
          </cell>
          <cell r="Y1783">
            <v>0</v>
          </cell>
        </row>
        <row r="1784">
          <cell r="A1784">
            <v>35156</v>
          </cell>
          <cell r="B1784" t="str">
            <v>04</v>
          </cell>
          <cell r="C1784" t="str">
            <v>ВЛ-0.4кв от КТПН 2348 отпайка на ж\домпо ул Центральная 80б</v>
          </cell>
          <cell r="D1784" t="str">
            <v>539</v>
          </cell>
          <cell r="E1784" t="str">
            <v>011</v>
          </cell>
          <cell r="F1784">
            <v>21</v>
          </cell>
          <cell r="G1784">
            <v>30</v>
          </cell>
          <cell r="H1784">
            <v>7020</v>
          </cell>
          <cell r="I1784" t="str">
            <v>31061</v>
          </cell>
          <cell r="J1784" t="str">
            <v>2010062</v>
          </cell>
          <cell r="K1784" t="str">
            <v>30007</v>
          </cell>
          <cell r="L1784">
            <v>4</v>
          </cell>
          <cell r="M1784" t="str">
            <v>124527342</v>
          </cell>
          <cell r="N1784" t="str">
            <v>94</v>
          </cell>
          <cell r="O1784" t="str">
            <v>0496</v>
          </cell>
          <cell r="P1784" t="str">
            <v>0496</v>
          </cell>
          <cell r="Q1784">
            <v>3679.8</v>
          </cell>
          <cell r="R1784">
            <v>23.4</v>
          </cell>
          <cell r="S1784">
            <v>3340.2</v>
          </cell>
          <cell r="V1784" t="str">
            <v>00003</v>
          </cell>
          <cell r="W1784" t="str">
            <v>8700000</v>
          </cell>
          <cell r="X1784">
            <v>0</v>
          </cell>
          <cell r="Y1784">
            <v>0</v>
          </cell>
        </row>
        <row r="1785">
          <cell r="A1785">
            <v>35156</v>
          </cell>
          <cell r="B1785" t="str">
            <v>02</v>
          </cell>
          <cell r="C1785" t="str">
            <v>Каб ЛЭП-10кв от ТП 1252-ТП 1160     0.700км</v>
          </cell>
          <cell r="D1785" t="str">
            <v>502</v>
          </cell>
          <cell r="E1785" t="str">
            <v>011</v>
          </cell>
          <cell r="F1785">
            <v>21</v>
          </cell>
          <cell r="G1785">
            <v>30</v>
          </cell>
          <cell r="H1785">
            <v>243761</v>
          </cell>
          <cell r="I1785" t="str">
            <v>30755</v>
          </cell>
          <cell r="J1785" t="str">
            <v>2010062</v>
          </cell>
          <cell r="K1785" t="str">
            <v>30012</v>
          </cell>
          <cell r="L1785">
            <v>4</v>
          </cell>
          <cell r="M1785" t="str">
            <v>124527341</v>
          </cell>
          <cell r="N1785" t="str">
            <v>90</v>
          </cell>
          <cell r="O1785" t="str">
            <v>0496</v>
          </cell>
          <cell r="P1785" t="str">
            <v>0496</v>
          </cell>
          <cell r="Q1785">
            <v>151865.88</v>
          </cell>
          <cell r="R1785">
            <v>812.54</v>
          </cell>
          <cell r="S1785">
            <v>91895.12</v>
          </cell>
          <cell r="V1785" t="str">
            <v>00004</v>
          </cell>
          <cell r="W1785" t="str">
            <v>8700000</v>
          </cell>
          <cell r="X1785">
            <v>0</v>
          </cell>
          <cell r="Y1785">
            <v>0</v>
          </cell>
        </row>
        <row r="1786">
          <cell r="A1786">
            <v>35156</v>
          </cell>
          <cell r="B1786" t="str">
            <v>02</v>
          </cell>
          <cell r="C1786" t="str">
            <v>Каб ЛЭП 10кв Н\Александ-ТП 1252 1.700км</v>
          </cell>
          <cell r="D1786" t="str">
            <v>502</v>
          </cell>
          <cell r="E1786" t="str">
            <v>011</v>
          </cell>
          <cell r="F1786">
            <v>21</v>
          </cell>
          <cell r="G1786">
            <v>30</v>
          </cell>
          <cell r="H1786">
            <v>623818</v>
          </cell>
          <cell r="I1786" t="str">
            <v>30756</v>
          </cell>
          <cell r="J1786" t="str">
            <v>2010062</v>
          </cell>
          <cell r="K1786" t="str">
            <v>30012</v>
          </cell>
          <cell r="L1786">
            <v>4</v>
          </cell>
          <cell r="M1786" t="str">
            <v>124527341</v>
          </cell>
          <cell r="N1786" t="str">
            <v>90</v>
          </cell>
          <cell r="O1786" t="str">
            <v>0496</v>
          </cell>
          <cell r="P1786" t="str">
            <v>0496</v>
          </cell>
          <cell r="Q1786">
            <v>387276.48</v>
          </cell>
          <cell r="R1786">
            <v>2079.39</v>
          </cell>
          <cell r="S1786">
            <v>236541.52</v>
          </cell>
          <cell r="V1786" t="str">
            <v>00005</v>
          </cell>
          <cell r="W1786" t="str">
            <v>8700000</v>
          </cell>
          <cell r="X1786">
            <v>0</v>
          </cell>
          <cell r="Y1786">
            <v>0</v>
          </cell>
        </row>
        <row r="1787">
          <cell r="A1787">
            <v>35156</v>
          </cell>
          <cell r="B1787" t="str">
            <v>02</v>
          </cell>
          <cell r="C1787" t="str">
            <v>Каб ЛЭП-10кв от ТП 1252-выход на ВЛ 0.057км</v>
          </cell>
          <cell r="D1787" t="str">
            <v>502</v>
          </cell>
          <cell r="E1787" t="str">
            <v>011</v>
          </cell>
          <cell r="F1787">
            <v>21</v>
          </cell>
          <cell r="G1787">
            <v>30</v>
          </cell>
          <cell r="H1787">
            <v>20916</v>
          </cell>
          <cell r="I1787" t="str">
            <v>30757</v>
          </cell>
          <cell r="J1787" t="str">
            <v>2010062</v>
          </cell>
          <cell r="K1787" t="str">
            <v>30011</v>
          </cell>
          <cell r="L1787">
            <v>2</v>
          </cell>
          <cell r="M1787" t="str">
            <v>124527341</v>
          </cell>
          <cell r="N1787" t="str">
            <v>90</v>
          </cell>
          <cell r="O1787" t="str">
            <v>0496</v>
          </cell>
          <cell r="P1787" t="str">
            <v>0496</v>
          </cell>
          <cell r="Q1787">
            <v>9699.7000000000007</v>
          </cell>
          <cell r="R1787">
            <v>34.86</v>
          </cell>
          <cell r="S1787">
            <v>11216.3</v>
          </cell>
          <cell r="V1787" t="str">
            <v>00006</v>
          </cell>
          <cell r="W1787" t="str">
            <v>8700000</v>
          </cell>
          <cell r="X1787">
            <v>0</v>
          </cell>
          <cell r="Y1787">
            <v>0</v>
          </cell>
        </row>
        <row r="1788">
          <cell r="A1788">
            <v>35186</v>
          </cell>
          <cell r="B1788" t="str">
            <v>02</v>
          </cell>
          <cell r="C1788" t="str">
            <v>КЛ 6кв от ПСТ Южная-ТП79,ТП79-РП26,РП26-ТП406  2.6км</v>
          </cell>
          <cell r="D1788" t="str">
            <v>502</v>
          </cell>
          <cell r="E1788" t="str">
            <v>011</v>
          </cell>
          <cell r="F1788">
            <v>21</v>
          </cell>
          <cell r="G1788">
            <v>30</v>
          </cell>
          <cell r="H1788">
            <v>179938</v>
          </cell>
          <cell r="I1788" t="str">
            <v>30754</v>
          </cell>
          <cell r="J1788" t="str">
            <v>2010062</v>
          </cell>
          <cell r="K1788" t="str">
            <v>30012</v>
          </cell>
          <cell r="L1788">
            <v>4</v>
          </cell>
          <cell r="M1788" t="str">
            <v>124527341</v>
          </cell>
          <cell r="N1788" t="str">
            <v>93</v>
          </cell>
          <cell r="O1788" t="str">
            <v>0596</v>
          </cell>
          <cell r="P1788" t="str">
            <v>0596</v>
          </cell>
          <cell r="Q1788">
            <v>81179.06</v>
          </cell>
          <cell r="R1788">
            <v>599.79</v>
          </cell>
          <cell r="S1788">
            <v>98758.94</v>
          </cell>
          <cell r="V1788" t="str">
            <v>00002</v>
          </cell>
          <cell r="W1788" t="str">
            <v>8700000</v>
          </cell>
          <cell r="X1788">
            <v>0</v>
          </cell>
          <cell r="Y1788">
            <v>0</v>
          </cell>
        </row>
        <row r="1789">
          <cell r="A1789">
            <v>35186</v>
          </cell>
          <cell r="B1789" t="str">
            <v>04</v>
          </cell>
          <cell r="C1789" t="str">
            <v>ВЛ-10кв от ТП 828 0.5км</v>
          </cell>
          <cell r="D1789" t="str">
            <v>539</v>
          </cell>
          <cell r="E1789" t="str">
            <v>011</v>
          </cell>
          <cell r="F1789">
            <v>21</v>
          </cell>
          <cell r="G1789">
            <v>30</v>
          </cell>
          <cell r="H1789">
            <v>190750</v>
          </cell>
          <cell r="I1789" t="str">
            <v>31062</v>
          </cell>
          <cell r="J1789" t="str">
            <v>2010062</v>
          </cell>
          <cell r="K1789" t="str">
            <v>30008</v>
          </cell>
          <cell r="L1789">
            <v>6</v>
          </cell>
          <cell r="M1789" t="str">
            <v>124527342</v>
          </cell>
          <cell r="N1789" t="str">
            <v>89</v>
          </cell>
          <cell r="O1789" t="str">
            <v>0596</v>
          </cell>
          <cell r="P1789" t="str">
            <v>0596</v>
          </cell>
          <cell r="Q1789">
            <v>175499.24</v>
          </cell>
          <cell r="R1789">
            <v>953.75</v>
          </cell>
          <cell r="S1789">
            <v>15250.76</v>
          </cell>
          <cell r="V1789" t="str">
            <v>00004</v>
          </cell>
          <cell r="W1789" t="str">
            <v>8700000</v>
          </cell>
          <cell r="X1789">
            <v>0</v>
          </cell>
          <cell r="Y1789">
            <v>0</v>
          </cell>
        </row>
        <row r="1790">
          <cell r="A1790">
            <v>35186</v>
          </cell>
          <cell r="B1790" t="str">
            <v>04</v>
          </cell>
          <cell r="C1790" t="str">
            <v>ВЛ-0.4кв от ТП 828 1.0км</v>
          </cell>
          <cell r="D1790" t="str">
            <v>539</v>
          </cell>
          <cell r="E1790" t="str">
            <v>011</v>
          </cell>
          <cell r="F1790">
            <v>21</v>
          </cell>
          <cell r="G1790">
            <v>30</v>
          </cell>
          <cell r="H1790">
            <v>45780</v>
          </cell>
          <cell r="I1790" t="str">
            <v>31063</v>
          </cell>
          <cell r="J1790" t="str">
            <v>2010062</v>
          </cell>
          <cell r="K1790" t="str">
            <v>30008</v>
          </cell>
          <cell r="L1790">
            <v>6</v>
          </cell>
          <cell r="M1790" t="str">
            <v>124527342</v>
          </cell>
          <cell r="N1790" t="str">
            <v>89</v>
          </cell>
          <cell r="O1790" t="str">
            <v>0596</v>
          </cell>
          <cell r="P1790" t="str">
            <v>0596</v>
          </cell>
          <cell r="Q1790">
            <v>42119.7</v>
          </cell>
          <cell r="R1790">
            <v>228.9</v>
          </cell>
          <cell r="S1790">
            <v>3660.3</v>
          </cell>
          <cell r="V1790" t="str">
            <v>00006</v>
          </cell>
          <cell r="W1790" t="str">
            <v>8700000</v>
          </cell>
          <cell r="X1790">
            <v>0</v>
          </cell>
          <cell r="Y1790">
            <v>0</v>
          </cell>
        </row>
        <row r="1791">
          <cell r="A1791">
            <v>35186</v>
          </cell>
          <cell r="B1791" t="str">
            <v>04</v>
          </cell>
          <cell r="C1791" t="str">
            <v>КЛ-0.4кв от ТП 804 до 18кв ж\дома дл 0.230км</v>
          </cell>
          <cell r="D1791" t="str">
            <v>539</v>
          </cell>
          <cell r="E1791" t="str">
            <v>011</v>
          </cell>
          <cell r="F1791">
            <v>21</v>
          </cell>
          <cell r="G1791">
            <v>30</v>
          </cell>
          <cell r="H1791">
            <v>58067</v>
          </cell>
          <cell r="I1791" t="str">
            <v>31064</v>
          </cell>
          <cell r="J1791" t="str">
            <v>2010062</v>
          </cell>
          <cell r="K1791" t="str">
            <v>30012</v>
          </cell>
          <cell r="L1791">
            <v>4</v>
          </cell>
          <cell r="M1791" t="str">
            <v>124527341</v>
          </cell>
          <cell r="N1791" t="str">
            <v>89</v>
          </cell>
          <cell r="O1791" t="str">
            <v>0596</v>
          </cell>
          <cell r="P1791" t="str">
            <v>0596</v>
          </cell>
          <cell r="Q1791">
            <v>35685.760000000002</v>
          </cell>
          <cell r="R1791">
            <v>193.56</v>
          </cell>
          <cell r="S1791">
            <v>22381.24</v>
          </cell>
          <cell r="V1791" t="str">
            <v>00007</v>
          </cell>
          <cell r="W1791" t="str">
            <v>8700000</v>
          </cell>
          <cell r="X1791">
            <v>0</v>
          </cell>
          <cell r="Y1791">
            <v>0</v>
          </cell>
        </row>
        <row r="1792">
          <cell r="A1792">
            <v>35186</v>
          </cell>
          <cell r="B1792" t="str">
            <v>04</v>
          </cell>
          <cell r="C1792" t="str">
            <v>КЛ-034кв от ТП 804 до общеж.по ул.Ленина.</v>
          </cell>
          <cell r="D1792" t="str">
            <v>539</v>
          </cell>
          <cell r="E1792" t="str">
            <v>011</v>
          </cell>
          <cell r="F1792">
            <v>21</v>
          </cell>
          <cell r="G1792">
            <v>30</v>
          </cell>
          <cell r="H1792">
            <v>12780</v>
          </cell>
          <cell r="I1792" t="str">
            <v>31065</v>
          </cell>
          <cell r="J1792" t="str">
            <v>2010062</v>
          </cell>
          <cell r="K1792" t="str">
            <v>30012</v>
          </cell>
          <cell r="L1792">
            <v>4</v>
          </cell>
          <cell r="M1792" t="str">
            <v>124527341</v>
          </cell>
          <cell r="N1792" t="str">
            <v>89</v>
          </cell>
          <cell r="O1792" t="str">
            <v>0596</v>
          </cell>
          <cell r="P1792" t="str">
            <v>0596</v>
          </cell>
          <cell r="Q1792">
            <v>7809.96</v>
          </cell>
          <cell r="R1792">
            <v>42.6</v>
          </cell>
          <cell r="S1792">
            <v>4970.04</v>
          </cell>
          <cell r="V1792" t="str">
            <v>00008</v>
          </cell>
          <cell r="W1792" t="str">
            <v>8700000</v>
          </cell>
          <cell r="X1792">
            <v>0</v>
          </cell>
          <cell r="Y1792">
            <v>0</v>
          </cell>
        </row>
        <row r="1793">
          <cell r="A1793">
            <v>35186</v>
          </cell>
          <cell r="B1793" t="str">
            <v>04</v>
          </cell>
          <cell r="C1793" t="str">
            <v>КЛ-0.4кв от 825 до дома по ул.Невельская</v>
          </cell>
          <cell r="D1793" t="str">
            <v>539</v>
          </cell>
          <cell r="E1793" t="str">
            <v>011</v>
          </cell>
          <cell r="F1793">
            <v>21</v>
          </cell>
          <cell r="G1793">
            <v>30</v>
          </cell>
          <cell r="H1793">
            <v>101562</v>
          </cell>
          <cell r="I1793" t="str">
            <v>31066</v>
          </cell>
          <cell r="J1793" t="str">
            <v>2010062</v>
          </cell>
          <cell r="K1793" t="str">
            <v>30012</v>
          </cell>
          <cell r="L1793">
            <v>4</v>
          </cell>
          <cell r="M1793" t="str">
            <v>124527341</v>
          </cell>
          <cell r="N1793" t="str">
            <v>89</v>
          </cell>
          <cell r="O1793" t="str">
            <v>0596</v>
          </cell>
          <cell r="P1793" t="str">
            <v>0596</v>
          </cell>
          <cell r="Q1793">
            <v>62253.7</v>
          </cell>
          <cell r="R1793">
            <v>338.54</v>
          </cell>
          <cell r="S1793">
            <v>39308.300000000003</v>
          </cell>
          <cell r="V1793" t="str">
            <v>00009</v>
          </cell>
          <cell r="W1793" t="str">
            <v>8700000</v>
          </cell>
          <cell r="X1793">
            <v>0</v>
          </cell>
          <cell r="Y1793">
            <v>0</v>
          </cell>
        </row>
        <row r="1794">
          <cell r="A1794">
            <v>35186</v>
          </cell>
          <cell r="B1794" t="str">
            <v>02</v>
          </cell>
          <cell r="C1794" t="str">
            <v>ВЛ 10кв на КТП 2203 0,6км</v>
          </cell>
          <cell r="D1794" t="str">
            <v>502</v>
          </cell>
          <cell r="E1794" t="str">
            <v>011</v>
          </cell>
          <cell r="F1794">
            <v>21</v>
          </cell>
          <cell r="G1794">
            <v>30</v>
          </cell>
          <cell r="H1794">
            <v>27120</v>
          </cell>
          <cell r="I1794" t="str">
            <v>30758</v>
          </cell>
          <cell r="J1794" t="str">
            <v>2010062</v>
          </cell>
          <cell r="K1794" t="str">
            <v>30007</v>
          </cell>
          <cell r="L1794">
            <v>4</v>
          </cell>
          <cell r="M1794" t="str">
            <v>124527342</v>
          </cell>
          <cell r="N1794" t="str">
            <v>93</v>
          </cell>
          <cell r="O1794" t="str">
            <v>0596</v>
          </cell>
          <cell r="P1794" t="str">
            <v>0596</v>
          </cell>
          <cell r="Q1794">
            <v>15514.4</v>
          </cell>
          <cell r="R1794">
            <v>90.4</v>
          </cell>
          <cell r="S1794">
            <v>11605.6</v>
          </cell>
          <cell r="V1794" t="str">
            <v>00010</v>
          </cell>
          <cell r="W1794" t="str">
            <v>8700000</v>
          </cell>
          <cell r="X1794">
            <v>0</v>
          </cell>
          <cell r="Y1794">
            <v>0</v>
          </cell>
        </row>
        <row r="1795">
          <cell r="A1795">
            <v>35186</v>
          </cell>
          <cell r="B1795" t="str">
            <v>07</v>
          </cell>
          <cell r="C1795" t="str">
            <v>ВЛ-0.4кв от КТП 2434 дл 0.160км</v>
          </cell>
          <cell r="D1795" t="str">
            <v>519</v>
          </cell>
          <cell r="E1795" t="str">
            <v>011</v>
          </cell>
          <cell r="F1795">
            <v>21</v>
          </cell>
          <cell r="G1795">
            <v>30</v>
          </cell>
          <cell r="H1795">
            <v>9280</v>
          </cell>
          <cell r="I1795" t="str">
            <v>32040</v>
          </cell>
          <cell r="J1795" t="str">
            <v>2010062</v>
          </cell>
          <cell r="K1795" t="str">
            <v>30007</v>
          </cell>
          <cell r="L1795">
            <v>4</v>
          </cell>
          <cell r="M1795" t="str">
            <v>124527342</v>
          </cell>
          <cell r="N1795" t="str">
            <v>96</v>
          </cell>
          <cell r="O1795" t="str">
            <v>0596</v>
          </cell>
          <cell r="P1795" t="str">
            <v>0596</v>
          </cell>
          <cell r="Q1795">
            <v>3042.36</v>
          </cell>
          <cell r="R1795">
            <v>30.93</v>
          </cell>
          <cell r="S1795">
            <v>6237.64</v>
          </cell>
          <cell r="V1795" t="str">
            <v>00011</v>
          </cell>
          <cell r="W1795" t="str">
            <v>8700000</v>
          </cell>
          <cell r="X1795">
            <v>0</v>
          </cell>
          <cell r="Y1795">
            <v>0</v>
          </cell>
        </row>
        <row r="1796">
          <cell r="A1796">
            <v>35217</v>
          </cell>
          <cell r="B1796" t="str">
            <v>07</v>
          </cell>
          <cell r="C1796" t="str">
            <v>КЛ-0.4кв от ТП 72 до школы</v>
          </cell>
          <cell r="D1796" t="str">
            <v>519</v>
          </cell>
          <cell r="E1796" t="str">
            <v>011</v>
          </cell>
          <cell r="F1796">
            <v>21</v>
          </cell>
          <cell r="G1796">
            <v>30</v>
          </cell>
          <cell r="H1796">
            <v>2088</v>
          </cell>
          <cell r="I1796" t="str">
            <v>32041</v>
          </cell>
          <cell r="J1796" t="str">
            <v>2010062</v>
          </cell>
          <cell r="K1796" t="str">
            <v>30012</v>
          </cell>
          <cell r="L1796">
            <v>4</v>
          </cell>
          <cell r="M1796" t="str">
            <v>124527341</v>
          </cell>
          <cell r="N1796" t="str">
            <v>80</v>
          </cell>
          <cell r="O1796" t="str">
            <v>0696</v>
          </cell>
          <cell r="P1796" t="str">
            <v>0696</v>
          </cell>
          <cell r="Q1796">
            <v>2024.28</v>
          </cell>
          <cell r="R1796">
            <v>6.96</v>
          </cell>
          <cell r="S1796">
            <v>63.72</v>
          </cell>
          <cell r="V1796" t="str">
            <v>00007</v>
          </cell>
          <cell r="W1796" t="str">
            <v>870000</v>
          </cell>
          <cell r="X1796">
            <v>0</v>
          </cell>
          <cell r="Y1796">
            <v>0</v>
          </cell>
        </row>
        <row r="1797">
          <cell r="A1797">
            <v>35217</v>
          </cell>
          <cell r="B1797" t="str">
            <v>07</v>
          </cell>
          <cell r="C1797" t="str">
            <v>КЛ-10кв от ТП 85-ТП 73 0.530км</v>
          </cell>
          <cell r="D1797" t="str">
            <v>519</v>
          </cell>
          <cell r="E1797" t="str">
            <v>011</v>
          </cell>
          <cell r="F1797">
            <v>21</v>
          </cell>
          <cell r="G1797">
            <v>30</v>
          </cell>
          <cell r="H1797">
            <v>35286</v>
          </cell>
          <cell r="I1797" t="str">
            <v>32042</v>
          </cell>
          <cell r="J1797" t="str">
            <v>2010062</v>
          </cell>
          <cell r="K1797" t="str">
            <v>30011</v>
          </cell>
          <cell r="L1797">
            <v>2</v>
          </cell>
          <cell r="M1797" t="str">
            <v>124527341</v>
          </cell>
          <cell r="N1797" t="str">
            <v>90</v>
          </cell>
          <cell r="O1797" t="str">
            <v>0696</v>
          </cell>
          <cell r="P1797" t="str">
            <v>0696</v>
          </cell>
          <cell r="Q1797">
            <v>14780.98</v>
          </cell>
          <cell r="R1797">
            <v>58.81</v>
          </cell>
          <cell r="S1797">
            <v>20505.02</v>
          </cell>
          <cell r="V1797" t="str">
            <v>00010</v>
          </cell>
          <cell r="W1797" t="str">
            <v>870000</v>
          </cell>
          <cell r="X1797">
            <v>0</v>
          </cell>
          <cell r="Y1797">
            <v>0</v>
          </cell>
        </row>
        <row r="1798">
          <cell r="A1798">
            <v>35217</v>
          </cell>
          <cell r="B1798" t="str">
            <v>07</v>
          </cell>
          <cell r="C1798" t="str">
            <v>КЛ-10кв от ПСТ Соловьевка-ТП 85 дл.0.09км</v>
          </cell>
          <cell r="D1798" t="str">
            <v>519</v>
          </cell>
          <cell r="E1798" t="str">
            <v>011</v>
          </cell>
          <cell r="F1798">
            <v>21</v>
          </cell>
          <cell r="G1798">
            <v>30</v>
          </cell>
          <cell r="H1798">
            <v>6095</v>
          </cell>
          <cell r="I1798" t="str">
            <v>32043</v>
          </cell>
          <cell r="J1798" t="str">
            <v>2010062</v>
          </cell>
          <cell r="K1798" t="str">
            <v>30012</v>
          </cell>
          <cell r="L1798">
            <v>4</v>
          </cell>
          <cell r="M1798" t="str">
            <v>124527341</v>
          </cell>
          <cell r="N1798" t="str">
            <v>90</v>
          </cell>
          <cell r="O1798" t="str">
            <v>0696</v>
          </cell>
          <cell r="P1798" t="str">
            <v>0696</v>
          </cell>
          <cell r="Q1798">
            <v>5987.11</v>
          </cell>
          <cell r="R1798">
            <v>20.32</v>
          </cell>
          <cell r="S1798">
            <v>107.89</v>
          </cell>
          <cell r="V1798" t="str">
            <v>00011</v>
          </cell>
          <cell r="W1798" t="str">
            <v>8700000</v>
          </cell>
          <cell r="X1798">
            <v>0</v>
          </cell>
          <cell r="Y1798">
            <v>0</v>
          </cell>
        </row>
        <row r="1799">
          <cell r="A1799">
            <v>35217</v>
          </cell>
          <cell r="B1799" t="str">
            <v>07</v>
          </cell>
          <cell r="C1799" t="str">
            <v>КЛ-0.4кв от ТП 85до домов по ул. Центральная</v>
          </cell>
          <cell r="D1799" t="str">
            <v>519</v>
          </cell>
          <cell r="E1799" t="str">
            <v>011</v>
          </cell>
          <cell r="F1799">
            <v>21</v>
          </cell>
          <cell r="G1799">
            <v>30</v>
          </cell>
          <cell r="H1799">
            <v>12886</v>
          </cell>
          <cell r="I1799" t="str">
            <v>32044</v>
          </cell>
          <cell r="J1799" t="str">
            <v>2010062</v>
          </cell>
          <cell r="K1799" t="str">
            <v>30012</v>
          </cell>
          <cell r="L1799">
            <v>4</v>
          </cell>
          <cell r="M1799" t="str">
            <v>124527341</v>
          </cell>
          <cell r="N1799" t="str">
            <v>96</v>
          </cell>
          <cell r="O1799" t="str">
            <v>0696</v>
          </cell>
          <cell r="P1799" t="str">
            <v>0696</v>
          </cell>
          <cell r="Q1799">
            <v>7733.46</v>
          </cell>
          <cell r="R1799">
            <v>42.95</v>
          </cell>
          <cell r="S1799">
            <v>5152.54</v>
          </cell>
          <cell r="V1799" t="str">
            <v>00013</v>
          </cell>
          <cell r="W1799" t="str">
            <v>870000</v>
          </cell>
          <cell r="X1799">
            <v>0</v>
          </cell>
          <cell r="Y1799">
            <v>0</v>
          </cell>
        </row>
        <row r="1800">
          <cell r="A1800">
            <v>35217</v>
          </cell>
          <cell r="B1800" t="str">
            <v>02</v>
          </cell>
          <cell r="C1800" t="str">
            <v>ВЛ-10кв от КТП 460 ло ВЛ 1Л-Х-6  0,3км</v>
          </cell>
          <cell r="D1800" t="str">
            <v>502</v>
          </cell>
          <cell r="E1800" t="str">
            <v>011</v>
          </cell>
          <cell r="F1800">
            <v>21</v>
          </cell>
          <cell r="G1800">
            <v>30</v>
          </cell>
          <cell r="H1800">
            <v>53200</v>
          </cell>
          <cell r="I1800" t="str">
            <v>30759</v>
          </cell>
          <cell r="J1800" t="str">
            <v>2010062</v>
          </cell>
          <cell r="K1800" t="str">
            <v>30006</v>
          </cell>
          <cell r="L1800">
            <v>3</v>
          </cell>
          <cell r="M1800" t="str">
            <v>124527342</v>
          </cell>
          <cell r="N1800" t="str">
            <v>96</v>
          </cell>
          <cell r="O1800" t="str">
            <v>0696</v>
          </cell>
          <cell r="P1800" t="str">
            <v>0696</v>
          </cell>
          <cell r="Q1800">
            <v>13804</v>
          </cell>
          <cell r="R1800">
            <v>133</v>
          </cell>
          <cell r="S1800">
            <v>39396</v>
          </cell>
          <cell r="V1800" t="str">
            <v>00016</v>
          </cell>
          <cell r="W1800" t="str">
            <v>8700000</v>
          </cell>
          <cell r="X1800">
            <v>0</v>
          </cell>
          <cell r="Y1800">
            <v>0</v>
          </cell>
        </row>
        <row r="1801">
          <cell r="A1801">
            <v>35247</v>
          </cell>
          <cell r="B1801" t="str">
            <v>04</v>
          </cell>
          <cell r="C1801" t="str">
            <v>ВЛ-0.4кв от КТП-2360 0.32 км</v>
          </cell>
          <cell r="D1801" t="str">
            <v>539</v>
          </cell>
          <cell r="E1801" t="str">
            <v>011</v>
          </cell>
          <cell r="F1801">
            <v>21</v>
          </cell>
          <cell r="G1801">
            <v>30</v>
          </cell>
          <cell r="H1801">
            <v>13254</v>
          </cell>
          <cell r="I1801" t="str">
            <v>31067</v>
          </cell>
          <cell r="J1801" t="str">
            <v>2010062</v>
          </cell>
          <cell r="K1801" t="str">
            <v>30007</v>
          </cell>
          <cell r="L1801">
            <v>4</v>
          </cell>
          <cell r="M1801" t="str">
            <v>124527342</v>
          </cell>
          <cell r="N1801" t="str">
            <v>95</v>
          </cell>
          <cell r="O1801" t="str">
            <v>0796</v>
          </cell>
          <cell r="P1801" t="str">
            <v>0796</v>
          </cell>
          <cell r="Q1801">
            <v>5235.78</v>
          </cell>
          <cell r="R1801">
            <v>44.18</v>
          </cell>
          <cell r="S1801">
            <v>8018.22</v>
          </cell>
          <cell r="V1801" t="str">
            <v>00002</v>
          </cell>
          <cell r="W1801" t="str">
            <v>8700000</v>
          </cell>
          <cell r="X1801">
            <v>0</v>
          </cell>
          <cell r="Y1801">
            <v>0</v>
          </cell>
        </row>
        <row r="1802">
          <cell r="A1802">
            <v>35247</v>
          </cell>
          <cell r="B1802" t="str">
            <v>04</v>
          </cell>
          <cell r="C1802" t="str">
            <v>КЛ-0.4кв выход с КТП 2360 0.18км.</v>
          </cell>
          <cell r="D1802" t="str">
            <v>539</v>
          </cell>
          <cell r="E1802" t="str">
            <v>011</v>
          </cell>
          <cell r="F1802">
            <v>21</v>
          </cell>
          <cell r="G1802">
            <v>30</v>
          </cell>
          <cell r="H1802">
            <v>7456</v>
          </cell>
          <cell r="I1802" t="str">
            <v>31068</v>
          </cell>
          <cell r="J1802" t="str">
            <v>2010062</v>
          </cell>
          <cell r="K1802" t="str">
            <v>30013</v>
          </cell>
          <cell r="L1802">
            <v>5</v>
          </cell>
          <cell r="M1802" t="str">
            <v>124527341</v>
          </cell>
          <cell r="N1802" t="str">
            <v>95</v>
          </cell>
          <cell r="O1802" t="str">
            <v>0796</v>
          </cell>
          <cell r="P1802" t="str">
            <v>0796</v>
          </cell>
          <cell r="Q1802">
            <v>3460.82</v>
          </cell>
          <cell r="R1802">
            <v>31.07</v>
          </cell>
          <cell r="S1802">
            <v>3995.18</v>
          </cell>
          <cell r="V1802" t="str">
            <v>00003</v>
          </cell>
          <cell r="W1802" t="str">
            <v>8700000</v>
          </cell>
          <cell r="X1802">
            <v>0</v>
          </cell>
          <cell r="Y1802">
            <v>0</v>
          </cell>
        </row>
        <row r="1803">
          <cell r="A1803">
            <v>35278</v>
          </cell>
          <cell r="B1803" t="str">
            <v>02</v>
          </cell>
          <cell r="C1803" t="str">
            <v>КЛ 10кв от ТП 374 до ВЛ 29Л-ц-6   2х0,12км</v>
          </cell>
          <cell r="D1803" t="str">
            <v>502</v>
          </cell>
          <cell r="E1803" t="str">
            <v>011</v>
          </cell>
          <cell r="F1803">
            <v>21</v>
          </cell>
          <cell r="G1803">
            <v>30</v>
          </cell>
          <cell r="H1803">
            <v>17328</v>
          </cell>
          <cell r="I1803" t="str">
            <v>30760</v>
          </cell>
          <cell r="J1803" t="str">
            <v>2010062</v>
          </cell>
          <cell r="K1803" t="str">
            <v>30012</v>
          </cell>
          <cell r="L1803">
            <v>4</v>
          </cell>
          <cell r="M1803" t="str">
            <v>124527341</v>
          </cell>
          <cell r="N1803" t="str">
            <v>96</v>
          </cell>
          <cell r="O1803" t="str">
            <v>0896</v>
          </cell>
          <cell r="P1803" t="str">
            <v>0896</v>
          </cell>
          <cell r="Q1803">
            <v>5621.28</v>
          </cell>
          <cell r="R1803">
            <v>57.76</v>
          </cell>
          <cell r="S1803">
            <v>11706.72</v>
          </cell>
          <cell r="V1803" t="str">
            <v>00025</v>
          </cell>
          <cell r="W1803" t="str">
            <v>8700000</v>
          </cell>
          <cell r="X1803">
            <v>0</v>
          </cell>
          <cell r="Y1803">
            <v>0</v>
          </cell>
        </row>
        <row r="1804">
          <cell r="A1804">
            <v>35278</v>
          </cell>
          <cell r="B1804" t="str">
            <v>02</v>
          </cell>
          <cell r="C1804" t="str">
            <v>КЛ 10кв от ТП 119 до ВЛ 34Л-ц-6  0,3км</v>
          </cell>
          <cell r="D1804" t="str">
            <v>502</v>
          </cell>
          <cell r="E1804" t="str">
            <v>011</v>
          </cell>
          <cell r="F1804">
            <v>21</v>
          </cell>
          <cell r="G1804">
            <v>30</v>
          </cell>
          <cell r="H1804">
            <v>21660</v>
          </cell>
          <cell r="I1804" t="str">
            <v>30761</v>
          </cell>
          <cell r="J1804" t="str">
            <v>2010062</v>
          </cell>
          <cell r="K1804" t="str">
            <v>30012</v>
          </cell>
          <cell r="L1804">
            <v>4</v>
          </cell>
          <cell r="M1804" t="str">
            <v>124527341</v>
          </cell>
          <cell r="N1804" t="str">
            <v>96</v>
          </cell>
          <cell r="O1804" t="str">
            <v>0896</v>
          </cell>
          <cell r="P1804" t="str">
            <v>0896</v>
          </cell>
          <cell r="Q1804">
            <v>7026.58</v>
          </cell>
          <cell r="R1804">
            <v>72.2</v>
          </cell>
          <cell r="S1804">
            <v>14633.42</v>
          </cell>
          <cell r="V1804" t="str">
            <v>00026</v>
          </cell>
          <cell r="W1804" t="str">
            <v>8700000</v>
          </cell>
          <cell r="X1804">
            <v>0</v>
          </cell>
          <cell r="Y1804">
            <v>0</v>
          </cell>
        </row>
        <row r="1805">
          <cell r="A1805">
            <v>35309</v>
          </cell>
          <cell r="B1805" t="str">
            <v>07</v>
          </cell>
          <cell r="C1805" t="str">
            <v>ВЛ-10кв от КТП-184 дл.0.400км.6Л-АГ-10</v>
          </cell>
          <cell r="D1805" t="str">
            <v>519</v>
          </cell>
          <cell r="E1805" t="str">
            <v>011</v>
          </cell>
          <cell r="F1805">
            <v>21</v>
          </cell>
          <cell r="G1805">
            <v>30</v>
          </cell>
          <cell r="H1805">
            <v>236840</v>
          </cell>
          <cell r="I1805" t="str">
            <v>32046</v>
          </cell>
          <cell r="J1805" t="str">
            <v>2010062</v>
          </cell>
          <cell r="K1805" t="str">
            <v>30007</v>
          </cell>
          <cell r="L1805">
            <v>4</v>
          </cell>
          <cell r="M1805" t="str">
            <v>124527342</v>
          </cell>
          <cell r="N1805" t="str">
            <v>96</v>
          </cell>
          <cell r="O1805" t="str">
            <v>0996</v>
          </cell>
          <cell r="P1805" t="str">
            <v>0996</v>
          </cell>
          <cell r="Q1805">
            <v>76823.42</v>
          </cell>
          <cell r="R1805">
            <v>789.47</v>
          </cell>
          <cell r="S1805">
            <v>160016.57999999999</v>
          </cell>
          <cell r="V1805" t="str">
            <v>00002</v>
          </cell>
          <cell r="W1805" t="str">
            <v>8700000</v>
          </cell>
          <cell r="X1805">
            <v>0</v>
          </cell>
          <cell r="Y1805">
            <v>0</v>
          </cell>
        </row>
        <row r="1806">
          <cell r="A1806">
            <v>35309</v>
          </cell>
          <cell r="B1806" t="str">
            <v>02</v>
          </cell>
          <cell r="C1806" t="str">
            <v>Каб.ЛЭП 6кв от ПСТ Южная-ТП 279 1.8км</v>
          </cell>
          <cell r="D1806" t="str">
            <v>502</v>
          </cell>
          <cell r="E1806" t="str">
            <v>011</v>
          </cell>
          <cell r="F1806">
            <v>21</v>
          </cell>
          <cell r="G1806">
            <v>30</v>
          </cell>
          <cell r="H1806">
            <v>58663.839999999997</v>
          </cell>
          <cell r="I1806" t="str">
            <v>30762</v>
          </cell>
          <cell r="J1806" t="str">
            <v>2010062</v>
          </cell>
          <cell r="K1806" t="str">
            <v>30011</v>
          </cell>
          <cell r="L1806">
            <v>2</v>
          </cell>
          <cell r="M1806" t="str">
            <v>124527341</v>
          </cell>
          <cell r="N1806" t="str">
            <v>72</v>
          </cell>
          <cell r="O1806" t="str">
            <v>0996</v>
          </cell>
          <cell r="P1806" t="str">
            <v>0996</v>
          </cell>
          <cell r="Q1806">
            <v>58663.839999999997</v>
          </cell>
          <cell r="R1806">
            <v>0</v>
          </cell>
          <cell r="S1806">
            <v>0</v>
          </cell>
          <cell r="V1806" t="str">
            <v>00006</v>
          </cell>
          <cell r="W1806" t="str">
            <v>8700000</v>
          </cell>
          <cell r="X1806">
            <v>0</v>
          </cell>
          <cell r="Y1806">
            <v>0</v>
          </cell>
        </row>
        <row r="1807">
          <cell r="A1807">
            <v>17411</v>
          </cell>
          <cell r="B1807" t="str">
            <v>07</v>
          </cell>
          <cell r="C1807" t="str">
            <v>ВЛ-0.4кв от ТП-3 2.2км</v>
          </cell>
          <cell r="D1807" t="str">
            <v>519</v>
          </cell>
          <cell r="E1807" t="str">
            <v>011</v>
          </cell>
          <cell r="F1807">
            <v>11</v>
          </cell>
          <cell r="G1807">
            <v>30</v>
          </cell>
          <cell r="H1807">
            <v>99033.63</v>
          </cell>
          <cell r="I1807" t="str">
            <v>32048</v>
          </cell>
          <cell r="J1807" t="str">
            <v>2010062</v>
          </cell>
          <cell r="K1807" t="str">
            <v>30007</v>
          </cell>
          <cell r="L1807">
            <v>6</v>
          </cell>
          <cell r="M1807" t="str">
            <v>124527342</v>
          </cell>
          <cell r="N1807" t="str">
            <v>47</v>
          </cell>
          <cell r="O1807" t="str">
            <v>0947</v>
          </cell>
          <cell r="P1807" t="str">
            <v>0947</v>
          </cell>
          <cell r="Q1807">
            <v>99033.63</v>
          </cell>
          <cell r="R1807">
            <v>0</v>
          </cell>
          <cell r="S1807">
            <v>0</v>
          </cell>
          <cell r="V1807" t="str">
            <v>32048</v>
          </cell>
          <cell r="X1807">
            <v>0</v>
          </cell>
          <cell r="Y1807">
            <v>0</v>
          </cell>
        </row>
        <row r="1808">
          <cell r="A1808">
            <v>17411</v>
          </cell>
          <cell r="B1808" t="str">
            <v>07</v>
          </cell>
          <cell r="C1808" t="str">
            <v>ВЛ-0.4кв от ТП-4 1.3км</v>
          </cell>
          <cell r="D1808" t="str">
            <v>519</v>
          </cell>
          <cell r="E1808" t="str">
            <v>011</v>
          </cell>
          <cell r="F1808">
            <v>11</v>
          </cell>
          <cell r="G1808">
            <v>30</v>
          </cell>
          <cell r="H1808">
            <v>58519.87</v>
          </cell>
          <cell r="I1808" t="str">
            <v>32049</v>
          </cell>
          <cell r="J1808" t="str">
            <v>2010062</v>
          </cell>
          <cell r="K1808" t="str">
            <v>30007</v>
          </cell>
          <cell r="L1808">
            <v>6</v>
          </cell>
          <cell r="M1808" t="str">
            <v>124527342</v>
          </cell>
          <cell r="N1808" t="str">
            <v>47</v>
          </cell>
          <cell r="O1808" t="str">
            <v>0947</v>
          </cell>
          <cell r="P1808" t="str">
            <v>0947</v>
          </cell>
          <cell r="Q1808">
            <v>58519.87</v>
          </cell>
          <cell r="R1808">
            <v>0</v>
          </cell>
          <cell r="S1808">
            <v>0</v>
          </cell>
          <cell r="V1808" t="str">
            <v>32049</v>
          </cell>
          <cell r="X1808">
            <v>0</v>
          </cell>
          <cell r="Y1808">
            <v>0</v>
          </cell>
        </row>
        <row r="1809">
          <cell r="A1809">
            <v>17411</v>
          </cell>
          <cell r="B1809" t="str">
            <v>07</v>
          </cell>
          <cell r="C1809" t="str">
            <v>ВЛ-0.4 кв от ТП-162 0.55км</v>
          </cell>
          <cell r="D1809" t="str">
            <v>519</v>
          </cell>
          <cell r="E1809" t="str">
            <v>011</v>
          </cell>
          <cell r="F1809">
            <v>11</v>
          </cell>
          <cell r="G1809">
            <v>30</v>
          </cell>
          <cell r="H1809">
            <v>24758.41</v>
          </cell>
          <cell r="I1809" t="str">
            <v>32051</v>
          </cell>
          <cell r="J1809" t="str">
            <v>2010062</v>
          </cell>
          <cell r="K1809" t="str">
            <v>30007</v>
          </cell>
          <cell r="L1809">
            <v>6</v>
          </cell>
          <cell r="M1809" t="str">
            <v>124527342</v>
          </cell>
          <cell r="N1809" t="str">
            <v>47</v>
          </cell>
          <cell r="O1809" t="str">
            <v>0947</v>
          </cell>
          <cell r="P1809" t="str">
            <v>0947</v>
          </cell>
          <cell r="Q1809">
            <v>24758.41</v>
          </cell>
          <cell r="R1809">
            <v>0</v>
          </cell>
          <cell r="S1809">
            <v>0</v>
          </cell>
          <cell r="V1809" t="str">
            <v>32051</v>
          </cell>
          <cell r="X1809">
            <v>0</v>
          </cell>
          <cell r="Y1809">
            <v>0</v>
          </cell>
        </row>
        <row r="1810">
          <cell r="A1810">
            <v>17411</v>
          </cell>
          <cell r="B1810" t="str">
            <v>07</v>
          </cell>
          <cell r="C1810" t="str">
            <v>ВЛ-0.4 кв от ТП-9 0.60км</v>
          </cell>
          <cell r="D1810" t="str">
            <v>519</v>
          </cell>
          <cell r="E1810" t="str">
            <v>011</v>
          </cell>
          <cell r="F1810">
            <v>11</v>
          </cell>
          <cell r="G1810">
            <v>30</v>
          </cell>
          <cell r="H1810">
            <v>27009.17</v>
          </cell>
          <cell r="I1810" t="str">
            <v>32052</v>
          </cell>
          <cell r="J1810" t="str">
            <v>2010062</v>
          </cell>
          <cell r="K1810" t="str">
            <v>30007</v>
          </cell>
          <cell r="L1810">
            <v>6</v>
          </cell>
          <cell r="M1810" t="str">
            <v>124527342</v>
          </cell>
          <cell r="N1810" t="str">
            <v>47</v>
          </cell>
          <cell r="O1810" t="str">
            <v>0947</v>
          </cell>
          <cell r="P1810" t="str">
            <v>0947</v>
          </cell>
          <cell r="Q1810">
            <v>27009.17</v>
          </cell>
          <cell r="R1810">
            <v>0</v>
          </cell>
          <cell r="S1810">
            <v>0</v>
          </cell>
          <cell r="V1810" t="str">
            <v>32052</v>
          </cell>
          <cell r="X1810">
            <v>0</v>
          </cell>
          <cell r="Y1810">
            <v>0</v>
          </cell>
        </row>
        <row r="1811">
          <cell r="A1811">
            <v>17411</v>
          </cell>
          <cell r="B1811" t="str">
            <v>07</v>
          </cell>
          <cell r="C1811" t="str">
            <v>ВЛ-0.4 кв от ТП-10 0.4км</v>
          </cell>
          <cell r="D1811" t="str">
            <v>519</v>
          </cell>
          <cell r="E1811" t="str">
            <v>011</v>
          </cell>
          <cell r="F1811">
            <v>11</v>
          </cell>
          <cell r="G1811">
            <v>30</v>
          </cell>
          <cell r="H1811">
            <v>18006.11</v>
          </cell>
          <cell r="I1811" t="str">
            <v>32053</v>
          </cell>
          <cell r="J1811" t="str">
            <v>2010062</v>
          </cell>
          <cell r="K1811" t="str">
            <v>30007</v>
          </cell>
          <cell r="L1811">
            <v>6</v>
          </cell>
          <cell r="M1811" t="str">
            <v>124527342</v>
          </cell>
          <cell r="N1811" t="str">
            <v>47</v>
          </cell>
          <cell r="O1811" t="str">
            <v>0947</v>
          </cell>
          <cell r="P1811" t="str">
            <v>0947</v>
          </cell>
          <cell r="Q1811">
            <v>18006.11</v>
          </cell>
          <cell r="R1811">
            <v>0</v>
          </cell>
          <cell r="S1811">
            <v>0</v>
          </cell>
          <cell r="V1811" t="str">
            <v>32053</v>
          </cell>
          <cell r="X1811">
            <v>0</v>
          </cell>
          <cell r="Y1811">
            <v>0</v>
          </cell>
        </row>
        <row r="1812">
          <cell r="A1812">
            <v>17411</v>
          </cell>
          <cell r="B1812" t="str">
            <v>07</v>
          </cell>
          <cell r="C1812" t="str">
            <v>ВЛ-0.4 кв от ТП-11 0.4км</v>
          </cell>
          <cell r="D1812" t="str">
            <v>519</v>
          </cell>
          <cell r="E1812" t="str">
            <v>011</v>
          </cell>
          <cell r="F1812">
            <v>11</v>
          </cell>
          <cell r="G1812">
            <v>30</v>
          </cell>
          <cell r="H1812">
            <v>18006.11</v>
          </cell>
          <cell r="I1812" t="str">
            <v>32054</v>
          </cell>
          <cell r="J1812" t="str">
            <v>2010062</v>
          </cell>
          <cell r="K1812" t="str">
            <v>30007</v>
          </cell>
          <cell r="L1812">
            <v>6</v>
          </cell>
          <cell r="M1812" t="str">
            <v>124527342</v>
          </cell>
          <cell r="N1812" t="str">
            <v>47</v>
          </cell>
          <cell r="O1812" t="str">
            <v>0947</v>
          </cell>
          <cell r="P1812" t="str">
            <v>0947</v>
          </cell>
          <cell r="Q1812">
            <v>18006.11</v>
          </cell>
          <cell r="R1812">
            <v>0</v>
          </cell>
          <cell r="S1812">
            <v>0</v>
          </cell>
          <cell r="V1812" t="str">
            <v>32054</v>
          </cell>
          <cell r="X1812">
            <v>0</v>
          </cell>
          <cell r="Y1812">
            <v>0</v>
          </cell>
        </row>
        <row r="1813">
          <cell r="A1813">
            <v>17411</v>
          </cell>
          <cell r="B1813" t="str">
            <v>07</v>
          </cell>
          <cell r="C1813" t="str">
            <v>ВЛ-0.4 кв от ТП-12 1.0км</v>
          </cell>
          <cell r="D1813" t="str">
            <v>519</v>
          </cell>
          <cell r="E1813" t="str">
            <v>011</v>
          </cell>
          <cell r="F1813">
            <v>11</v>
          </cell>
          <cell r="G1813">
            <v>30</v>
          </cell>
          <cell r="H1813">
            <v>45015.28</v>
          </cell>
          <cell r="I1813" t="str">
            <v>32055</v>
          </cell>
          <cell r="J1813" t="str">
            <v>2010062</v>
          </cell>
          <cell r="K1813" t="str">
            <v>30007</v>
          </cell>
          <cell r="L1813">
            <v>6</v>
          </cell>
          <cell r="M1813" t="str">
            <v>124527342</v>
          </cell>
          <cell r="N1813" t="str">
            <v>47</v>
          </cell>
          <cell r="O1813" t="str">
            <v>0947</v>
          </cell>
          <cell r="P1813" t="str">
            <v>0947</v>
          </cell>
          <cell r="Q1813">
            <v>45015.28</v>
          </cell>
          <cell r="R1813">
            <v>0</v>
          </cell>
          <cell r="S1813">
            <v>0</v>
          </cell>
          <cell r="V1813" t="str">
            <v>32055</v>
          </cell>
          <cell r="X1813">
            <v>0</v>
          </cell>
          <cell r="Y1813">
            <v>0</v>
          </cell>
        </row>
        <row r="1814">
          <cell r="A1814">
            <v>17411</v>
          </cell>
          <cell r="B1814" t="str">
            <v>07</v>
          </cell>
          <cell r="C1814" t="str">
            <v>ВЛ-0.4 кв от ТП-17 0.7км</v>
          </cell>
          <cell r="D1814" t="str">
            <v>519</v>
          </cell>
          <cell r="E1814" t="str">
            <v>011</v>
          </cell>
          <cell r="F1814">
            <v>11</v>
          </cell>
          <cell r="G1814">
            <v>30</v>
          </cell>
          <cell r="H1814">
            <v>31510.7</v>
          </cell>
          <cell r="I1814" t="str">
            <v>32056</v>
          </cell>
          <cell r="J1814" t="str">
            <v>2010062</v>
          </cell>
          <cell r="K1814" t="str">
            <v>30007</v>
          </cell>
          <cell r="L1814">
            <v>6</v>
          </cell>
          <cell r="M1814" t="str">
            <v>124527342</v>
          </cell>
          <cell r="N1814" t="str">
            <v>47</v>
          </cell>
          <cell r="O1814" t="str">
            <v>0947</v>
          </cell>
          <cell r="P1814" t="str">
            <v>0947</v>
          </cell>
          <cell r="Q1814">
            <v>31510.7</v>
          </cell>
          <cell r="R1814">
            <v>0</v>
          </cell>
          <cell r="S1814">
            <v>0</v>
          </cell>
          <cell r="V1814" t="str">
            <v>32056</v>
          </cell>
          <cell r="X1814">
            <v>0</v>
          </cell>
          <cell r="Y1814">
            <v>0</v>
          </cell>
        </row>
        <row r="1815">
          <cell r="A1815">
            <v>17411</v>
          </cell>
          <cell r="B1815" t="str">
            <v>07</v>
          </cell>
          <cell r="C1815" t="str">
            <v>ВЛ-0.4 кв от ТП-20 0.6км</v>
          </cell>
          <cell r="D1815" t="str">
            <v>519</v>
          </cell>
          <cell r="E1815" t="str">
            <v>011</v>
          </cell>
          <cell r="F1815">
            <v>11</v>
          </cell>
          <cell r="G1815">
            <v>30</v>
          </cell>
          <cell r="H1815">
            <v>27009.17</v>
          </cell>
          <cell r="I1815" t="str">
            <v>32057</v>
          </cell>
          <cell r="J1815" t="str">
            <v>2010062</v>
          </cell>
          <cell r="K1815" t="str">
            <v>30007</v>
          </cell>
          <cell r="L1815">
            <v>6</v>
          </cell>
          <cell r="M1815" t="str">
            <v>124527342</v>
          </cell>
          <cell r="N1815" t="str">
            <v>47</v>
          </cell>
          <cell r="O1815" t="str">
            <v>0947</v>
          </cell>
          <cell r="P1815" t="str">
            <v>0947</v>
          </cell>
          <cell r="Q1815">
            <v>27009.17</v>
          </cell>
          <cell r="R1815">
            <v>0</v>
          </cell>
          <cell r="S1815">
            <v>0</v>
          </cell>
          <cell r="V1815" t="str">
            <v>32057</v>
          </cell>
          <cell r="X1815">
            <v>0</v>
          </cell>
          <cell r="Y1815">
            <v>0</v>
          </cell>
        </row>
        <row r="1816">
          <cell r="A1816">
            <v>17411</v>
          </cell>
          <cell r="B1816" t="str">
            <v>07</v>
          </cell>
          <cell r="C1816" t="str">
            <v>ВЛ-0.4 кв от ТП-21 1.0км</v>
          </cell>
          <cell r="D1816" t="str">
            <v>519</v>
          </cell>
          <cell r="E1816" t="str">
            <v>011</v>
          </cell>
          <cell r="F1816">
            <v>11</v>
          </cell>
          <cell r="G1816">
            <v>30</v>
          </cell>
          <cell r="H1816">
            <v>45015.28</v>
          </cell>
          <cell r="I1816" t="str">
            <v>32058</v>
          </cell>
          <cell r="J1816" t="str">
            <v>2010062</v>
          </cell>
          <cell r="K1816" t="str">
            <v>30007</v>
          </cell>
          <cell r="L1816">
            <v>6</v>
          </cell>
          <cell r="M1816" t="str">
            <v>124527342</v>
          </cell>
          <cell r="N1816" t="str">
            <v>47</v>
          </cell>
          <cell r="O1816" t="str">
            <v>0947</v>
          </cell>
          <cell r="P1816" t="str">
            <v>0947</v>
          </cell>
          <cell r="Q1816">
            <v>45015.28</v>
          </cell>
          <cell r="R1816">
            <v>0</v>
          </cell>
          <cell r="S1816">
            <v>0</v>
          </cell>
          <cell r="V1816" t="str">
            <v>32058</v>
          </cell>
          <cell r="X1816">
            <v>0</v>
          </cell>
          <cell r="Y1816">
            <v>0</v>
          </cell>
        </row>
        <row r="1817">
          <cell r="A1817">
            <v>17411</v>
          </cell>
          <cell r="B1817" t="str">
            <v>07</v>
          </cell>
          <cell r="C1817" t="str">
            <v>ВЛ-0.4 кв от ТП-22 2.4км</v>
          </cell>
          <cell r="D1817" t="str">
            <v>519</v>
          </cell>
          <cell r="E1817" t="str">
            <v>011</v>
          </cell>
          <cell r="F1817">
            <v>11</v>
          </cell>
          <cell r="G1817">
            <v>30</v>
          </cell>
          <cell r="H1817">
            <v>108036.68</v>
          </cell>
          <cell r="I1817" t="str">
            <v>32059</v>
          </cell>
          <cell r="J1817" t="str">
            <v>2010062</v>
          </cell>
          <cell r="K1817" t="str">
            <v>30007</v>
          </cell>
          <cell r="L1817">
            <v>6</v>
          </cell>
          <cell r="M1817" t="str">
            <v>124527342</v>
          </cell>
          <cell r="N1817" t="str">
            <v>47</v>
          </cell>
          <cell r="O1817" t="str">
            <v>0947</v>
          </cell>
          <cell r="P1817" t="str">
            <v>0947</v>
          </cell>
          <cell r="Q1817">
            <v>108036.68</v>
          </cell>
          <cell r="R1817">
            <v>0</v>
          </cell>
          <cell r="S1817">
            <v>0</v>
          </cell>
          <cell r="V1817" t="str">
            <v>32059</v>
          </cell>
          <cell r="X1817">
            <v>0</v>
          </cell>
          <cell r="Y1817">
            <v>0</v>
          </cell>
        </row>
        <row r="1818">
          <cell r="A1818">
            <v>17411</v>
          </cell>
          <cell r="B1818" t="str">
            <v>07</v>
          </cell>
          <cell r="C1818" t="str">
            <v>ВЛ-0.4 кв от ТП-25 2.6км</v>
          </cell>
          <cell r="D1818" t="str">
            <v>519</v>
          </cell>
          <cell r="E1818" t="str">
            <v>011</v>
          </cell>
          <cell r="F1818">
            <v>11</v>
          </cell>
          <cell r="G1818">
            <v>30</v>
          </cell>
          <cell r="H1818">
            <v>117039.74</v>
          </cell>
          <cell r="I1818" t="str">
            <v>32060</v>
          </cell>
          <cell r="J1818" t="str">
            <v>2010062</v>
          </cell>
          <cell r="K1818" t="str">
            <v>30007</v>
          </cell>
          <cell r="L1818">
            <v>6</v>
          </cell>
          <cell r="M1818" t="str">
            <v>124527342</v>
          </cell>
          <cell r="N1818" t="str">
            <v>47</v>
          </cell>
          <cell r="O1818" t="str">
            <v>0947</v>
          </cell>
          <cell r="P1818" t="str">
            <v>0947</v>
          </cell>
          <cell r="Q1818">
            <v>117039.74</v>
          </cell>
          <cell r="R1818">
            <v>0</v>
          </cell>
          <cell r="S1818">
            <v>0</v>
          </cell>
          <cell r="V1818" t="str">
            <v>32060</v>
          </cell>
          <cell r="X1818">
            <v>0</v>
          </cell>
          <cell r="Y1818">
            <v>0</v>
          </cell>
        </row>
        <row r="1819">
          <cell r="A1819">
            <v>17411</v>
          </cell>
          <cell r="B1819" t="str">
            <v>07</v>
          </cell>
          <cell r="C1819" t="str">
            <v>ВЛ-0.4 кв от ТП-26 2.5км</v>
          </cell>
          <cell r="D1819" t="str">
            <v>519</v>
          </cell>
          <cell r="E1819" t="str">
            <v>011</v>
          </cell>
          <cell r="F1819">
            <v>11</v>
          </cell>
          <cell r="G1819">
            <v>30</v>
          </cell>
          <cell r="H1819">
            <v>112538.21</v>
          </cell>
          <cell r="I1819" t="str">
            <v>32061</v>
          </cell>
          <cell r="J1819" t="str">
            <v>2010062</v>
          </cell>
          <cell r="K1819" t="str">
            <v>30007</v>
          </cell>
          <cell r="L1819">
            <v>6</v>
          </cell>
          <cell r="M1819" t="str">
            <v>124527342</v>
          </cell>
          <cell r="N1819" t="str">
            <v>47</v>
          </cell>
          <cell r="O1819" t="str">
            <v>0947</v>
          </cell>
          <cell r="P1819" t="str">
            <v>0947</v>
          </cell>
          <cell r="Q1819">
            <v>112538.21</v>
          </cell>
          <cell r="R1819">
            <v>0</v>
          </cell>
          <cell r="S1819">
            <v>0</v>
          </cell>
          <cell r="V1819" t="str">
            <v>32061</v>
          </cell>
          <cell r="X1819">
            <v>0</v>
          </cell>
          <cell r="Y1819">
            <v>0</v>
          </cell>
        </row>
        <row r="1820">
          <cell r="A1820">
            <v>17411</v>
          </cell>
          <cell r="B1820" t="str">
            <v>07</v>
          </cell>
          <cell r="C1820" t="str">
            <v>ВЛ-0.4 кв от ТП-27 3.5км</v>
          </cell>
          <cell r="D1820" t="str">
            <v>519</v>
          </cell>
          <cell r="E1820" t="str">
            <v>011</v>
          </cell>
          <cell r="F1820">
            <v>11</v>
          </cell>
          <cell r="G1820">
            <v>30</v>
          </cell>
          <cell r="H1820">
            <v>157553.49</v>
          </cell>
          <cell r="I1820" t="str">
            <v>32062</v>
          </cell>
          <cell r="J1820" t="str">
            <v>2010062</v>
          </cell>
          <cell r="K1820" t="str">
            <v>30007</v>
          </cell>
          <cell r="L1820">
            <v>6</v>
          </cell>
          <cell r="M1820" t="str">
            <v>124527342</v>
          </cell>
          <cell r="N1820" t="str">
            <v>47</v>
          </cell>
          <cell r="O1820" t="str">
            <v>0947</v>
          </cell>
          <cell r="P1820" t="str">
            <v>0947</v>
          </cell>
          <cell r="Q1820">
            <v>157553.49</v>
          </cell>
          <cell r="R1820">
            <v>0</v>
          </cell>
          <cell r="S1820">
            <v>0</v>
          </cell>
          <cell r="V1820" t="str">
            <v>32062</v>
          </cell>
          <cell r="X1820">
            <v>0</v>
          </cell>
          <cell r="Y1820">
            <v>0</v>
          </cell>
        </row>
        <row r="1821">
          <cell r="A1821">
            <v>17411</v>
          </cell>
          <cell r="B1821" t="str">
            <v>07</v>
          </cell>
          <cell r="C1821" t="str">
            <v>ВЛ-0.4 кв от ТП-28 1.0км</v>
          </cell>
          <cell r="D1821" t="str">
            <v>519</v>
          </cell>
          <cell r="E1821" t="str">
            <v>011</v>
          </cell>
          <cell r="F1821">
            <v>11</v>
          </cell>
          <cell r="G1821">
            <v>30</v>
          </cell>
          <cell r="H1821">
            <v>45015.28</v>
          </cell>
          <cell r="I1821" t="str">
            <v>32063</v>
          </cell>
          <cell r="J1821" t="str">
            <v>2010062</v>
          </cell>
          <cell r="K1821" t="str">
            <v>30008</v>
          </cell>
          <cell r="L1821">
            <v>6</v>
          </cell>
          <cell r="M1821" t="str">
            <v>124527342</v>
          </cell>
          <cell r="N1821" t="str">
            <v>47</v>
          </cell>
          <cell r="O1821" t="str">
            <v>0947</v>
          </cell>
          <cell r="P1821" t="str">
            <v>0947</v>
          </cell>
          <cell r="Q1821">
            <v>45015.28</v>
          </cell>
          <cell r="R1821">
            <v>0</v>
          </cell>
          <cell r="S1821">
            <v>0</v>
          </cell>
          <cell r="V1821" t="str">
            <v>32063</v>
          </cell>
          <cell r="X1821">
            <v>0</v>
          </cell>
          <cell r="Y1821">
            <v>0</v>
          </cell>
        </row>
        <row r="1822">
          <cell r="A1822">
            <v>17411</v>
          </cell>
          <cell r="B1822" t="str">
            <v>07</v>
          </cell>
          <cell r="C1822" t="str">
            <v>ВЛ-0.4 кв от ТП-29 2.5км</v>
          </cell>
          <cell r="D1822" t="str">
            <v>519</v>
          </cell>
          <cell r="E1822" t="str">
            <v>011</v>
          </cell>
          <cell r="F1822">
            <v>11</v>
          </cell>
          <cell r="G1822">
            <v>30</v>
          </cell>
          <cell r="H1822">
            <v>83165.03</v>
          </cell>
          <cell r="I1822" t="str">
            <v>32064</v>
          </cell>
          <cell r="J1822" t="str">
            <v>2010062</v>
          </cell>
          <cell r="K1822" t="str">
            <v>30008</v>
          </cell>
          <cell r="L1822">
            <v>6</v>
          </cell>
          <cell r="M1822" t="str">
            <v>124527342</v>
          </cell>
          <cell r="N1822" t="str">
            <v>47</v>
          </cell>
          <cell r="O1822" t="str">
            <v>0947</v>
          </cell>
          <cell r="P1822" t="str">
            <v>0947</v>
          </cell>
          <cell r="Q1822">
            <v>83165.03</v>
          </cell>
          <cell r="R1822">
            <v>0</v>
          </cell>
          <cell r="S1822">
            <v>0</v>
          </cell>
          <cell r="V1822" t="str">
            <v>32063</v>
          </cell>
          <cell r="X1822">
            <v>0</v>
          </cell>
          <cell r="Y1822">
            <v>0</v>
          </cell>
        </row>
        <row r="1823">
          <cell r="A1823">
            <v>17411</v>
          </cell>
          <cell r="B1823" t="str">
            <v>07</v>
          </cell>
          <cell r="C1823" t="str">
            <v>ВЛ-0.4 кв от ТП-33 3.5км</v>
          </cell>
          <cell r="D1823" t="str">
            <v>519</v>
          </cell>
          <cell r="E1823" t="str">
            <v>011</v>
          </cell>
          <cell r="F1823">
            <v>11</v>
          </cell>
          <cell r="G1823">
            <v>30</v>
          </cell>
          <cell r="H1823">
            <v>116431.03999999999</v>
          </cell>
          <cell r="I1823" t="str">
            <v>32065</v>
          </cell>
          <cell r="J1823" t="str">
            <v>2010062</v>
          </cell>
          <cell r="K1823" t="str">
            <v>30008</v>
          </cell>
          <cell r="L1823">
            <v>6</v>
          </cell>
          <cell r="M1823" t="str">
            <v>124527342</v>
          </cell>
          <cell r="N1823" t="str">
            <v>47</v>
          </cell>
          <cell r="O1823" t="str">
            <v>0947</v>
          </cell>
          <cell r="P1823" t="str">
            <v>0947</v>
          </cell>
          <cell r="Q1823">
            <v>116431.03999999999</v>
          </cell>
          <cell r="R1823">
            <v>0</v>
          </cell>
          <cell r="S1823">
            <v>0</v>
          </cell>
          <cell r="V1823" t="str">
            <v>32065</v>
          </cell>
          <cell r="X1823">
            <v>0</v>
          </cell>
          <cell r="Y1823">
            <v>0</v>
          </cell>
        </row>
        <row r="1824">
          <cell r="A1824">
            <v>17411</v>
          </cell>
          <cell r="B1824" t="str">
            <v>07</v>
          </cell>
          <cell r="C1824" t="str">
            <v>ВЛ-0.4 кв от ТП-34 1.3км</v>
          </cell>
          <cell r="D1824" t="str">
            <v>519</v>
          </cell>
          <cell r="E1824" t="str">
            <v>011</v>
          </cell>
          <cell r="F1824">
            <v>11</v>
          </cell>
          <cell r="G1824">
            <v>30</v>
          </cell>
          <cell r="H1824">
            <v>43245.82</v>
          </cell>
          <cell r="I1824" t="str">
            <v>32066</v>
          </cell>
          <cell r="J1824" t="str">
            <v>2010062</v>
          </cell>
          <cell r="K1824" t="str">
            <v>30008</v>
          </cell>
          <cell r="L1824">
            <v>6</v>
          </cell>
          <cell r="M1824" t="str">
            <v>124527342</v>
          </cell>
          <cell r="N1824" t="str">
            <v>47</v>
          </cell>
          <cell r="O1824" t="str">
            <v>0947</v>
          </cell>
          <cell r="P1824" t="str">
            <v>0947</v>
          </cell>
          <cell r="Q1824">
            <v>43245.82</v>
          </cell>
          <cell r="R1824">
            <v>0</v>
          </cell>
          <cell r="S1824">
            <v>0</v>
          </cell>
          <cell r="V1824" t="str">
            <v>32066</v>
          </cell>
          <cell r="X1824">
            <v>0</v>
          </cell>
          <cell r="Y1824">
            <v>0</v>
          </cell>
        </row>
        <row r="1825">
          <cell r="A1825">
            <v>17411</v>
          </cell>
          <cell r="B1825" t="str">
            <v>07</v>
          </cell>
          <cell r="C1825" t="str">
            <v>ВЛ-0.4 кв от ТП-35 1.0км</v>
          </cell>
          <cell r="D1825" t="str">
            <v>519</v>
          </cell>
          <cell r="E1825" t="str">
            <v>011</v>
          </cell>
          <cell r="F1825">
            <v>11</v>
          </cell>
          <cell r="G1825">
            <v>30</v>
          </cell>
          <cell r="H1825">
            <v>33266.01</v>
          </cell>
          <cell r="I1825" t="str">
            <v>32067</v>
          </cell>
          <cell r="J1825" t="str">
            <v>2010062</v>
          </cell>
          <cell r="K1825" t="str">
            <v>30008</v>
          </cell>
          <cell r="L1825">
            <v>6</v>
          </cell>
          <cell r="M1825" t="str">
            <v>124527342</v>
          </cell>
          <cell r="N1825" t="str">
            <v>47</v>
          </cell>
          <cell r="O1825" t="str">
            <v>0947</v>
          </cell>
          <cell r="P1825" t="str">
            <v>0947</v>
          </cell>
          <cell r="Q1825">
            <v>33266.01</v>
          </cell>
          <cell r="R1825">
            <v>0</v>
          </cell>
          <cell r="S1825">
            <v>0</v>
          </cell>
          <cell r="V1825" t="str">
            <v>32067</v>
          </cell>
          <cell r="X1825">
            <v>0</v>
          </cell>
          <cell r="Y1825">
            <v>0</v>
          </cell>
        </row>
        <row r="1826">
          <cell r="A1826">
            <v>17411</v>
          </cell>
          <cell r="B1826" t="str">
            <v>07</v>
          </cell>
          <cell r="C1826" t="str">
            <v>ВЛ-0.4 кв от ТП-36 2.7км</v>
          </cell>
          <cell r="D1826" t="str">
            <v>519</v>
          </cell>
          <cell r="E1826" t="str">
            <v>011</v>
          </cell>
          <cell r="F1826">
            <v>11</v>
          </cell>
          <cell r="G1826">
            <v>30</v>
          </cell>
          <cell r="H1826">
            <v>89818.23</v>
          </cell>
          <cell r="I1826" t="str">
            <v>32068</v>
          </cell>
          <cell r="J1826" t="str">
            <v>2010062</v>
          </cell>
          <cell r="K1826" t="str">
            <v>30008</v>
          </cell>
          <cell r="L1826">
            <v>6</v>
          </cell>
          <cell r="M1826" t="str">
            <v>124527342</v>
          </cell>
          <cell r="N1826" t="str">
            <v>47</v>
          </cell>
          <cell r="O1826" t="str">
            <v>0947</v>
          </cell>
          <cell r="P1826" t="str">
            <v>0947</v>
          </cell>
          <cell r="Q1826">
            <v>89818.23</v>
          </cell>
          <cell r="R1826">
            <v>0</v>
          </cell>
          <cell r="S1826">
            <v>0</v>
          </cell>
          <cell r="V1826" t="str">
            <v>32068</v>
          </cell>
          <cell r="X1826">
            <v>0</v>
          </cell>
          <cell r="Y1826">
            <v>0</v>
          </cell>
        </row>
        <row r="1827">
          <cell r="A1827">
            <v>17411</v>
          </cell>
          <cell r="B1827" t="str">
            <v>07</v>
          </cell>
          <cell r="C1827" t="str">
            <v>ВЛ-0.4 кв от ТП-41 2.7км</v>
          </cell>
          <cell r="D1827" t="str">
            <v>519</v>
          </cell>
          <cell r="E1827" t="str">
            <v>011</v>
          </cell>
          <cell r="F1827">
            <v>11</v>
          </cell>
          <cell r="G1827">
            <v>30</v>
          </cell>
          <cell r="H1827">
            <v>66532.02</v>
          </cell>
          <cell r="I1827" t="str">
            <v>32069</v>
          </cell>
          <cell r="J1827" t="str">
            <v>2010062</v>
          </cell>
          <cell r="K1827" t="str">
            <v>30008</v>
          </cell>
          <cell r="L1827">
            <v>6</v>
          </cell>
          <cell r="M1827" t="str">
            <v>124527342</v>
          </cell>
          <cell r="N1827" t="str">
            <v>47</v>
          </cell>
          <cell r="O1827" t="str">
            <v>0947</v>
          </cell>
          <cell r="P1827" t="str">
            <v>0947</v>
          </cell>
          <cell r="Q1827">
            <v>66532.02</v>
          </cell>
          <cell r="R1827">
            <v>0</v>
          </cell>
          <cell r="S1827">
            <v>0</v>
          </cell>
          <cell r="V1827" t="str">
            <v>32069</v>
          </cell>
          <cell r="X1827">
            <v>0</v>
          </cell>
          <cell r="Y1827">
            <v>0</v>
          </cell>
        </row>
        <row r="1828">
          <cell r="A1828">
            <v>17411</v>
          </cell>
          <cell r="B1828" t="str">
            <v>07</v>
          </cell>
          <cell r="C1828" t="str">
            <v>ВЛ-0.4 кв от ТП-45 2.4км</v>
          </cell>
          <cell r="D1828" t="str">
            <v>519</v>
          </cell>
          <cell r="E1828" t="str">
            <v>011</v>
          </cell>
          <cell r="F1828">
            <v>11</v>
          </cell>
          <cell r="G1828">
            <v>30</v>
          </cell>
          <cell r="H1828">
            <v>79838.429999999993</v>
          </cell>
          <cell r="I1828" t="str">
            <v>32070</v>
          </cell>
          <cell r="J1828" t="str">
            <v>2010062</v>
          </cell>
          <cell r="K1828" t="str">
            <v>30008</v>
          </cell>
          <cell r="L1828">
            <v>6</v>
          </cell>
          <cell r="M1828" t="str">
            <v>124527342</v>
          </cell>
          <cell r="N1828" t="str">
            <v>47</v>
          </cell>
          <cell r="O1828" t="str">
            <v>0947</v>
          </cell>
          <cell r="P1828" t="str">
            <v>0947</v>
          </cell>
          <cell r="Q1828">
            <v>79838.429999999993</v>
          </cell>
          <cell r="R1828">
            <v>0</v>
          </cell>
          <cell r="S1828">
            <v>0</v>
          </cell>
          <cell r="V1828" t="str">
            <v>32070</v>
          </cell>
          <cell r="X1828">
            <v>0</v>
          </cell>
          <cell r="Y1828">
            <v>0</v>
          </cell>
        </row>
        <row r="1829">
          <cell r="A1829">
            <v>17411</v>
          </cell>
          <cell r="B1829" t="str">
            <v>07</v>
          </cell>
          <cell r="C1829" t="str">
            <v>ВЛ-0.4 кв от ТП-50 1.0км</v>
          </cell>
          <cell r="D1829" t="str">
            <v>519</v>
          </cell>
          <cell r="E1829" t="str">
            <v>011</v>
          </cell>
          <cell r="F1829">
            <v>11</v>
          </cell>
          <cell r="G1829">
            <v>30</v>
          </cell>
          <cell r="H1829">
            <v>33266.01</v>
          </cell>
          <cell r="I1829" t="str">
            <v>32071</v>
          </cell>
          <cell r="J1829" t="str">
            <v>2010062</v>
          </cell>
          <cell r="K1829" t="str">
            <v>30008</v>
          </cell>
          <cell r="L1829">
            <v>6</v>
          </cell>
          <cell r="M1829" t="str">
            <v>124527342</v>
          </cell>
          <cell r="N1829" t="str">
            <v>47</v>
          </cell>
          <cell r="O1829" t="str">
            <v>0947</v>
          </cell>
          <cell r="P1829" t="str">
            <v>0947</v>
          </cell>
          <cell r="Q1829">
            <v>33266.01</v>
          </cell>
          <cell r="R1829">
            <v>0</v>
          </cell>
          <cell r="S1829">
            <v>0</v>
          </cell>
          <cell r="V1829" t="str">
            <v>32071</v>
          </cell>
          <cell r="X1829">
            <v>0</v>
          </cell>
          <cell r="Y1829">
            <v>0</v>
          </cell>
        </row>
        <row r="1830">
          <cell r="A1830">
            <v>17411</v>
          </cell>
          <cell r="B1830" t="str">
            <v>07</v>
          </cell>
          <cell r="C1830" t="str">
            <v>ВЛ-0.4 кв от ТП-51 2.2км</v>
          </cell>
          <cell r="D1830" t="str">
            <v>519</v>
          </cell>
          <cell r="E1830" t="str">
            <v>011</v>
          </cell>
          <cell r="F1830">
            <v>11</v>
          </cell>
          <cell r="G1830">
            <v>30</v>
          </cell>
          <cell r="H1830">
            <v>73185.23</v>
          </cell>
          <cell r="I1830" t="str">
            <v>32072</v>
          </cell>
          <cell r="J1830" t="str">
            <v>2010062</v>
          </cell>
          <cell r="K1830" t="str">
            <v>30008</v>
          </cell>
          <cell r="L1830">
            <v>6</v>
          </cell>
          <cell r="M1830" t="str">
            <v>124527342</v>
          </cell>
          <cell r="N1830" t="str">
            <v>47</v>
          </cell>
          <cell r="O1830" t="str">
            <v>0947</v>
          </cell>
          <cell r="P1830" t="str">
            <v>0947</v>
          </cell>
          <cell r="Q1830">
            <v>73185.23</v>
          </cell>
          <cell r="R1830">
            <v>0</v>
          </cell>
          <cell r="S1830">
            <v>0</v>
          </cell>
          <cell r="V1830" t="str">
            <v>32072</v>
          </cell>
          <cell r="X1830">
            <v>0</v>
          </cell>
          <cell r="Y1830">
            <v>0</v>
          </cell>
        </row>
        <row r="1831">
          <cell r="A1831">
            <v>17411</v>
          </cell>
          <cell r="B1831" t="str">
            <v>07</v>
          </cell>
          <cell r="C1831" t="str">
            <v>ВЛ-0.4 кв от ТП-61 1.0км</v>
          </cell>
          <cell r="D1831" t="str">
            <v>519</v>
          </cell>
          <cell r="E1831" t="str">
            <v>011</v>
          </cell>
          <cell r="F1831">
            <v>11</v>
          </cell>
          <cell r="G1831">
            <v>30</v>
          </cell>
          <cell r="H1831">
            <v>33266</v>
          </cell>
          <cell r="I1831" t="str">
            <v>32073</v>
          </cell>
          <cell r="J1831" t="str">
            <v>2010062</v>
          </cell>
          <cell r="K1831" t="str">
            <v>30008</v>
          </cell>
          <cell r="L1831">
            <v>6</v>
          </cell>
          <cell r="M1831" t="str">
            <v>124527342</v>
          </cell>
          <cell r="N1831" t="str">
            <v>47</v>
          </cell>
          <cell r="O1831" t="str">
            <v>0947</v>
          </cell>
          <cell r="P1831" t="str">
            <v>0947</v>
          </cell>
          <cell r="Q1831">
            <v>33266</v>
          </cell>
          <cell r="R1831">
            <v>0</v>
          </cell>
          <cell r="S1831">
            <v>0</v>
          </cell>
          <cell r="V1831" t="str">
            <v>32073</v>
          </cell>
          <cell r="X1831">
            <v>0</v>
          </cell>
          <cell r="Y1831">
            <v>0</v>
          </cell>
        </row>
        <row r="1832">
          <cell r="A1832">
            <v>17411</v>
          </cell>
          <cell r="B1832" t="str">
            <v>07</v>
          </cell>
          <cell r="C1832" t="str">
            <v>ВЛ-0.4 кв от ТП-62 1.5км</v>
          </cell>
          <cell r="D1832" t="str">
            <v>519</v>
          </cell>
          <cell r="E1832" t="str">
            <v>011</v>
          </cell>
          <cell r="F1832">
            <v>11</v>
          </cell>
          <cell r="G1832">
            <v>30</v>
          </cell>
          <cell r="H1832">
            <v>49899.02</v>
          </cell>
          <cell r="I1832" t="str">
            <v>32074</v>
          </cell>
          <cell r="J1832" t="str">
            <v>2010062</v>
          </cell>
          <cell r="K1832" t="str">
            <v>30008</v>
          </cell>
          <cell r="L1832">
            <v>6</v>
          </cell>
          <cell r="M1832" t="str">
            <v>124527342</v>
          </cell>
          <cell r="N1832" t="str">
            <v>47</v>
          </cell>
          <cell r="O1832" t="str">
            <v>0947</v>
          </cell>
          <cell r="P1832" t="str">
            <v>0947</v>
          </cell>
          <cell r="Q1832">
            <v>49899.02</v>
          </cell>
          <cell r="R1832">
            <v>0</v>
          </cell>
          <cell r="S1832">
            <v>0</v>
          </cell>
          <cell r="V1832" t="str">
            <v>32074</v>
          </cell>
          <cell r="X1832">
            <v>0</v>
          </cell>
          <cell r="Y1832">
            <v>0</v>
          </cell>
        </row>
        <row r="1833">
          <cell r="A1833">
            <v>17411</v>
          </cell>
          <cell r="B1833" t="str">
            <v>07</v>
          </cell>
          <cell r="C1833" t="str">
            <v>ВЛ-0.4 кв от ТП-63 1.5км</v>
          </cell>
          <cell r="D1833" t="str">
            <v>519</v>
          </cell>
          <cell r="E1833" t="str">
            <v>011</v>
          </cell>
          <cell r="F1833">
            <v>11</v>
          </cell>
          <cell r="G1833">
            <v>30</v>
          </cell>
          <cell r="H1833">
            <v>49899.02</v>
          </cell>
          <cell r="I1833" t="str">
            <v>32075</v>
          </cell>
          <cell r="J1833" t="str">
            <v>2010062</v>
          </cell>
          <cell r="K1833" t="str">
            <v>30008</v>
          </cell>
          <cell r="L1833">
            <v>6</v>
          </cell>
          <cell r="M1833" t="str">
            <v>124527342</v>
          </cell>
          <cell r="N1833" t="str">
            <v>47</v>
          </cell>
          <cell r="O1833" t="str">
            <v>0947</v>
          </cell>
          <cell r="P1833" t="str">
            <v>0947</v>
          </cell>
          <cell r="Q1833">
            <v>49899.02</v>
          </cell>
          <cell r="R1833">
            <v>0</v>
          </cell>
          <cell r="S1833">
            <v>0</v>
          </cell>
          <cell r="V1833" t="str">
            <v>32075</v>
          </cell>
          <cell r="X1833">
            <v>0</v>
          </cell>
          <cell r="Y1833">
            <v>0</v>
          </cell>
        </row>
        <row r="1834">
          <cell r="A1834">
            <v>17411</v>
          </cell>
          <cell r="B1834" t="str">
            <v>07</v>
          </cell>
          <cell r="C1834" t="str">
            <v>ВЛ-0.4 кв от ТП-67 0.8км</v>
          </cell>
          <cell r="D1834" t="str">
            <v>519</v>
          </cell>
          <cell r="E1834" t="str">
            <v>011</v>
          </cell>
          <cell r="F1834">
            <v>11</v>
          </cell>
          <cell r="G1834">
            <v>30</v>
          </cell>
          <cell r="H1834">
            <v>26612.81</v>
          </cell>
          <cell r="I1834" t="str">
            <v>32076</v>
          </cell>
          <cell r="J1834" t="str">
            <v>2010062</v>
          </cell>
          <cell r="K1834" t="str">
            <v>30008</v>
          </cell>
          <cell r="L1834">
            <v>6</v>
          </cell>
          <cell r="M1834" t="str">
            <v>124527342</v>
          </cell>
          <cell r="N1834" t="str">
            <v>47</v>
          </cell>
          <cell r="O1834" t="str">
            <v>0947</v>
          </cell>
          <cell r="P1834" t="str">
            <v>0947</v>
          </cell>
          <cell r="Q1834">
            <v>26612.81</v>
          </cell>
          <cell r="R1834">
            <v>0</v>
          </cell>
          <cell r="S1834">
            <v>0</v>
          </cell>
          <cell r="V1834" t="str">
            <v>32076</v>
          </cell>
          <cell r="X1834">
            <v>0</v>
          </cell>
          <cell r="Y1834">
            <v>0</v>
          </cell>
        </row>
        <row r="1835">
          <cell r="A1835">
            <v>17411</v>
          </cell>
          <cell r="B1835" t="str">
            <v>07</v>
          </cell>
          <cell r="C1835" t="str">
            <v>ВЛ-0.4 кв от ТП-68 1.7км</v>
          </cell>
          <cell r="D1835" t="str">
            <v>519</v>
          </cell>
          <cell r="E1835" t="str">
            <v>011</v>
          </cell>
          <cell r="F1835">
            <v>11</v>
          </cell>
          <cell r="G1835">
            <v>30</v>
          </cell>
          <cell r="H1835">
            <v>56552.22</v>
          </cell>
          <cell r="I1835" t="str">
            <v>32077</v>
          </cell>
          <cell r="J1835" t="str">
            <v>2010062</v>
          </cell>
          <cell r="K1835" t="str">
            <v>30008</v>
          </cell>
          <cell r="L1835">
            <v>6</v>
          </cell>
          <cell r="M1835" t="str">
            <v>124527342</v>
          </cell>
          <cell r="N1835" t="str">
            <v>47</v>
          </cell>
          <cell r="O1835" t="str">
            <v>0947</v>
          </cell>
          <cell r="P1835" t="str">
            <v>0947</v>
          </cell>
          <cell r="Q1835">
            <v>56552.22</v>
          </cell>
          <cell r="R1835">
            <v>0</v>
          </cell>
          <cell r="S1835">
            <v>0</v>
          </cell>
          <cell r="V1835" t="str">
            <v>32077</v>
          </cell>
          <cell r="X1835">
            <v>0</v>
          </cell>
          <cell r="Y1835">
            <v>0</v>
          </cell>
        </row>
        <row r="1836">
          <cell r="A1836">
            <v>17411</v>
          </cell>
          <cell r="B1836" t="str">
            <v>07</v>
          </cell>
          <cell r="C1836" t="str">
            <v>ВЛ-0.4 кв от ТП-69 3.0км</v>
          </cell>
          <cell r="D1836" t="str">
            <v>519</v>
          </cell>
          <cell r="E1836" t="str">
            <v>011</v>
          </cell>
          <cell r="F1836">
            <v>11</v>
          </cell>
          <cell r="G1836">
            <v>30</v>
          </cell>
          <cell r="H1836">
            <v>99798.01</v>
          </cell>
          <cell r="I1836" t="str">
            <v>32078</v>
          </cell>
          <cell r="J1836" t="str">
            <v>2010062</v>
          </cell>
          <cell r="K1836" t="str">
            <v>30008</v>
          </cell>
          <cell r="L1836">
            <v>6</v>
          </cell>
          <cell r="M1836" t="str">
            <v>124527342</v>
          </cell>
          <cell r="N1836" t="str">
            <v>47</v>
          </cell>
          <cell r="O1836" t="str">
            <v>0947</v>
          </cell>
          <cell r="P1836" t="str">
            <v>0947</v>
          </cell>
          <cell r="Q1836">
            <v>99798.01</v>
          </cell>
          <cell r="R1836">
            <v>0</v>
          </cell>
          <cell r="S1836">
            <v>0</v>
          </cell>
          <cell r="V1836" t="str">
            <v>32078</v>
          </cell>
          <cell r="X1836">
            <v>0</v>
          </cell>
          <cell r="Y1836">
            <v>0</v>
          </cell>
        </row>
        <row r="1837">
          <cell r="A1837">
            <v>17411</v>
          </cell>
          <cell r="B1837" t="str">
            <v>07</v>
          </cell>
          <cell r="C1837" t="str">
            <v>ВЛ-0.4 кв от ТП-72 2.1км</v>
          </cell>
          <cell r="D1837" t="str">
            <v>519</v>
          </cell>
          <cell r="E1837" t="str">
            <v>011</v>
          </cell>
          <cell r="F1837">
            <v>11</v>
          </cell>
          <cell r="G1837">
            <v>30</v>
          </cell>
          <cell r="H1837">
            <v>103124.53</v>
          </cell>
          <cell r="I1837" t="str">
            <v>32079</v>
          </cell>
          <cell r="J1837" t="str">
            <v>2010062</v>
          </cell>
          <cell r="K1837" t="str">
            <v>30008</v>
          </cell>
          <cell r="L1837">
            <v>6</v>
          </cell>
          <cell r="M1837" t="str">
            <v>124527342</v>
          </cell>
          <cell r="N1837" t="str">
            <v>47</v>
          </cell>
          <cell r="O1837" t="str">
            <v>0947</v>
          </cell>
          <cell r="P1837" t="str">
            <v>0947</v>
          </cell>
          <cell r="Q1837">
            <v>103124.53</v>
          </cell>
          <cell r="R1837">
            <v>0</v>
          </cell>
          <cell r="S1837">
            <v>0</v>
          </cell>
          <cell r="V1837" t="str">
            <v>32079</v>
          </cell>
          <cell r="X1837">
            <v>0</v>
          </cell>
          <cell r="Y1837">
            <v>0</v>
          </cell>
        </row>
        <row r="1838">
          <cell r="A1838">
            <v>17411</v>
          </cell>
          <cell r="B1838" t="str">
            <v>07</v>
          </cell>
          <cell r="C1838" t="str">
            <v>ВЛ-0.4 кв от ТП-74 1.0км</v>
          </cell>
          <cell r="D1838" t="str">
            <v>519</v>
          </cell>
          <cell r="E1838" t="str">
            <v>011</v>
          </cell>
          <cell r="F1838">
            <v>11</v>
          </cell>
          <cell r="G1838">
            <v>30</v>
          </cell>
          <cell r="H1838">
            <v>33266</v>
          </cell>
          <cell r="I1838" t="str">
            <v>32080</v>
          </cell>
          <cell r="J1838" t="str">
            <v>2010062</v>
          </cell>
          <cell r="K1838" t="str">
            <v>30008</v>
          </cell>
          <cell r="L1838">
            <v>6</v>
          </cell>
          <cell r="M1838" t="str">
            <v>124527342</v>
          </cell>
          <cell r="N1838" t="str">
            <v>47</v>
          </cell>
          <cell r="O1838" t="str">
            <v>0947</v>
          </cell>
          <cell r="P1838" t="str">
            <v>0947</v>
          </cell>
          <cell r="Q1838">
            <v>33266</v>
          </cell>
          <cell r="R1838">
            <v>0</v>
          </cell>
          <cell r="S1838">
            <v>0</v>
          </cell>
          <cell r="V1838" t="str">
            <v>32080</v>
          </cell>
          <cell r="X1838">
            <v>0</v>
          </cell>
          <cell r="Y1838">
            <v>0</v>
          </cell>
        </row>
        <row r="1839">
          <cell r="A1839">
            <v>17411</v>
          </cell>
          <cell r="B1839" t="str">
            <v>07</v>
          </cell>
          <cell r="C1839" t="str">
            <v>ВЛ-0.4 кв от ТП-75 2.2км</v>
          </cell>
          <cell r="D1839" t="str">
            <v>519</v>
          </cell>
          <cell r="E1839" t="str">
            <v>011</v>
          </cell>
          <cell r="F1839">
            <v>11</v>
          </cell>
          <cell r="G1839">
            <v>30</v>
          </cell>
          <cell r="H1839">
            <v>73185.2</v>
          </cell>
          <cell r="I1839" t="str">
            <v>32081</v>
          </cell>
          <cell r="J1839" t="str">
            <v>2010062</v>
          </cell>
          <cell r="K1839" t="str">
            <v>30008</v>
          </cell>
          <cell r="L1839">
            <v>6</v>
          </cell>
          <cell r="M1839" t="str">
            <v>124527342</v>
          </cell>
          <cell r="N1839" t="str">
            <v>47</v>
          </cell>
          <cell r="O1839" t="str">
            <v>0947</v>
          </cell>
          <cell r="P1839" t="str">
            <v>0947</v>
          </cell>
          <cell r="Q1839">
            <v>73185.2</v>
          </cell>
          <cell r="R1839">
            <v>0</v>
          </cell>
          <cell r="S1839">
            <v>0</v>
          </cell>
          <cell r="V1839" t="str">
            <v>32081</v>
          </cell>
          <cell r="X1839">
            <v>0</v>
          </cell>
          <cell r="Y1839">
            <v>0</v>
          </cell>
        </row>
        <row r="1840">
          <cell r="A1840">
            <v>17411</v>
          </cell>
          <cell r="B1840" t="str">
            <v>07</v>
          </cell>
          <cell r="C1840" t="str">
            <v>ВЛ-0.4 кв от ТП-85 0.6км</v>
          </cell>
          <cell r="D1840" t="str">
            <v>519</v>
          </cell>
          <cell r="E1840" t="str">
            <v>011</v>
          </cell>
          <cell r="F1840">
            <v>11</v>
          </cell>
          <cell r="G1840">
            <v>30</v>
          </cell>
          <cell r="H1840">
            <v>19959.599999999999</v>
          </cell>
          <cell r="I1840" t="str">
            <v>32082</v>
          </cell>
          <cell r="J1840" t="str">
            <v>2010062</v>
          </cell>
          <cell r="K1840" t="str">
            <v>30008</v>
          </cell>
          <cell r="L1840">
            <v>6</v>
          </cell>
          <cell r="M1840" t="str">
            <v>124527342</v>
          </cell>
          <cell r="N1840" t="str">
            <v>47</v>
          </cell>
          <cell r="O1840" t="str">
            <v>0947</v>
          </cell>
          <cell r="P1840" t="str">
            <v>0947</v>
          </cell>
          <cell r="Q1840">
            <v>19959.599999999999</v>
          </cell>
          <cell r="R1840">
            <v>0</v>
          </cell>
          <cell r="S1840">
            <v>0</v>
          </cell>
          <cell r="V1840" t="str">
            <v>32082</v>
          </cell>
          <cell r="X1840">
            <v>0</v>
          </cell>
          <cell r="Y1840">
            <v>0</v>
          </cell>
        </row>
        <row r="1841">
          <cell r="A1841">
            <v>17411</v>
          </cell>
          <cell r="B1841" t="str">
            <v>07</v>
          </cell>
          <cell r="C1841" t="str">
            <v>ВЛ-0.4 кв от ТП-97 0.3км</v>
          </cell>
          <cell r="D1841" t="str">
            <v>519</v>
          </cell>
          <cell r="E1841" t="str">
            <v>011</v>
          </cell>
          <cell r="F1841">
            <v>11</v>
          </cell>
          <cell r="G1841">
            <v>30</v>
          </cell>
          <cell r="H1841">
            <v>9979.7999999999993</v>
          </cell>
          <cell r="I1841" t="str">
            <v>32084</v>
          </cell>
          <cell r="J1841" t="str">
            <v>2010062</v>
          </cell>
          <cell r="K1841" t="str">
            <v>30008</v>
          </cell>
          <cell r="L1841">
            <v>6</v>
          </cell>
          <cell r="M1841" t="str">
            <v>124527342</v>
          </cell>
          <cell r="N1841" t="str">
            <v>47</v>
          </cell>
          <cell r="O1841" t="str">
            <v>0947</v>
          </cell>
          <cell r="P1841" t="str">
            <v>0947</v>
          </cell>
          <cell r="Q1841">
            <v>9979.7999999999993</v>
          </cell>
          <cell r="R1841">
            <v>0</v>
          </cell>
          <cell r="S1841">
            <v>0</v>
          </cell>
          <cell r="V1841" t="str">
            <v>32084</v>
          </cell>
          <cell r="X1841">
            <v>0</v>
          </cell>
          <cell r="Y1841">
            <v>0</v>
          </cell>
        </row>
        <row r="1842">
          <cell r="A1842">
            <v>17411</v>
          </cell>
          <cell r="B1842" t="str">
            <v>07</v>
          </cell>
          <cell r="C1842" t="str">
            <v>ВЛ-0.4 кв от ТП-103 0.3км</v>
          </cell>
          <cell r="D1842" t="str">
            <v>519</v>
          </cell>
          <cell r="E1842" t="str">
            <v>011</v>
          </cell>
          <cell r="F1842">
            <v>11</v>
          </cell>
          <cell r="G1842">
            <v>30</v>
          </cell>
          <cell r="H1842">
            <v>6653.2</v>
          </cell>
          <cell r="I1842" t="str">
            <v>32085</v>
          </cell>
          <cell r="J1842" t="str">
            <v>2010062</v>
          </cell>
          <cell r="K1842" t="str">
            <v>30008</v>
          </cell>
          <cell r="L1842">
            <v>6</v>
          </cell>
          <cell r="M1842" t="str">
            <v>124527342</v>
          </cell>
          <cell r="N1842" t="str">
            <v>47</v>
          </cell>
          <cell r="O1842" t="str">
            <v>0947</v>
          </cell>
          <cell r="P1842" t="str">
            <v>0947</v>
          </cell>
          <cell r="Q1842">
            <v>6653.2</v>
          </cell>
          <cell r="R1842">
            <v>0</v>
          </cell>
          <cell r="S1842">
            <v>0</v>
          </cell>
          <cell r="V1842" t="str">
            <v>32085</v>
          </cell>
          <cell r="X1842">
            <v>0</v>
          </cell>
          <cell r="Y1842">
            <v>0</v>
          </cell>
        </row>
        <row r="1843">
          <cell r="A1843">
            <v>17411</v>
          </cell>
          <cell r="B1843" t="str">
            <v>07</v>
          </cell>
          <cell r="C1843" t="str">
            <v>ВЛ-0.4 кв от ТП-106 5.7км</v>
          </cell>
          <cell r="D1843" t="str">
            <v>519</v>
          </cell>
          <cell r="E1843" t="str">
            <v>011</v>
          </cell>
          <cell r="F1843">
            <v>11</v>
          </cell>
          <cell r="G1843">
            <v>30</v>
          </cell>
          <cell r="H1843">
            <v>189616.26</v>
          </cell>
          <cell r="I1843" t="str">
            <v>32087</v>
          </cell>
          <cell r="J1843" t="str">
            <v>2010062</v>
          </cell>
          <cell r="K1843" t="str">
            <v>30008</v>
          </cell>
          <cell r="L1843">
            <v>6</v>
          </cell>
          <cell r="M1843" t="str">
            <v>124527342</v>
          </cell>
          <cell r="N1843" t="str">
            <v>47</v>
          </cell>
          <cell r="O1843" t="str">
            <v>0947</v>
          </cell>
          <cell r="P1843" t="str">
            <v>0947</v>
          </cell>
          <cell r="Q1843">
            <v>189616.26</v>
          </cell>
          <cell r="R1843">
            <v>0</v>
          </cell>
          <cell r="S1843">
            <v>0</v>
          </cell>
          <cell r="V1843" t="str">
            <v>32087</v>
          </cell>
          <cell r="X1843">
            <v>0</v>
          </cell>
          <cell r="Y1843">
            <v>0</v>
          </cell>
        </row>
        <row r="1844">
          <cell r="A1844">
            <v>17411</v>
          </cell>
          <cell r="B1844" t="str">
            <v>07</v>
          </cell>
          <cell r="C1844" t="str">
            <v>ВЛ-0.4 кв от ТП-108 2.3км</v>
          </cell>
          <cell r="D1844" t="str">
            <v>519</v>
          </cell>
          <cell r="E1844" t="str">
            <v>011</v>
          </cell>
          <cell r="F1844">
            <v>11</v>
          </cell>
          <cell r="G1844">
            <v>30</v>
          </cell>
          <cell r="H1844">
            <v>76511.83</v>
          </cell>
          <cell r="I1844" t="str">
            <v>32088</v>
          </cell>
          <cell r="J1844" t="str">
            <v>2010062</v>
          </cell>
          <cell r="K1844" t="str">
            <v>30008</v>
          </cell>
          <cell r="L1844">
            <v>6</v>
          </cell>
          <cell r="M1844" t="str">
            <v>124527342</v>
          </cell>
          <cell r="N1844" t="str">
            <v>47</v>
          </cell>
          <cell r="O1844" t="str">
            <v>0947</v>
          </cell>
          <cell r="P1844" t="str">
            <v>0947</v>
          </cell>
          <cell r="Q1844">
            <v>76511.83</v>
          </cell>
          <cell r="R1844">
            <v>0</v>
          </cell>
          <cell r="S1844">
            <v>0</v>
          </cell>
          <cell r="V1844" t="str">
            <v>32088</v>
          </cell>
          <cell r="X1844">
            <v>0</v>
          </cell>
          <cell r="Y1844">
            <v>0</v>
          </cell>
        </row>
        <row r="1845">
          <cell r="A1845">
            <v>17411</v>
          </cell>
          <cell r="B1845" t="str">
            <v>07</v>
          </cell>
          <cell r="C1845" t="str">
            <v>ВЛ-0.4 кв от ТП-125 0.5км</v>
          </cell>
          <cell r="D1845" t="str">
            <v>519</v>
          </cell>
          <cell r="E1845" t="str">
            <v>011</v>
          </cell>
          <cell r="F1845">
            <v>11</v>
          </cell>
          <cell r="G1845">
            <v>30</v>
          </cell>
          <cell r="H1845">
            <v>16633</v>
          </cell>
          <cell r="I1845" t="str">
            <v>32089</v>
          </cell>
          <cell r="J1845" t="str">
            <v>2010062</v>
          </cell>
          <cell r="K1845" t="str">
            <v>30008</v>
          </cell>
          <cell r="L1845">
            <v>6</v>
          </cell>
          <cell r="M1845" t="str">
            <v>124527342</v>
          </cell>
          <cell r="N1845" t="str">
            <v>47</v>
          </cell>
          <cell r="O1845" t="str">
            <v>0947</v>
          </cell>
          <cell r="P1845" t="str">
            <v>0947</v>
          </cell>
          <cell r="Q1845">
            <v>16633</v>
          </cell>
          <cell r="R1845">
            <v>0</v>
          </cell>
          <cell r="S1845">
            <v>0</v>
          </cell>
          <cell r="V1845" t="str">
            <v>32089</v>
          </cell>
          <cell r="X1845">
            <v>0</v>
          </cell>
          <cell r="Y1845">
            <v>0</v>
          </cell>
        </row>
        <row r="1846">
          <cell r="A1846">
            <v>17411</v>
          </cell>
          <cell r="B1846" t="str">
            <v>07</v>
          </cell>
          <cell r="C1846" t="str">
            <v>ВЛ-0.4 кв от ТП-114 0.4км</v>
          </cell>
          <cell r="D1846" t="str">
            <v>519</v>
          </cell>
          <cell r="E1846" t="str">
            <v>011</v>
          </cell>
          <cell r="F1846">
            <v>11</v>
          </cell>
          <cell r="G1846">
            <v>30</v>
          </cell>
          <cell r="H1846">
            <v>13306.4</v>
          </cell>
          <cell r="I1846" t="str">
            <v>32090</v>
          </cell>
          <cell r="J1846" t="str">
            <v>2010062</v>
          </cell>
          <cell r="K1846" t="str">
            <v>30008</v>
          </cell>
          <cell r="L1846">
            <v>6</v>
          </cell>
          <cell r="M1846" t="str">
            <v>124527342</v>
          </cell>
          <cell r="N1846" t="str">
            <v>47</v>
          </cell>
          <cell r="O1846" t="str">
            <v>0947</v>
          </cell>
          <cell r="P1846" t="str">
            <v>0947</v>
          </cell>
          <cell r="Q1846">
            <v>13306.4</v>
          </cell>
          <cell r="R1846">
            <v>0</v>
          </cell>
          <cell r="S1846">
            <v>0</v>
          </cell>
          <cell r="V1846" t="str">
            <v>32090</v>
          </cell>
          <cell r="X1846">
            <v>0</v>
          </cell>
          <cell r="Y1846">
            <v>0</v>
          </cell>
        </row>
        <row r="1847">
          <cell r="A1847">
            <v>17411</v>
          </cell>
          <cell r="B1847" t="str">
            <v>07</v>
          </cell>
          <cell r="C1847" t="str">
            <v>ВЛ-0.4 кв от КТП-115 0.2км</v>
          </cell>
          <cell r="D1847" t="str">
            <v>519</v>
          </cell>
          <cell r="E1847" t="str">
            <v>011</v>
          </cell>
          <cell r="F1847">
            <v>11</v>
          </cell>
          <cell r="G1847">
            <v>30</v>
          </cell>
          <cell r="H1847">
            <v>6653.43</v>
          </cell>
          <cell r="I1847" t="str">
            <v>32091</v>
          </cell>
          <cell r="J1847" t="str">
            <v>2010062</v>
          </cell>
          <cell r="K1847" t="str">
            <v>30008</v>
          </cell>
          <cell r="L1847">
            <v>6</v>
          </cell>
          <cell r="M1847" t="str">
            <v>124527342</v>
          </cell>
          <cell r="N1847" t="str">
            <v>47</v>
          </cell>
          <cell r="O1847" t="str">
            <v>0947</v>
          </cell>
          <cell r="P1847" t="str">
            <v>0947</v>
          </cell>
          <cell r="Q1847">
            <v>6653.43</v>
          </cell>
          <cell r="R1847">
            <v>0</v>
          </cell>
          <cell r="S1847">
            <v>0</v>
          </cell>
          <cell r="V1847" t="str">
            <v>32091</v>
          </cell>
          <cell r="X1847">
            <v>0</v>
          </cell>
          <cell r="Y1847">
            <v>0</v>
          </cell>
        </row>
        <row r="1848">
          <cell r="A1848">
            <v>35370</v>
          </cell>
          <cell r="B1848" t="str">
            <v>07</v>
          </cell>
          <cell r="C1848" t="str">
            <v>КЛ-10кв от ТП 38-ТП 106 дл 0.75км.</v>
          </cell>
          <cell r="D1848" t="str">
            <v>519</v>
          </cell>
          <cell r="E1848" t="str">
            <v>011</v>
          </cell>
          <cell r="F1848">
            <v>21</v>
          </cell>
          <cell r="G1848">
            <v>30</v>
          </cell>
          <cell r="H1848">
            <v>4956.1899999999996</v>
          </cell>
          <cell r="I1848" t="str">
            <v>32092</v>
          </cell>
          <cell r="J1848" t="str">
            <v>2010062</v>
          </cell>
          <cell r="K1848" t="str">
            <v>30012</v>
          </cell>
          <cell r="L1848">
            <v>4</v>
          </cell>
          <cell r="M1848" t="str">
            <v>124527341</v>
          </cell>
          <cell r="N1848" t="str">
            <v>66</v>
          </cell>
          <cell r="O1848" t="str">
            <v>1196</v>
          </cell>
          <cell r="P1848" t="str">
            <v>1196</v>
          </cell>
          <cell r="Q1848">
            <v>4956.1899999999996</v>
          </cell>
          <cell r="R1848">
            <v>0</v>
          </cell>
          <cell r="S1848">
            <v>0</v>
          </cell>
          <cell r="V1848" t="str">
            <v>00003</v>
          </cell>
          <cell r="W1848" t="str">
            <v>8700000</v>
          </cell>
          <cell r="X1848">
            <v>0</v>
          </cell>
          <cell r="Y1848">
            <v>0</v>
          </cell>
        </row>
        <row r="1849">
          <cell r="A1849">
            <v>35370</v>
          </cell>
          <cell r="B1849" t="str">
            <v>02</v>
          </cell>
          <cell r="C1849" t="str">
            <v>ВЛ-10кв отпайка 8Л-Санат-10 0.140км</v>
          </cell>
          <cell r="D1849" t="str">
            <v>502</v>
          </cell>
          <cell r="E1849" t="str">
            <v>011</v>
          </cell>
          <cell r="F1849">
            <v>21</v>
          </cell>
          <cell r="G1849">
            <v>30</v>
          </cell>
          <cell r="H1849">
            <v>24635</v>
          </cell>
          <cell r="I1849" t="str">
            <v>30765</v>
          </cell>
          <cell r="J1849" t="str">
            <v>2010062</v>
          </cell>
          <cell r="K1849" t="str">
            <v>30007</v>
          </cell>
          <cell r="L1849">
            <v>4</v>
          </cell>
          <cell r="M1849" t="str">
            <v>124527342</v>
          </cell>
          <cell r="N1849" t="str">
            <v>96</v>
          </cell>
          <cell r="O1849" t="str">
            <v>1196</v>
          </cell>
          <cell r="P1849" t="str">
            <v>1196</v>
          </cell>
          <cell r="Q1849">
            <v>7821.48</v>
          </cell>
          <cell r="R1849">
            <v>82.12</v>
          </cell>
          <cell r="S1849">
            <v>16813.52</v>
          </cell>
          <cell r="V1849" t="str">
            <v>00004</v>
          </cell>
          <cell r="W1849" t="str">
            <v>8700000</v>
          </cell>
          <cell r="X1849">
            <v>0</v>
          </cell>
          <cell r="Y1849">
            <v>0</v>
          </cell>
        </row>
        <row r="1850">
          <cell r="A1850">
            <v>35370</v>
          </cell>
          <cell r="B1850" t="str">
            <v>02</v>
          </cell>
          <cell r="C1850" t="str">
            <v>Каб ЛЭП-10кв от КТП 2405-КТП 2406 0.560км</v>
          </cell>
          <cell r="D1850" t="str">
            <v>502</v>
          </cell>
          <cell r="E1850" t="str">
            <v>011</v>
          </cell>
          <cell r="F1850">
            <v>21</v>
          </cell>
          <cell r="G1850">
            <v>30</v>
          </cell>
          <cell r="H1850">
            <v>44660</v>
          </cell>
          <cell r="I1850" t="str">
            <v>30766</v>
          </cell>
          <cell r="J1850" t="str">
            <v>2010062</v>
          </cell>
          <cell r="K1850" t="str">
            <v>30012</v>
          </cell>
          <cell r="L1850">
            <v>4</v>
          </cell>
          <cell r="M1850" t="str">
            <v>124527341</v>
          </cell>
          <cell r="N1850" t="str">
            <v>93</v>
          </cell>
          <cell r="O1850" t="str">
            <v>1196</v>
          </cell>
          <cell r="P1850" t="str">
            <v>1196</v>
          </cell>
          <cell r="Q1850">
            <v>20814.72</v>
          </cell>
          <cell r="R1850">
            <v>148.87</v>
          </cell>
          <cell r="S1850">
            <v>23845.279999999999</v>
          </cell>
          <cell r="V1850" t="str">
            <v>00005</v>
          </cell>
          <cell r="W1850" t="str">
            <v>8700000</v>
          </cell>
          <cell r="X1850">
            <v>0</v>
          </cell>
          <cell r="Y1850">
            <v>0</v>
          </cell>
        </row>
        <row r="1851">
          <cell r="A1851">
            <v>35370</v>
          </cell>
          <cell r="B1851" t="str">
            <v>02</v>
          </cell>
          <cell r="C1851" t="str">
            <v>ВЛ-0.4кв от ТП 434 до церкви дл.0.180км</v>
          </cell>
          <cell r="D1851" t="str">
            <v>502</v>
          </cell>
          <cell r="E1851" t="str">
            <v>011</v>
          </cell>
          <cell r="F1851">
            <v>21</v>
          </cell>
          <cell r="G1851">
            <v>30</v>
          </cell>
          <cell r="H1851">
            <v>51240</v>
          </cell>
          <cell r="I1851" t="str">
            <v>30767</v>
          </cell>
          <cell r="J1851" t="str">
            <v>2010062</v>
          </cell>
          <cell r="K1851" t="str">
            <v>30007</v>
          </cell>
          <cell r="L1851">
            <v>4</v>
          </cell>
          <cell r="M1851" t="str">
            <v>124527342</v>
          </cell>
          <cell r="N1851" t="str">
            <v>96</v>
          </cell>
          <cell r="O1851" t="str">
            <v>1196</v>
          </cell>
          <cell r="P1851" t="str">
            <v>1196</v>
          </cell>
          <cell r="Q1851">
            <v>17536.400000000001</v>
          </cell>
          <cell r="R1851">
            <v>170.8</v>
          </cell>
          <cell r="S1851">
            <v>33703.599999999999</v>
          </cell>
          <cell r="V1851" t="str">
            <v>00007</v>
          </cell>
          <cell r="W1851" t="str">
            <v>8700000</v>
          </cell>
          <cell r="X1851">
            <v>0</v>
          </cell>
          <cell r="Y1851">
            <v>0</v>
          </cell>
        </row>
        <row r="1852">
          <cell r="A1852">
            <v>35370</v>
          </cell>
          <cell r="B1852" t="str">
            <v>02</v>
          </cell>
          <cell r="C1852" t="str">
            <v>Каб ЛЭП 10кв к ТП 1434 на ВЛ 0.120км</v>
          </cell>
          <cell r="D1852" t="str">
            <v>502</v>
          </cell>
          <cell r="E1852" t="str">
            <v>011</v>
          </cell>
          <cell r="F1852">
            <v>21</v>
          </cell>
          <cell r="G1852">
            <v>30</v>
          </cell>
          <cell r="H1852">
            <v>47972</v>
          </cell>
          <cell r="I1852" t="str">
            <v>30768</v>
          </cell>
          <cell r="J1852" t="str">
            <v>2010062</v>
          </cell>
          <cell r="K1852" t="str">
            <v>30012</v>
          </cell>
          <cell r="L1852">
            <v>4</v>
          </cell>
          <cell r="M1852" t="str">
            <v>124527341</v>
          </cell>
          <cell r="N1852" t="str">
            <v>92</v>
          </cell>
          <cell r="O1852" t="str">
            <v>1196</v>
          </cell>
          <cell r="P1852" t="str">
            <v>1196</v>
          </cell>
          <cell r="Q1852">
            <v>23811.56</v>
          </cell>
          <cell r="R1852">
            <v>159.91</v>
          </cell>
          <cell r="S1852">
            <v>24160.44</v>
          </cell>
          <cell r="V1852" t="str">
            <v>00008</v>
          </cell>
          <cell r="W1852" t="str">
            <v>8700000</v>
          </cell>
          <cell r="X1852">
            <v>0</v>
          </cell>
          <cell r="Y1852">
            <v>0</v>
          </cell>
        </row>
        <row r="1853">
          <cell r="A1853">
            <v>35370</v>
          </cell>
          <cell r="B1853" t="str">
            <v>02</v>
          </cell>
          <cell r="C1853" t="str">
            <v>Каб ЛЭП 10кв к ТП 1450 на ВЛ дл 0.70км п Новая Деревня</v>
          </cell>
          <cell r="D1853" t="str">
            <v>502</v>
          </cell>
          <cell r="E1853" t="str">
            <v>011</v>
          </cell>
          <cell r="F1853">
            <v>21</v>
          </cell>
          <cell r="G1853">
            <v>30</v>
          </cell>
          <cell r="H1853">
            <v>21315</v>
          </cell>
          <cell r="I1853" t="str">
            <v>30769</v>
          </cell>
          <cell r="J1853" t="str">
            <v>2010062</v>
          </cell>
          <cell r="K1853" t="str">
            <v>30012</v>
          </cell>
          <cell r="L1853">
            <v>4</v>
          </cell>
          <cell r="M1853" t="str">
            <v>124527341</v>
          </cell>
          <cell r="N1853" t="str">
            <v>93</v>
          </cell>
          <cell r="O1853" t="str">
            <v>1196</v>
          </cell>
          <cell r="P1853" t="str">
            <v>1196</v>
          </cell>
          <cell r="Q1853">
            <v>9295.44</v>
          </cell>
          <cell r="R1853">
            <v>71.05</v>
          </cell>
          <cell r="S1853">
            <v>12019.56</v>
          </cell>
          <cell r="V1853" t="str">
            <v>00009</v>
          </cell>
          <cell r="W1853" t="str">
            <v>8700000</v>
          </cell>
          <cell r="X1853">
            <v>0</v>
          </cell>
          <cell r="Y1853">
            <v>0</v>
          </cell>
        </row>
        <row r="1854">
          <cell r="A1854">
            <v>35370</v>
          </cell>
          <cell r="B1854" t="str">
            <v>40</v>
          </cell>
          <cell r="C1854" t="str">
            <v>КЛ-10кв 3Л-Бер-10 до ТП 593</v>
          </cell>
          <cell r="D1854" t="str">
            <v>529</v>
          </cell>
          <cell r="E1854" t="str">
            <v>011</v>
          </cell>
          <cell r="F1854">
            <v>21</v>
          </cell>
          <cell r="G1854">
            <v>30</v>
          </cell>
          <cell r="H1854">
            <v>26796</v>
          </cell>
          <cell r="I1854" t="str">
            <v>31672</v>
          </cell>
          <cell r="J1854" t="str">
            <v>2010062</v>
          </cell>
          <cell r="K1854" t="str">
            <v>30012</v>
          </cell>
          <cell r="L1854">
            <v>4</v>
          </cell>
          <cell r="M1854" t="str">
            <v>124527341</v>
          </cell>
          <cell r="N1854" t="str">
            <v>90</v>
          </cell>
          <cell r="O1854" t="str">
            <v>1196</v>
          </cell>
          <cell r="P1854" t="str">
            <v>1196</v>
          </cell>
          <cell r="Q1854">
            <v>14900.6</v>
          </cell>
          <cell r="R1854">
            <v>89.32</v>
          </cell>
          <cell r="S1854">
            <v>11895.4</v>
          </cell>
          <cell r="V1854" t="str">
            <v>00016</v>
          </cell>
          <cell r="W1854" t="str">
            <v>8700000</v>
          </cell>
          <cell r="X1854">
            <v>0</v>
          </cell>
          <cell r="Y1854">
            <v>0</v>
          </cell>
        </row>
        <row r="1855">
          <cell r="A1855">
            <v>35370</v>
          </cell>
          <cell r="B1855" t="str">
            <v>40</v>
          </cell>
          <cell r="C1855" t="str">
            <v>КЛ-10кв\отпайка от 9-Березняковской-3 пролета\</v>
          </cell>
          <cell r="D1855" t="str">
            <v>529</v>
          </cell>
          <cell r="E1855" t="str">
            <v>011</v>
          </cell>
          <cell r="F1855">
            <v>21</v>
          </cell>
          <cell r="G1855">
            <v>30</v>
          </cell>
          <cell r="H1855">
            <v>18879</v>
          </cell>
          <cell r="I1855" t="str">
            <v>31673</v>
          </cell>
          <cell r="J1855" t="str">
            <v>2010062</v>
          </cell>
          <cell r="K1855" t="str">
            <v>30012</v>
          </cell>
          <cell r="L1855">
            <v>4</v>
          </cell>
          <cell r="M1855" t="str">
            <v>124527341</v>
          </cell>
          <cell r="N1855" t="str">
            <v>90</v>
          </cell>
          <cell r="O1855" t="str">
            <v>1196</v>
          </cell>
          <cell r="P1855" t="str">
            <v>1196</v>
          </cell>
          <cell r="Q1855">
            <v>10498.64</v>
          </cell>
          <cell r="R1855">
            <v>62.93</v>
          </cell>
          <cell r="S1855">
            <v>8380.36</v>
          </cell>
          <cell r="V1855" t="str">
            <v>00017</v>
          </cell>
          <cell r="W1855" t="str">
            <v>8700000</v>
          </cell>
          <cell r="X1855">
            <v>0</v>
          </cell>
          <cell r="Y1855">
            <v>0</v>
          </cell>
        </row>
        <row r="1856">
          <cell r="A1856">
            <v>35370</v>
          </cell>
          <cell r="B1856" t="str">
            <v>02</v>
          </cell>
          <cell r="C1856" t="str">
            <v>Каб ЛЭП 6кв от ТП 129-ТП219 0.7км</v>
          </cell>
          <cell r="D1856" t="str">
            <v>502</v>
          </cell>
          <cell r="E1856" t="str">
            <v>011</v>
          </cell>
          <cell r="F1856">
            <v>41</v>
          </cell>
          <cell r="G1856">
            <v>30</v>
          </cell>
          <cell r="H1856">
            <v>166680</v>
          </cell>
          <cell r="I1856" t="str">
            <v>30781</v>
          </cell>
          <cell r="J1856" t="str">
            <v>2010062</v>
          </cell>
          <cell r="K1856" t="str">
            <v>30011</v>
          </cell>
          <cell r="L1856">
            <v>2</v>
          </cell>
          <cell r="M1856" t="str">
            <v>124527341</v>
          </cell>
          <cell r="N1856" t="str">
            <v>75</v>
          </cell>
          <cell r="O1856" t="str">
            <v>1196</v>
          </cell>
          <cell r="P1856" t="str">
            <v>1196</v>
          </cell>
          <cell r="Q1856">
            <v>166680</v>
          </cell>
          <cell r="R1856">
            <v>0</v>
          </cell>
          <cell r="S1856">
            <v>0</v>
          </cell>
          <cell r="V1856" t="str">
            <v>30781</v>
          </cell>
          <cell r="W1856" t="str">
            <v>8000000</v>
          </cell>
          <cell r="X1856">
            <v>0</v>
          </cell>
          <cell r="Y1856">
            <v>0</v>
          </cell>
        </row>
        <row r="1857">
          <cell r="A1857">
            <v>35370</v>
          </cell>
          <cell r="B1857" t="str">
            <v>02</v>
          </cell>
          <cell r="C1857" t="str">
            <v>Каб ЛЭП 6кв от ПСТ Южная-ТП 161 2.0км</v>
          </cell>
          <cell r="D1857" t="str">
            <v>502</v>
          </cell>
          <cell r="E1857" t="str">
            <v>011</v>
          </cell>
          <cell r="F1857">
            <v>41</v>
          </cell>
          <cell r="G1857">
            <v>30</v>
          </cell>
          <cell r="H1857">
            <v>490762</v>
          </cell>
          <cell r="I1857" t="str">
            <v>30770</v>
          </cell>
          <cell r="J1857" t="str">
            <v>2010062</v>
          </cell>
          <cell r="K1857" t="str">
            <v>30011</v>
          </cell>
          <cell r="L1857">
            <v>2</v>
          </cell>
          <cell r="M1857" t="str">
            <v>124527341</v>
          </cell>
          <cell r="N1857" t="str">
            <v>75</v>
          </cell>
          <cell r="O1857" t="str">
            <v>1196</v>
          </cell>
          <cell r="P1857" t="str">
            <v>1196</v>
          </cell>
          <cell r="Q1857">
            <v>482452.1</v>
          </cell>
          <cell r="R1857">
            <v>817.94</v>
          </cell>
          <cell r="S1857">
            <v>8309.9</v>
          </cell>
          <cell r="V1857" t="str">
            <v>00035</v>
          </cell>
          <cell r="W1857" t="str">
            <v>8000000</v>
          </cell>
          <cell r="X1857">
            <v>0</v>
          </cell>
          <cell r="Y1857">
            <v>0</v>
          </cell>
        </row>
        <row r="1858">
          <cell r="A1858">
            <v>35370</v>
          </cell>
          <cell r="B1858" t="str">
            <v>02</v>
          </cell>
          <cell r="C1858" t="str">
            <v>Каб ЛЭП 6кв от ТП 24-ТП 151 0.4км</v>
          </cell>
          <cell r="D1858" t="str">
            <v>502</v>
          </cell>
          <cell r="E1858" t="str">
            <v>011</v>
          </cell>
          <cell r="F1858">
            <v>41</v>
          </cell>
          <cell r="G1858">
            <v>30</v>
          </cell>
          <cell r="H1858">
            <v>44650.5</v>
          </cell>
          <cell r="I1858" t="str">
            <v>30771</v>
          </cell>
          <cell r="J1858" t="str">
            <v>2010062</v>
          </cell>
          <cell r="K1858" t="str">
            <v>30012</v>
          </cell>
          <cell r="L1858">
            <v>4</v>
          </cell>
          <cell r="M1858" t="str">
            <v>124527341</v>
          </cell>
          <cell r="N1858" t="str">
            <v>53</v>
          </cell>
          <cell r="O1858" t="str">
            <v>1196</v>
          </cell>
          <cell r="P1858" t="str">
            <v>1196</v>
          </cell>
          <cell r="Q1858">
            <v>44650.5</v>
          </cell>
          <cell r="R1858">
            <v>0</v>
          </cell>
          <cell r="S1858">
            <v>0</v>
          </cell>
          <cell r="V1858" t="str">
            <v>00036</v>
          </cell>
          <cell r="W1858" t="str">
            <v>8000000</v>
          </cell>
          <cell r="X1858">
            <v>0</v>
          </cell>
          <cell r="Y1858">
            <v>0</v>
          </cell>
        </row>
        <row r="1859">
          <cell r="A1859">
            <v>35370</v>
          </cell>
          <cell r="B1859" t="str">
            <v>02</v>
          </cell>
          <cell r="C1859" t="str">
            <v>Каб ЛЭП 6кв от ТП 44-ТП 246 0.258</v>
          </cell>
          <cell r="D1859" t="str">
            <v>502</v>
          </cell>
          <cell r="E1859" t="str">
            <v>011</v>
          </cell>
          <cell r="F1859">
            <v>41</v>
          </cell>
          <cell r="G1859">
            <v>30</v>
          </cell>
          <cell r="H1859">
            <v>25489.8</v>
          </cell>
          <cell r="I1859" t="str">
            <v>30772</v>
          </cell>
          <cell r="J1859" t="str">
            <v>2010062</v>
          </cell>
          <cell r="K1859" t="str">
            <v>30012</v>
          </cell>
          <cell r="L1859">
            <v>4</v>
          </cell>
          <cell r="M1859" t="str">
            <v>124527341</v>
          </cell>
          <cell r="N1859" t="str">
            <v>70</v>
          </cell>
          <cell r="O1859" t="str">
            <v>1196</v>
          </cell>
          <cell r="P1859" t="str">
            <v>1196</v>
          </cell>
          <cell r="Q1859">
            <v>25489.8</v>
          </cell>
          <cell r="R1859">
            <v>0</v>
          </cell>
          <cell r="S1859">
            <v>0</v>
          </cell>
          <cell r="V1859" t="str">
            <v>00037</v>
          </cell>
          <cell r="W1859" t="str">
            <v>8000000</v>
          </cell>
          <cell r="X1859">
            <v>0</v>
          </cell>
          <cell r="Y1859">
            <v>0</v>
          </cell>
        </row>
        <row r="1860">
          <cell r="A1860">
            <v>35370</v>
          </cell>
          <cell r="B1860" t="str">
            <v>02</v>
          </cell>
          <cell r="C1860" t="str">
            <v>Каб ЛЭП 6кв от ТП 49-ТП 211 0.260км</v>
          </cell>
          <cell r="D1860" t="str">
            <v>502</v>
          </cell>
          <cell r="E1860" t="str">
            <v>011</v>
          </cell>
          <cell r="F1860">
            <v>41</v>
          </cell>
          <cell r="G1860">
            <v>30</v>
          </cell>
          <cell r="H1860">
            <v>26010</v>
          </cell>
          <cell r="I1860" t="str">
            <v>30773</v>
          </cell>
          <cell r="J1860" t="str">
            <v>2010062</v>
          </cell>
          <cell r="K1860" t="str">
            <v>30012</v>
          </cell>
          <cell r="L1860">
            <v>4</v>
          </cell>
          <cell r="M1860" t="str">
            <v>124527341</v>
          </cell>
          <cell r="N1860" t="str">
            <v>68</v>
          </cell>
          <cell r="O1860" t="str">
            <v>1196</v>
          </cell>
          <cell r="P1860" t="str">
            <v>1196</v>
          </cell>
          <cell r="Q1860">
            <v>26010</v>
          </cell>
          <cell r="R1860">
            <v>0</v>
          </cell>
          <cell r="S1860">
            <v>0</v>
          </cell>
          <cell r="V1860" t="str">
            <v>00038</v>
          </cell>
          <cell r="W1860" t="str">
            <v>8000000</v>
          </cell>
          <cell r="X1860">
            <v>0</v>
          </cell>
          <cell r="Y1860">
            <v>0</v>
          </cell>
        </row>
        <row r="1861">
          <cell r="A1861">
            <v>35370</v>
          </cell>
          <cell r="B1861" t="str">
            <v>02</v>
          </cell>
          <cell r="C1861" t="str">
            <v>Каб ЛЭП 6кв от ТП 50 -ТП 125 0.7км</v>
          </cell>
          <cell r="D1861" t="str">
            <v>502</v>
          </cell>
          <cell r="E1861" t="str">
            <v>011</v>
          </cell>
          <cell r="F1861">
            <v>41</v>
          </cell>
          <cell r="G1861">
            <v>30</v>
          </cell>
          <cell r="H1861">
            <v>134573</v>
          </cell>
          <cell r="I1861" t="str">
            <v>30774</v>
          </cell>
          <cell r="J1861" t="str">
            <v>2010062</v>
          </cell>
          <cell r="K1861" t="str">
            <v>30011</v>
          </cell>
          <cell r="L1861">
            <v>2</v>
          </cell>
          <cell r="M1861" t="str">
            <v>124527341</v>
          </cell>
          <cell r="N1861" t="str">
            <v>78</v>
          </cell>
          <cell r="O1861" t="str">
            <v>1196</v>
          </cell>
          <cell r="P1861" t="str">
            <v>1196</v>
          </cell>
          <cell r="Q1861">
            <v>120884.62</v>
          </cell>
          <cell r="R1861">
            <v>224.29</v>
          </cell>
          <cell r="S1861">
            <v>13688.38</v>
          </cell>
          <cell r="V1861" t="str">
            <v>00039</v>
          </cell>
          <cell r="W1861" t="str">
            <v>8000000</v>
          </cell>
          <cell r="X1861">
            <v>0</v>
          </cell>
          <cell r="Y1861">
            <v>0</v>
          </cell>
        </row>
        <row r="1862">
          <cell r="A1862">
            <v>35370</v>
          </cell>
          <cell r="B1862" t="str">
            <v>02</v>
          </cell>
          <cell r="C1862" t="str">
            <v>Каб ЛЭП 6кв от ПСТ Центр -ТП 50 1.0км</v>
          </cell>
          <cell r="D1862" t="str">
            <v>502</v>
          </cell>
          <cell r="E1862" t="str">
            <v>011</v>
          </cell>
          <cell r="F1862">
            <v>41</v>
          </cell>
          <cell r="G1862">
            <v>30</v>
          </cell>
          <cell r="H1862">
            <v>98300.46</v>
          </cell>
          <cell r="I1862" t="str">
            <v>30775</v>
          </cell>
          <cell r="J1862" t="str">
            <v>2010062</v>
          </cell>
          <cell r="K1862" t="str">
            <v>30012</v>
          </cell>
          <cell r="L1862">
            <v>4</v>
          </cell>
          <cell r="M1862" t="str">
            <v>124527341</v>
          </cell>
          <cell r="N1862" t="str">
            <v>73</v>
          </cell>
          <cell r="O1862" t="str">
            <v>1196</v>
          </cell>
          <cell r="P1862" t="str">
            <v>1196</v>
          </cell>
          <cell r="Q1862">
            <v>98300.46</v>
          </cell>
          <cell r="R1862">
            <v>0</v>
          </cell>
          <cell r="S1862">
            <v>0</v>
          </cell>
          <cell r="V1862" t="str">
            <v>00040</v>
          </cell>
          <cell r="W1862" t="str">
            <v>8000000</v>
          </cell>
          <cell r="X1862">
            <v>0</v>
          </cell>
          <cell r="Y1862">
            <v>0</v>
          </cell>
        </row>
        <row r="1863">
          <cell r="A1863">
            <v>35370</v>
          </cell>
          <cell r="B1863" t="str">
            <v>02</v>
          </cell>
          <cell r="C1863" t="str">
            <v>Каб ЛЭП 6кв от ТП 77-ТП 151 0.51км</v>
          </cell>
          <cell r="D1863" t="str">
            <v>502</v>
          </cell>
          <cell r="E1863" t="str">
            <v>011</v>
          </cell>
          <cell r="F1863">
            <v>41</v>
          </cell>
          <cell r="G1863">
            <v>30</v>
          </cell>
          <cell r="H1863">
            <v>54360.9</v>
          </cell>
          <cell r="I1863" t="str">
            <v>30776</v>
          </cell>
          <cell r="J1863" t="str">
            <v>2010062</v>
          </cell>
          <cell r="K1863" t="str">
            <v>30012</v>
          </cell>
          <cell r="L1863">
            <v>4</v>
          </cell>
          <cell r="M1863" t="str">
            <v>124527341</v>
          </cell>
          <cell r="N1863" t="str">
            <v>73</v>
          </cell>
          <cell r="O1863" t="str">
            <v>1196</v>
          </cell>
          <cell r="P1863" t="str">
            <v>1196</v>
          </cell>
          <cell r="Q1863">
            <v>54360.9</v>
          </cell>
          <cell r="R1863">
            <v>0</v>
          </cell>
          <cell r="S1863">
            <v>0</v>
          </cell>
          <cell r="V1863" t="str">
            <v>00041</v>
          </cell>
          <cell r="W1863" t="str">
            <v>8000000</v>
          </cell>
          <cell r="X1863">
            <v>0</v>
          </cell>
          <cell r="Y1863">
            <v>0</v>
          </cell>
        </row>
        <row r="1864">
          <cell r="A1864">
            <v>35370</v>
          </cell>
          <cell r="B1864" t="str">
            <v>02</v>
          </cell>
          <cell r="C1864" t="str">
            <v>Каб ЛЭП 6кв от ТП89-ТП 152 0.17км</v>
          </cell>
          <cell r="D1864" t="str">
            <v>502</v>
          </cell>
          <cell r="E1864" t="str">
            <v>011</v>
          </cell>
          <cell r="F1864">
            <v>41</v>
          </cell>
          <cell r="G1864">
            <v>30</v>
          </cell>
          <cell r="H1864">
            <v>17702.41</v>
          </cell>
          <cell r="I1864" t="str">
            <v>30777</v>
          </cell>
          <cell r="J1864" t="str">
            <v>2010062</v>
          </cell>
          <cell r="K1864" t="str">
            <v>30012</v>
          </cell>
          <cell r="L1864">
            <v>4</v>
          </cell>
          <cell r="M1864" t="str">
            <v>124527341</v>
          </cell>
          <cell r="N1864" t="str">
            <v>64</v>
          </cell>
          <cell r="O1864" t="str">
            <v>1196</v>
          </cell>
          <cell r="P1864" t="str">
            <v>1196</v>
          </cell>
          <cell r="Q1864">
            <v>17702.41</v>
          </cell>
          <cell r="R1864">
            <v>0</v>
          </cell>
          <cell r="S1864">
            <v>0</v>
          </cell>
          <cell r="V1864" t="str">
            <v>00042</v>
          </cell>
          <cell r="W1864" t="str">
            <v>8000000</v>
          </cell>
          <cell r="X1864">
            <v>0</v>
          </cell>
          <cell r="Y1864">
            <v>0</v>
          </cell>
        </row>
        <row r="1865">
          <cell r="A1865">
            <v>35370</v>
          </cell>
          <cell r="B1865" t="str">
            <v>02</v>
          </cell>
          <cell r="C1865" t="str">
            <v>Каб ЛЭП 6кв от ТП 93-РП5 0.49км</v>
          </cell>
          <cell r="D1865" t="str">
            <v>502</v>
          </cell>
          <cell r="E1865" t="str">
            <v>011</v>
          </cell>
          <cell r="F1865">
            <v>41</v>
          </cell>
          <cell r="G1865">
            <v>30</v>
          </cell>
          <cell r="H1865">
            <v>49852.5</v>
          </cell>
          <cell r="I1865" t="str">
            <v>30778</v>
          </cell>
          <cell r="J1865" t="str">
            <v>2010062</v>
          </cell>
          <cell r="K1865" t="str">
            <v>30012</v>
          </cell>
          <cell r="L1865">
            <v>4</v>
          </cell>
          <cell r="M1865" t="str">
            <v>124527341</v>
          </cell>
          <cell r="N1865" t="str">
            <v>69</v>
          </cell>
          <cell r="O1865" t="str">
            <v>1196</v>
          </cell>
          <cell r="P1865" t="str">
            <v>1196</v>
          </cell>
          <cell r="Q1865">
            <v>49852.5</v>
          </cell>
          <cell r="R1865">
            <v>0</v>
          </cell>
          <cell r="S1865">
            <v>0</v>
          </cell>
          <cell r="V1865" t="str">
            <v>00043</v>
          </cell>
          <cell r="W1865" t="str">
            <v>8000000</v>
          </cell>
          <cell r="X1865">
            <v>0</v>
          </cell>
          <cell r="Y1865">
            <v>0</v>
          </cell>
        </row>
        <row r="1866">
          <cell r="A1866">
            <v>35370</v>
          </cell>
          <cell r="B1866" t="str">
            <v>02</v>
          </cell>
          <cell r="C1866" t="str">
            <v>Каб ЛЭП 6кв от ТП 93-ТП111 0.33км</v>
          </cell>
          <cell r="D1866" t="str">
            <v>502</v>
          </cell>
          <cell r="E1866" t="str">
            <v>011</v>
          </cell>
          <cell r="F1866">
            <v>41</v>
          </cell>
          <cell r="G1866">
            <v>30</v>
          </cell>
          <cell r="H1866">
            <v>43696.800000000003</v>
          </cell>
          <cell r="I1866" t="str">
            <v>30779</v>
          </cell>
          <cell r="J1866" t="str">
            <v>2010062</v>
          </cell>
          <cell r="K1866" t="str">
            <v>30012</v>
          </cell>
          <cell r="L1866">
            <v>4</v>
          </cell>
          <cell r="M1866" t="str">
            <v>124527341</v>
          </cell>
          <cell r="N1866" t="str">
            <v>63</v>
          </cell>
          <cell r="O1866" t="str">
            <v>1196</v>
          </cell>
          <cell r="P1866" t="str">
            <v>1196</v>
          </cell>
          <cell r="Q1866">
            <v>43696.800000000003</v>
          </cell>
          <cell r="R1866">
            <v>0</v>
          </cell>
          <cell r="S1866">
            <v>0</v>
          </cell>
          <cell r="V1866" t="str">
            <v>00044</v>
          </cell>
          <cell r="W1866" t="str">
            <v>8000000</v>
          </cell>
          <cell r="X1866">
            <v>0</v>
          </cell>
          <cell r="Y1866">
            <v>0</v>
          </cell>
        </row>
        <row r="1867">
          <cell r="A1867">
            <v>35370</v>
          </cell>
          <cell r="B1867" t="str">
            <v>02</v>
          </cell>
          <cell r="C1867" t="str">
            <v>Каб ЛЭП 6кв от РП 4 -ТП 121  0,32км</v>
          </cell>
          <cell r="D1867" t="str">
            <v>502</v>
          </cell>
          <cell r="E1867" t="str">
            <v>011</v>
          </cell>
          <cell r="F1867">
            <v>41</v>
          </cell>
          <cell r="G1867">
            <v>30</v>
          </cell>
          <cell r="H1867">
            <v>41182.5</v>
          </cell>
          <cell r="I1867" t="str">
            <v>30780</v>
          </cell>
          <cell r="J1867" t="str">
            <v>2010062</v>
          </cell>
          <cell r="K1867" t="str">
            <v>30012</v>
          </cell>
          <cell r="L1867">
            <v>4</v>
          </cell>
          <cell r="M1867" t="str">
            <v>124527341</v>
          </cell>
          <cell r="N1867" t="str">
            <v>64</v>
          </cell>
          <cell r="O1867" t="str">
            <v>1196</v>
          </cell>
          <cell r="P1867" t="str">
            <v>1196</v>
          </cell>
          <cell r="Q1867">
            <v>41182.5</v>
          </cell>
          <cell r="R1867">
            <v>0</v>
          </cell>
          <cell r="S1867">
            <v>0</v>
          </cell>
          <cell r="V1867" t="str">
            <v>00045</v>
          </cell>
          <cell r="W1867" t="str">
            <v>8000000</v>
          </cell>
          <cell r="X1867">
            <v>0</v>
          </cell>
          <cell r="Y1867">
            <v>0</v>
          </cell>
        </row>
        <row r="1868">
          <cell r="A1868">
            <v>35370</v>
          </cell>
          <cell r="B1868" t="str">
            <v>02</v>
          </cell>
          <cell r="C1868" t="str">
            <v>Каб ЛЭП 6кв от РП5-ТП 399 0.150км</v>
          </cell>
          <cell r="D1868" t="str">
            <v>502</v>
          </cell>
          <cell r="E1868" t="str">
            <v>011</v>
          </cell>
          <cell r="F1868">
            <v>41</v>
          </cell>
          <cell r="G1868">
            <v>30</v>
          </cell>
          <cell r="H1868">
            <v>16776.45</v>
          </cell>
          <cell r="I1868" t="str">
            <v>30782</v>
          </cell>
          <cell r="J1868" t="str">
            <v>2010062</v>
          </cell>
          <cell r="K1868" t="str">
            <v>30012</v>
          </cell>
          <cell r="L1868">
            <v>4</v>
          </cell>
          <cell r="M1868" t="str">
            <v>124527341</v>
          </cell>
          <cell r="N1868" t="str">
            <v>75</v>
          </cell>
          <cell r="O1868" t="str">
            <v>1196</v>
          </cell>
          <cell r="P1868" t="str">
            <v>1196</v>
          </cell>
          <cell r="Q1868">
            <v>16776.45</v>
          </cell>
          <cell r="R1868">
            <v>0</v>
          </cell>
          <cell r="S1868">
            <v>0</v>
          </cell>
          <cell r="V1868" t="str">
            <v>00047</v>
          </cell>
          <cell r="W1868" t="str">
            <v>8000000</v>
          </cell>
          <cell r="X1868">
            <v>0</v>
          </cell>
          <cell r="Y1868">
            <v>0</v>
          </cell>
        </row>
        <row r="1869">
          <cell r="A1869">
            <v>35370</v>
          </cell>
          <cell r="B1869" t="str">
            <v>02</v>
          </cell>
          <cell r="C1869" t="str">
            <v>Каб ЛЭП 6кв от ТП 399-ТП 199 0.4км</v>
          </cell>
          <cell r="D1869" t="str">
            <v>502</v>
          </cell>
          <cell r="E1869" t="str">
            <v>011</v>
          </cell>
          <cell r="F1869">
            <v>41</v>
          </cell>
          <cell r="G1869">
            <v>30</v>
          </cell>
          <cell r="H1869">
            <v>44459.76</v>
          </cell>
          <cell r="I1869" t="str">
            <v>30783</v>
          </cell>
          <cell r="J1869" t="str">
            <v>2010062</v>
          </cell>
          <cell r="K1869" t="str">
            <v>30012</v>
          </cell>
          <cell r="L1869">
            <v>4</v>
          </cell>
          <cell r="M1869" t="str">
            <v>124527341</v>
          </cell>
          <cell r="N1869" t="str">
            <v>75</v>
          </cell>
          <cell r="O1869" t="str">
            <v>1196</v>
          </cell>
          <cell r="P1869" t="str">
            <v>1196</v>
          </cell>
          <cell r="Q1869">
            <v>44459.76</v>
          </cell>
          <cell r="R1869">
            <v>0</v>
          </cell>
          <cell r="S1869">
            <v>0</v>
          </cell>
          <cell r="V1869" t="str">
            <v>00048</v>
          </cell>
          <cell r="W1869" t="str">
            <v>8000000</v>
          </cell>
          <cell r="X1869">
            <v>0</v>
          </cell>
          <cell r="Y1869">
            <v>0</v>
          </cell>
        </row>
        <row r="1870">
          <cell r="A1870">
            <v>35370</v>
          </cell>
          <cell r="B1870" t="str">
            <v>02</v>
          </cell>
          <cell r="C1870" t="str">
            <v>Каб ЛЭП 6кв от ТП 224-ТП 249 0.334км</v>
          </cell>
          <cell r="D1870" t="str">
            <v>502</v>
          </cell>
          <cell r="E1870" t="str">
            <v>011</v>
          </cell>
          <cell r="F1870">
            <v>41</v>
          </cell>
          <cell r="G1870">
            <v>30</v>
          </cell>
          <cell r="H1870">
            <v>44000.25</v>
          </cell>
          <cell r="I1870" t="str">
            <v>30784</v>
          </cell>
          <cell r="J1870" t="str">
            <v>2010062</v>
          </cell>
          <cell r="K1870" t="str">
            <v>30012</v>
          </cell>
          <cell r="L1870">
            <v>4</v>
          </cell>
          <cell r="M1870" t="str">
            <v>124527341</v>
          </cell>
          <cell r="N1870" t="str">
            <v>69</v>
          </cell>
          <cell r="O1870" t="str">
            <v>1196</v>
          </cell>
          <cell r="P1870" t="str">
            <v>1196</v>
          </cell>
          <cell r="Q1870">
            <v>44000.25</v>
          </cell>
          <cell r="R1870">
            <v>0</v>
          </cell>
          <cell r="S1870">
            <v>0</v>
          </cell>
          <cell r="V1870" t="str">
            <v>00049</v>
          </cell>
          <cell r="W1870" t="str">
            <v>8000000</v>
          </cell>
          <cell r="X1870">
            <v>0</v>
          </cell>
          <cell r="Y1870">
            <v>0</v>
          </cell>
        </row>
        <row r="1871">
          <cell r="A1871">
            <v>35370</v>
          </cell>
          <cell r="B1871" t="str">
            <v>02</v>
          </cell>
          <cell r="C1871" t="str">
            <v>Каб ЛЭП 6кв от ТП 230-ТП 254 0.5км</v>
          </cell>
          <cell r="D1871" t="str">
            <v>502</v>
          </cell>
          <cell r="E1871" t="str">
            <v>011</v>
          </cell>
          <cell r="F1871">
            <v>41</v>
          </cell>
          <cell r="G1871">
            <v>30</v>
          </cell>
          <cell r="H1871">
            <v>53493.9</v>
          </cell>
          <cell r="I1871" t="str">
            <v>30785</v>
          </cell>
          <cell r="J1871" t="str">
            <v>2010062</v>
          </cell>
          <cell r="K1871" t="str">
            <v>30012</v>
          </cell>
          <cell r="L1871">
            <v>4</v>
          </cell>
          <cell r="M1871" t="str">
            <v>124527341</v>
          </cell>
          <cell r="N1871" t="str">
            <v>71</v>
          </cell>
          <cell r="O1871" t="str">
            <v>1196</v>
          </cell>
          <cell r="P1871" t="str">
            <v>1196</v>
          </cell>
          <cell r="Q1871">
            <v>53493.9</v>
          </cell>
          <cell r="R1871">
            <v>0</v>
          </cell>
          <cell r="S1871">
            <v>0</v>
          </cell>
          <cell r="V1871" t="str">
            <v>00050</v>
          </cell>
          <cell r="W1871" t="str">
            <v>8000000</v>
          </cell>
          <cell r="X1871">
            <v>0</v>
          </cell>
          <cell r="Y1871">
            <v>0</v>
          </cell>
        </row>
        <row r="1872">
          <cell r="A1872">
            <v>35400</v>
          </cell>
          <cell r="B1872" t="str">
            <v>02</v>
          </cell>
          <cell r="C1872" t="str">
            <v>Каб ЛЭП -6 кв \вставка\от ПСТ Южная -опора 1 2*0.1км</v>
          </cell>
          <cell r="D1872" t="str">
            <v>502</v>
          </cell>
          <cell r="E1872" t="str">
            <v>011</v>
          </cell>
          <cell r="F1872">
            <v>21</v>
          </cell>
          <cell r="G1872">
            <v>30</v>
          </cell>
          <cell r="H1872">
            <v>12808.3</v>
          </cell>
          <cell r="I1872" t="str">
            <v>30786</v>
          </cell>
          <cell r="J1872" t="str">
            <v>2010062</v>
          </cell>
          <cell r="K1872" t="str">
            <v>30011</v>
          </cell>
          <cell r="L1872">
            <v>2</v>
          </cell>
          <cell r="M1872" t="str">
            <v>124527341</v>
          </cell>
          <cell r="N1872" t="str">
            <v>70</v>
          </cell>
          <cell r="O1872" t="str">
            <v>1296</v>
          </cell>
          <cell r="P1872" t="str">
            <v>1296</v>
          </cell>
          <cell r="Q1872">
            <v>12808.3</v>
          </cell>
          <cell r="R1872">
            <v>0</v>
          </cell>
          <cell r="S1872">
            <v>0</v>
          </cell>
          <cell r="V1872" t="str">
            <v>30786</v>
          </cell>
          <cell r="W1872" t="str">
            <v>8700000</v>
          </cell>
          <cell r="X1872">
            <v>0</v>
          </cell>
          <cell r="Y1872">
            <v>0</v>
          </cell>
        </row>
        <row r="1873">
          <cell r="A1873">
            <v>35400</v>
          </cell>
          <cell r="B1873" t="str">
            <v>02</v>
          </cell>
          <cell r="C1873" t="str">
            <v>ВЛ-6кв от ПСТ Южная -РП 34 1.655км</v>
          </cell>
          <cell r="D1873" t="str">
            <v>502</v>
          </cell>
          <cell r="E1873" t="str">
            <v>011</v>
          </cell>
          <cell r="F1873">
            <v>21</v>
          </cell>
          <cell r="G1873">
            <v>30</v>
          </cell>
          <cell r="H1873">
            <v>26292.27</v>
          </cell>
          <cell r="I1873" t="str">
            <v>30788</v>
          </cell>
          <cell r="J1873" t="str">
            <v>2010062</v>
          </cell>
          <cell r="K1873" t="str">
            <v>30006</v>
          </cell>
          <cell r="L1873">
            <v>3</v>
          </cell>
          <cell r="M1873" t="str">
            <v>124527342</v>
          </cell>
          <cell r="N1873" t="str">
            <v>69</v>
          </cell>
          <cell r="O1873" t="str">
            <v>1296</v>
          </cell>
          <cell r="P1873" t="str">
            <v>1296</v>
          </cell>
          <cell r="Q1873">
            <v>26292.27</v>
          </cell>
          <cell r="R1873">
            <v>0</v>
          </cell>
          <cell r="S1873">
            <v>0</v>
          </cell>
          <cell r="V1873" t="str">
            <v>00008</v>
          </cell>
          <cell r="W1873" t="str">
            <v>8700000</v>
          </cell>
          <cell r="X1873">
            <v>0</v>
          </cell>
          <cell r="Y1873">
            <v>0</v>
          </cell>
        </row>
        <row r="1874">
          <cell r="A1874">
            <v>28795</v>
          </cell>
          <cell r="B1874" t="str">
            <v>02</v>
          </cell>
          <cell r="C1874" t="str">
            <v>Каб ЛЭП 6кв отТП 79 -ТП 225 0.335км</v>
          </cell>
          <cell r="D1874" t="str">
            <v>502</v>
          </cell>
          <cell r="E1874" t="str">
            <v>011</v>
          </cell>
          <cell r="F1874">
            <v>11</v>
          </cell>
          <cell r="G1874">
            <v>30</v>
          </cell>
          <cell r="H1874">
            <v>123171</v>
          </cell>
          <cell r="I1874" t="str">
            <v>30791</v>
          </cell>
          <cell r="J1874" t="str">
            <v>2010062</v>
          </cell>
          <cell r="K1874" t="str">
            <v>30011</v>
          </cell>
          <cell r="L1874">
            <v>2</v>
          </cell>
          <cell r="M1874" t="str">
            <v>124527341</v>
          </cell>
          <cell r="N1874" t="str">
            <v>78</v>
          </cell>
          <cell r="O1874" t="str">
            <v>1178</v>
          </cell>
          <cell r="Q1874">
            <v>87747.74</v>
          </cell>
          <cell r="R1874">
            <v>205.29</v>
          </cell>
          <cell r="S1874">
            <v>35423.26</v>
          </cell>
          <cell r="V1874" t="str">
            <v>30791</v>
          </cell>
          <cell r="X1874">
            <v>0</v>
          </cell>
          <cell r="Y1874">
            <v>0</v>
          </cell>
        </row>
        <row r="1875">
          <cell r="A1875">
            <v>35431</v>
          </cell>
          <cell r="B1875" t="str">
            <v>02</v>
          </cell>
          <cell r="C1875" t="str">
            <v>Каб ЛЭП -10кв от КТП 458 до ВЛ дл.0.6км 2 нитки</v>
          </cell>
          <cell r="D1875" t="str">
            <v>502</v>
          </cell>
          <cell r="E1875" t="str">
            <v>011</v>
          </cell>
          <cell r="F1875">
            <v>21</v>
          </cell>
          <cell r="G1875">
            <v>30</v>
          </cell>
          <cell r="H1875">
            <v>19700</v>
          </cell>
          <cell r="I1875" t="str">
            <v>30790</v>
          </cell>
          <cell r="J1875" t="str">
            <v>2010062</v>
          </cell>
          <cell r="K1875" t="str">
            <v>30012</v>
          </cell>
          <cell r="L1875">
            <v>4</v>
          </cell>
          <cell r="M1875" t="str">
            <v>124527341</v>
          </cell>
          <cell r="N1875" t="str">
            <v>92</v>
          </cell>
          <cell r="O1875" t="str">
            <v>0197</v>
          </cell>
          <cell r="P1875" t="str">
            <v>0197</v>
          </cell>
          <cell r="Q1875">
            <v>9258.61</v>
          </cell>
          <cell r="R1875">
            <v>65.67</v>
          </cell>
          <cell r="S1875">
            <v>10441.39</v>
          </cell>
          <cell r="V1875" t="str">
            <v>00004</v>
          </cell>
          <cell r="W1875" t="str">
            <v>8700000</v>
          </cell>
          <cell r="X1875">
            <v>0</v>
          </cell>
          <cell r="Y1875">
            <v>0</v>
          </cell>
        </row>
        <row r="1876">
          <cell r="A1876">
            <v>35431</v>
          </cell>
          <cell r="B1876" t="str">
            <v>02</v>
          </cell>
          <cell r="C1876" t="str">
            <v>ВЛ-0.4кв от КТП 458 2.6км</v>
          </cell>
          <cell r="D1876" t="str">
            <v>502</v>
          </cell>
          <cell r="E1876" t="str">
            <v>011</v>
          </cell>
          <cell r="F1876">
            <v>21</v>
          </cell>
          <cell r="G1876">
            <v>30</v>
          </cell>
          <cell r="H1876">
            <v>140712</v>
          </cell>
          <cell r="I1876" t="str">
            <v>30789</v>
          </cell>
          <cell r="J1876" t="str">
            <v>2010062</v>
          </cell>
          <cell r="K1876" t="str">
            <v>30007</v>
          </cell>
          <cell r="L1876">
            <v>4</v>
          </cell>
          <cell r="M1876" t="str">
            <v>124521125</v>
          </cell>
          <cell r="N1876" t="str">
            <v>92</v>
          </cell>
          <cell r="O1876" t="str">
            <v>0197</v>
          </cell>
          <cell r="P1876" t="str">
            <v>0197</v>
          </cell>
          <cell r="Q1876">
            <v>75274.17</v>
          </cell>
          <cell r="R1876">
            <v>469.04</v>
          </cell>
          <cell r="S1876">
            <v>65437.83</v>
          </cell>
          <cell r="V1876" t="str">
            <v>00005</v>
          </cell>
          <cell r="W1876" t="str">
            <v>0800000</v>
          </cell>
          <cell r="X1876">
            <v>0</v>
          </cell>
          <cell r="Y1876">
            <v>0</v>
          </cell>
        </row>
        <row r="1877">
          <cell r="A1877">
            <v>28430</v>
          </cell>
          <cell r="B1877" t="str">
            <v>02</v>
          </cell>
          <cell r="C1877" t="str">
            <v>Каб ЛЭП 6 кв от ТП 81-ТП 247 0.25км</v>
          </cell>
          <cell r="D1877" t="str">
            <v>502</v>
          </cell>
          <cell r="E1877" t="str">
            <v>011</v>
          </cell>
          <cell r="F1877">
            <v>11</v>
          </cell>
          <cell r="G1877">
            <v>30</v>
          </cell>
          <cell r="H1877">
            <v>69372</v>
          </cell>
          <cell r="I1877" t="str">
            <v>30792</v>
          </cell>
          <cell r="J1877" t="str">
            <v>2010062</v>
          </cell>
          <cell r="K1877" t="str">
            <v>30011</v>
          </cell>
          <cell r="L1877">
            <v>2</v>
          </cell>
          <cell r="M1877" t="str">
            <v>124527341</v>
          </cell>
          <cell r="N1877" t="str">
            <v>77</v>
          </cell>
          <cell r="O1877" t="str">
            <v>1177</v>
          </cell>
          <cell r="Q1877">
            <v>38742.050000000003</v>
          </cell>
          <cell r="R1877">
            <v>115.62</v>
          </cell>
          <cell r="S1877">
            <v>30629.95</v>
          </cell>
          <cell r="V1877" t="str">
            <v>30792</v>
          </cell>
          <cell r="X1877">
            <v>0</v>
          </cell>
          <cell r="Y1877">
            <v>0</v>
          </cell>
        </row>
        <row r="1878">
          <cell r="A1878">
            <v>34060</v>
          </cell>
          <cell r="B1878" t="str">
            <v>02</v>
          </cell>
          <cell r="C1878" t="str">
            <v>Каб ЛЭП 6кв от ТП 423-ТП 279  0,25км</v>
          </cell>
          <cell r="D1878" t="str">
            <v>502</v>
          </cell>
          <cell r="E1878" t="str">
            <v>011</v>
          </cell>
          <cell r="F1878">
            <v>11</v>
          </cell>
          <cell r="G1878">
            <v>30</v>
          </cell>
          <cell r="H1878">
            <v>992</v>
          </cell>
          <cell r="I1878" t="str">
            <v>30793</v>
          </cell>
          <cell r="J1878" t="str">
            <v>2010062</v>
          </cell>
          <cell r="K1878" t="str">
            <v>30012</v>
          </cell>
          <cell r="L1878">
            <v>4</v>
          </cell>
          <cell r="M1878" t="str">
            <v>124527341</v>
          </cell>
          <cell r="N1878" t="str">
            <v>93</v>
          </cell>
          <cell r="O1878" t="str">
            <v>0493</v>
          </cell>
          <cell r="Q1878">
            <v>377.04</v>
          </cell>
          <cell r="R1878">
            <v>3.31</v>
          </cell>
          <cell r="S1878">
            <v>614.96</v>
          </cell>
          <cell r="V1878" t="str">
            <v>03079</v>
          </cell>
          <cell r="X1878">
            <v>0</v>
          </cell>
          <cell r="Y1878">
            <v>0</v>
          </cell>
        </row>
        <row r="1879">
          <cell r="A1879">
            <v>35462</v>
          </cell>
          <cell r="B1879" t="str">
            <v>07</v>
          </cell>
          <cell r="C1879" t="str">
            <v>Каб ЛЭП 10кв от ТП 116 до ТП 59 0.5км</v>
          </cell>
          <cell r="D1879" t="str">
            <v>519</v>
          </cell>
          <cell r="E1879" t="str">
            <v>011</v>
          </cell>
          <cell r="F1879">
            <v>21</v>
          </cell>
          <cell r="G1879">
            <v>30</v>
          </cell>
          <cell r="H1879">
            <v>28727</v>
          </cell>
          <cell r="I1879" t="str">
            <v>32093</v>
          </cell>
          <cell r="J1879" t="str">
            <v>2010062</v>
          </cell>
          <cell r="K1879" t="str">
            <v>30012</v>
          </cell>
          <cell r="L1879">
            <v>4</v>
          </cell>
          <cell r="M1879" t="str">
            <v>124527341</v>
          </cell>
          <cell r="N1879" t="str">
            <v>81</v>
          </cell>
          <cell r="O1879" t="str">
            <v>0297</v>
          </cell>
          <cell r="P1879" t="str">
            <v>0297</v>
          </cell>
          <cell r="Q1879">
            <v>26045.06</v>
          </cell>
          <cell r="R1879">
            <v>95.76</v>
          </cell>
          <cell r="S1879">
            <v>2681.94</v>
          </cell>
          <cell r="V1879" t="str">
            <v>00001</v>
          </cell>
          <cell r="W1879" t="str">
            <v>8700000</v>
          </cell>
          <cell r="X1879">
            <v>0</v>
          </cell>
          <cell r="Y1879">
            <v>0</v>
          </cell>
        </row>
        <row r="1880">
          <cell r="A1880">
            <v>35462</v>
          </cell>
          <cell r="B1880" t="str">
            <v>07</v>
          </cell>
          <cell r="C1880" t="str">
            <v>КЛ-10кв от ПС К  до ТП 4 А 4,2км</v>
          </cell>
          <cell r="D1880" t="str">
            <v>519</v>
          </cell>
          <cell r="E1880" t="str">
            <v>011</v>
          </cell>
          <cell r="F1880">
            <v>21</v>
          </cell>
          <cell r="G1880">
            <v>30</v>
          </cell>
          <cell r="H1880">
            <v>243432</v>
          </cell>
          <cell r="I1880" t="str">
            <v>32094</v>
          </cell>
          <cell r="J1880" t="str">
            <v>2010062</v>
          </cell>
          <cell r="K1880" t="str">
            <v>30012</v>
          </cell>
          <cell r="L1880">
            <v>4</v>
          </cell>
          <cell r="M1880" t="str">
            <v>124527341</v>
          </cell>
          <cell r="N1880" t="str">
            <v>93</v>
          </cell>
          <cell r="O1880" t="str">
            <v>0297</v>
          </cell>
          <cell r="P1880" t="str">
            <v>0297</v>
          </cell>
          <cell r="Q1880">
            <v>113601.14</v>
          </cell>
          <cell r="R1880">
            <v>811.44</v>
          </cell>
          <cell r="S1880">
            <v>129830.86</v>
          </cell>
          <cell r="V1880" t="str">
            <v>00002</v>
          </cell>
          <cell r="W1880" t="str">
            <v>8700000</v>
          </cell>
          <cell r="X1880">
            <v>0</v>
          </cell>
          <cell r="Y1880">
            <v>0</v>
          </cell>
        </row>
        <row r="1881">
          <cell r="A1881">
            <v>35462</v>
          </cell>
          <cell r="B1881" t="str">
            <v>07</v>
          </cell>
          <cell r="C1881" t="str">
            <v>КЛ-10кв от ТП 104 до ТП 185 0.8км</v>
          </cell>
          <cell r="D1881" t="str">
            <v>519</v>
          </cell>
          <cell r="E1881" t="str">
            <v>011</v>
          </cell>
          <cell r="F1881">
            <v>21</v>
          </cell>
          <cell r="G1881">
            <v>30</v>
          </cell>
          <cell r="H1881">
            <v>48686</v>
          </cell>
          <cell r="I1881" t="str">
            <v>32095</v>
          </cell>
          <cell r="J1881" t="str">
            <v>2010062</v>
          </cell>
          <cell r="K1881" t="str">
            <v>30012</v>
          </cell>
          <cell r="L1881">
            <v>4</v>
          </cell>
          <cell r="M1881" t="str">
            <v>124527341</v>
          </cell>
          <cell r="N1881" t="str">
            <v>94</v>
          </cell>
          <cell r="O1881" t="str">
            <v>0297</v>
          </cell>
          <cell r="P1881" t="str">
            <v>0297</v>
          </cell>
          <cell r="Q1881">
            <v>20772.84</v>
          </cell>
          <cell r="R1881">
            <v>162.29</v>
          </cell>
          <cell r="S1881">
            <v>27913.16</v>
          </cell>
          <cell r="V1881" t="str">
            <v>00003</v>
          </cell>
          <cell r="W1881" t="str">
            <v>8700000</v>
          </cell>
          <cell r="X1881">
            <v>0</v>
          </cell>
          <cell r="Y1881">
            <v>0</v>
          </cell>
        </row>
        <row r="1882">
          <cell r="A1882">
            <v>35462</v>
          </cell>
          <cell r="B1882" t="str">
            <v>07</v>
          </cell>
          <cell r="C1882" t="str">
            <v>КЛ-10кв от ТП 111 до ТП 20   0.245км</v>
          </cell>
          <cell r="D1882" t="str">
            <v>519</v>
          </cell>
          <cell r="E1882" t="str">
            <v>011</v>
          </cell>
          <cell r="F1882">
            <v>21</v>
          </cell>
          <cell r="G1882">
            <v>30</v>
          </cell>
          <cell r="H1882">
            <v>5372.1</v>
          </cell>
          <cell r="I1882" t="str">
            <v>32096</v>
          </cell>
          <cell r="J1882" t="str">
            <v>2010062</v>
          </cell>
          <cell r="K1882" t="str">
            <v>30012</v>
          </cell>
          <cell r="L1882">
            <v>4</v>
          </cell>
          <cell r="M1882" t="str">
            <v>124527341</v>
          </cell>
          <cell r="N1882" t="str">
            <v>70</v>
          </cell>
          <cell r="O1882" t="str">
            <v>0297</v>
          </cell>
          <cell r="P1882" t="str">
            <v>0297</v>
          </cell>
          <cell r="Q1882">
            <v>5372.1</v>
          </cell>
          <cell r="R1882">
            <v>0</v>
          </cell>
          <cell r="S1882">
            <v>0</v>
          </cell>
          <cell r="V1882" t="str">
            <v>00004</v>
          </cell>
          <cell r="W1882" t="str">
            <v>8700000</v>
          </cell>
          <cell r="X1882">
            <v>0</v>
          </cell>
          <cell r="Y1882">
            <v>0</v>
          </cell>
        </row>
        <row r="1883">
          <cell r="A1883">
            <v>35462</v>
          </cell>
          <cell r="B1883" t="str">
            <v>07</v>
          </cell>
          <cell r="C1883" t="str">
            <v>КЛ-10кв от ТП 50 до ТП 107 дл.0.45км</v>
          </cell>
          <cell r="D1883" t="str">
            <v>519</v>
          </cell>
          <cell r="E1883" t="str">
            <v>011</v>
          </cell>
          <cell r="F1883">
            <v>21</v>
          </cell>
          <cell r="G1883">
            <v>30</v>
          </cell>
          <cell r="H1883">
            <v>9880.6</v>
          </cell>
          <cell r="I1883" t="str">
            <v>32097</v>
          </cell>
          <cell r="J1883" t="str">
            <v>2010062</v>
          </cell>
          <cell r="K1883" t="str">
            <v>30012</v>
          </cell>
          <cell r="L1883">
            <v>4</v>
          </cell>
          <cell r="M1883" t="str">
            <v>124527341</v>
          </cell>
          <cell r="N1883" t="str">
            <v>75</v>
          </cell>
          <cell r="O1883" t="str">
            <v>0297</v>
          </cell>
          <cell r="P1883" t="str">
            <v>0297</v>
          </cell>
          <cell r="Q1883">
            <v>9880.6</v>
          </cell>
          <cell r="R1883">
            <v>0</v>
          </cell>
          <cell r="S1883">
            <v>0</v>
          </cell>
          <cell r="V1883" t="str">
            <v>00005</v>
          </cell>
          <cell r="W1883" t="str">
            <v>8700000</v>
          </cell>
          <cell r="X1883">
            <v>0</v>
          </cell>
          <cell r="Y1883">
            <v>0</v>
          </cell>
        </row>
        <row r="1884">
          <cell r="A1884">
            <v>35462</v>
          </cell>
          <cell r="B1884" t="str">
            <v>07</v>
          </cell>
          <cell r="C1884" t="str">
            <v>КЛ-10кв от ТП 6 до ТП 175 0.2км</v>
          </cell>
          <cell r="D1884" t="str">
            <v>519</v>
          </cell>
          <cell r="E1884" t="str">
            <v>011</v>
          </cell>
          <cell r="F1884">
            <v>21</v>
          </cell>
          <cell r="G1884">
            <v>30</v>
          </cell>
          <cell r="H1884">
            <v>4394.2</v>
          </cell>
          <cell r="I1884" t="str">
            <v>32098</v>
          </cell>
          <cell r="J1884" t="str">
            <v>2010062</v>
          </cell>
          <cell r="K1884" t="str">
            <v>30012</v>
          </cell>
          <cell r="L1884">
            <v>4</v>
          </cell>
          <cell r="M1884" t="str">
            <v>124527341</v>
          </cell>
          <cell r="N1884" t="str">
            <v>76</v>
          </cell>
          <cell r="O1884" t="str">
            <v>0297</v>
          </cell>
          <cell r="P1884" t="str">
            <v>0297</v>
          </cell>
          <cell r="Q1884">
            <v>4394.2</v>
          </cell>
          <cell r="R1884">
            <v>0</v>
          </cell>
          <cell r="S1884">
            <v>0</v>
          </cell>
          <cell r="V1884" t="str">
            <v>00005</v>
          </cell>
          <cell r="W1884" t="str">
            <v>8700000</v>
          </cell>
          <cell r="X1884">
            <v>0</v>
          </cell>
          <cell r="Y1884">
            <v>0</v>
          </cell>
        </row>
        <row r="1885">
          <cell r="A1885">
            <v>35462</v>
          </cell>
          <cell r="B1885" t="str">
            <v>07</v>
          </cell>
          <cell r="C1885" t="str">
            <v>КЛ-10кв от ТП 107 до ТП 23 дл.0.85км</v>
          </cell>
          <cell r="D1885" t="str">
            <v>519</v>
          </cell>
          <cell r="E1885" t="str">
            <v>011</v>
          </cell>
          <cell r="F1885">
            <v>21</v>
          </cell>
          <cell r="G1885">
            <v>30</v>
          </cell>
          <cell r="H1885">
            <v>7023.1</v>
          </cell>
          <cell r="I1885" t="str">
            <v>32099</v>
          </cell>
          <cell r="J1885" t="str">
            <v>2010062</v>
          </cell>
          <cell r="K1885" t="str">
            <v>30012</v>
          </cell>
          <cell r="L1885">
            <v>4</v>
          </cell>
          <cell r="M1885" t="str">
            <v>124527341</v>
          </cell>
          <cell r="N1885" t="str">
            <v>75</v>
          </cell>
          <cell r="O1885" t="str">
            <v>0297</v>
          </cell>
          <cell r="P1885" t="str">
            <v>0297</v>
          </cell>
          <cell r="Q1885">
            <v>7023.1</v>
          </cell>
          <cell r="R1885">
            <v>0</v>
          </cell>
          <cell r="S1885">
            <v>0</v>
          </cell>
          <cell r="V1885" t="str">
            <v>00006</v>
          </cell>
          <cell r="W1885" t="str">
            <v>8700000</v>
          </cell>
          <cell r="X1885">
            <v>0</v>
          </cell>
          <cell r="Y1885">
            <v>0</v>
          </cell>
        </row>
        <row r="1886">
          <cell r="A1886">
            <v>35462</v>
          </cell>
          <cell r="B1886" t="str">
            <v>07</v>
          </cell>
          <cell r="C1886" t="str">
            <v>КЛ-10кв от ТП 23 до ТП 53 дл 0.9км</v>
          </cell>
          <cell r="D1886" t="str">
            <v>519</v>
          </cell>
          <cell r="E1886" t="str">
            <v>011</v>
          </cell>
          <cell r="F1886">
            <v>21</v>
          </cell>
          <cell r="G1886">
            <v>30</v>
          </cell>
          <cell r="H1886">
            <v>54772</v>
          </cell>
          <cell r="I1886" t="str">
            <v>32100</v>
          </cell>
          <cell r="J1886" t="str">
            <v>2010062</v>
          </cell>
          <cell r="K1886" t="str">
            <v>30012</v>
          </cell>
          <cell r="L1886">
            <v>4</v>
          </cell>
          <cell r="M1886" t="str">
            <v>124527341</v>
          </cell>
          <cell r="N1886" t="str">
            <v>90</v>
          </cell>
          <cell r="O1886" t="str">
            <v>0297</v>
          </cell>
          <cell r="P1886" t="str">
            <v>0297</v>
          </cell>
          <cell r="Q1886">
            <v>32131.11</v>
          </cell>
          <cell r="R1886">
            <v>182.57</v>
          </cell>
          <cell r="S1886">
            <v>22640.89</v>
          </cell>
          <cell r="V1886" t="str">
            <v>00007</v>
          </cell>
          <cell r="W1886" t="str">
            <v>8700000</v>
          </cell>
          <cell r="X1886">
            <v>0</v>
          </cell>
          <cell r="Y1886">
            <v>0</v>
          </cell>
        </row>
        <row r="1887">
          <cell r="A1887">
            <v>35462</v>
          </cell>
          <cell r="B1887" t="str">
            <v>07</v>
          </cell>
          <cell r="C1887" t="str">
            <v>КЛ-10кв от ТП 3 до ТП 7 дл.0.67км</v>
          </cell>
          <cell r="D1887" t="str">
            <v>519</v>
          </cell>
          <cell r="E1887" t="str">
            <v>011</v>
          </cell>
          <cell r="F1887">
            <v>21</v>
          </cell>
          <cell r="G1887">
            <v>30</v>
          </cell>
          <cell r="H1887">
            <v>38499</v>
          </cell>
          <cell r="I1887" t="str">
            <v>32101</v>
          </cell>
          <cell r="J1887" t="str">
            <v>2010062</v>
          </cell>
          <cell r="K1887" t="str">
            <v>30012</v>
          </cell>
          <cell r="L1887">
            <v>4</v>
          </cell>
          <cell r="M1887" t="str">
            <v>124527341</v>
          </cell>
          <cell r="N1887" t="str">
            <v>85</v>
          </cell>
          <cell r="O1887" t="str">
            <v>0297</v>
          </cell>
          <cell r="P1887" t="str">
            <v>0297</v>
          </cell>
          <cell r="Q1887">
            <v>30286.01</v>
          </cell>
          <cell r="R1887">
            <v>128.33000000000001</v>
          </cell>
          <cell r="S1887">
            <v>8212.99</v>
          </cell>
          <cell r="V1887" t="str">
            <v>00008</v>
          </cell>
          <cell r="W1887" t="str">
            <v>8700000</v>
          </cell>
          <cell r="X1887">
            <v>0</v>
          </cell>
          <cell r="Y1887">
            <v>0</v>
          </cell>
        </row>
        <row r="1888">
          <cell r="A1888">
            <v>35462</v>
          </cell>
          <cell r="B1888" t="str">
            <v>07</v>
          </cell>
          <cell r="C1888" t="str">
            <v>КЛ-10кв от ТП 3 до ТП 4 дл.0.22км</v>
          </cell>
          <cell r="D1888" t="str">
            <v>519</v>
          </cell>
          <cell r="E1888" t="str">
            <v>011</v>
          </cell>
          <cell r="F1888">
            <v>21</v>
          </cell>
          <cell r="G1888">
            <v>30</v>
          </cell>
          <cell r="H1888">
            <v>12756</v>
          </cell>
          <cell r="I1888" t="str">
            <v>32102</v>
          </cell>
          <cell r="J1888" t="str">
            <v>2010062</v>
          </cell>
          <cell r="K1888" t="str">
            <v>30012</v>
          </cell>
          <cell r="L1888">
            <v>4</v>
          </cell>
          <cell r="M1888" t="str">
            <v>124527341</v>
          </cell>
          <cell r="N1888" t="str">
            <v>85</v>
          </cell>
          <cell r="O1888" t="str">
            <v>0297</v>
          </cell>
          <cell r="P1888" t="str">
            <v>0297</v>
          </cell>
          <cell r="Q1888">
            <v>10035.61</v>
          </cell>
          <cell r="R1888">
            <v>42.52</v>
          </cell>
          <cell r="S1888">
            <v>2720.39</v>
          </cell>
          <cell r="V1888" t="str">
            <v>00009</v>
          </cell>
          <cell r="W1888" t="str">
            <v>8700000</v>
          </cell>
          <cell r="X1888">
            <v>0</v>
          </cell>
          <cell r="Y1888">
            <v>0</v>
          </cell>
        </row>
        <row r="1889">
          <cell r="A1889">
            <v>35462</v>
          </cell>
          <cell r="B1889" t="str">
            <v>07</v>
          </cell>
          <cell r="C1889" t="str">
            <v>КЛ-10кв от ТП13 до ТП187 дл.0.135км;КЛ 10кв от ТП187 до ТП 57,дл.0,135</v>
          </cell>
          <cell r="D1889" t="str">
            <v>519</v>
          </cell>
          <cell r="E1889" t="str">
            <v>011</v>
          </cell>
          <cell r="F1889">
            <v>21</v>
          </cell>
          <cell r="G1889">
            <v>30</v>
          </cell>
          <cell r="H1889">
            <v>6483.19</v>
          </cell>
          <cell r="I1889" t="str">
            <v>32103</v>
          </cell>
          <cell r="J1889" t="str">
            <v>2010062</v>
          </cell>
          <cell r="K1889" t="str">
            <v>30013</v>
          </cell>
          <cell r="L1889">
            <v>5</v>
          </cell>
          <cell r="M1889" t="str">
            <v>124527341</v>
          </cell>
          <cell r="N1889" t="str">
            <v>73</v>
          </cell>
          <cell r="O1889" t="str">
            <v>0297</v>
          </cell>
          <cell r="P1889" t="str">
            <v>0297</v>
          </cell>
          <cell r="Q1889">
            <v>6483.19</v>
          </cell>
          <cell r="R1889">
            <v>0</v>
          </cell>
          <cell r="S1889">
            <v>0</v>
          </cell>
          <cell r="U1889" t="str">
            <v>0000</v>
          </cell>
          <cell r="V1889" t="str">
            <v>00001</v>
          </cell>
          <cell r="W1889" t="str">
            <v>8700000</v>
          </cell>
          <cell r="X1889">
            <v>0</v>
          </cell>
          <cell r="Y1889">
            <v>0</v>
          </cell>
        </row>
        <row r="1890">
          <cell r="A1890">
            <v>35462</v>
          </cell>
          <cell r="B1890" t="str">
            <v>07</v>
          </cell>
          <cell r="C1890" t="str">
            <v>КЛ-10кв от ТП 32 до ТП 64 дл 0.75км</v>
          </cell>
          <cell r="D1890" t="str">
            <v>519</v>
          </cell>
          <cell r="E1890" t="str">
            <v>011</v>
          </cell>
          <cell r="F1890">
            <v>21</v>
          </cell>
          <cell r="G1890">
            <v>30</v>
          </cell>
          <cell r="H1890">
            <v>45626</v>
          </cell>
          <cell r="I1890" t="str">
            <v>32104</v>
          </cell>
          <cell r="J1890" t="str">
            <v>2010062</v>
          </cell>
          <cell r="K1890" t="str">
            <v>30012</v>
          </cell>
          <cell r="L1890">
            <v>4</v>
          </cell>
          <cell r="M1890" t="str">
            <v>124527341</v>
          </cell>
          <cell r="N1890" t="str">
            <v>93</v>
          </cell>
          <cell r="O1890" t="str">
            <v>0297</v>
          </cell>
          <cell r="P1890" t="str">
            <v>0297</v>
          </cell>
          <cell r="Q1890">
            <v>21291.759999999998</v>
          </cell>
          <cell r="R1890">
            <v>152.09</v>
          </cell>
          <cell r="S1890">
            <v>24334.240000000002</v>
          </cell>
          <cell r="V1890" t="str">
            <v>00011</v>
          </cell>
          <cell r="W1890" t="str">
            <v>8700000</v>
          </cell>
          <cell r="X1890">
            <v>0</v>
          </cell>
          <cell r="Y1890">
            <v>0</v>
          </cell>
        </row>
        <row r="1891">
          <cell r="A1891">
            <v>35462</v>
          </cell>
          <cell r="B1891" t="str">
            <v>07</v>
          </cell>
          <cell r="C1891" t="str">
            <v>КЛ-10 кв от ТП 53 до ТП 64 дл 0.3км.</v>
          </cell>
          <cell r="D1891" t="str">
            <v>519</v>
          </cell>
          <cell r="E1891" t="str">
            <v>011</v>
          </cell>
          <cell r="F1891">
            <v>21</v>
          </cell>
          <cell r="G1891">
            <v>30</v>
          </cell>
          <cell r="H1891">
            <v>18257</v>
          </cell>
          <cell r="I1891" t="str">
            <v>32105</v>
          </cell>
          <cell r="J1891" t="str">
            <v>2010062</v>
          </cell>
          <cell r="K1891" t="str">
            <v>30012</v>
          </cell>
          <cell r="L1891">
            <v>4</v>
          </cell>
          <cell r="M1891" t="str">
            <v>124527341</v>
          </cell>
          <cell r="N1891" t="str">
            <v>93</v>
          </cell>
          <cell r="O1891" t="str">
            <v>0297</v>
          </cell>
          <cell r="P1891" t="str">
            <v>0297</v>
          </cell>
          <cell r="Q1891">
            <v>8520.2900000000009</v>
          </cell>
          <cell r="R1891">
            <v>60.86</v>
          </cell>
          <cell r="S1891">
            <v>9736.7099999999991</v>
          </cell>
          <cell r="V1891" t="str">
            <v>00012</v>
          </cell>
          <cell r="W1891" t="str">
            <v>8700000</v>
          </cell>
          <cell r="X1891">
            <v>0</v>
          </cell>
          <cell r="Y1891">
            <v>0</v>
          </cell>
        </row>
        <row r="1892">
          <cell r="A1892">
            <v>35462</v>
          </cell>
          <cell r="B1892" t="str">
            <v>07</v>
          </cell>
          <cell r="C1892" t="str">
            <v>КЛ-10кв от ТП 6 до ТП 57 дл.0.13км</v>
          </cell>
          <cell r="D1892" t="str">
            <v>519</v>
          </cell>
          <cell r="E1892" t="str">
            <v>011</v>
          </cell>
          <cell r="F1892">
            <v>21</v>
          </cell>
          <cell r="G1892">
            <v>30</v>
          </cell>
          <cell r="H1892">
            <v>6998</v>
          </cell>
          <cell r="I1892" t="str">
            <v>32106</v>
          </cell>
          <cell r="J1892" t="str">
            <v>2010062</v>
          </cell>
          <cell r="K1892" t="str">
            <v>30012</v>
          </cell>
          <cell r="L1892">
            <v>4</v>
          </cell>
          <cell r="M1892" t="str">
            <v>124527341</v>
          </cell>
          <cell r="N1892" t="str">
            <v>77</v>
          </cell>
          <cell r="O1892" t="str">
            <v>0297</v>
          </cell>
          <cell r="P1892" t="str">
            <v>0297</v>
          </cell>
          <cell r="Q1892">
            <v>6998</v>
          </cell>
          <cell r="R1892">
            <v>0</v>
          </cell>
          <cell r="S1892">
            <v>0</v>
          </cell>
          <cell r="V1892" t="str">
            <v>00013</v>
          </cell>
          <cell r="W1892" t="str">
            <v>8700000</v>
          </cell>
          <cell r="X1892">
            <v>0</v>
          </cell>
          <cell r="Y1892">
            <v>0</v>
          </cell>
        </row>
        <row r="1893">
          <cell r="A1893">
            <v>35462</v>
          </cell>
          <cell r="B1893" t="str">
            <v>07</v>
          </cell>
          <cell r="C1893" t="str">
            <v>КЛ-10кв от ТП 4 до ТП 4"А" дл 0.2 км</v>
          </cell>
          <cell r="D1893" t="str">
            <v>519</v>
          </cell>
          <cell r="E1893" t="str">
            <v>011</v>
          </cell>
          <cell r="F1893">
            <v>21</v>
          </cell>
          <cell r="G1893">
            <v>30</v>
          </cell>
          <cell r="H1893">
            <v>12172</v>
          </cell>
          <cell r="I1893" t="str">
            <v>32107</v>
          </cell>
          <cell r="J1893" t="str">
            <v>2010062</v>
          </cell>
          <cell r="K1893" t="str">
            <v>30012</v>
          </cell>
          <cell r="L1893">
            <v>4</v>
          </cell>
          <cell r="M1893" t="str">
            <v>124527341</v>
          </cell>
          <cell r="N1893" t="str">
            <v>93</v>
          </cell>
          <cell r="O1893" t="str">
            <v>0297</v>
          </cell>
          <cell r="P1893" t="str">
            <v>0297</v>
          </cell>
          <cell r="Q1893">
            <v>5679.68</v>
          </cell>
          <cell r="R1893">
            <v>40.57</v>
          </cell>
          <cell r="S1893">
            <v>6492.32</v>
          </cell>
          <cell r="V1893" t="str">
            <v>00014</v>
          </cell>
          <cell r="W1893" t="str">
            <v>8700000</v>
          </cell>
          <cell r="X1893">
            <v>0</v>
          </cell>
          <cell r="Y1893">
            <v>0</v>
          </cell>
        </row>
        <row r="1894">
          <cell r="A1894">
            <v>35462</v>
          </cell>
          <cell r="B1894" t="str">
            <v>07</v>
          </cell>
          <cell r="C1894" t="str">
            <v>КЛ-10кв от ТП 1 до ТП 213 дл 0.5км</v>
          </cell>
          <cell r="D1894" t="str">
            <v>519</v>
          </cell>
          <cell r="E1894" t="str">
            <v>011</v>
          </cell>
          <cell r="F1894">
            <v>21</v>
          </cell>
          <cell r="G1894">
            <v>30</v>
          </cell>
          <cell r="H1894">
            <v>10988.1</v>
          </cell>
          <cell r="I1894" t="str">
            <v>32108</v>
          </cell>
          <cell r="J1894" t="str">
            <v>2010062</v>
          </cell>
          <cell r="K1894" t="str">
            <v>30012</v>
          </cell>
          <cell r="L1894">
            <v>4</v>
          </cell>
          <cell r="M1894" t="str">
            <v>124527341</v>
          </cell>
          <cell r="N1894" t="str">
            <v>75</v>
          </cell>
          <cell r="O1894" t="str">
            <v>0297</v>
          </cell>
          <cell r="P1894" t="str">
            <v>0297</v>
          </cell>
          <cell r="Q1894">
            <v>10988.1</v>
          </cell>
          <cell r="R1894">
            <v>0</v>
          </cell>
          <cell r="S1894">
            <v>0</v>
          </cell>
          <cell r="V1894" t="str">
            <v>00015</v>
          </cell>
          <cell r="W1894" t="str">
            <v>8700000</v>
          </cell>
          <cell r="X1894">
            <v>0</v>
          </cell>
          <cell r="Y1894">
            <v>0</v>
          </cell>
        </row>
        <row r="1895">
          <cell r="A1895">
            <v>35462</v>
          </cell>
          <cell r="B1895" t="str">
            <v>07</v>
          </cell>
          <cell r="C1895" t="str">
            <v>КЛ-10кв от ТП 7 до ТП 10 дл 0.28км</v>
          </cell>
          <cell r="D1895" t="str">
            <v>519</v>
          </cell>
          <cell r="E1895" t="str">
            <v>011</v>
          </cell>
          <cell r="F1895">
            <v>21</v>
          </cell>
          <cell r="G1895">
            <v>30</v>
          </cell>
          <cell r="H1895">
            <v>15567</v>
          </cell>
          <cell r="I1895" t="str">
            <v>32109</v>
          </cell>
          <cell r="J1895" t="str">
            <v>2010062</v>
          </cell>
          <cell r="K1895" t="str">
            <v>30012</v>
          </cell>
          <cell r="L1895">
            <v>4</v>
          </cell>
          <cell r="M1895" t="str">
            <v>124527341</v>
          </cell>
          <cell r="N1895" t="str">
            <v>89</v>
          </cell>
          <cell r="O1895" t="str">
            <v>0297</v>
          </cell>
          <cell r="P1895" t="str">
            <v>0297</v>
          </cell>
          <cell r="Q1895">
            <v>9754.98</v>
          </cell>
          <cell r="R1895">
            <v>51.89</v>
          </cell>
          <cell r="S1895">
            <v>5812.02</v>
          </cell>
          <cell r="V1895" t="str">
            <v>00016</v>
          </cell>
          <cell r="W1895" t="str">
            <v>8700000</v>
          </cell>
          <cell r="X1895">
            <v>0</v>
          </cell>
          <cell r="Y1895">
            <v>0</v>
          </cell>
        </row>
        <row r="1896">
          <cell r="A1896">
            <v>35462</v>
          </cell>
          <cell r="B1896" t="str">
            <v>07</v>
          </cell>
          <cell r="C1896" t="str">
            <v>КЛ-10кв от ТП 11 до ТП 12 дл.</v>
          </cell>
          <cell r="D1896" t="str">
            <v>519</v>
          </cell>
          <cell r="E1896" t="str">
            <v>011</v>
          </cell>
          <cell r="F1896">
            <v>21</v>
          </cell>
          <cell r="G1896">
            <v>30</v>
          </cell>
          <cell r="H1896">
            <v>9892.6200000000008</v>
          </cell>
          <cell r="I1896" t="str">
            <v>32110</v>
          </cell>
          <cell r="J1896" t="str">
            <v>2010062</v>
          </cell>
          <cell r="K1896" t="str">
            <v>30013</v>
          </cell>
          <cell r="L1896">
            <v>5</v>
          </cell>
          <cell r="M1896" t="str">
            <v>124527341</v>
          </cell>
          <cell r="N1896" t="str">
            <v>75</v>
          </cell>
          <cell r="O1896" t="str">
            <v>0297</v>
          </cell>
          <cell r="P1896" t="str">
            <v>0297</v>
          </cell>
          <cell r="Q1896">
            <v>9892.6200000000008</v>
          </cell>
          <cell r="R1896">
            <v>0</v>
          </cell>
          <cell r="S1896">
            <v>0</v>
          </cell>
          <cell r="V1896" t="str">
            <v>00017</v>
          </cell>
          <cell r="W1896" t="str">
            <v>8700000</v>
          </cell>
          <cell r="X1896">
            <v>0</v>
          </cell>
          <cell r="Y1896">
            <v>0</v>
          </cell>
        </row>
        <row r="1897">
          <cell r="A1897">
            <v>35462</v>
          </cell>
          <cell r="B1897" t="str">
            <v>07</v>
          </cell>
          <cell r="C1897" t="str">
            <v>КЛ-10 кв от ТП 12 до ТП 57 дл.0.505км</v>
          </cell>
          <cell r="D1897" t="str">
            <v>519</v>
          </cell>
          <cell r="E1897" t="str">
            <v>011</v>
          </cell>
          <cell r="F1897">
            <v>21</v>
          </cell>
          <cell r="G1897">
            <v>30</v>
          </cell>
          <cell r="H1897">
            <v>11096.31</v>
          </cell>
          <cell r="I1897" t="str">
            <v>32111</v>
          </cell>
          <cell r="J1897" t="str">
            <v>2010062</v>
          </cell>
          <cell r="K1897" t="str">
            <v>30013</v>
          </cell>
          <cell r="L1897">
            <v>5</v>
          </cell>
          <cell r="M1897" t="str">
            <v>124527341</v>
          </cell>
          <cell r="N1897" t="str">
            <v>73</v>
          </cell>
          <cell r="O1897" t="str">
            <v>0297</v>
          </cell>
          <cell r="P1897" t="str">
            <v>0297</v>
          </cell>
          <cell r="Q1897">
            <v>11096.31</v>
          </cell>
          <cell r="R1897">
            <v>0</v>
          </cell>
          <cell r="S1897">
            <v>0</v>
          </cell>
          <cell r="V1897" t="str">
            <v>32111</v>
          </cell>
          <cell r="W1897" t="str">
            <v>8700000</v>
          </cell>
          <cell r="X1897">
            <v>0</v>
          </cell>
          <cell r="Y1897">
            <v>0</v>
          </cell>
        </row>
        <row r="1898">
          <cell r="A1898">
            <v>35462</v>
          </cell>
          <cell r="B1898" t="str">
            <v>07</v>
          </cell>
          <cell r="C1898" t="str">
            <v>КЛ-10кв от ТП 5 до ТП 23 дл 0.557км</v>
          </cell>
          <cell r="D1898" t="str">
            <v>519</v>
          </cell>
          <cell r="E1898" t="str">
            <v>011</v>
          </cell>
          <cell r="F1898">
            <v>21</v>
          </cell>
          <cell r="G1898">
            <v>30</v>
          </cell>
          <cell r="H1898">
            <v>29709</v>
          </cell>
          <cell r="I1898" t="str">
            <v>32112</v>
          </cell>
          <cell r="J1898" t="str">
            <v>2010062</v>
          </cell>
          <cell r="K1898" t="str">
            <v>30012</v>
          </cell>
          <cell r="L1898">
            <v>4</v>
          </cell>
          <cell r="M1898" t="str">
            <v>124527341</v>
          </cell>
          <cell r="N1898" t="str">
            <v>80</v>
          </cell>
          <cell r="O1898" t="str">
            <v>0297</v>
          </cell>
          <cell r="P1898" t="str">
            <v>0297</v>
          </cell>
          <cell r="Q1898">
            <v>29313.67</v>
          </cell>
          <cell r="R1898">
            <v>99.03</v>
          </cell>
          <cell r="S1898">
            <v>395.33</v>
          </cell>
          <cell r="V1898" t="str">
            <v>00019</v>
          </cell>
          <cell r="W1898" t="str">
            <v>8700000</v>
          </cell>
          <cell r="X1898">
            <v>0</v>
          </cell>
          <cell r="Y1898">
            <v>0</v>
          </cell>
        </row>
        <row r="1899">
          <cell r="A1899">
            <v>35462</v>
          </cell>
          <cell r="B1899" t="str">
            <v>07</v>
          </cell>
          <cell r="C1899" t="str">
            <v>КЛ-10кв от ТП 2 до ТП 116  дл.0.245 км</v>
          </cell>
          <cell r="D1899" t="str">
            <v>519</v>
          </cell>
          <cell r="E1899" t="str">
            <v>011</v>
          </cell>
          <cell r="F1899">
            <v>21</v>
          </cell>
          <cell r="G1899">
            <v>30</v>
          </cell>
          <cell r="H1899">
            <v>14079</v>
          </cell>
          <cell r="I1899" t="str">
            <v>32113</v>
          </cell>
          <cell r="J1899" t="str">
            <v>2010062</v>
          </cell>
          <cell r="K1899" t="str">
            <v>30012</v>
          </cell>
          <cell r="L1899">
            <v>4</v>
          </cell>
          <cell r="M1899" t="str">
            <v>124527341</v>
          </cell>
          <cell r="N1899" t="str">
            <v>81</v>
          </cell>
          <cell r="O1899" t="str">
            <v>0297</v>
          </cell>
          <cell r="P1899" t="str">
            <v>0297</v>
          </cell>
          <cell r="Q1899">
            <v>13328.32</v>
          </cell>
          <cell r="R1899">
            <v>46.93</v>
          </cell>
          <cell r="S1899">
            <v>750.68</v>
          </cell>
          <cell r="V1899" t="str">
            <v>00020</v>
          </cell>
          <cell r="W1899" t="str">
            <v>8700000</v>
          </cell>
          <cell r="X1899">
            <v>0</v>
          </cell>
          <cell r="Y1899">
            <v>0</v>
          </cell>
        </row>
        <row r="1900">
          <cell r="A1900">
            <v>35462</v>
          </cell>
          <cell r="B1900" t="str">
            <v>07</v>
          </cell>
          <cell r="C1900" t="str">
            <v>КЛ-10кв от ТП 17 до ТП 128 дл.0.327 км</v>
          </cell>
          <cell r="D1900" t="str">
            <v>519</v>
          </cell>
          <cell r="E1900" t="str">
            <v>011</v>
          </cell>
          <cell r="F1900">
            <v>21</v>
          </cell>
          <cell r="G1900">
            <v>30</v>
          </cell>
          <cell r="H1900">
            <v>17675</v>
          </cell>
          <cell r="I1900" t="str">
            <v>32114</v>
          </cell>
          <cell r="J1900" t="str">
            <v>2010062</v>
          </cell>
          <cell r="K1900" t="str">
            <v>30012</v>
          </cell>
          <cell r="L1900">
            <v>4</v>
          </cell>
          <cell r="M1900" t="str">
            <v>124527341</v>
          </cell>
          <cell r="N1900" t="str">
            <v>71</v>
          </cell>
          <cell r="O1900" t="str">
            <v>0297</v>
          </cell>
          <cell r="P1900" t="str">
            <v>0297</v>
          </cell>
          <cell r="Q1900">
            <v>16909.060000000001</v>
          </cell>
          <cell r="R1900">
            <v>58.92</v>
          </cell>
          <cell r="S1900">
            <v>765.94</v>
          </cell>
          <cell r="V1900" t="str">
            <v>00021</v>
          </cell>
          <cell r="W1900" t="str">
            <v>8700000</v>
          </cell>
          <cell r="X1900">
            <v>0</v>
          </cell>
          <cell r="Y1900">
            <v>0</v>
          </cell>
        </row>
        <row r="1901">
          <cell r="A1901">
            <v>35462</v>
          </cell>
          <cell r="B1901" t="str">
            <v>07</v>
          </cell>
          <cell r="C1901" t="str">
            <v>КЛ-10кв от ТП105 до ТП 47 дл.0.7км</v>
          </cell>
          <cell r="D1901" t="str">
            <v>519</v>
          </cell>
          <cell r="E1901" t="str">
            <v>011</v>
          </cell>
          <cell r="F1901">
            <v>21</v>
          </cell>
          <cell r="G1901">
            <v>30</v>
          </cell>
          <cell r="H1901">
            <v>137518</v>
          </cell>
          <cell r="I1901" t="str">
            <v>32115</v>
          </cell>
          <cell r="J1901" t="str">
            <v>2010062</v>
          </cell>
          <cell r="K1901" t="str">
            <v>30012</v>
          </cell>
          <cell r="L1901">
            <v>4</v>
          </cell>
          <cell r="M1901" t="str">
            <v>124527341</v>
          </cell>
          <cell r="N1901" t="str">
            <v>84</v>
          </cell>
          <cell r="O1901" t="str">
            <v>0297</v>
          </cell>
          <cell r="P1901" t="str">
            <v>0297</v>
          </cell>
          <cell r="Q1901">
            <v>114007.92</v>
          </cell>
          <cell r="R1901">
            <v>458.39</v>
          </cell>
          <cell r="S1901">
            <v>23510.080000000002</v>
          </cell>
          <cell r="V1901" t="str">
            <v>00022</v>
          </cell>
          <cell r="W1901" t="str">
            <v>8700000</v>
          </cell>
          <cell r="X1901">
            <v>0</v>
          </cell>
          <cell r="Y1901">
            <v>0</v>
          </cell>
        </row>
        <row r="1902">
          <cell r="A1902">
            <v>35462</v>
          </cell>
          <cell r="B1902" t="str">
            <v>07</v>
          </cell>
          <cell r="C1902" t="str">
            <v>КЛ-10кв от ТП 43 до ТП 47 дл.2.198км</v>
          </cell>
          <cell r="D1902" t="str">
            <v>519</v>
          </cell>
          <cell r="E1902" t="str">
            <v>011</v>
          </cell>
          <cell r="F1902">
            <v>21</v>
          </cell>
          <cell r="G1902">
            <v>30</v>
          </cell>
          <cell r="H1902">
            <v>118799</v>
          </cell>
          <cell r="I1902" t="str">
            <v>32116</v>
          </cell>
          <cell r="J1902" t="str">
            <v>2010062</v>
          </cell>
          <cell r="K1902" t="str">
            <v>30012</v>
          </cell>
          <cell r="L1902">
            <v>4</v>
          </cell>
          <cell r="M1902" t="str">
            <v>124527341</v>
          </cell>
          <cell r="N1902" t="str">
            <v>78</v>
          </cell>
          <cell r="O1902" t="str">
            <v>0297</v>
          </cell>
          <cell r="P1902" t="str">
            <v>0297</v>
          </cell>
          <cell r="Q1902">
            <v>118799</v>
          </cell>
          <cell r="R1902">
            <v>0</v>
          </cell>
          <cell r="S1902">
            <v>0</v>
          </cell>
          <cell r="V1902" t="str">
            <v>00023</v>
          </cell>
          <cell r="W1902" t="str">
            <v>870000</v>
          </cell>
          <cell r="X1902">
            <v>0</v>
          </cell>
          <cell r="Y1902">
            <v>0</v>
          </cell>
        </row>
        <row r="1903">
          <cell r="A1903">
            <v>35462</v>
          </cell>
          <cell r="B1903" t="str">
            <v>07</v>
          </cell>
          <cell r="C1903" t="str">
            <v>КЛ-10кв от ТП 111 до ТП 128 дл.0.28км</v>
          </cell>
          <cell r="D1903" t="str">
            <v>519</v>
          </cell>
          <cell r="E1903" t="str">
            <v>011</v>
          </cell>
          <cell r="F1903">
            <v>21</v>
          </cell>
          <cell r="G1903">
            <v>30</v>
          </cell>
          <cell r="H1903">
            <v>15136</v>
          </cell>
          <cell r="I1903" t="str">
            <v>32117</v>
          </cell>
          <cell r="J1903" t="str">
            <v>2010062</v>
          </cell>
          <cell r="K1903" t="str">
            <v>30012</v>
          </cell>
          <cell r="L1903">
            <v>4</v>
          </cell>
          <cell r="M1903" t="str">
            <v>124527341</v>
          </cell>
          <cell r="N1903" t="str">
            <v>71</v>
          </cell>
          <cell r="O1903" t="str">
            <v>0297</v>
          </cell>
          <cell r="P1903" t="str">
            <v>0297</v>
          </cell>
          <cell r="Q1903">
            <v>14480.04</v>
          </cell>
          <cell r="R1903">
            <v>50.45</v>
          </cell>
          <cell r="S1903">
            <v>655.96</v>
          </cell>
          <cell r="V1903" t="str">
            <v>00024</v>
          </cell>
          <cell r="W1903" t="str">
            <v>8700000</v>
          </cell>
          <cell r="X1903">
            <v>0</v>
          </cell>
          <cell r="Y1903">
            <v>0</v>
          </cell>
        </row>
        <row r="1904">
          <cell r="A1904">
            <v>35462</v>
          </cell>
          <cell r="B1904" t="str">
            <v>07</v>
          </cell>
          <cell r="C1904" t="str">
            <v>КЛ-10кв от ТП 1 до ТП 171 дл.0.8км</v>
          </cell>
          <cell r="D1904" t="str">
            <v>519</v>
          </cell>
          <cell r="E1904" t="str">
            <v>011</v>
          </cell>
          <cell r="F1904">
            <v>21</v>
          </cell>
          <cell r="G1904">
            <v>30</v>
          </cell>
          <cell r="H1904">
            <v>45963</v>
          </cell>
          <cell r="I1904" t="str">
            <v>32118</v>
          </cell>
          <cell r="J1904" t="str">
            <v>2010062</v>
          </cell>
          <cell r="K1904" t="str">
            <v>30012</v>
          </cell>
          <cell r="L1904">
            <v>4</v>
          </cell>
          <cell r="M1904" t="str">
            <v>124527341</v>
          </cell>
          <cell r="N1904" t="str">
            <v>84</v>
          </cell>
          <cell r="O1904" t="str">
            <v>0297</v>
          </cell>
          <cell r="P1904" t="str">
            <v>0297</v>
          </cell>
          <cell r="Q1904">
            <v>37995.82</v>
          </cell>
          <cell r="R1904">
            <v>153.21</v>
          </cell>
          <cell r="S1904">
            <v>7967.18</v>
          </cell>
          <cell r="V1904" t="str">
            <v>00025</v>
          </cell>
          <cell r="W1904" t="str">
            <v>8700000</v>
          </cell>
          <cell r="X1904">
            <v>0</v>
          </cell>
          <cell r="Y1904">
            <v>0</v>
          </cell>
        </row>
        <row r="1905">
          <cell r="A1905">
            <v>35462</v>
          </cell>
          <cell r="B1905" t="str">
            <v>07</v>
          </cell>
          <cell r="C1905" t="str">
            <v>КЛ-10кв от ТП 12 до ТП 187 дл 0.83км</v>
          </cell>
          <cell r="D1905" t="str">
            <v>519</v>
          </cell>
          <cell r="E1905" t="str">
            <v>011</v>
          </cell>
          <cell r="F1905">
            <v>21</v>
          </cell>
          <cell r="G1905">
            <v>30</v>
          </cell>
          <cell r="H1905">
            <v>129595</v>
          </cell>
          <cell r="I1905" t="str">
            <v>32119</v>
          </cell>
          <cell r="J1905" t="str">
            <v>2010062</v>
          </cell>
          <cell r="K1905" t="str">
            <v>30012</v>
          </cell>
          <cell r="L1905">
            <v>4</v>
          </cell>
          <cell r="M1905" t="str">
            <v>124527341</v>
          </cell>
          <cell r="N1905" t="str">
            <v>83</v>
          </cell>
          <cell r="O1905" t="str">
            <v>0297</v>
          </cell>
          <cell r="P1905" t="str">
            <v>0297</v>
          </cell>
          <cell r="Q1905">
            <v>129595</v>
          </cell>
          <cell r="R1905">
            <v>0</v>
          </cell>
          <cell r="S1905">
            <v>0</v>
          </cell>
          <cell r="V1905" t="str">
            <v>00026</v>
          </cell>
          <cell r="W1905" t="str">
            <v>8700000</v>
          </cell>
          <cell r="X1905">
            <v>0</v>
          </cell>
          <cell r="Y1905">
            <v>0</v>
          </cell>
        </row>
        <row r="1906">
          <cell r="A1906">
            <v>35462</v>
          </cell>
          <cell r="B1906" t="str">
            <v>07</v>
          </cell>
          <cell r="C1906" t="str">
            <v>КЛ-10кв от ТП 35 до ТП 137  0.28км</v>
          </cell>
          <cell r="D1906" t="str">
            <v>519</v>
          </cell>
          <cell r="E1906" t="str">
            <v>011</v>
          </cell>
          <cell r="F1906">
            <v>21</v>
          </cell>
          <cell r="G1906">
            <v>30</v>
          </cell>
          <cell r="H1906">
            <v>6534</v>
          </cell>
          <cell r="I1906" t="str">
            <v>32120</v>
          </cell>
          <cell r="J1906" t="str">
            <v>2010062</v>
          </cell>
          <cell r="K1906" t="str">
            <v>30012</v>
          </cell>
          <cell r="L1906">
            <v>4</v>
          </cell>
          <cell r="M1906" t="str">
            <v>124527341</v>
          </cell>
          <cell r="N1906" t="str">
            <v>84</v>
          </cell>
          <cell r="O1906" t="str">
            <v>0297</v>
          </cell>
          <cell r="P1906" t="str">
            <v>0297</v>
          </cell>
          <cell r="Q1906">
            <v>6534</v>
          </cell>
          <cell r="R1906">
            <v>0</v>
          </cell>
          <cell r="S1906">
            <v>0</v>
          </cell>
          <cell r="V1906" t="str">
            <v>00027</v>
          </cell>
          <cell r="W1906" t="str">
            <v>8700000</v>
          </cell>
          <cell r="X1906">
            <v>0</v>
          </cell>
          <cell r="Y1906">
            <v>0</v>
          </cell>
        </row>
        <row r="1907">
          <cell r="A1907">
            <v>35462</v>
          </cell>
          <cell r="B1907" t="str">
            <v>07</v>
          </cell>
          <cell r="C1907" t="str">
            <v>КЛ-10кв от ТП 130 до ТП 187 дл 0.22км</v>
          </cell>
          <cell r="D1907" t="str">
            <v>519</v>
          </cell>
          <cell r="E1907" t="str">
            <v>011</v>
          </cell>
          <cell r="F1907">
            <v>21</v>
          </cell>
          <cell r="G1907">
            <v>30</v>
          </cell>
          <cell r="H1907">
            <v>79224</v>
          </cell>
          <cell r="I1907" t="str">
            <v>32121</v>
          </cell>
          <cell r="J1907" t="str">
            <v>2010062</v>
          </cell>
          <cell r="K1907" t="str">
            <v>30012</v>
          </cell>
          <cell r="L1907">
            <v>4</v>
          </cell>
          <cell r="M1907" t="str">
            <v>124527341</v>
          </cell>
          <cell r="N1907" t="str">
            <v>83</v>
          </cell>
          <cell r="O1907" t="str">
            <v>0297</v>
          </cell>
          <cell r="P1907" t="str">
            <v>0297</v>
          </cell>
          <cell r="Q1907">
            <v>68288.679999999993</v>
          </cell>
          <cell r="R1907">
            <v>264.08</v>
          </cell>
          <cell r="S1907">
            <v>10935.32</v>
          </cell>
          <cell r="V1907" t="str">
            <v>00028</v>
          </cell>
          <cell r="W1907" t="str">
            <v>8700000</v>
          </cell>
          <cell r="X1907">
            <v>0</v>
          </cell>
          <cell r="Y1907">
            <v>0</v>
          </cell>
        </row>
        <row r="1908">
          <cell r="A1908">
            <v>35462</v>
          </cell>
          <cell r="B1908" t="str">
            <v>07</v>
          </cell>
          <cell r="C1908" t="str">
            <v>КЛ-10кв от ТП 137 до ПС Городская дл.0.76км</v>
          </cell>
          <cell r="D1908" t="str">
            <v>519</v>
          </cell>
          <cell r="E1908" t="str">
            <v>011</v>
          </cell>
          <cell r="F1908">
            <v>21</v>
          </cell>
          <cell r="G1908">
            <v>30</v>
          </cell>
          <cell r="H1908">
            <v>95258</v>
          </cell>
          <cell r="I1908" t="str">
            <v>32122</v>
          </cell>
          <cell r="J1908" t="str">
            <v>2010062</v>
          </cell>
          <cell r="K1908" t="str">
            <v>30012</v>
          </cell>
          <cell r="L1908">
            <v>4</v>
          </cell>
          <cell r="M1908" t="str">
            <v>124527341</v>
          </cell>
          <cell r="N1908" t="str">
            <v>84</v>
          </cell>
          <cell r="O1908" t="str">
            <v>0297</v>
          </cell>
          <cell r="P1908" t="str">
            <v>0297</v>
          </cell>
          <cell r="Q1908">
            <v>78747.350000000006</v>
          </cell>
          <cell r="R1908">
            <v>317.52999999999997</v>
          </cell>
          <cell r="S1908">
            <v>16510.650000000001</v>
          </cell>
          <cell r="V1908" t="str">
            <v>00029</v>
          </cell>
          <cell r="W1908" t="str">
            <v>8700000</v>
          </cell>
          <cell r="X1908">
            <v>0</v>
          </cell>
          <cell r="Y1908">
            <v>0</v>
          </cell>
        </row>
        <row r="1909">
          <cell r="A1909">
            <v>35462</v>
          </cell>
          <cell r="B1909" t="str">
            <v>07</v>
          </cell>
          <cell r="C1909" t="str">
            <v>КЛ-10кв от ТП 3 до ТП 10 дл.0.517км</v>
          </cell>
          <cell r="D1909" t="str">
            <v>519</v>
          </cell>
          <cell r="E1909" t="str">
            <v>011</v>
          </cell>
          <cell r="F1909">
            <v>21</v>
          </cell>
          <cell r="G1909">
            <v>30</v>
          </cell>
          <cell r="H1909">
            <v>116118</v>
          </cell>
          <cell r="I1909" t="str">
            <v>32123</v>
          </cell>
          <cell r="J1909" t="str">
            <v>2010062</v>
          </cell>
          <cell r="K1909" t="str">
            <v>30012</v>
          </cell>
          <cell r="L1909">
            <v>4</v>
          </cell>
          <cell r="M1909" t="str">
            <v>124527341</v>
          </cell>
          <cell r="N1909" t="str">
            <v>86</v>
          </cell>
          <cell r="O1909" t="str">
            <v>0297</v>
          </cell>
          <cell r="P1909" t="str">
            <v>0297</v>
          </cell>
          <cell r="Q1909">
            <v>86702.26</v>
          </cell>
          <cell r="R1909">
            <v>387.06</v>
          </cell>
          <cell r="S1909">
            <v>29415.74</v>
          </cell>
          <cell r="V1909" t="str">
            <v>00030</v>
          </cell>
          <cell r="W1909" t="str">
            <v>8700000</v>
          </cell>
          <cell r="X1909">
            <v>0</v>
          </cell>
          <cell r="Y1909">
            <v>0</v>
          </cell>
        </row>
        <row r="1910">
          <cell r="A1910">
            <v>35462</v>
          </cell>
          <cell r="B1910" t="str">
            <v>07</v>
          </cell>
          <cell r="C1910" t="str">
            <v>КЛ-10кв от ТП 203 до ПС"Городская" дл.2.0км</v>
          </cell>
          <cell r="D1910" t="str">
            <v>519</v>
          </cell>
          <cell r="E1910" t="str">
            <v>011</v>
          </cell>
          <cell r="F1910">
            <v>21</v>
          </cell>
          <cell r="G1910">
            <v>30</v>
          </cell>
          <cell r="H1910">
            <v>413929</v>
          </cell>
          <cell r="I1910" t="str">
            <v>32124</v>
          </cell>
          <cell r="J1910" t="str">
            <v>2010062</v>
          </cell>
          <cell r="K1910" t="str">
            <v>30012</v>
          </cell>
          <cell r="L1910">
            <v>4</v>
          </cell>
          <cell r="M1910" t="str">
            <v>124527341</v>
          </cell>
          <cell r="N1910" t="str">
            <v>83</v>
          </cell>
          <cell r="O1910" t="str">
            <v>0297</v>
          </cell>
          <cell r="P1910" t="str">
            <v>0297</v>
          </cell>
          <cell r="Q1910">
            <v>309067.18</v>
          </cell>
          <cell r="R1910">
            <v>1379.76</v>
          </cell>
          <cell r="S1910">
            <v>104861.82</v>
          </cell>
          <cell r="V1910" t="str">
            <v>00031</v>
          </cell>
          <cell r="W1910" t="str">
            <v>870000</v>
          </cell>
          <cell r="X1910">
            <v>0</v>
          </cell>
          <cell r="Y1910">
            <v>0</v>
          </cell>
        </row>
        <row r="1911">
          <cell r="A1911">
            <v>35462</v>
          </cell>
          <cell r="B1911" t="str">
            <v>07</v>
          </cell>
          <cell r="C1911" t="str">
            <v>КЛ-10кв от ТП 53 до ТП 25</v>
          </cell>
          <cell r="D1911" t="str">
            <v>519</v>
          </cell>
          <cell r="E1911" t="str">
            <v>011</v>
          </cell>
          <cell r="F1911">
            <v>21</v>
          </cell>
          <cell r="G1911">
            <v>30</v>
          </cell>
          <cell r="H1911">
            <v>21619</v>
          </cell>
          <cell r="I1911" t="str">
            <v>32125</v>
          </cell>
          <cell r="J1911" t="str">
            <v>2010062</v>
          </cell>
          <cell r="K1911" t="str">
            <v>30012</v>
          </cell>
          <cell r="L1911">
            <v>4</v>
          </cell>
          <cell r="M1911" t="str">
            <v>124527341</v>
          </cell>
          <cell r="N1911" t="str">
            <v>78</v>
          </cell>
          <cell r="O1911" t="str">
            <v>0297</v>
          </cell>
          <cell r="P1911" t="str">
            <v>0297</v>
          </cell>
          <cell r="Q1911">
            <v>21619</v>
          </cell>
          <cell r="R1911">
            <v>0</v>
          </cell>
          <cell r="S1911">
            <v>0</v>
          </cell>
          <cell r="V1911" t="str">
            <v>00032</v>
          </cell>
          <cell r="W1911" t="str">
            <v>8700000</v>
          </cell>
          <cell r="X1911">
            <v>0</v>
          </cell>
          <cell r="Y1911">
            <v>0</v>
          </cell>
        </row>
        <row r="1912">
          <cell r="A1912">
            <v>35462</v>
          </cell>
          <cell r="B1912" t="str">
            <v>07</v>
          </cell>
          <cell r="C1912" t="str">
            <v>КЛ-10кв от ТП 204 до ПСТ Корсаковская  дл.1.07км</v>
          </cell>
          <cell r="D1912" t="str">
            <v>519</v>
          </cell>
          <cell r="E1912" t="str">
            <v>011</v>
          </cell>
          <cell r="F1912">
            <v>21</v>
          </cell>
          <cell r="G1912">
            <v>30</v>
          </cell>
          <cell r="H1912">
            <v>381251</v>
          </cell>
          <cell r="I1912" t="str">
            <v>32126</v>
          </cell>
          <cell r="J1912" t="str">
            <v>2010062</v>
          </cell>
          <cell r="K1912" t="str">
            <v>30012</v>
          </cell>
          <cell r="L1912">
            <v>4</v>
          </cell>
          <cell r="M1912" t="str">
            <v>124527341</v>
          </cell>
          <cell r="N1912" t="str">
            <v>85</v>
          </cell>
          <cell r="O1912" t="str">
            <v>0297</v>
          </cell>
          <cell r="P1912" t="str">
            <v>0297</v>
          </cell>
          <cell r="Q1912">
            <v>284667.42</v>
          </cell>
          <cell r="R1912">
            <v>1270.8399999999999</v>
          </cell>
          <cell r="S1912">
            <v>96583.58</v>
          </cell>
          <cell r="V1912" t="str">
            <v>00033</v>
          </cell>
          <cell r="W1912" t="str">
            <v>8700000</v>
          </cell>
          <cell r="X1912">
            <v>0</v>
          </cell>
          <cell r="Y1912">
            <v>0</v>
          </cell>
        </row>
        <row r="1913">
          <cell r="A1913">
            <v>35462</v>
          </cell>
          <cell r="B1913" t="str">
            <v>07</v>
          </cell>
          <cell r="C1913" t="str">
            <v>КЛ-10кв от ТП 53 до ТП 107 дл 0.45км</v>
          </cell>
          <cell r="D1913" t="str">
            <v>519</v>
          </cell>
          <cell r="E1913" t="str">
            <v>011</v>
          </cell>
          <cell r="F1913">
            <v>21</v>
          </cell>
          <cell r="G1913">
            <v>30</v>
          </cell>
          <cell r="H1913">
            <v>25837</v>
          </cell>
          <cell r="I1913" t="str">
            <v>32127</v>
          </cell>
          <cell r="J1913" t="str">
            <v>2010062</v>
          </cell>
          <cell r="K1913" t="str">
            <v>30012</v>
          </cell>
          <cell r="L1913">
            <v>4</v>
          </cell>
          <cell r="M1913" t="str">
            <v>124527341</v>
          </cell>
          <cell r="N1913" t="str">
            <v>89</v>
          </cell>
          <cell r="O1913" t="str">
            <v>0297</v>
          </cell>
          <cell r="P1913" t="str">
            <v>0297</v>
          </cell>
          <cell r="Q1913">
            <v>16191.27</v>
          </cell>
          <cell r="R1913">
            <v>86.12</v>
          </cell>
          <cell r="S1913">
            <v>9645.73</v>
          </cell>
          <cell r="V1913" t="str">
            <v>00034</v>
          </cell>
          <cell r="W1913" t="str">
            <v>8700000</v>
          </cell>
          <cell r="X1913">
            <v>0</v>
          </cell>
          <cell r="Y1913">
            <v>0</v>
          </cell>
        </row>
        <row r="1914">
          <cell r="A1914">
            <v>35462</v>
          </cell>
          <cell r="B1914" t="str">
            <v>07</v>
          </cell>
          <cell r="C1914" t="str">
            <v>КЛ-10кв от ПСТ "Корсаковской" до ТП 116 дл 3.88км</v>
          </cell>
          <cell r="D1914" t="str">
            <v>519</v>
          </cell>
          <cell r="E1914" t="str">
            <v>011</v>
          </cell>
          <cell r="F1914">
            <v>21</v>
          </cell>
          <cell r="G1914">
            <v>30</v>
          </cell>
          <cell r="H1914">
            <v>163393</v>
          </cell>
          <cell r="I1914" t="str">
            <v>32128</v>
          </cell>
          <cell r="J1914" t="str">
            <v>2010062</v>
          </cell>
          <cell r="K1914" t="str">
            <v>30013</v>
          </cell>
          <cell r="L1914">
            <v>5</v>
          </cell>
          <cell r="M1914" t="str">
            <v>124527341</v>
          </cell>
          <cell r="N1914" t="str">
            <v>90</v>
          </cell>
          <cell r="O1914" t="str">
            <v>0297</v>
          </cell>
          <cell r="P1914" t="str">
            <v>0297</v>
          </cell>
          <cell r="Q1914">
            <v>107123.24</v>
          </cell>
          <cell r="R1914">
            <v>680.8</v>
          </cell>
          <cell r="S1914">
            <v>56269.760000000002</v>
          </cell>
          <cell r="V1914" t="str">
            <v>00035</v>
          </cell>
          <cell r="W1914" t="str">
            <v>8700000</v>
          </cell>
          <cell r="X1914">
            <v>0</v>
          </cell>
          <cell r="Y1914">
            <v>0</v>
          </cell>
        </row>
        <row r="1915">
          <cell r="A1915">
            <v>35462</v>
          </cell>
          <cell r="B1915" t="str">
            <v>07</v>
          </cell>
          <cell r="C1915" t="str">
            <v>КЛ-10кв от ТП 22 до ТП 21 дл 0.538кмъ</v>
          </cell>
          <cell r="D1915" t="str">
            <v>519</v>
          </cell>
          <cell r="E1915" t="str">
            <v>011</v>
          </cell>
          <cell r="F1915">
            <v>21</v>
          </cell>
          <cell r="G1915">
            <v>30</v>
          </cell>
          <cell r="H1915">
            <v>26159.97</v>
          </cell>
          <cell r="I1915" t="str">
            <v>32129</v>
          </cell>
          <cell r="J1915" t="str">
            <v>2010062</v>
          </cell>
          <cell r="K1915" t="str">
            <v>30012</v>
          </cell>
          <cell r="L1915">
            <v>4</v>
          </cell>
          <cell r="M1915" t="str">
            <v>124527341</v>
          </cell>
          <cell r="N1915" t="str">
            <v>75</v>
          </cell>
          <cell r="O1915" t="str">
            <v>0297</v>
          </cell>
          <cell r="P1915" t="str">
            <v>0297</v>
          </cell>
          <cell r="Q1915">
            <v>26159.97</v>
          </cell>
          <cell r="R1915">
            <v>0</v>
          </cell>
          <cell r="S1915">
            <v>0</v>
          </cell>
          <cell r="V1915" t="str">
            <v>00036</v>
          </cell>
          <cell r="W1915" t="str">
            <v>8700000</v>
          </cell>
          <cell r="X1915">
            <v>0</v>
          </cell>
          <cell r="Y1915">
            <v>0</v>
          </cell>
        </row>
        <row r="1916">
          <cell r="A1916">
            <v>35462</v>
          </cell>
          <cell r="B1916" t="str">
            <v>07</v>
          </cell>
          <cell r="C1916" t="str">
            <v>КЛ-10кв от ТП 22 до 5ЛК 10 дл 0.435км</v>
          </cell>
          <cell r="D1916" t="str">
            <v>519</v>
          </cell>
          <cell r="E1916" t="str">
            <v>011</v>
          </cell>
          <cell r="F1916">
            <v>21</v>
          </cell>
          <cell r="G1916">
            <v>30</v>
          </cell>
          <cell r="H1916">
            <v>15662.66</v>
          </cell>
          <cell r="I1916" t="str">
            <v>32130</v>
          </cell>
          <cell r="J1916" t="str">
            <v>2010062</v>
          </cell>
          <cell r="K1916" t="str">
            <v>30012</v>
          </cell>
          <cell r="L1916">
            <v>4</v>
          </cell>
          <cell r="M1916" t="str">
            <v>124527341</v>
          </cell>
          <cell r="N1916" t="str">
            <v>75</v>
          </cell>
          <cell r="O1916" t="str">
            <v>0297</v>
          </cell>
          <cell r="P1916" t="str">
            <v>0297</v>
          </cell>
          <cell r="Q1916">
            <v>15662.66</v>
          </cell>
          <cell r="R1916">
            <v>0</v>
          </cell>
          <cell r="S1916">
            <v>0</v>
          </cell>
          <cell r="V1916" t="str">
            <v>00037</v>
          </cell>
          <cell r="W1916" t="str">
            <v>8700000</v>
          </cell>
          <cell r="X1916">
            <v>0</v>
          </cell>
          <cell r="Y1916">
            <v>0</v>
          </cell>
        </row>
        <row r="1917">
          <cell r="A1917">
            <v>35462</v>
          </cell>
          <cell r="B1917" t="str">
            <v>07</v>
          </cell>
          <cell r="C1917" t="str">
            <v>КЛ-10кв от ПСТ"Городская"до ТП 94 дл.0.27км</v>
          </cell>
          <cell r="D1917" t="str">
            <v>519</v>
          </cell>
          <cell r="E1917" t="str">
            <v>011</v>
          </cell>
          <cell r="F1917">
            <v>21</v>
          </cell>
          <cell r="G1917">
            <v>30</v>
          </cell>
          <cell r="H1917">
            <v>7331.46</v>
          </cell>
          <cell r="I1917" t="str">
            <v>32131</v>
          </cell>
          <cell r="J1917" t="str">
            <v>2010062</v>
          </cell>
          <cell r="K1917" t="str">
            <v>30012</v>
          </cell>
          <cell r="L1917">
            <v>4</v>
          </cell>
          <cell r="M1917" t="str">
            <v>124527341</v>
          </cell>
          <cell r="N1917" t="str">
            <v>74</v>
          </cell>
          <cell r="O1917" t="str">
            <v>0297</v>
          </cell>
          <cell r="P1917" t="str">
            <v>0297</v>
          </cell>
          <cell r="Q1917">
            <v>7331.46</v>
          </cell>
          <cell r="R1917">
            <v>0</v>
          </cell>
          <cell r="S1917">
            <v>0</v>
          </cell>
          <cell r="V1917" t="str">
            <v>00038</v>
          </cell>
          <cell r="W1917" t="str">
            <v>8700000</v>
          </cell>
          <cell r="X1917">
            <v>0</v>
          </cell>
          <cell r="Y1917">
            <v>0</v>
          </cell>
        </row>
        <row r="1918">
          <cell r="A1918">
            <v>35462</v>
          </cell>
          <cell r="B1918" t="str">
            <v>07</v>
          </cell>
          <cell r="C1918" t="str">
            <v>КЛ-10кв от ТП 21 до ТП 94 дл.0.5км</v>
          </cell>
          <cell r="D1918" t="str">
            <v>519</v>
          </cell>
          <cell r="E1918" t="str">
            <v>011</v>
          </cell>
          <cell r="F1918">
            <v>21</v>
          </cell>
          <cell r="G1918">
            <v>30</v>
          </cell>
          <cell r="H1918">
            <v>24327.1</v>
          </cell>
          <cell r="I1918" t="str">
            <v>32132</v>
          </cell>
          <cell r="J1918" t="str">
            <v>2010062</v>
          </cell>
          <cell r="K1918" t="str">
            <v>30012</v>
          </cell>
          <cell r="L1918">
            <v>4</v>
          </cell>
          <cell r="M1918" t="str">
            <v>124527341</v>
          </cell>
          <cell r="N1918" t="str">
            <v>75</v>
          </cell>
          <cell r="O1918" t="str">
            <v>0297</v>
          </cell>
          <cell r="P1918" t="str">
            <v>0297</v>
          </cell>
          <cell r="Q1918">
            <v>24327.1</v>
          </cell>
          <cell r="R1918">
            <v>0</v>
          </cell>
          <cell r="S1918">
            <v>0</v>
          </cell>
          <cell r="V1918" t="str">
            <v>00039</v>
          </cell>
          <cell r="W1918" t="str">
            <v>8700000</v>
          </cell>
          <cell r="X1918">
            <v>0</v>
          </cell>
          <cell r="Y1918">
            <v>0</v>
          </cell>
        </row>
        <row r="1919">
          <cell r="A1919">
            <v>35462</v>
          </cell>
          <cell r="B1919" t="str">
            <v>07</v>
          </cell>
          <cell r="C1919" t="str">
            <v>КЛ-10кв от ТП 183 до ВЛ дл.0.15км</v>
          </cell>
          <cell r="D1919" t="str">
            <v>519</v>
          </cell>
          <cell r="E1919" t="str">
            <v>011</v>
          </cell>
          <cell r="F1919">
            <v>21</v>
          </cell>
          <cell r="G1919">
            <v>30</v>
          </cell>
          <cell r="H1919">
            <v>8601</v>
          </cell>
          <cell r="I1919" t="str">
            <v>32133</v>
          </cell>
          <cell r="J1919" t="str">
            <v>2010062</v>
          </cell>
          <cell r="K1919" t="str">
            <v>30012</v>
          </cell>
          <cell r="L1919">
            <v>4</v>
          </cell>
          <cell r="M1919" t="str">
            <v>124527341</v>
          </cell>
          <cell r="N1919" t="str">
            <v>89</v>
          </cell>
          <cell r="O1919" t="str">
            <v>0297</v>
          </cell>
          <cell r="P1919" t="str">
            <v>0297</v>
          </cell>
          <cell r="Q1919">
            <v>5018.03</v>
          </cell>
          <cell r="R1919">
            <v>28.67</v>
          </cell>
          <cell r="S1919">
            <v>3582.97</v>
          </cell>
          <cell r="V1919" t="str">
            <v>00040</v>
          </cell>
          <cell r="W1919" t="str">
            <v>8700000</v>
          </cell>
          <cell r="X1919">
            <v>0</v>
          </cell>
          <cell r="Y1919">
            <v>0</v>
          </cell>
        </row>
        <row r="1920">
          <cell r="A1920">
            <v>35462</v>
          </cell>
          <cell r="B1920" t="str">
            <v>04</v>
          </cell>
          <cell r="C1920" t="str">
            <v>КЛ-10кв от ТП 820 до оп 19</v>
          </cell>
          <cell r="D1920" t="str">
            <v>539</v>
          </cell>
          <cell r="E1920" t="str">
            <v>011</v>
          </cell>
          <cell r="F1920">
            <v>21</v>
          </cell>
          <cell r="G1920">
            <v>30</v>
          </cell>
          <cell r="H1920">
            <v>7580.76</v>
          </cell>
          <cell r="I1920" t="str">
            <v>31069</v>
          </cell>
          <cell r="J1920" t="str">
            <v>2010062</v>
          </cell>
          <cell r="K1920" t="str">
            <v>30013</v>
          </cell>
          <cell r="L1920">
            <v>5</v>
          </cell>
          <cell r="M1920" t="str">
            <v>124527341</v>
          </cell>
          <cell r="N1920" t="str">
            <v>75</v>
          </cell>
          <cell r="O1920" t="str">
            <v>0297</v>
          </cell>
          <cell r="P1920" t="str">
            <v>0297</v>
          </cell>
          <cell r="Q1920">
            <v>7580.76</v>
          </cell>
          <cell r="R1920">
            <v>0</v>
          </cell>
          <cell r="S1920">
            <v>0</v>
          </cell>
          <cell r="V1920" t="str">
            <v>00101</v>
          </cell>
          <cell r="W1920" t="str">
            <v>8700000</v>
          </cell>
          <cell r="X1920">
            <v>0</v>
          </cell>
          <cell r="Y1920">
            <v>0</v>
          </cell>
        </row>
        <row r="1921">
          <cell r="A1921">
            <v>35462</v>
          </cell>
          <cell r="B1921" t="str">
            <v>04</v>
          </cell>
          <cell r="C1921" t="str">
            <v>КЛ-10кв от 819 до ЛР -2 дл.0.350км</v>
          </cell>
          <cell r="D1921" t="str">
            <v>539</v>
          </cell>
          <cell r="E1921" t="str">
            <v>011</v>
          </cell>
          <cell r="F1921">
            <v>21</v>
          </cell>
          <cell r="G1921">
            <v>30</v>
          </cell>
          <cell r="H1921">
            <v>43517</v>
          </cell>
          <cell r="I1921" t="str">
            <v>31070</v>
          </cell>
          <cell r="J1921" t="str">
            <v>2010062</v>
          </cell>
          <cell r="K1921" t="str">
            <v>30012</v>
          </cell>
          <cell r="L1921">
            <v>4</v>
          </cell>
          <cell r="M1921" t="str">
            <v>124527341</v>
          </cell>
          <cell r="N1921" t="str">
            <v>78</v>
          </cell>
          <cell r="O1921" t="str">
            <v>0297</v>
          </cell>
          <cell r="P1921" t="str">
            <v>0297</v>
          </cell>
          <cell r="Q1921">
            <v>43517</v>
          </cell>
          <cell r="R1921">
            <v>0</v>
          </cell>
          <cell r="S1921">
            <v>0</v>
          </cell>
          <cell r="V1921" t="str">
            <v>00102</v>
          </cell>
          <cell r="W1921" t="str">
            <v>8700000</v>
          </cell>
          <cell r="X1921">
            <v>0</v>
          </cell>
          <cell r="Y1921">
            <v>0</v>
          </cell>
        </row>
        <row r="1922">
          <cell r="A1922">
            <v>35462</v>
          </cell>
          <cell r="B1922" t="str">
            <v>04</v>
          </cell>
          <cell r="C1922" t="str">
            <v>КЛ-10кв от ТП 803 до ТП 825 дл.0.430км</v>
          </cell>
          <cell r="D1922" t="str">
            <v>539</v>
          </cell>
          <cell r="E1922" t="str">
            <v>011</v>
          </cell>
          <cell r="F1922">
            <v>21</v>
          </cell>
          <cell r="G1922">
            <v>30</v>
          </cell>
          <cell r="H1922">
            <v>21731.61</v>
          </cell>
          <cell r="I1922" t="str">
            <v>31071</v>
          </cell>
          <cell r="J1922" t="str">
            <v>2010062</v>
          </cell>
          <cell r="K1922" t="str">
            <v>30012</v>
          </cell>
          <cell r="L1922">
            <v>4</v>
          </cell>
          <cell r="M1922" t="str">
            <v>124527341</v>
          </cell>
          <cell r="N1922" t="str">
            <v>73</v>
          </cell>
          <cell r="O1922" t="str">
            <v>0297</v>
          </cell>
          <cell r="P1922" t="str">
            <v>0297</v>
          </cell>
          <cell r="Q1922">
            <v>21731.61</v>
          </cell>
          <cell r="R1922">
            <v>0</v>
          </cell>
          <cell r="S1922">
            <v>0</v>
          </cell>
          <cell r="V1922" t="str">
            <v>00103</v>
          </cell>
          <cell r="W1922" t="str">
            <v>8700000</v>
          </cell>
          <cell r="X1922">
            <v>0</v>
          </cell>
          <cell r="Y1922">
            <v>0</v>
          </cell>
        </row>
        <row r="1923">
          <cell r="A1923">
            <v>35462</v>
          </cell>
          <cell r="B1923" t="str">
            <v>04</v>
          </cell>
          <cell r="C1923" t="str">
            <v>КЛ-10кв от ТП 803 до ТП 807 дл.0.400км</v>
          </cell>
          <cell r="D1923" t="str">
            <v>539</v>
          </cell>
          <cell r="E1923" t="str">
            <v>011</v>
          </cell>
          <cell r="F1923">
            <v>21</v>
          </cell>
          <cell r="G1923">
            <v>30</v>
          </cell>
          <cell r="H1923">
            <v>56700</v>
          </cell>
          <cell r="I1923" t="str">
            <v>31073</v>
          </cell>
          <cell r="J1923" t="str">
            <v>2010062</v>
          </cell>
          <cell r="K1923" t="str">
            <v>30013</v>
          </cell>
          <cell r="L1923">
            <v>5</v>
          </cell>
          <cell r="M1923" t="str">
            <v>124527341</v>
          </cell>
          <cell r="N1923" t="str">
            <v>92</v>
          </cell>
          <cell r="O1923" t="str">
            <v>0297</v>
          </cell>
          <cell r="P1923" t="str">
            <v>0297</v>
          </cell>
          <cell r="Q1923">
            <v>30665.24</v>
          </cell>
          <cell r="R1923">
            <v>236.25</v>
          </cell>
          <cell r="S1923">
            <v>26034.76</v>
          </cell>
          <cell r="V1923" t="str">
            <v>00104</v>
          </cell>
          <cell r="W1923" t="str">
            <v>8700000</v>
          </cell>
          <cell r="X1923">
            <v>0</v>
          </cell>
          <cell r="Y1923">
            <v>0</v>
          </cell>
        </row>
        <row r="1924">
          <cell r="A1924">
            <v>35462</v>
          </cell>
          <cell r="B1924" t="str">
            <v>04</v>
          </cell>
          <cell r="C1924" t="str">
            <v>КЛ-10кв от ТП 804 до ТП 811</v>
          </cell>
          <cell r="D1924" t="str">
            <v>539</v>
          </cell>
          <cell r="E1924" t="str">
            <v>011</v>
          </cell>
          <cell r="F1924">
            <v>21</v>
          </cell>
          <cell r="G1924">
            <v>30</v>
          </cell>
          <cell r="H1924">
            <v>20215.48</v>
          </cell>
          <cell r="I1924" t="str">
            <v>31072</v>
          </cell>
          <cell r="J1924" t="str">
            <v>2010062</v>
          </cell>
          <cell r="K1924" t="str">
            <v>30012</v>
          </cell>
          <cell r="L1924">
            <v>4</v>
          </cell>
          <cell r="M1924" t="str">
            <v>124527341</v>
          </cell>
          <cell r="N1924" t="str">
            <v>76</v>
          </cell>
          <cell r="O1924" t="str">
            <v>0297</v>
          </cell>
          <cell r="P1924" t="str">
            <v>0297</v>
          </cell>
          <cell r="Q1924">
            <v>20215.48</v>
          </cell>
          <cell r="R1924">
            <v>0</v>
          </cell>
          <cell r="S1924">
            <v>0</v>
          </cell>
          <cell r="V1924" t="str">
            <v>00105</v>
          </cell>
          <cell r="W1924" t="str">
            <v>8700000</v>
          </cell>
          <cell r="X1924">
            <v>0</v>
          </cell>
          <cell r="Y1924">
            <v>0</v>
          </cell>
        </row>
        <row r="1925">
          <cell r="A1925">
            <v>35462</v>
          </cell>
          <cell r="B1925" t="str">
            <v>04</v>
          </cell>
          <cell r="C1925" t="str">
            <v>КЛ10кв от ТП812 до ТП814 дл 0.500км.:КЛ10кв от ТП814 до ПСТ Анива 1,4к</v>
          </cell>
          <cell r="D1925" t="str">
            <v>539</v>
          </cell>
          <cell r="E1925" t="str">
            <v>011</v>
          </cell>
          <cell r="F1925">
            <v>21</v>
          </cell>
          <cell r="G1925">
            <v>30</v>
          </cell>
          <cell r="H1925">
            <v>25269.32</v>
          </cell>
          <cell r="I1925" t="str">
            <v>31074</v>
          </cell>
          <cell r="J1925" t="str">
            <v>2010062</v>
          </cell>
          <cell r="K1925" t="str">
            <v>30012</v>
          </cell>
          <cell r="L1925">
            <v>4</v>
          </cell>
          <cell r="M1925" t="str">
            <v>124527341</v>
          </cell>
          <cell r="N1925" t="str">
            <v>74</v>
          </cell>
          <cell r="O1925" t="str">
            <v>0297</v>
          </cell>
          <cell r="P1925" t="str">
            <v>0297</v>
          </cell>
          <cell r="Q1925">
            <v>25269.32</v>
          </cell>
          <cell r="R1925">
            <v>0</v>
          </cell>
          <cell r="S1925">
            <v>0</v>
          </cell>
          <cell r="V1925" t="str">
            <v>00106</v>
          </cell>
          <cell r="W1925" t="str">
            <v>8700000</v>
          </cell>
          <cell r="X1925">
            <v>0</v>
          </cell>
          <cell r="Y1925">
            <v>0</v>
          </cell>
        </row>
        <row r="1926">
          <cell r="A1926">
            <v>35462</v>
          </cell>
          <cell r="B1926" t="str">
            <v>04</v>
          </cell>
          <cell r="C1926" t="str">
            <v>КЛ-10кв от 9Л-А-10 до ВЛ</v>
          </cell>
          <cell r="D1926" t="str">
            <v>539</v>
          </cell>
          <cell r="E1926" t="str">
            <v>011</v>
          </cell>
          <cell r="F1926">
            <v>21</v>
          </cell>
          <cell r="G1926">
            <v>30</v>
          </cell>
          <cell r="H1926">
            <v>9097.01</v>
          </cell>
          <cell r="I1926" t="str">
            <v>31075</v>
          </cell>
          <cell r="J1926" t="str">
            <v>2010062</v>
          </cell>
          <cell r="K1926" t="str">
            <v>30012</v>
          </cell>
          <cell r="L1926">
            <v>4</v>
          </cell>
          <cell r="M1926" t="str">
            <v>124527341</v>
          </cell>
          <cell r="N1926" t="str">
            <v>75</v>
          </cell>
          <cell r="O1926" t="str">
            <v>0297</v>
          </cell>
          <cell r="P1926" t="str">
            <v>0297</v>
          </cell>
          <cell r="Q1926">
            <v>9097.01</v>
          </cell>
          <cell r="R1926">
            <v>0</v>
          </cell>
          <cell r="S1926">
            <v>0</v>
          </cell>
          <cell r="V1926" t="str">
            <v>00107</v>
          </cell>
          <cell r="W1926" t="str">
            <v>8700000</v>
          </cell>
          <cell r="X1926">
            <v>0</v>
          </cell>
          <cell r="Y1926">
            <v>0</v>
          </cell>
        </row>
        <row r="1927">
          <cell r="A1927">
            <v>35462</v>
          </cell>
          <cell r="B1927" t="str">
            <v>04</v>
          </cell>
          <cell r="C1927" t="str">
            <v>КЛ-10кв от ТП 812 до ТП 822 0.560км</v>
          </cell>
          <cell r="D1927" t="str">
            <v>539</v>
          </cell>
          <cell r="E1927" t="str">
            <v>011</v>
          </cell>
          <cell r="F1927">
            <v>21</v>
          </cell>
          <cell r="G1927">
            <v>30</v>
          </cell>
          <cell r="H1927">
            <v>69623</v>
          </cell>
          <cell r="I1927" t="str">
            <v>31076</v>
          </cell>
          <cell r="J1927" t="str">
            <v>2010062</v>
          </cell>
          <cell r="K1927" t="str">
            <v>30012</v>
          </cell>
          <cell r="L1927">
            <v>4</v>
          </cell>
          <cell r="M1927" t="str">
            <v>124527341</v>
          </cell>
          <cell r="N1927" t="str">
            <v>78</v>
          </cell>
          <cell r="O1927" t="str">
            <v>0297</v>
          </cell>
          <cell r="P1927" t="str">
            <v>0297</v>
          </cell>
          <cell r="Q1927">
            <v>69623</v>
          </cell>
          <cell r="R1927">
            <v>0</v>
          </cell>
          <cell r="S1927">
            <v>0</v>
          </cell>
          <cell r="V1927" t="str">
            <v>00108</v>
          </cell>
          <cell r="W1927" t="str">
            <v>8700000</v>
          </cell>
          <cell r="X1927">
            <v>0</v>
          </cell>
          <cell r="Y1927">
            <v>0</v>
          </cell>
        </row>
        <row r="1928">
          <cell r="A1928">
            <v>35462</v>
          </cell>
          <cell r="B1928" t="str">
            <v>04</v>
          </cell>
          <cell r="C1928" t="str">
            <v>КЛ-10кв от ТП 802 до ТП 804 дл 0.250км</v>
          </cell>
          <cell r="D1928" t="str">
            <v>539</v>
          </cell>
          <cell r="E1928" t="str">
            <v>011</v>
          </cell>
          <cell r="F1928">
            <v>21</v>
          </cell>
          <cell r="G1928">
            <v>30</v>
          </cell>
          <cell r="H1928">
            <v>12634.72</v>
          </cell>
          <cell r="I1928" t="str">
            <v>31077</v>
          </cell>
          <cell r="J1928" t="str">
            <v>2010062</v>
          </cell>
          <cell r="K1928" t="str">
            <v>30012</v>
          </cell>
          <cell r="L1928">
            <v>4</v>
          </cell>
          <cell r="M1928" t="str">
            <v>124527341</v>
          </cell>
          <cell r="N1928" t="str">
            <v>76</v>
          </cell>
          <cell r="O1928" t="str">
            <v>0297</v>
          </cell>
          <cell r="P1928" t="str">
            <v>0297</v>
          </cell>
          <cell r="Q1928">
            <v>12634.72</v>
          </cell>
          <cell r="R1928">
            <v>0</v>
          </cell>
          <cell r="S1928">
            <v>0</v>
          </cell>
          <cell r="V1928" t="str">
            <v>00109</v>
          </cell>
          <cell r="W1928" t="str">
            <v>8700000</v>
          </cell>
          <cell r="X1928">
            <v>0</v>
          </cell>
          <cell r="Y1928">
            <v>0</v>
          </cell>
        </row>
        <row r="1929">
          <cell r="A1929">
            <v>35462</v>
          </cell>
          <cell r="B1929" t="str">
            <v>04</v>
          </cell>
          <cell r="C1929" t="str">
            <v>КЛ-10кв от ТП 820 до ТП 802"А" дл 0.640км</v>
          </cell>
          <cell r="D1929" t="str">
            <v>539</v>
          </cell>
          <cell r="E1929" t="str">
            <v>011</v>
          </cell>
          <cell r="F1929">
            <v>21</v>
          </cell>
          <cell r="G1929">
            <v>30</v>
          </cell>
          <cell r="H1929">
            <v>69741</v>
          </cell>
          <cell r="I1929" t="str">
            <v>31078</v>
          </cell>
          <cell r="J1929" t="str">
            <v>2010062</v>
          </cell>
          <cell r="K1929" t="str">
            <v>30012</v>
          </cell>
          <cell r="L1929">
            <v>4</v>
          </cell>
          <cell r="M1929" t="str">
            <v>124527341</v>
          </cell>
          <cell r="N1929" t="str">
            <v>82</v>
          </cell>
          <cell r="O1929" t="str">
            <v>0297</v>
          </cell>
          <cell r="P1929" t="str">
            <v>0297</v>
          </cell>
          <cell r="Q1929">
            <v>60442.2</v>
          </cell>
          <cell r="R1929">
            <v>232.47</v>
          </cell>
          <cell r="S1929">
            <v>9298.7999999999993</v>
          </cell>
          <cell r="V1929" t="str">
            <v>00111</v>
          </cell>
          <cell r="W1929" t="str">
            <v>8700000</v>
          </cell>
          <cell r="X1929">
            <v>0</v>
          </cell>
          <cell r="Y1929">
            <v>0</v>
          </cell>
        </row>
        <row r="1930">
          <cell r="A1930">
            <v>35462</v>
          </cell>
          <cell r="B1930" t="str">
            <v>04</v>
          </cell>
          <cell r="C1930" t="str">
            <v>КЛ-10 кв от ТП 802 до ТП 802 "А"</v>
          </cell>
          <cell r="D1930" t="str">
            <v>539</v>
          </cell>
          <cell r="E1930" t="str">
            <v>011</v>
          </cell>
          <cell r="F1930">
            <v>21</v>
          </cell>
          <cell r="G1930">
            <v>30</v>
          </cell>
          <cell r="H1930">
            <v>63099</v>
          </cell>
          <cell r="I1930" t="str">
            <v>31079</v>
          </cell>
          <cell r="J1930" t="str">
            <v>2010062</v>
          </cell>
          <cell r="K1930" t="str">
            <v>30012</v>
          </cell>
          <cell r="L1930">
            <v>4</v>
          </cell>
          <cell r="M1930" t="str">
            <v>124527341</v>
          </cell>
          <cell r="N1930" t="str">
            <v>82</v>
          </cell>
          <cell r="O1930" t="str">
            <v>0297</v>
          </cell>
          <cell r="P1930" t="str">
            <v>0297</v>
          </cell>
          <cell r="Q1930">
            <v>59999.4</v>
          </cell>
          <cell r="R1930">
            <v>210.33</v>
          </cell>
          <cell r="S1930">
            <v>3099.6</v>
          </cell>
          <cell r="V1930" t="str">
            <v>00112</v>
          </cell>
          <cell r="W1930" t="str">
            <v>8700000</v>
          </cell>
          <cell r="X1930">
            <v>0</v>
          </cell>
          <cell r="Y1930">
            <v>0</v>
          </cell>
        </row>
        <row r="1931">
          <cell r="A1931">
            <v>35462</v>
          </cell>
          <cell r="B1931" t="str">
            <v>04</v>
          </cell>
          <cell r="C1931" t="str">
            <v>КЛ-10кв от ТП 822 до РП 1 дл.0.700км</v>
          </cell>
          <cell r="D1931" t="str">
            <v>539</v>
          </cell>
          <cell r="E1931" t="str">
            <v>011</v>
          </cell>
          <cell r="F1931">
            <v>21</v>
          </cell>
          <cell r="G1931">
            <v>30</v>
          </cell>
          <cell r="H1931">
            <v>60442</v>
          </cell>
          <cell r="I1931" t="str">
            <v>31080</v>
          </cell>
          <cell r="J1931" t="str">
            <v>2010062</v>
          </cell>
          <cell r="K1931" t="str">
            <v>30012</v>
          </cell>
          <cell r="L1931">
            <v>4</v>
          </cell>
          <cell r="M1931" t="str">
            <v>124527341</v>
          </cell>
          <cell r="N1931" t="str">
            <v>88</v>
          </cell>
          <cell r="O1931" t="str">
            <v>0297</v>
          </cell>
          <cell r="P1931" t="str">
            <v>0297</v>
          </cell>
          <cell r="Q1931">
            <v>37877</v>
          </cell>
          <cell r="R1931">
            <v>201.47</v>
          </cell>
          <cell r="S1931">
            <v>22565</v>
          </cell>
          <cell r="V1931" t="str">
            <v>00113</v>
          </cell>
          <cell r="W1931" t="str">
            <v>8700000</v>
          </cell>
          <cell r="X1931">
            <v>0</v>
          </cell>
          <cell r="Y1931">
            <v>0</v>
          </cell>
        </row>
        <row r="1932">
          <cell r="A1932">
            <v>35462</v>
          </cell>
          <cell r="B1932" t="str">
            <v>07</v>
          </cell>
          <cell r="C1932" t="str">
            <v>ВЛ-0.4кв от ТП 164 дл.0.700км</v>
          </cell>
          <cell r="D1932" t="str">
            <v>519</v>
          </cell>
          <cell r="E1932" t="str">
            <v>011</v>
          </cell>
          <cell r="F1932">
            <v>21</v>
          </cell>
          <cell r="G1932">
            <v>30</v>
          </cell>
          <cell r="H1932">
            <v>239850</v>
          </cell>
          <cell r="I1932" t="str">
            <v>32134</v>
          </cell>
          <cell r="J1932" t="str">
            <v>2010062</v>
          </cell>
          <cell r="K1932" t="str">
            <v>30007</v>
          </cell>
          <cell r="L1932">
            <v>4</v>
          </cell>
          <cell r="M1932" t="str">
            <v>124527342</v>
          </cell>
          <cell r="N1932" t="str">
            <v>96</v>
          </cell>
          <cell r="O1932" t="str">
            <v>0297</v>
          </cell>
          <cell r="P1932" t="str">
            <v>0297</v>
          </cell>
          <cell r="Q1932">
            <v>73554.02</v>
          </cell>
          <cell r="R1932">
            <v>799.5</v>
          </cell>
          <cell r="S1932">
            <v>166295.98000000001</v>
          </cell>
          <cell r="V1932" t="str">
            <v>00118</v>
          </cell>
          <cell r="W1932" t="str">
            <v>8700000</v>
          </cell>
          <cell r="X1932">
            <v>0</v>
          </cell>
          <cell r="Y1932">
            <v>0</v>
          </cell>
        </row>
        <row r="1933">
          <cell r="A1933">
            <v>35490</v>
          </cell>
          <cell r="B1933" t="str">
            <v>02</v>
          </cell>
          <cell r="C1933" t="str">
            <v>Каб ЛЭП 6кв \41Л-Ю-6\ ПСТ Южная -ТП 219 3.0км</v>
          </cell>
          <cell r="D1933" t="str">
            <v>502</v>
          </cell>
          <cell r="E1933" t="str">
            <v>011</v>
          </cell>
          <cell r="F1933">
            <v>21</v>
          </cell>
          <cell r="G1933">
            <v>30</v>
          </cell>
          <cell r="H1933">
            <v>713567</v>
          </cell>
          <cell r="I1933" t="str">
            <v>30794</v>
          </cell>
          <cell r="J1933" t="str">
            <v>2010062</v>
          </cell>
          <cell r="K1933" t="str">
            <v>30011</v>
          </cell>
          <cell r="L1933">
            <v>2</v>
          </cell>
          <cell r="M1933" t="str">
            <v>124527341</v>
          </cell>
          <cell r="N1933" t="str">
            <v>78</v>
          </cell>
          <cell r="O1933" t="str">
            <v>0397</v>
          </cell>
          <cell r="P1933" t="str">
            <v>0397</v>
          </cell>
          <cell r="Q1933">
            <v>652811.49</v>
          </cell>
          <cell r="R1933">
            <v>1189.28</v>
          </cell>
          <cell r="S1933">
            <v>60755.51</v>
          </cell>
          <cell r="V1933" t="str">
            <v>00004</v>
          </cell>
          <cell r="W1933" t="str">
            <v>8700000</v>
          </cell>
          <cell r="X1933">
            <v>0</v>
          </cell>
          <cell r="Y1933">
            <v>0</v>
          </cell>
        </row>
        <row r="1934">
          <cell r="A1934">
            <v>35490</v>
          </cell>
          <cell r="B1934" t="str">
            <v>02</v>
          </cell>
          <cell r="C1934" t="str">
            <v>Каб ЛЭП 6кв от ТП 219 до РП 7  дл.1.57км</v>
          </cell>
          <cell r="D1934" t="str">
            <v>502</v>
          </cell>
          <cell r="E1934" t="str">
            <v>011</v>
          </cell>
          <cell r="F1934">
            <v>21</v>
          </cell>
          <cell r="G1934">
            <v>30</v>
          </cell>
          <cell r="H1934">
            <v>331165</v>
          </cell>
          <cell r="I1934" t="str">
            <v>30795</v>
          </cell>
          <cell r="J1934" t="str">
            <v>2010062</v>
          </cell>
          <cell r="K1934" t="str">
            <v>30011</v>
          </cell>
          <cell r="L1934">
            <v>2</v>
          </cell>
          <cell r="M1934" t="str">
            <v>124527341</v>
          </cell>
          <cell r="N1934" t="str">
            <v>78</v>
          </cell>
          <cell r="O1934" t="str">
            <v>0397</v>
          </cell>
          <cell r="P1934" t="str">
            <v>0397</v>
          </cell>
          <cell r="Q1934">
            <v>302961.3</v>
          </cell>
          <cell r="R1934">
            <v>551.94000000000005</v>
          </cell>
          <cell r="S1934">
            <v>28203.7</v>
          </cell>
          <cell r="V1934" t="str">
            <v>00005</v>
          </cell>
          <cell r="W1934" t="str">
            <v>8700000</v>
          </cell>
          <cell r="X1934">
            <v>0</v>
          </cell>
          <cell r="Y1934">
            <v>0</v>
          </cell>
        </row>
        <row r="1935">
          <cell r="A1935">
            <v>35521</v>
          </cell>
          <cell r="B1935" t="str">
            <v>40</v>
          </cell>
          <cell r="C1935" t="str">
            <v>ВЛ-35 кв Быков-Загорск Т-105,Т-106</v>
          </cell>
          <cell r="D1935" t="str">
            <v>529</v>
          </cell>
          <cell r="E1935" t="str">
            <v>011</v>
          </cell>
          <cell r="F1935">
            <v>21</v>
          </cell>
          <cell r="G1935">
            <v>30</v>
          </cell>
          <cell r="H1935">
            <v>22079867</v>
          </cell>
          <cell r="I1935" t="str">
            <v>31675</v>
          </cell>
          <cell r="J1935" t="str">
            <v>2010062</v>
          </cell>
          <cell r="K1935" t="str">
            <v>30009</v>
          </cell>
          <cell r="L1935">
            <v>2</v>
          </cell>
          <cell r="M1935" t="str">
            <v>124521125</v>
          </cell>
          <cell r="N1935" t="str">
            <v>71</v>
          </cell>
          <cell r="O1935" t="str">
            <v>0497</v>
          </cell>
          <cell r="P1935" t="str">
            <v>0497</v>
          </cell>
          <cell r="Q1935">
            <v>14425470.91</v>
          </cell>
          <cell r="R1935">
            <v>36799.78</v>
          </cell>
          <cell r="S1935">
            <v>7654396.0899999999</v>
          </cell>
          <cell r="V1935" t="str">
            <v>00018</v>
          </cell>
          <cell r="W1935" t="str">
            <v>8700000</v>
          </cell>
          <cell r="X1935">
            <v>0</v>
          </cell>
          <cell r="Y1935">
            <v>0</v>
          </cell>
        </row>
        <row r="1936">
          <cell r="A1936">
            <v>35521</v>
          </cell>
          <cell r="B1936" t="str">
            <v>40</v>
          </cell>
          <cell r="C1936" t="str">
            <v>ВЛ-35кв Быков-Покровка Т-103,Т-104 дл.8.0км</v>
          </cell>
          <cell r="D1936" t="str">
            <v>529</v>
          </cell>
          <cell r="E1936" t="str">
            <v>011</v>
          </cell>
          <cell r="F1936">
            <v>21</v>
          </cell>
          <cell r="G1936">
            <v>30</v>
          </cell>
          <cell r="H1936">
            <v>17377810</v>
          </cell>
          <cell r="I1936" t="str">
            <v>31674</v>
          </cell>
          <cell r="J1936" t="str">
            <v>2010062</v>
          </cell>
          <cell r="K1936" t="str">
            <v>30009</v>
          </cell>
          <cell r="L1936">
            <v>2</v>
          </cell>
          <cell r="M1936" t="str">
            <v>124521125</v>
          </cell>
          <cell r="N1936" t="str">
            <v>88</v>
          </cell>
          <cell r="O1936" t="str">
            <v>0497</v>
          </cell>
          <cell r="P1936" t="str">
            <v>0497</v>
          </cell>
          <cell r="Q1936">
            <v>5474013.3600000003</v>
          </cell>
          <cell r="R1936">
            <v>28963.02</v>
          </cell>
          <cell r="S1936">
            <v>11903796.640000001</v>
          </cell>
          <cell r="V1936" t="str">
            <v>00019</v>
          </cell>
          <cell r="W1936" t="str">
            <v>8700000</v>
          </cell>
          <cell r="X1936">
            <v>0</v>
          </cell>
          <cell r="Y1936">
            <v>0</v>
          </cell>
        </row>
        <row r="1937">
          <cell r="A1937">
            <v>35582</v>
          </cell>
          <cell r="B1937" t="str">
            <v>02</v>
          </cell>
          <cell r="C1937" t="str">
            <v>Каб.ЛЭП 6кв.1Л-Промузел-6кв 3н*0.37км</v>
          </cell>
          <cell r="D1937" t="str">
            <v>502</v>
          </cell>
          <cell r="E1937" t="str">
            <v>011</v>
          </cell>
          <cell r="F1937">
            <v>21</v>
          </cell>
          <cell r="G1937">
            <v>30</v>
          </cell>
          <cell r="H1937">
            <v>22650</v>
          </cell>
          <cell r="I1937" t="str">
            <v>30796</v>
          </cell>
          <cell r="J1937" t="str">
            <v>2010062</v>
          </cell>
          <cell r="K1937" t="str">
            <v>30011</v>
          </cell>
          <cell r="L1937">
            <v>2</v>
          </cell>
          <cell r="M1937" t="str">
            <v>124527341</v>
          </cell>
          <cell r="N1937" t="str">
            <v>84</v>
          </cell>
          <cell r="O1937" t="str">
            <v>0697</v>
          </cell>
          <cell r="P1937" t="str">
            <v>0697</v>
          </cell>
          <cell r="Q1937">
            <v>3370.69</v>
          </cell>
          <cell r="R1937">
            <v>37.75</v>
          </cell>
          <cell r="S1937">
            <v>19279.310000000001</v>
          </cell>
          <cell r="V1937" t="str">
            <v>00003</v>
          </cell>
          <cell r="W1937" t="str">
            <v>8700000</v>
          </cell>
          <cell r="X1937">
            <v>0</v>
          </cell>
          <cell r="Y1937">
            <v>0</v>
          </cell>
        </row>
        <row r="1938">
          <cell r="A1938">
            <v>35582</v>
          </cell>
          <cell r="B1938" t="str">
            <v>02</v>
          </cell>
          <cell r="C1938" t="str">
            <v>Каб ЛЭП 6 кв 38Л-Промузел -6кв 3н*0.37 км</v>
          </cell>
          <cell r="D1938" t="str">
            <v>502</v>
          </cell>
          <cell r="E1938" t="str">
            <v>011</v>
          </cell>
          <cell r="F1938">
            <v>21</v>
          </cell>
          <cell r="G1938">
            <v>30</v>
          </cell>
          <cell r="H1938">
            <v>22650</v>
          </cell>
          <cell r="I1938" t="str">
            <v>30797</v>
          </cell>
          <cell r="J1938" t="str">
            <v>2010062</v>
          </cell>
          <cell r="K1938" t="str">
            <v>30011</v>
          </cell>
          <cell r="L1938">
            <v>2</v>
          </cell>
          <cell r="M1938" t="str">
            <v>124527341</v>
          </cell>
          <cell r="N1938" t="str">
            <v>84</v>
          </cell>
          <cell r="O1938" t="str">
            <v>0697</v>
          </cell>
          <cell r="P1938" t="str">
            <v>0697</v>
          </cell>
          <cell r="Q1938">
            <v>3370.69</v>
          </cell>
          <cell r="R1938">
            <v>37.75</v>
          </cell>
          <cell r="S1938">
            <v>19279.310000000001</v>
          </cell>
          <cell r="V1938" t="str">
            <v>00004</v>
          </cell>
          <cell r="W1938" t="str">
            <v>8700000</v>
          </cell>
          <cell r="X1938">
            <v>0</v>
          </cell>
          <cell r="Y1938">
            <v>0</v>
          </cell>
        </row>
        <row r="1939">
          <cell r="A1939">
            <v>35582</v>
          </cell>
          <cell r="B1939" t="str">
            <v>02</v>
          </cell>
          <cell r="C1939" t="str">
            <v>ВЛ-35 кв Загорск-Синегорск Т-109 дл.19.766км.</v>
          </cell>
          <cell r="D1939" t="str">
            <v>502</v>
          </cell>
          <cell r="E1939" t="str">
            <v>011</v>
          </cell>
          <cell r="F1939">
            <v>31</v>
          </cell>
          <cell r="G1939">
            <v>30</v>
          </cell>
          <cell r="H1939">
            <v>27414151</v>
          </cell>
          <cell r="I1939" t="str">
            <v>31676</v>
          </cell>
          <cell r="J1939" t="str">
            <v>2010062</v>
          </cell>
          <cell r="K1939" t="str">
            <v>30009</v>
          </cell>
          <cell r="L1939">
            <v>2</v>
          </cell>
          <cell r="M1939" t="str">
            <v>124521125</v>
          </cell>
          <cell r="N1939" t="str">
            <v>77</v>
          </cell>
          <cell r="O1939" t="str">
            <v>0697</v>
          </cell>
          <cell r="P1939" t="str">
            <v>0697</v>
          </cell>
          <cell r="Q1939">
            <v>14494409.640000001</v>
          </cell>
          <cell r="R1939">
            <v>45690.25</v>
          </cell>
          <cell r="S1939">
            <v>12919741.359999999</v>
          </cell>
          <cell r="V1939" t="str">
            <v>00005</v>
          </cell>
          <cell r="W1939" t="str">
            <v>8700000</v>
          </cell>
          <cell r="X1939">
            <v>0</v>
          </cell>
          <cell r="Y1939">
            <v>0</v>
          </cell>
        </row>
        <row r="1940">
          <cell r="A1940">
            <v>35582</v>
          </cell>
          <cell r="B1940" t="str">
            <v>02</v>
          </cell>
          <cell r="C1940" t="str">
            <v>ВЛ-35кв Н\Александровка-Луговое Т-137.Т-138 10.65 км</v>
          </cell>
          <cell r="D1940" t="str">
            <v>502</v>
          </cell>
          <cell r="E1940" t="str">
            <v>011</v>
          </cell>
          <cell r="F1940">
            <v>21</v>
          </cell>
          <cell r="G1940">
            <v>30</v>
          </cell>
          <cell r="H1940">
            <v>16673795</v>
          </cell>
          <cell r="I1940" t="str">
            <v>31677</v>
          </cell>
          <cell r="J1940" t="str">
            <v>2010062</v>
          </cell>
          <cell r="K1940" t="str">
            <v>30009</v>
          </cell>
          <cell r="L1940">
            <v>2</v>
          </cell>
          <cell r="M1940" t="str">
            <v>124521125</v>
          </cell>
          <cell r="N1940" t="str">
            <v>84</v>
          </cell>
          <cell r="O1940" t="str">
            <v>0697</v>
          </cell>
          <cell r="P1940" t="str">
            <v>0697</v>
          </cell>
          <cell r="Q1940">
            <v>8151483.4800000004</v>
          </cell>
          <cell r="R1940">
            <v>27789.66</v>
          </cell>
          <cell r="S1940">
            <v>8522311.5199999996</v>
          </cell>
          <cell r="V1940" t="str">
            <v>00006</v>
          </cell>
          <cell r="W1940" t="str">
            <v>8700000</v>
          </cell>
          <cell r="X1940">
            <v>0</v>
          </cell>
          <cell r="Y1940">
            <v>0</v>
          </cell>
        </row>
        <row r="1941">
          <cell r="A1941">
            <v>35582</v>
          </cell>
          <cell r="B1941" t="str">
            <v>02</v>
          </cell>
          <cell r="C1941" t="str">
            <v>ВЛ-35 кв Н\Алексанровск-Синегорск Т-112 дл.22.146км</v>
          </cell>
          <cell r="D1941" t="str">
            <v>502</v>
          </cell>
          <cell r="E1941" t="str">
            <v>011</v>
          </cell>
          <cell r="F1941">
            <v>21</v>
          </cell>
          <cell r="G1941">
            <v>30</v>
          </cell>
          <cell r="H1941">
            <v>24799203</v>
          </cell>
          <cell r="I1941" t="str">
            <v>31678</v>
          </cell>
          <cell r="J1941" t="str">
            <v>2010062</v>
          </cell>
          <cell r="K1941" t="str">
            <v>30009</v>
          </cell>
          <cell r="L1941">
            <v>2</v>
          </cell>
          <cell r="M1941" t="str">
            <v>124521125</v>
          </cell>
          <cell r="N1941" t="str">
            <v>74</v>
          </cell>
          <cell r="O1941" t="str">
            <v>0697</v>
          </cell>
          <cell r="P1941" t="str">
            <v>0697</v>
          </cell>
          <cell r="Q1941">
            <v>4652317.8899999997</v>
          </cell>
          <cell r="R1941">
            <v>41332</v>
          </cell>
          <cell r="S1941">
            <v>20146885.109999999</v>
          </cell>
          <cell r="V1941" t="str">
            <v>00007</v>
          </cell>
          <cell r="W1941" t="str">
            <v>8700000</v>
          </cell>
          <cell r="X1941">
            <v>0</v>
          </cell>
          <cell r="Y1941">
            <v>0</v>
          </cell>
        </row>
        <row r="1942">
          <cell r="A1942">
            <v>35582</v>
          </cell>
          <cell r="B1942" t="str">
            <v>02</v>
          </cell>
          <cell r="C1942" t="str">
            <v>Каб ЛЭП 10кв от РП 17-ТП 124 дл0.300км</v>
          </cell>
          <cell r="D1942" t="str">
            <v>502</v>
          </cell>
          <cell r="E1942" t="str">
            <v>011</v>
          </cell>
          <cell r="F1942">
            <v>21</v>
          </cell>
          <cell r="G1942">
            <v>30</v>
          </cell>
          <cell r="H1942">
            <v>308751</v>
          </cell>
          <cell r="I1942" t="str">
            <v>30798</v>
          </cell>
          <cell r="J1942" t="str">
            <v>2010062</v>
          </cell>
          <cell r="K1942" t="str">
            <v>30012</v>
          </cell>
          <cell r="L1942">
            <v>4</v>
          </cell>
          <cell r="M1942" t="str">
            <v>124527341</v>
          </cell>
          <cell r="N1942" t="str">
            <v>96</v>
          </cell>
          <cell r="O1942" t="str">
            <v>0697</v>
          </cell>
          <cell r="P1942" t="str">
            <v>0697</v>
          </cell>
          <cell r="Q1942">
            <v>90566.75</v>
          </cell>
          <cell r="R1942">
            <v>1029.17</v>
          </cell>
          <cell r="S1942">
            <v>218184.25</v>
          </cell>
          <cell r="V1942" t="str">
            <v>00009</v>
          </cell>
          <cell r="W1942" t="str">
            <v>8700000</v>
          </cell>
          <cell r="X1942">
            <v>0</v>
          </cell>
          <cell r="Y1942">
            <v>0</v>
          </cell>
        </row>
        <row r="1943">
          <cell r="A1943">
            <v>35612</v>
          </cell>
          <cell r="B1943" t="str">
            <v>02</v>
          </cell>
          <cell r="C1943" t="str">
            <v>ВЛ-6кВ к ТП 169  дл.0.300 км</v>
          </cell>
          <cell r="D1943" t="str">
            <v>502</v>
          </cell>
          <cell r="E1943" t="str">
            <v>011</v>
          </cell>
          <cell r="F1943">
            <v>21</v>
          </cell>
          <cell r="G1943">
            <v>30</v>
          </cell>
          <cell r="H1943">
            <v>3584</v>
          </cell>
          <cell r="I1943" t="str">
            <v>30799</v>
          </cell>
          <cell r="J1943" t="str">
            <v>2010062</v>
          </cell>
          <cell r="K1943" t="str">
            <v>30008</v>
          </cell>
          <cell r="L1943">
            <v>6</v>
          </cell>
          <cell r="M1943" t="str">
            <v>124527342</v>
          </cell>
          <cell r="N1943" t="str">
            <v>77</v>
          </cell>
          <cell r="O1943" t="str">
            <v>0797</v>
          </cell>
          <cell r="P1943" t="str">
            <v>0797</v>
          </cell>
          <cell r="Q1943">
            <v>3584</v>
          </cell>
          <cell r="R1943">
            <v>0</v>
          </cell>
          <cell r="S1943">
            <v>0</v>
          </cell>
          <cell r="V1943" t="str">
            <v>00003</v>
          </cell>
          <cell r="W1943" t="str">
            <v>870000</v>
          </cell>
          <cell r="X1943">
            <v>0</v>
          </cell>
          <cell r="Y1943">
            <v>0</v>
          </cell>
        </row>
        <row r="1944">
          <cell r="A1944">
            <v>35612</v>
          </cell>
          <cell r="B1944" t="str">
            <v>04</v>
          </cell>
          <cell r="C1944" t="str">
            <v>ВЛ-10кВ к ТП 873 дл.0.350 км</v>
          </cell>
          <cell r="D1944" t="str">
            <v>539</v>
          </cell>
          <cell r="E1944" t="str">
            <v>011</v>
          </cell>
          <cell r="F1944">
            <v>21</v>
          </cell>
          <cell r="G1944">
            <v>30</v>
          </cell>
          <cell r="H1944">
            <v>73800</v>
          </cell>
          <cell r="I1944" t="str">
            <v>31082</v>
          </cell>
          <cell r="J1944" t="str">
            <v>2010062</v>
          </cell>
          <cell r="K1944" t="str">
            <v>30007</v>
          </cell>
          <cell r="L1944">
            <v>4</v>
          </cell>
          <cell r="M1944" t="str">
            <v>124527342</v>
          </cell>
          <cell r="N1944" t="str">
            <v>97</v>
          </cell>
          <cell r="O1944" t="str">
            <v>0797</v>
          </cell>
          <cell r="P1944" t="str">
            <v>0797</v>
          </cell>
          <cell r="Q1944">
            <v>18964</v>
          </cell>
          <cell r="R1944">
            <v>246</v>
          </cell>
          <cell r="S1944">
            <v>54836</v>
          </cell>
          <cell r="V1944" t="str">
            <v>00007</v>
          </cell>
          <cell r="W1944" t="str">
            <v>8700000</v>
          </cell>
          <cell r="X1944">
            <v>0</v>
          </cell>
          <cell r="Y1944">
            <v>0</v>
          </cell>
        </row>
        <row r="1945">
          <cell r="A1945">
            <v>35612</v>
          </cell>
          <cell r="B1945" t="str">
            <v>04</v>
          </cell>
          <cell r="C1945" t="str">
            <v>ВЛ-10кВ до КТП 885 дл 0.900км</v>
          </cell>
          <cell r="D1945" t="str">
            <v>539</v>
          </cell>
          <cell r="E1945" t="str">
            <v>011</v>
          </cell>
          <cell r="F1945">
            <v>21</v>
          </cell>
          <cell r="G1945">
            <v>30</v>
          </cell>
          <cell r="H1945">
            <v>128519</v>
          </cell>
          <cell r="I1945" t="str">
            <v>31084</v>
          </cell>
          <cell r="J1945" t="str">
            <v>2010062</v>
          </cell>
          <cell r="K1945" t="str">
            <v>30008</v>
          </cell>
          <cell r="L1945">
            <v>6</v>
          </cell>
          <cell r="M1945" t="str">
            <v>124527342</v>
          </cell>
          <cell r="N1945" t="str">
            <v>83</v>
          </cell>
          <cell r="O1945" t="str">
            <v>0797</v>
          </cell>
          <cell r="P1945" t="str">
            <v>0797</v>
          </cell>
          <cell r="Q1945">
            <v>49199.1</v>
          </cell>
          <cell r="R1945">
            <v>642.6</v>
          </cell>
          <cell r="S1945">
            <v>79319.899999999994</v>
          </cell>
          <cell r="V1945" t="str">
            <v>00009</v>
          </cell>
          <cell r="W1945" t="str">
            <v>8700000</v>
          </cell>
          <cell r="X1945">
            <v>0</v>
          </cell>
          <cell r="Y1945">
            <v>0</v>
          </cell>
        </row>
        <row r="1946">
          <cell r="A1946">
            <v>35612</v>
          </cell>
          <cell r="B1946" t="str">
            <v>04</v>
          </cell>
          <cell r="C1946" t="str">
            <v>ВЛ-10 кВ к ТП 861 дл.0.300км</v>
          </cell>
          <cell r="D1946" t="str">
            <v>539</v>
          </cell>
          <cell r="E1946" t="str">
            <v>011</v>
          </cell>
          <cell r="F1946">
            <v>21</v>
          </cell>
          <cell r="G1946">
            <v>30</v>
          </cell>
          <cell r="H1946">
            <v>108929</v>
          </cell>
          <cell r="I1946" t="str">
            <v>31083</v>
          </cell>
          <cell r="J1946" t="str">
            <v>2010062</v>
          </cell>
          <cell r="K1946" t="str">
            <v>30007</v>
          </cell>
          <cell r="L1946">
            <v>4</v>
          </cell>
          <cell r="M1946" t="str">
            <v>124527342</v>
          </cell>
          <cell r="N1946" t="str">
            <v>96</v>
          </cell>
          <cell r="O1946" t="str">
            <v>0797</v>
          </cell>
          <cell r="P1946" t="str">
            <v>0797</v>
          </cell>
          <cell r="Q1946">
            <v>27991</v>
          </cell>
          <cell r="R1946">
            <v>363.1</v>
          </cell>
          <cell r="S1946">
            <v>80938</v>
          </cell>
          <cell r="V1946" t="str">
            <v>00011</v>
          </cell>
          <cell r="W1946" t="str">
            <v>8700000</v>
          </cell>
          <cell r="X1946">
            <v>0</v>
          </cell>
          <cell r="Y1946">
            <v>0</v>
          </cell>
        </row>
        <row r="1947">
          <cell r="A1947">
            <v>35612</v>
          </cell>
          <cell r="B1947" t="str">
            <v>02</v>
          </cell>
          <cell r="C1947" t="str">
            <v>ВЛ-0.4кВ от КТП 1255 дл.0.400км</v>
          </cell>
          <cell r="D1947" t="str">
            <v>502</v>
          </cell>
          <cell r="E1947" t="str">
            <v>011</v>
          </cell>
          <cell r="F1947">
            <v>21</v>
          </cell>
          <cell r="G1947">
            <v>30</v>
          </cell>
          <cell r="H1947">
            <v>56863</v>
          </cell>
          <cell r="I1947" t="str">
            <v>30800</v>
          </cell>
          <cell r="J1947" t="str">
            <v>2010062</v>
          </cell>
          <cell r="K1947" t="str">
            <v>30007</v>
          </cell>
          <cell r="L1947">
            <v>4</v>
          </cell>
          <cell r="M1947" t="str">
            <v>124527342</v>
          </cell>
          <cell r="N1947" t="str">
            <v>84</v>
          </cell>
          <cell r="O1947" t="str">
            <v>0797</v>
          </cell>
          <cell r="P1947" t="str">
            <v>0797</v>
          </cell>
          <cell r="Q1947">
            <v>38605.29</v>
          </cell>
          <cell r="R1947">
            <v>189.54</v>
          </cell>
          <cell r="S1947">
            <v>18257.71</v>
          </cell>
          <cell r="V1947" t="str">
            <v>00012</v>
          </cell>
          <cell r="W1947" t="str">
            <v>8700000</v>
          </cell>
          <cell r="X1947">
            <v>0</v>
          </cell>
          <cell r="Y1947">
            <v>0</v>
          </cell>
        </row>
        <row r="1948">
          <cell r="A1948">
            <v>35612</v>
          </cell>
          <cell r="B1948" t="str">
            <v>02</v>
          </cell>
          <cell r="C1948" t="str">
            <v>ВЛ-10 кв к КТП 1255 дл.0.100км</v>
          </cell>
          <cell r="D1948" t="str">
            <v>502</v>
          </cell>
          <cell r="E1948" t="str">
            <v>011</v>
          </cell>
          <cell r="F1948">
            <v>21</v>
          </cell>
          <cell r="G1948">
            <v>30</v>
          </cell>
          <cell r="H1948">
            <v>79608</v>
          </cell>
          <cell r="I1948" t="str">
            <v>30801</v>
          </cell>
          <cell r="J1948" t="str">
            <v>2010062</v>
          </cell>
          <cell r="K1948" t="str">
            <v>30008</v>
          </cell>
          <cell r="L1948">
            <v>6</v>
          </cell>
          <cell r="M1948" t="str">
            <v>124527342</v>
          </cell>
          <cell r="N1948" t="str">
            <v>84</v>
          </cell>
          <cell r="O1948" t="str">
            <v>0797</v>
          </cell>
          <cell r="P1948" t="str">
            <v>0797</v>
          </cell>
          <cell r="Q1948">
            <v>65419.34</v>
          </cell>
          <cell r="R1948">
            <v>398.04</v>
          </cell>
          <cell r="S1948">
            <v>14188.66</v>
          </cell>
          <cell r="V1948" t="str">
            <v>00013</v>
          </cell>
          <cell r="W1948" t="str">
            <v>8700000</v>
          </cell>
          <cell r="X1948">
            <v>0</v>
          </cell>
          <cell r="Y1948">
            <v>0</v>
          </cell>
        </row>
        <row r="1949">
          <cell r="A1949">
            <v>17411</v>
          </cell>
          <cell r="B1949" t="str">
            <v>07</v>
          </cell>
          <cell r="C1949" t="str">
            <v>ВЛ-0.4 кв от ТП 16 1.0км</v>
          </cell>
          <cell r="D1949" t="str">
            <v>519</v>
          </cell>
          <cell r="E1949" t="str">
            <v>011</v>
          </cell>
          <cell r="F1949">
            <v>11</v>
          </cell>
          <cell r="G1949">
            <v>30</v>
          </cell>
          <cell r="H1949">
            <v>30816</v>
          </cell>
          <cell r="I1949" t="str">
            <v>32136</v>
          </cell>
          <cell r="J1949" t="str">
            <v>2010062</v>
          </cell>
          <cell r="K1949" t="str">
            <v>30007</v>
          </cell>
          <cell r="L1949">
            <v>6</v>
          </cell>
          <cell r="M1949" t="str">
            <v>124527342</v>
          </cell>
          <cell r="N1949" t="str">
            <v>47</v>
          </cell>
          <cell r="O1949" t="str">
            <v>0947</v>
          </cell>
          <cell r="Q1949">
            <v>30816</v>
          </cell>
          <cell r="R1949">
            <v>0</v>
          </cell>
          <cell r="S1949">
            <v>0</v>
          </cell>
          <cell r="V1949" t="str">
            <v>32136</v>
          </cell>
          <cell r="X1949">
            <v>0</v>
          </cell>
          <cell r="Y1949">
            <v>0</v>
          </cell>
        </row>
        <row r="1950">
          <cell r="A1950">
            <v>35643</v>
          </cell>
          <cell r="B1950" t="str">
            <v>07</v>
          </cell>
          <cell r="C1950" t="str">
            <v>КЛ-0,4кв от ТП 15 до дома ул.Советская 35 0.120км</v>
          </cell>
          <cell r="D1950" t="str">
            <v>519</v>
          </cell>
          <cell r="E1950" t="str">
            <v>011</v>
          </cell>
          <cell r="F1950">
            <v>11</v>
          </cell>
          <cell r="G1950">
            <v>30</v>
          </cell>
          <cell r="H1950">
            <v>520</v>
          </cell>
          <cell r="I1950" t="str">
            <v>32137</v>
          </cell>
          <cell r="J1950" t="str">
            <v>2010062</v>
          </cell>
          <cell r="K1950" t="str">
            <v>30012</v>
          </cell>
          <cell r="L1950">
            <v>4</v>
          </cell>
          <cell r="M1950" t="str">
            <v>124527341</v>
          </cell>
          <cell r="N1950" t="str">
            <v>72</v>
          </cell>
          <cell r="O1950" t="str">
            <v>0897</v>
          </cell>
          <cell r="P1950" t="str">
            <v>0897</v>
          </cell>
          <cell r="Q1950">
            <v>146.71</v>
          </cell>
          <cell r="R1950">
            <v>1.73</v>
          </cell>
          <cell r="S1950">
            <v>373.29</v>
          </cell>
          <cell r="V1950" t="str">
            <v>00020</v>
          </cell>
          <cell r="W1950" t="str">
            <v>0800000</v>
          </cell>
          <cell r="X1950">
            <v>0</v>
          </cell>
          <cell r="Y1950">
            <v>0</v>
          </cell>
        </row>
        <row r="1951">
          <cell r="A1951">
            <v>35643</v>
          </cell>
          <cell r="B1951" t="str">
            <v>07</v>
          </cell>
          <cell r="C1951" t="str">
            <v>КЛ-0.4 кв от ТП 15 до ул.Советская 33 0.066км</v>
          </cell>
          <cell r="D1951" t="str">
            <v>519</v>
          </cell>
          <cell r="E1951" t="str">
            <v>011</v>
          </cell>
          <cell r="F1951">
            <v>11</v>
          </cell>
          <cell r="G1951">
            <v>30</v>
          </cell>
          <cell r="H1951">
            <v>286</v>
          </cell>
          <cell r="I1951" t="str">
            <v>32138</v>
          </cell>
          <cell r="J1951" t="str">
            <v>2010062</v>
          </cell>
          <cell r="K1951" t="str">
            <v>30011</v>
          </cell>
          <cell r="L1951">
            <v>2</v>
          </cell>
          <cell r="M1951" t="str">
            <v>124527341</v>
          </cell>
          <cell r="N1951" t="str">
            <v>72</v>
          </cell>
          <cell r="O1951" t="str">
            <v>0897</v>
          </cell>
          <cell r="P1951" t="str">
            <v>0897</v>
          </cell>
          <cell r="Q1951">
            <v>42.06</v>
          </cell>
          <cell r="R1951">
            <v>0.48</v>
          </cell>
          <cell r="S1951">
            <v>243.94</v>
          </cell>
          <cell r="V1951" t="str">
            <v>00021</v>
          </cell>
          <cell r="W1951" t="str">
            <v>0800000</v>
          </cell>
          <cell r="X1951">
            <v>0</v>
          </cell>
          <cell r="Y1951">
            <v>0</v>
          </cell>
        </row>
        <row r="1952">
          <cell r="A1952">
            <v>35643</v>
          </cell>
          <cell r="B1952" t="str">
            <v>07</v>
          </cell>
          <cell r="C1952" t="str">
            <v>КЛ-0.4 кв от ТП 128 до ул.Краснофлотская 121 дл 0.098км</v>
          </cell>
          <cell r="D1952" t="str">
            <v>519</v>
          </cell>
          <cell r="E1952" t="str">
            <v>011</v>
          </cell>
          <cell r="F1952">
            <v>11</v>
          </cell>
          <cell r="G1952">
            <v>30</v>
          </cell>
          <cell r="H1952">
            <v>454</v>
          </cell>
          <cell r="I1952" t="str">
            <v>32139</v>
          </cell>
          <cell r="J1952" t="str">
            <v>2010062</v>
          </cell>
          <cell r="K1952" t="str">
            <v>30012</v>
          </cell>
          <cell r="L1952">
            <v>4</v>
          </cell>
          <cell r="M1952" t="str">
            <v>124527341</v>
          </cell>
          <cell r="N1952" t="str">
            <v>71</v>
          </cell>
          <cell r="O1952" t="str">
            <v>0897</v>
          </cell>
          <cell r="P1952" t="str">
            <v>0897</v>
          </cell>
          <cell r="Q1952">
            <v>129.12</v>
          </cell>
          <cell r="R1952">
            <v>1.51</v>
          </cell>
          <cell r="S1952">
            <v>324.88</v>
          </cell>
          <cell r="V1952" t="str">
            <v>00022</v>
          </cell>
          <cell r="W1952" t="str">
            <v>0800000</v>
          </cell>
          <cell r="X1952">
            <v>0</v>
          </cell>
          <cell r="Y1952">
            <v>0</v>
          </cell>
        </row>
        <row r="1953">
          <cell r="A1953">
            <v>35643</v>
          </cell>
          <cell r="B1953" t="str">
            <v>07</v>
          </cell>
          <cell r="C1953" t="str">
            <v>КЛ-0.4кв от ТП 13 до ул.Краснофлотская 20.дл.0.096км</v>
          </cell>
          <cell r="D1953" t="str">
            <v>519</v>
          </cell>
          <cell r="E1953" t="str">
            <v>011</v>
          </cell>
          <cell r="F1953">
            <v>11</v>
          </cell>
          <cell r="G1953">
            <v>30</v>
          </cell>
          <cell r="H1953">
            <v>422</v>
          </cell>
          <cell r="I1953" t="str">
            <v>32140</v>
          </cell>
          <cell r="J1953" t="str">
            <v>2010062</v>
          </cell>
          <cell r="K1953" t="str">
            <v>30012</v>
          </cell>
          <cell r="L1953">
            <v>4</v>
          </cell>
          <cell r="M1953" t="str">
            <v>124527341</v>
          </cell>
          <cell r="N1953" t="str">
            <v>70</v>
          </cell>
          <cell r="O1953" t="str">
            <v>0897</v>
          </cell>
          <cell r="P1953" t="str">
            <v>0897</v>
          </cell>
          <cell r="Q1953">
            <v>119.44</v>
          </cell>
          <cell r="R1953">
            <v>1.41</v>
          </cell>
          <cell r="S1953">
            <v>302.56</v>
          </cell>
          <cell r="V1953" t="str">
            <v>00023</v>
          </cell>
          <cell r="W1953" t="str">
            <v>0800000</v>
          </cell>
          <cell r="X1953">
            <v>0</v>
          </cell>
          <cell r="Y1953">
            <v>0</v>
          </cell>
        </row>
        <row r="1954">
          <cell r="A1954">
            <v>35643</v>
          </cell>
          <cell r="B1954" t="str">
            <v>07</v>
          </cell>
          <cell r="C1954" t="str">
            <v>КЛ-0.4 кв от ТП 13 до ул.Советская 27 дл.0.093км</v>
          </cell>
          <cell r="D1954" t="str">
            <v>519</v>
          </cell>
          <cell r="E1954" t="str">
            <v>011</v>
          </cell>
          <cell r="F1954">
            <v>11</v>
          </cell>
          <cell r="G1954">
            <v>30</v>
          </cell>
          <cell r="H1954">
            <v>401</v>
          </cell>
          <cell r="I1954" t="str">
            <v>32141</v>
          </cell>
          <cell r="J1954" t="str">
            <v>2010062</v>
          </cell>
          <cell r="K1954" t="str">
            <v>30012</v>
          </cell>
          <cell r="L1954">
            <v>4</v>
          </cell>
          <cell r="M1954" t="str">
            <v>124527341</v>
          </cell>
          <cell r="N1954" t="str">
            <v>57</v>
          </cell>
          <cell r="O1954" t="str">
            <v>0897</v>
          </cell>
          <cell r="P1954" t="str">
            <v>0897</v>
          </cell>
          <cell r="Q1954">
            <v>113.32</v>
          </cell>
          <cell r="R1954">
            <v>1.34</v>
          </cell>
          <cell r="S1954">
            <v>287.68</v>
          </cell>
          <cell r="V1954" t="str">
            <v>00024</v>
          </cell>
          <cell r="W1954" t="str">
            <v>0800000</v>
          </cell>
          <cell r="X1954">
            <v>0</v>
          </cell>
          <cell r="Y1954">
            <v>0</v>
          </cell>
        </row>
        <row r="1955">
          <cell r="A1955">
            <v>35643</v>
          </cell>
          <cell r="B1955" t="str">
            <v>07</v>
          </cell>
          <cell r="C1955" t="str">
            <v>КЛ-0.4КВ ОТ тп 13 ДО ул.Советская 25 дл.0.108км</v>
          </cell>
          <cell r="D1955" t="str">
            <v>519</v>
          </cell>
          <cell r="E1955" t="str">
            <v>011</v>
          </cell>
          <cell r="F1955">
            <v>11</v>
          </cell>
          <cell r="G1955">
            <v>30</v>
          </cell>
          <cell r="H1955">
            <v>466</v>
          </cell>
          <cell r="I1955" t="str">
            <v>32142</v>
          </cell>
          <cell r="J1955" t="str">
            <v>2010062</v>
          </cell>
          <cell r="K1955" t="str">
            <v>30012</v>
          </cell>
          <cell r="L1955">
            <v>4</v>
          </cell>
          <cell r="M1955" t="str">
            <v>124527341</v>
          </cell>
          <cell r="N1955" t="str">
            <v>57</v>
          </cell>
          <cell r="O1955" t="str">
            <v>0897</v>
          </cell>
          <cell r="P1955" t="str">
            <v>0897</v>
          </cell>
          <cell r="Q1955">
            <v>131.77000000000001</v>
          </cell>
          <cell r="R1955">
            <v>1.55</v>
          </cell>
          <cell r="S1955">
            <v>334.23</v>
          </cell>
          <cell r="V1955" t="str">
            <v>00025</v>
          </cell>
          <cell r="W1955" t="str">
            <v>0800000</v>
          </cell>
          <cell r="X1955">
            <v>0</v>
          </cell>
          <cell r="Y1955">
            <v>0</v>
          </cell>
        </row>
        <row r="1956">
          <cell r="A1956">
            <v>35643</v>
          </cell>
          <cell r="B1956" t="str">
            <v>07</v>
          </cell>
          <cell r="C1956" t="str">
            <v>КЛ-0.4кв от ТП 128 до дет.сада 25 дл 0.085км</v>
          </cell>
          <cell r="D1956" t="str">
            <v>519</v>
          </cell>
          <cell r="E1956" t="str">
            <v>011</v>
          </cell>
          <cell r="F1956">
            <v>11</v>
          </cell>
          <cell r="G1956">
            <v>30</v>
          </cell>
          <cell r="H1956">
            <v>367</v>
          </cell>
          <cell r="I1956" t="str">
            <v>32143</v>
          </cell>
          <cell r="J1956" t="str">
            <v>2010062</v>
          </cell>
          <cell r="K1956" t="str">
            <v>30012</v>
          </cell>
          <cell r="L1956">
            <v>4</v>
          </cell>
          <cell r="M1956" t="str">
            <v>124527341</v>
          </cell>
          <cell r="N1956" t="str">
            <v>66</v>
          </cell>
          <cell r="O1956" t="str">
            <v>0897</v>
          </cell>
          <cell r="P1956" t="str">
            <v>0897</v>
          </cell>
          <cell r="Q1956">
            <v>104.23</v>
          </cell>
          <cell r="R1956">
            <v>1.22</v>
          </cell>
          <cell r="S1956">
            <v>262.77</v>
          </cell>
          <cell r="V1956" t="str">
            <v>00026</v>
          </cell>
          <cell r="W1956" t="str">
            <v>0800000</v>
          </cell>
          <cell r="X1956">
            <v>0</v>
          </cell>
          <cell r="Y1956">
            <v>0</v>
          </cell>
        </row>
        <row r="1957">
          <cell r="A1957">
            <v>35643</v>
          </cell>
          <cell r="B1957" t="str">
            <v>07</v>
          </cell>
          <cell r="C1957" t="str">
            <v>КЛ-0.4КВ от ТП 57 до ул.Советская 19.дл.0.070км</v>
          </cell>
          <cell r="D1957" t="str">
            <v>519</v>
          </cell>
          <cell r="E1957" t="str">
            <v>011</v>
          </cell>
          <cell r="F1957">
            <v>11</v>
          </cell>
          <cell r="G1957">
            <v>30</v>
          </cell>
          <cell r="H1957">
            <v>338</v>
          </cell>
          <cell r="I1957" t="str">
            <v>32144</v>
          </cell>
          <cell r="J1957" t="str">
            <v>2010062</v>
          </cell>
          <cell r="K1957" t="str">
            <v>30012</v>
          </cell>
          <cell r="L1957">
            <v>4</v>
          </cell>
          <cell r="M1957" t="str">
            <v>124527341</v>
          </cell>
          <cell r="N1957" t="str">
            <v>62</v>
          </cell>
          <cell r="O1957" t="str">
            <v>0897</v>
          </cell>
          <cell r="P1957" t="str">
            <v>0897</v>
          </cell>
          <cell r="Q1957">
            <v>96.1</v>
          </cell>
          <cell r="R1957">
            <v>1.1299999999999999</v>
          </cell>
          <cell r="S1957">
            <v>241.9</v>
          </cell>
          <cell r="V1957" t="str">
            <v>00027</v>
          </cell>
          <cell r="W1957" t="str">
            <v>0800000</v>
          </cell>
          <cell r="X1957">
            <v>0</v>
          </cell>
          <cell r="Y1957">
            <v>0</v>
          </cell>
        </row>
        <row r="1958">
          <cell r="A1958">
            <v>35643</v>
          </cell>
          <cell r="B1958" t="str">
            <v>07</v>
          </cell>
          <cell r="C1958" t="str">
            <v>КЛ-0.4кв от ТП 57 с заходом в щит ул.Советская 17 дл.0.100км</v>
          </cell>
          <cell r="D1958" t="str">
            <v>519</v>
          </cell>
          <cell r="E1958" t="str">
            <v>011</v>
          </cell>
          <cell r="F1958">
            <v>11</v>
          </cell>
          <cell r="G1958">
            <v>30</v>
          </cell>
          <cell r="H1958">
            <v>586</v>
          </cell>
          <cell r="I1958" t="str">
            <v>32145</v>
          </cell>
          <cell r="J1958" t="str">
            <v>2010062</v>
          </cell>
          <cell r="K1958" t="str">
            <v>30011</v>
          </cell>
          <cell r="L1958">
            <v>2</v>
          </cell>
          <cell r="M1958" t="str">
            <v>124527341</v>
          </cell>
          <cell r="N1958" t="str">
            <v>89</v>
          </cell>
          <cell r="O1958" t="str">
            <v>0897</v>
          </cell>
          <cell r="P1958" t="str">
            <v>0897</v>
          </cell>
          <cell r="Q1958">
            <v>87.34</v>
          </cell>
          <cell r="R1958">
            <v>0.98</v>
          </cell>
          <cell r="S1958">
            <v>498.66</v>
          </cell>
          <cell r="V1958" t="str">
            <v>00028</v>
          </cell>
          <cell r="W1958" t="str">
            <v>0800000</v>
          </cell>
          <cell r="X1958">
            <v>0</v>
          </cell>
          <cell r="Y1958">
            <v>0</v>
          </cell>
        </row>
        <row r="1959">
          <cell r="A1959">
            <v>35643</v>
          </cell>
          <cell r="B1959" t="str">
            <v>07</v>
          </cell>
          <cell r="C1959" t="str">
            <v>КЛ-0.4кв от ТП 57 до ул.Советская 15 дл.0.100км</v>
          </cell>
          <cell r="D1959" t="str">
            <v>519</v>
          </cell>
          <cell r="E1959" t="str">
            <v>011</v>
          </cell>
          <cell r="F1959">
            <v>11</v>
          </cell>
          <cell r="G1959">
            <v>30</v>
          </cell>
          <cell r="H1959">
            <v>431</v>
          </cell>
          <cell r="I1959" t="str">
            <v>32146</v>
          </cell>
          <cell r="J1959" t="str">
            <v>2010062</v>
          </cell>
          <cell r="K1959" t="str">
            <v>30011</v>
          </cell>
          <cell r="L1959">
            <v>2</v>
          </cell>
          <cell r="M1959" t="str">
            <v>124527341</v>
          </cell>
          <cell r="N1959" t="str">
            <v>62</v>
          </cell>
          <cell r="O1959" t="str">
            <v>0897</v>
          </cell>
          <cell r="P1959" t="str">
            <v>0897</v>
          </cell>
          <cell r="Q1959">
            <v>63.75</v>
          </cell>
          <cell r="R1959">
            <v>0.72</v>
          </cell>
          <cell r="S1959">
            <v>367.25</v>
          </cell>
          <cell r="V1959" t="str">
            <v>00029</v>
          </cell>
          <cell r="W1959" t="str">
            <v>0800000</v>
          </cell>
          <cell r="X1959">
            <v>0</v>
          </cell>
          <cell r="Y1959">
            <v>0</v>
          </cell>
        </row>
        <row r="1960">
          <cell r="A1960">
            <v>35643</v>
          </cell>
          <cell r="B1960" t="str">
            <v>07</v>
          </cell>
          <cell r="C1960" t="str">
            <v>КЛ-0.4кв от ТП 116 до насосной станции 0.100км</v>
          </cell>
          <cell r="D1960" t="str">
            <v>519</v>
          </cell>
          <cell r="E1960" t="str">
            <v>011</v>
          </cell>
          <cell r="F1960">
            <v>11</v>
          </cell>
          <cell r="G1960">
            <v>30</v>
          </cell>
          <cell r="H1960">
            <v>970</v>
          </cell>
          <cell r="I1960" t="str">
            <v>32147</v>
          </cell>
          <cell r="J1960" t="str">
            <v>2010062</v>
          </cell>
          <cell r="K1960" t="str">
            <v>30011</v>
          </cell>
          <cell r="L1960">
            <v>2</v>
          </cell>
          <cell r="M1960" t="str">
            <v>124527341</v>
          </cell>
          <cell r="N1960" t="str">
            <v>88</v>
          </cell>
          <cell r="O1960" t="str">
            <v>0897</v>
          </cell>
          <cell r="P1960" t="str">
            <v>0897</v>
          </cell>
          <cell r="Q1960">
            <v>144.30000000000001</v>
          </cell>
          <cell r="R1960">
            <v>1.62</v>
          </cell>
          <cell r="S1960">
            <v>825.7</v>
          </cell>
          <cell r="V1960" t="str">
            <v>00030</v>
          </cell>
          <cell r="W1960" t="str">
            <v>0800000</v>
          </cell>
          <cell r="X1960">
            <v>0</v>
          </cell>
          <cell r="Y1960">
            <v>0</v>
          </cell>
        </row>
        <row r="1961">
          <cell r="A1961">
            <v>35643</v>
          </cell>
          <cell r="B1961" t="str">
            <v>07</v>
          </cell>
          <cell r="C1961" t="str">
            <v>КЛ-0.4 кв от ТП 128 до ул Советская 47 дл.0.100км</v>
          </cell>
          <cell r="D1961" t="str">
            <v>519</v>
          </cell>
          <cell r="E1961" t="str">
            <v>011</v>
          </cell>
          <cell r="F1961">
            <v>11</v>
          </cell>
          <cell r="G1961">
            <v>30</v>
          </cell>
          <cell r="H1961">
            <v>862</v>
          </cell>
          <cell r="I1961" t="str">
            <v>32148</v>
          </cell>
          <cell r="J1961" t="str">
            <v>2010062</v>
          </cell>
          <cell r="K1961" t="str">
            <v>30011</v>
          </cell>
          <cell r="L1961">
            <v>2</v>
          </cell>
          <cell r="M1961" t="str">
            <v>124527341</v>
          </cell>
          <cell r="N1961" t="str">
            <v>77</v>
          </cell>
          <cell r="O1961" t="str">
            <v>0897</v>
          </cell>
          <cell r="P1961" t="str">
            <v>0897</v>
          </cell>
          <cell r="Q1961">
            <v>127.49</v>
          </cell>
          <cell r="R1961">
            <v>1.44</v>
          </cell>
          <cell r="S1961">
            <v>734.51</v>
          </cell>
          <cell r="V1961" t="str">
            <v>00031</v>
          </cell>
          <cell r="W1961" t="str">
            <v>0800000</v>
          </cell>
          <cell r="X1961">
            <v>0</v>
          </cell>
          <cell r="Y1961">
            <v>0</v>
          </cell>
        </row>
        <row r="1962">
          <cell r="A1962">
            <v>35643</v>
          </cell>
          <cell r="B1962" t="str">
            <v>07</v>
          </cell>
          <cell r="C1962" t="str">
            <v>КЛ-0.4кв от ТП 94 до ул.Первом.37 дл.0.450км</v>
          </cell>
          <cell r="D1962" t="str">
            <v>519</v>
          </cell>
          <cell r="E1962" t="str">
            <v>011</v>
          </cell>
          <cell r="F1962">
            <v>11</v>
          </cell>
          <cell r="G1962">
            <v>30</v>
          </cell>
          <cell r="H1962">
            <v>52779</v>
          </cell>
          <cell r="I1962" t="str">
            <v>32149</v>
          </cell>
          <cell r="J1962" t="str">
            <v>2010062</v>
          </cell>
          <cell r="K1962" t="str">
            <v>30012</v>
          </cell>
          <cell r="L1962">
            <v>4</v>
          </cell>
          <cell r="M1962" t="str">
            <v>124527341</v>
          </cell>
          <cell r="N1962" t="str">
            <v>74</v>
          </cell>
          <cell r="O1962" t="str">
            <v>0897</v>
          </cell>
          <cell r="P1962" t="str">
            <v>0897</v>
          </cell>
          <cell r="Q1962">
            <v>15130.43</v>
          </cell>
          <cell r="R1962">
            <v>175.93</v>
          </cell>
          <cell r="S1962">
            <v>37648.57</v>
          </cell>
          <cell r="V1962" t="str">
            <v>00032</v>
          </cell>
          <cell r="W1962" t="str">
            <v>0800000</v>
          </cell>
          <cell r="X1962">
            <v>0</v>
          </cell>
          <cell r="Y1962">
            <v>0</v>
          </cell>
        </row>
        <row r="1963">
          <cell r="A1963">
            <v>35643</v>
          </cell>
          <cell r="B1963" t="str">
            <v>07</v>
          </cell>
          <cell r="C1963" t="str">
            <v>КЛ-0.4 кв от ул.Первомайской д.37 до д.33а 0.050км</v>
          </cell>
          <cell r="D1963" t="str">
            <v>519</v>
          </cell>
          <cell r="E1963" t="str">
            <v>011</v>
          </cell>
          <cell r="F1963">
            <v>11</v>
          </cell>
          <cell r="G1963">
            <v>30</v>
          </cell>
          <cell r="H1963">
            <v>6043</v>
          </cell>
          <cell r="I1963" t="str">
            <v>32150</v>
          </cell>
          <cell r="J1963" t="str">
            <v>2010062</v>
          </cell>
          <cell r="K1963" t="str">
            <v>30012</v>
          </cell>
          <cell r="L1963">
            <v>4</v>
          </cell>
          <cell r="M1963" t="str">
            <v>124527341</v>
          </cell>
          <cell r="N1963" t="str">
            <v>69</v>
          </cell>
          <cell r="O1963" t="str">
            <v>0897</v>
          </cell>
          <cell r="P1963" t="str">
            <v>0897</v>
          </cell>
          <cell r="Q1963">
            <v>1712.31</v>
          </cell>
          <cell r="R1963">
            <v>20.14</v>
          </cell>
          <cell r="S1963">
            <v>4330.6899999999996</v>
          </cell>
          <cell r="V1963" t="str">
            <v>00033</v>
          </cell>
          <cell r="W1963" t="str">
            <v>0800000</v>
          </cell>
          <cell r="X1963">
            <v>0</v>
          </cell>
          <cell r="Y1963">
            <v>0</v>
          </cell>
        </row>
        <row r="1964">
          <cell r="A1964">
            <v>35643</v>
          </cell>
          <cell r="B1964" t="str">
            <v>07</v>
          </cell>
          <cell r="C1964" t="str">
            <v>КЛ-0.4 кв от ТП 116 до котельной ул Морская 0.140км</v>
          </cell>
          <cell r="D1964" t="str">
            <v>519</v>
          </cell>
          <cell r="E1964" t="str">
            <v>011</v>
          </cell>
          <cell r="F1964">
            <v>11</v>
          </cell>
          <cell r="G1964">
            <v>30</v>
          </cell>
          <cell r="H1964">
            <v>679</v>
          </cell>
          <cell r="I1964" t="str">
            <v>32151</v>
          </cell>
          <cell r="J1964" t="str">
            <v>2010062</v>
          </cell>
          <cell r="K1964" t="str">
            <v>30012</v>
          </cell>
          <cell r="L1964">
            <v>4</v>
          </cell>
          <cell r="M1964" t="str">
            <v>124527341</v>
          </cell>
          <cell r="N1964" t="str">
            <v>82</v>
          </cell>
          <cell r="O1964" t="str">
            <v>0897</v>
          </cell>
          <cell r="P1964" t="str">
            <v>0897</v>
          </cell>
          <cell r="Q1964">
            <v>192.3</v>
          </cell>
          <cell r="R1964">
            <v>2.2599999999999998</v>
          </cell>
          <cell r="S1964">
            <v>486.7</v>
          </cell>
          <cell r="V1964" t="str">
            <v>00034</v>
          </cell>
          <cell r="W1964" t="str">
            <v>0800000</v>
          </cell>
          <cell r="X1964">
            <v>0</v>
          </cell>
          <cell r="Y1964">
            <v>0</v>
          </cell>
        </row>
        <row r="1965">
          <cell r="A1965">
            <v>35643</v>
          </cell>
          <cell r="B1965" t="str">
            <v>07</v>
          </cell>
          <cell r="C1965" t="str">
            <v>КЛ-0.4кв от ТП 116 до ул.Морская 8 дл 0.280км</v>
          </cell>
          <cell r="D1965" t="str">
            <v>519</v>
          </cell>
          <cell r="E1965" t="str">
            <v>011</v>
          </cell>
          <cell r="F1965">
            <v>11</v>
          </cell>
          <cell r="G1965">
            <v>30</v>
          </cell>
          <cell r="H1965">
            <v>2715</v>
          </cell>
          <cell r="I1965" t="str">
            <v>32152</v>
          </cell>
          <cell r="J1965" t="str">
            <v>2010062</v>
          </cell>
          <cell r="K1965" t="str">
            <v>30012</v>
          </cell>
          <cell r="L1965">
            <v>4</v>
          </cell>
          <cell r="M1965" t="str">
            <v>124527341</v>
          </cell>
          <cell r="N1965" t="str">
            <v>82</v>
          </cell>
          <cell r="O1965" t="str">
            <v>0897</v>
          </cell>
          <cell r="P1965" t="str">
            <v>0897</v>
          </cell>
          <cell r="Q1965">
            <v>769.37</v>
          </cell>
          <cell r="R1965">
            <v>9.0500000000000007</v>
          </cell>
          <cell r="S1965">
            <v>1945.63</v>
          </cell>
          <cell r="V1965" t="str">
            <v>00035</v>
          </cell>
          <cell r="W1965" t="str">
            <v>080000</v>
          </cell>
          <cell r="X1965">
            <v>0</v>
          </cell>
          <cell r="Y1965">
            <v>0</v>
          </cell>
        </row>
        <row r="1966">
          <cell r="A1966">
            <v>35643</v>
          </cell>
          <cell r="B1966" t="str">
            <v>07</v>
          </cell>
          <cell r="C1966" t="str">
            <v>КЛ-0.4кв от ТП 116 до ул.Морская 2 дл 0.114км</v>
          </cell>
          <cell r="D1966" t="str">
            <v>519</v>
          </cell>
          <cell r="E1966" t="str">
            <v>011</v>
          </cell>
          <cell r="F1966">
            <v>11</v>
          </cell>
          <cell r="G1966">
            <v>30</v>
          </cell>
          <cell r="H1966">
            <v>520</v>
          </cell>
          <cell r="I1966" t="str">
            <v>32153</v>
          </cell>
          <cell r="J1966" t="str">
            <v>2010062</v>
          </cell>
          <cell r="K1966" t="str">
            <v>30012</v>
          </cell>
          <cell r="L1966">
            <v>4</v>
          </cell>
          <cell r="M1966" t="str">
            <v>124527341</v>
          </cell>
          <cell r="N1966" t="str">
            <v>80</v>
          </cell>
          <cell r="O1966" t="str">
            <v>0897</v>
          </cell>
          <cell r="P1966" t="str">
            <v>0897</v>
          </cell>
          <cell r="Q1966">
            <v>147.88999999999999</v>
          </cell>
          <cell r="R1966">
            <v>1.73</v>
          </cell>
          <cell r="S1966">
            <v>372.11</v>
          </cell>
          <cell r="V1966" t="str">
            <v>00036</v>
          </cell>
          <cell r="W1966" t="str">
            <v>0800000</v>
          </cell>
          <cell r="X1966">
            <v>0</v>
          </cell>
          <cell r="Y1966">
            <v>0</v>
          </cell>
        </row>
        <row r="1967">
          <cell r="A1967">
            <v>35643</v>
          </cell>
          <cell r="B1967" t="str">
            <v>07</v>
          </cell>
          <cell r="C1967" t="str">
            <v>КЛ-0.4 кв от ТП 3 до дома 2 мик-н 2 0.250км</v>
          </cell>
          <cell r="D1967" t="str">
            <v>519</v>
          </cell>
          <cell r="E1967" t="str">
            <v>011</v>
          </cell>
          <cell r="F1967">
            <v>11</v>
          </cell>
          <cell r="G1967">
            <v>30</v>
          </cell>
          <cell r="H1967">
            <v>1359</v>
          </cell>
          <cell r="I1967" t="str">
            <v>32154</v>
          </cell>
          <cell r="J1967" t="str">
            <v>2010062</v>
          </cell>
          <cell r="K1967" t="str">
            <v>30012</v>
          </cell>
          <cell r="L1967">
            <v>4</v>
          </cell>
          <cell r="M1967" t="str">
            <v>124527341</v>
          </cell>
          <cell r="N1967" t="str">
            <v>86</v>
          </cell>
          <cell r="O1967" t="str">
            <v>0897</v>
          </cell>
          <cell r="P1967" t="str">
            <v>0897</v>
          </cell>
          <cell r="Q1967">
            <v>384.89</v>
          </cell>
          <cell r="R1967">
            <v>4.53</v>
          </cell>
          <cell r="S1967">
            <v>974.11</v>
          </cell>
          <cell r="V1967" t="str">
            <v>00037</v>
          </cell>
          <cell r="W1967" t="str">
            <v>0800000</v>
          </cell>
          <cell r="X1967">
            <v>0</v>
          </cell>
          <cell r="Y1967">
            <v>0</v>
          </cell>
        </row>
        <row r="1968">
          <cell r="A1968">
            <v>35643</v>
          </cell>
          <cell r="B1968" t="str">
            <v>07</v>
          </cell>
          <cell r="C1968" t="str">
            <v>КЛ-0.4кв от ТП 3 до д.1 2мик-н   0.050км</v>
          </cell>
          <cell r="D1968" t="str">
            <v>519</v>
          </cell>
          <cell r="E1968" t="str">
            <v>011</v>
          </cell>
          <cell r="F1968">
            <v>11</v>
          </cell>
          <cell r="G1968">
            <v>30</v>
          </cell>
          <cell r="H1968">
            <v>272</v>
          </cell>
          <cell r="I1968" t="str">
            <v>32155</v>
          </cell>
          <cell r="J1968" t="str">
            <v>2010062</v>
          </cell>
          <cell r="K1968" t="str">
            <v>30012</v>
          </cell>
          <cell r="L1968">
            <v>4</v>
          </cell>
          <cell r="M1968" t="str">
            <v>124527341</v>
          </cell>
          <cell r="N1968" t="str">
            <v>86</v>
          </cell>
          <cell r="O1968" t="str">
            <v>0897</v>
          </cell>
          <cell r="P1968" t="str">
            <v>0897</v>
          </cell>
          <cell r="Q1968">
            <v>77.33</v>
          </cell>
          <cell r="R1968">
            <v>0.91</v>
          </cell>
          <cell r="S1968">
            <v>194.67</v>
          </cell>
          <cell r="V1968" t="str">
            <v>00038</v>
          </cell>
          <cell r="W1968" t="str">
            <v>0800000</v>
          </cell>
          <cell r="X1968">
            <v>0</v>
          </cell>
          <cell r="Y1968">
            <v>0</v>
          </cell>
        </row>
        <row r="1969">
          <cell r="A1969">
            <v>35643</v>
          </cell>
          <cell r="B1969" t="str">
            <v>07</v>
          </cell>
          <cell r="C1969" t="str">
            <v>КЛ-0.4 кв от ТП 3 до насосной ул.Серафимов.35 а 0.100км</v>
          </cell>
          <cell r="D1969" t="str">
            <v>519</v>
          </cell>
          <cell r="E1969" t="str">
            <v>011</v>
          </cell>
          <cell r="F1969">
            <v>11</v>
          </cell>
          <cell r="G1969">
            <v>30</v>
          </cell>
          <cell r="H1969">
            <v>544</v>
          </cell>
          <cell r="I1969" t="str">
            <v>32156</v>
          </cell>
          <cell r="J1969" t="str">
            <v>2010062</v>
          </cell>
          <cell r="K1969" t="str">
            <v>30012</v>
          </cell>
          <cell r="L1969">
            <v>4</v>
          </cell>
          <cell r="M1969" t="str">
            <v>124527341</v>
          </cell>
          <cell r="N1969" t="str">
            <v>86</v>
          </cell>
          <cell r="O1969" t="str">
            <v>0897</v>
          </cell>
          <cell r="P1969" t="str">
            <v>0897</v>
          </cell>
          <cell r="Q1969">
            <v>154.4</v>
          </cell>
          <cell r="R1969">
            <v>1.81</v>
          </cell>
          <cell r="S1969">
            <v>389.6</v>
          </cell>
          <cell r="V1969" t="str">
            <v>00039</v>
          </cell>
          <cell r="W1969" t="str">
            <v>0800000</v>
          </cell>
          <cell r="X1969">
            <v>0</v>
          </cell>
          <cell r="Y1969">
            <v>0</v>
          </cell>
        </row>
        <row r="1970">
          <cell r="A1970">
            <v>35643</v>
          </cell>
          <cell r="B1970" t="str">
            <v>07</v>
          </cell>
          <cell r="C1970" t="str">
            <v>КЛ-0.4 кв от ТП 12  к дому ул.Советская 17 а 0.250км</v>
          </cell>
          <cell r="D1970" t="str">
            <v>519</v>
          </cell>
          <cell r="E1970" t="str">
            <v>011</v>
          </cell>
          <cell r="F1970">
            <v>11</v>
          </cell>
          <cell r="G1970">
            <v>30</v>
          </cell>
          <cell r="H1970">
            <v>1007</v>
          </cell>
          <cell r="I1970" t="str">
            <v>32157</v>
          </cell>
          <cell r="J1970" t="str">
            <v>2010062</v>
          </cell>
          <cell r="K1970" t="str">
            <v>30011</v>
          </cell>
          <cell r="L1970">
            <v>2</v>
          </cell>
          <cell r="M1970" t="str">
            <v>124527341</v>
          </cell>
          <cell r="N1970" t="str">
            <v>62</v>
          </cell>
          <cell r="O1970" t="str">
            <v>0897</v>
          </cell>
          <cell r="P1970" t="str">
            <v>0897</v>
          </cell>
          <cell r="Q1970">
            <v>149.16</v>
          </cell>
          <cell r="R1970">
            <v>1.68</v>
          </cell>
          <cell r="S1970">
            <v>857.84</v>
          </cell>
          <cell r="V1970" t="str">
            <v>00040</v>
          </cell>
          <cell r="W1970" t="str">
            <v>0800000</v>
          </cell>
          <cell r="X1970">
            <v>0</v>
          </cell>
          <cell r="Y1970">
            <v>0</v>
          </cell>
        </row>
        <row r="1971">
          <cell r="A1971">
            <v>35643</v>
          </cell>
          <cell r="B1971" t="str">
            <v>07</v>
          </cell>
          <cell r="C1971" t="str">
            <v>КЛ-0.4кв.от ТП 12 к д.Советская 17 а  0.160км</v>
          </cell>
          <cell r="D1971" t="str">
            <v>519</v>
          </cell>
          <cell r="E1971" t="str">
            <v>011</v>
          </cell>
          <cell r="F1971">
            <v>11</v>
          </cell>
          <cell r="G1971">
            <v>30</v>
          </cell>
          <cell r="H1971">
            <v>775</v>
          </cell>
          <cell r="I1971" t="str">
            <v>32158</v>
          </cell>
          <cell r="J1971" t="str">
            <v>2010062</v>
          </cell>
          <cell r="K1971" t="str">
            <v>30012</v>
          </cell>
          <cell r="L1971">
            <v>4</v>
          </cell>
          <cell r="M1971" t="str">
            <v>124527341</v>
          </cell>
          <cell r="N1971" t="str">
            <v>83</v>
          </cell>
          <cell r="O1971" t="str">
            <v>0897</v>
          </cell>
          <cell r="P1971" t="str">
            <v>0897</v>
          </cell>
          <cell r="Q1971">
            <v>219.49</v>
          </cell>
          <cell r="R1971">
            <v>2.58</v>
          </cell>
          <cell r="S1971">
            <v>555.51</v>
          </cell>
          <cell r="V1971" t="str">
            <v>00041</v>
          </cell>
          <cell r="W1971" t="str">
            <v>0800000</v>
          </cell>
          <cell r="X1971">
            <v>0</v>
          </cell>
          <cell r="Y1971">
            <v>0</v>
          </cell>
        </row>
        <row r="1972">
          <cell r="A1972">
            <v>35643</v>
          </cell>
          <cell r="B1972" t="str">
            <v>07</v>
          </cell>
          <cell r="C1972" t="str">
            <v>КЛ-0.4 кв от ТП 12 к д Краснофлотская.4 дл.0,110км</v>
          </cell>
          <cell r="D1972" t="str">
            <v>519</v>
          </cell>
          <cell r="E1972" t="str">
            <v>011</v>
          </cell>
          <cell r="F1972">
            <v>11</v>
          </cell>
          <cell r="G1972">
            <v>30</v>
          </cell>
          <cell r="H1972">
            <v>548</v>
          </cell>
          <cell r="I1972" t="str">
            <v>32159</v>
          </cell>
          <cell r="J1972" t="str">
            <v>2010062</v>
          </cell>
          <cell r="K1972" t="str">
            <v>30012</v>
          </cell>
          <cell r="L1972">
            <v>4</v>
          </cell>
          <cell r="M1972" t="str">
            <v>124527341</v>
          </cell>
          <cell r="N1972" t="str">
            <v>83</v>
          </cell>
          <cell r="O1972" t="str">
            <v>0897</v>
          </cell>
          <cell r="P1972" t="str">
            <v>0897</v>
          </cell>
          <cell r="Q1972">
            <v>155.05000000000001</v>
          </cell>
          <cell r="R1972">
            <v>1.83</v>
          </cell>
          <cell r="S1972">
            <v>392.95</v>
          </cell>
          <cell r="V1972" t="str">
            <v>00042</v>
          </cell>
          <cell r="W1972" t="str">
            <v>0800000</v>
          </cell>
          <cell r="X1972">
            <v>0</v>
          </cell>
          <cell r="Y1972">
            <v>0</v>
          </cell>
        </row>
        <row r="1973">
          <cell r="A1973">
            <v>35643</v>
          </cell>
          <cell r="B1973" t="str">
            <v>07</v>
          </cell>
          <cell r="C1973" t="str">
            <v>КЛ-0.4 КВ от колодца к д.ул.Краснофлотской 18 дл.0.036км</v>
          </cell>
          <cell r="D1973" t="str">
            <v>519</v>
          </cell>
          <cell r="E1973" t="str">
            <v>011</v>
          </cell>
          <cell r="F1973">
            <v>11</v>
          </cell>
          <cell r="G1973">
            <v>30</v>
          </cell>
          <cell r="H1973">
            <v>165</v>
          </cell>
          <cell r="I1973" t="str">
            <v>32161</v>
          </cell>
          <cell r="J1973" t="str">
            <v>2010062</v>
          </cell>
          <cell r="K1973" t="str">
            <v>30011</v>
          </cell>
          <cell r="L1973">
            <v>4</v>
          </cell>
          <cell r="M1973" t="str">
            <v>124527341</v>
          </cell>
          <cell r="N1973" t="str">
            <v>70</v>
          </cell>
          <cell r="O1973" t="str">
            <v>0897</v>
          </cell>
          <cell r="P1973" t="str">
            <v>0897</v>
          </cell>
          <cell r="Q1973">
            <v>31.41</v>
          </cell>
          <cell r="R1973">
            <v>0.55000000000000004</v>
          </cell>
          <cell r="S1973">
            <v>133.59</v>
          </cell>
          <cell r="V1973" t="str">
            <v>00044</v>
          </cell>
          <cell r="W1973" t="str">
            <v>0800000</v>
          </cell>
          <cell r="X1973">
            <v>0</v>
          </cell>
          <cell r="Y1973">
            <v>0</v>
          </cell>
        </row>
        <row r="1974">
          <cell r="A1974">
            <v>35643</v>
          </cell>
          <cell r="B1974" t="str">
            <v>07</v>
          </cell>
          <cell r="C1974" t="str">
            <v>КЛ-0.4кв от ТП 21 до д\с 29 дл.0.680км</v>
          </cell>
          <cell r="D1974" t="str">
            <v>519</v>
          </cell>
          <cell r="E1974" t="str">
            <v>011</v>
          </cell>
          <cell r="F1974">
            <v>11</v>
          </cell>
          <cell r="G1974">
            <v>30</v>
          </cell>
          <cell r="H1974">
            <v>3205</v>
          </cell>
          <cell r="I1974" t="str">
            <v>32162</v>
          </cell>
          <cell r="J1974" t="str">
            <v>2010062</v>
          </cell>
          <cell r="K1974" t="str">
            <v>30012</v>
          </cell>
          <cell r="L1974">
            <v>4</v>
          </cell>
          <cell r="M1974" t="str">
            <v>124527341</v>
          </cell>
          <cell r="N1974" t="str">
            <v>78</v>
          </cell>
          <cell r="O1974" t="str">
            <v>0897</v>
          </cell>
          <cell r="P1974" t="str">
            <v>0897</v>
          </cell>
          <cell r="Q1974">
            <v>907.67</v>
          </cell>
          <cell r="R1974">
            <v>10.68</v>
          </cell>
          <cell r="S1974">
            <v>2297.33</v>
          </cell>
          <cell r="V1974" t="str">
            <v>00045</v>
          </cell>
          <cell r="W1974" t="str">
            <v>0800000</v>
          </cell>
          <cell r="X1974">
            <v>0</v>
          </cell>
          <cell r="Y1974">
            <v>0</v>
          </cell>
        </row>
        <row r="1975">
          <cell r="A1975">
            <v>35643</v>
          </cell>
          <cell r="B1975" t="str">
            <v>07</v>
          </cell>
          <cell r="C1975" t="str">
            <v>КЛ-0.4кв от ТП 111 до  ул. Окружная 2 дл.0.300 км</v>
          </cell>
          <cell r="D1975" t="str">
            <v>519</v>
          </cell>
          <cell r="E1975" t="str">
            <v>011</v>
          </cell>
          <cell r="F1975">
            <v>11</v>
          </cell>
          <cell r="G1975">
            <v>30</v>
          </cell>
          <cell r="H1975">
            <v>1414</v>
          </cell>
          <cell r="I1975" t="str">
            <v>32163</v>
          </cell>
          <cell r="J1975" t="str">
            <v>2010062</v>
          </cell>
          <cell r="K1975" t="str">
            <v>30012</v>
          </cell>
          <cell r="L1975">
            <v>4</v>
          </cell>
          <cell r="M1975" t="str">
            <v>124527341</v>
          </cell>
          <cell r="N1975" t="str">
            <v>78</v>
          </cell>
          <cell r="O1975" t="str">
            <v>0897</v>
          </cell>
          <cell r="P1975" t="str">
            <v>0897</v>
          </cell>
          <cell r="Q1975">
            <v>401.02</v>
          </cell>
          <cell r="R1975">
            <v>4.71</v>
          </cell>
          <cell r="S1975">
            <v>1012.98</v>
          </cell>
          <cell r="V1975" t="str">
            <v>00046</v>
          </cell>
          <cell r="W1975" t="str">
            <v>0800000</v>
          </cell>
          <cell r="X1975">
            <v>0</v>
          </cell>
          <cell r="Y1975">
            <v>0</v>
          </cell>
        </row>
        <row r="1976">
          <cell r="A1976">
            <v>35643</v>
          </cell>
          <cell r="B1976" t="str">
            <v>07</v>
          </cell>
          <cell r="C1976" t="str">
            <v>КЛ-0.4кв от ТП 5 до ул.Советская 51 дл.0.300км</v>
          </cell>
          <cell r="D1976" t="str">
            <v>519</v>
          </cell>
          <cell r="E1976" t="str">
            <v>011</v>
          </cell>
          <cell r="F1976">
            <v>11</v>
          </cell>
          <cell r="G1976">
            <v>30</v>
          </cell>
          <cell r="H1976">
            <v>1414</v>
          </cell>
          <cell r="I1976" t="str">
            <v>32164</v>
          </cell>
          <cell r="J1976" t="str">
            <v>2010062</v>
          </cell>
          <cell r="K1976" t="str">
            <v>30012</v>
          </cell>
          <cell r="L1976">
            <v>4</v>
          </cell>
          <cell r="M1976" t="str">
            <v>124527341</v>
          </cell>
          <cell r="N1976" t="str">
            <v>78</v>
          </cell>
          <cell r="O1976" t="str">
            <v>0897</v>
          </cell>
          <cell r="P1976" t="str">
            <v>0897</v>
          </cell>
          <cell r="Q1976">
            <v>401.02</v>
          </cell>
          <cell r="R1976">
            <v>4.71</v>
          </cell>
          <cell r="S1976">
            <v>1012.98</v>
          </cell>
          <cell r="V1976" t="str">
            <v>00047</v>
          </cell>
          <cell r="W1976" t="str">
            <v>0800000</v>
          </cell>
          <cell r="X1976">
            <v>0</v>
          </cell>
          <cell r="Y1976">
            <v>0</v>
          </cell>
        </row>
        <row r="1977">
          <cell r="A1977">
            <v>35643</v>
          </cell>
          <cell r="B1977" t="str">
            <v>07</v>
          </cell>
          <cell r="C1977" t="str">
            <v>КЛ-0.4кв от ТП 4 до Лермонтова.3 \1 мик-н\ 0.096км</v>
          </cell>
          <cell r="D1977" t="str">
            <v>519</v>
          </cell>
          <cell r="E1977" t="str">
            <v>011</v>
          </cell>
          <cell r="F1977">
            <v>11</v>
          </cell>
          <cell r="G1977">
            <v>30</v>
          </cell>
          <cell r="H1977">
            <v>493</v>
          </cell>
          <cell r="I1977" t="str">
            <v>32165</v>
          </cell>
          <cell r="J1977" t="str">
            <v>2010062</v>
          </cell>
          <cell r="K1977" t="str">
            <v>30012</v>
          </cell>
          <cell r="L1977">
            <v>4</v>
          </cell>
          <cell r="M1977" t="str">
            <v>124527341</v>
          </cell>
          <cell r="N1977" t="str">
            <v>75</v>
          </cell>
          <cell r="O1977" t="str">
            <v>0897</v>
          </cell>
          <cell r="P1977" t="str">
            <v>0897</v>
          </cell>
          <cell r="Q1977">
            <v>139.83000000000001</v>
          </cell>
          <cell r="R1977">
            <v>1.64</v>
          </cell>
          <cell r="S1977">
            <v>353.17</v>
          </cell>
          <cell r="V1977" t="str">
            <v>00048</v>
          </cell>
          <cell r="W1977" t="str">
            <v>0800000</v>
          </cell>
          <cell r="X1977">
            <v>0</v>
          </cell>
          <cell r="Y1977">
            <v>0</v>
          </cell>
        </row>
        <row r="1978">
          <cell r="A1978">
            <v>35643</v>
          </cell>
          <cell r="B1978" t="str">
            <v>07</v>
          </cell>
          <cell r="C1978" t="str">
            <v>КЛ-0.4кв от ТП 21-котельной Овражная дл.0.254 км</v>
          </cell>
          <cell r="D1978" t="str">
            <v>519</v>
          </cell>
          <cell r="E1978" t="str">
            <v>011</v>
          </cell>
          <cell r="F1978">
            <v>11</v>
          </cell>
          <cell r="G1978">
            <v>30</v>
          </cell>
          <cell r="H1978">
            <v>1197</v>
          </cell>
          <cell r="I1978" t="str">
            <v>32166</v>
          </cell>
          <cell r="J1978" t="str">
            <v>2010062</v>
          </cell>
          <cell r="K1978" t="str">
            <v>30012</v>
          </cell>
          <cell r="L1978">
            <v>4</v>
          </cell>
          <cell r="M1978" t="str">
            <v>124527341</v>
          </cell>
          <cell r="N1978" t="str">
            <v>72</v>
          </cell>
          <cell r="O1978" t="str">
            <v>0897</v>
          </cell>
          <cell r="P1978" t="str">
            <v>0897</v>
          </cell>
          <cell r="Q1978">
            <v>338.93</v>
          </cell>
          <cell r="R1978">
            <v>3.99</v>
          </cell>
          <cell r="S1978">
            <v>858.07</v>
          </cell>
          <cell r="V1978" t="str">
            <v>00049</v>
          </cell>
          <cell r="W1978" t="str">
            <v>0800000</v>
          </cell>
          <cell r="X1978">
            <v>0</v>
          </cell>
          <cell r="Y1978">
            <v>0</v>
          </cell>
        </row>
        <row r="1979">
          <cell r="A1979">
            <v>35643</v>
          </cell>
          <cell r="B1979" t="str">
            <v>07</v>
          </cell>
          <cell r="C1979" t="str">
            <v>КЛ-0.4 кв от ТП 1 до ул.Лермонтова.4 \3мик-н\дл.0.400км</v>
          </cell>
          <cell r="D1979" t="str">
            <v>519</v>
          </cell>
          <cell r="E1979" t="str">
            <v>011</v>
          </cell>
          <cell r="F1979">
            <v>11</v>
          </cell>
          <cell r="G1979">
            <v>30</v>
          </cell>
          <cell r="H1979">
            <v>2121</v>
          </cell>
          <cell r="I1979" t="str">
            <v>32167</v>
          </cell>
          <cell r="J1979" t="str">
            <v>2010062</v>
          </cell>
          <cell r="K1979" t="str">
            <v>30012</v>
          </cell>
          <cell r="L1979">
            <v>4</v>
          </cell>
          <cell r="M1979" t="str">
            <v>124527341</v>
          </cell>
          <cell r="N1979" t="str">
            <v>86</v>
          </cell>
          <cell r="O1979" t="str">
            <v>0897</v>
          </cell>
          <cell r="P1979" t="str">
            <v>0897</v>
          </cell>
          <cell r="Q1979">
            <v>600.47</v>
          </cell>
          <cell r="R1979">
            <v>7.07</v>
          </cell>
          <cell r="S1979">
            <v>1520.53</v>
          </cell>
          <cell r="V1979" t="str">
            <v>00050</v>
          </cell>
          <cell r="W1979" t="str">
            <v>0800000</v>
          </cell>
          <cell r="X1979">
            <v>0</v>
          </cell>
          <cell r="Y1979">
            <v>0</v>
          </cell>
        </row>
        <row r="1980">
          <cell r="A1980">
            <v>35643</v>
          </cell>
          <cell r="B1980" t="str">
            <v>07</v>
          </cell>
          <cell r="C1980" t="str">
            <v>КЛ-0.4кв от ТП 1 1й мик-н ул.Лермонтова 3\1  0.085 км</v>
          </cell>
          <cell r="D1980" t="str">
            <v>519</v>
          </cell>
          <cell r="E1980" t="str">
            <v>011</v>
          </cell>
          <cell r="F1980">
            <v>11</v>
          </cell>
          <cell r="G1980">
            <v>30</v>
          </cell>
          <cell r="H1980">
            <v>450</v>
          </cell>
          <cell r="I1980" t="str">
            <v>32169</v>
          </cell>
          <cell r="J1980" t="str">
            <v>2010062</v>
          </cell>
          <cell r="K1980" t="str">
            <v>30012</v>
          </cell>
          <cell r="L1980">
            <v>4</v>
          </cell>
          <cell r="M1980" t="str">
            <v>124527341</v>
          </cell>
          <cell r="N1980" t="str">
            <v>86</v>
          </cell>
          <cell r="O1980" t="str">
            <v>0897</v>
          </cell>
          <cell r="P1980" t="str">
            <v>0897</v>
          </cell>
          <cell r="Q1980">
            <v>127.53</v>
          </cell>
          <cell r="R1980">
            <v>1.5</v>
          </cell>
          <cell r="S1980">
            <v>322.47000000000003</v>
          </cell>
          <cell r="V1980" t="str">
            <v>00050</v>
          </cell>
          <cell r="W1980" t="str">
            <v>0800000</v>
          </cell>
          <cell r="X1980">
            <v>0</v>
          </cell>
          <cell r="Y1980">
            <v>0</v>
          </cell>
        </row>
        <row r="1981">
          <cell r="A1981">
            <v>35643</v>
          </cell>
          <cell r="B1981" t="str">
            <v>07</v>
          </cell>
          <cell r="C1981" t="str">
            <v>КЛ-0.4 кв от ТП5 ул.Советская 53 а дл.0.104км</v>
          </cell>
          <cell r="D1981" t="str">
            <v>519</v>
          </cell>
          <cell r="E1981" t="str">
            <v>011</v>
          </cell>
          <cell r="F1981">
            <v>11</v>
          </cell>
          <cell r="G1981">
            <v>30</v>
          </cell>
          <cell r="H1981">
            <v>552</v>
          </cell>
          <cell r="I1981" t="str">
            <v>32168</v>
          </cell>
          <cell r="J1981" t="str">
            <v>2010062</v>
          </cell>
          <cell r="K1981" t="str">
            <v>30012</v>
          </cell>
          <cell r="L1981">
            <v>4</v>
          </cell>
          <cell r="M1981" t="str">
            <v>124527341</v>
          </cell>
          <cell r="N1981" t="str">
            <v>82</v>
          </cell>
          <cell r="O1981" t="str">
            <v>0897</v>
          </cell>
          <cell r="P1981" t="str">
            <v>0897</v>
          </cell>
          <cell r="Q1981">
            <v>156.63999999999999</v>
          </cell>
          <cell r="R1981">
            <v>1.84</v>
          </cell>
          <cell r="S1981">
            <v>395.36</v>
          </cell>
          <cell r="V1981" t="str">
            <v>00052</v>
          </cell>
          <cell r="W1981" t="str">
            <v>0800000</v>
          </cell>
          <cell r="X1981">
            <v>0</v>
          </cell>
          <cell r="Y1981">
            <v>0</v>
          </cell>
        </row>
        <row r="1982">
          <cell r="A1982">
            <v>35643</v>
          </cell>
          <cell r="B1982" t="str">
            <v>07</v>
          </cell>
          <cell r="C1982" t="str">
            <v>КЛ-0.4 кв от ТП 3 до 2 мик-н 4 дл.0.180км</v>
          </cell>
          <cell r="D1982" t="str">
            <v>519</v>
          </cell>
          <cell r="E1982" t="str">
            <v>011</v>
          </cell>
          <cell r="F1982">
            <v>11</v>
          </cell>
          <cell r="G1982">
            <v>30</v>
          </cell>
          <cell r="H1982">
            <v>954</v>
          </cell>
          <cell r="I1982" t="str">
            <v>32170</v>
          </cell>
          <cell r="J1982" t="str">
            <v>2010062</v>
          </cell>
          <cell r="K1982" t="str">
            <v>30012</v>
          </cell>
          <cell r="L1982">
            <v>4</v>
          </cell>
          <cell r="M1982" t="str">
            <v>124527341</v>
          </cell>
          <cell r="N1982" t="str">
            <v>88</v>
          </cell>
          <cell r="O1982" t="str">
            <v>0897</v>
          </cell>
          <cell r="P1982" t="str">
            <v>0897</v>
          </cell>
          <cell r="Q1982">
            <v>269.98</v>
          </cell>
          <cell r="R1982">
            <v>3.18</v>
          </cell>
          <cell r="S1982">
            <v>684.02</v>
          </cell>
          <cell r="V1982" t="str">
            <v>00053</v>
          </cell>
          <cell r="W1982" t="str">
            <v>0800</v>
          </cell>
          <cell r="X1982">
            <v>0</v>
          </cell>
          <cell r="Y1982">
            <v>0</v>
          </cell>
        </row>
        <row r="1983">
          <cell r="A1983">
            <v>35643</v>
          </cell>
          <cell r="B1983" t="str">
            <v>07</v>
          </cell>
          <cell r="C1983" t="str">
            <v>КЛ-0.4 кв от ТП 3 до 2-го мик-на 3 дл.0.078 км</v>
          </cell>
          <cell r="D1983" t="str">
            <v>519</v>
          </cell>
          <cell r="E1983" t="str">
            <v>011</v>
          </cell>
          <cell r="F1983">
            <v>11</v>
          </cell>
          <cell r="G1983">
            <v>30</v>
          </cell>
          <cell r="H1983">
            <v>414</v>
          </cell>
          <cell r="I1983" t="str">
            <v>32171</v>
          </cell>
          <cell r="J1983" t="str">
            <v>2010062</v>
          </cell>
          <cell r="K1983" t="str">
            <v>30012</v>
          </cell>
          <cell r="L1983">
            <v>4</v>
          </cell>
          <cell r="M1983" t="str">
            <v>124527341</v>
          </cell>
          <cell r="N1983" t="str">
            <v>87</v>
          </cell>
          <cell r="O1983" t="str">
            <v>0897</v>
          </cell>
          <cell r="P1983" t="str">
            <v>0897</v>
          </cell>
          <cell r="Q1983">
            <v>117.18</v>
          </cell>
          <cell r="R1983">
            <v>1.38</v>
          </cell>
          <cell r="S1983">
            <v>296.82</v>
          </cell>
          <cell r="V1983" t="str">
            <v>00054</v>
          </cell>
          <cell r="W1983" t="str">
            <v>0800000</v>
          </cell>
          <cell r="X1983">
            <v>0</v>
          </cell>
          <cell r="Y1983">
            <v>0</v>
          </cell>
        </row>
        <row r="1984">
          <cell r="A1984">
            <v>35643</v>
          </cell>
          <cell r="B1984" t="str">
            <v>07</v>
          </cell>
          <cell r="C1984" t="str">
            <v>КЛ-0.4кв от ТП 57 до котельной Краснофлотская 11 дл0.128</v>
          </cell>
          <cell r="D1984" t="str">
            <v>519</v>
          </cell>
          <cell r="E1984" t="str">
            <v>011</v>
          </cell>
          <cell r="F1984">
            <v>11</v>
          </cell>
          <cell r="G1984">
            <v>30</v>
          </cell>
          <cell r="H1984">
            <v>604</v>
          </cell>
          <cell r="I1984" t="str">
            <v>32172</v>
          </cell>
          <cell r="J1984" t="str">
            <v>2010062</v>
          </cell>
          <cell r="K1984" t="str">
            <v>30012</v>
          </cell>
          <cell r="L1984">
            <v>4</v>
          </cell>
          <cell r="M1984" t="str">
            <v>124527341</v>
          </cell>
          <cell r="N1984" t="str">
            <v>72</v>
          </cell>
          <cell r="O1984" t="str">
            <v>0897</v>
          </cell>
          <cell r="P1984" t="str">
            <v>0897</v>
          </cell>
          <cell r="Q1984">
            <v>171.23</v>
          </cell>
          <cell r="R1984">
            <v>2.0099999999999998</v>
          </cell>
          <cell r="S1984">
            <v>432.77</v>
          </cell>
          <cell r="V1984" t="str">
            <v>00055</v>
          </cell>
          <cell r="W1984" t="str">
            <v>0800000</v>
          </cell>
          <cell r="X1984">
            <v>0</v>
          </cell>
          <cell r="Y1984">
            <v>0</v>
          </cell>
        </row>
        <row r="1985">
          <cell r="A1985">
            <v>35643</v>
          </cell>
          <cell r="B1985" t="str">
            <v>07</v>
          </cell>
          <cell r="C1985" t="str">
            <v>КЛ-0.4 кв от ТП 128 до стадиона "Водник" 0.325км</v>
          </cell>
          <cell r="D1985" t="str">
            <v>519</v>
          </cell>
          <cell r="E1985" t="str">
            <v>011</v>
          </cell>
          <cell r="F1985">
            <v>11</v>
          </cell>
          <cell r="G1985">
            <v>30</v>
          </cell>
          <cell r="H1985">
            <v>1535</v>
          </cell>
          <cell r="I1985" t="str">
            <v>32173</v>
          </cell>
          <cell r="J1985" t="str">
            <v>2010062</v>
          </cell>
          <cell r="K1985" t="str">
            <v>30012</v>
          </cell>
          <cell r="L1985">
            <v>4</v>
          </cell>
          <cell r="M1985" t="str">
            <v>124527341</v>
          </cell>
          <cell r="N1985" t="str">
            <v>78</v>
          </cell>
          <cell r="O1985" t="str">
            <v>0897</v>
          </cell>
          <cell r="P1985" t="str">
            <v>0897</v>
          </cell>
          <cell r="Q1985">
            <v>435</v>
          </cell>
          <cell r="R1985">
            <v>5.12</v>
          </cell>
          <cell r="S1985">
            <v>1100</v>
          </cell>
          <cell r="V1985" t="str">
            <v>00056</v>
          </cell>
          <cell r="W1985" t="str">
            <v>0800000</v>
          </cell>
          <cell r="X1985">
            <v>0</v>
          </cell>
          <cell r="Y1985">
            <v>0</v>
          </cell>
        </row>
        <row r="1986">
          <cell r="A1986">
            <v>35643</v>
          </cell>
          <cell r="B1986" t="str">
            <v>07</v>
          </cell>
          <cell r="C1986" t="str">
            <v>КЛ-0.4 кв от ТП 5 ул Советская 53 0.194км</v>
          </cell>
          <cell r="D1986" t="str">
            <v>519</v>
          </cell>
          <cell r="E1986" t="str">
            <v>011</v>
          </cell>
          <cell r="F1986">
            <v>11</v>
          </cell>
          <cell r="G1986">
            <v>30</v>
          </cell>
          <cell r="H1986">
            <v>1035</v>
          </cell>
          <cell r="I1986" t="str">
            <v>32174</v>
          </cell>
          <cell r="J1986" t="str">
            <v>2010062</v>
          </cell>
          <cell r="K1986" t="str">
            <v>30012</v>
          </cell>
          <cell r="L1986">
            <v>4</v>
          </cell>
          <cell r="M1986" t="str">
            <v>124527341</v>
          </cell>
          <cell r="N1986" t="str">
            <v>82</v>
          </cell>
          <cell r="O1986" t="str">
            <v>0897</v>
          </cell>
          <cell r="P1986" t="str">
            <v>0897</v>
          </cell>
          <cell r="Q1986">
            <v>292.99</v>
          </cell>
          <cell r="R1986">
            <v>3.45</v>
          </cell>
          <cell r="S1986">
            <v>742.01</v>
          </cell>
          <cell r="V1986" t="str">
            <v>00057</v>
          </cell>
          <cell r="W1986" t="str">
            <v>0800000</v>
          </cell>
          <cell r="X1986">
            <v>0</v>
          </cell>
          <cell r="Y1986">
            <v>0</v>
          </cell>
        </row>
        <row r="1987">
          <cell r="A1987">
            <v>35643</v>
          </cell>
          <cell r="B1987" t="str">
            <v>07</v>
          </cell>
          <cell r="C1987" t="str">
            <v>КЛ-0.4 кв от ТП 128 ул.Окружная 9  0.410км</v>
          </cell>
          <cell r="D1987" t="str">
            <v>519</v>
          </cell>
          <cell r="E1987" t="str">
            <v>011</v>
          </cell>
          <cell r="F1987">
            <v>11</v>
          </cell>
          <cell r="G1987">
            <v>30</v>
          </cell>
          <cell r="H1987">
            <v>1946</v>
          </cell>
          <cell r="I1987" t="str">
            <v>32175</v>
          </cell>
          <cell r="J1987" t="str">
            <v>2010062</v>
          </cell>
          <cell r="K1987" t="str">
            <v>30012</v>
          </cell>
          <cell r="L1987">
            <v>4</v>
          </cell>
          <cell r="M1987" t="str">
            <v>124527341</v>
          </cell>
          <cell r="N1987" t="str">
            <v>70</v>
          </cell>
          <cell r="O1987" t="str">
            <v>0897</v>
          </cell>
          <cell r="P1987" t="str">
            <v>0897</v>
          </cell>
          <cell r="Q1987">
            <v>551.82000000000005</v>
          </cell>
          <cell r="R1987">
            <v>6.49</v>
          </cell>
          <cell r="S1987">
            <v>1394.18</v>
          </cell>
          <cell r="V1987" t="str">
            <v>00058</v>
          </cell>
          <cell r="W1987" t="str">
            <v>080000</v>
          </cell>
          <cell r="X1987">
            <v>0</v>
          </cell>
          <cell r="Y1987">
            <v>0</v>
          </cell>
        </row>
        <row r="1988">
          <cell r="A1988">
            <v>35643</v>
          </cell>
          <cell r="B1988" t="str">
            <v>07</v>
          </cell>
          <cell r="C1988" t="str">
            <v>КЛ-0.4кв от ТП 16 ул Советская 64  0.100км</v>
          </cell>
          <cell r="D1988" t="str">
            <v>519</v>
          </cell>
          <cell r="E1988" t="str">
            <v>011</v>
          </cell>
          <cell r="F1988">
            <v>11</v>
          </cell>
          <cell r="G1988">
            <v>30</v>
          </cell>
          <cell r="H1988">
            <v>431</v>
          </cell>
          <cell r="I1988" t="str">
            <v>32176</v>
          </cell>
          <cell r="J1988" t="str">
            <v>2010062</v>
          </cell>
          <cell r="K1988" t="str">
            <v>30012</v>
          </cell>
          <cell r="L1988">
            <v>4</v>
          </cell>
          <cell r="M1988" t="str">
            <v>124527341</v>
          </cell>
          <cell r="N1988" t="str">
            <v>56</v>
          </cell>
          <cell r="O1988" t="str">
            <v>0897</v>
          </cell>
          <cell r="P1988" t="str">
            <v>0897</v>
          </cell>
          <cell r="Q1988">
            <v>121.73</v>
          </cell>
          <cell r="R1988">
            <v>1.44</v>
          </cell>
          <cell r="S1988">
            <v>309.27</v>
          </cell>
          <cell r="V1988" t="str">
            <v>00059</v>
          </cell>
          <cell r="W1988" t="str">
            <v>0800000</v>
          </cell>
          <cell r="X1988">
            <v>0</v>
          </cell>
          <cell r="Y1988">
            <v>0</v>
          </cell>
        </row>
        <row r="1989">
          <cell r="A1989">
            <v>35643</v>
          </cell>
          <cell r="B1989" t="str">
            <v>07</v>
          </cell>
          <cell r="C1989" t="str">
            <v>КЛ-0.4кв от ТП 16 к Советской 64 0.280км</v>
          </cell>
          <cell r="D1989" t="str">
            <v>519</v>
          </cell>
          <cell r="E1989" t="str">
            <v>011</v>
          </cell>
          <cell r="F1989">
            <v>11</v>
          </cell>
          <cell r="G1989">
            <v>30</v>
          </cell>
          <cell r="H1989">
            <v>1326</v>
          </cell>
          <cell r="I1989" t="str">
            <v>32177</v>
          </cell>
          <cell r="J1989" t="str">
            <v>2010062</v>
          </cell>
          <cell r="K1989" t="str">
            <v>30012</v>
          </cell>
          <cell r="L1989">
            <v>4</v>
          </cell>
          <cell r="M1989" t="str">
            <v>124527341</v>
          </cell>
          <cell r="N1989" t="str">
            <v>70</v>
          </cell>
          <cell r="O1989" t="str">
            <v>0897</v>
          </cell>
          <cell r="P1989" t="str">
            <v>0897</v>
          </cell>
          <cell r="Q1989">
            <v>376.09</v>
          </cell>
          <cell r="R1989">
            <v>4.42</v>
          </cell>
          <cell r="S1989">
            <v>949.91</v>
          </cell>
          <cell r="V1989" t="str">
            <v>00060</v>
          </cell>
          <cell r="W1989" t="str">
            <v>0800000</v>
          </cell>
          <cell r="X1989">
            <v>0</v>
          </cell>
          <cell r="Y1989">
            <v>0</v>
          </cell>
        </row>
        <row r="1990">
          <cell r="A1990">
            <v>35643</v>
          </cell>
          <cell r="B1990" t="str">
            <v>07</v>
          </cell>
          <cell r="C1990" t="str">
            <v>КЛ-0.4 кв от ТП 16 к д.Сахалинская.7 0.288 км</v>
          </cell>
          <cell r="D1990" t="str">
            <v>519</v>
          </cell>
          <cell r="E1990" t="str">
            <v>011</v>
          </cell>
          <cell r="F1990">
            <v>11</v>
          </cell>
          <cell r="G1990">
            <v>30</v>
          </cell>
          <cell r="H1990">
            <v>1367</v>
          </cell>
          <cell r="I1990" t="str">
            <v>32178</v>
          </cell>
          <cell r="J1990" t="str">
            <v>2010062</v>
          </cell>
          <cell r="K1990" t="str">
            <v>30012</v>
          </cell>
          <cell r="L1990">
            <v>4</v>
          </cell>
          <cell r="M1990" t="str">
            <v>124527341</v>
          </cell>
          <cell r="N1990" t="str">
            <v>70</v>
          </cell>
          <cell r="O1990" t="str">
            <v>0897</v>
          </cell>
          <cell r="P1990" t="str">
            <v>0897</v>
          </cell>
          <cell r="Q1990">
            <v>387.13</v>
          </cell>
          <cell r="R1990">
            <v>4.5599999999999996</v>
          </cell>
          <cell r="S1990">
            <v>979.87</v>
          </cell>
          <cell r="V1990" t="str">
            <v>00061</v>
          </cell>
          <cell r="W1990" t="str">
            <v>0800000</v>
          </cell>
          <cell r="X1990">
            <v>0</v>
          </cell>
          <cell r="Y1990">
            <v>0</v>
          </cell>
        </row>
        <row r="1991">
          <cell r="A1991">
            <v>35643</v>
          </cell>
          <cell r="B1991" t="str">
            <v>07</v>
          </cell>
          <cell r="C1991" t="str">
            <v>КЛ-0.4 кв от ТП 111 до ул Советская 49 дл 0.230 км</v>
          </cell>
          <cell r="D1991" t="str">
            <v>519</v>
          </cell>
          <cell r="E1991" t="str">
            <v>011</v>
          </cell>
          <cell r="F1991">
            <v>11</v>
          </cell>
          <cell r="G1991">
            <v>30</v>
          </cell>
          <cell r="H1991">
            <v>1092</v>
          </cell>
          <cell r="I1991" t="str">
            <v>32179</v>
          </cell>
          <cell r="J1991" t="str">
            <v>2010062</v>
          </cell>
          <cell r="K1991" t="str">
            <v>30012</v>
          </cell>
          <cell r="L1991">
            <v>4</v>
          </cell>
          <cell r="M1991" t="str">
            <v>124527341</v>
          </cell>
          <cell r="N1991" t="str">
            <v>70</v>
          </cell>
          <cell r="O1991" t="str">
            <v>0897</v>
          </cell>
          <cell r="P1991" t="str">
            <v>0897</v>
          </cell>
          <cell r="Q1991">
            <v>309.44</v>
          </cell>
          <cell r="R1991">
            <v>3.64</v>
          </cell>
          <cell r="S1991">
            <v>782.56</v>
          </cell>
          <cell r="V1991" t="str">
            <v>00062</v>
          </cell>
          <cell r="W1991" t="str">
            <v>0800000</v>
          </cell>
          <cell r="X1991">
            <v>0</v>
          </cell>
          <cell r="Y1991">
            <v>0</v>
          </cell>
        </row>
        <row r="1992">
          <cell r="A1992">
            <v>35643</v>
          </cell>
          <cell r="B1992" t="str">
            <v>07</v>
          </cell>
          <cell r="C1992" t="str">
            <v>КЛ-0.4 кв от ТП 128 к ул.Краснофлот.119.121а 0.260км</v>
          </cell>
          <cell r="D1992" t="str">
            <v>519</v>
          </cell>
          <cell r="E1992" t="str">
            <v>011</v>
          </cell>
          <cell r="F1992">
            <v>11</v>
          </cell>
          <cell r="G1992">
            <v>30</v>
          </cell>
          <cell r="H1992">
            <v>1234</v>
          </cell>
          <cell r="I1992" t="str">
            <v>32180</v>
          </cell>
          <cell r="J1992" t="str">
            <v>2010062</v>
          </cell>
          <cell r="K1992" t="str">
            <v>30012</v>
          </cell>
          <cell r="L1992">
            <v>4</v>
          </cell>
          <cell r="M1992" t="str">
            <v>124527341</v>
          </cell>
          <cell r="N1992" t="str">
            <v>72</v>
          </cell>
          <cell r="O1992" t="str">
            <v>0897</v>
          </cell>
          <cell r="P1992" t="str">
            <v>0897</v>
          </cell>
          <cell r="Q1992">
            <v>349.29</v>
          </cell>
          <cell r="R1992">
            <v>4.1100000000000003</v>
          </cell>
          <cell r="S1992">
            <v>884.71</v>
          </cell>
          <cell r="V1992" t="str">
            <v>00063</v>
          </cell>
          <cell r="W1992" t="str">
            <v>0800000</v>
          </cell>
          <cell r="X1992">
            <v>0</v>
          </cell>
          <cell r="Y1992">
            <v>0</v>
          </cell>
        </row>
        <row r="1993">
          <cell r="A1993">
            <v>35643</v>
          </cell>
          <cell r="B1993" t="str">
            <v>07</v>
          </cell>
          <cell r="C1993" t="str">
            <v>КЛ-0.4кв от ТП 4 до ул.Октябрьская 19 0.185км</v>
          </cell>
          <cell r="D1993" t="str">
            <v>519</v>
          </cell>
          <cell r="E1993" t="str">
            <v>011</v>
          </cell>
          <cell r="F1993">
            <v>11</v>
          </cell>
          <cell r="G1993">
            <v>30</v>
          </cell>
          <cell r="H1993">
            <v>413</v>
          </cell>
          <cell r="I1993" t="str">
            <v>32181</v>
          </cell>
          <cell r="J1993" t="str">
            <v>2010062</v>
          </cell>
          <cell r="K1993" t="str">
            <v>30012</v>
          </cell>
          <cell r="L1993">
            <v>4</v>
          </cell>
          <cell r="M1993" t="str">
            <v>124527341</v>
          </cell>
          <cell r="N1993" t="str">
            <v>78</v>
          </cell>
          <cell r="O1993" t="str">
            <v>0897</v>
          </cell>
          <cell r="P1993" t="str">
            <v>0897</v>
          </cell>
          <cell r="Q1993">
            <v>117.15</v>
          </cell>
          <cell r="R1993">
            <v>1.38</v>
          </cell>
          <cell r="S1993">
            <v>295.85000000000002</v>
          </cell>
          <cell r="V1993" t="str">
            <v>00064</v>
          </cell>
          <cell r="W1993" t="str">
            <v>0800000</v>
          </cell>
          <cell r="X1993">
            <v>0</v>
          </cell>
          <cell r="Y1993">
            <v>0</v>
          </cell>
        </row>
        <row r="1994">
          <cell r="A1994">
            <v>35643</v>
          </cell>
          <cell r="B1994" t="str">
            <v>07</v>
          </cell>
          <cell r="C1994" t="str">
            <v>КЛ-0.4кв от ТП 7 к школе 5 дл.0.140 км</v>
          </cell>
          <cell r="D1994" t="str">
            <v>519</v>
          </cell>
          <cell r="E1994" t="str">
            <v>011</v>
          </cell>
          <cell r="F1994">
            <v>11</v>
          </cell>
          <cell r="G1994">
            <v>30</v>
          </cell>
          <cell r="H1994">
            <v>703</v>
          </cell>
          <cell r="I1994" t="str">
            <v>32182</v>
          </cell>
          <cell r="J1994" t="str">
            <v>2010062</v>
          </cell>
          <cell r="K1994" t="str">
            <v>30012</v>
          </cell>
          <cell r="L1994">
            <v>4</v>
          </cell>
          <cell r="M1994" t="str">
            <v>124527341</v>
          </cell>
          <cell r="N1994" t="str">
            <v>78</v>
          </cell>
          <cell r="O1994" t="str">
            <v>0897</v>
          </cell>
          <cell r="P1994" t="str">
            <v>0897</v>
          </cell>
          <cell r="Q1994">
            <v>198.8</v>
          </cell>
          <cell r="R1994">
            <v>2.34</v>
          </cell>
          <cell r="S1994">
            <v>504.2</v>
          </cell>
          <cell r="V1994" t="str">
            <v>00066</v>
          </cell>
          <cell r="W1994" t="str">
            <v>080000</v>
          </cell>
          <cell r="X1994">
            <v>0</v>
          </cell>
          <cell r="Y1994">
            <v>0</v>
          </cell>
        </row>
        <row r="1995">
          <cell r="A1995">
            <v>35643</v>
          </cell>
          <cell r="B1995" t="str">
            <v>07</v>
          </cell>
          <cell r="C1995" t="str">
            <v>КЛ-0.4 кв от ТП 26 до ул Корсаковская.10 0.150км</v>
          </cell>
          <cell r="D1995" t="str">
            <v>519</v>
          </cell>
          <cell r="E1995" t="str">
            <v>011</v>
          </cell>
          <cell r="F1995">
            <v>11</v>
          </cell>
          <cell r="G1995">
            <v>30</v>
          </cell>
          <cell r="H1995">
            <v>17727</v>
          </cell>
          <cell r="I1995" t="str">
            <v>32183</v>
          </cell>
          <cell r="J1995" t="str">
            <v>2010062</v>
          </cell>
          <cell r="K1995" t="str">
            <v>30012</v>
          </cell>
          <cell r="L1995">
            <v>4</v>
          </cell>
          <cell r="M1995" t="str">
            <v>124527341</v>
          </cell>
          <cell r="N1995" t="str">
            <v>65</v>
          </cell>
          <cell r="O1995" t="str">
            <v>0897</v>
          </cell>
          <cell r="P1995" t="str">
            <v>0897</v>
          </cell>
          <cell r="Q1995">
            <v>5081.7</v>
          </cell>
          <cell r="R1995">
            <v>59.09</v>
          </cell>
          <cell r="S1995">
            <v>12645.3</v>
          </cell>
          <cell r="V1995" t="str">
            <v>00067</v>
          </cell>
          <cell r="W1995" t="str">
            <v>0800000</v>
          </cell>
          <cell r="X1995">
            <v>0</v>
          </cell>
          <cell r="Y1995">
            <v>0</v>
          </cell>
        </row>
        <row r="1996">
          <cell r="A1996">
            <v>35643</v>
          </cell>
          <cell r="B1996" t="str">
            <v>07</v>
          </cell>
          <cell r="C1996" t="str">
            <v>КЛ-0.4кв между домами Первомайская 53а-51 0.040км</v>
          </cell>
          <cell r="D1996" t="str">
            <v>519</v>
          </cell>
          <cell r="E1996" t="str">
            <v>011</v>
          </cell>
          <cell r="F1996">
            <v>11</v>
          </cell>
          <cell r="G1996">
            <v>30</v>
          </cell>
          <cell r="H1996">
            <v>4835</v>
          </cell>
          <cell r="I1996" t="str">
            <v>32184</v>
          </cell>
          <cell r="J1996" t="str">
            <v>2010062</v>
          </cell>
          <cell r="K1996" t="str">
            <v>30012</v>
          </cell>
          <cell r="L1996">
            <v>4</v>
          </cell>
          <cell r="M1996" t="str">
            <v>124527341</v>
          </cell>
          <cell r="N1996" t="str">
            <v>65</v>
          </cell>
          <cell r="O1996" t="str">
            <v>0897</v>
          </cell>
          <cell r="P1996" t="str">
            <v>0897</v>
          </cell>
          <cell r="Q1996">
            <v>1369.83</v>
          </cell>
          <cell r="R1996">
            <v>16.12</v>
          </cell>
          <cell r="S1996">
            <v>3465.17</v>
          </cell>
          <cell r="V1996" t="str">
            <v>00068</v>
          </cell>
          <cell r="W1996" t="str">
            <v>0800000</v>
          </cell>
          <cell r="X1996">
            <v>0</v>
          </cell>
          <cell r="Y1996">
            <v>0</v>
          </cell>
        </row>
        <row r="1997">
          <cell r="A1997">
            <v>35643</v>
          </cell>
          <cell r="B1997" t="str">
            <v>07</v>
          </cell>
          <cell r="C1997" t="str">
            <v>КЛ-0.4 кв между домами Первомайская 57-53а дл0.110км</v>
          </cell>
          <cell r="D1997" t="str">
            <v>519</v>
          </cell>
          <cell r="E1997" t="str">
            <v>011</v>
          </cell>
          <cell r="F1997">
            <v>11</v>
          </cell>
          <cell r="G1997">
            <v>30</v>
          </cell>
          <cell r="H1997">
            <v>12893</v>
          </cell>
          <cell r="I1997" t="str">
            <v>32185</v>
          </cell>
          <cell r="J1997" t="str">
            <v>2010062</v>
          </cell>
          <cell r="K1997" t="str">
            <v>30012</v>
          </cell>
          <cell r="L1997">
            <v>4</v>
          </cell>
          <cell r="M1997" t="str">
            <v>124527341</v>
          </cell>
          <cell r="N1997" t="str">
            <v>63</v>
          </cell>
          <cell r="O1997" t="str">
            <v>0897</v>
          </cell>
          <cell r="P1997" t="str">
            <v>0897</v>
          </cell>
          <cell r="Q1997">
            <v>3696.08</v>
          </cell>
          <cell r="R1997">
            <v>42.98</v>
          </cell>
          <cell r="S1997">
            <v>9196.92</v>
          </cell>
          <cell r="V1997" t="str">
            <v>00069</v>
          </cell>
          <cell r="W1997" t="str">
            <v>0800000</v>
          </cell>
          <cell r="X1997">
            <v>0</v>
          </cell>
          <cell r="Y1997">
            <v>0</v>
          </cell>
        </row>
        <row r="1998">
          <cell r="A1998">
            <v>35643</v>
          </cell>
          <cell r="B1998" t="str">
            <v>07</v>
          </cell>
          <cell r="C1998" t="str">
            <v>КЛ-0.4кв  между Первом.61 и Строительн.23 дл0.115 км</v>
          </cell>
          <cell r="D1998" t="str">
            <v>519</v>
          </cell>
          <cell r="E1998" t="str">
            <v>011</v>
          </cell>
          <cell r="F1998">
            <v>11</v>
          </cell>
          <cell r="G1998">
            <v>30</v>
          </cell>
          <cell r="H1998">
            <v>14954</v>
          </cell>
          <cell r="I1998" t="str">
            <v>32186</v>
          </cell>
          <cell r="J1998" t="str">
            <v>2010062</v>
          </cell>
          <cell r="K1998" t="str">
            <v>30012</v>
          </cell>
          <cell r="L1998">
            <v>4</v>
          </cell>
          <cell r="M1998" t="str">
            <v>124527341</v>
          </cell>
          <cell r="N1998" t="str">
            <v>89</v>
          </cell>
          <cell r="O1998" t="str">
            <v>0897</v>
          </cell>
          <cell r="P1998" t="str">
            <v>0897</v>
          </cell>
          <cell r="Q1998">
            <v>4286.58</v>
          </cell>
          <cell r="R1998">
            <v>49.85</v>
          </cell>
          <cell r="S1998">
            <v>10667.42</v>
          </cell>
          <cell r="V1998" t="str">
            <v>00070</v>
          </cell>
          <cell r="X1998">
            <v>0</v>
          </cell>
          <cell r="Y1998">
            <v>0</v>
          </cell>
        </row>
        <row r="1999">
          <cell r="A1999">
            <v>35643</v>
          </cell>
          <cell r="B1999" t="str">
            <v>07</v>
          </cell>
          <cell r="C1999" t="str">
            <v>КЛ-0.4 кв от ТП 30 до д.Строительная 23 дл.0.210 км</v>
          </cell>
          <cell r="D1999" t="str">
            <v>519</v>
          </cell>
          <cell r="E1999" t="str">
            <v>011</v>
          </cell>
          <cell r="F1999">
            <v>11</v>
          </cell>
          <cell r="G1999">
            <v>30</v>
          </cell>
          <cell r="H1999">
            <v>27642</v>
          </cell>
          <cell r="I1999" t="str">
            <v>32187</v>
          </cell>
          <cell r="J1999" t="str">
            <v>2010062</v>
          </cell>
          <cell r="K1999" t="str">
            <v>30012</v>
          </cell>
          <cell r="L1999">
            <v>4</v>
          </cell>
          <cell r="M1999" t="str">
            <v>124527341</v>
          </cell>
          <cell r="N1999" t="str">
            <v>89</v>
          </cell>
          <cell r="O1999" t="str">
            <v>0897</v>
          </cell>
          <cell r="P1999" t="str">
            <v>0897</v>
          </cell>
          <cell r="Q1999">
            <v>7924.59</v>
          </cell>
          <cell r="R1999">
            <v>92.14</v>
          </cell>
          <cell r="S1999">
            <v>19717.41</v>
          </cell>
          <cell r="V1999" t="str">
            <v>00071</v>
          </cell>
          <cell r="W1999" t="str">
            <v>0800000</v>
          </cell>
          <cell r="X1999">
            <v>0</v>
          </cell>
          <cell r="Y1999">
            <v>0</v>
          </cell>
        </row>
        <row r="2000">
          <cell r="A2000">
            <v>35643</v>
          </cell>
          <cell r="B2000" t="str">
            <v>07</v>
          </cell>
          <cell r="C2000" t="str">
            <v>КЛ-0.4 кв от ТП 30  до Первомайской 57 дл.0.040км</v>
          </cell>
          <cell r="D2000" t="str">
            <v>519</v>
          </cell>
          <cell r="E2000" t="str">
            <v>011</v>
          </cell>
          <cell r="F2000">
            <v>11</v>
          </cell>
          <cell r="G2000">
            <v>30</v>
          </cell>
          <cell r="H2000">
            <v>4835</v>
          </cell>
          <cell r="I2000" t="str">
            <v>32188</v>
          </cell>
          <cell r="J2000" t="str">
            <v>2010062</v>
          </cell>
          <cell r="K2000" t="str">
            <v>30012</v>
          </cell>
          <cell r="L2000">
            <v>4</v>
          </cell>
          <cell r="M2000" t="str">
            <v>124527341</v>
          </cell>
          <cell r="N2000" t="str">
            <v>64</v>
          </cell>
          <cell r="O2000" t="str">
            <v>0897</v>
          </cell>
          <cell r="P2000" t="str">
            <v>0897</v>
          </cell>
          <cell r="Q2000">
            <v>1369.83</v>
          </cell>
          <cell r="R2000">
            <v>16.12</v>
          </cell>
          <cell r="S2000">
            <v>3465.17</v>
          </cell>
          <cell r="V2000" t="str">
            <v>00072</v>
          </cell>
          <cell r="W2000" t="str">
            <v>080000</v>
          </cell>
          <cell r="X2000">
            <v>0</v>
          </cell>
          <cell r="Y2000">
            <v>0</v>
          </cell>
        </row>
        <row r="2001">
          <cell r="A2001">
            <v>35643</v>
          </cell>
          <cell r="B2001" t="str">
            <v>07</v>
          </cell>
          <cell r="C2001" t="str">
            <v>КЛ-0.4 кв от ТП 30 до Первом.61 дл.0.120км</v>
          </cell>
          <cell r="D2001" t="str">
            <v>519</v>
          </cell>
          <cell r="E2001" t="str">
            <v>011</v>
          </cell>
          <cell r="F2001">
            <v>11</v>
          </cell>
          <cell r="G2001">
            <v>30</v>
          </cell>
          <cell r="H2001">
            <v>14101</v>
          </cell>
          <cell r="I2001" t="str">
            <v>32189</v>
          </cell>
          <cell r="J2001" t="str">
            <v>2010062</v>
          </cell>
          <cell r="K2001" t="str">
            <v>30012</v>
          </cell>
          <cell r="L2001">
            <v>4</v>
          </cell>
          <cell r="M2001" t="str">
            <v>124527341</v>
          </cell>
          <cell r="N2001" t="str">
            <v>69</v>
          </cell>
          <cell r="O2001" t="str">
            <v>0897</v>
          </cell>
          <cell r="P2001" t="str">
            <v>0897</v>
          </cell>
          <cell r="Q2001">
            <v>4042.53</v>
          </cell>
          <cell r="R2001">
            <v>47</v>
          </cell>
          <cell r="S2001">
            <v>10058.469999999999</v>
          </cell>
          <cell r="V2001" t="str">
            <v>00073</v>
          </cell>
          <cell r="W2001" t="str">
            <v>080000</v>
          </cell>
          <cell r="X2001">
            <v>0</v>
          </cell>
          <cell r="Y2001">
            <v>0</v>
          </cell>
        </row>
        <row r="2002">
          <cell r="A2002">
            <v>35643</v>
          </cell>
          <cell r="B2002" t="str">
            <v>07</v>
          </cell>
          <cell r="C2002" t="str">
            <v>КЛ-0.4кв от ТП 30 ул.Первомайская 63в дл.0.135км</v>
          </cell>
          <cell r="D2002" t="str">
            <v>519</v>
          </cell>
          <cell r="E2002" t="str">
            <v>011</v>
          </cell>
          <cell r="F2002">
            <v>11</v>
          </cell>
          <cell r="G2002">
            <v>30</v>
          </cell>
          <cell r="H2002">
            <v>15713</v>
          </cell>
          <cell r="I2002" t="str">
            <v>32337</v>
          </cell>
          <cell r="J2002" t="str">
            <v>2010062</v>
          </cell>
          <cell r="K2002" t="str">
            <v>30012</v>
          </cell>
          <cell r="L2002">
            <v>4</v>
          </cell>
          <cell r="M2002" t="str">
            <v>127527341</v>
          </cell>
          <cell r="N2002" t="str">
            <v>66</v>
          </cell>
          <cell r="O2002" t="str">
            <v>0897</v>
          </cell>
          <cell r="P2002" t="str">
            <v>0897</v>
          </cell>
          <cell r="Q2002">
            <v>4504.34</v>
          </cell>
          <cell r="R2002">
            <v>52.38</v>
          </cell>
          <cell r="S2002">
            <v>11208.66</v>
          </cell>
          <cell r="V2002" t="str">
            <v>00074</v>
          </cell>
          <cell r="W2002" t="str">
            <v>080000</v>
          </cell>
          <cell r="X2002">
            <v>0</v>
          </cell>
          <cell r="Y2002">
            <v>0</v>
          </cell>
        </row>
        <row r="2003">
          <cell r="A2003">
            <v>35643</v>
          </cell>
          <cell r="B2003" t="str">
            <v>07</v>
          </cell>
          <cell r="C2003" t="str">
            <v>КЛ-0.4 кв от ТП 21 до ул.Калинина  11дл.0.250км</v>
          </cell>
          <cell r="D2003" t="str">
            <v>519</v>
          </cell>
          <cell r="E2003" t="str">
            <v>011</v>
          </cell>
          <cell r="F2003">
            <v>11</v>
          </cell>
          <cell r="G2003">
            <v>30</v>
          </cell>
          <cell r="H2003">
            <v>29411</v>
          </cell>
          <cell r="I2003" t="str">
            <v>32190</v>
          </cell>
          <cell r="J2003" t="str">
            <v>2010062</v>
          </cell>
          <cell r="K2003" t="str">
            <v>30012</v>
          </cell>
          <cell r="L2003">
            <v>4</v>
          </cell>
          <cell r="M2003" t="str">
            <v>124527341</v>
          </cell>
          <cell r="N2003" t="str">
            <v>76</v>
          </cell>
          <cell r="O2003" t="str">
            <v>0897</v>
          </cell>
          <cell r="P2003" t="str">
            <v>0897</v>
          </cell>
          <cell r="Q2003">
            <v>8431</v>
          </cell>
          <cell r="R2003">
            <v>98.04</v>
          </cell>
          <cell r="S2003">
            <v>20980</v>
          </cell>
          <cell r="V2003" t="str">
            <v>00075</v>
          </cell>
          <cell r="W2003" t="str">
            <v>0800000</v>
          </cell>
          <cell r="X2003">
            <v>0</v>
          </cell>
          <cell r="Y2003">
            <v>0</v>
          </cell>
        </row>
        <row r="2004">
          <cell r="A2004">
            <v>35643</v>
          </cell>
          <cell r="B2004" t="str">
            <v>07</v>
          </cell>
          <cell r="C2004" t="str">
            <v>КЛ-0.4 кв от ТП 21 до Калинина 9 дл.0.280км</v>
          </cell>
          <cell r="D2004" t="str">
            <v>519</v>
          </cell>
          <cell r="E2004" t="str">
            <v>011</v>
          </cell>
          <cell r="F2004">
            <v>11</v>
          </cell>
          <cell r="G2004">
            <v>30</v>
          </cell>
          <cell r="H2004">
            <v>33038</v>
          </cell>
          <cell r="I2004" t="str">
            <v>32191</v>
          </cell>
          <cell r="J2004" t="str">
            <v>2010062</v>
          </cell>
          <cell r="K2004" t="str">
            <v>30012</v>
          </cell>
          <cell r="L2004">
            <v>4</v>
          </cell>
          <cell r="M2004" t="str">
            <v>124527341</v>
          </cell>
          <cell r="N2004" t="str">
            <v>79</v>
          </cell>
          <cell r="O2004" t="str">
            <v>0897</v>
          </cell>
          <cell r="P2004" t="str">
            <v>0897</v>
          </cell>
          <cell r="Q2004">
            <v>9471.35</v>
          </cell>
          <cell r="R2004">
            <v>110.13</v>
          </cell>
          <cell r="S2004">
            <v>23566.65</v>
          </cell>
          <cell r="V2004" t="str">
            <v>00076</v>
          </cell>
          <cell r="W2004" t="str">
            <v>0800000</v>
          </cell>
          <cell r="X2004">
            <v>0</v>
          </cell>
          <cell r="Y2004">
            <v>0</v>
          </cell>
        </row>
        <row r="2005">
          <cell r="A2005">
            <v>35643</v>
          </cell>
          <cell r="B2005" t="str">
            <v>07</v>
          </cell>
          <cell r="C2005" t="str">
            <v>КЛ-04кВ от ТП-21 до пер Мирный 3 дл  0.290 км</v>
          </cell>
          <cell r="D2005" t="str">
            <v>519</v>
          </cell>
          <cell r="E2005" t="str">
            <v>011</v>
          </cell>
          <cell r="F2005">
            <v>11</v>
          </cell>
          <cell r="G2005">
            <v>30</v>
          </cell>
          <cell r="H2005">
            <v>38517</v>
          </cell>
          <cell r="I2005" t="str">
            <v>32192</v>
          </cell>
          <cell r="J2005" t="str">
            <v>2010062</v>
          </cell>
          <cell r="K2005" t="str">
            <v>30012</v>
          </cell>
          <cell r="L2005">
            <v>4</v>
          </cell>
          <cell r="M2005" t="str">
            <v>124527341</v>
          </cell>
          <cell r="N2005" t="str">
            <v>90</v>
          </cell>
          <cell r="O2005" t="str">
            <v>0897</v>
          </cell>
          <cell r="P2005" t="str">
            <v>0897</v>
          </cell>
          <cell r="Q2005">
            <v>11041.43</v>
          </cell>
          <cell r="R2005">
            <v>128.38999999999999</v>
          </cell>
          <cell r="S2005">
            <v>27475.57</v>
          </cell>
          <cell r="V2005" t="str">
            <v>00077</v>
          </cell>
          <cell r="W2005" t="str">
            <v>0800000</v>
          </cell>
          <cell r="X2005">
            <v>0</v>
          </cell>
          <cell r="Y2005">
            <v>0</v>
          </cell>
        </row>
        <row r="2006">
          <cell r="A2006">
            <v>35643</v>
          </cell>
          <cell r="B2006" t="str">
            <v>07</v>
          </cell>
          <cell r="C2006" t="str">
            <v>КЛ-0.4 кв от 5РП к д.21 дл.0.165 км</v>
          </cell>
          <cell r="D2006" t="str">
            <v>519</v>
          </cell>
          <cell r="E2006" t="str">
            <v>011</v>
          </cell>
          <cell r="F2006">
            <v>11</v>
          </cell>
          <cell r="G2006">
            <v>30</v>
          </cell>
          <cell r="H2006">
            <v>9149</v>
          </cell>
          <cell r="I2006" t="str">
            <v>32193</v>
          </cell>
          <cell r="J2006" t="str">
            <v>2010062</v>
          </cell>
          <cell r="K2006" t="str">
            <v>30012</v>
          </cell>
          <cell r="L2006">
            <v>4</v>
          </cell>
          <cell r="M2006" t="str">
            <v>124527341</v>
          </cell>
          <cell r="N2006" t="str">
            <v>93</v>
          </cell>
          <cell r="O2006" t="str">
            <v>0897</v>
          </cell>
          <cell r="P2006" t="str">
            <v>0897</v>
          </cell>
          <cell r="Q2006">
            <v>2592.65</v>
          </cell>
          <cell r="R2006">
            <v>30.5</v>
          </cell>
          <cell r="S2006">
            <v>6556.35</v>
          </cell>
          <cell r="V2006" t="str">
            <v>00078</v>
          </cell>
          <cell r="W2006" t="str">
            <v>0800000</v>
          </cell>
          <cell r="X2006">
            <v>0</v>
          </cell>
          <cell r="Y2006">
            <v>0</v>
          </cell>
        </row>
        <row r="2007">
          <cell r="A2007">
            <v>35643</v>
          </cell>
          <cell r="B2007" t="str">
            <v>07</v>
          </cell>
          <cell r="C2007" t="str">
            <v>КЛ-0.4 кв ул.Парковая от 5РП к д.17\1 дл.0.108км</v>
          </cell>
          <cell r="D2007" t="str">
            <v>519</v>
          </cell>
          <cell r="E2007" t="str">
            <v>011</v>
          </cell>
          <cell r="F2007">
            <v>11</v>
          </cell>
          <cell r="G2007">
            <v>30</v>
          </cell>
          <cell r="H2007">
            <v>63483</v>
          </cell>
          <cell r="I2007" t="str">
            <v>32194</v>
          </cell>
          <cell r="J2007" t="str">
            <v>2010062</v>
          </cell>
          <cell r="K2007" t="str">
            <v>30012</v>
          </cell>
          <cell r="L2007">
            <v>4</v>
          </cell>
          <cell r="M2007" t="str">
            <v>124527341</v>
          </cell>
          <cell r="N2007" t="str">
            <v>93</v>
          </cell>
          <cell r="O2007" t="str">
            <v>0897</v>
          </cell>
          <cell r="P2007" t="str">
            <v>0897</v>
          </cell>
          <cell r="Q2007">
            <v>18198.439999999999</v>
          </cell>
          <cell r="R2007">
            <v>211.61</v>
          </cell>
          <cell r="S2007">
            <v>45284.56</v>
          </cell>
          <cell r="V2007" t="str">
            <v>00079</v>
          </cell>
          <cell r="W2007" t="str">
            <v>0800000</v>
          </cell>
          <cell r="X2007">
            <v>0</v>
          </cell>
          <cell r="Y2007">
            <v>0</v>
          </cell>
        </row>
        <row r="2008">
          <cell r="A2008">
            <v>35643</v>
          </cell>
          <cell r="B2008" t="str">
            <v>07</v>
          </cell>
          <cell r="C2008" t="str">
            <v>КЛ-0.4 кв ул.Парковая от 5РП кд.17\1 дл0.160км</v>
          </cell>
          <cell r="D2008" t="str">
            <v>519</v>
          </cell>
          <cell r="E2008" t="str">
            <v>011</v>
          </cell>
          <cell r="F2008">
            <v>11</v>
          </cell>
          <cell r="G2008">
            <v>30</v>
          </cell>
          <cell r="H2008">
            <v>204416</v>
          </cell>
          <cell r="I2008" t="str">
            <v>32195</v>
          </cell>
          <cell r="J2008" t="str">
            <v>2010062</v>
          </cell>
          <cell r="K2008" t="str">
            <v>30012</v>
          </cell>
          <cell r="L2008">
            <v>4</v>
          </cell>
          <cell r="M2008" t="str">
            <v>124527341</v>
          </cell>
          <cell r="N2008" t="str">
            <v>92</v>
          </cell>
          <cell r="O2008" t="str">
            <v>0897</v>
          </cell>
          <cell r="P2008" t="str">
            <v>0897</v>
          </cell>
          <cell r="Q2008">
            <v>58599.8</v>
          </cell>
          <cell r="R2008">
            <v>681.39</v>
          </cell>
          <cell r="S2008">
            <v>145816.20000000001</v>
          </cell>
          <cell r="V2008" t="str">
            <v>00080</v>
          </cell>
          <cell r="W2008" t="str">
            <v>0800000</v>
          </cell>
          <cell r="X2008">
            <v>0</v>
          </cell>
          <cell r="Y2008">
            <v>0</v>
          </cell>
        </row>
        <row r="2009">
          <cell r="A2009">
            <v>35643</v>
          </cell>
          <cell r="B2009" t="str">
            <v>07</v>
          </cell>
          <cell r="C2009" t="str">
            <v>КЛ-0.4 кв ул.Парковая 5 РП к д.15\1 дл 0.030км</v>
          </cell>
          <cell r="D2009" t="str">
            <v>519</v>
          </cell>
          <cell r="E2009" t="str">
            <v>011</v>
          </cell>
          <cell r="F2009">
            <v>11</v>
          </cell>
          <cell r="G2009">
            <v>30</v>
          </cell>
          <cell r="H2009">
            <v>12312</v>
          </cell>
          <cell r="I2009" t="str">
            <v>32196</v>
          </cell>
          <cell r="J2009" t="str">
            <v>2010062</v>
          </cell>
          <cell r="K2009" t="str">
            <v>30012</v>
          </cell>
          <cell r="L2009">
            <v>4</v>
          </cell>
          <cell r="M2009" t="str">
            <v>124527341</v>
          </cell>
          <cell r="N2009" t="str">
            <v>92</v>
          </cell>
          <cell r="O2009" t="str">
            <v>0897</v>
          </cell>
          <cell r="P2009" t="str">
            <v>0897</v>
          </cell>
          <cell r="Q2009">
            <v>3529.09</v>
          </cell>
          <cell r="R2009">
            <v>41.04</v>
          </cell>
          <cell r="S2009">
            <v>8782.91</v>
          </cell>
          <cell r="V2009" t="str">
            <v>00081</v>
          </cell>
          <cell r="W2009" t="str">
            <v>080000</v>
          </cell>
          <cell r="X2009">
            <v>0</v>
          </cell>
          <cell r="Y2009">
            <v>0</v>
          </cell>
        </row>
        <row r="2010">
          <cell r="A2010">
            <v>35643</v>
          </cell>
          <cell r="B2010" t="str">
            <v>07</v>
          </cell>
          <cell r="C2010" t="str">
            <v>КЛ-0.4кв от 5РП к д.17  дл0.105км   ул.Парковая</v>
          </cell>
          <cell r="D2010" t="str">
            <v>519</v>
          </cell>
          <cell r="E2010" t="str">
            <v>011</v>
          </cell>
          <cell r="F2010">
            <v>11</v>
          </cell>
          <cell r="G2010">
            <v>30</v>
          </cell>
          <cell r="H2010">
            <v>16873</v>
          </cell>
          <cell r="I2010" t="str">
            <v>32197</v>
          </cell>
          <cell r="J2010" t="str">
            <v>2010062</v>
          </cell>
          <cell r="K2010" t="str">
            <v>30012</v>
          </cell>
          <cell r="L2010">
            <v>4</v>
          </cell>
          <cell r="M2010" t="str">
            <v>124527341</v>
          </cell>
          <cell r="N2010" t="str">
            <v>90</v>
          </cell>
          <cell r="O2010" t="str">
            <v>0897</v>
          </cell>
          <cell r="P2010" t="str">
            <v>0897</v>
          </cell>
          <cell r="Q2010">
            <v>4836.4399999999996</v>
          </cell>
          <cell r="R2010">
            <v>56.24</v>
          </cell>
          <cell r="S2010">
            <v>12036.56</v>
          </cell>
          <cell r="V2010" t="str">
            <v>00082</v>
          </cell>
          <cell r="W2010" t="str">
            <v>080000</v>
          </cell>
          <cell r="X2010">
            <v>0</v>
          </cell>
          <cell r="Y2010">
            <v>0</v>
          </cell>
        </row>
        <row r="2011">
          <cell r="A2011">
            <v>35643</v>
          </cell>
          <cell r="B2011" t="str">
            <v>07</v>
          </cell>
          <cell r="C2011" t="str">
            <v>КЛ-0.4кв от 5РП к д.15 ул.Парковая  0.080км</v>
          </cell>
          <cell r="D2011" t="str">
            <v>519</v>
          </cell>
          <cell r="E2011" t="str">
            <v>011</v>
          </cell>
          <cell r="F2011">
            <v>11</v>
          </cell>
          <cell r="G2011">
            <v>30</v>
          </cell>
          <cell r="H2011">
            <v>6702</v>
          </cell>
          <cell r="I2011" t="str">
            <v>32198</v>
          </cell>
          <cell r="J2011" t="str">
            <v>2010062</v>
          </cell>
          <cell r="K2011" t="str">
            <v>30012</v>
          </cell>
          <cell r="L2011">
            <v>4</v>
          </cell>
          <cell r="M2011" t="str">
            <v>124527341</v>
          </cell>
          <cell r="N2011" t="str">
            <v>91</v>
          </cell>
          <cell r="O2011" t="str">
            <v>0897</v>
          </cell>
          <cell r="P2011" t="str">
            <v>0897</v>
          </cell>
          <cell r="Q2011">
            <v>1898.76</v>
          </cell>
          <cell r="R2011">
            <v>22.34</v>
          </cell>
          <cell r="S2011">
            <v>4803.24</v>
          </cell>
          <cell r="V2011" t="str">
            <v>00083</v>
          </cell>
          <cell r="W2011" t="str">
            <v>0800000</v>
          </cell>
          <cell r="X2011">
            <v>0</v>
          </cell>
          <cell r="Y2011">
            <v>0</v>
          </cell>
        </row>
        <row r="2012">
          <cell r="A2012">
            <v>35643</v>
          </cell>
          <cell r="B2012" t="str">
            <v>07</v>
          </cell>
          <cell r="C2012" t="str">
            <v>КЛ-0.4кв от ТП 181 к д.11\1 дл 0.256 ул Парковая</v>
          </cell>
          <cell r="D2012" t="str">
            <v>519</v>
          </cell>
          <cell r="E2012" t="str">
            <v>011</v>
          </cell>
          <cell r="F2012">
            <v>11</v>
          </cell>
          <cell r="G2012">
            <v>30</v>
          </cell>
          <cell r="H2012">
            <v>42895</v>
          </cell>
          <cell r="I2012" t="str">
            <v>32199</v>
          </cell>
          <cell r="J2012" t="str">
            <v>2010062</v>
          </cell>
          <cell r="K2012" t="str">
            <v>30012</v>
          </cell>
          <cell r="L2012">
            <v>4</v>
          </cell>
          <cell r="M2012" t="str">
            <v>124527341</v>
          </cell>
          <cell r="N2012" t="str">
            <v>87</v>
          </cell>
          <cell r="O2012" t="str">
            <v>0897</v>
          </cell>
          <cell r="P2012" t="str">
            <v>0897</v>
          </cell>
          <cell r="Q2012">
            <v>12296.06</v>
          </cell>
          <cell r="R2012">
            <v>142.97999999999999</v>
          </cell>
          <cell r="S2012">
            <v>30598.94</v>
          </cell>
          <cell r="V2012" t="str">
            <v>00085</v>
          </cell>
          <cell r="W2012" t="str">
            <v>0800000</v>
          </cell>
          <cell r="X2012">
            <v>0</v>
          </cell>
          <cell r="Y2012">
            <v>0</v>
          </cell>
        </row>
        <row r="2013">
          <cell r="A2013">
            <v>35643</v>
          </cell>
          <cell r="B2013" t="str">
            <v>07</v>
          </cell>
          <cell r="C2013" t="str">
            <v>КЛ-0.4кв от ТП 181 к д.11 ул.Парковая   0.205км</v>
          </cell>
          <cell r="D2013" t="str">
            <v>519</v>
          </cell>
          <cell r="E2013" t="str">
            <v>011</v>
          </cell>
          <cell r="F2013">
            <v>11</v>
          </cell>
          <cell r="G2013">
            <v>30</v>
          </cell>
          <cell r="H2013">
            <v>34115</v>
          </cell>
          <cell r="I2013" t="str">
            <v>32200</v>
          </cell>
          <cell r="J2013" t="str">
            <v>2010062</v>
          </cell>
          <cell r="K2013" t="str">
            <v>30012</v>
          </cell>
          <cell r="L2013">
            <v>4</v>
          </cell>
          <cell r="M2013" t="str">
            <v>124527341</v>
          </cell>
          <cell r="N2013" t="str">
            <v>85</v>
          </cell>
          <cell r="O2013" t="str">
            <v>0897</v>
          </cell>
          <cell r="P2013" t="str">
            <v>0897</v>
          </cell>
          <cell r="Q2013">
            <v>9780.2000000000007</v>
          </cell>
          <cell r="R2013">
            <v>113.72</v>
          </cell>
          <cell r="S2013">
            <v>24334.799999999999</v>
          </cell>
          <cell r="V2013" t="str">
            <v>00086</v>
          </cell>
          <cell r="X2013">
            <v>0</v>
          </cell>
          <cell r="Y2013">
            <v>0</v>
          </cell>
        </row>
        <row r="2014">
          <cell r="A2014">
            <v>35643</v>
          </cell>
          <cell r="B2014" t="str">
            <v>07</v>
          </cell>
          <cell r="C2014" t="str">
            <v>КЛ-0.4кв от ТП 181 к д.9 ул.Парковая  0.102км</v>
          </cell>
          <cell r="D2014" t="str">
            <v>519</v>
          </cell>
          <cell r="E2014" t="str">
            <v>011</v>
          </cell>
          <cell r="F2014">
            <v>11</v>
          </cell>
          <cell r="G2014">
            <v>30</v>
          </cell>
          <cell r="H2014">
            <v>33951</v>
          </cell>
          <cell r="I2014" t="str">
            <v>32201</v>
          </cell>
          <cell r="J2014" t="str">
            <v>2010062</v>
          </cell>
          <cell r="K2014" t="str">
            <v>30012</v>
          </cell>
          <cell r="L2014">
            <v>4</v>
          </cell>
          <cell r="M2014" t="str">
            <v>124527341</v>
          </cell>
          <cell r="N2014" t="str">
            <v>84</v>
          </cell>
          <cell r="O2014" t="str">
            <v>0897</v>
          </cell>
          <cell r="P2014" t="str">
            <v>0897</v>
          </cell>
          <cell r="Q2014">
            <v>9732.15</v>
          </cell>
          <cell r="R2014">
            <v>113.17</v>
          </cell>
          <cell r="S2014">
            <v>24218.85</v>
          </cell>
          <cell r="V2014" t="str">
            <v>00087</v>
          </cell>
          <cell r="W2014" t="str">
            <v>0800000</v>
          </cell>
          <cell r="X2014">
            <v>0</v>
          </cell>
          <cell r="Y2014">
            <v>0</v>
          </cell>
        </row>
        <row r="2015">
          <cell r="A2015">
            <v>35643</v>
          </cell>
          <cell r="B2015" t="str">
            <v>07</v>
          </cell>
          <cell r="C2015" t="str">
            <v>КЛ-0.4 кв от ТП 181 к д.7дл.0.050км.</v>
          </cell>
          <cell r="D2015" t="str">
            <v>519</v>
          </cell>
          <cell r="E2015" t="str">
            <v>011</v>
          </cell>
          <cell r="F2015">
            <v>11</v>
          </cell>
          <cell r="G2015">
            <v>30</v>
          </cell>
          <cell r="H2015">
            <v>8378</v>
          </cell>
          <cell r="I2015" t="str">
            <v>32202</v>
          </cell>
          <cell r="J2015" t="str">
            <v>2010062</v>
          </cell>
          <cell r="K2015" t="str">
            <v>30012</v>
          </cell>
          <cell r="L2015">
            <v>4</v>
          </cell>
          <cell r="M2015" t="str">
            <v>124527341</v>
          </cell>
          <cell r="N2015" t="str">
            <v>83</v>
          </cell>
          <cell r="O2015" t="str">
            <v>0897</v>
          </cell>
          <cell r="P2015" t="str">
            <v>0897</v>
          </cell>
          <cell r="Q2015">
            <v>2373.58</v>
          </cell>
          <cell r="R2015">
            <v>27.93</v>
          </cell>
          <cell r="S2015">
            <v>6004.42</v>
          </cell>
          <cell r="V2015" t="str">
            <v>00088</v>
          </cell>
          <cell r="W2015" t="str">
            <v>0800000</v>
          </cell>
          <cell r="X2015">
            <v>0</v>
          </cell>
          <cell r="Y2015">
            <v>0</v>
          </cell>
        </row>
        <row r="2016">
          <cell r="A2016">
            <v>35643</v>
          </cell>
          <cell r="B2016" t="str">
            <v>07</v>
          </cell>
          <cell r="C2016" t="str">
            <v>КЛ-0.4 кв от ТП 181 к д.5 дл.0.180км ул Парковая</v>
          </cell>
          <cell r="D2016" t="str">
            <v>519</v>
          </cell>
          <cell r="E2016" t="str">
            <v>011</v>
          </cell>
          <cell r="F2016">
            <v>11</v>
          </cell>
          <cell r="G2016">
            <v>30</v>
          </cell>
          <cell r="H2016">
            <v>30161</v>
          </cell>
          <cell r="I2016" t="str">
            <v>32203</v>
          </cell>
          <cell r="J2016" t="str">
            <v>2010062</v>
          </cell>
          <cell r="K2016" t="str">
            <v>30012</v>
          </cell>
          <cell r="L2016">
            <v>4</v>
          </cell>
          <cell r="M2016" t="str">
            <v>124527341</v>
          </cell>
          <cell r="N2016" t="str">
            <v>82</v>
          </cell>
          <cell r="O2016" t="str">
            <v>0897</v>
          </cell>
          <cell r="P2016" t="str">
            <v>0897</v>
          </cell>
          <cell r="Q2016">
            <v>8646.4500000000007</v>
          </cell>
          <cell r="R2016">
            <v>100.54</v>
          </cell>
          <cell r="S2016">
            <v>21514.55</v>
          </cell>
          <cell r="V2016" t="str">
            <v>00089</v>
          </cell>
          <cell r="X2016">
            <v>0</v>
          </cell>
          <cell r="Y2016">
            <v>0</v>
          </cell>
        </row>
        <row r="2017">
          <cell r="A2017">
            <v>35643</v>
          </cell>
          <cell r="B2017" t="str">
            <v>07</v>
          </cell>
          <cell r="C2017" t="str">
            <v>КЛ-0.4 кв от ТП 111 к д.50  0.380км</v>
          </cell>
          <cell r="D2017" t="str">
            <v>519</v>
          </cell>
          <cell r="E2017" t="str">
            <v>011</v>
          </cell>
          <cell r="F2017">
            <v>11</v>
          </cell>
          <cell r="G2017">
            <v>30</v>
          </cell>
          <cell r="H2017">
            <v>519</v>
          </cell>
          <cell r="I2017" t="str">
            <v>32204</v>
          </cell>
          <cell r="J2017" t="str">
            <v>2010062</v>
          </cell>
          <cell r="K2017" t="str">
            <v>30012</v>
          </cell>
          <cell r="L2017">
            <v>4</v>
          </cell>
          <cell r="M2017" t="str">
            <v>124527341</v>
          </cell>
          <cell r="N2017" t="str">
            <v>69</v>
          </cell>
          <cell r="O2017" t="str">
            <v>0897</v>
          </cell>
          <cell r="P2017" t="str">
            <v>0897</v>
          </cell>
          <cell r="Q2017">
            <v>146.68</v>
          </cell>
          <cell r="R2017">
            <v>1.73</v>
          </cell>
          <cell r="S2017">
            <v>372.32</v>
          </cell>
          <cell r="V2017" t="str">
            <v>00090</v>
          </cell>
          <cell r="W2017" t="str">
            <v>0800000</v>
          </cell>
          <cell r="X2017">
            <v>0</v>
          </cell>
          <cell r="Y2017">
            <v>0</v>
          </cell>
        </row>
        <row r="2018">
          <cell r="A2018">
            <v>35643</v>
          </cell>
          <cell r="B2018" t="str">
            <v>07</v>
          </cell>
          <cell r="C2018" t="str">
            <v>КЛ-0.4 кв от ТП 111 к д.44 дл.0.080км</v>
          </cell>
          <cell r="D2018" t="str">
            <v>519</v>
          </cell>
          <cell r="E2018" t="str">
            <v>011</v>
          </cell>
          <cell r="F2018">
            <v>11</v>
          </cell>
          <cell r="G2018">
            <v>30</v>
          </cell>
          <cell r="H2018">
            <v>109</v>
          </cell>
          <cell r="I2018" t="str">
            <v>32205</v>
          </cell>
          <cell r="J2018" t="str">
            <v>2010062</v>
          </cell>
          <cell r="K2018" t="str">
            <v>30012</v>
          </cell>
          <cell r="L2018">
            <v>4</v>
          </cell>
          <cell r="M2018" t="str">
            <v>124527341</v>
          </cell>
          <cell r="N2018" t="str">
            <v>68</v>
          </cell>
          <cell r="O2018" t="str">
            <v>0897</v>
          </cell>
          <cell r="P2018" t="str">
            <v>0897</v>
          </cell>
          <cell r="Q2018">
            <v>31.1</v>
          </cell>
          <cell r="R2018">
            <v>0.36</v>
          </cell>
          <cell r="S2018">
            <v>77.900000000000006</v>
          </cell>
          <cell r="V2018" t="str">
            <v>00091</v>
          </cell>
          <cell r="W2018" t="str">
            <v>0800000</v>
          </cell>
          <cell r="X2018">
            <v>0</v>
          </cell>
          <cell r="Y2018">
            <v>0</v>
          </cell>
        </row>
        <row r="2019">
          <cell r="A2019">
            <v>35643</v>
          </cell>
          <cell r="B2019" t="str">
            <v>07</v>
          </cell>
          <cell r="C2019" t="str">
            <v>КЛ-0.4 кв от ТП 6 к д.20 дл.0.105 км</v>
          </cell>
          <cell r="D2019" t="str">
            <v>519</v>
          </cell>
          <cell r="E2019" t="str">
            <v>011</v>
          </cell>
          <cell r="F2019">
            <v>11</v>
          </cell>
          <cell r="G2019">
            <v>30</v>
          </cell>
          <cell r="H2019">
            <v>143</v>
          </cell>
          <cell r="I2019" t="str">
            <v>32206</v>
          </cell>
          <cell r="J2019" t="str">
            <v>2010062</v>
          </cell>
          <cell r="K2019" t="str">
            <v>30012</v>
          </cell>
          <cell r="L2019">
            <v>4</v>
          </cell>
          <cell r="M2019" t="str">
            <v>124527341</v>
          </cell>
          <cell r="N2019" t="str">
            <v>53</v>
          </cell>
          <cell r="O2019" t="str">
            <v>0897</v>
          </cell>
          <cell r="P2019" t="str">
            <v>0897</v>
          </cell>
          <cell r="Q2019">
            <v>40.159999999999997</v>
          </cell>
          <cell r="R2019">
            <v>0.48</v>
          </cell>
          <cell r="S2019">
            <v>102.84</v>
          </cell>
          <cell r="V2019" t="str">
            <v>00092</v>
          </cell>
          <cell r="X2019">
            <v>0</v>
          </cell>
          <cell r="Y2019">
            <v>0</v>
          </cell>
        </row>
        <row r="2020">
          <cell r="A2020">
            <v>35643</v>
          </cell>
          <cell r="B2020" t="str">
            <v>07</v>
          </cell>
          <cell r="C2020" t="str">
            <v>КЛ-0.4 кв от ТП 111к д 46  0.120км по ул.Советской</v>
          </cell>
          <cell r="D2020" t="str">
            <v>519</v>
          </cell>
          <cell r="E2020" t="str">
            <v>011</v>
          </cell>
          <cell r="F2020">
            <v>11</v>
          </cell>
          <cell r="G2020">
            <v>30</v>
          </cell>
          <cell r="H2020">
            <v>164</v>
          </cell>
          <cell r="I2020" t="str">
            <v>32207</v>
          </cell>
          <cell r="J2020" t="str">
            <v>2010062</v>
          </cell>
          <cell r="K2020" t="str">
            <v>30012</v>
          </cell>
          <cell r="L2020">
            <v>4</v>
          </cell>
          <cell r="M2020" t="str">
            <v>124527341</v>
          </cell>
          <cell r="N2020" t="str">
            <v>67</v>
          </cell>
          <cell r="O2020" t="str">
            <v>0897</v>
          </cell>
          <cell r="P2020" t="str">
            <v>0897</v>
          </cell>
          <cell r="Q2020">
            <v>46.29</v>
          </cell>
          <cell r="R2020">
            <v>0.55000000000000004</v>
          </cell>
          <cell r="S2020">
            <v>117.71</v>
          </cell>
          <cell r="V2020" t="str">
            <v>00093</v>
          </cell>
          <cell r="W2020" t="str">
            <v>0800000</v>
          </cell>
          <cell r="X2020">
            <v>0</v>
          </cell>
          <cell r="Y2020">
            <v>0</v>
          </cell>
        </row>
        <row r="2021">
          <cell r="A2021">
            <v>35643</v>
          </cell>
          <cell r="B2021" t="str">
            <v>07</v>
          </cell>
          <cell r="C2021" t="str">
            <v>КЛ-0.4 кв от ТП 6 к д.18  0.060км</v>
          </cell>
          <cell r="D2021" t="str">
            <v>519</v>
          </cell>
          <cell r="E2021" t="str">
            <v>011</v>
          </cell>
          <cell r="F2021">
            <v>11</v>
          </cell>
          <cell r="G2021">
            <v>30</v>
          </cell>
          <cell r="H2021">
            <v>82</v>
          </cell>
          <cell r="I2021" t="str">
            <v>32208</v>
          </cell>
          <cell r="J2021" t="str">
            <v>2010062</v>
          </cell>
          <cell r="K2021" t="str">
            <v>30012</v>
          </cell>
          <cell r="L2021">
            <v>4</v>
          </cell>
          <cell r="M2021" t="str">
            <v>124527341</v>
          </cell>
          <cell r="N2021" t="str">
            <v>67</v>
          </cell>
          <cell r="O2021" t="str">
            <v>0897</v>
          </cell>
          <cell r="P2021" t="str">
            <v>0897</v>
          </cell>
          <cell r="Q2021">
            <v>23.04</v>
          </cell>
          <cell r="R2021">
            <v>0.27</v>
          </cell>
          <cell r="S2021">
            <v>58.96</v>
          </cell>
          <cell r="V2021" t="str">
            <v>00094</v>
          </cell>
          <cell r="W2021" t="str">
            <v>0800000</v>
          </cell>
          <cell r="X2021">
            <v>0</v>
          </cell>
          <cell r="Y2021">
            <v>0</v>
          </cell>
        </row>
        <row r="2022">
          <cell r="A2022">
            <v>35643</v>
          </cell>
          <cell r="B2022" t="str">
            <v>07</v>
          </cell>
          <cell r="C2022" t="str">
            <v>КЛ-0.4 кв от ТП 13 к д.30  дл.0.030км</v>
          </cell>
          <cell r="D2022" t="str">
            <v>519</v>
          </cell>
          <cell r="E2022" t="str">
            <v>011</v>
          </cell>
          <cell r="F2022">
            <v>11</v>
          </cell>
          <cell r="G2022">
            <v>30</v>
          </cell>
          <cell r="H2022">
            <v>68</v>
          </cell>
          <cell r="I2022" t="str">
            <v>32209</v>
          </cell>
          <cell r="J2022" t="str">
            <v>2010062</v>
          </cell>
          <cell r="K2022" t="str">
            <v>30012</v>
          </cell>
          <cell r="L2022">
            <v>4</v>
          </cell>
          <cell r="M2022" t="str">
            <v>124527341</v>
          </cell>
          <cell r="N2022" t="str">
            <v>60</v>
          </cell>
          <cell r="O2022" t="str">
            <v>0897</v>
          </cell>
          <cell r="P2022" t="str">
            <v>0897</v>
          </cell>
          <cell r="Q2022">
            <v>19.100000000000001</v>
          </cell>
          <cell r="R2022">
            <v>0.23</v>
          </cell>
          <cell r="S2022">
            <v>48.9</v>
          </cell>
          <cell r="V2022" t="str">
            <v>00095</v>
          </cell>
          <cell r="W2022" t="str">
            <v>0800000</v>
          </cell>
          <cell r="X2022">
            <v>0</v>
          </cell>
          <cell r="Y2022">
            <v>0</v>
          </cell>
        </row>
        <row r="2023">
          <cell r="A2023">
            <v>35643</v>
          </cell>
          <cell r="B2023" t="str">
            <v>07</v>
          </cell>
          <cell r="C2023" t="str">
            <v>КЛ-0.4 кв ул Советская  от ТП 111 к д.48  0.210км</v>
          </cell>
          <cell r="D2023" t="str">
            <v>519</v>
          </cell>
          <cell r="E2023" t="str">
            <v>011</v>
          </cell>
          <cell r="F2023">
            <v>11</v>
          </cell>
          <cell r="G2023">
            <v>30</v>
          </cell>
          <cell r="H2023">
            <v>287</v>
          </cell>
          <cell r="I2023" t="str">
            <v>32210</v>
          </cell>
          <cell r="J2023" t="str">
            <v>2010062</v>
          </cell>
          <cell r="K2023" t="str">
            <v>30012</v>
          </cell>
          <cell r="L2023">
            <v>4</v>
          </cell>
          <cell r="M2023" t="str">
            <v>124527341</v>
          </cell>
          <cell r="N2023" t="str">
            <v>67</v>
          </cell>
          <cell r="O2023" t="str">
            <v>0897</v>
          </cell>
          <cell r="P2023" t="str">
            <v>0897</v>
          </cell>
          <cell r="Q2023">
            <v>81.540000000000006</v>
          </cell>
          <cell r="R2023">
            <v>0.96</v>
          </cell>
          <cell r="S2023">
            <v>205.46</v>
          </cell>
          <cell r="V2023" t="str">
            <v>00096</v>
          </cell>
          <cell r="W2023" t="str">
            <v>0800000</v>
          </cell>
          <cell r="X2023">
            <v>0</v>
          </cell>
          <cell r="Y2023">
            <v>0</v>
          </cell>
        </row>
        <row r="2024">
          <cell r="A2024">
            <v>35643</v>
          </cell>
          <cell r="B2024" t="str">
            <v>07</v>
          </cell>
          <cell r="C2024" t="str">
            <v>КЛ-0.4 кв от ТП 112 к д 54  дл 0.070км</v>
          </cell>
          <cell r="D2024" t="str">
            <v>519</v>
          </cell>
          <cell r="E2024" t="str">
            <v>011</v>
          </cell>
          <cell r="F2024">
            <v>11</v>
          </cell>
          <cell r="G2024">
            <v>30</v>
          </cell>
          <cell r="H2024">
            <v>3828</v>
          </cell>
          <cell r="I2024" t="str">
            <v>32211</v>
          </cell>
          <cell r="J2024" t="str">
            <v>2010062</v>
          </cell>
          <cell r="K2024" t="str">
            <v>30012</v>
          </cell>
          <cell r="L2024">
            <v>4</v>
          </cell>
          <cell r="M2024" t="str">
            <v>124527341</v>
          </cell>
          <cell r="N2024" t="str">
            <v>75</v>
          </cell>
          <cell r="O2024" t="str">
            <v>0897</v>
          </cell>
          <cell r="P2024" t="str">
            <v>0897</v>
          </cell>
          <cell r="Q2024">
            <v>1084.96</v>
          </cell>
          <cell r="R2024">
            <v>12.76</v>
          </cell>
          <cell r="S2024">
            <v>2743.04</v>
          </cell>
          <cell r="V2024" t="str">
            <v>00097</v>
          </cell>
          <cell r="W2024" t="str">
            <v>0800000</v>
          </cell>
          <cell r="X2024">
            <v>0</v>
          </cell>
          <cell r="Y2024">
            <v>0</v>
          </cell>
        </row>
        <row r="2025">
          <cell r="A2025">
            <v>35643</v>
          </cell>
          <cell r="B2025" t="str">
            <v>07</v>
          </cell>
          <cell r="C2025" t="str">
            <v>КЛ-0.4 кв от ТП 112 к д 56 0.130км</v>
          </cell>
          <cell r="D2025" t="str">
            <v>519</v>
          </cell>
          <cell r="E2025" t="str">
            <v>011</v>
          </cell>
          <cell r="F2025">
            <v>11</v>
          </cell>
          <cell r="G2025">
            <v>30</v>
          </cell>
          <cell r="H2025">
            <v>18382</v>
          </cell>
          <cell r="I2025" t="str">
            <v>32213</v>
          </cell>
          <cell r="J2025" t="str">
            <v>2010062</v>
          </cell>
          <cell r="K2025" t="str">
            <v>30012</v>
          </cell>
          <cell r="L2025">
            <v>4</v>
          </cell>
          <cell r="M2025" t="str">
            <v>124527341</v>
          </cell>
          <cell r="N2025" t="str">
            <v>79</v>
          </cell>
          <cell r="O2025" t="str">
            <v>0897</v>
          </cell>
          <cell r="P2025" t="str">
            <v>0897</v>
          </cell>
          <cell r="Q2025">
            <v>5269.64</v>
          </cell>
          <cell r="R2025">
            <v>61.27</v>
          </cell>
          <cell r="S2025">
            <v>13112.36</v>
          </cell>
          <cell r="V2025" t="str">
            <v>00099</v>
          </cell>
          <cell r="W2025" t="str">
            <v>0800000</v>
          </cell>
          <cell r="X2025">
            <v>0</v>
          </cell>
          <cell r="Y2025">
            <v>0</v>
          </cell>
        </row>
        <row r="2026">
          <cell r="A2026">
            <v>35643</v>
          </cell>
          <cell r="B2026" t="str">
            <v>07</v>
          </cell>
          <cell r="C2026" t="str">
            <v>КЛ-0.4 кв от ТП 16 к д.26.и 28.дл.0.228 км</v>
          </cell>
          <cell r="D2026" t="str">
            <v>519</v>
          </cell>
          <cell r="E2026" t="str">
            <v>011</v>
          </cell>
          <cell r="F2026">
            <v>11</v>
          </cell>
          <cell r="G2026">
            <v>30</v>
          </cell>
          <cell r="H2026">
            <v>10133</v>
          </cell>
          <cell r="I2026" t="str">
            <v>32214</v>
          </cell>
          <cell r="J2026" t="str">
            <v>2010062</v>
          </cell>
          <cell r="K2026" t="str">
            <v>30012</v>
          </cell>
          <cell r="L2026">
            <v>4</v>
          </cell>
          <cell r="M2026" t="str">
            <v>124527341</v>
          </cell>
          <cell r="N2026" t="str">
            <v>68</v>
          </cell>
          <cell r="O2026" t="str">
            <v>0897</v>
          </cell>
          <cell r="P2026" t="str">
            <v>0897</v>
          </cell>
          <cell r="Q2026">
            <v>2904.86</v>
          </cell>
          <cell r="R2026">
            <v>33.78</v>
          </cell>
          <cell r="S2026">
            <v>7228.14</v>
          </cell>
          <cell r="V2026" t="str">
            <v>00100</v>
          </cell>
          <cell r="W2026" t="str">
            <v>0800000</v>
          </cell>
          <cell r="X2026">
            <v>0</v>
          </cell>
          <cell r="Y2026">
            <v>0</v>
          </cell>
        </row>
        <row r="2027">
          <cell r="A2027">
            <v>35643</v>
          </cell>
          <cell r="B2027" t="str">
            <v>07</v>
          </cell>
          <cell r="C2027" t="str">
            <v>КЛ-0.4 кв от ТП 16 к д 34 дл.0.140км</v>
          </cell>
          <cell r="D2027" t="str">
            <v>519</v>
          </cell>
          <cell r="E2027" t="str">
            <v>011</v>
          </cell>
          <cell r="F2027">
            <v>11</v>
          </cell>
          <cell r="G2027">
            <v>30</v>
          </cell>
          <cell r="H2027">
            <v>4734</v>
          </cell>
          <cell r="I2027" t="str">
            <v>32215</v>
          </cell>
          <cell r="J2027" t="str">
            <v>2010062</v>
          </cell>
          <cell r="K2027" t="str">
            <v>30012</v>
          </cell>
          <cell r="L2027">
            <v>4</v>
          </cell>
          <cell r="M2027" t="str">
            <v>124527341</v>
          </cell>
          <cell r="N2027" t="str">
            <v>68</v>
          </cell>
          <cell r="O2027" t="str">
            <v>0897</v>
          </cell>
          <cell r="P2027" t="str">
            <v>0897</v>
          </cell>
          <cell r="Q2027">
            <v>1341.94</v>
          </cell>
          <cell r="R2027">
            <v>15.78</v>
          </cell>
          <cell r="S2027">
            <v>3392.06</v>
          </cell>
          <cell r="V2027" t="str">
            <v>00101</v>
          </cell>
          <cell r="W2027" t="str">
            <v>0800000</v>
          </cell>
          <cell r="X2027">
            <v>0</v>
          </cell>
          <cell r="Y2027">
            <v>0</v>
          </cell>
        </row>
        <row r="2028">
          <cell r="A2028">
            <v>35643</v>
          </cell>
          <cell r="B2028" t="str">
            <v>07</v>
          </cell>
          <cell r="C2028" t="str">
            <v>КЛ-0.4 кв от ТП 15 до д.37 дл.0.040км</v>
          </cell>
          <cell r="D2028" t="str">
            <v>519</v>
          </cell>
          <cell r="E2028" t="str">
            <v>011</v>
          </cell>
          <cell r="F2028">
            <v>11</v>
          </cell>
          <cell r="G2028">
            <v>30</v>
          </cell>
          <cell r="H2028">
            <v>5016</v>
          </cell>
          <cell r="I2028" t="str">
            <v>32216</v>
          </cell>
          <cell r="J2028" t="str">
            <v>2010062</v>
          </cell>
          <cell r="K2028" t="str">
            <v>30012</v>
          </cell>
          <cell r="L2028">
            <v>4</v>
          </cell>
          <cell r="M2028" t="str">
            <v>124527341</v>
          </cell>
          <cell r="N2028" t="str">
            <v>63</v>
          </cell>
          <cell r="O2028" t="str">
            <v>0897</v>
          </cell>
          <cell r="P2028" t="str">
            <v>0897</v>
          </cell>
          <cell r="Q2028">
            <v>1421.59</v>
          </cell>
          <cell r="R2028">
            <v>16.72</v>
          </cell>
          <cell r="S2028">
            <v>3594.41</v>
          </cell>
          <cell r="V2028" t="str">
            <v>00102</v>
          </cell>
          <cell r="W2028" t="str">
            <v>080000</v>
          </cell>
          <cell r="X2028">
            <v>0</v>
          </cell>
          <cell r="Y2028">
            <v>0</v>
          </cell>
        </row>
        <row r="2029">
          <cell r="A2029">
            <v>35643</v>
          </cell>
          <cell r="B2029" t="str">
            <v>07</v>
          </cell>
          <cell r="C2029" t="str">
            <v>КЛ-0.4 кв от ТП 18 к дому 38 дл.0.320км</v>
          </cell>
          <cell r="D2029" t="str">
            <v>519</v>
          </cell>
          <cell r="E2029" t="str">
            <v>011</v>
          </cell>
          <cell r="F2029">
            <v>11</v>
          </cell>
          <cell r="G2029">
            <v>30</v>
          </cell>
          <cell r="H2029">
            <v>18735</v>
          </cell>
          <cell r="I2029" t="str">
            <v>32217</v>
          </cell>
          <cell r="J2029" t="str">
            <v>2010062</v>
          </cell>
          <cell r="K2029" t="str">
            <v>30011</v>
          </cell>
          <cell r="L2029">
            <v>2</v>
          </cell>
          <cell r="M2029" t="str">
            <v>124527341</v>
          </cell>
          <cell r="N2029" t="str">
            <v>64</v>
          </cell>
          <cell r="O2029" t="str">
            <v>0897</v>
          </cell>
          <cell r="P2029" t="str">
            <v>0897</v>
          </cell>
          <cell r="Q2029">
            <v>2729.68</v>
          </cell>
          <cell r="R2029">
            <v>31.23</v>
          </cell>
          <cell r="S2029">
            <v>16005.32</v>
          </cell>
          <cell r="V2029" t="str">
            <v>00103</v>
          </cell>
          <cell r="W2029" t="str">
            <v>0800000</v>
          </cell>
          <cell r="X2029">
            <v>0</v>
          </cell>
          <cell r="Y2029">
            <v>0</v>
          </cell>
        </row>
        <row r="2030">
          <cell r="A2030">
            <v>35643</v>
          </cell>
          <cell r="B2030" t="str">
            <v>07</v>
          </cell>
          <cell r="C2030" t="str">
            <v>КЛ-0.4 кв от ТП 15 к д 39 дл.0.140км</v>
          </cell>
          <cell r="D2030" t="str">
            <v>519</v>
          </cell>
          <cell r="E2030" t="str">
            <v>011</v>
          </cell>
          <cell r="F2030">
            <v>11</v>
          </cell>
          <cell r="G2030">
            <v>30</v>
          </cell>
          <cell r="H2030">
            <v>4029</v>
          </cell>
          <cell r="I2030" t="str">
            <v>32218</v>
          </cell>
          <cell r="J2030" t="str">
            <v>2010062</v>
          </cell>
          <cell r="K2030" t="str">
            <v>30012</v>
          </cell>
          <cell r="L2030">
            <v>4</v>
          </cell>
          <cell r="M2030" t="str">
            <v>124527341</v>
          </cell>
          <cell r="N2030" t="str">
            <v>64</v>
          </cell>
          <cell r="O2030" t="str">
            <v>0897</v>
          </cell>
          <cell r="P2030" t="str">
            <v>0897</v>
          </cell>
          <cell r="Q2030">
            <v>1141.6300000000001</v>
          </cell>
          <cell r="R2030">
            <v>13.43</v>
          </cell>
          <cell r="S2030">
            <v>2887.37</v>
          </cell>
          <cell r="V2030" t="str">
            <v>00104</v>
          </cell>
          <cell r="W2030" t="str">
            <v>0800000</v>
          </cell>
          <cell r="X2030">
            <v>0</v>
          </cell>
          <cell r="Y2030">
            <v>0</v>
          </cell>
        </row>
        <row r="2031">
          <cell r="A2031">
            <v>35643</v>
          </cell>
          <cell r="B2031" t="str">
            <v>07</v>
          </cell>
          <cell r="C2031" t="str">
            <v>КЛ-0.4 кв от ТП 112 к д.52 дл 0.082км</v>
          </cell>
          <cell r="D2031" t="str">
            <v>519</v>
          </cell>
          <cell r="E2031" t="str">
            <v>011</v>
          </cell>
          <cell r="F2031">
            <v>11</v>
          </cell>
          <cell r="G2031">
            <v>30</v>
          </cell>
          <cell r="H2031">
            <v>4482</v>
          </cell>
          <cell r="I2031" t="str">
            <v>32219</v>
          </cell>
          <cell r="J2031" t="str">
            <v>2010062</v>
          </cell>
          <cell r="K2031" t="str">
            <v>30012</v>
          </cell>
          <cell r="L2031">
            <v>4</v>
          </cell>
          <cell r="M2031" t="str">
            <v>124527341</v>
          </cell>
          <cell r="N2031" t="str">
            <v>74</v>
          </cell>
          <cell r="O2031" t="str">
            <v>0897</v>
          </cell>
          <cell r="P2031" t="str">
            <v>0897</v>
          </cell>
          <cell r="Q2031">
            <v>1269.52</v>
          </cell>
          <cell r="R2031">
            <v>14.94</v>
          </cell>
          <cell r="S2031">
            <v>3212.48</v>
          </cell>
          <cell r="V2031" t="str">
            <v>00105</v>
          </cell>
          <cell r="W2031" t="str">
            <v>0800000</v>
          </cell>
          <cell r="X2031">
            <v>0</v>
          </cell>
          <cell r="Y2031">
            <v>0</v>
          </cell>
        </row>
        <row r="2032">
          <cell r="A2032">
            <v>35643</v>
          </cell>
          <cell r="B2032" t="str">
            <v>07</v>
          </cell>
          <cell r="C2032" t="str">
            <v>КЛ-0.4кв ул.Советская от ТП 16к д.40 дл.0.040км</v>
          </cell>
          <cell r="D2032" t="str">
            <v>519</v>
          </cell>
          <cell r="E2032" t="str">
            <v>011</v>
          </cell>
          <cell r="F2032">
            <v>11</v>
          </cell>
          <cell r="G2032">
            <v>30</v>
          </cell>
          <cell r="H2032">
            <v>3626</v>
          </cell>
          <cell r="I2032" t="str">
            <v>32220</v>
          </cell>
          <cell r="J2032" t="str">
            <v>2010062</v>
          </cell>
          <cell r="K2032" t="str">
            <v>30011</v>
          </cell>
          <cell r="L2032">
            <v>2</v>
          </cell>
          <cell r="M2032" t="str">
            <v>124527341</v>
          </cell>
          <cell r="N2032" t="str">
            <v>65</v>
          </cell>
          <cell r="O2032" t="str">
            <v>0897</v>
          </cell>
          <cell r="P2032" t="str">
            <v>0897</v>
          </cell>
          <cell r="Q2032">
            <v>522.57000000000005</v>
          </cell>
          <cell r="R2032">
            <v>6.04</v>
          </cell>
          <cell r="S2032">
            <v>3103.43</v>
          </cell>
          <cell r="V2032" t="str">
            <v>00106</v>
          </cell>
          <cell r="W2032" t="str">
            <v>0800000</v>
          </cell>
          <cell r="X2032">
            <v>0</v>
          </cell>
          <cell r="Y2032">
            <v>0</v>
          </cell>
        </row>
        <row r="2033">
          <cell r="A2033">
            <v>35643</v>
          </cell>
          <cell r="B2033" t="str">
            <v>07</v>
          </cell>
          <cell r="C2033" t="str">
            <v>КЛ-0.4 кв от ТП 17 д .45 дл.0.062 км</v>
          </cell>
          <cell r="D2033" t="str">
            <v>519</v>
          </cell>
          <cell r="E2033" t="str">
            <v>011</v>
          </cell>
          <cell r="F2033">
            <v>11</v>
          </cell>
          <cell r="G2033">
            <v>30</v>
          </cell>
          <cell r="H2033">
            <v>7048</v>
          </cell>
          <cell r="I2033" t="str">
            <v>32221</v>
          </cell>
          <cell r="J2033" t="str">
            <v>2010062</v>
          </cell>
          <cell r="K2033" t="str">
            <v>30012</v>
          </cell>
          <cell r="L2033">
            <v>4</v>
          </cell>
          <cell r="M2033" t="str">
            <v>124527341</v>
          </cell>
          <cell r="N2033" t="str">
            <v>61</v>
          </cell>
          <cell r="O2033" t="str">
            <v>0897</v>
          </cell>
          <cell r="P2033" t="str">
            <v>0897</v>
          </cell>
          <cell r="Q2033">
            <v>1996.84</v>
          </cell>
          <cell r="R2033">
            <v>23.49</v>
          </cell>
          <cell r="S2033">
            <v>5051.16</v>
          </cell>
          <cell r="V2033" t="str">
            <v>00107</v>
          </cell>
          <cell r="W2033" t="str">
            <v>0800000</v>
          </cell>
          <cell r="X2033">
            <v>0</v>
          </cell>
          <cell r="Y2033">
            <v>0</v>
          </cell>
        </row>
        <row r="2034">
          <cell r="A2034">
            <v>35643</v>
          </cell>
          <cell r="B2034" t="str">
            <v>07</v>
          </cell>
          <cell r="C2034" t="str">
            <v>КЛ-0.4 кв от ТП 112 к д.58  0.340км</v>
          </cell>
          <cell r="D2034" t="str">
            <v>519</v>
          </cell>
          <cell r="E2034" t="str">
            <v>011</v>
          </cell>
          <cell r="F2034">
            <v>11</v>
          </cell>
          <cell r="G2034">
            <v>30</v>
          </cell>
          <cell r="H2034">
            <v>28425</v>
          </cell>
          <cell r="I2034" t="str">
            <v>32222</v>
          </cell>
          <cell r="J2034" t="str">
            <v>2010062</v>
          </cell>
          <cell r="K2034" t="str">
            <v>30012</v>
          </cell>
          <cell r="L2034">
            <v>4</v>
          </cell>
          <cell r="M2034" t="str">
            <v>124527341</v>
          </cell>
          <cell r="N2034" t="str">
            <v>93</v>
          </cell>
          <cell r="O2034" t="str">
            <v>0897</v>
          </cell>
          <cell r="P2034" t="str">
            <v>0897</v>
          </cell>
          <cell r="Q2034">
            <v>8148.95</v>
          </cell>
          <cell r="R2034">
            <v>94.75</v>
          </cell>
          <cell r="S2034">
            <v>20276.05</v>
          </cell>
          <cell r="V2034" t="str">
            <v>00108</v>
          </cell>
          <cell r="X2034">
            <v>0</v>
          </cell>
          <cell r="Y2034">
            <v>0</v>
          </cell>
        </row>
        <row r="2035">
          <cell r="A2035">
            <v>35643</v>
          </cell>
          <cell r="B2035" t="str">
            <v>07</v>
          </cell>
          <cell r="C2035" t="str">
            <v>КЛ-0.4 кв от ТП 47 к д 5\1 дл 0.092км</v>
          </cell>
          <cell r="D2035" t="str">
            <v>519</v>
          </cell>
          <cell r="E2035" t="str">
            <v>011</v>
          </cell>
          <cell r="F2035">
            <v>11</v>
          </cell>
          <cell r="G2035">
            <v>30</v>
          </cell>
          <cell r="H2035">
            <v>51225</v>
          </cell>
          <cell r="I2035" t="str">
            <v>32223</v>
          </cell>
          <cell r="J2035" t="str">
            <v>2010062</v>
          </cell>
          <cell r="K2035" t="str">
            <v>30012</v>
          </cell>
          <cell r="L2035">
            <v>4</v>
          </cell>
          <cell r="M2035" t="str">
            <v>124527341</v>
          </cell>
          <cell r="N2035" t="str">
            <v>89</v>
          </cell>
          <cell r="O2035" t="str">
            <v>0897</v>
          </cell>
          <cell r="P2035" t="str">
            <v>0897</v>
          </cell>
          <cell r="Q2035">
            <v>14684.45</v>
          </cell>
          <cell r="R2035">
            <v>170.75</v>
          </cell>
          <cell r="S2035">
            <v>36540.550000000003</v>
          </cell>
          <cell r="V2035" t="str">
            <v>00109</v>
          </cell>
          <cell r="W2035" t="str">
            <v>0800000</v>
          </cell>
          <cell r="X2035">
            <v>0</v>
          </cell>
          <cell r="Y2035">
            <v>0</v>
          </cell>
        </row>
        <row r="2036">
          <cell r="A2036">
            <v>35643</v>
          </cell>
          <cell r="B2036" t="str">
            <v>07</v>
          </cell>
          <cell r="C2036" t="str">
            <v>КЛ-0.4 кв от ТП 47бк д.5\3 дл.0.175 км</v>
          </cell>
          <cell r="D2036" t="str">
            <v>519</v>
          </cell>
          <cell r="E2036" t="str">
            <v>011</v>
          </cell>
          <cell r="F2036">
            <v>11</v>
          </cell>
          <cell r="G2036">
            <v>30</v>
          </cell>
          <cell r="H2036">
            <v>101598</v>
          </cell>
          <cell r="I2036" t="str">
            <v>32224</v>
          </cell>
          <cell r="J2036" t="str">
            <v>2010062</v>
          </cell>
          <cell r="K2036" t="str">
            <v>30012</v>
          </cell>
          <cell r="L2036">
            <v>4</v>
          </cell>
          <cell r="M2036" t="str">
            <v>124527341</v>
          </cell>
          <cell r="N2036" t="str">
            <v>91</v>
          </cell>
          <cell r="O2036" t="str">
            <v>0897</v>
          </cell>
          <cell r="P2036" t="str">
            <v>0897</v>
          </cell>
          <cell r="Q2036">
            <v>29125.16</v>
          </cell>
          <cell r="R2036">
            <v>338.66</v>
          </cell>
          <cell r="S2036">
            <v>72472.84</v>
          </cell>
          <cell r="V2036" t="str">
            <v>00110</v>
          </cell>
          <cell r="W2036" t="str">
            <v>0800000</v>
          </cell>
          <cell r="X2036">
            <v>0</v>
          </cell>
          <cell r="Y2036">
            <v>0</v>
          </cell>
        </row>
        <row r="2037">
          <cell r="A2037">
            <v>35643</v>
          </cell>
          <cell r="B2037" t="str">
            <v>07</v>
          </cell>
          <cell r="C2037" t="str">
            <v>КЛ-04кВ от ТП-20 к дому 60 ул Флотская  дл.0.250км</v>
          </cell>
          <cell r="D2037" t="str">
            <v>519</v>
          </cell>
          <cell r="E2037" t="str">
            <v>011</v>
          </cell>
          <cell r="F2037">
            <v>11</v>
          </cell>
          <cell r="G2037">
            <v>30</v>
          </cell>
          <cell r="H2037">
            <v>49719</v>
          </cell>
          <cell r="I2037" t="str">
            <v>32225</v>
          </cell>
          <cell r="J2037" t="str">
            <v>2010062</v>
          </cell>
          <cell r="K2037" t="str">
            <v>30012</v>
          </cell>
          <cell r="L2037">
            <v>4</v>
          </cell>
          <cell r="M2037" t="str">
            <v>124527341</v>
          </cell>
          <cell r="N2037" t="str">
            <v>65</v>
          </cell>
          <cell r="O2037" t="str">
            <v>0897</v>
          </cell>
          <cell r="P2037" t="str">
            <v>0897</v>
          </cell>
          <cell r="Q2037">
            <v>14252.79</v>
          </cell>
          <cell r="R2037">
            <v>165.73</v>
          </cell>
          <cell r="S2037">
            <v>35466.21</v>
          </cell>
          <cell r="V2037" t="str">
            <v>00111</v>
          </cell>
          <cell r="W2037" t="str">
            <v>0800000</v>
          </cell>
          <cell r="X2037">
            <v>0</v>
          </cell>
          <cell r="Y2037">
            <v>0</v>
          </cell>
        </row>
        <row r="2038">
          <cell r="A2038">
            <v>35643</v>
          </cell>
          <cell r="B2038" t="str">
            <v>07</v>
          </cell>
          <cell r="C2038" t="str">
            <v>КЛ-0.4 кв от ТП 112 к д.62а  дл.0.170км</v>
          </cell>
          <cell r="D2038" t="str">
            <v>519</v>
          </cell>
          <cell r="E2038" t="str">
            <v>011</v>
          </cell>
          <cell r="F2038">
            <v>11</v>
          </cell>
          <cell r="G2038">
            <v>30</v>
          </cell>
          <cell r="H2038">
            <v>21112</v>
          </cell>
          <cell r="I2038" t="str">
            <v>32226</v>
          </cell>
          <cell r="J2038" t="str">
            <v>2010062</v>
          </cell>
          <cell r="K2038" t="str">
            <v>30012</v>
          </cell>
          <cell r="L2038">
            <v>4</v>
          </cell>
          <cell r="M2038" t="str">
            <v>124527341</v>
          </cell>
          <cell r="N2038" t="str">
            <v>79</v>
          </cell>
          <cell r="O2038" t="str">
            <v>0897</v>
          </cell>
          <cell r="P2038" t="str">
            <v>0897</v>
          </cell>
          <cell r="Q2038">
            <v>6052.35</v>
          </cell>
          <cell r="R2038">
            <v>70.37</v>
          </cell>
          <cell r="S2038">
            <v>15059.65</v>
          </cell>
          <cell r="V2038" t="str">
            <v>00112</v>
          </cell>
          <cell r="W2038" t="str">
            <v>0800000</v>
          </cell>
          <cell r="X2038">
            <v>0</v>
          </cell>
          <cell r="Y2038">
            <v>0</v>
          </cell>
        </row>
        <row r="2039">
          <cell r="A2039">
            <v>35643</v>
          </cell>
          <cell r="B2039" t="str">
            <v>07</v>
          </cell>
          <cell r="C2039" t="str">
            <v>КЛ-0.4 кв от ТП 114 к д.62 б  0.380км</v>
          </cell>
          <cell r="D2039" t="str">
            <v>519</v>
          </cell>
          <cell r="E2039" t="str">
            <v>011</v>
          </cell>
          <cell r="F2039">
            <v>11</v>
          </cell>
          <cell r="G2039">
            <v>30</v>
          </cell>
          <cell r="H2039">
            <v>29986</v>
          </cell>
          <cell r="I2039" t="str">
            <v>32227</v>
          </cell>
          <cell r="J2039" t="str">
            <v>2010062</v>
          </cell>
          <cell r="K2039" t="str">
            <v>30012</v>
          </cell>
          <cell r="L2039">
            <v>4</v>
          </cell>
          <cell r="M2039" t="str">
            <v>124527341</v>
          </cell>
          <cell r="N2039" t="str">
            <v>96</v>
          </cell>
          <cell r="O2039" t="str">
            <v>0897</v>
          </cell>
          <cell r="P2039" t="str">
            <v>0897</v>
          </cell>
          <cell r="Q2039">
            <v>8595.69</v>
          </cell>
          <cell r="R2039">
            <v>99.95</v>
          </cell>
          <cell r="S2039">
            <v>21390.31</v>
          </cell>
          <cell r="V2039" t="str">
            <v>00113</v>
          </cell>
          <cell r="W2039" t="str">
            <v>080000</v>
          </cell>
          <cell r="X2039">
            <v>0</v>
          </cell>
          <cell r="Y2039">
            <v>0</v>
          </cell>
        </row>
        <row r="2040">
          <cell r="A2040">
            <v>35643</v>
          </cell>
          <cell r="B2040" t="str">
            <v>07</v>
          </cell>
          <cell r="C2040" t="str">
            <v>КЛ-0.4 кв от ТП 18 к д.21  0.050км</v>
          </cell>
          <cell r="D2040" t="str">
            <v>519</v>
          </cell>
          <cell r="E2040" t="str">
            <v>011</v>
          </cell>
          <cell r="F2040">
            <v>11</v>
          </cell>
          <cell r="G2040">
            <v>30</v>
          </cell>
          <cell r="H2040">
            <v>400</v>
          </cell>
          <cell r="I2040" t="str">
            <v>32228</v>
          </cell>
          <cell r="J2040" t="str">
            <v>2010062</v>
          </cell>
          <cell r="K2040" t="str">
            <v>30013</v>
          </cell>
          <cell r="L2040">
            <v>5</v>
          </cell>
          <cell r="M2040" t="str">
            <v>124527341</v>
          </cell>
          <cell r="N2040" t="str">
            <v>91</v>
          </cell>
          <cell r="O2040" t="str">
            <v>0897</v>
          </cell>
          <cell r="P2040" t="str">
            <v>0897</v>
          </cell>
          <cell r="Q2040">
            <v>140.71</v>
          </cell>
          <cell r="R2040">
            <v>1.67</v>
          </cell>
          <cell r="S2040">
            <v>259.29000000000002</v>
          </cell>
          <cell r="V2040" t="str">
            <v>00115</v>
          </cell>
          <cell r="W2040" t="str">
            <v>0800000</v>
          </cell>
          <cell r="X2040">
            <v>0</v>
          </cell>
          <cell r="Y2040">
            <v>0</v>
          </cell>
        </row>
        <row r="2041">
          <cell r="A2041">
            <v>35643</v>
          </cell>
          <cell r="B2041" t="str">
            <v>07</v>
          </cell>
          <cell r="C2041" t="str">
            <v>КЛ-0.4кв от ТП 18 к д.17   0.400км</v>
          </cell>
          <cell r="D2041" t="str">
            <v>519</v>
          </cell>
          <cell r="E2041" t="str">
            <v>011</v>
          </cell>
          <cell r="F2041">
            <v>11</v>
          </cell>
          <cell r="G2041">
            <v>30</v>
          </cell>
          <cell r="H2041">
            <v>1452</v>
          </cell>
          <cell r="I2041" t="str">
            <v>32229</v>
          </cell>
          <cell r="J2041" t="str">
            <v>2010062</v>
          </cell>
          <cell r="K2041" t="str">
            <v>30013</v>
          </cell>
          <cell r="L2041">
            <v>5</v>
          </cell>
          <cell r="M2041" t="str">
            <v>124527341</v>
          </cell>
          <cell r="N2041" t="str">
            <v>69</v>
          </cell>
          <cell r="O2041" t="str">
            <v>0897</v>
          </cell>
          <cell r="P2041" t="str">
            <v>0897</v>
          </cell>
          <cell r="Q2041">
            <v>509.49</v>
          </cell>
          <cell r="R2041">
            <v>6.05</v>
          </cell>
          <cell r="S2041">
            <v>942.51</v>
          </cell>
          <cell r="V2041" t="str">
            <v>00116</v>
          </cell>
          <cell r="W2041" t="str">
            <v>0800000</v>
          </cell>
          <cell r="X2041">
            <v>0</v>
          </cell>
          <cell r="Y2041">
            <v>0</v>
          </cell>
        </row>
        <row r="2042">
          <cell r="A2042">
            <v>35643</v>
          </cell>
          <cell r="B2042" t="str">
            <v>07</v>
          </cell>
          <cell r="C2042" t="str">
            <v>КЛ-0.4 кв. от ТП 114 к д.53  0.140км</v>
          </cell>
          <cell r="D2042" t="str">
            <v>519</v>
          </cell>
          <cell r="E2042" t="str">
            <v>011</v>
          </cell>
          <cell r="F2042">
            <v>11</v>
          </cell>
          <cell r="G2042">
            <v>30</v>
          </cell>
          <cell r="H2042">
            <v>44983</v>
          </cell>
          <cell r="I2042" t="str">
            <v>32231</v>
          </cell>
          <cell r="J2042" t="str">
            <v>2010062</v>
          </cell>
          <cell r="K2042" t="str">
            <v>30013</v>
          </cell>
          <cell r="L2042">
            <v>5</v>
          </cell>
          <cell r="M2042" t="str">
            <v>124527341</v>
          </cell>
          <cell r="N2042" t="str">
            <v>80</v>
          </cell>
          <cell r="O2042" t="str">
            <v>0897</v>
          </cell>
          <cell r="P2042" t="str">
            <v>0897</v>
          </cell>
          <cell r="Q2042">
            <v>16060.32</v>
          </cell>
          <cell r="R2042">
            <v>187.43</v>
          </cell>
          <cell r="S2042">
            <v>28922.68</v>
          </cell>
          <cell r="V2042" t="str">
            <v>00117</v>
          </cell>
          <cell r="W2042" t="str">
            <v>0800000</v>
          </cell>
          <cell r="X2042">
            <v>0</v>
          </cell>
          <cell r="Y2042">
            <v>0</v>
          </cell>
        </row>
        <row r="2043">
          <cell r="A2043">
            <v>35643</v>
          </cell>
          <cell r="B2043" t="str">
            <v>07</v>
          </cell>
          <cell r="C2043" t="str">
            <v>КЛ-0.4кв от ТП 18 к д 50 дл.0.290 км0</v>
          </cell>
          <cell r="D2043" t="str">
            <v>519</v>
          </cell>
          <cell r="E2043" t="str">
            <v>011</v>
          </cell>
          <cell r="F2043">
            <v>11</v>
          </cell>
          <cell r="G2043">
            <v>30</v>
          </cell>
          <cell r="H2043">
            <v>57695</v>
          </cell>
          <cell r="I2043" t="str">
            <v>32232</v>
          </cell>
          <cell r="J2043" t="str">
            <v>2010062</v>
          </cell>
          <cell r="K2043" t="str">
            <v>30012</v>
          </cell>
          <cell r="L2043">
            <v>4</v>
          </cell>
          <cell r="M2043" t="str">
            <v>124527341</v>
          </cell>
          <cell r="N2043" t="str">
            <v>79</v>
          </cell>
          <cell r="O2043" t="str">
            <v>0897</v>
          </cell>
          <cell r="P2043" t="str">
            <v>0897</v>
          </cell>
          <cell r="Q2043">
            <v>16539.64</v>
          </cell>
          <cell r="R2043">
            <v>192.32</v>
          </cell>
          <cell r="S2043">
            <v>41155.360000000001</v>
          </cell>
          <cell r="V2043" t="str">
            <v>00118</v>
          </cell>
          <cell r="W2043" t="str">
            <v>0800000</v>
          </cell>
          <cell r="X2043">
            <v>0</v>
          </cell>
          <cell r="Y2043">
            <v>0</v>
          </cell>
        </row>
        <row r="2044">
          <cell r="A2044">
            <v>35643</v>
          </cell>
          <cell r="B2044" t="str">
            <v>07</v>
          </cell>
          <cell r="C2044" t="str">
            <v>КЛ-0.4 кв от ТП 18 к д 15 дл.0.070км</v>
          </cell>
          <cell r="D2044" t="str">
            <v>519</v>
          </cell>
          <cell r="E2044" t="str">
            <v>011</v>
          </cell>
          <cell r="F2044">
            <v>11</v>
          </cell>
          <cell r="G2044">
            <v>30</v>
          </cell>
          <cell r="H2044">
            <v>4533</v>
          </cell>
          <cell r="I2044" t="str">
            <v>32233</v>
          </cell>
          <cell r="J2044" t="str">
            <v>2010062</v>
          </cell>
          <cell r="K2044" t="str">
            <v>30011</v>
          </cell>
          <cell r="L2044">
            <v>2</v>
          </cell>
          <cell r="M2044" t="str">
            <v>124527341</v>
          </cell>
          <cell r="N2044" t="str">
            <v>69</v>
          </cell>
          <cell r="O2044" t="str">
            <v>0897</v>
          </cell>
          <cell r="P2044" t="str">
            <v>0897</v>
          </cell>
          <cell r="Q2044">
            <v>652.88</v>
          </cell>
          <cell r="R2044">
            <v>7.56</v>
          </cell>
          <cell r="S2044">
            <v>3880.12</v>
          </cell>
          <cell r="V2044" t="str">
            <v>00119</v>
          </cell>
          <cell r="W2044" t="str">
            <v>0800000</v>
          </cell>
          <cell r="X2044">
            <v>0</v>
          </cell>
          <cell r="Y2044">
            <v>0</v>
          </cell>
        </row>
        <row r="2045">
          <cell r="A2045">
            <v>35643</v>
          </cell>
          <cell r="B2045" t="str">
            <v>07</v>
          </cell>
          <cell r="C2045" t="str">
            <v>КЛ-0.4 кв от ТП 20 к д.60а ул Флотская дл.0.170км</v>
          </cell>
          <cell r="D2045" t="str">
            <v>519</v>
          </cell>
          <cell r="E2045" t="str">
            <v>011</v>
          </cell>
          <cell r="F2045">
            <v>11</v>
          </cell>
          <cell r="G2045">
            <v>30</v>
          </cell>
          <cell r="H2045">
            <v>21112</v>
          </cell>
          <cell r="I2045" t="str">
            <v>32234</v>
          </cell>
          <cell r="J2045" t="str">
            <v>2010062</v>
          </cell>
          <cell r="K2045" t="str">
            <v>30012</v>
          </cell>
          <cell r="L2045">
            <v>4</v>
          </cell>
          <cell r="M2045" t="str">
            <v>124527341</v>
          </cell>
          <cell r="N2045" t="str">
            <v>60</v>
          </cell>
          <cell r="O2045" t="str">
            <v>0897</v>
          </cell>
          <cell r="P2045" t="str">
            <v>0897</v>
          </cell>
          <cell r="Q2045">
            <v>6052.35</v>
          </cell>
          <cell r="R2045">
            <v>70.37</v>
          </cell>
          <cell r="S2045">
            <v>15059.65</v>
          </cell>
          <cell r="V2045" t="str">
            <v>00120</v>
          </cell>
          <cell r="W2045" t="str">
            <v>0800000</v>
          </cell>
          <cell r="X2045">
            <v>0</v>
          </cell>
          <cell r="Y2045">
            <v>0</v>
          </cell>
        </row>
        <row r="2046">
          <cell r="A2046">
            <v>35643</v>
          </cell>
          <cell r="B2046" t="str">
            <v>07</v>
          </cell>
          <cell r="C2046" t="str">
            <v>КЛ-0.4 кв от  котельной по ул Авиац.до ТП 26,ТП 15 дл 0.22км.</v>
          </cell>
          <cell r="D2046" t="str">
            <v>519</v>
          </cell>
          <cell r="E2046" t="str">
            <v>011</v>
          </cell>
          <cell r="F2046">
            <v>11</v>
          </cell>
          <cell r="G2046">
            <v>30</v>
          </cell>
          <cell r="H2046">
            <v>50694</v>
          </cell>
          <cell r="I2046" t="str">
            <v>32235</v>
          </cell>
          <cell r="J2046" t="str">
            <v>2010062</v>
          </cell>
          <cell r="K2046" t="str">
            <v>30012</v>
          </cell>
          <cell r="L2046">
            <v>4</v>
          </cell>
          <cell r="M2046" t="str">
            <v>124527341</v>
          </cell>
          <cell r="N2046" t="str">
            <v>71</v>
          </cell>
          <cell r="O2046" t="str">
            <v>0897</v>
          </cell>
          <cell r="P2046" t="str">
            <v>0897</v>
          </cell>
          <cell r="Q2046">
            <v>14532.17</v>
          </cell>
          <cell r="R2046">
            <v>168.98</v>
          </cell>
          <cell r="S2046">
            <v>36161.83</v>
          </cell>
          <cell r="V2046" t="str">
            <v>00121</v>
          </cell>
          <cell r="W2046" t="str">
            <v>0800000</v>
          </cell>
          <cell r="X2046">
            <v>0</v>
          </cell>
          <cell r="Y2046">
            <v>0</v>
          </cell>
        </row>
        <row r="2047">
          <cell r="A2047">
            <v>35643</v>
          </cell>
          <cell r="B2047" t="str">
            <v>07</v>
          </cell>
          <cell r="C2047" t="str">
            <v>КЛ-0.4 кв  ул.Гвардейская от КТП 127 к д 8 дл0.030км</v>
          </cell>
          <cell r="D2047" t="str">
            <v>519</v>
          </cell>
          <cell r="E2047" t="str">
            <v>011</v>
          </cell>
          <cell r="F2047">
            <v>11</v>
          </cell>
          <cell r="G2047">
            <v>30</v>
          </cell>
          <cell r="H2047">
            <v>2278</v>
          </cell>
          <cell r="I2047" t="str">
            <v>32236</v>
          </cell>
          <cell r="J2047" t="str">
            <v>2010062</v>
          </cell>
          <cell r="K2047" t="str">
            <v>30012</v>
          </cell>
          <cell r="L2047">
            <v>4</v>
          </cell>
          <cell r="M2047" t="str">
            <v>124527341</v>
          </cell>
          <cell r="N2047" t="str">
            <v>59</v>
          </cell>
          <cell r="O2047" t="str">
            <v>0897</v>
          </cell>
          <cell r="P2047" t="str">
            <v>0897</v>
          </cell>
          <cell r="Q2047">
            <v>645.75</v>
          </cell>
          <cell r="R2047">
            <v>7.59</v>
          </cell>
          <cell r="S2047">
            <v>1632.25</v>
          </cell>
          <cell r="V2047" t="str">
            <v>00122</v>
          </cell>
          <cell r="W2047" t="str">
            <v>0800000</v>
          </cell>
          <cell r="X2047">
            <v>0</v>
          </cell>
          <cell r="Y2047">
            <v>0</v>
          </cell>
        </row>
        <row r="2048">
          <cell r="A2048">
            <v>35643</v>
          </cell>
          <cell r="B2048" t="str">
            <v>07</v>
          </cell>
          <cell r="C2048" t="str">
            <v>КЛ-0.4 кв ул.Гвардейская от КТП 127 к д.95 0.020км</v>
          </cell>
          <cell r="D2048" t="str">
            <v>519</v>
          </cell>
          <cell r="E2048" t="str">
            <v>011</v>
          </cell>
          <cell r="F2048">
            <v>11</v>
          </cell>
          <cell r="G2048">
            <v>30</v>
          </cell>
          <cell r="H2048">
            <v>1519</v>
          </cell>
          <cell r="I2048" t="str">
            <v>32237</v>
          </cell>
          <cell r="J2048" t="str">
            <v>2010062</v>
          </cell>
          <cell r="K2048" t="str">
            <v>30012</v>
          </cell>
          <cell r="L2048">
            <v>4</v>
          </cell>
          <cell r="M2048" t="str">
            <v>124527341</v>
          </cell>
          <cell r="N2048" t="str">
            <v>75</v>
          </cell>
          <cell r="O2048" t="str">
            <v>0897</v>
          </cell>
          <cell r="P2048" t="str">
            <v>0897</v>
          </cell>
          <cell r="Q2048">
            <v>430.5</v>
          </cell>
          <cell r="R2048">
            <v>5.0599999999999996</v>
          </cell>
          <cell r="S2048">
            <v>1088.5</v>
          </cell>
          <cell r="V2048" t="str">
            <v>00123</v>
          </cell>
          <cell r="W2048" t="str">
            <v>0800000</v>
          </cell>
          <cell r="X2048">
            <v>0</v>
          </cell>
          <cell r="Y2048">
            <v>0</v>
          </cell>
        </row>
        <row r="2049">
          <cell r="A2049">
            <v>35643</v>
          </cell>
          <cell r="B2049" t="str">
            <v>07</v>
          </cell>
          <cell r="C2049" t="str">
            <v>КЛ-0.4 кв ул.Гвардейская от ТП 162 к д.10 дл.0.040 км</v>
          </cell>
          <cell r="D2049" t="str">
            <v>519</v>
          </cell>
          <cell r="E2049" t="str">
            <v>011</v>
          </cell>
          <cell r="F2049">
            <v>11</v>
          </cell>
          <cell r="G2049">
            <v>30</v>
          </cell>
          <cell r="H2049">
            <v>11837</v>
          </cell>
          <cell r="I2049" t="str">
            <v>32238</v>
          </cell>
          <cell r="J2049" t="str">
            <v>2010062</v>
          </cell>
          <cell r="K2049" t="str">
            <v>30012</v>
          </cell>
          <cell r="L2049">
            <v>4</v>
          </cell>
          <cell r="M2049" t="str">
            <v>124527341</v>
          </cell>
          <cell r="N2049" t="str">
            <v>95</v>
          </cell>
          <cell r="O2049" t="str">
            <v>0897</v>
          </cell>
          <cell r="P2049" t="str">
            <v>0897</v>
          </cell>
          <cell r="Q2049">
            <v>3393.48</v>
          </cell>
          <cell r="R2049">
            <v>39.46</v>
          </cell>
          <cell r="S2049">
            <v>8443.52</v>
          </cell>
          <cell r="V2049" t="str">
            <v>00129</v>
          </cell>
          <cell r="W2049" t="str">
            <v>0800000</v>
          </cell>
          <cell r="X2049">
            <v>0</v>
          </cell>
          <cell r="Y2049">
            <v>0</v>
          </cell>
        </row>
        <row r="2050">
          <cell r="A2050">
            <v>35643</v>
          </cell>
          <cell r="B2050" t="str">
            <v>07</v>
          </cell>
          <cell r="C2050" t="str">
            <v>КЛ-10 кв от ПСТ Городская  до ТП 175 дл0.670км</v>
          </cell>
          <cell r="D2050" t="str">
            <v>519</v>
          </cell>
          <cell r="E2050" t="str">
            <v>011</v>
          </cell>
          <cell r="F2050">
            <v>11</v>
          </cell>
          <cell r="G2050">
            <v>30</v>
          </cell>
          <cell r="H2050">
            <v>1194</v>
          </cell>
          <cell r="I2050" t="str">
            <v>32239</v>
          </cell>
          <cell r="J2050" t="str">
            <v>2010062</v>
          </cell>
          <cell r="K2050" t="str">
            <v>30012</v>
          </cell>
          <cell r="L2050">
            <v>4</v>
          </cell>
          <cell r="M2050" t="str">
            <v>124527341</v>
          </cell>
          <cell r="N2050" t="str">
            <v>81</v>
          </cell>
          <cell r="O2050" t="str">
            <v>0897</v>
          </cell>
          <cell r="P2050" t="str">
            <v>0897</v>
          </cell>
          <cell r="Q2050">
            <v>338.57</v>
          </cell>
          <cell r="R2050">
            <v>3.98</v>
          </cell>
          <cell r="S2050">
            <v>855.43</v>
          </cell>
          <cell r="V2050" t="str">
            <v>00130</v>
          </cell>
          <cell r="W2050" t="str">
            <v>0800000</v>
          </cell>
          <cell r="X2050">
            <v>0</v>
          </cell>
          <cell r="Y2050">
            <v>0</v>
          </cell>
        </row>
        <row r="2051">
          <cell r="A2051">
            <v>35643</v>
          </cell>
          <cell r="B2051" t="str">
            <v>07</v>
          </cell>
          <cell r="C2051" t="str">
            <v>КЛ-0.4  ул.Зеленая от ТП 50 к дому 5 0.240км</v>
          </cell>
          <cell r="D2051" t="str">
            <v>519</v>
          </cell>
          <cell r="E2051" t="str">
            <v>011</v>
          </cell>
          <cell r="F2051">
            <v>11</v>
          </cell>
          <cell r="G2051">
            <v>30</v>
          </cell>
          <cell r="H2051">
            <v>328</v>
          </cell>
          <cell r="I2051" t="str">
            <v>32240</v>
          </cell>
          <cell r="J2051" t="str">
            <v>2010062</v>
          </cell>
          <cell r="K2051" t="str">
            <v>30012</v>
          </cell>
          <cell r="L2051">
            <v>4</v>
          </cell>
          <cell r="M2051" t="str">
            <v>124527341</v>
          </cell>
          <cell r="N2051" t="str">
            <v>73</v>
          </cell>
          <cell r="O2051" t="str">
            <v>0897</v>
          </cell>
          <cell r="P2051" t="str">
            <v>0897</v>
          </cell>
          <cell r="Q2051">
            <v>133.22</v>
          </cell>
          <cell r="R2051">
            <v>1.0900000000000001</v>
          </cell>
          <cell r="S2051">
            <v>194.78</v>
          </cell>
          <cell r="V2051" t="str">
            <v>00131</v>
          </cell>
          <cell r="W2051" t="str">
            <v>080000</v>
          </cell>
          <cell r="X2051">
            <v>0</v>
          </cell>
          <cell r="Y2051">
            <v>0</v>
          </cell>
        </row>
        <row r="2052">
          <cell r="A2052">
            <v>35643</v>
          </cell>
          <cell r="B2052" t="str">
            <v>07</v>
          </cell>
          <cell r="C2052" t="str">
            <v>КЛ-0.4 кв от ТП 50 к д.3 ул Зеленая дл 0.150км</v>
          </cell>
          <cell r="D2052" t="str">
            <v>519</v>
          </cell>
          <cell r="E2052" t="str">
            <v>011</v>
          </cell>
          <cell r="F2052">
            <v>11</v>
          </cell>
          <cell r="G2052">
            <v>30</v>
          </cell>
          <cell r="H2052">
            <v>19017</v>
          </cell>
          <cell r="I2052" t="str">
            <v>32241</v>
          </cell>
          <cell r="J2052" t="str">
            <v>2010062</v>
          </cell>
          <cell r="K2052" t="str">
            <v>30013</v>
          </cell>
          <cell r="L2052">
            <v>5</v>
          </cell>
          <cell r="M2052" t="str">
            <v>124527341</v>
          </cell>
          <cell r="N2052" t="str">
            <v>69</v>
          </cell>
          <cell r="O2052" t="str">
            <v>0897</v>
          </cell>
          <cell r="P2052" t="str">
            <v>0897</v>
          </cell>
          <cell r="Q2052">
            <v>6751.07</v>
          </cell>
          <cell r="R2052">
            <v>79.239999999999995</v>
          </cell>
          <cell r="S2052">
            <v>12265.93</v>
          </cell>
          <cell r="V2052" t="str">
            <v>00132</v>
          </cell>
          <cell r="W2052" t="str">
            <v>0800000</v>
          </cell>
          <cell r="X2052">
            <v>0</v>
          </cell>
          <cell r="Y2052">
            <v>0</v>
          </cell>
        </row>
        <row r="2053">
          <cell r="A2053">
            <v>35643</v>
          </cell>
          <cell r="B2053" t="str">
            <v>07</v>
          </cell>
          <cell r="C2053" t="str">
            <v>КЛ-0.4 кв от ТП 64 к Д.9.ул.Зеленая 0.021км</v>
          </cell>
          <cell r="D2053" t="str">
            <v>519</v>
          </cell>
          <cell r="E2053" t="str">
            <v>011</v>
          </cell>
          <cell r="F2053">
            <v>11</v>
          </cell>
          <cell r="G2053">
            <v>30</v>
          </cell>
          <cell r="H2053">
            <v>73388</v>
          </cell>
          <cell r="I2053" t="str">
            <v>32242</v>
          </cell>
          <cell r="J2053" t="str">
            <v>2010062</v>
          </cell>
          <cell r="K2053" t="str">
            <v>30012</v>
          </cell>
          <cell r="L2053">
            <v>4</v>
          </cell>
          <cell r="M2053" t="str">
            <v>124527341</v>
          </cell>
          <cell r="N2053" t="str">
            <v>94</v>
          </cell>
          <cell r="O2053" t="str">
            <v>0897</v>
          </cell>
          <cell r="P2053" t="str">
            <v>0897</v>
          </cell>
          <cell r="Q2053">
            <v>21037.81</v>
          </cell>
          <cell r="R2053">
            <v>244.63</v>
          </cell>
          <cell r="S2053">
            <v>52350.19</v>
          </cell>
          <cell r="V2053" t="str">
            <v>00133</v>
          </cell>
          <cell r="W2053" t="str">
            <v>0800000</v>
          </cell>
          <cell r="X2053">
            <v>0</v>
          </cell>
          <cell r="Y2053">
            <v>0</v>
          </cell>
        </row>
        <row r="2054">
          <cell r="A2054">
            <v>35643</v>
          </cell>
          <cell r="B2054" t="str">
            <v>07</v>
          </cell>
          <cell r="C2054" t="str">
            <v>КЛ-0.4 кв от ТП 64 к д.7 ул.Зеленая.дл.0.050км</v>
          </cell>
          <cell r="D2054" t="str">
            <v>519</v>
          </cell>
          <cell r="E2054" t="str">
            <v>011</v>
          </cell>
          <cell r="F2054">
            <v>11</v>
          </cell>
          <cell r="G2054">
            <v>30</v>
          </cell>
          <cell r="H2054">
            <v>132701</v>
          </cell>
          <cell r="I2054" t="str">
            <v>32243</v>
          </cell>
          <cell r="J2054" t="str">
            <v>2010062</v>
          </cell>
          <cell r="K2054" t="str">
            <v>30012</v>
          </cell>
          <cell r="L2054">
            <v>4</v>
          </cell>
          <cell r="M2054" t="str">
            <v>124527341</v>
          </cell>
          <cell r="N2054" t="str">
            <v>94</v>
          </cell>
          <cell r="O2054" t="str">
            <v>0897</v>
          </cell>
          <cell r="P2054" t="str">
            <v>0897</v>
          </cell>
          <cell r="Q2054">
            <v>38040.879999999997</v>
          </cell>
          <cell r="R2054">
            <v>442.34</v>
          </cell>
          <cell r="S2054">
            <v>94660.12</v>
          </cell>
          <cell r="V2054" t="str">
            <v>00135</v>
          </cell>
          <cell r="W2054" t="str">
            <v>0800000</v>
          </cell>
          <cell r="X2054">
            <v>0</v>
          </cell>
          <cell r="Y2054">
            <v>0</v>
          </cell>
        </row>
        <row r="2055">
          <cell r="A2055">
            <v>35643</v>
          </cell>
          <cell r="B2055" t="str">
            <v>07</v>
          </cell>
          <cell r="C2055" t="str">
            <v>КЛ-0.4 кв от котельной до ТП 131 ул.Краснофлот.дл.0.144 км</v>
          </cell>
          <cell r="D2055" t="str">
            <v>519</v>
          </cell>
          <cell r="E2055" t="str">
            <v>011</v>
          </cell>
          <cell r="F2055">
            <v>11</v>
          </cell>
          <cell r="G2055">
            <v>30</v>
          </cell>
          <cell r="H2055">
            <v>33259</v>
          </cell>
          <cell r="I2055" t="str">
            <v>32244</v>
          </cell>
          <cell r="J2055" t="str">
            <v>2010062</v>
          </cell>
          <cell r="K2055" t="str">
            <v>30012</v>
          </cell>
          <cell r="L2055">
            <v>4</v>
          </cell>
          <cell r="M2055" t="str">
            <v>124527341</v>
          </cell>
          <cell r="N2055" t="str">
            <v>72</v>
          </cell>
          <cell r="O2055" t="str">
            <v>0897</v>
          </cell>
          <cell r="P2055" t="str">
            <v>0897</v>
          </cell>
          <cell r="Q2055">
            <v>9534.57</v>
          </cell>
          <cell r="R2055">
            <v>110.86</v>
          </cell>
          <cell r="S2055">
            <v>23724.43</v>
          </cell>
          <cell r="V2055" t="str">
            <v>00135</v>
          </cell>
          <cell r="W2055" t="str">
            <v>0800000</v>
          </cell>
          <cell r="X2055">
            <v>0</v>
          </cell>
          <cell r="Y2055">
            <v>0</v>
          </cell>
        </row>
        <row r="2056">
          <cell r="A2056">
            <v>35643</v>
          </cell>
          <cell r="B2056" t="str">
            <v>07</v>
          </cell>
          <cell r="C2056" t="str">
            <v>КЛ-0.4 кв от котельной по ул.Красноф.до ТП 57 дл.0.146км</v>
          </cell>
          <cell r="D2056" t="str">
            <v>519</v>
          </cell>
          <cell r="E2056" t="str">
            <v>011</v>
          </cell>
          <cell r="F2056">
            <v>11</v>
          </cell>
          <cell r="G2056">
            <v>30</v>
          </cell>
          <cell r="H2056">
            <v>33692</v>
          </cell>
          <cell r="I2056" t="str">
            <v>32245</v>
          </cell>
          <cell r="J2056" t="str">
            <v>2010062</v>
          </cell>
          <cell r="K2056" t="str">
            <v>30012</v>
          </cell>
          <cell r="L2056">
            <v>4</v>
          </cell>
          <cell r="M2056" t="str">
            <v>124527341</v>
          </cell>
          <cell r="N2056" t="str">
            <v>72</v>
          </cell>
          <cell r="O2056" t="str">
            <v>0897</v>
          </cell>
          <cell r="P2056" t="str">
            <v>0897</v>
          </cell>
          <cell r="Q2056">
            <v>9658.14</v>
          </cell>
          <cell r="R2056">
            <v>112.31</v>
          </cell>
          <cell r="S2056">
            <v>24033.86</v>
          </cell>
          <cell r="V2056" t="str">
            <v>00136</v>
          </cell>
          <cell r="W2056" t="str">
            <v>0800000</v>
          </cell>
          <cell r="X2056">
            <v>0</v>
          </cell>
          <cell r="Y2056">
            <v>0</v>
          </cell>
        </row>
        <row r="2057">
          <cell r="A2057">
            <v>35643</v>
          </cell>
          <cell r="B2057" t="str">
            <v>07</v>
          </cell>
          <cell r="C2057" t="str">
            <v>КЛ-0.4 кв от ТП 15 к д.28 дл 0.115км</v>
          </cell>
          <cell r="D2057" t="str">
            <v>519</v>
          </cell>
          <cell r="E2057" t="str">
            <v>011</v>
          </cell>
          <cell r="F2057">
            <v>11</v>
          </cell>
          <cell r="G2057">
            <v>30</v>
          </cell>
          <cell r="H2057">
            <v>5852</v>
          </cell>
          <cell r="I2057" t="str">
            <v>32246</v>
          </cell>
          <cell r="J2057" t="str">
            <v>2010062</v>
          </cell>
          <cell r="K2057" t="str">
            <v>30012</v>
          </cell>
          <cell r="L2057">
            <v>4</v>
          </cell>
          <cell r="M2057" t="str">
            <v>124527341</v>
          </cell>
          <cell r="N2057" t="str">
            <v>63</v>
          </cell>
          <cell r="O2057" t="str">
            <v>0897</v>
          </cell>
          <cell r="P2057" t="str">
            <v>0897</v>
          </cell>
          <cell r="Q2057">
            <v>1658.21</v>
          </cell>
          <cell r="R2057">
            <v>19.510000000000002</v>
          </cell>
          <cell r="S2057">
            <v>4193.79</v>
          </cell>
          <cell r="V2057" t="str">
            <v>00138</v>
          </cell>
          <cell r="W2057" t="str">
            <v>0800000</v>
          </cell>
          <cell r="X2057">
            <v>0</v>
          </cell>
          <cell r="Y2057">
            <v>0</v>
          </cell>
        </row>
        <row r="2058">
          <cell r="A2058">
            <v>35643</v>
          </cell>
          <cell r="B2058" t="str">
            <v>07</v>
          </cell>
          <cell r="C2058" t="str">
            <v>КЛ-0.4кв от ТП 129 к д.25\2 дл.0.140км</v>
          </cell>
          <cell r="D2058" t="str">
            <v>519</v>
          </cell>
          <cell r="E2058" t="str">
            <v>011</v>
          </cell>
          <cell r="F2058">
            <v>11</v>
          </cell>
          <cell r="G2058">
            <v>30</v>
          </cell>
          <cell r="H2058">
            <v>8219</v>
          </cell>
          <cell r="I2058" t="str">
            <v>32247</v>
          </cell>
          <cell r="J2058" t="str">
            <v>2010062</v>
          </cell>
          <cell r="K2058" t="str">
            <v>30012</v>
          </cell>
          <cell r="L2058">
            <v>4</v>
          </cell>
          <cell r="M2058" t="str">
            <v>124527341</v>
          </cell>
          <cell r="N2058" t="str">
            <v>70</v>
          </cell>
          <cell r="O2058" t="str">
            <v>0897</v>
          </cell>
          <cell r="P2058" t="str">
            <v>0897</v>
          </cell>
          <cell r="Q2058">
            <v>2329.17</v>
          </cell>
          <cell r="R2058">
            <v>27.4</v>
          </cell>
          <cell r="S2058">
            <v>5889.83</v>
          </cell>
          <cell r="V2058" t="str">
            <v>00139</v>
          </cell>
          <cell r="W2058" t="str">
            <v>0800000</v>
          </cell>
          <cell r="X2058">
            <v>0</v>
          </cell>
          <cell r="Y2058">
            <v>0</v>
          </cell>
        </row>
        <row r="2059">
          <cell r="A2059">
            <v>35643</v>
          </cell>
          <cell r="B2059" t="str">
            <v>07</v>
          </cell>
          <cell r="C2059" t="str">
            <v>КЛ-0.4 кв от ТП 12 к д.3 ул.Краснофлотская дл.0.410км</v>
          </cell>
          <cell r="D2059" t="str">
            <v>519</v>
          </cell>
          <cell r="E2059" t="str">
            <v>011</v>
          </cell>
          <cell r="F2059">
            <v>11</v>
          </cell>
          <cell r="G2059">
            <v>30</v>
          </cell>
          <cell r="H2059">
            <v>14101</v>
          </cell>
          <cell r="I2059" t="str">
            <v>32248</v>
          </cell>
          <cell r="J2059" t="str">
            <v>2010062</v>
          </cell>
          <cell r="K2059" t="str">
            <v>30012</v>
          </cell>
          <cell r="L2059">
            <v>4</v>
          </cell>
          <cell r="M2059" t="str">
            <v>124527341</v>
          </cell>
          <cell r="N2059" t="str">
            <v>79</v>
          </cell>
          <cell r="O2059" t="str">
            <v>0897</v>
          </cell>
          <cell r="P2059" t="str">
            <v>0897</v>
          </cell>
          <cell r="Q2059">
            <v>4042.53</v>
          </cell>
          <cell r="R2059">
            <v>47</v>
          </cell>
          <cell r="S2059">
            <v>10058.469999999999</v>
          </cell>
          <cell r="V2059" t="str">
            <v>00140</v>
          </cell>
          <cell r="W2059" t="str">
            <v>0800000</v>
          </cell>
          <cell r="X2059">
            <v>0</v>
          </cell>
          <cell r="Y2059">
            <v>0</v>
          </cell>
        </row>
        <row r="2060">
          <cell r="A2060">
            <v>35643</v>
          </cell>
          <cell r="B2060" t="str">
            <v>07</v>
          </cell>
          <cell r="C2060" t="str">
            <v>КЛ-0.4 кв от ТП 131 к д 25\1-25\2 дл.0.540км ул.Краснофлотская</v>
          </cell>
          <cell r="D2060" t="str">
            <v>519</v>
          </cell>
          <cell r="E2060" t="str">
            <v>011</v>
          </cell>
          <cell r="F2060">
            <v>11</v>
          </cell>
          <cell r="G2060">
            <v>30</v>
          </cell>
          <cell r="H2060">
            <v>19807</v>
          </cell>
          <cell r="I2060" t="str">
            <v>32249</v>
          </cell>
          <cell r="J2060" t="str">
            <v>2010062</v>
          </cell>
          <cell r="K2060" t="str">
            <v>30012</v>
          </cell>
          <cell r="L2060">
            <v>4</v>
          </cell>
          <cell r="M2060" t="str">
            <v>124527341</v>
          </cell>
          <cell r="N2060" t="str">
            <v>71</v>
          </cell>
          <cell r="O2060" t="str">
            <v>0897</v>
          </cell>
          <cell r="P2060" t="str">
            <v>0897</v>
          </cell>
          <cell r="Q2060">
            <v>5678.05</v>
          </cell>
          <cell r="R2060">
            <v>66.02</v>
          </cell>
          <cell r="S2060">
            <v>14128.95</v>
          </cell>
          <cell r="V2060" t="str">
            <v>00141</v>
          </cell>
          <cell r="W2060" t="str">
            <v>0800000</v>
          </cell>
          <cell r="X2060">
            <v>0</v>
          </cell>
          <cell r="Y2060">
            <v>0</v>
          </cell>
        </row>
        <row r="2061">
          <cell r="A2061">
            <v>35643</v>
          </cell>
          <cell r="B2061" t="str">
            <v>07</v>
          </cell>
          <cell r="C2061" t="str">
            <v>КЛ-0.4 кв от ТП 131 к д 25\3-25\4 дл.0.630км</v>
          </cell>
          <cell r="D2061" t="str">
            <v>519</v>
          </cell>
          <cell r="E2061" t="str">
            <v>011</v>
          </cell>
          <cell r="F2061">
            <v>11</v>
          </cell>
          <cell r="G2061">
            <v>30</v>
          </cell>
          <cell r="H2061">
            <v>23215</v>
          </cell>
          <cell r="I2061" t="str">
            <v>32250</v>
          </cell>
          <cell r="J2061" t="str">
            <v>2010062</v>
          </cell>
          <cell r="K2061" t="str">
            <v>30012</v>
          </cell>
          <cell r="L2061">
            <v>4</v>
          </cell>
          <cell r="M2061" t="str">
            <v>124527341</v>
          </cell>
          <cell r="N2061" t="str">
            <v>71</v>
          </cell>
          <cell r="O2061" t="str">
            <v>0897</v>
          </cell>
          <cell r="P2061" t="str">
            <v>0897</v>
          </cell>
          <cell r="Q2061">
            <v>6655.26</v>
          </cell>
          <cell r="R2061">
            <v>77.38</v>
          </cell>
          <cell r="S2061">
            <v>16559.740000000002</v>
          </cell>
          <cell r="V2061" t="str">
            <v>00142</v>
          </cell>
          <cell r="W2061" t="str">
            <v>0800000</v>
          </cell>
          <cell r="X2061">
            <v>0</v>
          </cell>
          <cell r="Y2061">
            <v>0</v>
          </cell>
        </row>
        <row r="2062">
          <cell r="A2062">
            <v>35643</v>
          </cell>
          <cell r="B2062" t="str">
            <v>07</v>
          </cell>
          <cell r="C2062" t="str">
            <v>КЛ-0.4 кв от ТП 130 к д.19\1 дл.0.150км ул.Краснофлотская</v>
          </cell>
          <cell r="D2062" t="str">
            <v>519</v>
          </cell>
          <cell r="E2062" t="str">
            <v>011</v>
          </cell>
          <cell r="F2062">
            <v>11</v>
          </cell>
          <cell r="G2062">
            <v>30</v>
          </cell>
          <cell r="H2062">
            <v>11777</v>
          </cell>
          <cell r="I2062" t="str">
            <v>32251</v>
          </cell>
          <cell r="J2062" t="str">
            <v>2010062</v>
          </cell>
          <cell r="K2062" t="str">
            <v>30012</v>
          </cell>
          <cell r="L2062">
            <v>4</v>
          </cell>
          <cell r="M2062" t="str">
            <v>124527341</v>
          </cell>
          <cell r="N2062" t="str">
            <v>73</v>
          </cell>
          <cell r="O2062" t="str">
            <v>0897</v>
          </cell>
          <cell r="P2062" t="str">
            <v>0897</v>
          </cell>
          <cell r="Q2062">
            <v>3376.42</v>
          </cell>
          <cell r="R2062">
            <v>39.26</v>
          </cell>
          <cell r="S2062">
            <v>8400.58</v>
          </cell>
          <cell r="V2062" t="str">
            <v>00143</v>
          </cell>
          <cell r="W2062" t="str">
            <v>0800000</v>
          </cell>
          <cell r="X2062">
            <v>0</v>
          </cell>
          <cell r="Y2062">
            <v>0</v>
          </cell>
        </row>
        <row r="2063">
          <cell r="A2063">
            <v>35643</v>
          </cell>
          <cell r="B2063" t="str">
            <v>07</v>
          </cell>
          <cell r="C2063" t="str">
            <v>КЛ-0.4 кв от ТП 129 к д.25 дл.0.200км</v>
          </cell>
          <cell r="D2063" t="str">
            <v>519</v>
          </cell>
          <cell r="E2063" t="str">
            <v>011</v>
          </cell>
          <cell r="F2063">
            <v>11</v>
          </cell>
          <cell r="G2063">
            <v>30</v>
          </cell>
          <cell r="H2063">
            <v>11224</v>
          </cell>
          <cell r="I2063" t="str">
            <v>32252</v>
          </cell>
          <cell r="J2063" t="str">
            <v>2010062</v>
          </cell>
          <cell r="K2063" t="str">
            <v>30012</v>
          </cell>
          <cell r="L2063">
            <v>4</v>
          </cell>
          <cell r="M2063" t="str">
            <v>124527341</v>
          </cell>
          <cell r="N2063" t="str">
            <v>70</v>
          </cell>
          <cell r="O2063" t="str">
            <v>0897</v>
          </cell>
          <cell r="P2063" t="str">
            <v>0897</v>
          </cell>
          <cell r="Q2063">
            <v>3217.58</v>
          </cell>
          <cell r="R2063">
            <v>37.409999999999997</v>
          </cell>
          <cell r="S2063">
            <v>8006.42</v>
          </cell>
          <cell r="V2063" t="str">
            <v>00144</v>
          </cell>
          <cell r="W2063" t="str">
            <v>0800000</v>
          </cell>
          <cell r="X2063">
            <v>0</v>
          </cell>
          <cell r="Y2063">
            <v>0</v>
          </cell>
        </row>
        <row r="2064">
          <cell r="A2064">
            <v>35643</v>
          </cell>
          <cell r="B2064" t="str">
            <v>07</v>
          </cell>
          <cell r="C2064" t="str">
            <v>КЛ-0.4 кв от 187 к д.23 дл.0.360км ул.Краснофлотская</v>
          </cell>
          <cell r="D2064" t="str">
            <v>519</v>
          </cell>
          <cell r="E2064" t="str">
            <v>011</v>
          </cell>
          <cell r="F2064">
            <v>11</v>
          </cell>
          <cell r="G2064">
            <v>30</v>
          </cell>
          <cell r="H2064">
            <v>47297</v>
          </cell>
          <cell r="I2064" t="str">
            <v>32264</v>
          </cell>
          <cell r="J2064" t="str">
            <v>2010062</v>
          </cell>
          <cell r="K2064" t="str">
            <v>30012</v>
          </cell>
          <cell r="L2064">
            <v>4</v>
          </cell>
          <cell r="M2064" t="str">
            <v>124527341</v>
          </cell>
          <cell r="N2064" t="str">
            <v>85</v>
          </cell>
          <cell r="O2064" t="str">
            <v>0897</v>
          </cell>
          <cell r="P2064" t="str">
            <v>0897</v>
          </cell>
          <cell r="Q2064">
            <v>13558.81</v>
          </cell>
          <cell r="R2064">
            <v>157.66</v>
          </cell>
          <cell r="S2064">
            <v>33738.19</v>
          </cell>
          <cell r="V2064" t="str">
            <v>00145</v>
          </cell>
          <cell r="W2064" t="str">
            <v>0800000</v>
          </cell>
          <cell r="X2064">
            <v>0</v>
          </cell>
          <cell r="Y2064">
            <v>0</v>
          </cell>
        </row>
        <row r="2065">
          <cell r="A2065">
            <v>35643</v>
          </cell>
          <cell r="B2065" t="str">
            <v>07</v>
          </cell>
          <cell r="C2065" t="str">
            <v>КЛ-0.4 кв от ТП 15 к д.24 дл.0.050км ул.Краснофл.</v>
          </cell>
          <cell r="D2065" t="str">
            <v>519</v>
          </cell>
          <cell r="E2065" t="str">
            <v>011</v>
          </cell>
          <cell r="F2065">
            <v>11</v>
          </cell>
          <cell r="G2065">
            <v>30</v>
          </cell>
          <cell r="H2065">
            <v>3772</v>
          </cell>
          <cell r="I2065" t="str">
            <v>32254</v>
          </cell>
          <cell r="J2065" t="str">
            <v>2010062</v>
          </cell>
          <cell r="K2065" t="str">
            <v>30012</v>
          </cell>
          <cell r="L2065">
            <v>4</v>
          </cell>
          <cell r="M2065" t="str">
            <v>124527341</v>
          </cell>
          <cell r="N2065" t="str">
            <v>69</v>
          </cell>
          <cell r="O2065" t="str">
            <v>0897</v>
          </cell>
          <cell r="P2065" t="str">
            <v>0897</v>
          </cell>
          <cell r="Q2065">
            <v>1068.51</v>
          </cell>
          <cell r="R2065">
            <v>12.57</v>
          </cell>
          <cell r="S2065">
            <v>2703.49</v>
          </cell>
          <cell r="V2065" t="str">
            <v>00146</v>
          </cell>
          <cell r="W2065" t="str">
            <v>0800000</v>
          </cell>
          <cell r="X2065">
            <v>0</v>
          </cell>
          <cell r="Y2065">
            <v>0</v>
          </cell>
        </row>
        <row r="2066">
          <cell r="A2066">
            <v>35643</v>
          </cell>
          <cell r="B2066" t="str">
            <v>07</v>
          </cell>
          <cell r="C2066" t="str">
            <v>КЛ-0.4 кв от ТП 15 к д.26 дл.0.035км ул.Краснофлот.</v>
          </cell>
          <cell r="D2066" t="str">
            <v>519</v>
          </cell>
          <cell r="E2066" t="str">
            <v>011</v>
          </cell>
          <cell r="F2066">
            <v>11</v>
          </cell>
          <cell r="G2066">
            <v>30</v>
          </cell>
          <cell r="H2066">
            <v>1756</v>
          </cell>
          <cell r="I2066" t="str">
            <v>32255</v>
          </cell>
          <cell r="J2066" t="str">
            <v>2010062</v>
          </cell>
          <cell r="K2066" t="str">
            <v>30011</v>
          </cell>
          <cell r="L2066">
            <v>2</v>
          </cell>
          <cell r="M2066" t="str">
            <v>124527341</v>
          </cell>
          <cell r="N2066" t="str">
            <v>63</v>
          </cell>
          <cell r="O2066" t="str">
            <v>0897</v>
          </cell>
          <cell r="P2066" t="str">
            <v>0897</v>
          </cell>
          <cell r="Q2066">
            <v>260.58999999999997</v>
          </cell>
          <cell r="R2066">
            <v>2.93</v>
          </cell>
          <cell r="S2066">
            <v>1495.41</v>
          </cell>
          <cell r="V2066" t="str">
            <v>00147</v>
          </cell>
          <cell r="W2066" t="str">
            <v>0800000</v>
          </cell>
          <cell r="X2066">
            <v>0</v>
          </cell>
          <cell r="Y2066">
            <v>0</v>
          </cell>
        </row>
        <row r="2067">
          <cell r="A2067">
            <v>35643</v>
          </cell>
          <cell r="B2067" t="str">
            <v>07</v>
          </cell>
          <cell r="C2067" t="str">
            <v>КЛ-0.4кв от ТП 129 к д.25\1 дл.0.150км ул.Краснофлотская</v>
          </cell>
          <cell r="D2067" t="str">
            <v>519</v>
          </cell>
          <cell r="E2067" t="str">
            <v>011</v>
          </cell>
          <cell r="F2067">
            <v>11</v>
          </cell>
          <cell r="G2067">
            <v>30</v>
          </cell>
          <cell r="H2067">
            <v>14373</v>
          </cell>
          <cell r="I2067" t="str">
            <v>32256</v>
          </cell>
          <cell r="J2067" t="str">
            <v>2010062</v>
          </cell>
          <cell r="K2067" t="str">
            <v>30012</v>
          </cell>
          <cell r="L2067">
            <v>4</v>
          </cell>
          <cell r="M2067" t="str">
            <v>124527341</v>
          </cell>
          <cell r="N2067" t="str">
            <v>70</v>
          </cell>
          <cell r="O2067" t="str">
            <v>0897</v>
          </cell>
          <cell r="P2067" t="str">
            <v>0897</v>
          </cell>
          <cell r="Q2067">
            <v>4120.7700000000004</v>
          </cell>
          <cell r="R2067">
            <v>47.91</v>
          </cell>
          <cell r="S2067">
            <v>10252.23</v>
          </cell>
          <cell r="V2067" t="str">
            <v>00148</v>
          </cell>
          <cell r="W2067" t="str">
            <v>0800000</v>
          </cell>
          <cell r="X2067">
            <v>0</v>
          </cell>
          <cell r="Y2067">
            <v>0</v>
          </cell>
        </row>
        <row r="2068">
          <cell r="A2068">
            <v>35643</v>
          </cell>
          <cell r="B2068" t="str">
            <v>07</v>
          </cell>
          <cell r="C2068" t="str">
            <v>КЛ-0.4 от ТП 18 к д.25\3-25\4 дл.0.390км</v>
          </cell>
          <cell r="D2068" t="str">
            <v>519</v>
          </cell>
          <cell r="E2068" t="str">
            <v>011</v>
          </cell>
          <cell r="F2068">
            <v>11</v>
          </cell>
          <cell r="G2068">
            <v>30</v>
          </cell>
          <cell r="H2068">
            <v>17526</v>
          </cell>
          <cell r="I2068" t="str">
            <v>32257</v>
          </cell>
          <cell r="J2068" t="str">
            <v>2010062</v>
          </cell>
          <cell r="K2068" t="str">
            <v>30012</v>
          </cell>
          <cell r="L2068">
            <v>4</v>
          </cell>
          <cell r="M2068" t="str">
            <v>124527341</v>
          </cell>
          <cell r="N2068" t="str">
            <v>74</v>
          </cell>
          <cell r="O2068" t="str">
            <v>0897</v>
          </cell>
          <cell r="P2068" t="str">
            <v>0897</v>
          </cell>
          <cell r="Q2068">
            <v>5024.3599999999997</v>
          </cell>
          <cell r="R2068">
            <v>58.42</v>
          </cell>
          <cell r="S2068">
            <v>12501.64</v>
          </cell>
          <cell r="V2068" t="str">
            <v>00149</v>
          </cell>
          <cell r="W2068" t="str">
            <v>0800000</v>
          </cell>
          <cell r="X2068">
            <v>0</v>
          </cell>
          <cell r="Y2068">
            <v>0</v>
          </cell>
        </row>
        <row r="2069">
          <cell r="A2069">
            <v>35643</v>
          </cell>
          <cell r="B2069" t="str">
            <v>07</v>
          </cell>
          <cell r="C2069" t="str">
            <v>КЛ-0.4кв от ТП 7 к д.1 ул.Калинина дл.0.261,0.270 км</v>
          </cell>
          <cell r="D2069" t="str">
            <v>519</v>
          </cell>
          <cell r="E2069" t="str">
            <v>011</v>
          </cell>
          <cell r="F2069">
            <v>11</v>
          </cell>
          <cell r="G2069">
            <v>30</v>
          </cell>
          <cell r="H2069">
            <v>391045</v>
          </cell>
          <cell r="I2069" t="str">
            <v>32258</v>
          </cell>
          <cell r="J2069" t="str">
            <v>2010062</v>
          </cell>
          <cell r="K2069" t="str">
            <v>30012</v>
          </cell>
          <cell r="L2069">
            <v>4</v>
          </cell>
          <cell r="M2069" t="str">
            <v>124527341</v>
          </cell>
          <cell r="N2069" t="str">
            <v>93</v>
          </cell>
          <cell r="O2069" t="str">
            <v>0897</v>
          </cell>
          <cell r="P2069" t="str">
            <v>0897</v>
          </cell>
          <cell r="Q2069">
            <v>112099.32</v>
          </cell>
          <cell r="R2069">
            <v>1303.48</v>
          </cell>
          <cell r="S2069">
            <v>278945.68</v>
          </cell>
          <cell r="V2069" t="str">
            <v>00150</v>
          </cell>
          <cell r="W2069" t="str">
            <v>0800000</v>
          </cell>
          <cell r="X2069">
            <v>0</v>
          </cell>
          <cell r="Y2069">
            <v>0</v>
          </cell>
        </row>
        <row r="2070">
          <cell r="A2070">
            <v>35643</v>
          </cell>
          <cell r="B2070" t="str">
            <v>07</v>
          </cell>
          <cell r="C2070" t="str">
            <v>КЛ-0.4кв от ТП 114 до д.36 дл.0.200км.ул.Корсаковская</v>
          </cell>
          <cell r="D2070" t="str">
            <v>519</v>
          </cell>
          <cell r="E2070" t="str">
            <v>011</v>
          </cell>
          <cell r="F2070">
            <v>11</v>
          </cell>
          <cell r="G2070">
            <v>30</v>
          </cell>
          <cell r="H2070">
            <v>273</v>
          </cell>
          <cell r="I2070" t="str">
            <v>32259</v>
          </cell>
          <cell r="J2070" t="str">
            <v>2010062</v>
          </cell>
          <cell r="K2070" t="str">
            <v>30012</v>
          </cell>
          <cell r="L2070">
            <v>4</v>
          </cell>
          <cell r="M2070" t="str">
            <v>124527341</v>
          </cell>
          <cell r="N2070" t="str">
            <v>70</v>
          </cell>
          <cell r="O2070" t="str">
            <v>0897</v>
          </cell>
          <cell r="P2070" t="str">
            <v>0897</v>
          </cell>
          <cell r="Q2070">
            <v>77.36</v>
          </cell>
          <cell r="R2070">
            <v>0.91</v>
          </cell>
          <cell r="S2070">
            <v>195.64</v>
          </cell>
          <cell r="V2070" t="str">
            <v>00151</v>
          </cell>
          <cell r="W2070" t="str">
            <v>0800000</v>
          </cell>
          <cell r="X2070">
            <v>0</v>
          </cell>
          <cell r="Y2070">
            <v>0</v>
          </cell>
        </row>
        <row r="2071">
          <cell r="A2071">
            <v>35643</v>
          </cell>
          <cell r="B2071" t="str">
            <v>07</v>
          </cell>
          <cell r="C2071" t="str">
            <v>КЛ-0.4 кв от ТП 16 к д.22 дл.0.220км ул.Корсаковская</v>
          </cell>
          <cell r="D2071" t="str">
            <v>519</v>
          </cell>
          <cell r="E2071" t="str">
            <v>011</v>
          </cell>
          <cell r="F2071">
            <v>11</v>
          </cell>
          <cell r="G2071">
            <v>30</v>
          </cell>
          <cell r="H2071">
            <v>301</v>
          </cell>
          <cell r="I2071" t="str">
            <v>32260</v>
          </cell>
          <cell r="J2071" t="str">
            <v>2010062</v>
          </cell>
          <cell r="K2071" t="str">
            <v>30012</v>
          </cell>
          <cell r="L2071">
            <v>4</v>
          </cell>
          <cell r="M2071" t="str">
            <v>124527341</v>
          </cell>
          <cell r="N2071" t="str">
            <v>72</v>
          </cell>
          <cell r="O2071" t="str">
            <v>0897</v>
          </cell>
          <cell r="P2071" t="str">
            <v>0897</v>
          </cell>
          <cell r="Q2071">
            <v>85.45</v>
          </cell>
          <cell r="R2071">
            <v>1</v>
          </cell>
          <cell r="S2071">
            <v>215.55</v>
          </cell>
          <cell r="V2071" t="str">
            <v>00152</v>
          </cell>
          <cell r="W2071" t="str">
            <v>0800000</v>
          </cell>
          <cell r="X2071">
            <v>0</v>
          </cell>
          <cell r="Y2071">
            <v>0</v>
          </cell>
        </row>
        <row r="2072">
          <cell r="A2072">
            <v>35643</v>
          </cell>
          <cell r="B2072" t="str">
            <v>07</v>
          </cell>
          <cell r="C2072" t="str">
            <v>КЛ-0.4 кв от ТП 111 к д.21 дл.0.240км ул.Краснофлотская</v>
          </cell>
          <cell r="D2072" t="str">
            <v>519</v>
          </cell>
          <cell r="E2072" t="str">
            <v>011</v>
          </cell>
          <cell r="F2072">
            <v>11</v>
          </cell>
          <cell r="G2072">
            <v>30</v>
          </cell>
          <cell r="H2072">
            <v>328</v>
          </cell>
          <cell r="I2072" t="str">
            <v>32261</v>
          </cell>
          <cell r="J2072" t="str">
            <v>2010062</v>
          </cell>
          <cell r="K2072" t="str">
            <v>30012</v>
          </cell>
          <cell r="L2072">
            <v>4</v>
          </cell>
          <cell r="M2072" t="str">
            <v>124527341</v>
          </cell>
          <cell r="N2072" t="str">
            <v>65</v>
          </cell>
          <cell r="O2072" t="str">
            <v>0897</v>
          </cell>
          <cell r="P2072" t="str">
            <v>0897</v>
          </cell>
          <cell r="Q2072">
            <v>92.33</v>
          </cell>
          <cell r="R2072">
            <v>1.0900000000000001</v>
          </cell>
          <cell r="S2072">
            <v>235.67</v>
          </cell>
          <cell r="V2072" t="str">
            <v>00153</v>
          </cell>
          <cell r="W2072" t="str">
            <v>0800000</v>
          </cell>
          <cell r="X2072">
            <v>0</v>
          </cell>
          <cell r="Y2072">
            <v>0</v>
          </cell>
        </row>
        <row r="2073">
          <cell r="A2073">
            <v>35643</v>
          </cell>
          <cell r="B2073" t="str">
            <v>07</v>
          </cell>
          <cell r="C2073" t="str">
            <v>КЛ-0.4 кв от ТП-108 до д.18 Корсаковская дл.0.050 км</v>
          </cell>
          <cell r="D2073" t="str">
            <v>519</v>
          </cell>
          <cell r="E2073" t="str">
            <v>011</v>
          </cell>
          <cell r="F2073">
            <v>11</v>
          </cell>
          <cell r="G2073">
            <v>30</v>
          </cell>
          <cell r="H2073">
            <v>68</v>
          </cell>
          <cell r="I2073" t="str">
            <v>32265</v>
          </cell>
          <cell r="J2073" t="str">
            <v>2010062</v>
          </cell>
          <cell r="K2073" t="str">
            <v>30012</v>
          </cell>
          <cell r="L2073">
            <v>4</v>
          </cell>
          <cell r="M2073" t="str">
            <v>124527341</v>
          </cell>
          <cell r="N2073" t="str">
            <v>65</v>
          </cell>
          <cell r="O2073" t="str">
            <v>0897</v>
          </cell>
          <cell r="P2073" t="str">
            <v>0897</v>
          </cell>
          <cell r="Q2073">
            <v>19.100000000000001</v>
          </cell>
          <cell r="R2073">
            <v>0.23</v>
          </cell>
          <cell r="S2073">
            <v>48.9</v>
          </cell>
          <cell r="V2073" t="str">
            <v>00154</v>
          </cell>
          <cell r="W2073" t="str">
            <v>080000</v>
          </cell>
          <cell r="X2073">
            <v>0</v>
          </cell>
          <cell r="Y2073">
            <v>0</v>
          </cell>
        </row>
        <row r="2074">
          <cell r="A2074">
            <v>35643</v>
          </cell>
          <cell r="B2074" t="str">
            <v>07</v>
          </cell>
          <cell r="C2074" t="str">
            <v>КЛ-0.4 кв от ТП 16 до д.7 дл.0.150км</v>
          </cell>
          <cell r="D2074" t="str">
            <v>519</v>
          </cell>
          <cell r="E2074" t="str">
            <v>011</v>
          </cell>
          <cell r="F2074">
            <v>11</v>
          </cell>
          <cell r="G2074">
            <v>30</v>
          </cell>
          <cell r="H2074">
            <v>205</v>
          </cell>
          <cell r="I2074" t="str">
            <v>32262</v>
          </cell>
          <cell r="J2074" t="str">
            <v>2010062</v>
          </cell>
          <cell r="K2074" t="str">
            <v>30012</v>
          </cell>
          <cell r="L2074">
            <v>4</v>
          </cell>
          <cell r="M2074" t="str">
            <v>124527341</v>
          </cell>
          <cell r="N2074" t="str">
            <v>60</v>
          </cell>
          <cell r="O2074" t="str">
            <v>0897</v>
          </cell>
          <cell r="P2074" t="str">
            <v>0897</v>
          </cell>
          <cell r="Q2074">
            <v>58.26</v>
          </cell>
          <cell r="R2074">
            <v>0.68</v>
          </cell>
          <cell r="S2074">
            <v>146.74</v>
          </cell>
          <cell r="V2074" t="str">
            <v>00155</v>
          </cell>
          <cell r="W2074" t="str">
            <v>0800000</v>
          </cell>
          <cell r="X2074">
            <v>0</v>
          </cell>
          <cell r="Y2074">
            <v>0</v>
          </cell>
        </row>
        <row r="2075">
          <cell r="A2075">
            <v>35643</v>
          </cell>
          <cell r="B2075" t="str">
            <v>07</v>
          </cell>
          <cell r="C2075" t="str">
            <v>КЛ-0.4 кв ул Корсаковская от ТП 111 до д.19 дл.0.100км</v>
          </cell>
          <cell r="D2075" t="str">
            <v>519</v>
          </cell>
          <cell r="E2075" t="str">
            <v>011</v>
          </cell>
          <cell r="F2075">
            <v>11</v>
          </cell>
          <cell r="G2075">
            <v>30</v>
          </cell>
          <cell r="H2075">
            <v>137</v>
          </cell>
          <cell r="I2075" t="str">
            <v>32266</v>
          </cell>
          <cell r="J2075" t="str">
            <v>2010062</v>
          </cell>
          <cell r="K2075" t="str">
            <v>30012</v>
          </cell>
          <cell r="L2075">
            <v>4</v>
          </cell>
          <cell r="M2075" t="str">
            <v>124527341</v>
          </cell>
          <cell r="N2075" t="str">
            <v>68</v>
          </cell>
          <cell r="O2075" t="str">
            <v>0897</v>
          </cell>
          <cell r="P2075" t="str">
            <v>0897</v>
          </cell>
          <cell r="Q2075">
            <v>39.409999999999997</v>
          </cell>
          <cell r="R2075">
            <v>0.46</v>
          </cell>
          <cell r="S2075">
            <v>97.59</v>
          </cell>
          <cell r="V2075" t="str">
            <v>00156</v>
          </cell>
          <cell r="W2075" t="str">
            <v>0800000</v>
          </cell>
          <cell r="X2075">
            <v>0</v>
          </cell>
          <cell r="Y2075">
            <v>0</v>
          </cell>
        </row>
        <row r="2076">
          <cell r="A2076">
            <v>35643</v>
          </cell>
          <cell r="B2076" t="str">
            <v>07</v>
          </cell>
          <cell r="C2076" t="str">
            <v>КЛ-0.4кв ул.Корсаковская от ТП 20 к д.24.дл 0.130км</v>
          </cell>
          <cell r="D2076" t="str">
            <v>519</v>
          </cell>
          <cell r="E2076" t="str">
            <v>011</v>
          </cell>
          <cell r="F2076">
            <v>11</v>
          </cell>
          <cell r="G2076">
            <v>30</v>
          </cell>
          <cell r="H2076">
            <v>178</v>
          </cell>
          <cell r="I2076" t="str">
            <v>32267</v>
          </cell>
          <cell r="J2076" t="str">
            <v>2010062</v>
          </cell>
          <cell r="K2076" t="str">
            <v>30012</v>
          </cell>
          <cell r="L2076">
            <v>4</v>
          </cell>
          <cell r="M2076" t="str">
            <v>124527341</v>
          </cell>
          <cell r="N2076" t="str">
            <v>70</v>
          </cell>
          <cell r="O2076" t="str">
            <v>0897</v>
          </cell>
          <cell r="P2076" t="str">
            <v>0897</v>
          </cell>
          <cell r="Q2076">
            <v>50.2</v>
          </cell>
          <cell r="R2076">
            <v>0.59</v>
          </cell>
          <cell r="S2076">
            <v>127.8</v>
          </cell>
          <cell r="V2076" t="str">
            <v>00157</v>
          </cell>
          <cell r="W2076" t="str">
            <v>0800000</v>
          </cell>
          <cell r="X2076">
            <v>0</v>
          </cell>
          <cell r="Y2076">
            <v>0</v>
          </cell>
        </row>
        <row r="2077">
          <cell r="A2077">
            <v>35643</v>
          </cell>
          <cell r="B2077" t="str">
            <v>07</v>
          </cell>
          <cell r="C2077" t="str">
            <v>КЛ-0.4 кв отТП111 к д.23 ул Корсаковск.дл.0.250км</v>
          </cell>
          <cell r="D2077" t="str">
            <v>519</v>
          </cell>
          <cell r="E2077" t="str">
            <v>011</v>
          </cell>
          <cell r="F2077">
            <v>11</v>
          </cell>
          <cell r="G2077">
            <v>30</v>
          </cell>
          <cell r="H2077">
            <v>342</v>
          </cell>
          <cell r="I2077" t="str">
            <v>32268</v>
          </cell>
          <cell r="J2077" t="str">
            <v>2010062</v>
          </cell>
          <cell r="K2077" t="str">
            <v>30012</v>
          </cell>
          <cell r="L2077">
            <v>4</v>
          </cell>
          <cell r="M2077" t="str">
            <v>124527341</v>
          </cell>
          <cell r="N2077" t="str">
            <v>66</v>
          </cell>
          <cell r="O2077" t="str">
            <v>0897</v>
          </cell>
          <cell r="P2077" t="str">
            <v>0897</v>
          </cell>
          <cell r="Q2077">
            <v>96.49</v>
          </cell>
          <cell r="R2077">
            <v>1.1399999999999999</v>
          </cell>
          <cell r="S2077">
            <v>245.51</v>
          </cell>
          <cell r="V2077" t="str">
            <v>00158</v>
          </cell>
          <cell r="W2077" t="str">
            <v>0800000</v>
          </cell>
          <cell r="X2077">
            <v>0</v>
          </cell>
          <cell r="Y2077">
            <v>0</v>
          </cell>
        </row>
        <row r="2078">
          <cell r="A2078">
            <v>35643</v>
          </cell>
          <cell r="B2078" t="str">
            <v>07</v>
          </cell>
          <cell r="C2078" t="str">
            <v>КЛ-0.4кв от ТП 112 к д.27 ул.Корсаков. дл.0.650км</v>
          </cell>
          <cell r="D2078" t="str">
            <v>519</v>
          </cell>
          <cell r="E2078" t="str">
            <v>011</v>
          </cell>
          <cell r="F2078">
            <v>11</v>
          </cell>
          <cell r="G2078">
            <v>30</v>
          </cell>
          <cell r="H2078">
            <v>1776</v>
          </cell>
          <cell r="I2078" t="str">
            <v>32269</v>
          </cell>
          <cell r="J2078" t="str">
            <v>2010062</v>
          </cell>
          <cell r="K2078" t="str">
            <v>30012</v>
          </cell>
          <cell r="L2078">
            <v>4</v>
          </cell>
          <cell r="M2078" t="str">
            <v>124527341</v>
          </cell>
          <cell r="N2078" t="str">
            <v>71</v>
          </cell>
          <cell r="O2078" t="str">
            <v>0897</v>
          </cell>
          <cell r="P2078" t="str">
            <v>0897</v>
          </cell>
          <cell r="Q2078">
            <v>503.62</v>
          </cell>
          <cell r="R2078">
            <v>5.92</v>
          </cell>
          <cell r="S2078">
            <v>1272.3800000000001</v>
          </cell>
          <cell r="V2078" t="str">
            <v>00159</v>
          </cell>
          <cell r="X2078">
            <v>0</v>
          </cell>
          <cell r="Y2078">
            <v>0</v>
          </cell>
        </row>
        <row r="2079">
          <cell r="A2079">
            <v>35643</v>
          </cell>
          <cell r="B2079" t="str">
            <v>07</v>
          </cell>
          <cell r="C2079" t="str">
            <v>КЛ-0.4кв от ТП 16 к д.9 дл.0.100км ул Корсаковс</v>
          </cell>
          <cell r="D2079" t="str">
            <v>519</v>
          </cell>
          <cell r="E2079" t="str">
            <v>011</v>
          </cell>
          <cell r="F2079">
            <v>11</v>
          </cell>
          <cell r="G2079">
            <v>30</v>
          </cell>
          <cell r="H2079">
            <v>137</v>
          </cell>
          <cell r="I2079" t="str">
            <v>32270</v>
          </cell>
          <cell r="J2079" t="str">
            <v>2010062</v>
          </cell>
          <cell r="K2079" t="str">
            <v>30012</v>
          </cell>
          <cell r="L2079">
            <v>4</v>
          </cell>
          <cell r="M2079" t="str">
            <v>124527341</v>
          </cell>
          <cell r="N2079" t="str">
            <v>61</v>
          </cell>
          <cell r="O2079" t="str">
            <v>0897</v>
          </cell>
          <cell r="P2079" t="str">
            <v>0897</v>
          </cell>
          <cell r="Q2079">
            <v>39.409999999999997</v>
          </cell>
          <cell r="R2079">
            <v>0.46</v>
          </cell>
          <cell r="S2079">
            <v>97.59</v>
          </cell>
          <cell r="V2079" t="str">
            <v>00160</v>
          </cell>
          <cell r="W2079" t="str">
            <v>0800000</v>
          </cell>
          <cell r="X2079">
            <v>0</v>
          </cell>
          <cell r="Y2079">
            <v>0</v>
          </cell>
        </row>
        <row r="2080">
          <cell r="A2080">
            <v>35643</v>
          </cell>
          <cell r="B2080" t="str">
            <v>07</v>
          </cell>
          <cell r="C2080" t="str">
            <v>КЛ-0.4кв от ТП 18 к д 14 дл.0.160км ул.Корсаковск.</v>
          </cell>
          <cell r="D2080" t="str">
            <v>519</v>
          </cell>
          <cell r="E2080" t="str">
            <v>011</v>
          </cell>
          <cell r="F2080">
            <v>11</v>
          </cell>
          <cell r="G2080">
            <v>30</v>
          </cell>
          <cell r="H2080">
            <v>219</v>
          </cell>
          <cell r="I2080" t="str">
            <v>32271</v>
          </cell>
          <cell r="J2080" t="str">
            <v>2010062</v>
          </cell>
          <cell r="K2080" t="str">
            <v>30012</v>
          </cell>
          <cell r="L2080">
            <v>4</v>
          </cell>
          <cell r="M2080" t="str">
            <v>124527341</v>
          </cell>
          <cell r="N2080" t="str">
            <v>64</v>
          </cell>
          <cell r="O2080" t="str">
            <v>0897</v>
          </cell>
          <cell r="P2080" t="str">
            <v>0897</v>
          </cell>
          <cell r="Q2080">
            <v>62.42</v>
          </cell>
          <cell r="R2080">
            <v>0.73</v>
          </cell>
          <cell r="S2080">
            <v>156.58000000000001</v>
          </cell>
          <cell r="V2080" t="str">
            <v>00161</v>
          </cell>
          <cell r="W2080" t="str">
            <v>080000</v>
          </cell>
          <cell r="X2080">
            <v>0</v>
          </cell>
          <cell r="Y2080">
            <v>0</v>
          </cell>
        </row>
        <row r="2081">
          <cell r="A2081">
            <v>35643</v>
          </cell>
          <cell r="B2081" t="str">
            <v>07</v>
          </cell>
          <cell r="C2081" t="str">
            <v>КЛ-0.4кв от ТП 18 к д.12 дл0.100км ул Корсаковск.</v>
          </cell>
          <cell r="D2081" t="str">
            <v>519</v>
          </cell>
          <cell r="E2081" t="str">
            <v>011</v>
          </cell>
          <cell r="F2081">
            <v>11</v>
          </cell>
          <cell r="G2081">
            <v>30</v>
          </cell>
          <cell r="H2081">
            <v>7353</v>
          </cell>
          <cell r="I2081" t="str">
            <v>32272</v>
          </cell>
          <cell r="J2081" t="str">
            <v>2010062</v>
          </cell>
          <cell r="K2081" t="str">
            <v>30013</v>
          </cell>
          <cell r="L2081">
            <v>5</v>
          </cell>
          <cell r="M2081" t="str">
            <v>124527341</v>
          </cell>
          <cell r="N2081" t="str">
            <v>67</v>
          </cell>
          <cell r="O2081" t="str">
            <v>0897</v>
          </cell>
          <cell r="P2081" t="str">
            <v>0897</v>
          </cell>
          <cell r="Q2081">
            <v>2595.04</v>
          </cell>
          <cell r="R2081">
            <v>30.64</v>
          </cell>
          <cell r="S2081">
            <v>4757.96</v>
          </cell>
          <cell r="V2081" t="str">
            <v>00162</v>
          </cell>
          <cell r="X2081">
            <v>0</v>
          </cell>
          <cell r="Y2081">
            <v>0</v>
          </cell>
        </row>
        <row r="2082">
          <cell r="A2082">
            <v>35643</v>
          </cell>
          <cell r="B2082" t="str">
            <v>07</v>
          </cell>
          <cell r="C2082" t="str">
            <v>КЛ-0.4кв от ТП 18 к д.14 дл 0.142 км ул.Корсаковская</v>
          </cell>
          <cell r="D2082" t="str">
            <v>519</v>
          </cell>
          <cell r="E2082" t="str">
            <v>011</v>
          </cell>
          <cell r="F2082">
            <v>11</v>
          </cell>
          <cell r="G2082">
            <v>30</v>
          </cell>
          <cell r="H2082">
            <v>10425</v>
          </cell>
          <cell r="I2082" t="str">
            <v>32273</v>
          </cell>
          <cell r="J2082" t="str">
            <v>2010062</v>
          </cell>
          <cell r="K2082" t="str">
            <v>30013</v>
          </cell>
          <cell r="L2082">
            <v>5</v>
          </cell>
          <cell r="M2082" t="str">
            <v>124527341</v>
          </cell>
          <cell r="N2082" t="str">
            <v>68</v>
          </cell>
          <cell r="O2082" t="str">
            <v>0897</v>
          </cell>
          <cell r="P2082" t="str">
            <v>0897</v>
          </cell>
          <cell r="Q2082">
            <v>3714.99</v>
          </cell>
          <cell r="R2082">
            <v>43.44</v>
          </cell>
          <cell r="S2082">
            <v>6710.01</v>
          </cell>
          <cell r="V2082" t="str">
            <v>00163</v>
          </cell>
          <cell r="W2082" t="str">
            <v>0800000</v>
          </cell>
          <cell r="X2082">
            <v>0</v>
          </cell>
          <cell r="Y2082">
            <v>0</v>
          </cell>
        </row>
        <row r="2083">
          <cell r="A2083">
            <v>35643</v>
          </cell>
          <cell r="B2083" t="str">
            <v>07</v>
          </cell>
          <cell r="C2083" t="str">
            <v>КЛ-0.4 кв от ТП 18 к д.15 дл.0.210км</v>
          </cell>
          <cell r="D2083" t="str">
            <v>519</v>
          </cell>
          <cell r="E2083" t="str">
            <v>011</v>
          </cell>
          <cell r="F2083">
            <v>11</v>
          </cell>
          <cell r="G2083">
            <v>30</v>
          </cell>
          <cell r="H2083">
            <v>13799</v>
          </cell>
          <cell r="I2083" t="str">
            <v>32274</v>
          </cell>
          <cell r="J2083" t="str">
            <v>2010062</v>
          </cell>
          <cell r="K2083" t="str">
            <v>30012</v>
          </cell>
          <cell r="L2083">
            <v>4</v>
          </cell>
          <cell r="M2083" t="str">
            <v>124527341</v>
          </cell>
          <cell r="N2083" t="str">
            <v>79</v>
          </cell>
          <cell r="O2083" t="str">
            <v>0897</v>
          </cell>
          <cell r="P2083" t="str">
            <v>0897</v>
          </cell>
          <cell r="Q2083">
            <v>3956.08</v>
          </cell>
          <cell r="R2083">
            <v>46</v>
          </cell>
          <cell r="S2083">
            <v>9842.92</v>
          </cell>
          <cell r="V2083" t="str">
            <v>00164</v>
          </cell>
          <cell r="W2083" t="str">
            <v>0800000</v>
          </cell>
          <cell r="X2083">
            <v>0</v>
          </cell>
          <cell r="Y2083">
            <v>0</v>
          </cell>
        </row>
        <row r="2084">
          <cell r="A2084">
            <v>35643</v>
          </cell>
          <cell r="B2084" t="str">
            <v>07</v>
          </cell>
          <cell r="C2084" t="str">
            <v>КЛ-0.4 кв от ТП 112 к д.29 дл.0.077км.ул.Корсаковская</v>
          </cell>
          <cell r="D2084" t="str">
            <v>519</v>
          </cell>
          <cell r="E2084" t="str">
            <v>011</v>
          </cell>
          <cell r="F2084">
            <v>11</v>
          </cell>
          <cell r="G2084">
            <v>30</v>
          </cell>
          <cell r="H2084">
            <v>3898</v>
          </cell>
          <cell r="I2084" t="str">
            <v>32275</v>
          </cell>
          <cell r="J2084" t="str">
            <v>2010062</v>
          </cell>
          <cell r="K2084" t="str">
            <v>30012</v>
          </cell>
          <cell r="L2084">
            <v>4</v>
          </cell>
          <cell r="M2084" t="str">
            <v>124527341</v>
          </cell>
          <cell r="N2084" t="str">
            <v>75</v>
          </cell>
          <cell r="O2084" t="str">
            <v>0897</v>
          </cell>
          <cell r="P2084" t="str">
            <v>0897</v>
          </cell>
          <cell r="Q2084">
            <v>1104.1400000000001</v>
          </cell>
          <cell r="R2084">
            <v>12.99</v>
          </cell>
          <cell r="S2084">
            <v>2793.86</v>
          </cell>
          <cell r="V2084" t="str">
            <v>00165</v>
          </cell>
          <cell r="W2084" t="str">
            <v>0800000</v>
          </cell>
          <cell r="X2084">
            <v>0</v>
          </cell>
          <cell r="Y2084">
            <v>0</v>
          </cell>
        </row>
        <row r="2085">
          <cell r="A2085">
            <v>35643</v>
          </cell>
          <cell r="B2085" t="str">
            <v>07</v>
          </cell>
          <cell r="C2085" t="str">
            <v>КЛ-0.4 кв от ТП 112 к д.42 дл.0.500км ул.Корсаковская</v>
          </cell>
          <cell r="D2085" t="str">
            <v>519</v>
          </cell>
          <cell r="E2085" t="str">
            <v>011</v>
          </cell>
          <cell r="F2085">
            <v>11</v>
          </cell>
          <cell r="G2085">
            <v>30</v>
          </cell>
          <cell r="H2085">
            <v>48720</v>
          </cell>
          <cell r="I2085" t="str">
            <v>32276</v>
          </cell>
          <cell r="J2085" t="str">
            <v>2010062</v>
          </cell>
          <cell r="K2085" t="str">
            <v>30012</v>
          </cell>
          <cell r="L2085">
            <v>4</v>
          </cell>
          <cell r="M2085" t="str">
            <v>124527341</v>
          </cell>
          <cell r="N2085" t="str">
            <v>76</v>
          </cell>
          <cell r="O2085" t="str">
            <v>0897</v>
          </cell>
          <cell r="P2085" t="str">
            <v>0897</v>
          </cell>
          <cell r="Q2085">
            <v>13966.83</v>
          </cell>
          <cell r="R2085">
            <v>162.4</v>
          </cell>
          <cell r="S2085">
            <v>34753.17</v>
          </cell>
          <cell r="V2085" t="str">
            <v>00166</v>
          </cell>
          <cell r="W2085" t="str">
            <v>0800000</v>
          </cell>
          <cell r="X2085">
            <v>0</v>
          </cell>
          <cell r="Y2085">
            <v>0</v>
          </cell>
        </row>
        <row r="2086">
          <cell r="A2086">
            <v>35643</v>
          </cell>
          <cell r="B2086" t="str">
            <v>07</v>
          </cell>
          <cell r="C2086" t="str">
            <v>КЛ-0.4 кв от ТП 20 к д.26 дл.0.095 км.ул.Корсаковская</v>
          </cell>
          <cell r="D2086" t="str">
            <v>519</v>
          </cell>
          <cell r="E2086" t="str">
            <v>011</v>
          </cell>
          <cell r="F2086">
            <v>11</v>
          </cell>
          <cell r="G2086">
            <v>30</v>
          </cell>
          <cell r="H2086">
            <v>2747</v>
          </cell>
          <cell r="I2086" t="str">
            <v>32277</v>
          </cell>
          <cell r="J2086" t="str">
            <v>2010062</v>
          </cell>
          <cell r="K2086" t="str">
            <v>30012</v>
          </cell>
          <cell r="L2086">
            <v>4</v>
          </cell>
          <cell r="M2086" t="str">
            <v>124527341</v>
          </cell>
          <cell r="N2086" t="str">
            <v>81</v>
          </cell>
          <cell r="O2086" t="str">
            <v>0897</v>
          </cell>
          <cell r="P2086" t="str">
            <v>0897</v>
          </cell>
          <cell r="Q2086">
            <v>778.14</v>
          </cell>
          <cell r="R2086">
            <v>9.16</v>
          </cell>
          <cell r="S2086">
            <v>1968.86</v>
          </cell>
          <cell r="V2086" t="str">
            <v>00167</v>
          </cell>
          <cell r="W2086" t="str">
            <v>0800000</v>
          </cell>
          <cell r="X2086">
            <v>0</v>
          </cell>
          <cell r="Y2086">
            <v>0</v>
          </cell>
        </row>
        <row r="2087">
          <cell r="A2087">
            <v>35643</v>
          </cell>
          <cell r="B2087" t="str">
            <v>07</v>
          </cell>
          <cell r="C2087" t="str">
            <v>КЛ-0.4 кв от ТП 20 к д.28 дл.0.035км.ул.Корсаковская</v>
          </cell>
          <cell r="D2087" t="str">
            <v>519</v>
          </cell>
          <cell r="E2087" t="str">
            <v>011</v>
          </cell>
          <cell r="F2087">
            <v>11</v>
          </cell>
          <cell r="G2087">
            <v>30</v>
          </cell>
          <cell r="H2087">
            <v>5318</v>
          </cell>
          <cell r="I2087" t="str">
            <v>32278</v>
          </cell>
          <cell r="J2087" t="str">
            <v>2010062</v>
          </cell>
          <cell r="K2087" t="str">
            <v>30012</v>
          </cell>
          <cell r="L2087">
            <v>4</v>
          </cell>
          <cell r="M2087" t="str">
            <v>124527341</v>
          </cell>
          <cell r="N2087" t="str">
            <v>58</v>
          </cell>
          <cell r="O2087" t="str">
            <v>0897</v>
          </cell>
          <cell r="P2087" t="str">
            <v>0897</v>
          </cell>
          <cell r="Q2087">
            <v>1507.31</v>
          </cell>
          <cell r="R2087">
            <v>17.73</v>
          </cell>
          <cell r="S2087">
            <v>3810.69</v>
          </cell>
          <cell r="V2087" t="str">
            <v>00168</v>
          </cell>
          <cell r="W2087" t="str">
            <v>0800000</v>
          </cell>
          <cell r="X2087">
            <v>0</v>
          </cell>
          <cell r="Y2087">
            <v>0</v>
          </cell>
        </row>
        <row r="2088">
          <cell r="A2088">
            <v>35643</v>
          </cell>
          <cell r="B2088" t="str">
            <v>07</v>
          </cell>
          <cell r="C2088" t="str">
            <v>КЛ-0.4 кв от ТП 112 к д.40 дл.0.500км ул.Корсаковская</v>
          </cell>
          <cell r="D2088" t="str">
            <v>519</v>
          </cell>
          <cell r="E2088" t="str">
            <v>011</v>
          </cell>
          <cell r="F2088">
            <v>11</v>
          </cell>
          <cell r="G2088">
            <v>30</v>
          </cell>
          <cell r="H2088">
            <v>25181</v>
          </cell>
          <cell r="I2088" t="str">
            <v>32279</v>
          </cell>
          <cell r="J2088" t="str">
            <v>2010062</v>
          </cell>
          <cell r="K2088" t="str">
            <v>30012</v>
          </cell>
          <cell r="L2088">
            <v>4</v>
          </cell>
          <cell r="M2088" t="str">
            <v>124527341</v>
          </cell>
          <cell r="N2088" t="str">
            <v>79</v>
          </cell>
          <cell r="O2088" t="str">
            <v>0897</v>
          </cell>
          <cell r="P2088" t="str">
            <v>0897</v>
          </cell>
          <cell r="Q2088">
            <v>7218.59</v>
          </cell>
          <cell r="R2088">
            <v>83.94</v>
          </cell>
          <cell r="S2088">
            <v>17962.41</v>
          </cell>
          <cell r="V2088" t="str">
            <v>00169</v>
          </cell>
          <cell r="W2088" t="str">
            <v>0800000</v>
          </cell>
          <cell r="X2088">
            <v>0</v>
          </cell>
          <cell r="Y2088">
            <v>0</v>
          </cell>
        </row>
        <row r="2089">
          <cell r="A2089">
            <v>35643</v>
          </cell>
          <cell r="B2089" t="str">
            <v>07</v>
          </cell>
          <cell r="C2089" t="str">
            <v>КЛ-0.4 кв от ТП 112 к д.31 дл.0.095 км</v>
          </cell>
          <cell r="D2089" t="str">
            <v>519</v>
          </cell>
          <cell r="E2089" t="str">
            <v>011</v>
          </cell>
          <cell r="F2089">
            <v>11</v>
          </cell>
          <cell r="G2089">
            <v>30</v>
          </cell>
          <cell r="H2089">
            <v>28872</v>
          </cell>
          <cell r="I2089" t="str">
            <v>32280</v>
          </cell>
          <cell r="J2089" t="str">
            <v>2010062</v>
          </cell>
          <cell r="K2089" t="str">
            <v>30012</v>
          </cell>
          <cell r="L2089">
            <v>4</v>
          </cell>
          <cell r="M2089" t="str">
            <v>124527341</v>
          </cell>
          <cell r="N2089" t="str">
            <v>76</v>
          </cell>
          <cell r="O2089" t="str">
            <v>0897</v>
          </cell>
          <cell r="P2089" t="str">
            <v>0897</v>
          </cell>
          <cell r="Q2089">
            <v>8276.42</v>
          </cell>
          <cell r="R2089">
            <v>96.24</v>
          </cell>
          <cell r="S2089">
            <v>20595.580000000002</v>
          </cell>
          <cell r="V2089" t="str">
            <v>00170</v>
          </cell>
          <cell r="W2089" t="str">
            <v>0800000</v>
          </cell>
          <cell r="X2089">
            <v>0</v>
          </cell>
          <cell r="Y2089">
            <v>0</v>
          </cell>
        </row>
        <row r="2090">
          <cell r="A2090">
            <v>35643</v>
          </cell>
          <cell r="B2090" t="str">
            <v>07</v>
          </cell>
          <cell r="C2090" t="str">
            <v>КЛ-0.4 кв от ТП 112 к д.33 дл.0.180км ул.Корсаковская</v>
          </cell>
          <cell r="D2090" t="str">
            <v>519</v>
          </cell>
          <cell r="E2090" t="str">
            <v>011</v>
          </cell>
          <cell r="F2090">
            <v>11</v>
          </cell>
          <cell r="G2090">
            <v>30</v>
          </cell>
          <cell r="H2090">
            <v>57750</v>
          </cell>
          <cell r="I2090" t="str">
            <v>32281</v>
          </cell>
          <cell r="J2090" t="str">
            <v>2010062</v>
          </cell>
          <cell r="K2090" t="str">
            <v>30012</v>
          </cell>
          <cell r="L2090">
            <v>4</v>
          </cell>
          <cell r="M2090" t="str">
            <v>124527341</v>
          </cell>
          <cell r="N2090" t="str">
            <v>79</v>
          </cell>
          <cell r="O2090" t="str">
            <v>0897</v>
          </cell>
          <cell r="P2090" t="str">
            <v>0897</v>
          </cell>
          <cell r="Q2090">
            <v>16554.759999999998</v>
          </cell>
          <cell r="R2090">
            <v>192.5</v>
          </cell>
          <cell r="S2090">
            <v>41195.24</v>
          </cell>
          <cell r="V2090" t="str">
            <v>00171</v>
          </cell>
          <cell r="W2090" t="str">
            <v>0800000</v>
          </cell>
          <cell r="X2090">
            <v>0</v>
          </cell>
          <cell r="Y2090">
            <v>0</v>
          </cell>
        </row>
        <row r="2091">
          <cell r="A2091">
            <v>35643</v>
          </cell>
          <cell r="B2091" t="str">
            <v>07</v>
          </cell>
          <cell r="C2091" t="str">
            <v>КЛ-0.4 от ТП 112 к д 44 дл0.120 км  ул Корсаковская</v>
          </cell>
          <cell r="D2091" t="str">
            <v>519</v>
          </cell>
          <cell r="E2091" t="str">
            <v>011</v>
          </cell>
          <cell r="F2091">
            <v>11</v>
          </cell>
          <cell r="G2091">
            <v>30</v>
          </cell>
          <cell r="H2091">
            <v>36470</v>
          </cell>
          <cell r="I2091" t="str">
            <v>32282</v>
          </cell>
          <cell r="J2091" t="str">
            <v>2010062</v>
          </cell>
          <cell r="K2091" t="str">
            <v>30012</v>
          </cell>
          <cell r="L2091">
            <v>4</v>
          </cell>
          <cell r="M2091" t="str">
            <v>124527341</v>
          </cell>
          <cell r="N2091" t="str">
            <v>78</v>
          </cell>
          <cell r="O2091" t="str">
            <v>0897</v>
          </cell>
          <cell r="P2091" t="str">
            <v>0897</v>
          </cell>
          <cell r="Q2091">
            <v>10455.19</v>
          </cell>
          <cell r="R2091">
            <v>121.57</v>
          </cell>
          <cell r="S2091">
            <v>26014.81</v>
          </cell>
          <cell r="V2091" t="str">
            <v>00172</v>
          </cell>
          <cell r="W2091" t="str">
            <v>0800000</v>
          </cell>
          <cell r="X2091">
            <v>0</v>
          </cell>
          <cell r="Y2091">
            <v>0</v>
          </cell>
        </row>
        <row r="2092">
          <cell r="A2092">
            <v>35643</v>
          </cell>
          <cell r="B2092" t="str">
            <v>07</v>
          </cell>
          <cell r="C2092" t="str">
            <v>КЛ-0.4 кв от ТП 114 к д.38 дл.0.230км</v>
          </cell>
          <cell r="D2092" t="str">
            <v>519</v>
          </cell>
          <cell r="E2092" t="str">
            <v>011</v>
          </cell>
          <cell r="F2092">
            <v>11</v>
          </cell>
          <cell r="G2092">
            <v>30</v>
          </cell>
          <cell r="H2092">
            <v>64672</v>
          </cell>
          <cell r="I2092" t="str">
            <v>32283</v>
          </cell>
          <cell r="J2092" t="str">
            <v>2010062</v>
          </cell>
          <cell r="K2092" t="str">
            <v>30012</v>
          </cell>
          <cell r="L2092">
            <v>4</v>
          </cell>
          <cell r="M2092" t="str">
            <v>124527341</v>
          </cell>
          <cell r="N2092" t="str">
            <v>87</v>
          </cell>
          <cell r="O2092" t="str">
            <v>0897</v>
          </cell>
          <cell r="P2092" t="str">
            <v>0897</v>
          </cell>
          <cell r="Q2092">
            <v>18539.03</v>
          </cell>
          <cell r="R2092">
            <v>215.57</v>
          </cell>
          <cell r="S2092">
            <v>46132.97</v>
          </cell>
          <cell r="V2092" t="str">
            <v>00173</v>
          </cell>
          <cell r="W2092" t="str">
            <v>0800000</v>
          </cell>
          <cell r="X2092">
            <v>0</v>
          </cell>
          <cell r="Y2092">
            <v>0</v>
          </cell>
        </row>
        <row r="2093">
          <cell r="A2093">
            <v>35643</v>
          </cell>
          <cell r="B2093" t="str">
            <v>07</v>
          </cell>
          <cell r="C2093" t="str">
            <v>КЛ-0.4 кв от ТП 1 к д 16 дл0.350км ул.Лермонтова</v>
          </cell>
          <cell r="D2093" t="str">
            <v>519</v>
          </cell>
          <cell r="E2093" t="str">
            <v>011</v>
          </cell>
          <cell r="F2093">
            <v>11</v>
          </cell>
          <cell r="G2093">
            <v>30</v>
          </cell>
          <cell r="H2093">
            <v>1076</v>
          </cell>
          <cell r="I2093" t="str">
            <v>32284</v>
          </cell>
          <cell r="J2093" t="str">
            <v>2010062</v>
          </cell>
          <cell r="K2093" t="str">
            <v>30012</v>
          </cell>
          <cell r="L2093">
            <v>4</v>
          </cell>
          <cell r="M2093" t="str">
            <v>124527341</v>
          </cell>
          <cell r="N2093" t="str">
            <v>88</v>
          </cell>
          <cell r="O2093" t="str">
            <v>0897</v>
          </cell>
          <cell r="P2093" t="str">
            <v>0897</v>
          </cell>
          <cell r="Q2093">
            <v>305.18</v>
          </cell>
          <cell r="R2093">
            <v>3.59</v>
          </cell>
          <cell r="S2093">
            <v>770.82</v>
          </cell>
          <cell r="V2093" t="str">
            <v>00174</v>
          </cell>
          <cell r="W2093" t="str">
            <v>080000</v>
          </cell>
          <cell r="X2093">
            <v>0</v>
          </cell>
          <cell r="Y2093">
            <v>0</v>
          </cell>
        </row>
        <row r="2094">
          <cell r="A2094">
            <v>35643</v>
          </cell>
          <cell r="B2094" t="str">
            <v>07</v>
          </cell>
          <cell r="C2094" t="str">
            <v>КЛ-0.4 кв от ТП 4 к д.8 дл.0.160км.ул.Лермонтова</v>
          </cell>
          <cell r="D2094" t="str">
            <v>519</v>
          </cell>
          <cell r="E2094" t="str">
            <v>011</v>
          </cell>
          <cell r="F2094">
            <v>11</v>
          </cell>
          <cell r="G2094">
            <v>30</v>
          </cell>
          <cell r="H2094">
            <v>492</v>
          </cell>
          <cell r="I2094" t="str">
            <v>32285</v>
          </cell>
          <cell r="J2094" t="str">
            <v>2010062</v>
          </cell>
          <cell r="K2094" t="str">
            <v>30012</v>
          </cell>
          <cell r="L2094">
            <v>4</v>
          </cell>
          <cell r="M2094" t="str">
            <v>124527341</v>
          </cell>
          <cell r="N2094" t="str">
            <v>88</v>
          </cell>
          <cell r="O2094" t="str">
            <v>0897</v>
          </cell>
          <cell r="P2094" t="str">
            <v>0897</v>
          </cell>
          <cell r="Q2094">
            <v>139.78</v>
          </cell>
          <cell r="R2094">
            <v>1.64</v>
          </cell>
          <cell r="S2094">
            <v>352.22</v>
          </cell>
          <cell r="V2094" t="str">
            <v>00175</v>
          </cell>
          <cell r="W2094" t="str">
            <v>0800000</v>
          </cell>
          <cell r="X2094">
            <v>0</v>
          </cell>
          <cell r="Y2094">
            <v>0</v>
          </cell>
        </row>
        <row r="2095">
          <cell r="A2095">
            <v>35643</v>
          </cell>
          <cell r="B2095" t="str">
            <v>07</v>
          </cell>
          <cell r="C2095" t="str">
            <v>КЛ-10 кв от ТП 4"А" -ПСТ "Корсаковская" 4.5 км ул.Лермонтова</v>
          </cell>
          <cell r="D2095" t="str">
            <v>519</v>
          </cell>
          <cell r="E2095" t="str">
            <v>011</v>
          </cell>
          <cell r="F2095">
            <v>11</v>
          </cell>
          <cell r="G2095">
            <v>30</v>
          </cell>
          <cell r="H2095">
            <v>7661</v>
          </cell>
          <cell r="I2095" t="str">
            <v>32286</v>
          </cell>
          <cell r="J2095" t="str">
            <v>2010062</v>
          </cell>
          <cell r="K2095" t="str">
            <v>30012</v>
          </cell>
          <cell r="L2095">
            <v>4</v>
          </cell>
          <cell r="M2095" t="str">
            <v>124527341</v>
          </cell>
          <cell r="N2095" t="str">
            <v>92</v>
          </cell>
          <cell r="O2095" t="str">
            <v>0897</v>
          </cell>
          <cell r="P2095" t="str">
            <v>0897</v>
          </cell>
          <cell r="Q2095">
            <v>2170.6</v>
          </cell>
          <cell r="R2095">
            <v>25.54</v>
          </cell>
          <cell r="S2095">
            <v>5490.4</v>
          </cell>
          <cell r="V2095" t="str">
            <v>00176</v>
          </cell>
          <cell r="W2095" t="str">
            <v>080000</v>
          </cell>
          <cell r="X2095">
            <v>0</v>
          </cell>
          <cell r="Y2095">
            <v>0</v>
          </cell>
        </row>
        <row r="2096">
          <cell r="A2096">
            <v>35643</v>
          </cell>
          <cell r="B2096" t="str">
            <v>07</v>
          </cell>
          <cell r="C2096" t="str">
            <v>КЛ-0.4кв ул Нагорная от ТП10 к д.3\1 0.180км</v>
          </cell>
          <cell r="D2096" t="str">
            <v>519</v>
          </cell>
          <cell r="E2096" t="str">
            <v>011</v>
          </cell>
          <cell r="F2096">
            <v>11</v>
          </cell>
          <cell r="G2096">
            <v>30</v>
          </cell>
          <cell r="H2096">
            <v>277</v>
          </cell>
          <cell r="I2096" t="str">
            <v>32287</v>
          </cell>
          <cell r="J2096" t="str">
            <v>2010062</v>
          </cell>
          <cell r="K2096" t="str">
            <v>30012</v>
          </cell>
          <cell r="L2096">
            <v>4</v>
          </cell>
          <cell r="M2096" t="str">
            <v>124527341</v>
          </cell>
          <cell r="N2096" t="str">
            <v>84</v>
          </cell>
          <cell r="O2096" t="str">
            <v>0897</v>
          </cell>
          <cell r="P2096" t="str">
            <v>0897</v>
          </cell>
          <cell r="Q2096">
            <v>78.95</v>
          </cell>
          <cell r="R2096">
            <v>0.92</v>
          </cell>
          <cell r="S2096">
            <v>198.05</v>
          </cell>
          <cell r="V2096" t="str">
            <v>00177</v>
          </cell>
          <cell r="W2096" t="str">
            <v>0800000</v>
          </cell>
          <cell r="X2096">
            <v>0</v>
          </cell>
          <cell r="Y2096">
            <v>0</v>
          </cell>
        </row>
        <row r="2097">
          <cell r="A2097">
            <v>35643</v>
          </cell>
          <cell r="B2097" t="str">
            <v>07</v>
          </cell>
          <cell r="C2097" t="str">
            <v>КЛ-0.4кв ул.Нагорная от ТП 105 к д.66 дл.0.160км</v>
          </cell>
          <cell r="D2097" t="str">
            <v>519</v>
          </cell>
          <cell r="E2097" t="str">
            <v>011</v>
          </cell>
          <cell r="F2097">
            <v>11</v>
          </cell>
          <cell r="G2097">
            <v>30</v>
          </cell>
          <cell r="H2097">
            <v>219</v>
          </cell>
          <cell r="I2097" t="str">
            <v>32288</v>
          </cell>
          <cell r="J2097" t="str">
            <v>2010062</v>
          </cell>
          <cell r="K2097" t="str">
            <v>30012</v>
          </cell>
          <cell r="L2097">
            <v>4</v>
          </cell>
          <cell r="M2097" t="str">
            <v>124527341</v>
          </cell>
          <cell r="N2097" t="str">
            <v>67</v>
          </cell>
          <cell r="O2097" t="str">
            <v>0897</v>
          </cell>
          <cell r="P2097" t="str">
            <v>0897</v>
          </cell>
          <cell r="Q2097">
            <v>62.42</v>
          </cell>
          <cell r="R2097">
            <v>0.73</v>
          </cell>
          <cell r="S2097">
            <v>156.58000000000001</v>
          </cell>
          <cell r="V2097" t="str">
            <v>00178</v>
          </cell>
          <cell r="W2097" t="str">
            <v>0800000</v>
          </cell>
          <cell r="X2097">
            <v>0</v>
          </cell>
          <cell r="Y2097">
            <v>0</v>
          </cell>
        </row>
        <row r="2098">
          <cell r="A2098">
            <v>35643</v>
          </cell>
          <cell r="B2098" t="str">
            <v>07</v>
          </cell>
          <cell r="C2098" t="str">
            <v>КЛ-0.4 кв от ТП 107 к д.5 дл.0.090км ул.Нагорная</v>
          </cell>
          <cell r="D2098" t="str">
            <v>519</v>
          </cell>
          <cell r="E2098" t="str">
            <v>011</v>
          </cell>
          <cell r="F2098">
            <v>11</v>
          </cell>
          <cell r="G2098">
            <v>30</v>
          </cell>
          <cell r="H2098">
            <v>277</v>
          </cell>
          <cell r="I2098" t="str">
            <v>32289</v>
          </cell>
          <cell r="J2098" t="str">
            <v>2010062</v>
          </cell>
          <cell r="K2098" t="str">
            <v>30012</v>
          </cell>
          <cell r="L2098">
            <v>4</v>
          </cell>
          <cell r="M2098" t="str">
            <v>124527341</v>
          </cell>
          <cell r="N2098" t="str">
            <v>88</v>
          </cell>
          <cell r="O2098" t="str">
            <v>0897</v>
          </cell>
          <cell r="P2098" t="str">
            <v>0897</v>
          </cell>
          <cell r="Q2098">
            <v>78.95</v>
          </cell>
          <cell r="R2098">
            <v>0.92</v>
          </cell>
          <cell r="S2098">
            <v>198.05</v>
          </cell>
          <cell r="V2098" t="str">
            <v>00179</v>
          </cell>
          <cell r="W2098" t="str">
            <v>0800000</v>
          </cell>
          <cell r="X2098">
            <v>0</v>
          </cell>
          <cell r="Y2098">
            <v>0</v>
          </cell>
        </row>
        <row r="2099">
          <cell r="A2099">
            <v>35643</v>
          </cell>
          <cell r="B2099" t="str">
            <v>07</v>
          </cell>
          <cell r="C2099" t="str">
            <v>КЛ-0.4кв от ТП 107 к д.5\2 0.090км</v>
          </cell>
          <cell r="D2099" t="str">
            <v>519</v>
          </cell>
          <cell r="E2099" t="str">
            <v>011</v>
          </cell>
          <cell r="F2099">
            <v>11</v>
          </cell>
          <cell r="G2099">
            <v>30</v>
          </cell>
          <cell r="H2099">
            <v>369</v>
          </cell>
          <cell r="I2099" t="str">
            <v>32290</v>
          </cell>
          <cell r="J2099" t="str">
            <v>2010062</v>
          </cell>
          <cell r="K2099" t="str">
            <v>30012</v>
          </cell>
          <cell r="L2099">
            <v>4</v>
          </cell>
          <cell r="M2099" t="str">
            <v>124527341</v>
          </cell>
          <cell r="N2099" t="str">
            <v>76</v>
          </cell>
          <cell r="O2099" t="str">
            <v>0897</v>
          </cell>
          <cell r="P2099" t="str">
            <v>0897</v>
          </cell>
          <cell r="Q2099">
            <v>104.55</v>
          </cell>
          <cell r="R2099">
            <v>1.23</v>
          </cell>
          <cell r="S2099">
            <v>264.45</v>
          </cell>
          <cell r="V2099" t="str">
            <v>00180</v>
          </cell>
          <cell r="W2099" t="str">
            <v>0800000</v>
          </cell>
          <cell r="X2099">
            <v>0</v>
          </cell>
          <cell r="Y2099">
            <v>0</v>
          </cell>
        </row>
        <row r="2100">
          <cell r="A2100">
            <v>35643</v>
          </cell>
          <cell r="B2100" t="str">
            <v>07</v>
          </cell>
          <cell r="C2100" t="str">
            <v>КЛ-0.4 кв от ТП 105 к д.60"Б" дл.0.050 км ул.Нагорная</v>
          </cell>
          <cell r="D2100" t="str">
            <v>519</v>
          </cell>
          <cell r="E2100" t="str">
            <v>011</v>
          </cell>
          <cell r="F2100">
            <v>11</v>
          </cell>
          <cell r="G2100">
            <v>30</v>
          </cell>
          <cell r="H2100">
            <v>68</v>
          </cell>
          <cell r="I2100" t="str">
            <v>32291</v>
          </cell>
          <cell r="J2100" t="str">
            <v>2010062</v>
          </cell>
          <cell r="K2100" t="str">
            <v>30012</v>
          </cell>
          <cell r="L2100">
            <v>4</v>
          </cell>
          <cell r="M2100" t="str">
            <v>124527341</v>
          </cell>
          <cell r="N2100" t="str">
            <v>67</v>
          </cell>
          <cell r="O2100" t="str">
            <v>0897</v>
          </cell>
          <cell r="P2100" t="str">
            <v>0897</v>
          </cell>
          <cell r="Q2100">
            <v>19.100000000000001</v>
          </cell>
          <cell r="R2100">
            <v>0.23</v>
          </cell>
          <cell r="S2100">
            <v>48.9</v>
          </cell>
          <cell r="V2100" t="str">
            <v>00181</v>
          </cell>
          <cell r="W2100" t="str">
            <v>0800000</v>
          </cell>
          <cell r="X2100">
            <v>0</v>
          </cell>
          <cell r="Y2100">
            <v>0</v>
          </cell>
        </row>
        <row r="2101">
          <cell r="A2101">
            <v>35643</v>
          </cell>
          <cell r="B2101" t="str">
            <v>07</v>
          </cell>
          <cell r="C2101" t="str">
            <v>КЛ-0.4 кв от ТП105 к д.64"Б" дл.0.060км ул.Нагорная</v>
          </cell>
          <cell r="D2101" t="str">
            <v>519</v>
          </cell>
          <cell r="E2101" t="str">
            <v>011</v>
          </cell>
          <cell r="F2101">
            <v>11</v>
          </cell>
          <cell r="G2101">
            <v>30</v>
          </cell>
          <cell r="H2101">
            <v>82</v>
          </cell>
          <cell r="I2101" t="str">
            <v>32292</v>
          </cell>
          <cell r="J2101" t="str">
            <v>2010062</v>
          </cell>
          <cell r="K2101" t="str">
            <v>30012</v>
          </cell>
          <cell r="L2101">
            <v>4</v>
          </cell>
          <cell r="M2101" t="str">
            <v>124527341</v>
          </cell>
          <cell r="N2101" t="str">
            <v>67</v>
          </cell>
          <cell r="O2101" t="str">
            <v>0897</v>
          </cell>
          <cell r="P2101" t="str">
            <v>0897</v>
          </cell>
          <cell r="Q2101">
            <v>23.04</v>
          </cell>
          <cell r="R2101">
            <v>0.27</v>
          </cell>
          <cell r="S2101">
            <v>58.96</v>
          </cell>
          <cell r="V2101" t="str">
            <v>00182</v>
          </cell>
          <cell r="W2101" t="str">
            <v>0800000</v>
          </cell>
          <cell r="X2101">
            <v>0</v>
          </cell>
          <cell r="Y2101">
            <v>0</v>
          </cell>
        </row>
        <row r="2102">
          <cell r="A2102">
            <v>35643</v>
          </cell>
          <cell r="B2102" t="str">
            <v>07</v>
          </cell>
          <cell r="C2102" t="str">
            <v>КЛ-0.4 кв от ТП 23 к д.3\3 дл.0.150км</v>
          </cell>
          <cell r="D2102" t="str">
            <v>519</v>
          </cell>
          <cell r="E2102" t="str">
            <v>011</v>
          </cell>
          <cell r="F2102">
            <v>11</v>
          </cell>
          <cell r="G2102">
            <v>30</v>
          </cell>
          <cell r="H2102">
            <v>461</v>
          </cell>
          <cell r="I2102" t="str">
            <v>32293</v>
          </cell>
          <cell r="J2102" t="str">
            <v>2010062</v>
          </cell>
          <cell r="K2102" t="str">
            <v>30012</v>
          </cell>
          <cell r="L2102">
            <v>4</v>
          </cell>
          <cell r="M2102" t="str">
            <v>124527341</v>
          </cell>
          <cell r="N2102" t="str">
            <v>89</v>
          </cell>
          <cell r="O2102" t="str">
            <v>0897</v>
          </cell>
          <cell r="P2102" t="str">
            <v>0897</v>
          </cell>
          <cell r="Q2102">
            <v>131.33000000000001</v>
          </cell>
          <cell r="R2102">
            <v>1.54</v>
          </cell>
          <cell r="S2102">
            <v>329.67</v>
          </cell>
          <cell r="V2102" t="str">
            <v>00183</v>
          </cell>
          <cell r="W2102" t="str">
            <v>0800000</v>
          </cell>
          <cell r="X2102">
            <v>0</v>
          </cell>
          <cell r="Y2102">
            <v>0</v>
          </cell>
        </row>
        <row r="2103">
          <cell r="A2103">
            <v>35643</v>
          </cell>
          <cell r="B2103" t="str">
            <v>07</v>
          </cell>
          <cell r="C2103" t="str">
            <v>КЛ-0.4 кв от ТП 107 к д.5\3 дл.0.170км ул.Нагорная</v>
          </cell>
          <cell r="D2103" t="str">
            <v>519</v>
          </cell>
          <cell r="E2103" t="str">
            <v>011</v>
          </cell>
          <cell r="F2103">
            <v>11</v>
          </cell>
          <cell r="G2103">
            <v>30</v>
          </cell>
          <cell r="H2103">
            <v>465</v>
          </cell>
          <cell r="I2103" t="str">
            <v>32294</v>
          </cell>
          <cell r="J2103" t="str">
            <v>2010062</v>
          </cell>
          <cell r="K2103" t="str">
            <v>30012</v>
          </cell>
          <cell r="L2103">
            <v>4</v>
          </cell>
          <cell r="M2103" t="str">
            <v>124527341</v>
          </cell>
          <cell r="N2103" t="str">
            <v>79</v>
          </cell>
          <cell r="O2103" t="str">
            <v>0897</v>
          </cell>
          <cell r="P2103" t="str">
            <v>0897</v>
          </cell>
          <cell r="Q2103">
            <v>131.74</v>
          </cell>
          <cell r="R2103">
            <v>1.55</v>
          </cell>
          <cell r="S2103">
            <v>333.26</v>
          </cell>
          <cell r="V2103" t="str">
            <v>00184</v>
          </cell>
          <cell r="W2103" t="str">
            <v>0800000</v>
          </cell>
          <cell r="X2103">
            <v>0</v>
          </cell>
          <cell r="Y2103">
            <v>0</v>
          </cell>
        </row>
        <row r="2104">
          <cell r="A2104">
            <v>35643</v>
          </cell>
          <cell r="B2104" t="str">
            <v>07</v>
          </cell>
          <cell r="C2104" t="str">
            <v>КЛ-0.4 кв от ТП 107 к д.5\1 дл.0.060км ул.Нагорная</v>
          </cell>
          <cell r="D2104" t="str">
            <v>519</v>
          </cell>
          <cell r="E2104" t="str">
            <v>011</v>
          </cell>
          <cell r="F2104">
            <v>11</v>
          </cell>
          <cell r="G2104">
            <v>30</v>
          </cell>
          <cell r="H2104">
            <v>164</v>
          </cell>
          <cell r="I2104" t="str">
            <v>32295</v>
          </cell>
          <cell r="J2104" t="str">
            <v>2010062</v>
          </cell>
          <cell r="K2104" t="str">
            <v>30012</v>
          </cell>
          <cell r="L2104">
            <v>4</v>
          </cell>
          <cell r="M2104" t="str">
            <v>124527341</v>
          </cell>
          <cell r="N2104" t="str">
            <v>75</v>
          </cell>
          <cell r="O2104" t="str">
            <v>0897</v>
          </cell>
          <cell r="P2104" t="str">
            <v>0897</v>
          </cell>
          <cell r="Q2104">
            <v>46.29</v>
          </cell>
          <cell r="R2104">
            <v>0.55000000000000004</v>
          </cell>
          <cell r="S2104">
            <v>117.71</v>
          </cell>
          <cell r="V2104" t="str">
            <v>00185</v>
          </cell>
          <cell r="W2104" t="str">
            <v>0800000</v>
          </cell>
          <cell r="X2104">
            <v>0</v>
          </cell>
          <cell r="Y2104">
            <v>0</v>
          </cell>
        </row>
        <row r="2105">
          <cell r="A2105">
            <v>35643</v>
          </cell>
          <cell r="B2105" t="str">
            <v>07</v>
          </cell>
          <cell r="C2105" t="str">
            <v>КЛ-0.4 кв от ТП 107 к д.3 дл.0.170км ул.Нагорная</v>
          </cell>
          <cell r="D2105" t="str">
            <v>519</v>
          </cell>
          <cell r="E2105" t="str">
            <v>011</v>
          </cell>
          <cell r="F2105">
            <v>11</v>
          </cell>
          <cell r="G2105">
            <v>30</v>
          </cell>
          <cell r="H2105">
            <v>1045</v>
          </cell>
          <cell r="I2105" t="str">
            <v>32296</v>
          </cell>
          <cell r="J2105" t="str">
            <v>2010062</v>
          </cell>
          <cell r="K2105" t="str">
            <v>30012</v>
          </cell>
          <cell r="L2105">
            <v>4</v>
          </cell>
          <cell r="M2105" t="str">
            <v>124527341</v>
          </cell>
          <cell r="N2105" t="str">
            <v>85</v>
          </cell>
          <cell r="O2105" t="str">
            <v>0897</v>
          </cell>
          <cell r="P2105" t="str">
            <v>0897</v>
          </cell>
          <cell r="Q2105">
            <v>296.47000000000003</v>
          </cell>
          <cell r="R2105">
            <v>3.48</v>
          </cell>
          <cell r="S2105">
            <v>748.53</v>
          </cell>
          <cell r="V2105" t="str">
            <v>00186</v>
          </cell>
          <cell r="W2105" t="str">
            <v>0800000</v>
          </cell>
          <cell r="X2105">
            <v>0</v>
          </cell>
          <cell r="Y2105">
            <v>0</v>
          </cell>
        </row>
        <row r="2106">
          <cell r="A2106">
            <v>35643</v>
          </cell>
          <cell r="B2106" t="str">
            <v>07</v>
          </cell>
          <cell r="C2106" t="str">
            <v>КЛ-0.4 кв от ТП 107 к д.7\2  дл.0.300км</v>
          </cell>
          <cell r="D2106" t="str">
            <v>519</v>
          </cell>
          <cell r="E2106" t="str">
            <v>011</v>
          </cell>
          <cell r="F2106">
            <v>11</v>
          </cell>
          <cell r="G2106">
            <v>30</v>
          </cell>
          <cell r="H2106">
            <v>922</v>
          </cell>
          <cell r="I2106" t="str">
            <v>32297</v>
          </cell>
          <cell r="J2106" t="str">
            <v>2010062</v>
          </cell>
          <cell r="K2106" t="str">
            <v>30012</v>
          </cell>
          <cell r="L2106">
            <v>4</v>
          </cell>
          <cell r="M2106" t="str">
            <v>124527341</v>
          </cell>
          <cell r="N2106" t="str">
            <v>89</v>
          </cell>
          <cell r="O2106" t="str">
            <v>0897</v>
          </cell>
          <cell r="P2106" t="str">
            <v>0897</v>
          </cell>
          <cell r="Q2106">
            <v>261.24</v>
          </cell>
          <cell r="R2106">
            <v>3.07</v>
          </cell>
          <cell r="S2106">
            <v>660.76</v>
          </cell>
          <cell r="V2106" t="str">
            <v>00187</v>
          </cell>
          <cell r="W2106" t="str">
            <v>0800000</v>
          </cell>
          <cell r="X2106">
            <v>0</v>
          </cell>
          <cell r="Y2106">
            <v>0</v>
          </cell>
        </row>
        <row r="2107">
          <cell r="A2107">
            <v>35643</v>
          </cell>
          <cell r="B2107" t="str">
            <v>07</v>
          </cell>
          <cell r="C2107" t="str">
            <v>КЛ-0.4 кв от ТП 32 к д.88"В" дл.0.260км</v>
          </cell>
          <cell r="D2107" t="str">
            <v>519</v>
          </cell>
          <cell r="E2107" t="str">
            <v>011</v>
          </cell>
          <cell r="F2107">
            <v>11</v>
          </cell>
          <cell r="G2107">
            <v>30</v>
          </cell>
          <cell r="H2107">
            <v>355</v>
          </cell>
          <cell r="I2107" t="str">
            <v>32298</v>
          </cell>
          <cell r="J2107" t="str">
            <v>2010062</v>
          </cell>
          <cell r="K2107" t="str">
            <v>30012</v>
          </cell>
          <cell r="L2107">
            <v>4</v>
          </cell>
          <cell r="M2107" t="str">
            <v>124527341</v>
          </cell>
          <cell r="N2107" t="str">
            <v>73</v>
          </cell>
          <cell r="O2107" t="str">
            <v>0897</v>
          </cell>
          <cell r="P2107" t="str">
            <v>0897</v>
          </cell>
          <cell r="Q2107">
            <v>100.4</v>
          </cell>
          <cell r="R2107">
            <v>1.18</v>
          </cell>
          <cell r="S2107">
            <v>254.6</v>
          </cell>
          <cell r="V2107" t="str">
            <v>00188</v>
          </cell>
          <cell r="W2107" t="str">
            <v>0800000</v>
          </cell>
          <cell r="X2107">
            <v>0</v>
          </cell>
          <cell r="Y2107">
            <v>0</v>
          </cell>
        </row>
        <row r="2108">
          <cell r="A2108">
            <v>35643</v>
          </cell>
          <cell r="B2108" t="str">
            <v>07</v>
          </cell>
          <cell r="C2108" t="str">
            <v>КЛ-0.4 кв от ТП 107 к д.3\2 ул.Нагорная дл.0.080км</v>
          </cell>
          <cell r="D2108" t="str">
            <v>519</v>
          </cell>
          <cell r="E2108" t="str">
            <v>011</v>
          </cell>
          <cell r="F2108">
            <v>11</v>
          </cell>
          <cell r="G2108">
            <v>30</v>
          </cell>
          <cell r="H2108">
            <v>246</v>
          </cell>
          <cell r="I2108" t="str">
            <v>32299</v>
          </cell>
          <cell r="J2108" t="str">
            <v>2010062</v>
          </cell>
          <cell r="K2108" t="str">
            <v>30012</v>
          </cell>
          <cell r="L2108">
            <v>4</v>
          </cell>
          <cell r="M2108" t="str">
            <v>124527341</v>
          </cell>
          <cell r="N2108" t="str">
            <v>86</v>
          </cell>
          <cell r="O2108" t="str">
            <v>0897</v>
          </cell>
          <cell r="P2108" t="str">
            <v>0897</v>
          </cell>
          <cell r="Q2108">
            <v>69.3</v>
          </cell>
          <cell r="R2108">
            <v>0.82</v>
          </cell>
          <cell r="S2108">
            <v>176.7</v>
          </cell>
          <cell r="V2108" t="str">
            <v>00189</v>
          </cell>
          <cell r="W2108" t="str">
            <v>0800000</v>
          </cell>
          <cell r="X2108">
            <v>0</v>
          </cell>
          <cell r="Y2108">
            <v>0</v>
          </cell>
        </row>
        <row r="2109">
          <cell r="A2109">
            <v>35643</v>
          </cell>
          <cell r="B2109" t="str">
            <v>07</v>
          </cell>
          <cell r="C2109" t="str">
            <v>Каб ЛЭП 0.4кв от ТП 114 к д.18-16"А" ул Невельского дл.0.410км</v>
          </cell>
          <cell r="D2109" t="str">
            <v>519</v>
          </cell>
          <cell r="E2109" t="str">
            <v>011</v>
          </cell>
          <cell r="F2109">
            <v>11</v>
          </cell>
          <cell r="G2109">
            <v>30</v>
          </cell>
          <cell r="H2109">
            <v>14101</v>
          </cell>
          <cell r="I2109" t="str">
            <v>32300</v>
          </cell>
          <cell r="J2109" t="str">
            <v>2010062</v>
          </cell>
          <cell r="K2109" t="str">
            <v>30012</v>
          </cell>
          <cell r="L2109">
            <v>4</v>
          </cell>
          <cell r="M2109" t="str">
            <v>124527341</v>
          </cell>
          <cell r="N2109" t="str">
            <v>70</v>
          </cell>
          <cell r="O2109" t="str">
            <v>0897</v>
          </cell>
          <cell r="P2109" t="str">
            <v>0897</v>
          </cell>
          <cell r="Q2109">
            <v>4042.53</v>
          </cell>
          <cell r="R2109">
            <v>47</v>
          </cell>
          <cell r="S2109">
            <v>10058.469999999999</v>
          </cell>
          <cell r="V2109" t="str">
            <v>00190</v>
          </cell>
          <cell r="W2109" t="str">
            <v>0800000</v>
          </cell>
          <cell r="X2109">
            <v>0</v>
          </cell>
          <cell r="Y2109">
            <v>0</v>
          </cell>
        </row>
        <row r="2110">
          <cell r="A2110">
            <v>35643</v>
          </cell>
          <cell r="B2110" t="str">
            <v>07</v>
          </cell>
          <cell r="C2110" t="str">
            <v>КЛ-0.4кв от ТП 50 кд.9 ул Нагорная дл.0.160км</v>
          </cell>
          <cell r="D2110" t="str">
            <v>519</v>
          </cell>
          <cell r="E2110" t="str">
            <v>011</v>
          </cell>
          <cell r="F2110">
            <v>11</v>
          </cell>
          <cell r="G2110">
            <v>30</v>
          </cell>
          <cell r="H2110">
            <v>8562</v>
          </cell>
          <cell r="I2110" t="str">
            <v>32301</v>
          </cell>
          <cell r="J2110" t="str">
            <v>2010062</v>
          </cell>
          <cell r="K2110" t="str">
            <v>30012</v>
          </cell>
          <cell r="L2110">
            <v>4</v>
          </cell>
          <cell r="M2110" t="str">
            <v>124527341</v>
          </cell>
          <cell r="N2110" t="str">
            <v>70</v>
          </cell>
          <cell r="O2110" t="str">
            <v>0897</v>
          </cell>
          <cell r="P2110" t="str">
            <v>0897</v>
          </cell>
          <cell r="Q2110">
            <v>2425.7199999999998</v>
          </cell>
          <cell r="R2110">
            <v>28.54</v>
          </cell>
          <cell r="S2110">
            <v>6136.28</v>
          </cell>
          <cell r="V2110" t="str">
            <v>00191</v>
          </cell>
          <cell r="W2110" t="str">
            <v>0800000</v>
          </cell>
          <cell r="X2110">
            <v>0</v>
          </cell>
          <cell r="Y2110">
            <v>0</v>
          </cell>
        </row>
        <row r="2111">
          <cell r="A2111">
            <v>35643</v>
          </cell>
          <cell r="B2111" t="str">
            <v>07</v>
          </cell>
          <cell r="C2111" t="str">
            <v>КЛ-0.4кв от ТП 50 к д.7 ул.Нагорная дл.0.750км</v>
          </cell>
          <cell r="D2111" t="str">
            <v>519</v>
          </cell>
          <cell r="E2111" t="str">
            <v>011</v>
          </cell>
          <cell r="F2111">
            <v>11</v>
          </cell>
          <cell r="G2111">
            <v>30</v>
          </cell>
          <cell r="H2111">
            <v>40824</v>
          </cell>
          <cell r="I2111" t="str">
            <v>32302</v>
          </cell>
          <cell r="J2111" t="str">
            <v>2010062</v>
          </cell>
          <cell r="K2111" t="str">
            <v>30012</v>
          </cell>
          <cell r="L2111">
            <v>4</v>
          </cell>
          <cell r="M2111" t="str">
            <v>124527341</v>
          </cell>
          <cell r="N2111" t="str">
            <v>74</v>
          </cell>
          <cell r="O2111" t="str">
            <v>0897</v>
          </cell>
          <cell r="P2111" t="str">
            <v>0897</v>
          </cell>
          <cell r="Q2111">
            <v>11703.23</v>
          </cell>
          <cell r="R2111">
            <v>136.08000000000001</v>
          </cell>
          <cell r="S2111">
            <v>29120.77</v>
          </cell>
          <cell r="V2111" t="str">
            <v>00192</v>
          </cell>
          <cell r="W2111" t="str">
            <v>080000</v>
          </cell>
          <cell r="X2111">
            <v>0</v>
          </cell>
          <cell r="Y2111">
            <v>0</v>
          </cell>
        </row>
        <row r="2112">
          <cell r="A2112">
            <v>35643</v>
          </cell>
          <cell r="B2112" t="str">
            <v>07</v>
          </cell>
          <cell r="C2112" t="str">
            <v>КЛ-0.4 кв от ТП 137 к д 11 ул.Октябрьская дл.0.110км</v>
          </cell>
          <cell r="D2112" t="str">
            <v>519</v>
          </cell>
          <cell r="E2112" t="str">
            <v>011</v>
          </cell>
          <cell r="F2112">
            <v>11</v>
          </cell>
          <cell r="G2112">
            <v>30</v>
          </cell>
          <cell r="H2112">
            <v>150</v>
          </cell>
          <cell r="I2112" t="str">
            <v>32303</v>
          </cell>
          <cell r="J2112" t="str">
            <v>2010062</v>
          </cell>
          <cell r="K2112" t="str">
            <v>30012</v>
          </cell>
          <cell r="L2112">
            <v>4</v>
          </cell>
          <cell r="M2112" t="str">
            <v>124527341</v>
          </cell>
          <cell r="N2112" t="str">
            <v>69</v>
          </cell>
          <cell r="O2112" t="str">
            <v>0897</v>
          </cell>
          <cell r="P2112" t="str">
            <v>0897</v>
          </cell>
          <cell r="Q2112">
            <v>42.11</v>
          </cell>
          <cell r="R2112">
            <v>0.5</v>
          </cell>
          <cell r="S2112">
            <v>107.89</v>
          </cell>
          <cell r="V2112" t="str">
            <v>00193</v>
          </cell>
          <cell r="W2112" t="str">
            <v>0800000</v>
          </cell>
          <cell r="X2112">
            <v>0</v>
          </cell>
          <cell r="Y2112">
            <v>0</v>
          </cell>
        </row>
        <row r="2113">
          <cell r="A2113">
            <v>35643</v>
          </cell>
          <cell r="B2113" t="str">
            <v>07</v>
          </cell>
          <cell r="C2113" t="str">
            <v>КЛ-0.4 кв от ТП 27 к д.82 ул.Окружная 0.270км</v>
          </cell>
          <cell r="D2113" t="str">
            <v>519</v>
          </cell>
          <cell r="E2113" t="str">
            <v>011</v>
          </cell>
          <cell r="F2113">
            <v>11</v>
          </cell>
          <cell r="G2113">
            <v>30</v>
          </cell>
          <cell r="H2113">
            <v>11605</v>
          </cell>
          <cell r="I2113" t="str">
            <v>32304</v>
          </cell>
          <cell r="J2113" t="str">
            <v>2010062</v>
          </cell>
          <cell r="K2113" t="str">
            <v>30012</v>
          </cell>
          <cell r="L2113">
            <v>4</v>
          </cell>
          <cell r="M2113" t="str">
            <v>124527341</v>
          </cell>
          <cell r="N2113" t="str">
            <v>93</v>
          </cell>
          <cell r="O2113" t="str">
            <v>0897</v>
          </cell>
          <cell r="P2113" t="str">
            <v>0897</v>
          </cell>
          <cell r="Q2113">
            <v>3327.25</v>
          </cell>
          <cell r="R2113">
            <v>38.68</v>
          </cell>
          <cell r="S2113">
            <v>8277.75</v>
          </cell>
          <cell r="V2113" t="str">
            <v>00194</v>
          </cell>
          <cell r="W2113" t="str">
            <v>0800000</v>
          </cell>
          <cell r="X2113">
            <v>0</v>
          </cell>
          <cell r="Y2113">
            <v>0</v>
          </cell>
        </row>
        <row r="2114">
          <cell r="A2114">
            <v>35643</v>
          </cell>
          <cell r="B2114" t="str">
            <v>07</v>
          </cell>
          <cell r="C2114" t="str">
            <v>КЛ-0.4 кв от ТП 23 кд28 ул Окружная дл.0.116км</v>
          </cell>
          <cell r="D2114" t="str">
            <v>519</v>
          </cell>
          <cell r="E2114" t="str">
            <v>011</v>
          </cell>
          <cell r="F2114">
            <v>11</v>
          </cell>
          <cell r="G2114">
            <v>30</v>
          </cell>
          <cell r="H2114">
            <v>18514</v>
          </cell>
          <cell r="I2114" t="str">
            <v>32305</v>
          </cell>
          <cell r="J2114" t="str">
            <v>2010062</v>
          </cell>
          <cell r="K2114" t="str">
            <v>30012</v>
          </cell>
          <cell r="L2114">
            <v>4</v>
          </cell>
          <cell r="M2114" t="str">
            <v>124527341</v>
          </cell>
          <cell r="N2114" t="str">
            <v>83</v>
          </cell>
          <cell r="O2114" t="str">
            <v>0897</v>
          </cell>
          <cell r="P2114" t="str">
            <v>0897</v>
          </cell>
          <cell r="Q2114">
            <v>5307.63</v>
          </cell>
          <cell r="R2114">
            <v>61.71</v>
          </cell>
          <cell r="S2114">
            <v>13206.37</v>
          </cell>
          <cell r="V2114" t="str">
            <v>00195</v>
          </cell>
          <cell r="W2114" t="str">
            <v>0800000</v>
          </cell>
          <cell r="X2114">
            <v>0</v>
          </cell>
          <cell r="Y2114">
            <v>0</v>
          </cell>
        </row>
        <row r="2115">
          <cell r="A2115">
            <v>35643</v>
          </cell>
          <cell r="B2115" t="str">
            <v>07</v>
          </cell>
          <cell r="C2115" t="str">
            <v>КЛ-0.4 КВ от ТП 9 к д.80 дл.0.580км ул.Окружная</v>
          </cell>
          <cell r="D2115" t="str">
            <v>519</v>
          </cell>
          <cell r="E2115" t="str">
            <v>011</v>
          </cell>
          <cell r="F2115">
            <v>11</v>
          </cell>
          <cell r="G2115">
            <v>30</v>
          </cell>
          <cell r="H2115">
            <v>4531</v>
          </cell>
          <cell r="I2115" t="str">
            <v>32306</v>
          </cell>
          <cell r="J2115" t="str">
            <v>2010062</v>
          </cell>
          <cell r="K2115" t="str">
            <v>30012</v>
          </cell>
          <cell r="L2115">
            <v>4</v>
          </cell>
          <cell r="M2115" t="str">
            <v>124527341</v>
          </cell>
          <cell r="N2115" t="str">
            <v>88</v>
          </cell>
          <cell r="O2115" t="str">
            <v>0897</v>
          </cell>
          <cell r="P2115" t="str">
            <v>0897</v>
          </cell>
          <cell r="Q2115">
            <v>1283.76</v>
          </cell>
          <cell r="R2115">
            <v>15.1</v>
          </cell>
          <cell r="S2115">
            <v>3247.24</v>
          </cell>
          <cell r="V2115" t="str">
            <v>00196</v>
          </cell>
          <cell r="W2115" t="str">
            <v>0800000</v>
          </cell>
          <cell r="X2115">
            <v>0</v>
          </cell>
          <cell r="Y2115">
            <v>0</v>
          </cell>
        </row>
        <row r="2116">
          <cell r="A2116">
            <v>35643</v>
          </cell>
          <cell r="B2116" t="str">
            <v>07</v>
          </cell>
          <cell r="C2116" t="str">
            <v>КЛ-0.4 кв от ТП 27 к д 80"А" дл.0.400км ул.Окружная</v>
          </cell>
          <cell r="D2116" t="str">
            <v>519</v>
          </cell>
          <cell r="E2116" t="str">
            <v>011</v>
          </cell>
          <cell r="F2116">
            <v>11</v>
          </cell>
          <cell r="G2116">
            <v>30</v>
          </cell>
          <cell r="H2116">
            <v>8596</v>
          </cell>
          <cell r="I2116" t="str">
            <v>32307</v>
          </cell>
          <cell r="J2116" t="str">
            <v>2010062</v>
          </cell>
          <cell r="K2116" t="str">
            <v>30012</v>
          </cell>
          <cell r="L2116">
            <v>4</v>
          </cell>
          <cell r="M2116" t="str">
            <v>124527341</v>
          </cell>
          <cell r="N2116" t="str">
            <v>95</v>
          </cell>
          <cell r="O2116" t="str">
            <v>0897</v>
          </cell>
          <cell r="P2116" t="str">
            <v>0897</v>
          </cell>
          <cell r="Q2116">
            <v>2435.7199999999998</v>
          </cell>
          <cell r="R2116">
            <v>28.65</v>
          </cell>
          <cell r="S2116">
            <v>6160.28</v>
          </cell>
          <cell r="V2116" t="str">
            <v>00197</v>
          </cell>
          <cell r="W2116" t="str">
            <v>0800000</v>
          </cell>
          <cell r="X2116">
            <v>0</v>
          </cell>
          <cell r="Y2116">
            <v>0</v>
          </cell>
        </row>
        <row r="2117">
          <cell r="A2117">
            <v>35643</v>
          </cell>
          <cell r="B2117" t="str">
            <v>07</v>
          </cell>
          <cell r="C2117" t="str">
            <v>КЛ-0.4 от ТП 10 к д.18 дл.0.120км ул.Первомайская.</v>
          </cell>
          <cell r="D2117" t="str">
            <v>519</v>
          </cell>
          <cell r="E2117" t="str">
            <v>011</v>
          </cell>
          <cell r="F2117">
            <v>11</v>
          </cell>
          <cell r="G2117">
            <v>30</v>
          </cell>
          <cell r="H2117">
            <v>164</v>
          </cell>
          <cell r="I2117" t="str">
            <v>32308</v>
          </cell>
          <cell r="J2117" t="str">
            <v>2010062</v>
          </cell>
          <cell r="K2117" t="str">
            <v>30012</v>
          </cell>
          <cell r="L2117">
            <v>4</v>
          </cell>
          <cell r="M2117" t="str">
            <v>124527341</v>
          </cell>
          <cell r="N2117" t="str">
            <v>75</v>
          </cell>
          <cell r="O2117" t="str">
            <v>0897</v>
          </cell>
          <cell r="P2117" t="str">
            <v>0897</v>
          </cell>
          <cell r="Q2117">
            <v>46.29</v>
          </cell>
          <cell r="R2117">
            <v>0.55000000000000004</v>
          </cell>
          <cell r="S2117">
            <v>117.71</v>
          </cell>
          <cell r="V2117" t="str">
            <v>00198</v>
          </cell>
          <cell r="W2117" t="str">
            <v>0800000</v>
          </cell>
          <cell r="X2117">
            <v>0</v>
          </cell>
          <cell r="Y2117">
            <v>0</v>
          </cell>
        </row>
        <row r="2118">
          <cell r="A2118">
            <v>35643</v>
          </cell>
          <cell r="B2118" t="str">
            <v>07</v>
          </cell>
          <cell r="C2118" t="str">
            <v>КЛ-0.4 кв от ТП 213 к д.13 дл.0.130км Приморский б-р</v>
          </cell>
          <cell r="D2118" t="str">
            <v>519</v>
          </cell>
          <cell r="E2118" t="str">
            <v>011</v>
          </cell>
          <cell r="F2118">
            <v>11</v>
          </cell>
          <cell r="G2118">
            <v>30</v>
          </cell>
          <cell r="H2118">
            <v>178</v>
          </cell>
          <cell r="I2118" t="str">
            <v>32309</v>
          </cell>
          <cell r="J2118" t="str">
            <v>2010062</v>
          </cell>
          <cell r="K2118" t="str">
            <v>30012</v>
          </cell>
          <cell r="L2118">
            <v>4</v>
          </cell>
          <cell r="M2118" t="str">
            <v>124527341</v>
          </cell>
          <cell r="N2118" t="str">
            <v>77</v>
          </cell>
          <cell r="O2118" t="str">
            <v>0897</v>
          </cell>
          <cell r="P2118" t="str">
            <v>0897</v>
          </cell>
          <cell r="Q2118">
            <v>50.2</v>
          </cell>
          <cell r="R2118">
            <v>0.59</v>
          </cell>
          <cell r="S2118">
            <v>127.8</v>
          </cell>
          <cell r="V2118" t="str">
            <v>00199</v>
          </cell>
          <cell r="W2118" t="str">
            <v>0800000</v>
          </cell>
          <cell r="X2118">
            <v>0</v>
          </cell>
          <cell r="Y2118">
            <v>0</v>
          </cell>
        </row>
        <row r="2119">
          <cell r="A2119">
            <v>35643</v>
          </cell>
          <cell r="B2119" t="str">
            <v>07</v>
          </cell>
          <cell r="C2119" t="str">
            <v>КЛ-0.4кв от ТП 213 дл.0.080км. б-р Приморский</v>
          </cell>
          <cell r="D2119" t="str">
            <v>519</v>
          </cell>
          <cell r="E2119" t="str">
            <v>011</v>
          </cell>
          <cell r="F2119">
            <v>11</v>
          </cell>
          <cell r="G2119">
            <v>30</v>
          </cell>
          <cell r="H2119">
            <v>109</v>
          </cell>
          <cell r="I2119" t="str">
            <v>32310</v>
          </cell>
          <cell r="J2119" t="str">
            <v>2010062</v>
          </cell>
          <cell r="K2119" t="str">
            <v>30012</v>
          </cell>
          <cell r="L2119">
            <v>4</v>
          </cell>
          <cell r="M2119" t="str">
            <v>124527341</v>
          </cell>
          <cell r="N2119" t="str">
            <v>79</v>
          </cell>
          <cell r="O2119" t="str">
            <v>0897</v>
          </cell>
          <cell r="P2119" t="str">
            <v>0897</v>
          </cell>
          <cell r="Q2119">
            <v>31.1</v>
          </cell>
          <cell r="R2119">
            <v>0.36</v>
          </cell>
          <cell r="S2119">
            <v>77.900000000000006</v>
          </cell>
          <cell r="V2119" t="str">
            <v>00200</v>
          </cell>
          <cell r="W2119" t="str">
            <v>0800000</v>
          </cell>
          <cell r="X2119">
            <v>0</v>
          </cell>
          <cell r="Y2119">
            <v>0</v>
          </cell>
        </row>
        <row r="2120">
          <cell r="A2120">
            <v>35643</v>
          </cell>
          <cell r="B2120" t="str">
            <v>07</v>
          </cell>
          <cell r="C2120" t="str">
            <v>КЛ-0.4 кв от ТП 2 к д.3 дл.0.140км Приморский б-р</v>
          </cell>
          <cell r="D2120" t="str">
            <v>519</v>
          </cell>
          <cell r="E2120" t="str">
            <v>011</v>
          </cell>
          <cell r="F2120">
            <v>11</v>
          </cell>
          <cell r="G2120">
            <v>30</v>
          </cell>
          <cell r="H2120">
            <v>430</v>
          </cell>
          <cell r="I2120" t="str">
            <v>32311</v>
          </cell>
          <cell r="J2120" t="str">
            <v>2010062</v>
          </cell>
          <cell r="K2120" t="str">
            <v>30012</v>
          </cell>
          <cell r="L2120">
            <v>4</v>
          </cell>
          <cell r="M2120" t="str">
            <v>124527341</v>
          </cell>
          <cell r="N2120" t="str">
            <v>82</v>
          </cell>
          <cell r="O2120" t="str">
            <v>0897</v>
          </cell>
          <cell r="P2120" t="str">
            <v>0897</v>
          </cell>
          <cell r="Q2120">
            <v>121.44</v>
          </cell>
          <cell r="R2120">
            <v>1.43</v>
          </cell>
          <cell r="S2120">
            <v>308.56</v>
          </cell>
          <cell r="V2120" t="str">
            <v>00201</v>
          </cell>
          <cell r="W2120" t="str">
            <v>0800000</v>
          </cell>
          <cell r="X2120">
            <v>0</v>
          </cell>
          <cell r="Y2120">
            <v>0</v>
          </cell>
        </row>
        <row r="2121">
          <cell r="A2121">
            <v>35643</v>
          </cell>
          <cell r="B2121" t="str">
            <v>07</v>
          </cell>
          <cell r="C2121" t="str">
            <v>КЛ-0.4  кв от ТП 2 к д.4 дл 0.110км Приморский б-р</v>
          </cell>
          <cell r="D2121" t="str">
            <v>519</v>
          </cell>
          <cell r="E2121" t="str">
            <v>011</v>
          </cell>
          <cell r="F2121">
            <v>11</v>
          </cell>
          <cell r="G2121">
            <v>30</v>
          </cell>
          <cell r="H2121">
            <v>338</v>
          </cell>
          <cell r="I2121" t="str">
            <v>32312</v>
          </cell>
          <cell r="J2121" t="str">
            <v>2010062</v>
          </cell>
          <cell r="K2121" t="str">
            <v>30012</v>
          </cell>
          <cell r="L2121">
            <v>4</v>
          </cell>
          <cell r="M2121" t="str">
            <v>124527341</v>
          </cell>
          <cell r="N2121" t="str">
            <v>83</v>
          </cell>
          <cell r="O2121" t="str">
            <v>0897</v>
          </cell>
          <cell r="P2121" t="str">
            <v>0897</v>
          </cell>
          <cell r="Q2121">
            <v>96.08</v>
          </cell>
          <cell r="R2121">
            <v>1.1299999999999999</v>
          </cell>
          <cell r="S2121">
            <v>241.92</v>
          </cell>
          <cell r="V2121" t="str">
            <v>00202</v>
          </cell>
          <cell r="W2121" t="str">
            <v>0800000</v>
          </cell>
          <cell r="X2121">
            <v>0</v>
          </cell>
          <cell r="Y2121">
            <v>0</v>
          </cell>
        </row>
        <row r="2122">
          <cell r="A2122">
            <v>35643</v>
          </cell>
          <cell r="B2122" t="str">
            <v>07</v>
          </cell>
          <cell r="C2122" t="str">
            <v>КЛ-0.4кв от ТП 2 к д.5 дл.0.100км Приморский б-р</v>
          </cell>
          <cell r="D2122" t="str">
            <v>519</v>
          </cell>
          <cell r="E2122" t="str">
            <v>011</v>
          </cell>
          <cell r="F2122">
            <v>11</v>
          </cell>
          <cell r="G2122">
            <v>30</v>
          </cell>
          <cell r="H2122">
            <v>154</v>
          </cell>
          <cell r="I2122" t="str">
            <v>32313</v>
          </cell>
          <cell r="J2122" t="str">
            <v>2010062</v>
          </cell>
          <cell r="K2122" t="str">
            <v>30012</v>
          </cell>
          <cell r="L2122">
            <v>4</v>
          </cell>
          <cell r="M2122" t="str">
            <v>124527341</v>
          </cell>
          <cell r="N2122" t="str">
            <v>81</v>
          </cell>
          <cell r="O2122" t="str">
            <v>0897</v>
          </cell>
          <cell r="P2122" t="str">
            <v>0897</v>
          </cell>
          <cell r="Q2122">
            <v>43.7</v>
          </cell>
          <cell r="R2122">
            <v>0.51</v>
          </cell>
          <cell r="S2122">
            <v>110.3</v>
          </cell>
          <cell r="V2122" t="str">
            <v>00203</v>
          </cell>
          <cell r="W2122" t="str">
            <v>0800000</v>
          </cell>
          <cell r="X2122">
            <v>0</v>
          </cell>
          <cell r="Y2122">
            <v>0</v>
          </cell>
        </row>
        <row r="2123">
          <cell r="A2123">
            <v>35643</v>
          </cell>
          <cell r="B2123" t="str">
            <v>07</v>
          </cell>
          <cell r="C2123" t="str">
            <v>КЛ-0.4 кв от ТП 2 к д.6 дл 0.120км.Приморский б-р</v>
          </cell>
          <cell r="D2123" t="str">
            <v>519</v>
          </cell>
          <cell r="E2123" t="str">
            <v>011</v>
          </cell>
          <cell r="F2123">
            <v>11</v>
          </cell>
          <cell r="G2123">
            <v>30</v>
          </cell>
          <cell r="H2123">
            <v>164</v>
          </cell>
          <cell r="I2123" t="str">
            <v>32314</v>
          </cell>
          <cell r="J2123" t="str">
            <v>2010062</v>
          </cell>
          <cell r="K2123" t="str">
            <v>30012</v>
          </cell>
          <cell r="L2123">
            <v>4</v>
          </cell>
          <cell r="M2123" t="str">
            <v>124527341</v>
          </cell>
          <cell r="N2123" t="str">
            <v>80</v>
          </cell>
          <cell r="O2123" t="str">
            <v>0897</v>
          </cell>
          <cell r="P2123" t="str">
            <v>0897</v>
          </cell>
          <cell r="Q2123">
            <v>46.29</v>
          </cell>
          <cell r="R2123">
            <v>0.55000000000000004</v>
          </cell>
          <cell r="S2123">
            <v>117.71</v>
          </cell>
          <cell r="V2123" t="str">
            <v>00204</v>
          </cell>
          <cell r="W2123" t="str">
            <v>0800000</v>
          </cell>
          <cell r="X2123">
            <v>0</v>
          </cell>
          <cell r="Y2123">
            <v>0</v>
          </cell>
        </row>
        <row r="2124">
          <cell r="A2124">
            <v>35643</v>
          </cell>
          <cell r="B2124" t="str">
            <v>07</v>
          </cell>
          <cell r="C2124" t="str">
            <v>КЛ-0.4 кв от ТП 2 к д.2 дл.0.140км Приморский б-р</v>
          </cell>
          <cell r="D2124" t="str">
            <v>519</v>
          </cell>
          <cell r="E2124" t="str">
            <v>011</v>
          </cell>
          <cell r="F2124">
            <v>11</v>
          </cell>
          <cell r="G2124">
            <v>30</v>
          </cell>
          <cell r="H2124">
            <v>430</v>
          </cell>
          <cell r="I2124" t="str">
            <v>32315</v>
          </cell>
          <cell r="J2124" t="str">
            <v>2010062</v>
          </cell>
          <cell r="K2124" t="str">
            <v>30012</v>
          </cell>
          <cell r="L2124">
            <v>4</v>
          </cell>
          <cell r="M2124" t="str">
            <v>124527341</v>
          </cell>
          <cell r="N2124" t="str">
            <v>84</v>
          </cell>
          <cell r="O2124" t="str">
            <v>0897</v>
          </cell>
          <cell r="P2124" t="str">
            <v>0897</v>
          </cell>
          <cell r="Q2124">
            <v>121.44</v>
          </cell>
          <cell r="R2124">
            <v>1.43</v>
          </cell>
          <cell r="S2124">
            <v>308.56</v>
          </cell>
          <cell r="V2124" t="str">
            <v>00205</v>
          </cell>
          <cell r="W2124" t="str">
            <v>0800000</v>
          </cell>
          <cell r="X2124">
            <v>0</v>
          </cell>
          <cell r="Y2124">
            <v>0</v>
          </cell>
        </row>
        <row r="2125">
          <cell r="A2125">
            <v>35643</v>
          </cell>
          <cell r="B2125" t="str">
            <v>07</v>
          </cell>
          <cell r="C2125" t="str">
            <v>КЛ-0.4 кв от ТП 213 к д.11 дл 0.050км Приморский б-р</v>
          </cell>
          <cell r="D2125" t="str">
            <v>519</v>
          </cell>
          <cell r="E2125" t="str">
            <v>011</v>
          </cell>
          <cell r="F2125">
            <v>11</v>
          </cell>
          <cell r="G2125">
            <v>30</v>
          </cell>
          <cell r="H2125">
            <v>68</v>
          </cell>
          <cell r="I2125" t="str">
            <v>32316</v>
          </cell>
          <cell r="J2125" t="str">
            <v>2010062</v>
          </cell>
          <cell r="K2125" t="str">
            <v>30012</v>
          </cell>
          <cell r="L2125">
            <v>4</v>
          </cell>
          <cell r="M2125" t="str">
            <v>124527341</v>
          </cell>
          <cell r="N2125" t="str">
            <v>73</v>
          </cell>
          <cell r="O2125" t="str">
            <v>0897</v>
          </cell>
          <cell r="P2125" t="str">
            <v>0897</v>
          </cell>
          <cell r="Q2125">
            <v>19.100000000000001</v>
          </cell>
          <cell r="R2125">
            <v>0.23</v>
          </cell>
          <cell r="S2125">
            <v>48.9</v>
          </cell>
          <cell r="V2125" t="str">
            <v>00206</v>
          </cell>
          <cell r="W2125" t="str">
            <v>0800000</v>
          </cell>
          <cell r="X2125">
            <v>0</v>
          </cell>
          <cell r="Y2125">
            <v>0</v>
          </cell>
        </row>
        <row r="2126">
          <cell r="A2126">
            <v>35643</v>
          </cell>
          <cell r="B2126" t="str">
            <v>07</v>
          </cell>
          <cell r="C2126" t="str">
            <v>КЛ-0.4 квот ТП 213 к д 10 дл.0.070км Приморский б-р</v>
          </cell>
          <cell r="D2126" t="str">
            <v>519</v>
          </cell>
          <cell r="E2126" t="str">
            <v>011</v>
          </cell>
          <cell r="F2126">
            <v>11</v>
          </cell>
          <cell r="G2126">
            <v>30</v>
          </cell>
          <cell r="H2126">
            <v>96</v>
          </cell>
          <cell r="I2126" t="str">
            <v>32317</v>
          </cell>
          <cell r="J2126" t="str">
            <v>2010062</v>
          </cell>
          <cell r="K2126" t="str">
            <v>30012</v>
          </cell>
          <cell r="L2126">
            <v>4</v>
          </cell>
          <cell r="M2126" t="str">
            <v>124527341</v>
          </cell>
          <cell r="N2126" t="str">
            <v>76</v>
          </cell>
          <cell r="O2126" t="str">
            <v>0897</v>
          </cell>
          <cell r="P2126" t="str">
            <v>0897</v>
          </cell>
          <cell r="Q2126">
            <v>27.19</v>
          </cell>
          <cell r="R2126">
            <v>0.32</v>
          </cell>
          <cell r="S2126">
            <v>68.81</v>
          </cell>
          <cell r="V2126" t="str">
            <v>00207</v>
          </cell>
          <cell r="W2126" t="str">
            <v>0800000</v>
          </cell>
          <cell r="X2126">
            <v>0</v>
          </cell>
          <cell r="Y2126">
            <v>0</v>
          </cell>
        </row>
        <row r="2127">
          <cell r="A2127">
            <v>35643</v>
          </cell>
          <cell r="B2127" t="str">
            <v>07</v>
          </cell>
          <cell r="C2127" t="str">
            <v>КЛ-0.4 кв от ТП 2 к д.9 дл.0.110км Приморский б-р</v>
          </cell>
          <cell r="D2127" t="str">
            <v>519</v>
          </cell>
          <cell r="E2127" t="str">
            <v>011</v>
          </cell>
          <cell r="F2127">
            <v>11</v>
          </cell>
          <cell r="G2127">
            <v>30</v>
          </cell>
          <cell r="H2127">
            <v>150</v>
          </cell>
          <cell r="I2127" t="str">
            <v>32318</v>
          </cell>
          <cell r="J2127" t="str">
            <v>2010062</v>
          </cell>
          <cell r="K2127" t="str">
            <v>30012</v>
          </cell>
          <cell r="L2127">
            <v>4</v>
          </cell>
          <cell r="M2127" t="str">
            <v>124527341</v>
          </cell>
          <cell r="N2127" t="str">
            <v>72</v>
          </cell>
          <cell r="O2127" t="str">
            <v>0897</v>
          </cell>
          <cell r="P2127" t="str">
            <v>0897</v>
          </cell>
          <cell r="Q2127">
            <v>42.11</v>
          </cell>
          <cell r="R2127">
            <v>0.5</v>
          </cell>
          <cell r="S2127">
            <v>107.89</v>
          </cell>
          <cell r="V2127" t="str">
            <v>00208</v>
          </cell>
          <cell r="W2127" t="str">
            <v>080000</v>
          </cell>
          <cell r="X2127">
            <v>0</v>
          </cell>
          <cell r="Y2127">
            <v>0</v>
          </cell>
        </row>
        <row r="2128">
          <cell r="A2128">
            <v>35643</v>
          </cell>
          <cell r="B2128" t="str">
            <v>07</v>
          </cell>
          <cell r="C2128" t="str">
            <v>КЛ-0.4кв от ТП 2 к д.8 дл.0.150км Приморский б-р</v>
          </cell>
          <cell r="D2128" t="str">
            <v>519</v>
          </cell>
          <cell r="E2128" t="str">
            <v>011</v>
          </cell>
          <cell r="F2128">
            <v>11</v>
          </cell>
          <cell r="G2128">
            <v>30</v>
          </cell>
          <cell r="H2128">
            <v>205</v>
          </cell>
          <cell r="I2128" t="str">
            <v>32319</v>
          </cell>
          <cell r="J2128" t="str">
            <v>2010062</v>
          </cell>
          <cell r="K2128" t="str">
            <v>30012</v>
          </cell>
          <cell r="L2128">
            <v>4</v>
          </cell>
          <cell r="M2128" t="str">
            <v>124527341</v>
          </cell>
          <cell r="N2128" t="str">
            <v>74</v>
          </cell>
          <cell r="O2128" t="str">
            <v>0897</v>
          </cell>
          <cell r="P2128" t="str">
            <v>0897</v>
          </cell>
          <cell r="Q2128">
            <v>58.26</v>
          </cell>
          <cell r="R2128">
            <v>0.68</v>
          </cell>
          <cell r="S2128">
            <v>146.74</v>
          </cell>
          <cell r="V2128" t="str">
            <v>00209</v>
          </cell>
          <cell r="W2128" t="str">
            <v>0800000</v>
          </cell>
          <cell r="X2128">
            <v>0</v>
          </cell>
          <cell r="Y2128">
            <v>0</v>
          </cell>
        </row>
        <row r="2129">
          <cell r="A2129">
            <v>35643</v>
          </cell>
          <cell r="B2129" t="str">
            <v>07</v>
          </cell>
          <cell r="C2129" t="str">
            <v>КЛ-0.4 кв от ТП 2 к .7 дл.0.130км</v>
          </cell>
          <cell r="D2129" t="str">
            <v>519</v>
          </cell>
          <cell r="E2129" t="str">
            <v>011</v>
          </cell>
          <cell r="F2129">
            <v>11</v>
          </cell>
          <cell r="G2129">
            <v>30</v>
          </cell>
          <cell r="H2129">
            <v>178</v>
          </cell>
          <cell r="I2129" t="str">
            <v>32320</v>
          </cell>
          <cell r="J2129" t="str">
            <v>2010062</v>
          </cell>
          <cell r="K2129" t="str">
            <v>30012</v>
          </cell>
          <cell r="L2129">
            <v>4</v>
          </cell>
          <cell r="M2129" t="str">
            <v>124527341</v>
          </cell>
          <cell r="N2129" t="str">
            <v>76</v>
          </cell>
          <cell r="O2129" t="str">
            <v>0897</v>
          </cell>
          <cell r="P2129" t="str">
            <v>0897</v>
          </cell>
          <cell r="Q2129">
            <v>50.2</v>
          </cell>
          <cell r="R2129">
            <v>0.59</v>
          </cell>
          <cell r="S2129">
            <v>127.8</v>
          </cell>
          <cell r="V2129" t="str">
            <v>00210</v>
          </cell>
          <cell r="W2129" t="str">
            <v>0800000</v>
          </cell>
          <cell r="X2129">
            <v>0</v>
          </cell>
          <cell r="Y2129">
            <v>0</v>
          </cell>
        </row>
        <row r="2130">
          <cell r="A2130">
            <v>35643</v>
          </cell>
          <cell r="B2130" t="str">
            <v>07</v>
          </cell>
          <cell r="C2130" t="str">
            <v>КЛ-0.4 кв от 5РП к д.19\1 дл.0.860*0.660км ул.Парковая</v>
          </cell>
          <cell r="D2130" t="str">
            <v>519</v>
          </cell>
          <cell r="E2130" t="str">
            <v>011</v>
          </cell>
          <cell r="F2130">
            <v>11</v>
          </cell>
          <cell r="G2130">
            <v>30</v>
          </cell>
          <cell r="H2130">
            <v>10579</v>
          </cell>
          <cell r="I2130" t="str">
            <v>32321</v>
          </cell>
          <cell r="J2130" t="str">
            <v>2010062</v>
          </cell>
          <cell r="K2130" t="str">
            <v>30012</v>
          </cell>
          <cell r="L2130">
            <v>4</v>
          </cell>
          <cell r="M2130" t="str">
            <v>124527341</v>
          </cell>
          <cell r="N2130" t="str">
            <v>93</v>
          </cell>
          <cell r="O2130" t="str">
            <v>0897</v>
          </cell>
          <cell r="P2130" t="str">
            <v>0897</v>
          </cell>
          <cell r="Q2130">
            <v>3040.22</v>
          </cell>
          <cell r="R2130">
            <v>35.26</v>
          </cell>
          <cell r="S2130">
            <v>7538.78</v>
          </cell>
          <cell r="V2130" t="str">
            <v>00211</v>
          </cell>
          <cell r="W2130" t="str">
            <v>0800000</v>
          </cell>
          <cell r="X2130">
            <v>0</v>
          </cell>
          <cell r="Y2130">
            <v>0</v>
          </cell>
        </row>
        <row r="2131">
          <cell r="A2131">
            <v>35643</v>
          </cell>
          <cell r="B2131" t="str">
            <v>07</v>
          </cell>
          <cell r="C2131" t="str">
            <v>ВЛ-0.4 кв от ТП РКЗ от ТП 84 дл.0.300км.ул.Свердлова</v>
          </cell>
          <cell r="D2131" t="str">
            <v>519</v>
          </cell>
          <cell r="E2131" t="str">
            <v>011</v>
          </cell>
          <cell r="F2131">
            <v>11</v>
          </cell>
          <cell r="G2131">
            <v>30</v>
          </cell>
          <cell r="H2131">
            <v>1639</v>
          </cell>
          <cell r="I2131" t="str">
            <v>32322</v>
          </cell>
          <cell r="J2131" t="str">
            <v>2010062</v>
          </cell>
          <cell r="K2131" t="str">
            <v>30008</v>
          </cell>
          <cell r="L2131">
            <v>6</v>
          </cell>
          <cell r="M2131" t="str">
            <v>124527341</v>
          </cell>
          <cell r="N2131" t="str">
            <v>58</v>
          </cell>
          <cell r="O2131" t="str">
            <v>0897</v>
          </cell>
          <cell r="P2131" t="str">
            <v>0897</v>
          </cell>
          <cell r="Q2131">
            <v>685.61</v>
          </cell>
          <cell r="R2131">
            <v>8.1999999999999993</v>
          </cell>
          <cell r="S2131">
            <v>953.39</v>
          </cell>
          <cell r="V2131" t="str">
            <v>00212</v>
          </cell>
          <cell r="W2131" t="str">
            <v>0800000</v>
          </cell>
          <cell r="X2131">
            <v>0</v>
          </cell>
          <cell r="Y2131">
            <v>0</v>
          </cell>
        </row>
        <row r="2132">
          <cell r="A2132">
            <v>35643</v>
          </cell>
          <cell r="B2132" t="str">
            <v>07</v>
          </cell>
          <cell r="C2132" t="str">
            <v>ВЛ-0.4 кв пер Рыбацкий от ТП 4А дл.0.300км</v>
          </cell>
          <cell r="D2132" t="str">
            <v>519</v>
          </cell>
          <cell r="E2132" t="str">
            <v>011</v>
          </cell>
          <cell r="F2132">
            <v>11</v>
          </cell>
          <cell r="G2132">
            <v>30</v>
          </cell>
          <cell r="H2132">
            <v>1639</v>
          </cell>
          <cell r="I2132" t="str">
            <v>32323</v>
          </cell>
          <cell r="J2132" t="str">
            <v>2010062</v>
          </cell>
          <cell r="K2132" t="str">
            <v>30008</v>
          </cell>
          <cell r="L2132">
            <v>6</v>
          </cell>
          <cell r="M2132" t="str">
            <v>124527341</v>
          </cell>
          <cell r="N2132" t="str">
            <v>62</v>
          </cell>
          <cell r="O2132" t="str">
            <v>0897</v>
          </cell>
          <cell r="P2132" t="str">
            <v>0897</v>
          </cell>
          <cell r="Q2132">
            <v>692.67</v>
          </cell>
          <cell r="R2132">
            <v>8.1999999999999993</v>
          </cell>
          <cell r="S2132">
            <v>946.33</v>
          </cell>
          <cell r="V2132" t="str">
            <v>00213</v>
          </cell>
          <cell r="W2132" t="str">
            <v>0800000</v>
          </cell>
          <cell r="X2132">
            <v>0</v>
          </cell>
          <cell r="Y2132">
            <v>0</v>
          </cell>
        </row>
        <row r="2133">
          <cell r="A2133">
            <v>35643</v>
          </cell>
          <cell r="B2133" t="str">
            <v>07</v>
          </cell>
          <cell r="C2133" t="str">
            <v>ВЛ-0.4кв от ТП 4А пер Пограничный дл.0.300км</v>
          </cell>
          <cell r="D2133" t="str">
            <v>519</v>
          </cell>
          <cell r="E2133" t="str">
            <v>011</v>
          </cell>
          <cell r="F2133">
            <v>11</v>
          </cell>
          <cell r="G2133">
            <v>30</v>
          </cell>
          <cell r="H2133">
            <v>1639</v>
          </cell>
          <cell r="I2133" t="str">
            <v>32324</v>
          </cell>
          <cell r="J2133" t="str">
            <v>2010062</v>
          </cell>
          <cell r="K2133" t="str">
            <v>30007</v>
          </cell>
          <cell r="L2133">
            <v>4</v>
          </cell>
          <cell r="M2133" t="str">
            <v>124527341</v>
          </cell>
          <cell r="N2133" t="str">
            <v>67</v>
          </cell>
          <cell r="O2133" t="str">
            <v>0897</v>
          </cell>
          <cell r="P2133" t="str">
            <v>0897</v>
          </cell>
          <cell r="Q2133">
            <v>464.22</v>
          </cell>
          <cell r="R2133">
            <v>5.46</v>
          </cell>
          <cell r="S2133">
            <v>1174.78</v>
          </cell>
          <cell r="V2133" t="str">
            <v>00214</v>
          </cell>
          <cell r="W2133" t="str">
            <v>0800000</v>
          </cell>
          <cell r="X2133">
            <v>0</v>
          </cell>
          <cell r="Y2133">
            <v>0</v>
          </cell>
        </row>
        <row r="2134">
          <cell r="A2134">
            <v>35643</v>
          </cell>
          <cell r="B2134" t="str">
            <v>07</v>
          </cell>
          <cell r="C2134" t="str">
            <v>ВЛ 0.4кв ул.Свердлова от ТП 84 дл 0.300км</v>
          </cell>
          <cell r="D2134" t="str">
            <v>519</v>
          </cell>
          <cell r="E2134" t="str">
            <v>011</v>
          </cell>
          <cell r="F2134">
            <v>11</v>
          </cell>
          <cell r="G2134">
            <v>30</v>
          </cell>
          <cell r="H2134">
            <v>1639</v>
          </cell>
          <cell r="I2134" t="str">
            <v>32325</v>
          </cell>
          <cell r="J2134" t="str">
            <v>2010062</v>
          </cell>
          <cell r="K2134" t="str">
            <v>30007</v>
          </cell>
          <cell r="L2134">
            <v>4</v>
          </cell>
          <cell r="M2134" t="str">
            <v>124527341</v>
          </cell>
          <cell r="N2134" t="str">
            <v>59</v>
          </cell>
          <cell r="O2134" t="str">
            <v>0897</v>
          </cell>
          <cell r="P2134" t="str">
            <v>0897</v>
          </cell>
          <cell r="Q2134">
            <v>464.22</v>
          </cell>
          <cell r="R2134">
            <v>5.46</v>
          </cell>
          <cell r="S2134">
            <v>1174.78</v>
          </cell>
          <cell r="V2134" t="str">
            <v>00215</v>
          </cell>
          <cell r="W2134" t="str">
            <v>0800000</v>
          </cell>
          <cell r="X2134">
            <v>0</v>
          </cell>
          <cell r="Y2134">
            <v>0</v>
          </cell>
        </row>
        <row r="2135">
          <cell r="A2135">
            <v>35643</v>
          </cell>
          <cell r="B2135" t="str">
            <v>07</v>
          </cell>
          <cell r="C2135" t="str">
            <v>ВЛ 0.4 кв от КТП 28 пер.Красноармейский дл.0.200км</v>
          </cell>
          <cell r="D2135" t="str">
            <v>519</v>
          </cell>
          <cell r="E2135" t="str">
            <v>011</v>
          </cell>
          <cell r="F2135">
            <v>11</v>
          </cell>
          <cell r="G2135">
            <v>30</v>
          </cell>
          <cell r="H2135">
            <v>10930</v>
          </cell>
          <cell r="I2135" t="str">
            <v>32326</v>
          </cell>
          <cell r="J2135" t="str">
            <v>2010062</v>
          </cell>
          <cell r="K2135" t="str">
            <v>30007</v>
          </cell>
          <cell r="L2135">
            <v>4</v>
          </cell>
          <cell r="M2135" t="str">
            <v>124527341</v>
          </cell>
          <cell r="N2135" t="str">
            <v>60</v>
          </cell>
          <cell r="O2135" t="str">
            <v>0897</v>
          </cell>
          <cell r="P2135" t="str">
            <v>0897</v>
          </cell>
          <cell r="Q2135">
            <v>3133.12</v>
          </cell>
          <cell r="R2135">
            <v>36.43</v>
          </cell>
          <cell r="S2135">
            <v>7796.88</v>
          </cell>
          <cell r="V2135" t="str">
            <v>00216</v>
          </cell>
          <cell r="W2135" t="str">
            <v>0800000</v>
          </cell>
          <cell r="X2135">
            <v>0</v>
          </cell>
          <cell r="Y2135">
            <v>0</v>
          </cell>
        </row>
        <row r="2136">
          <cell r="A2136">
            <v>35643</v>
          </cell>
          <cell r="B2136" t="str">
            <v>07</v>
          </cell>
          <cell r="C2136" t="str">
            <v>КЛ-0.4 от ТП 3 Жилая лента 5 в мик-не 2 дл 0.095 км</v>
          </cell>
          <cell r="D2136" t="str">
            <v>519</v>
          </cell>
          <cell r="E2136" t="str">
            <v>011</v>
          </cell>
          <cell r="F2136">
            <v>11</v>
          </cell>
          <cell r="G2136">
            <v>30</v>
          </cell>
          <cell r="H2136">
            <v>54557</v>
          </cell>
          <cell r="I2136" t="str">
            <v>32327</v>
          </cell>
          <cell r="J2136" t="str">
            <v>2010062</v>
          </cell>
          <cell r="K2136" t="str">
            <v>30012</v>
          </cell>
          <cell r="L2136">
            <v>4</v>
          </cell>
          <cell r="M2136" t="str">
            <v>124527341</v>
          </cell>
          <cell r="N2136" t="str">
            <v>95</v>
          </cell>
          <cell r="O2136" t="str">
            <v>0897</v>
          </cell>
          <cell r="P2136" t="str">
            <v>0897</v>
          </cell>
          <cell r="Q2136">
            <v>15640.32</v>
          </cell>
          <cell r="R2136">
            <v>181.86</v>
          </cell>
          <cell r="S2136">
            <v>38916.68</v>
          </cell>
          <cell r="V2136" t="str">
            <v>00217</v>
          </cell>
          <cell r="W2136" t="str">
            <v>0800000</v>
          </cell>
          <cell r="X2136">
            <v>0</v>
          </cell>
          <cell r="Y2136">
            <v>0</v>
          </cell>
        </row>
        <row r="2137">
          <cell r="A2137">
            <v>35643</v>
          </cell>
          <cell r="B2137" t="str">
            <v>07</v>
          </cell>
          <cell r="C2137" t="str">
            <v>КЛ-0.4 кв от насосной до ТП 12 дл 0.064 км</v>
          </cell>
          <cell r="D2137" t="str">
            <v>519</v>
          </cell>
          <cell r="E2137" t="str">
            <v>011</v>
          </cell>
          <cell r="F2137">
            <v>11</v>
          </cell>
          <cell r="G2137">
            <v>30</v>
          </cell>
          <cell r="H2137">
            <v>7756</v>
          </cell>
          <cell r="I2137" t="str">
            <v>32328</v>
          </cell>
          <cell r="J2137" t="str">
            <v>2010062</v>
          </cell>
          <cell r="K2137" t="str">
            <v>30012</v>
          </cell>
          <cell r="L2137">
            <v>4</v>
          </cell>
          <cell r="M2137" t="str">
            <v>124527341</v>
          </cell>
          <cell r="N2137" t="str">
            <v>79</v>
          </cell>
          <cell r="O2137" t="str">
            <v>0897</v>
          </cell>
          <cell r="P2137" t="str">
            <v>0897</v>
          </cell>
          <cell r="Q2137">
            <v>2197.52</v>
          </cell>
          <cell r="R2137">
            <v>25.85</v>
          </cell>
          <cell r="S2137">
            <v>5558.48</v>
          </cell>
          <cell r="V2137" t="str">
            <v>00218</v>
          </cell>
          <cell r="W2137" t="str">
            <v>0800000</v>
          </cell>
          <cell r="X2137">
            <v>0</v>
          </cell>
          <cell r="Y2137">
            <v>0</v>
          </cell>
        </row>
        <row r="2138">
          <cell r="A2138">
            <v>35643</v>
          </cell>
          <cell r="B2138" t="str">
            <v>07</v>
          </cell>
          <cell r="C2138" t="str">
            <v>КЛ-0.4 кв от ТП 213 до д.5 Приморский б\р дл.0.058км</v>
          </cell>
          <cell r="D2138" t="str">
            <v>519</v>
          </cell>
          <cell r="E2138" t="str">
            <v>011</v>
          </cell>
          <cell r="F2138">
            <v>11</v>
          </cell>
          <cell r="G2138">
            <v>30</v>
          </cell>
          <cell r="H2138">
            <v>43061</v>
          </cell>
          <cell r="I2138" t="str">
            <v>32329</v>
          </cell>
          <cell r="J2138" t="str">
            <v>2010062</v>
          </cell>
          <cell r="K2138" t="str">
            <v>30012</v>
          </cell>
          <cell r="L2138">
            <v>4</v>
          </cell>
          <cell r="M2138" t="str">
            <v>124527341</v>
          </cell>
          <cell r="N2138" t="str">
            <v>94</v>
          </cell>
          <cell r="O2138" t="str">
            <v>0897</v>
          </cell>
          <cell r="P2138" t="str">
            <v>0897</v>
          </cell>
          <cell r="Q2138">
            <v>12344.47</v>
          </cell>
          <cell r="R2138">
            <v>143.54</v>
          </cell>
          <cell r="S2138">
            <v>30716.53</v>
          </cell>
          <cell r="V2138" t="str">
            <v>00219</v>
          </cell>
          <cell r="W2138" t="str">
            <v>0800000</v>
          </cell>
          <cell r="X2138">
            <v>0</v>
          </cell>
          <cell r="Y2138">
            <v>0</v>
          </cell>
        </row>
        <row r="2139">
          <cell r="A2139">
            <v>35643</v>
          </cell>
          <cell r="B2139" t="str">
            <v>07</v>
          </cell>
          <cell r="C2139" t="str">
            <v>КЛ-0.4кв ул.Краснофлотская до ТП 129 дл.0.150км</v>
          </cell>
          <cell r="D2139" t="str">
            <v>519</v>
          </cell>
          <cell r="E2139" t="str">
            <v>011</v>
          </cell>
          <cell r="F2139">
            <v>11</v>
          </cell>
          <cell r="G2139">
            <v>30</v>
          </cell>
          <cell r="H2139">
            <v>14373</v>
          </cell>
          <cell r="I2139" t="str">
            <v>32330</v>
          </cell>
          <cell r="J2139" t="str">
            <v>2010062</v>
          </cell>
          <cell r="K2139" t="str">
            <v>30012</v>
          </cell>
          <cell r="L2139">
            <v>4</v>
          </cell>
          <cell r="M2139" t="str">
            <v>124527341</v>
          </cell>
          <cell r="N2139" t="str">
            <v>70</v>
          </cell>
          <cell r="O2139" t="str">
            <v>0897</v>
          </cell>
          <cell r="P2139" t="str">
            <v>0897</v>
          </cell>
          <cell r="Q2139">
            <v>4120.7700000000004</v>
          </cell>
          <cell r="R2139">
            <v>47.91</v>
          </cell>
          <cell r="S2139">
            <v>10252.23</v>
          </cell>
          <cell r="V2139" t="str">
            <v>00220</v>
          </cell>
          <cell r="W2139" t="str">
            <v>0800000</v>
          </cell>
          <cell r="X2139">
            <v>0</v>
          </cell>
          <cell r="Y2139">
            <v>0</v>
          </cell>
        </row>
        <row r="2140">
          <cell r="A2140">
            <v>35643</v>
          </cell>
          <cell r="B2140" t="str">
            <v>07</v>
          </cell>
          <cell r="C2140" t="str">
            <v>КЛ-0.4 кв от ул Корсак.144.146 до ТП 112 дл.0.400км</v>
          </cell>
          <cell r="D2140" t="str">
            <v>519</v>
          </cell>
          <cell r="E2140" t="str">
            <v>011</v>
          </cell>
          <cell r="F2140">
            <v>11</v>
          </cell>
          <cell r="G2140">
            <v>30</v>
          </cell>
          <cell r="H2140">
            <v>1178</v>
          </cell>
          <cell r="I2140" t="str">
            <v>32332</v>
          </cell>
          <cell r="J2140" t="str">
            <v>2010062</v>
          </cell>
          <cell r="K2140" t="str">
            <v>30012</v>
          </cell>
          <cell r="L2140">
            <v>4</v>
          </cell>
          <cell r="M2140" t="str">
            <v>124527341</v>
          </cell>
          <cell r="N2140" t="str">
            <v>85</v>
          </cell>
          <cell r="O2140" t="str">
            <v>0897</v>
          </cell>
          <cell r="P2140" t="str">
            <v>0897</v>
          </cell>
          <cell r="Q2140">
            <v>334.28</v>
          </cell>
          <cell r="R2140">
            <v>3.93</v>
          </cell>
          <cell r="S2140">
            <v>843.72</v>
          </cell>
          <cell r="V2140" t="str">
            <v>00221</v>
          </cell>
          <cell r="W2140" t="str">
            <v>0800000</v>
          </cell>
          <cell r="X2140">
            <v>0</v>
          </cell>
          <cell r="Y2140">
            <v>0</v>
          </cell>
        </row>
        <row r="2141">
          <cell r="A2141">
            <v>35643</v>
          </cell>
          <cell r="B2141" t="str">
            <v>07</v>
          </cell>
          <cell r="C2141" t="str">
            <v>ВЛ-04кв от ТП 33 до ул.Невельской 45г-51г дл.0.182км</v>
          </cell>
          <cell r="D2141" t="str">
            <v>519</v>
          </cell>
          <cell r="E2141" t="str">
            <v>011</v>
          </cell>
          <cell r="F2141">
            <v>11</v>
          </cell>
          <cell r="G2141">
            <v>30</v>
          </cell>
          <cell r="H2141">
            <v>181064</v>
          </cell>
          <cell r="I2141" t="str">
            <v>32333</v>
          </cell>
          <cell r="J2141" t="str">
            <v>2010062</v>
          </cell>
          <cell r="K2141" t="str">
            <v>30007</v>
          </cell>
          <cell r="L2141">
            <v>4</v>
          </cell>
          <cell r="M2141" t="str">
            <v>024527342</v>
          </cell>
          <cell r="N2141" t="str">
            <v>91</v>
          </cell>
          <cell r="O2141" t="str">
            <v>0897</v>
          </cell>
          <cell r="P2141" t="str">
            <v>0897</v>
          </cell>
          <cell r="Q2141">
            <v>51904.639999999999</v>
          </cell>
          <cell r="R2141">
            <v>603.54999999999995</v>
          </cell>
          <cell r="S2141">
            <v>129159.36</v>
          </cell>
          <cell r="V2141" t="str">
            <v>00222</v>
          </cell>
          <cell r="W2141" t="str">
            <v>0800000</v>
          </cell>
          <cell r="X2141">
            <v>0</v>
          </cell>
          <cell r="Y2141">
            <v>0</v>
          </cell>
        </row>
        <row r="2142">
          <cell r="A2142">
            <v>35643</v>
          </cell>
          <cell r="B2142" t="str">
            <v>07</v>
          </cell>
          <cell r="C2142" t="str">
            <v>ВЛ-0.4кв от ТП 169до ул.Невельской дл.3.180км</v>
          </cell>
          <cell r="D2142" t="str">
            <v>519</v>
          </cell>
          <cell r="E2142" t="str">
            <v>011</v>
          </cell>
          <cell r="F2142">
            <v>11</v>
          </cell>
          <cell r="G2142">
            <v>30</v>
          </cell>
          <cell r="H2142">
            <v>212417</v>
          </cell>
          <cell r="I2142" t="str">
            <v>32331</v>
          </cell>
          <cell r="J2142" t="str">
            <v>2010062</v>
          </cell>
          <cell r="K2142" t="str">
            <v>30007</v>
          </cell>
          <cell r="L2142">
            <v>4</v>
          </cell>
          <cell r="M2142" t="str">
            <v>124527341</v>
          </cell>
          <cell r="N2142" t="str">
            <v>95</v>
          </cell>
          <cell r="O2142" t="str">
            <v>0897</v>
          </cell>
          <cell r="P2142" t="str">
            <v>0897</v>
          </cell>
          <cell r="Q2142">
            <v>60893.23</v>
          </cell>
          <cell r="R2142">
            <v>708.06</v>
          </cell>
          <cell r="S2142">
            <v>151523.76999999999</v>
          </cell>
          <cell r="V2142" t="str">
            <v>00223</v>
          </cell>
          <cell r="W2142" t="str">
            <v>080000</v>
          </cell>
          <cell r="X2142">
            <v>0</v>
          </cell>
          <cell r="Y2142">
            <v>0</v>
          </cell>
        </row>
        <row r="2143">
          <cell r="A2143">
            <v>35643</v>
          </cell>
          <cell r="B2143" t="str">
            <v>07</v>
          </cell>
          <cell r="C2143" t="str">
            <v>ВЛ-10 кв отпайка на КТП 100  ул.Невельской дл.0.280км</v>
          </cell>
          <cell r="D2143" t="str">
            <v>519</v>
          </cell>
          <cell r="E2143" t="str">
            <v>011</v>
          </cell>
          <cell r="F2143">
            <v>11</v>
          </cell>
          <cell r="G2143">
            <v>30</v>
          </cell>
          <cell r="H2143">
            <v>96542</v>
          </cell>
          <cell r="I2143" t="str">
            <v>32334</v>
          </cell>
          <cell r="J2143" t="str">
            <v>2010062</v>
          </cell>
          <cell r="K2143" t="str">
            <v>30007</v>
          </cell>
          <cell r="L2143">
            <v>4</v>
          </cell>
          <cell r="M2143" t="str">
            <v>124527342</v>
          </cell>
          <cell r="N2143" t="str">
            <v>95</v>
          </cell>
          <cell r="O2143" t="str">
            <v>0897</v>
          </cell>
          <cell r="P2143" t="str">
            <v>0897</v>
          </cell>
          <cell r="Q2143">
            <v>27675.99</v>
          </cell>
          <cell r="R2143">
            <v>321.81</v>
          </cell>
          <cell r="S2143">
            <v>68866.009999999995</v>
          </cell>
          <cell r="V2143" t="str">
            <v>00224</v>
          </cell>
          <cell r="W2143" t="str">
            <v>0800000</v>
          </cell>
          <cell r="X2143">
            <v>0</v>
          </cell>
          <cell r="Y2143">
            <v>0</v>
          </cell>
        </row>
        <row r="2144">
          <cell r="A2144">
            <v>35643</v>
          </cell>
          <cell r="B2144" t="str">
            <v>07</v>
          </cell>
          <cell r="C2144" t="str">
            <v>ВЛ-0.4 кв от ТП 169 до ул.Невельской дл.0.200км</v>
          </cell>
          <cell r="D2144" t="str">
            <v>519</v>
          </cell>
          <cell r="E2144" t="str">
            <v>011</v>
          </cell>
          <cell r="F2144">
            <v>11</v>
          </cell>
          <cell r="G2144">
            <v>30</v>
          </cell>
          <cell r="H2144">
            <v>85340</v>
          </cell>
          <cell r="I2144" t="str">
            <v>32335</v>
          </cell>
          <cell r="J2144" t="str">
            <v>2010062</v>
          </cell>
          <cell r="K2144" t="str">
            <v>30008</v>
          </cell>
          <cell r="L2144">
            <v>6</v>
          </cell>
          <cell r="M2144" t="str">
            <v>124527342</v>
          </cell>
          <cell r="N2144" t="str">
            <v>95</v>
          </cell>
          <cell r="O2144" t="str">
            <v>0897</v>
          </cell>
          <cell r="P2144" t="str">
            <v>0897</v>
          </cell>
          <cell r="Q2144">
            <v>36524.5</v>
          </cell>
          <cell r="R2144">
            <v>426.7</v>
          </cell>
          <cell r="S2144">
            <v>48815.5</v>
          </cell>
          <cell r="V2144" t="str">
            <v>00225</v>
          </cell>
          <cell r="W2144" t="str">
            <v>0800000</v>
          </cell>
          <cell r="X2144">
            <v>0</v>
          </cell>
          <cell r="Y2144">
            <v>0</v>
          </cell>
        </row>
        <row r="2145">
          <cell r="A2145">
            <v>35643</v>
          </cell>
          <cell r="B2145" t="str">
            <v>07</v>
          </cell>
          <cell r="C2145" t="str">
            <v>ВЛ-0.4кв от ТП 105 к д.60.60а.62.64. дл.0.190км</v>
          </cell>
          <cell r="D2145" t="str">
            <v>519</v>
          </cell>
          <cell r="E2145" t="str">
            <v>011</v>
          </cell>
          <cell r="F2145">
            <v>11</v>
          </cell>
          <cell r="G2145">
            <v>30</v>
          </cell>
          <cell r="H2145">
            <v>1038</v>
          </cell>
          <cell r="I2145" t="str">
            <v>32336</v>
          </cell>
          <cell r="J2145" t="str">
            <v>2010062</v>
          </cell>
          <cell r="K2145" t="str">
            <v>30008</v>
          </cell>
          <cell r="L2145">
            <v>6</v>
          </cell>
          <cell r="M2145" t="str">
            <v>124527342</v>
          </cell>
          <cell r="N2145" t="str">
            <v>67</v>
          </cell>
          <cell r="O2145" t="str">
            <v>0897</v>
          </cell>
          <cell r="P2145" t="str">
            <v>0897</v>
          </cell>
          <cell r="Q2145">
            <v>438.75</v>
          </cell>
          <cell r="R2145">
            <v>5.19</v>
          </cell>
          <cell r="S2145">
            <v>599.25</v>
          </cell>
          <cell r="V2145" t="str">
            <v>00226</v>
          </cell>
          <cell r="W2145" t="str">
            <v>080000</v>
          </cell>
          <cell r="X2145">
            <v>0</v>
          </cell>
          <cell r="Y2145">
            <v>0</v>
          </cell>
        </row>
        <row r="2146">
          <cell r="A2146">
            <v>35643</v>
          </cell>
          <cell r="B2146" t="str">
            <v>07</v>
          </cell>
          <cell r="C2146" t="str">
            <v>КЛ-0.4кв от ТП 57 до кафе"Чудесница"</v>
          </cell>
          <cell r="D2146" t="str">
            <v>519</v>
          </cell>
          <cell r="E2146" t="str">
            <v>011</v>
          </cell>
          <cell r="F2146">
            <v>11</v>
          </cell>
          <cell r="G2146">
            <v>30</v>
          </cell>
          <cell r="H2146">
            <v>1040</v>
          </cell>
          <cell r="I2146" t="str">
            <v>32263</v>
          </cell>
          <cell r="J2146" t="str">
            <v>2010062</v>
          </cell>
          <cell r="K2146" t="str">
            <v>30012</v>
          </cell>
          <cell r="L2146">
            <v>4</v>
          </cell>
          <cell r="M2146" t="str">
            <v>124527341</v>
          </cell>
          <cell r="N2146" t="str">
            <v>89</v>
          </cell>
          <cell r="O2146" t="str">
            <v>0897</v>
          </cell>
          <cell r="P2146" t="str">
            <v>0897</v>
          </cell>
          <cell r="Q2146">
            <v>294.85000000000002</v>
          </cell>
          <cell r="R2146">
            <v>3.47</v>
          </cell>
          <cell r="S2146">
            <v>745.15</v>
          </cell>
          <cell r="V2146" t="str">
            <v>00229</v>
          </cell>
          <cell r="W2146" t="str">
            <v>0800000</v>
          </cell>
          <cell r="X2146">
            <v>0</v>
          </cell>
          <cell r="Y2146">
            <v>0</v>
          </cell>
        </row>
        <row r="2147">
          <cell r="A2147">
            <v>35643</v>
          </cell>
          <cell r="B2147" t="str">
            <v>07</v>
          </cell>
          <cell r="C2147" t="str">
            <v>КЛ-0.4 кв от ТП 18 к д.47 дл.0.185км ул.Флотская</v>
          </cell>
          <cell r="D2147" t="str">
            <v>519</v>
          </cell>
          <cell r="E2147" t="str">
            <v>011</v>
          </cell>
          <cell r="F2147">
            <v>11</v>
          </cell>
          <cell r="G2147">
            <v>30</v>
          </cell>
          <cell r="H2147">
            <v>13024</v>
          </cell>
          <cell r="I2147" t="str">
            <v>32230</v>
          </cell>
          <cell r="J2147" t="str">
            <v>2010062</v>
          </cell>
          <cell r="K2147" t="str">
            <v>30013</v>
          </cell>
          <cell r="L2147">
            <v>5</v>
          </cell>
          <cell r="M2147" t="str">
            <v>124527341</v>
          </cell>
          <cell r="N2147" t="str">
            <v>69</v>
          </cell>
          <cell r="O2147" t="str">
            <v>0897</v>
          </cell>
          <cell r="P2147" t="str">
            <v>0897</v>
          </cell>
          <cell r="Q2147">
            <v>4651.7</v>
          </cell>
          <cell r="R2147">
            <v>54.27</v>
          </cell>
          <cell r="S2147">
            <v>8372.2999999999993</v>
          </cell>
          <cell r="V2147" t="str">
            <v>00230</v>
          </cell>
          <cell r="W2147" t="str">
            <v>0800000</v>
          </cell>
          <cell r="X2147">
            <v>0</v>
          </cell>
          <cell r="Y2147">
            <v>0</v>
          </cell>
        </row>
        <row r="2148">
          <cell r="A2148">
            <v>35643</v>
          </cell>
          <cell r="B2148" t="str">
            <v>07</v>
          </cell>
          <cell r="C2148" t="str">
            <v>КЛ-10кв на КТП 2431 2Л-МЦ 0.07км</v>
          </cell>
          <cell r="D2148" t="str">
            <v>519</v>
          </cell>
          <cell r="E2148" t="str">
            <v>011</v>
          </cell>
          <cell r="F2148">
            <v>11</v>
          </cell>
          <cell r="G2148">
            <v>30</v>
          </cell>
          <cell r="H2148">
            <v>6656</v>
          </cell>
          <cell r="I2148" t="str">
            <v>32340</v>
          </cell>
          <cell r="J2148" t="str">
            <v>2010062</v>
          </cell>
          <cell r="K2148" t="str">
            <v>30012</v>
          </cell>
          <cell r="L2148">
            <v>4</v>
          </cell>
          <cell r="M2148" t="str">
            <v>124527341</v>
          </cell>
          <cell r="N2148" t="str">
            <v>88</v>
          </cell>
          <cell r="O2148" t="str">
            <v>0897</v>
          </cell>
          <cell r="P2148" t="str">
            <v>0897</v>
          </cell>
          <cell r="Q2148">
            <v>1886.08</v>
          </cell>
          <cell r="R2148">
            <v>22.19</v>
          </cell>
          <cell r="S2148">
            <v>4769.92</v>
          </cell>
          <cell r="V2148" t="str">
            <v>00233</v>
          </cell>
          <cell r="W2148" t="str">
            <v>080000</v>
          </cell>
          <cell r="X2148">
            <v>0</v>
          </cell>
          <cell r="Y2148">
            <v>0</v>
          </cell>
        </row>
        <row r="2149">
          <cell r="A2149">
            <v>35643</v>
          </cell>
          <cell r="B2149" t="str">
            <v>07</v>
          </cell>
          <cell r="C2149" t="str">
            <v>КЛ-10КВ на КТП 2431 5Л-МЦ дл.0.07км</v>
          </cell>
          <cell r="D2149" t="str">
            <v>519</v>
          </cell>
          <cell r="E2149" t="str">
            <v>011</v>
          </cell>
          <cell r="F2149">
            <v>11</v>
          </cell>
          <cell r="G2149">
            <v>30</v>
          </cell>
          <cell r="H2149">
            <v>6656</v>
          </cell>
          <cell r="I2149" t="str">
            <v>32341</v>
          </cell>
          <cell r="J2149" t="str">
            <v>2010062</v>
          </cell>
          <cell r="K2149" t="str">
            <v>30012</v>
          </cell>
          <cell r="L2149">
            <v>4</v>
          </cell>
          <cell r="M2149" t="str">
            <v>124527341</v>
          </cell>
          <cell r="N2149" t="str">
            <v>86</v>
          </cell>
          <cell r="O2149" t="str">
            <v>0897</v>
          </cell>
          <cell r="P2149" t="str">
            <v>0897</v>
          </cell>
          <cell r="Q2149">
            <v>1886.08</v>
          </cell>
          <cell r="R2149">
            <v>22.19</v>
          </cell>
          <cell r="S2149">
            <v>4769.92</v>
          </cell>
          <cell r="V2149" t="str">
            <v>00234</v>
          </cell>
          <cell r="W2149" t="str">
            <v>0800000</v>
          </cell>
          <cell r="X2149">
            <v>0</v>
          </cell>
          <cell r="Y2149">
            <v>0</v>
          </cell>
        </row>
        <row r="2150">
          <cell r="A2150">
            <v>35643</v>
          </cell>
          <cell r="B2150" t="str">
            <v>07</v>
          </cell>
          <cell r="C2150" t="str">
            <v>КЛ-10 от ПС"Мицулевка-оп 4 Л-МЦ дл.0.15 км</v>
          </cell>
          <cell r="D2150" t="str">
            <v>519</v>
          </cell>
          <cell r="E2150" t="str">
            <v>011</v>
          </cell>
          <cell r="F2150">
            <v>11</v>
          </cell>
          <cell r="G2150">
            <v>30</v>
          </cell>
          <cell r="H2150">
            <v>14264</v>
          </cell>
          <cell r="I2150" t="str">
            <v>32342</v>
          </cell>
          <cell r="J2150" t="str">
            <v>2010062</v>
          </cell>
          <cell r="K2150" t="str">
            <v>30012</v>
          </cell>
          <cell r="L2150">
            <v>4</v>
          </cell>
          <cell r="M2150" t="str">
            <v>124527341</v>
          </cell>
          <cell r="N2150" t="str">
            <v>88</v>
          </cell>
          <cell r="O2150" t="str">
            <v>0897</v>
          </cell>
          <cell r="P2150" t="str">
            <v>0897</v>
          </cell>
          <cell r="Q2150">
            <v>4089.37</v>
          </cell>
          <cell r="R2150">
            <v>47.55</v>
          </cell>
          <cell r="S2150">
            <v>10174.629999999999</v>
          </cell>
          <cell r="V2150" t="str">
            <v>00235</v>
          </cell>
          <cell r="W2150" t="str">
            <v>0800000</v>
          </cell>
          <cell r="X2150">
            <v>0</v>
          </cell>
          <cell r="Y2150">
            <v>0</v>
          </cell>
        </row>
        <row r="2151">
          <cell r="A2151">
            <v>35643</v>
          </cell>
          <cell r="B2151" t="str">
            <v>07</v>
          </cell>
          <cell r="C2151" t="str">
            <v>КЛ-10 ПС"Мицулевка" 5Л-МЦ дл 0.150км</v>
          </cell>
          <cell r="D2151" t="str">
            <v>519</v>
          </cell>
          <cell r="E2151" t="str">
            <v>011</v>
          </cell>
          <cell r="F2151">
            <v>11</v>
          </cell>
          <cell r="G2151">
            <v>30</v>
          </cell>
          <cell r="H2151">
            <v>14264</v>
          </cell>
          <cell r="I2151" t="str">
            <v>32343</v>
          </cell>
          <cell r="J2151" t="str">
            <v>2010062</v>
          </cell>
          <cell r="K2151" t="str">
            <v>30012</v>
          </cell>
          <cell r="L2151">
            <v>4</v>
          </cell>
          <cell r="M2151" t="str">
            <v>124527341</v>
          </cell>
          <cell r="N2151" t="str">
            <v>88</v>
          </cell>
          <cell r="O2151" t="str">
            <v>0897</v>
          </cell>
          <cell r="P2151" t="str">
            <v>0897</v>
          </cell>
          <cell r="Q2151">
            <v>4089.37</v>
          </cell>
          <cell r="R2151">
            <v>47.55</v>
          </cell>
          <cell r="S2151">
            <v>10174.629999999999</v>
          </cell>
          <cell r="V2151" t="str">
            <v>00236</v>
          </cell>
          <cell r="W2151" t="str">
            <v>0800000</v>
          </cell>
          <cell r="X2151">
            <v>0</v>
          </cell>
          <cell r="Y2151">
            <v>0</v>
          </cell>
        </row>
        <row r="2152">
          <cell r="A2152">
            <v>35643</v>
          </cell>
          <cell r="B2152" t="str">
            <v>07</v>
          </cell>
          <cell r="C2152" t="str">
            <v>ВЛ-10кв от ПСТ"Мицулевка" до КТП 2431:4,5Л-Мц-10,дл.5,24км</v>
          </cell>
          <cell r="D2152" t="str">
            <v>519</v>
          </cell>
          <cell r="E2152" t="str">
            <v>011</v>
          </cell>
          <cell r="F2152">
            <v>11</v>
          </cell>
          <cell r="G2152">
            <v>30</v>
          </cell>
          <cell r="H2152">
            <v>1026981</v>
          </cell>
          <cell r="I2152" t="str">
            <v>32344</v>
          </cell>
          <cell r="J2152" t="str">
            <v>2010062</v>
          </cell>
          <cell r="K2152" t="str">
            <v>30008</v>
          </cell>
          <cell r="L2152">
            <v>6</v>
          </cell>
          <cell r="M2152" t="str">
            <v>124527342</v>
          </cell>
          <cell r="N2152" t="str">
            <v>88</v>
          </cell>
          <cell r="O2152" t="str">
            <v>0897</v>
          </cell>
          <cell r="P2152" t="str">
            <v>0897</v>
          </cell>
          <cell r="Q2152">
            <v>438930.2</v>
          </cell>
          <cell r="R2152">
            <v>5134.91</v>
          </cell>
          <cell r="S2152">
            <v>588050.80000000005</v>
          </cell>
          <cell r="V2152" t="str">
            <v>00237</v>
          </cell>
          <cell r="W2152" t="str">
            <v>0800000</v>
          </cell>
          <cell r="X2152">
            <v>0</v>
          </cell>
          <cell r="Y2152">
            <v>0</v>
          </cell>
        </row>
        <row r="2153">
          <cell r="A2153">
            <v>35643</v>
          </cell>
          <cell r="B2153" t="str">
            <v>07</v>
          </cell>
          <cell r="C2153" t="str">
            <v>ВЛ-0.4 кв от КТП 2438 до оп.33 дл.2.1км</v>
          </cell>
          <cell r="D2153" t="str">
            <v>519</v>
          </cell>
          <cell r="E2153" t="str">
            <v>011</v>
          </cell>
          <cell r="F2153">
            <v>11</v>
          </cell>
          <cell r="G2153">
            <v>30</v>
          </cell>
          <cell r="H2153">
            <v>199691</v>
          </cell>
          <cell r="I2153" t="str">
            <v>32345</v>
          </cell>
          <cell r="J2153" t="str">
            <v>2010062</v>
          </cell>
          <cell r="K2153" t="str">
            <v>30008</v>
          </cell>
          <cell r="L2153">
            <v>6</v>
          </cell>
          <cell r="M2153" t="str">
            <v>124527342</v>
          </cell>
          <cell r="N2153" t="str">
            <v>88</v>
          </cell>
          <cell r="O2153" t="str">
            <v>0897</v>
          </cell>
          <cell r="P2153" t="str">
            <v>0897</v>
          </cell>
          <cell r="Q2153">
            <v>85348.23</v>
          </cell>
          <cell r="R2153">
            <v>998.46</v>
          </cell>
          <cell r="S2153">
            <v>114342.77</v>
          </cell>
          <cell r="V2153" t="str">
            <v>00238</v>
          </cell>
          <cell r="W2153" t="str">
            <v>0800000</v>
          </cell>
          <cell r="X2153">
            <v>0</v>
          </cell>
          <cell r="Y2153">
            <v>0</v>
          </cell>
        </row>
        <row r="2154">
          <cell r="A2154">
            <v>35643</v>
          </cell>
          <cell r="B2154" t="str">
            <v>07</v>
          </cell>
          <cell r="C2154" t="str">
            <v>ВЛ-0.4кв от ТП 4А дл.1.7 км</v>
          </cell>
          <cell r="D2154" t="str">
            <v>519</v>
          </cell>
          <cell r="E2154" t="str">
            <v>011</v>
          </cell>
          <cell r="F2154">
            <v>11</v>
          </cell>
          <cell r="G2154">
            <v>30</v>
          </cell>
          <cell r="H2154">
            <v>161654</v>
          </cell>
          <cell r="I2154" t="str">
            <v>32346</v>
          </cell>
          <cell r="J2154" t="str">
            <v>2010062</v>
          </cell>
          <cell r="K2154" t="str">
            <v>30008</v>
          </cell>
          <cell r="L2154">
            <v>6</v>
          </cell>
          <cell r="M2154" t="str">
            <v>124527342</v>
          </cell>
          <cell r="N2154" t="str">
            <v>84</v>
          </cell>
          <cell r="O2154" t="str">
            <v>0897</v>
          </cell>
          <cell r="P2154" t="str">
            <v>0897</v>
          </cell>
          <cell r="Q2154">
            <v>69091.240000000005</v>
          </cell>
          <cell r="R2154">
            <v>808.27</v>
          </cell>
          <cell r="S2154">
            <v>92562.76</v>
          </cell>
          <cell r="V2154" t="str">
            <v>00239</v>
          </cell>
          <cell r="W2154" t="str">
            <v>0800000</v>
          </cell>
          <cell r="X2154">
            <v>0</v>
          </cell>
          <cell r="Y2154">
            <v>0</v>
          </cell>
        </row>
        <row r="2155">
          <cell r="A2155">
            <v>35643</v>
          </cell>
          <cell r="B2155" t="str">
            <v>07</v>
          </cell>
          <cell r="C2155" t="str">
            <v>ВЛ-0.4 кв от ТП 3 дл 0.17 км</v>
          </cell>
          <cell r="D2155" t="str">
            <v>519</v>
          </cell>
          <cell r="E2155" t="str">
            <v>011</v>
          </cell>
          <cell r="F2155">
            <v>11</v>
          </cell>
          <cell r="G2155">
            <v>30</v>
          </cell>
          <cell r="H2155">
            <v>16033</v>
          </cell>
          <cell r="I2155" t="str">
            <v>32347</v>
          </cell>
          <cell r="J2155" t="str">
            <v>2010062</v>
          </cell>
          <cell r="K2155" t="str">
            <v>30008</v>
          </cell>
          <cell r="L2155">
            <v>6</v>
          </cell>
          <cell r="M2155" t="str">
            <v>124527342</v>
          </cell>
          <cell r="N2155" t="str">
            <v>85</v>
          </cell>
          <cell r="O2155" t="str">
            <v>0897</v>
          </cell>
          <cell r="P2155" t="str">
            <v>0897</v>
          </cell>
          <cell r="Q2155">
            <v>6852.95</v>
          </cell>
          <cell r="R2155">
            <v>80.17</v>
          </cell>
          <cell r="S2155">
            <v>9180.0499999999993</v>
          </cell>
          <cell r="V2155" t="str">
            <v>00240</v>
          </cell>
          <cell r="W2155" t="str">
            <v>080000</v>
          </cell>
          <cell r="X2155">
            <v>0</v>
          </cell>
          <cell r="Y2155">
            <v>0</v>
          </cell>
        </row>
        <row r="2156">
          <cell r="A2156">
            <v>35643</v>
          </cell>
          <cell r="B2156" t="str">
            <v>07</v>
          </cell>
          <cell r="C2156" t="str">
            <v>ВЛ 0.4 кв от ТП 1 до ТП 2 дл.0.63км</v>
          </cell>
          <cell r="D2156" t="str">
            <v>519</v>
          </cell>
          <cell r="E2156" t="str">
            <v>011</v>
          </cell>
          <cell r="F2156">
            <v>11</v>
          </cell>
          <cell r="G2156">
            <v>30</v>
          </cell>
          <cell r="H2156">
            <v>34055</v>
          </cell>
          <cell r="I2156" t="str">
            <v>32348</v>
          </cell>
          <cell r="J2156" t="str">
            <v>2010062</v>
          </cell>
          <cell r="K2156" t="str">
            <v>30008</v>
          </cell>
          <cell r="L2156">
            <v>6</v>
          </cell>
          <cell r="M2156" t="str">
            <v>124527342</v>
          </cell>
          <cell r="N2156" t="str">
            <v>75</v>
          </cell>
          <cell r="O2156" t="str">
            <v>0897</v>
          </cell>
          <cell r="P2156" t="str">
            <v>0897</v>
          </cell>
          <cell r="Q2156">
            <v>14644.12</v>
          </cell>
          <cell r="R2156">
            <v>170.28</v>
          </cell>
          <cell r="S2156">
            <v>19410.88</v>
          </cell>
          <cell r="V2156" t="str">
            <v>00241</v>
          </cell>
          <cell r="W2156" t="str">
            <v>0800000</v>
          </cell>
          <cell r="X2156">
            <v>0</v>
          </cell>
          <cell r="Y2156">
            <v>0</v>
          </cell>
        </row>
        <row r="2157">
          <cell r="A2157">
            <v>35643</v>
          </cell>
          <cell r="B2157" t="str">
            <v>07</v>
          </cell>
          <cell r="C2157" t="str">
            <v>ВЛ 10 кв от ТП 4 до ТП 104 дл.0.210км</v>
          </cell>
          <cell r="D2157" t="str">
            <v>519</v>
          </cell>
          <cell r="E2157" t="str">
            <v>011</v>
          </cell>
          <cell r="F2157">
            <v>11</v>
          </cell>
          <cell r="G2157">
            <v>30</v>
          </cell>
          <cell r="H2157">
            <v>12065</v>
          </cell>
          <cell r="I2157" t="str">
            <v>32350</v>
          </cell>
          <cell r="J2157" t="str">
            <v>2010062</v>
          </cell>
          <cell r="K2157" t="str">
            <v>30008</v>
          </cell>
          <cell r="L2157">
            <v>6</v>
          </cell>
          <cell r="M2157" t="str">
            <v>124527341</v>
          </cell>
          <cell r="N2157" t="str">
            <v>89</v>
          </cell>
          <cell r="O2157" t="str">
            <v>0897</v>
          </cell>
          <cell r="P2157" t="str">
            <v>0897</v>
          </cell>
          <cell r="Q2157">
            <v>5187.87</v>
          </cell>
          <cell r="R2157">
            <v>60.33</v>
          </cell>
          <cell r="S2157">
            <v>6877.13</v>
          </cell>
          <cell r="V2157" t="str">
            <v>00243</v>
          </cell>
          <cell r="W2157" t="str">
            <v>0800000</v>
          </cell>
          <cell r="X2157">
            <v>0</v>
          </cell>
          <cell r="Y2157">
            <v>0</v>
          </cell>
        </row>
        <row r="2158">
          <cell r="A2158">
            <v>35643</v>
          </cell>
          <cell r="B2158" t="str">
            <v>07</v>
          </cell>
          <cell r="C2158" t="str">
            <v>КЛ-0.4 кв от ТП 64 к д.7 дл 0.815км</v>
          </cell>
          <cell r="D2158" t="str">
            <v>519</v>
          </cell>
          <cell r="E2158" t="str">
            <v>011</v>
          </cell>
          <cell r="F2158">
            <v>11</v>
          </cell>
          <cell r="G2158">
            <v>30</v>
          </cell>
          <cell r="H2158">
            <v>50659</v>
          </cell>
          <cell r="I2158" t="str">
            <v>32351</v>
          </cell>
          <cell r="J2158" t="str">
            <v>2010062</v>
          </cell>
          <cell r="K2158" t="str">
            <v>30012</v>
          </cell>
          <cell r="L2158">
            <v>4</v>
          </cell>
          <cell r="M2158" t="str">
            <v>124527341</v>
          </cell>
          <cell r="N2158" t="str">
            <v>94</v>
          </cell>
          <cell r="O2158" t="str">
            <v>0897</v>
          </cell>
          <cell r="P2158" t="str">
            <v>0897</v>
          </cell>
          <cell r="Q2158">
            <v>14521.72</v>
          </cell>
          <cell r="R2158">
            <v>168.86</v>
          </cell>
          <cell r="S2158">
            <v>36137.279999999999</v>
          </cell>
          <cell r="V2158" t="str">
            <v>00244</v>
          </cell>
          <cell r="W2158" t="str">
            <v>0800000</v>
          </cell>
          <cell r="X2158">
            <v>0</v>
          </cell>
          <cell r="Y2158">
            <v>0</v>
          </cell>
        </row>
        <row r="2159">
          <cell r="A2159">
            <v>35643</v>
          </cell>
          <cell r="B2159" t="str">
            <v>07</v>
          </cell>
          <cell r="C2159" t="str">
            <v>КЛ-0.4 кв от ТП 112 к д 55 0.112км</v>
          </cell>
          <cell r="D2159" t="str">
            <v>519</v>
          </cell>
          <cell r="E2159" t="str">
            <v>011</v>
          </cell>
          <cell r="F2159">
            <v>11</v>
          </cell>
          <cell r="G2159">
            <v>30</v>
          </cell>
          <cell r="H2159">
            <v>6124</v>
          </cell>
          <cell r="I2159" t="str">
            <v>32212</v>
          </cell>
          <cell r="J2159" t="str">
            <v>2010062</v>
          </cell>
          <cell r="K2159" t="str">
            <v>30012</v>
          </cell>
          <cell r="L2159">
            <v>4</v>
          </cell>
          <cell r="M2159" t="str">
            <v>124527341</v>
          </cell>
          <cell r="N2159" t="str">
            <v>75</v>
          </cell>
          <cell r="O2159" t="str">
            <v>0897</v>
          </cell>
          <cell r="P2159" t="str">
            <v>0897</v>
          </cell>
          <cell r="Q2159">
            <v>1735.3</v>
          </cell>
          <cell r="R2159">
            <v>20.41</v>
          </cell>
          <cell r="S2159">
            <v>4388.7</v>
          </cell>
          <cell r="V2159" t="str">
            <v>32212</v>
          </cell>
          <cell r="W2159" t="str">
            <v>0800000</v>
          </cell>
          <cell r="X2159">
            <v>0</v>
          </cell>
          <cell r="Y2159">
            <v>0</v>
          </cell>
        </row>
        <row r="2160">
          <cell r="A2160">
            <v>35643</v>
          </cell>
          <cell r="B2160" t="str">
            <v>02</v>
          </cell>
          <cell r="C2160" t="str">
            <v>Каб ЛЭП 6кв от ТП 247 до ТП 136 дл.0.370км</v>
          </cell>
          <cell r="D2160" t="str">
            <v>502</v>
          </cell>
          <cell r="E2160" t="str">
            <v>011</v>
          </cell>
          <cell r="F2160">
            <v>21</v>
          </cell>
          <cell r="G2160">
            <v>30</v>
          </cell>
          <cell r="H2160">
            <v>66040</v>
          </cell>
          <cell r="I2160" t="str">
            <v>30802</v>
          </cell>
          <cell r="J2160" t="str">
            <v>2010062</v>
          </cell>
          <cell r="K2160" t="str">
            <v>30011</v>
          </cell>
          <cell r="L2160">
            <v>2</v>
          </cell>
          <cell r="M2160" t="str">
            <v>124527341</v>
          </cell>
          <cell r="N2160" t="str">
            <v>70</v>
          </cell>
          <cell r="O2160" t="str">
            <v>0897</v>
          </cell>
          <cell r="P2160" t="str">
            <v>0897</v>
          </cell>
          <cell r="Q2160">
            <v>66040</v>
          </cell>
          <cell r="R2160">
            <v>0</v>
          </cell>
          <cell r="S2160">
            <v>0</v>
          </cell>
          <cell r="V2160" t="str">
            <v>00001</v>
          </cell>
          <cell r="W2160" t="str">
            <v>8700000</v>
          </cell>
          <cell r="X2160">
            <v>0</v>
          </cell>
          <cell r="Y2160">
            <v>0</v>
          </cell>
        </row>
        <row r="2161">
          <cell r="A2161">
            <v>35643</v>
          </cell>
          <cell r="B2161" t="str">
            <v>04</v>
          </cell>
          <cell r="C2161" t="str">
            <v>ВЛ-0.4 кв от КТП 2465 дл.0.150км</v>
          </cell>
          <cell r="D2161" t="str">
            <v>539</v>
          </cell>
          <cell r="E2161" t="str">
            <v>011</v>
          </cell>
          <cell r="F2161">
            <v>21</v>
          </cell>
          <cell r="G2161">
            <v>30</v>
          </cell>
          <cell r="H2161">
            <v>27232</v>
          </cell>
          <cell r="I2161" t="str">
            <v>31085</v>
          </cell>
          <cell r="J2161" t="str">
            <v>2010062</v>
          </cell>
          <cell r="K2161" t="str">
            <v>30007</v>
          </cell>
          <cell r="L2161">
            <v>4</v>
          </cell>
          <cell r="M2161" t="str">
            <v>124527342</v>
          </cell>
          <cell r="N2161" t="str">
            <v>96</v>
          </cell>
          <cell r="O2161" t="str">
            <v>0897</v>
          </cell>
          <cell r="P2161" t="str">
            <v>0897</v>
          </cell>
          <cell r="Q2161">
            <v>9440.36</v>
          </cell>
          <cell r="R2161">
            <v>90.77</v>
          </cell>
          <cell r="S2161">
            <v>17791.64</v>
          </cell>
          <cell r="V2161" t="str">
            <v>00005</v>
          </cell>
          <cell r="W2161" t="str">
            <v>8700000</v>
          </cell>
          <cell r="X2161">
            <v>0</v>
          </cell>
          <cell r="Y2161">
            <v>0</v>
          </cell>
        </row>
        <row r="2162">
          <cell r="A2162">
            <v>35643</v>
          </cell>
          <cell r="B2162" t="str">
            <v>04</v>
          </cell>
          <cell r="C2162" t="str">
            <v>ВЛ-10кв от ПСТ"Анива" до ТП 879  дл.25км    11Л-А-10</v>
          </cell>
          <cell r="D2162" t="str">
            <v>539</v>
          </cell>
          <cell r="E2162" t="str">
            <v>011</v>
          </cell>
          <cell r="F2162">
            <v>21</v>
          </cell>
          <cell r="G2162">
            <v>30</v>
          </cell>
          <cell r="H2162">
            <v>10269466</v>
          </cell>
          <cell r="I2162" t="str">
            <v>31086</v>
          </cell>
          <cell r="J2162" t="str">
            <v>2010062</v>
          </cell>
          <cell r="K2162" t="str">
            <v>30007</v>
          </cell>
          <cell r="L2162">
            <v>4</v>
          </cell>
          <cell r="M2162" t="str">
            <v>124527342</v>
          </cell>
          <cell r="N2162" t="str">
            <v>89</v>
          </cell>
          <cell r="O2162" t="str">
            <v>0897</v>
          </cell>
          <cell r="P2162" t="str">
            <v>0897</v>
          </cell>
          <cell r="Q2162">
            <v>6618657.1799999997</v>
          </cell>
          <cell r="R2162">
            <v>34231.550000000003</v>
          </cell>
          <cell r="S2162">
            <v>3650808.82</v>
          </cell>
          <cell r="V2162" t="str">
            <v>00010</v>
          </cell>
          <cell r="W2162" t="str">
            <v>8700000</v>
          </cell>
          <cell r="X2162">
            <v>0</v>
          </cell>
          <cell r="Y2162">
            <v>0</v>
          </cell>
        </row>
        <row r="2163">
          <cell r="A2163">
            <v>35674</v>
          </cell>
          <cell r="B2163" t="str">
            <v>40</v>
          </cell>
          <cell r="C2163" t="str">
            <v>КЛ-10  кв от ТП 530 до ТП 526 дл.0.300км</v>
          </cell>
          <cell r="D2163" t="str">
            <v>529</v>
          </cell>
          <cell r="E2163" t="str">
            <v>011</v>
          </cell>
          <cell r="F2163">
            <v>21</v>
          </cell>
          <cell r="G2163">
            <v>30</v>
          </cell>
          <cell r="H2163">
            <v>53471</v>
          </cell>
          <cell r="I2163" t="str">
            <v>31679</v>
          </cell>
          <cell r="J2163" t="str">
            <v>2010062</v>
          </cell>
          <cell r="K2163" t="str">
            <v>30012</v>
          </cell>
          <cell r="L2163">
            <v>4</v>
          </cell>
          <cell r="M2163" t="str">
            <v>124527341</v>
          </cell>
          <cell r="N2163" t="str">
            <v>94</v>
          </cell>
          <cell r="O2163" t="str">
            <v>0997</v>
          </cell>
          <cell r="P2163" t="str">
            <v>0997</v>
          </cell>
          <cell r="Q2163">
            <v>21566.23</v>
          </cell>
          <cell r="R2163">
            <v>178.24</v>
          </cell>
          <cell r="S2163">
            <v>31904.77</v>
          </cell>
          <cell r="V2163" t="str">
            <v>00011</v>
          </cell>
          <cell r="W2163" t="str">
            <v>8700000</v>
          </cell>
          <cell r="X2163">
            <v>0</v>
          </cell>
          <cell r="Y2163">
            <v>0</v>
          </cell>
        </row>
        <row r="2164">
          <cell r="A2164">
            <v>35674</v>
          </cell>
          <cell r="B2164" t="str">
            <v>02</v>
          </cell>
          <cell r="C2164" t="str">
            <v>Каб ЛЭП 6 кв от ТП 283 до ТП 408 дл 0.300км</v>
          </cell>
          <cell r="D2164" t="str">
            <v>502</v>
          </cell>
          <cell r="E2164" t="str">
            <v>011</v>
          </cell>
          <cell r="F2164">
            <v>21</v>
          </cell>
          <cell r="G2164">
            <v>30</v>
          </cell>
          <cell r="H2164">
            <v>107102</v>
          </cell>
          <cell r="I2164" t="str">
            <v>30803</v>
          </cell>
          <cell r="J2164" t="str">
            <v>2010062</v>
          </cell>
          <cell r="K2164" t="str">
            <v>30012</v>
          </cell>
          <cell r="L2164">
            <v>4</v>
          </cell>
          <cell r="M2164" t="str">
            <v>124527341</v>
          </cell>
          <cell r="N2164" t="str">
            <v>88</v>
          </cell>
          <cell r="O2164" t="str">
            <v>0997</v>
          </cell>
          <cell r="P2164" t="str">
            <v>0997</v>
          </cell>
          <cell r="Q2164">
            <v>64619.02</v>
          </cell>
          <cell r="R2164">
            <v>357.01</v>
          </cell>
          <cell r="S2164">
            <v>42482.98</v>
          </cell>
          <cell r="V2164" t="str">
            <v>00014</v>
          </cell>
          <cell r="W2164" t="str">
            <v>8700000</v>
          </cell>
          <cell r="X2164">
            <v>0</v>
          </cell>
          <cell r="Y2164">
            <v>0</v>
          </cell>
        </row>
        <row r="2165">
          <cell r="A2165">
            <v>35674</v>
          </cell>
          <cell r="B2165" t="str">
            <v>02</v>
          </cell>
          <cell r="C2165" t="str">
            <v>Каб ЛЭП 6 кв от ТП 408 до ТП 219 дл 0.300км</v>
          </cell>
          <cell r="D2165" t="str">
            <v>502</v>
          </cell>
          <cell r="E2165" t="str">
            <v>011</v>
          </cell>
          <cell r="F2165">
            <v>21</v>
          </cell>
          <cell r="G2165">
            <v>30</v>
          </cell>
          <cell r="H2165">
            <v>107102</v>
          </cell>
          <cell r="I2165" t="str">
            <v>30804</v>
          </cell>
          <cell r="J2165" t="str">
            <v>2010062</v>
          </cell>
          <cell r="K2165" t="str">
            <v>30012</v>
          </cell>
          <cell r="L2165">
            <v>4</v>
          </cell>
          <cell r="M2165" t="str">
            <v>124527341</v>
          </cell>
          <cell r="N2165" t="str">
            <v>88</v>
          </cell>
          <cell r="O2165" t="str">
            <v>0997</v>
          </cell>
          <cell r="P2165" t="str">
            <v>0997</v>
          </cell>
          <cell r="Q2165">
            <v>64619.02</v>
          </cell>
          <cell r="R2165">
            <v>357.01</v>
          </cell>
          <cell r="S2165">
            <v>42482.98</v>
          </cell>
          <cell r="V2165" t="str">
            <v>00015</v>
          </cell>
          <cell r="W2165" t="str">
            <v>0800000</v>
          </cell>
          <cell r="X2165">
            <v>0</v>
          </cell>
          <cell r="Y2165">
            <v>0</v>
          </cell>
        </row>
        <row r="2166">
          <cell r="A2166">
            <v>35704</v>
          </cell>
          <cell r="B2166" t="str">
            <v>07</v>
          </cell>
          <cell r="C2166" t="str">
            <v>КЛ-0.4 кв от опоры ВЛ-0.4 кв до д.5 ул Советская дл.0.026км</v>
          </cell>
          <cell r="D2166" t="str">
            <v>519</v>
          </cell>
          <cell r="E2166" t="str">
            <v>011</v>
          </cell>
          <cell r="F2166">
            <v>21</v>
          </cell>
          <cell r="G2166">
            <v>30</v>
          </cell>
          <cell r="H2166">
            <v>2757.42</v>
          </cell>
          <cell r="I2166" t="str">
            <v>32352</v>
          </cell>
          <cell r="J2166" t="str">
            <v>2010062</v>
          </cell>
          <cell r="K2166" t="str">
            <v>30012</v>
          </cell>
          <cell r="L2166">
            <v>4</v>
          </cell>
          <cell r="M2166" t="str">
            <v>124527341</v>
          </cell>
          <cell r="N2166" t="str">
            <v>53</v>
          </cell>
          <cell r="O2166" t="str">
            <v>1097</v>
          </cell>
          <cell r="P2166" t="str">
            <v>1097</v>
          </cell>
          <cell r="Q2166">
            <v>2757.42</v>
          </cell>
          <cell r="R2166">
            <v>0</v>
          </cell>
          <cell r="S2166">
            <v>0</v>
          </cell>
          <cell r="V2166" t="str">
            <v>00035</v>
          </cell>
          <cell r="W2166" t="str">
            <v>8700000</v>
          </cell>
          <cell r="X2166">
            <v>0</v>
          </cell>
          <cell r="Y2166">
            <v>0</v>
          </cell>
        </row>
        <row r="2167">
          <cell r="A2167">
            <v>35704</v>
          </cell>
          <cell r="B2167" t="str">
            <v>07</v>
          </cell>
          <cell r="C2167" t="str">
            <v>КЛ-0.4кв от ТП 57 до д.21 по ул.Советская дл.0.040км</v>
          </cell>
          <cell r="D2167" t="str">
            <v>519</v>
          </cell>
          <cell r="E2167" t="str">
            <v>011</v>
          </cell>
          <cell r="F2167">
            <v>21</v>
          </cell>
          <cell r="G2167">
            <v>30</v>
          </cell>
          <cell r="H2167">
            <v>3159.76</v>
          </cell>
          <cell r="I2167" t="str">
            <v>32353</v>
          </cell>
          <cell r="J2167" t="str">
            <v>2010062</v>
          </cell>
          <cell r="K2167" t="str">
            <v>30012</v>
          </cell>
          <cell r="L2167">
            <v>4</v>
          </cell>
          <cell r="M2167" t="str">
            <v>124527341</v>
          </cell>
          <cell r="N2167" t="str">
            <v>61</v>
          </cell>
          <cell r="O2167" t="str">
            <v>1097</v>
          </cell>
          <cell r="P2167" t="str">
            <v>1097</v>
          </cell>
          <cell r="Q2167">
            <v>3159.76</v>
          </cell>
          <cell r="R2167">
            <v>0</v>
          </cell>
          <cell r="S2167">
            <v>0</v>
          </cell>
          <cell r="V2167" t="str">
            <v>00036</v>
          </cell>
          <cell r="W2167" t="str">
            <v>8700000</v>
          </cell>
          <cell r="X2167">
            <v>0</v>
          </cell>
          <cell r="Y2167">
            <v>0</v>
          </cell>
        </row>
        <row r="2168">
          <cell r="A2168">
            <v>35704</v>
          </cell>
          <cell r="B2168" t="str">
            <v>07</v>
          </cell>
          <cell r="C2168" t="str">
            <v>КЛ-0.4кв от ТП 16до Д.32 по ул.Советская дл 0.008км</v>
          </cell>
          <cell r="D2168" t="str">
            <v>519</v>
          </cell>
          <cell r="E2168" t="str">
            <v>011</v>
          </cell>
          <cell r="F2168">
            <v>21</v>
          </cell>
          <cell r="G2168">
            <v>30</v>
          </cell>
          <cell r="H2168">
            <v>631.19000000000005</v>
          </cell>
          <cell r="I2168" t="str">
            <v>32354</v>
          </cell>
          <cell r="J2168" t="str">
            <v>2010062</v>
          </cell>
          <cell r="K2168" t="str">
            <v>30012</v>
          </cell>
          <cell r="L2168">
            <v>4</v>
          </cell>
          <cell r="M2168" t="str">
            <v>124527341</v>
          </cell>
          <cell r="N2168" t="str">
            <v>62</v>
          </cell>
          <cell r="O2168" t="str">
            <v>1097</v>
          </cell>
          <cell r="P2168" t="str">
            <v>1097</v>
          </cell>
          <cell r="Q2168">
            <v>631.19000000000005</v>
          </cell>
          <cell r="R2168">
            <v>0</v>
          </cell>
          <cell r="S2168">
            <v>0</v>
          </cell>
          <cell r="V2168" t="str">
            <v>00037</v>
          </cell>
          <cell r="W2168" t="str">
            <v>8700000</v>
          </cell>
          <cell r="X2168">
            <v>0</v>
          </cell>
          <cell r="Y2168">
            <v>0</v>
          </cell>
        </row>
        <row r="2169">
          <cell r="A2169">
            <v>35704</v>
          </cell>
          <cell r="B2169" t="str">
            <v>07</v>
          </cell>
          <cell r="C2169" t="str">
            <v>КЛ-0.4кв от ТП 10 до Д.2 пер.Мирный дл.0.180км</v>
          </cell>
          <cell r="D2169" t="str">
            <v>519</v>
          </cell>
          <cell r="E2169" t="str">
            <v>011</v>
          </cell>
          <cell r="F2169">
            <v>21</v>
          </cell>
          <cell r="G2169">
            <v>30</v>
          </cell>
          <cell r="H2169">
            <v>34366</v>
          </cell>
          <cell r="I2169" t="str">
            <v>32355</v>
          </cell>
          <cell r="J2169" t="str">
            <v>2010062</v>
          </cell>
          <cell r="K2169" t="str">
            <v>30012</v>
          </cell>
          <cell r="L2169">
            <v>4</v>
          </cell>
          <cell r="M2169" t="str">
            <v>124527341</v>
          </cell>
          <cell r="N2169" t="str">
            <v>80</v>
          </cell>
          <cell r="O2169" t="str">
            <v>1097</v>
          </cell>
          <cell r="P2169" t="str">
            <v>1097</v>
          </cell>
          <cell r="Q2169">
            <v>31617.15</v>
          </cell>
          <cell r="R2169">
            <v>114.55</v>
          </cell>
          <cell r="S2169">
            <v>2748.85</v>
          </cell>
          <cell r="V2169" t="str">
            <v>00038</v>
          </cell>
          <cell r="W2169" t="str">
            <v>8700000</v>
          </cell>
          <cell r="X2169">
            <v>0</v>
          </cell>
          <cell r="Y2169">
            <v>0</v>
          </cell>
        </row>
        <row r="2170">
          <cell r="A2170">
            <v>35704</v>
          </cell>
          <cell r="B2170" t="str">
            <v>07</v>
          </cell>
          <cell r="C2170" t="str">
            <v>КЛ-0,4кв от ТП 10 до д.6 пер.Мирный</v>
          </cell>
          <cell r="D2170" t="str">
            <v>519</v>
          </cell>
          <cell r="E2170" t="str">
            <v>011</v>
          </cell>
          <cell r="F2170">
            <v>21</v>
          </cell>
          <cell r="G2170">
            <v>30</v>
          </cell>
          <cell r="H2170">
            <v>7638</v>
          </cell>
          <cell r="I2170" t="str">
            <v>32356</v>
          </cell>
          <cell r="J2170" t="str">
            <v>2010062</v>
          </cell>
          <cell r="K2170" t="str">
            <v>30012</v>
          </cell>
          <cell r="L2170">
            <v>4</v>
          </cell>
          <cell r="M2170" t="str">
            <v>124527341</v>
          </cell>
          <cell r="N2170" t="str">
            <v>80</v>
          </cell>
          <cell r="O2170" t="str">
            <v>1097</v>
          </cell>
          <cell r="P2170" t="str">
            <v>1097</v>
          </cell>
          <cell r="Q2170">
            <v>7001.25</v>
          </cell>
          <cell r="R2170">
            <v>25.46</v>
          </cell>
          <cell r="S2170">
            <v>636.75</v>
          </cell>
          <cell r="V2170" t="str">
            <v>00039</v>
          </cell>
          <cell r="W2170" t="str">
            <v>8700000</v>
          </cell>
          <cell r="X2170">
            <v>0</v>
          </cell>
          <cell r="Y2170">
            <v>0</v>
          </cell>
        </row>
        <row r="2171">
          <cell r="A2171">
            <v>35704</v>
          </cell>
          <cell r="B2171" t="str">
            <v>07</v>
          </cell>
          <cell r="C2171" t="str">
            <v>КЛ-0.4 кв от ТП 12 до д.5 ул Краснофлотская дл.0.110км</v>
          </cell>
          <cell r="D2171" t="str">
            <v>519</v>
          </cell>
          <cell r="E2171" t="str">
            <v>011</v>
          </cell>
          <cell r="F2171">
            <v>21</v>
          </cell>
          <cell r="G2171">
            <v>30</v>
          </cell>
          <cell r="H2171">
            <v>16780</v>
          </cell>
          <cell r="I2171" t="str">
            <v>32357</v>
          </cell>
          <cell r="J2171" t="str">
            <v>2010062</v>
          </cell>
          <cell r="K2171" t="str">
            <v>30012</v>
          </cell>
          <cell r="L2171">
            <v>4</v>
          </cell>
          <cell r="M2171" t="str">
            <v>124527341</v>
          </cell>
          <cell r="N2171" t="str">
            <v>79</v>
          </cell>
          <cell r="O2171" t="str">
            <v>1097</v>
          </cell>
          <cell r="P2171" t="str">
            <v>1097</v>
          </cell>
          <cell r="Q2171">
            <v>16108.1</v>
          </cell>
          <cell r="R2171">
            <v>55.93</v>
          </cell>
          <cell r="S2171">
            <v>671.9</v>
          </cell>
          <cell r="V2171" t="str">
            <v>00040</v>
          </cell>
          <cell r="W2171" t="str">
            <v>8700000</v>
          </cell>
          <cell r="X2171">
            <v>0</v>
          </cell>
          <cell r="Y2171">
            <v>0</v>
          </cell>
        </row>
        <row r="2172">
          <cell r="A2172">
            <v>35704</v>
          </cell>
          <cell r="B2172" t="str">
            <v>07</v>
          </cell>
          <cell r="C2172" t="str">
            <v>КЛ-10кв между ТП-74 и ВЛ-10 кв дл.0.050км</v>
          </cell>
          <cell r="D2172" t="str">
            <v>519</v>
          </cell>
          <cell r="E2172" t="str">
            <v>011</v>
          </cell>
          <cell r="F2172">
            <v>21</v>
          </cell>
          <cell r="G2172">
            <v>30</v>
          </cell>
          <cell r="H2172">
            <v>3937.64</v>
          </cell>
          <cell r="I2172" t="str">
            <v>32406</v>
          </cell>
          <cell r="J2172" t="str">
            <v>2010062</v>
          </cell>
          <cell r="K2172" t="str">
            <v>30012</v>
          </cell>
          <cell r="L2172">
            <v>4</v>
          </cell>
          <cell r="M2172" t="str">
            <v>124527341</v>
          </cell>
          <cell r="N2172" t="str">
            <v>73</v>
          </cell>
          <cell r="O2172" t="str">
            <v>1097</v>
          </cell>
          <cell r="P2172" t="str">
            <v>1097</v>
          </cell>
          <cell r="Q2172">
            <v>3937.64</v>
          </cell>
          <cell r="R2172">
            <v>0</v>
          </cell>
          <cell r="S2172">
            <v>0</v>
          </cell>
          <cell r="V2172" t="str">
            <v>00041</v>
          </cell>
          <cell r="W2172" t="str">
            <v>8700000</v>
          </cell>
          <cell r="X2172">
            <v>0</v>
          </cell>
          <cell r="Y2172">
            <v>0</v>
          </cell>
        </row>
        <row r="2173">
          <cell r="A2173">
            <v>35704</v>
          </cell>
          <cell r="B2173" t="str">
            <v>07</v>
          </cell>
          <cell r="C2173" t="str">
            <v>КЛ-10кв от ПСТ"Мицулевка" и ВЛ-10кв  дл.0.100км</v>
          </cell>
          <cell r="D2173" t="str">
            <v>519</v>
          </cell>
          <cell r="E2173" t="str">
            <v>011</v>
          </cell>
          <cell r="F2173">
            <v>21</v>
          </cell>
          <cell r="G2173">
            <v>30</v>
          </cell>
          <cell r="H2173">
            <v>20594</v>
          </cell>
          <cell r="I2173" t="str">
            <v>32358</v>
          </cell>
          <cell r="J2173" t="str">
            <v>2010062</v>
          </cell>
          <cell r="K2173" t="str">
            <v>30012</v>
          </cell>
          <cell r="L2173">
            <v>4</v>
          </cell>
          <cell r="M2173" t="str">
            <v>124527341</v>
          </cell>
          <cell r="N2173" t="str">
            <v>89</v>
          </cell>
          <cell r="O2173" t="str">
            <v>1097</v>
          </cell>
          <cell r="P2173" t="str">
            <v>1097</v>
          </cell>
          <cell r="Q2173">
            <v>9885.7099999999991</v>
          </cell>
          <cell r="R2173">
            <v>68.650000000000006</v>
          </cell>
          <cell r="S2173">
            <v>10708.29</v>
          </cell>
          <cell r="V2173" t="str">
            <v>00042</v>
          </cell>
          <cell r="W2173" t="str">
            <v>8700000</v>
          </cell>
          <cell r="X2173">
            <v>0</v>
          </cell>
          <cell r="Y2173">
            <v>0</v>
          </cell>
        </row>
        <row r="2174">
          <cell r="A2174">
            <v>35704</v>
          </cell>
          <cell r="B2174" t="str">
            <v>07</v>
          </cell>
          <cell r="C2174" t="str">
            <v>КЛ-10кв от ТП 8 и ВЛ-10кв на ТП 26</v>
          </cell>
          <cell r="D2174" t="str">
            <v>519</v>
          </cell>
          <cell r="E2174" t="str">
            <v>011</v>
          </cell>
          <cell r="F2174">
            <v>21</v>
          </cell>
          <cell r="G2174">
            <v>30</v>
          </cell>
          <cell r="H2174">
            <v>61997</v>
          </cell>
          <cell r="I2174" t="str">
            <v>32359</v>
          </cell>
          <cell r="J2174" t="str">
            <v>2010062</v>
          </cell>
          <cell r="K2174" t="str">
            <v>30012</v>
          </cell>
          <cell r="L2174">
            <v>4</v>
          </cell>
          <cell r="M2174" t="str">
            <v>124527341</v>
          </cell>
          <cell r="N2174" t="str">
            <v>76</v>
          </cell>
          <cell r="O2174" t="str">
            <v>1097</v>
          </cell>
          <cell r="P2174" t="str">
            <v>1097</v>
          </cell>
          <cell r="Q2174">
            <v>61997</v>
          </cell>
          <cell r="R2174">
            <v>0</v>
          </cell>
          <cell r="S2174">
            <v>0</v>
          </cell>
          <cell r="V2174" t="str">
            <v>00043</v>
          </cell>
          <cell r="W2174" t="str">
            <v>8700000</v>
          </cell>
          <cell r="X2174">
            <v>0</v>
          </cell>
          <cell r="Y2174">
            <v>0</v>
          </cell>
        </row>
        <row r="2175">
          <cell r="A2175">
            <v>35704</v>
          </cell>
          <cell r="B2175" t="str">
            <v>07</v>
          </cell>
          <cell r="C2175" t="str">
            <v>КЛ-10 кв от ПСТ"Соловьевка"до ВЛ-10кв</v>
          </cell>
          <cell r="D2175" t="str">
            <v>519</v>
          </cell>
          <cell r="E2175" t="str">
            <v>011</v>
          </cell>
          <cell r="F2175">
            <v>21</v>
          </cell>
          <cell r="G2175">
            <v>30</v>
          </cell>
          <cell r="H2175">
            <v>21814</v>
          </cell>
          <cell r="I2175" t="str">
            <v>32360</v>
          </cell>
          <cell r="J2175" t="str">
            <v>2010062</v>
          </cell>
          <cell r="K2175" t="str">
            <v>30012</v>
          </cell>
          <cell r="L2175">
            <v>4</v>
          </cell>
          <cell r="M2175" t="str">
            <v>124527341</v>
          </cell>
          <cell r="N2175" t="str">
            <v>91</v>
          </cell>
          <cell r="O2175" t="str">
            <v>1097</v>
          </cell>
          <cell r="P2175" t="str">
            <v>1097</v>
          </cell>
          <cell r="Q2175">
            <v>11343.2</v>
          </cell>
          <cell r="R2175">
            <v>72.709999999999994</v>
          </cell>
          <cell r="S2175">
            <v>10470.799999999999</v>
          </cell>
          <cell r="V2175" t="str">
            <v>00044</v>
          </cell>
          <cell r="W2175" t="str">
            <v>8700000</v>
          </cell>
          <cell r="X2175">
            <v>0</v>
          </cell>
          <cell r="Y2175">
            <v>0</v>
          </cell>
        </row>
        <row r="2176">
          <cell r="A2176">
            <v>35704</v>
          </cell>
          <cell r="B2176" t="str">
            <v>07</v>
          </cell>
          <cell r="C2176" t="str">
            <v>КЛ-10 кв от ПСТ"Агар" до ВЛ-10кв на ТП-157 дл.0.400км</v>
          </cell>
          <cell r="D2176" t="str">
            <v>519</v>
          </cell>
          <cell r="E2176" t="str">
            <v>011</v>
          </cell>
          <cell r="F2176">
            <v>21</v>
          </cell>
          <cell r="G2176">
            <v>30</v>
          </cell>
          <cell r="H2176">
            <v>21814</v>
          </cell>
          <cell r="I2176" t="str">
            <v>32361</v>
          </cell>
          <cell r="J2176" t="str">
            <v>2010062</v>
          </cell>
          <cell r="K2176" t="str">
            <v>30012</v>
          </cell>
          <cell r="L2176">
            <v>4</v>
          </cell>
          <cell r="M2176" t="str">
            <v>124527341</v>
          </cell>
          <cell r="N2176" t="str">
            <v>94</v>
          </cell>
          <cell r="O2176" t="str">
            <v>1097</v>
          </cell>
          <cell r="P2176" t="str">
            <v>1097</v>
          </cell>
          <cell r="Q2176">
            <v>7852.85</v>
          </cell>
          <cell r="R2176">
            <v>72.709999999999994</v>
          </cell>
          <cell r="S2176">
            <v>13961.15</v>
          </cell>
          <cell r="V2176" t="str">
            <v>00045</v>
          </cell>
          <cell r="W2176" t="str">
            <v>8700000</v>
          </cell>
          <cell r="X2176">
            <v>0</v>
          </cell>
          <cell r="Y2176">
            <v>0</v>
          </cell>
        </row>
        <row r="2177">
          <cell r="A2177">
            <v>35704</v>
          </cell>
          <cell r="B2177" t="str">
            <v>07</v>
          </cell>
          <cell r="C2177" t="str">
            <v>КЛ-10кв от ПСТ"Соловьевка"и ВЛ-10кв на ОП-1-7ЛС-10</v>
          </cell>
          <cell r="D2177" t="str">
            <v>519</v>
          </cell>
          <cell r="E2177" t="str">
            <v>011</v>
          </cell>
          <cell r="F2177">
            <v>21</v>
          </cell>
          <cell r="G2177">
            <v>30</v>
          </cell>
          <cell r="H2177">
            <v>17452</v>
          </cell>
          <cell r="I2177" t="str">
            <v>32362</v>
          </cell>
          <cell r="J2177" t="str">
            <v>2010062</v>
          </cell>
          <cell r="K2177" t="str">
            <v>30012</v>
          </cell>
          <cell r="L2177">
            <v>4</v>
          </cell>
          <cell r="M2177" t="str">
            <v>124527341</v>
          </cell>
          <cell r="N2177" t="str">
            <v>91</v>
          </cell>
          <cell r="O2177" t="str">
            <v>1097</v>
          </cell>
          <cell r="P2177" t="str">
            <v>1097</v>
          </cell>
          <cell r="Q2177">
            <v>9075</v>
          </cell>
          <cell r="R2177">
            <v>58.17</v>
          </cell>
          <cell r="S2177">
            <v>8377</v>
          </cell>
          <cell r="V2177" t="str">
            <v>00046</v>
          </cell>
          <cell r="W2177" t="str">
            <v>8700000</v>
          </cell>
          <cell r="X2177">
            <v>0</v>
          </cell>
          <cell r="Y2177">
            <v>0</v>
          </cell>
        </row>
        <row r="2178">
          <cell r="A2178">
            <v>35704</v>
          </cell>
          <cell r="B2178" t="str">
            <v>07</v>
          </cell>
          <cell r="C2178" t="str">
            <v>ВЛ 10кв от ТП 41 до ТП 108 0.08км</v>
          </cell>
          <cell r="D2178" t="str">
            <v>519</v>
          </cell>
          <cell r="E2178" t="str">
            <v>011</v>
          </cell>
          <cell r="F2178">
            <v>21</v>
          </cell>
          <cell r="G2178">
            <v>30</v>
          </cell>
          <cell r="H2178">
            <v>6300.22</v>
          </cell>
          <cell r="I2178" t="str">
            <v>32363</v>
          </cell>
          <cell r="J2178" t="str">
            <v>2010062</v>
          </cell>
          <cell r="K2178" t="str">
            <v>30007</v>
          </cell>
          <cell r="L2178">
            <v>4</v>
          </cell>
          <cell r="M2178" t="str">
            <v>124527341</v>
          </cell>
          <cell r="N2178" t="str">
            <v>75</v>
          </cell>
          <cell r="O2178" t="str">
            <v>1097</v>
          </cell>
          <cell r="P2178" t="str">
            <v>1097</v>
          </cell>
          <cell r="Q2178">
            <v>6300.22</v>
          </cell>
          <cell r="R2178">
            <v>0</v>
          </cell>
          <cell r="S2178">
            <v>0</v>
          </cell>
          <cell r="V2178" t="str">
            <v>00047</v>
          </cell>
          <cell r="W2178" t="str">
            <v>8700000</v>
          </cell>
          <cell r="X2178">
            <v>0</v>
          </cell>
          <cell r="Y2178">
            <v>0</v>
          </cell>
        </row>
        <row r="2179">
          <cell r="A2179">
            <v>35704</v>
          </cell>
          <cell r="B2179" t="str">
            <v>07</v>
          </cell>
          <cell r="C2179" t="str">
            <v>КЛ-10 кв от ТП-34 до ПСТ"Городская" дл.1.5км</v>
          </cell>
          <cell r="D2179" t="str">
            <v>519</v>
          </cell>
          <cell r="E2179" t="str">
            <v>011</v>
          </cell>
          <cell r="F2179">
            <v>21</v>
          </cell>
          <cell r="G2179">
            <v>30</v>
          </cell>
          <cell r="H2179">
            <v>342113</v>
          </cell>
          <cell r="I2179" t="str">
            <v>32364</v>
          </cell>
          <cell r="J2179" t="str">
            <v>2010062</v>
          </cell>
          <cell r="K2179" t="str">
            <v>30012</v>
          </cell>
          <cell r="L2179">
            <v>4</v>
          </cell>
          <cell r="M2179" t="str">
            <v>124527341</v>
          </cell>
          <cell r="N2179" t="str">
            <v>86</v>
          </cell>
          <cell r="O2179" t="str">
            <v>1097</v>
          </cell>
          <cell r="P2179" t="str">
            <v>1097</v>
          </cell>
          <cell r="Q2179">
            <v>219353.13</v>
          </cell>
          <cell r="R2179">
            <v>1140.3800000000001</v>
          </cell>
          <cell r="S2179">
            <v>122759.87</v>
          </cell>
          <cell r="V2179" t="str">
            <v>00048</v>
          </cell>
          <cell r="W2179" t="str">
            <v>8700000</v>
          </cell>
          <cell r="X2179">
            <v>0</v>
          </cell>
          <cell r="Y2179">
            <v>0</v>
          </cell>
        </row>
        <row r="2180">
          <cell r="A2180">
            <v>35704</v>
          </cell>
          <cell r="B2180" t="str">
            <v>07</v>
          </cell>
          <cell r="C2180" t="str">
            <v>КЛ-10 кв от ТП 116 на ПСТ "Корсаковская"  3.8км</v>
          </cell>
          <cell r="D2180" t="str">
            <v>519</v>
          </cell>
          <cell r="E2180" t="str">
            <v>011</v>
          </cell>
          <cell r="F2180">
            <v>21</v>
          </cell>
          <cell r="G2180">
            <v>30</v>
          </cell>
          <cell r="H2180">
            <v>826560</v>
          </cell>
          <cell r="I2180" t="str">
            <v>32365</v>
          </cell>
          <cell r="J2180" t="str">
            <v>2010062</v>
          </cell>
          <cell r="K2180" t="str">
            <v>30012</v>
          </cell>
          <cell r="L2180">
            <v>4</v>
          </cell>
          <cell r="M2180" t="str">
            <v>124527341</v>
          </cell>
          <cell r="N2180" t="str">
            <v>90</v>
          </cell>
          <cell r="O2180" t="str">
            <v>1097</v>
          </cell>
          <cell r="P2180" t="str">
            <v>1097</v>
          </cell>
          <cell r="Q2180">
            <v>419249.66</v>
          </cell>
          <cell r="R2180">
            <v>2755.2</v>
          </cell>
          <cell r="S2180">
            <v>407310.34</v>
          </cell>
          <cell r="V2180" t="str">
            <v>00049</v>
          </cell>
          <cell r="W2180" t="str">
            <v>8700000</v>
          </cell>
          <cell r="X2180">
            <v>0</v>
          </cell>
          <cell r="Y2180">
            <v>0</v>
          </cell>
        </row>
        <row r="2181">
          <cell r="A2181">
            <v>35704</v>
          </cell>
          <cell r="B2181" t="str">
            <v>07</v>
          </cell>
          <cell r="C2181" t="str">
            <v>КЛ-10 кв от ТП-130 на ТП-131 дл 0.520км</v>
          </cell>
          <cell r="D2181" t="str">
            <v>519</v>
          </cell>
          <cell r="E2181" t="str">
            <v>011</v>
          </cell>
          <cell r="F2181">
            <v>21</v>
          </cell>
          <cell r="G2181">
            <v>30</v>
          </cell>
          <cell r="H2181">
            <v>40951.4</v>
          </cell>
          <cell r="I2181" t="str">
            <v>32366</v>
          </cell>
          <cell r="J2181" t="str">
            <v>2010062</v>
          </cell>
          <cell r="K2181" t="str">
            <v>30012</v>
          </cell>
          <cell r="L2181">
            <v>4</v>
          </cell>
          <cell r="M2181" t="str">
            <v>124527341</v>
          </cell>
          <cell r="N2181" t="str">
            <v>76</v>
          </cell>
          <cell r="O2181" t="str">
            <v>1097</v>
          </cell>
          <cell r="P2181" t="str">
            <v>1097</v>
          </cell>
          <cell r="Q2181">
            <v>40951.4</v>
          </cell>
          <cell r="R2181">
            <v>0</v>
          </cell>
          <cell r="S2181">
            <v>0</v>
          </cell>
          <cell r="V2181" t="str">
            <v>00050</v>
          </cell>
          <cell r="W2181" t="str">
            <v>8700000</v>
          </cell>
          <cell r="X2181">
            <v>0</v>
          </cell>
          <cell r="Y2181">
            <v>0</v>
          </cell>
        </row>
        <row r="2182">
          <cell r="A2182">
            <v>35704</v>
          </cell>
          <cell r="B2182" t="str">
            <v>07</v>
          </cell>
          <cell r="C2182" t="str">
            <v>КЛ-10кв от ТП-17 на ТП-19 дл 0.600км</v>
          </cell>
          <cell r="D2182" t="str">
            <v>519</v>
          </cell>
          <cell r="E2182" t="str">
            <v>011</v>
          </cell>
          <cell r="F2182">
            <v>21</v>
          </cell>
          <cell r="G2182">
            <v>30</v>
          </cell>
          <cell r="H2182">
            <v>50230.8</v>
          </cell>
          <cell r="I2182" t="str">
            <v>32368</v>
          </cell>
          <cell r="J2182" t="str">
            <v>2010062</v>
          </cell>
          <cell r="K2182" t="str">
            <v>30012</v>
          </cell>
          <cell r="L2182">
            <v>4</v>
          </cell>
          <cell r="M2182" t="str">
            <v>124527341</v>
          </cell>
          <cell r="N2182" t="str">
            <v>73</v>
          </cell>
          <cell r="O2182" t="str">
            <v>1097</v>
          </cell>
          <cell r="P2182" t="str">
            <v>1097</v>
          </cell>
          <cell r="Q2182">
            <v>50230.8</v>
          </cell>
          <cell r="R2182">
            <v>0</v>
          </cell>
          <cell r="S2182">
            <v>0</v>
          </cell>
          <cell r="V2182" t="str">
            <v>00052</v>
          </cell>
          <cell r="W2182" t="str">
            <v>8700000</v>
          </cell>
          <cell r="X2182">
            <v>0</v>
          </cell>
          <cell r="Y2182">
            <v>0</v>
          </cell>
        </row>
        <row r="2183">
          <cell r="A2183">
            <v>35704</v>
          </cell>
          <cell r="B2183" t="str">
            <v>07</v>
          </cell>
          <cell r="C2183" t="str">
            <v>КЛ-10кв от ТП-18 на ТП-20 дл.0.400км</v>
          </cell>
          <cell r="D2183" t="str">
            <v>519</v>
          </cell>
          <cell r="E2183" t="str">
            <v>011</v>
          </cell>
          <cell r="F2183">
            <v>21</v>
          </cell>
          <cell r="G2183">
            <v>30</v>
          </cell>
          <cell r="H2183">
            <v>31502.35</v>
          </cell>
          <cell r="I2183" t="str">
            <v>32369</v>
          </cell>
          <cell r="J2183" t="str">
            <v>2010062</v>
          </cell>
          <cell r="K2183" t="str">
            <v>30012</v>
          </cell>
          <cell r="L2183">
            <v>4</v>
          </cell>
          <cell r="M2183" t="str">
            <v>124527341</v>
          </cell>
          <cell r="N2183" t="str">
            <v>66</v>
          </cell>
          <cell r="O2183" t="str">
            <v>1097</v>
          </cell>
          <cell r="P2183" t="str">
            <v>1097</v>
          </cell>
          <cell r="Q2183">
            <v>31502.35</v>
          </cell>
          <cell r="R2183">
            <v>0</v>
          </cell>
          <cell r="S2183">
            <v>0</v>
          </cell>
          <cell r="V2183" t="str">
            <v>00053</v>
          </cell>
          <cell r="W2183" t="str">
            <v>8700000</v>
          </cell>
          <cell r="X2183">
            <v>0</v>
          </cell>
          <cell r="Y2183">
            <v>0</v>
          </cell>
        </row>
        <row r="2184">
          <cell r="A2184">
            <v>35704</v>
          </cell>
          <cell r="B2184" t="str">
            <v>07</v>
          </cell>
          <cell r="C2184" t="str">
            <v>КЛ-10кв от ТП18  на ТП 26 дл 0.470км</v>
          </cell>
          <cell r="D2184" t="str">
            <v>519</v>
          </cell>
          <cell r="E2184" t="str">
            <v>011</v>
          </cell>
          <cell r="F2184">
            <v>21</v>
          </cell>
          <cell r="G2184">
            <v>30</v>
          </cell>
          <cell r="H2184">
            <v>37015.42</v>
          </cell>
          <cell r="I2184" t="str">
            <v>32370</v>
          </cell>
          <cell r="J2184" t="str">
            <v>2010062</v>
          </cell>
          <cell r="K2184" t="str">
            <v>30012</v>
          </cell>
          <cell r="L2184">
            <v>4</v>
          </cell>
          <cell r="M2184" t="str">
            <v>124527341</v>
          </cell>
          <cell r="N2184" t="str">
            <v>76</v>
          </cell>
          <cell r="O2184" t="str">
            <v>1097</v>
          </cell>
          <cell r="P2184" t="str">
            <v>1097</v>
          </cell>
          <cell r="Q2184">
            <v>37015.42</v>
          </cell>
          <cell r="R2184">
            <v>0</v>
          </cell>
          <cell r="S2184">
            <v>0</v>
          </cell>
          <cell r="V2184" t="str">
            <v>00054</v>
          </cell>
          <cell r="W2184" t="str">
            <v>8700000</v>
          </cell>
          <cell r="X2184">
            <v>0</v>
          </cell>
          <cell r="Y2184">
            <v>0</v>
          </cell>
        </row>
        <row r="2185">
          <cell r="A2185">
            <v>35704</v>
          </cell>
          <cell r="B2185" t="str">
            <v>07</v>
          </cell>
          <cell r="C2185" t="str">
            <v>КЛ-10 кв от ТП-59 на ТП-116 дл.0.460км</v>
          </cell>
          <cell r="D2185" t="str">
            <v>519</v>
          </cell>
          <cell r="E2185" t="str">
            <v>011</v>
          </cell>
          <cell r="F2185">
            <v>21</v>
          </cell>
          <cell r="G2185">
            <v>30</v>
          </cell>
          <cell r="H2185">
            <v>100349</v>
          </cell>
          <cell r="I2185" t="str">
            <v>32371</v>
          </cell>
          <cell r="J2185" t="str">
            <v>2010062</v>
          </cell>
          <cell r="K2185" t="str">
            <v>30012</v>
          </cell>
          <cell r="L2185">
            <v>4</v>
          </cell>
          <cell r="M2185" t="str">
            <v>124527341</v>
          </cell>
          <cell r="N2185" t="str">
            <v>93</v>
          </cell>
          <cell r="O2185" t="str">
            <v>1097</v>
          </cell>
          <cell r="P2185" t="str">
            <v>1097</v>
          </cell>
          <cell r="Q2185">
            <v>40139.11</v>
          </cell>
          <cell r="R2185">
            <v>334.5</v>
          </cell>
          <cell r="S2185">
            <v>60209.89</v>
          </cell>
          <cell r="V2185" t="str">
            <v>00055</v>
          </cell>
          <cell r="W2185" t="str">
            <v>8700000</v>
          </cell>
          <cell r="X2185">
            <v>0</v>
          </cell>
          <cell r="Y2185">
            <v>0</v>
          </cell>
        </row>
        <row r="2186">
          <cell r="A2186">
            <v>35704</v>
          </cell>
          <cell r="B2186" t="str">
            <v>07</v>
          </cell>
          <cell r="C2186" t="str">
            <v>КЛ-10кв между ТП-141 и ВЛ-10кв  дл0.250км</v>
          </cell>
          <cell r="D2186" t="str">
            <v>519</v>
          </cell>
          <cell r="E2186" t="str">
            <v>011</v>
          </cell>
          <cell r="F2186">
            <v>21</v>
          </cell>
          <cell r="G2186">
            <v>30</v>
          </cell>
          <cell r="H2186">
            <v>35440.620000000003</v>
          </cell>
          <cell r="I2186" t="str">
            <v>32372</v>
          </cell>
          <cell r="J2186" t="str">
            <v>2010062</v>
          </cell>
          <cell r="K2186" t="str">
            <v>30012</v>
          </cell>
          <cell r="L2186">
            <v>4</v>
          </cell>
          <cell r="M2186" t="str">
            <v>124527341</v>
          </cell>
          <cell r="N2186" t="str">
            <v>78</v>
          </cell>
          <cell r="O2186" t="str">
            <v>1097</v>
          </cell>
          <cell r="P2186" t="str">
            <v>1097</v>
          </cell>
          <cell r="Q2186">
            <v>35440.620000000003</v>
          </cell>
          <cell r="R2186">
            <v>0</v>
          </cell>
          <cell r="S2186">
            <v>0</v>
          </cell>
          <cell r="V2186" t="str">
            <v>00056</v>
          </cell>
          <cell r="W2186" t="str">
            <v>8700000</v>
          </cell>
          <cell r="X2186">
            <v>0</v>
          </cell>
          <cell r="Y2186">
            <v>0</v>
          </cell>
        </row>
        <row r="2187">
          <cell r="A2187">
            <v>35704</v>
          </cell>
          <cell r="B2187" t="str">
            <v>07</v>
          </cell>
          <cell r="C2187" t="str">
            <v>КЛ-10 кв между ПС"Солов"и ВЛ-10кв на ОП 1-5ЛС-10 дл.2*0.500км</v>
          </cell>
          <cell r="D2187" t="str">
            <v>519</v>
          </cell>
          <cell r="E2187" t="str">
            <v>011</v>
          </cell>
          <cell r="F2187">
            <v>21</v>
          </cell>
          <cell r="G2187">
            <v>30</v>
          </cell>
          <cell r="H2187">
            <v>218139</v>
          </cell>
          <cell r="I2187" t="str">
            <v>32373</v>
          </cell>
          <cell r="J2187" t="str">
            <v>2010062</v>
          </cell>
          <cell r="K2187" t="str">
            <v>30012</v>
          </cell>
          <cell r="L2187">
            <v>4</v>
          </cell>
          <cell r="M2187" t="str">
            <v>124527341</v>
          </cell>
          <cell r="N2187" t="str">
            <v>91</v>
          </cell>
          <cell r="O2187" t="str">
            <v>1097</v>
          </cell>
          <cell r="P2187" t="str">
            <v>1097</v>
          </cell>
          <cell r="Q2187">
            <v>113432.06</v>
          </cell>
          <cell r="R2187">
            <v>727.13</v>
          </cell>
          <cell r="S2187">
            <v>104706.94</v>
          </cell>
          <cell r="V2187" t="str">
            <v>00057</v>
          </cell>
          <cell r="W2187" t="str">
            <v>8700000</v>
          </cell>
          <cell r="X2187">
            <v>0</v>
          </cell>
          <cell r="Y2187">
            <v>0</v>
          </cell>
        </row>
        <row r="2188">
          <cell r="A2188">
            <v>35704</v>
          </cell>
          <cell r="B2188" t="str">
            <v>07</v>
          </cell>
          <cell r="C2188" t="str">
            <v>КЛ-10кв между ПС"Солов" и ВЛ-10кв на ОП-1-8ЛС-10дл.2*0.050км</v>
          </cell>
          <cell r="D2188" t="str">
            <v>519</v>
          </cell>
          <cell r="E2188" t="str">
            <v>011</v>
          </cell>
          <cell r="F2188">
            <v>21</v>
          </cell>
          <cell r="G2188">
            <v>30</v>
          </cell>
          <cell r="H2188">
            <v>21814</v>
          </cell>
          <cell r="I2188" t="str">
            <v>32374</v>
          </cell>
          <cell r="J2188" t="str">
            <v>2010062</v>
          </cell>
          <cell r="K2188" t="str">
            <v>30012</v>
          </cell>
          <cell r="L2188">
            <v>4</v>
          </cell>
          <cell r="M2188" t="str">
            <v>124527341</v>
          </cell>
          <cell r="N2188" t="str">
            <v>91</v>
          </cell>
          <cell r="O2188" t="str">
            <v>1097</v>
          </cell>
          <cell r="P2188" t="str">
            <v>1097</v>
          </cell>
          <cell r="Q2188">
            <v>10470.780000000001</v>
          </cell>
          <cell r="R2188">
            <v>72.709999999999994</v>
          </cell>
          <cell r="S2188">
            <v>11343.22</v>
          </cell>
          <cell r="V2188" t="str">
            <v>00058</v>
          </cell>
          <cell r="W2188" t="str">
            <v>8700000</v>
          </cell>
          <cell r="X2188">
            <v>0</v>
          </cell>
          <cell r="Y2188">
            <v>0</v>
          </cell>
        </row>
        <row r="2189">
          <cell r="A2189">
            <v>35704</v>
          </cell>
          <cell r="B2189" t="str">
            <v>07</v>
          </cell>
          <cell r="C2189" t="str">
            <v>КЛ-10 кв от ТП-17 на ТП-18 дл.0.320км</v>
          </cell>
          <cell r="D2189" t="str">
            <v>519</v>
          </cell>
          <cell r="E2189" t="str">
            <v>011</v>
          </cell>
          <cell r="F2189">
            <v>21</v>
          </cell>
          <cell r="G2189">
            <v>30</v>
          </cell>
          <cell r="H2189">
            <v>61997</v>
          </cell>
          <cell r="I2189" t="str">
            <v>32376</v>
          </cell>
          <cell r="J2189" t="str">
            <v>2010062</v>
          </cell>
          <cell r="K2189" t="str">
            <v>30012</v>
          </cell>
          <cell r="L2189">
            <v>4</v>
          </cell>
          <cell r="M2189" t="str">
            <v>124527341</v>
          </cell>
          <cell r="N2189" t="str">
            <v>78</v>
          </cell>
          <cell r="O2189" t="str">
            <v>1097</v>
          </cell>
          <cell r="P2189" t="str">
            <v>1097</v>
          </cell>
          <cell r="Q2189">
            <v>61997</v>
          </cell>
          <cell r="R2189">
            <v>0</v>
          </cell>
          <cell r="S2189">
            <v>0</v>
          </cell>
          <cell r="V2189" t="str">
            <v>00060</v>
          </cell>
          <cell r="W2189" t="str">
            <v>8700000</v>
          </cell>
          <cell r="X2189">
            <v>0</v>
          </cell>
          <cell r="Y2189">
            <v>0</v>
          </cell>
        </row>
        <row r="2190">
          <cell r="A2190">
            <v>35704</v>
          </cell>
          <cell r="B2190" t="str">
            <v>07</v>
          </cell>
          <cell r="C2190" t="str">
            <v>КЛ-10кв между ТП-123 и ВЛ-10кв на СП-15 дл.0.290км</v>
          </cell>
          <cell r="D2190" t="str">
            <v>519</v>
          </cell>
          <cell r="E2190" t="str">
            <v>011</v>
          </cell>
          <cell r="F2190">
            <v>21</v>
          </cell>
          <cell r="G2190">
            <v>30</v>
          </cell>
          <cell r="H2190">
            <v>56185</v>
          </cell>
          <cell r="I2190" t="str">
            <v>32377</v>
          </cell>
          <cell r="J2190" t="str">
            <v>2010062</v>
          </cell>
          <cell r="K2190" t="str">
            <v>30012</v>
          </cell>
          <cell r="L2190">
            <v>4</v>
          </cell>
          <cell r="M2190" t="str">
            <v>124527341</v>
          </cell>
          <cell r="N2190" t="str">
            <v>78</v>
          </cell>
          <cell r="O2190" t="str">
            <v>1097</v>
          </cell>
          <cell r="P2190" t="str">
            <v>1097</v>
          </cell>
          <cell r="Q2190">
            <v>56185</v>
          </cell>
          <cell r="R2190">
            <v>0</v>
          </cell>
          <cell r="S2190">
            <v>0</v>
          </cell>
          <cell r="V2190" t="str">
            <v>00062</v>
          </cell>
          <cell r="W2190" t="str">
            <v>8700000</v>
          </cell>
          <cell r="X2190">
            <v>0</v>
          </cell>
          <cell r="Y2190">
            <v>0</v>
          </cell>
        </row>
        <row r="2191">
          <cell r="A2191">
            <v>35704</v>
          </cell>
          <cell r="B2191" t="str">
            <v>07</v>
          </cell>
          <cell r="C2191" t="str">
            <v>КЛ-10кв между ТП-87 и ВЛ-10кв на ПСК дл.0.03км</v>
          </cell>
          <cell r="D2191" t="str">
            <v>519</v>
          </cell>
          <cell r="E2191" t="str">
            <v>011</v>
          </cell>
          <cell r="F2191">
            <v>21</v>
          </cell>
          <cell r="G2191">
            <v>30</v>
          </cell>
          <cell r="H2191">
            <v>6178</v>
          </cell>
          <cell r="I2191" t="str">
            <v>32378</v>
          </cell>
          <cell r="J2191" t="str">
            <v>2010062</v>
          </cell>
          <cell r="K2191" t="str">
            <v>30012</v>
          </cell>
          <cell r="L2191">
            <v>4</v>
          </cell>
          <cell r="M2191" t="str">
            <v>124527341</v>
          </cell>
          <cell r="N2191" t="str">
            <v>86</v>
          </cell>
          <cell r="O2191" t="str">
            <v>1097</v>
          </cell>
          <cell r="P2191" t="str">
            <v>1097</v>
          </cell>
          <cell r="Q2191">
            <v>4179.83</v>
          </cell>
          <cell r="R2191">
            <v>20.59</v>
          </cell>
          <cell r="S2191">
            <v>1998.17</v>
          </cell>
          <cell r="V2191" t="str">
            <v>00062</v>
          </cell>
          <cell r="W2191" t="str">
            <v>8700000</v>
          </cell>
          <cell r="X2191">
            <v>0</v>
          </cell>
          <cell r="Y2191">
            <v>0</v>
          </cell>
        </row>
        <row r="2192">
          <cell r="A2192">
            <v>35704</v>
          </cell>
          <cell r="B2192" t="str">
            <v>07</v>
          </cell>
          <cell r="C2192" t="str">
            <v>КЛ-10кв от ТП-51 на ТП-49 дл.0.100км</v>
          </cell>
          <cell r="D2192" t="str">
            <v>519</v>
          </cell>
          <cell r="E2192" t="str">
            <v>011</v>
          </cell>
          <cell r="F2192">
            <v>21</v>
          </cell>
          <cell r="G2192">
            <v>30</v>
          </cell>
          <cell r="H2192">
            <v>7875.65</v>
          </cell>
          <cell r="I2192" t="str">
            <v>32381</v>
          </cell>
          <cell r="J2192" t="str">
            <v>2010062</v>
          </cell>
          <cell r="K2192" t="str">
            <v>30012</v>
          </cell>
          <cell r="L2192">
            <v>4</v>
          </cell>
          <cell r="M2192" t="str">
            <v>124527341</v>
          </cell>
          <cell r="N2192" t="str">
            <v>74</v>
          </cell>
          <cell r="O2192" t="str">
            <v>1097</v>
          </cell>
          <cell r="P2192" t="str">
            <v>1097</v>
          </cell>
          <cell r="Q2192">
            <v>7875.65</v>
          </cell>
          <cell r="R2192">
            <v>0</v>
          </cell>
          <cell r="S2192">
            <v>0</v>
          </cell>
          <cell r="V2192" t="str">
            <v>00065</v>
          </cell>
          <cell r="W2192" t="str">
            <v>8700000</v>
          </cell>
          <cell r="X2192">
            <v>0</v>
          </cell>
          <cell r="Y2192">
            <v>0</v>
          </cell>
        </row>
        <row r="2193">
          <cell r="A2193">
            <v>35704</v>
          </cell>
          <cell r="B2193" t="str">
            <v>07</v>
          </cell>
          <cell r="C2193" t="str">
            <v>КЛ-10кв от ТП-51 на ТП-55 дл.0.440км</v>
          </cell>
          <cell r="D2193" t="str">
            <v>519</v>
          </cell>
          <cell r="E2193" t="str">
            <v>011</v>
          </cell>
          <cell r="F2193">
            <v>21</v>
          </cell>
          <cell r="G2193">
            <v>30</v>
          </cell>
          <cell r="H2193">
            <v>85247</v>
          </cell>
          <cell r="I2193" t="str">
            <v>32382</v>
          </cell>
          <cell r="J2193" t="str">
            <v>2010062</v>
          </cell>
          <cell r="K2193" t="str">
            <v>30012</v>
          </cell>
          <cell r="L2193">
            <v>4</v>
          </cell>
          <cell r="M2193" t="str">
            <v>124527341</v>
          </cell>
          <cell r="N2193" t="str">
            <v>77</v>
          </cell>
          <cell r="O2193" t="str">
            <v>1097</v>
          </cell>
          <cell r="P2193" t="str">
            <v>1097</v>
          </cell>
          <cell r="Q2193">
            <v>85247</v>
          </cell>
          <cell r="R2193">
            <v>0</v>
          </cell>
          <cell r="S2193">
            <v>0</v>
          </cell>
          <cell r="V2193" t="str">
            <v>00066</v>
          </cell>
          <cell r="W2193" t="str">
            <v>8700000</v>
          </cell>
          <cell r="X2193">
            <v>0</v>
          </cell>
          <cell r="Y2193">
            <v>0</v>
          </cell>
        </row>
        <row r="2194">
          <cell r="A2194">
            <v>35704</v>
          </cell>
          <cell r="B2194" t="str">
            <v>07</v>
          </cell>
          <cell r="C2194" t="str">
            <v>КЛ-10кв от ТП-50 на ТП-112 дл 0.813км</v>
          </cell>
          <cell r="D2194" t="str">
            <v>519</v>
          </cell>
          <cell r="E2194" t="str">
            <v>011</v>
          </cell>
          <cell r="F2194">
            <v>21</v>
          </cell>
          <cell r="G2194">
            <v>30</v>
          </cell>
          <cell r="H2194">
            <v>160637</v>
          </cell>
          <cell r="I2194" t="str">
            <v>32383</v>
          </cell>
          <cell r="J2194" t="str">
            <v>2010062</v>
          </cell>
          <cell r="K2194" t="str">
            <v>30012</v>
          </cell>
          <cell r="L2194">
            <v>4</v>
          </cell>
          <cell r="M2194" t="str">
            <v>124527341</v>
          </cell>
          <cell r="N2194" t="str">
            <v>75</v>
          </cell>
          <cell r="O2194" t="str">
            <v>1097</v>
          </cell>
          <cell r="P2194" t="str">
            <v>1097</v>
          </cell>
          <cell r="Q2194">
            <v>160637</v>
          </cell>
          <cell r="R2194">
            <v>0</v>
          </cell>
          <cell r="S2194">
            <v>0</v>
          </cell>
          <cell r="V2194" t="str">
            <v>00067</v>
          </cell>
          <cell r="W2194" t="str">
            <v>8700000</v>
          </cell>
          <cell r="X2194">
            <v>0</v>
          </cell>
          <cell r="Y2194">
            <v>0</v>
          </cell>
        </row>
        <row r="2195">
          <cell r="A2195">
            <v>35704</v>
          </cell>
          <cell r="B2195" t="str">
            <v>07</v>
          </cell>
          <cell r="C2195" t="str">
            <v>КЛ-10кв от ТП-15 на ТП-16 дл.0.400км</v>
          </cell>
          <cell r="D2195" t="str">
            <v>519</v>
          </cell>
          <cell r="E2195" t="str">
            <v>011</v>
          </cell>
          <cell r="F2195">
            <v>21</v>
          </cell>
          <cell r="G2195">
            <v>30</v>
          </cell>
          <cell r="H2195">
            <v>31502.6</v>
          </cell>
          <cell r="I2195" t="str">
            <v>32384</v>
          </cell>
          <cell r="J2195" t="str">
            <v>2010062</v>
          </cell>
          <cell r="K2195" t="str">
            <v>30012</v>
          </cell>
          <cell r="L2195">
            <v>4</v>
          </cell>
          <cell r="M2195" t="str">
            <v>124527341</v>
          </cell>
          <cell r="N2195" t="str">
            <v>70</v>
          </cell>
          <cell r="O2195" t="str">
            <v>1097</v>
          </cell>
          <cell r="P2195" t="str">
            <v>1097</v>
          </cell>
          <cell r="Q2195">
            <v>31502.6</v>
          </cell>
          <cell r="R2195">
            <v>0</v>
          </cell>
          <cell r="S2195">
            <v>0</v>
          </cell>
          <cell r="V2195" t="str">
            <v>00068</v>
          </cell>
          <cell r="W2195" t="str">
            <v>8700000</v>
          </cell>
          <cell r="X2195">
            <v>0</v>
          </cell>
          <cell r="Y2195">
            <v>0</v>
          </cell>
        </row>
        <row r="2196">
          <cell r="A2196">
            <v>35704</v>
          </cell>
          <cell r="B2196" t="str">
            <v>07</v>
          </cell>
          <cell r="C2196" t="str">
            <v>КЛ-10 кв между ТП-14 и ВЛ-10кв дл 0.0100км</v>
          </cell>
          <cell r="D2196" t="str">
            <v>519</v>
          </cell>
          <cell r="E2196" t="str">
            <v>011</v>
          </cell>
          <cell r="F2196">
            <v>21</v>
          </cell>
          <cell r="G2196">
            <v>30</v>
          </cell>
          <cell r="H2196">
            <v>2182</v>
          </cell>
          <cell r="I2196" t="str">
            <v>32385</v>
          </cell>
          <cell r="J2196" t="str">
            <v>2010062</v>
          </cell>
          <cell r="K2196" t="str">
            <v>30012</v>
          </cell>
          <cell r="L2196">
            <v>4</v>
          </cell>
          <cell r="M2196" t="str">
            <v>124527341</v>
          </cell>
          <cell r="N2196" t="str">
            <v>92</v>
          </cell>
          <cell r="O2196" t="str">
            <v>1097</v>
          </cell>
          <cell r="P2196" t="str">
            <v>1097</v>
          </cell>
          <cell r="Q2196">
            <v>953.04</v>
          </cell>
          <cell r="R2196">
            <v>7.27</v>
          </cell>
          <cell r="S2196">
            <v>1228.96</v>
          </cell>
          <cell r="V2196" t="str">
            <v>00069</v>
          </cell>
          <cell r="W2196" t="str">
            <v>8700000</v>
          </cell>
          <cell r="X2196">
            <v>0</v>
          </cell>
          <cell r="Y2196">
            <v>0</v>
          </cell>
        </row>
        <row r="2197">
          <cell r="A2197">
            <v>35704</v>
          </cell>
          <cell r="B2197" t="str">
            <v>07</v>
          </cell>
          <cell r="C2197" t="str">
            <v>КЛ-10кв от ТП 109 на РП-1 дл 1.2км</v>
          </cell>
          <cell r="D2197" t="str">
            <v>519</v>
          </cell>
          <cell r="E2197" t="str">
            <v>011</v>
          </cell>
          <cell r="F2197">
            <v>21</v>
          </cell>
          <cell r="G2197">
            <v>30</v>
          </cell>
          <cell r="H2197">
            <v>232489</v>
          </cell>
          <cell r="I2197" t="str">
            <v>32386</v>
          </cell>
          <cell r="J2197" t="str">
            <v>2010062</v>
          </cell>
          <cell r="K2197" t="str">
            <v>30012</v>
          </cell>
          <cell r="L2197">
            <v>4</v>
          </cell>
          <cell r="M2197" t="str">
            <v>124527341</v>
          </cell>
          <cell r="N2197" t="str">
            <v>78</v>
          </cell>
          <cell r="O2197" t="str">
            <v>1097</v>
          </cell>
          <cell r="P2197" t="str">
            <v>1097</v>
          </cell>
          <cell r="Q2197">
            <v>232488.82</v>
          </cell>
          <cell r="R2197">
            <v>774.96</v>
          </cell>
          <cell r="S2197">
            <v>0.18</v>
          </cell>
          <cell r="V2197" t="str">
            <v>00070</v>
          </cell>
          <cell r="W2197" t="str">
            <v>8700000</v>
          </cell>
          <cell r="X2197">
            <v>0</v>
          </cell>
          <cell r="Y2197">
            <v>0</v>
          </cell>
        </row>
        <row r="2198">
          <cell r="A2198">
            <v>35704</v>
          </cell>
          <cell r="B2198" t="str">
            <v>07</v>
          </cell>
          <cell r="C2198" t="str">
            <v>КЛ-10кв от ТП -112 на ТП-114 дл.0.730км</v>
          </cell>
          <cell r="D2198" t="str">
            <v>519</v>
          </cell>
          <cell r="E2198" t="str">
            <v>011</v>
          </cell>
          <cell r="F2198">
            <v>21</v>
          </cell>
          <cell r="G2198">
            <v>30</v>
          </cell>
          <cell r="H2198">
            <v>150340</v>
          </cell>
          <cell r="I2198" t="str">
            <v>32387</v>
          </cell>
          <cell r="J2198" t="str">
            <v>2010062</v>
          </cell>
          <cell r="K2198" t="str">
            <v>30012</v>
          </cell>
          <cell r="L2198">
            <v>4</v>
          </cell>
          <cell r="M2198" t="str">
            <v>124527341</v>
          </cell>
          <cell r="N2198" t="str">
            <v>90</v>
          </cell>
          <cell r="O2198" t="str">
            <v>1097</v>
          </cell>
          <cell r="P2198" t="str">
            <v>1097</v>
          </cell>
          <cell r="Q2198">
            <v>78176.11</v>
          </cell>
          <cell r="R2198">
            <v>501.13</v>
          </cell>
          <cell r="S2198">
            <v>72163.89</v>
          </cell>
          <cell r="V2198" t="str">
            <v>00071</v>
          </cell>
          <cell r="W2198" t="str">
            <v>8700000</v>
          </cell>
          <cell r="X2198">
            <v>0</v>
          </cell>
          <cell r="Y2198">
            <v>0</v>
          </cell>
        </row>
        <row r="2199">
          <cell r="A2199">
            <v>35704</v>
          </cell>
          <cell r="B2199" t="str">
            <v>07</v>
          </cell>
          <cell r="C2199" t="str">
            <v>КЛ 10 кв СП-35-ТП 11  дл.0.5км</v>
          </cell>
          <cell r="D2199" t="str">
            <v>519</v>
          </cell>
          <cell r="E2199" t="str">
            <v>011</v>
          </cell>
          <cell r="F2199">
            <v>21</v>
          </cell>
          <cell r="G2199">
            <v>30</v>
          </cell>
          <cell r="H2199">
            <v>98853</v>
          </cell>
          <cell r="I2199" t="str">
            <v>32388</v>
          </cell>
          <cell r="J2199" t="str">
            <v>2010062</v>
          </cell>
          <cell r="K2199" t="str">
            <v>30012</v>
          </cell>
          <cell r="L2199">
            <v>4</v>
          </cell>
          <cell r="M2199" t="str">
            <v>124527341</v>
          </cell>
          <cell r="N2199" t="str">
            <v>83</v>
          </cell>
          <cell r="O2199" t="str">
            <v>1097</v>
          </cell>
          <cell r="P2199" t="str">
            <v>1097</v>
          </cell>
          <cell r="Q2199">
            <v>79082.61</v>
          </cell>
          <cell r="R2199">
            <v>329.51</v>
          </cell>
          <cell r="S2199">
            <v>19770.39</v>
          </cell>
          <cell r="V2199" t="str">
            <v>00072</v>
          </cell>
          <cell r="W2199" t="str">
            <v>8700000</v>
          </cell>
          <cell r="X2199">
            <v>0</v>
          </cell>
          <cell r="Y2199">
            <v>0</v>
          </cell>
        </row>
        <row r="2200">
          <cell r="A2200">
            <v>35704</v>
          </cell>
          <cell r="B2200" t="str">
            <v>07</v>
          </cell>
          <cell r="C2200" t="str">
            <v>КЛ-10кв от ТП-9 на ТП-25 дл.0.360км</v>
          </cell>
          <cell r="D2200" t="str">
            <v>519</v>
          </cell>
          <cell r="E2200" t="str">
            <v>011</v>
          </cell>
          <cell r="F2200">
            <v>21</v>
          </cell>
          <cell r="G2200">
            <v>30</v>
          </cell>
          <cell r="H2200">
            <v>28352.75</v>
          </cell>
          <cell r="I2200" t="str">
            <v>32389</v>
          </cell>
          <cell r="J2200" t="str">
            <v>2010062</v>
          </cell>
          <cell r="K2200" t="str">
            <v>30012</v>
          </cell>
          <cell r="L2200">
            <v>4</v>
          </cell>
          <cell r="M2200" t="str">
            <v>124527341</v>
          </cell>
          <cell r="N2200" t="str">
            <v>75</v>
          </cell>
          <cell r="O2200" t="str">
            <v>1097</v>
          </cell>
          <cell r="P2200" t="str">
            <v>1097</v>
          </cell>
          <cell r="Q2200">
            <v>28352.75</v>
          </cell>
          <cell r="R2200">
            <v>0</v>
          </cell>
          <cell r="S2200">
            <v>0</v>
          </cell>
          <cell r="V2200" t="str">
            <v>00073</v>
          </cell>
          <cell r="W2200" t="str">
            <v>870000</v>
          </cell>
          <cell r="X2200">
            <v>0</v>
          </cell>
          <cell r="Y2200">
            <v>0</v>
          </cell>
        </row>
        <row r="2201">
          <cell r="A2201">
            <v>35704</v>
          </cell>
          <cell r="B2201" t="str">
            <v>07</v>
          </cell>
          <cell r="C2201" t="str">
            <v>КЛ-10кв от ТП-97 на ПС"Городская" 0.350км</v>
          </cell>
          <cell r="D2201" t="str">
            <v>519</v>
          </cell>
          <cell r="E2201" t="str">
            <v>011</v>
          </cell>
          <cell r="F2201">
            <v>21</v>
          </cell>
          <cell r="G2201">
            <v>30</v>
          </cell>
          <cell r="H2201">
            <v>13782.04</v>
          </cell>
          <cell r="I2201" t="str">
            <v>32390</v>
          </cell>
          <cell r="J2201" t="str">
            <v>2010062</v>
          </cell>
          <cell r="K2201" t="str">
            <v>30012</v>
          </cell>
          <cell r="L2201">
            <v>4</v>
          </cell>
          <cell r="M2201" t="str">
            <v>124527341</v>
          </cell>
          <cell r="N2201" t="str">
            <v>71</v>
          </cell>
          <cell r="O2201" t="str">
            <v>1097</v>
          </cell>
          <cell r="P2201" t="str">
            <v>1097</v>
          </cell>
          <cell r="Q2201">
            <v>13782.04</v>
          </cell>
          <cell r="R2201">
            <v>0</v>
          </cell>
          <cell r="S2201">
            <v>0</v>
          </cell>
          <cell r="V2201" t="str">
            <v>00074</v>
          </cell>
          <cell r="W2201" t="str">
            <v>8700000</v>
          </cell>
          <cell r="X2201">
            <v>0</v>
          </cell>
          <cell r="Y2201">
            <v>0</v>
          </cell>
        </row>
        <row r="2202">
          <cell r="A2202">
            <v>35704</v>
          </cell>
          <cell r="B2202" t="str">
            <v>07</v>
          </cell>
          <cell r="C2202" t="str">
            <v>КЛ-10кв от ТП-9 на ТП-27 дл.0.525км</v>
          </cell>
          <cell r="D2202" t="str">
            <v>519</v>
          </cell>
          <cell r="E2202" t="str">
            <v>011</v>
          </cell>
          <cell r="F2202">
            <v>21</v>
          </cell>
          <cell r="G2202">
            <v>30</v>
          </cell>
          <cell r="H2202">
            <v>41347.379999999997</v>
          </cell>
          <cell r="I2202" t="str">
            <v>32391</v>
          </cell>
          <cell r="J2202" t="str">
            <v>2010062</v>
          </cell>
          <cell r="K2202" t="str">
            <v>30012</v>
          </cell>
          <cell r="L2202">
            <v>4</v>
          </cell>
          <cell r="M2202" t="str">
            <v>124527341</v>
          </cell>
          <cell r="N2202" t="str">
            <v>75</v>
          </cell>
          <cell r="O2202" t="str">
            <v>1097</v>
          </cell>
          <cell r="P2202" t="str">
            <v>1097</v>
          </cell>
          <cell r="Q2202">
            <v>41347.379999999997</v>
          </cell>
          <cell r="R2202">
            <v>0</v>
          </cell>
          <cell r="S2202">
            <v>0</v>
          </cell>
          <cell r="V2202" t="str">
            <v>00075</v>
          </cell>
          <cell r="W2202" t="str">
            <v>8700000</v>
          </cell>
          <cell r="X2202">
            <v>0</v>
          </cell>
          <cell r="Y2202">
            <v>0</v>
          </cell>
        </row>
        <row r="2203">
          <cell r="A2203">
            <v>35704</v>
          </cell>
          <cell r="B2203" t="str">
            <v>07</v>
          </cell>
          <cell r="C2203" t="str">
            <v>КЛ-10кв от ПС"Солов"на ТП-85 дл.0.09км</v>
          </cell>
          <cell r="D2203" t="str">
            <v>519</v>
          </cell>
          <cell r="E2203" t="str">
            <v>011</v>
          </cell>
          <cell r="F2203">
            <v>21</v>
          </cell>
          <cell r="G2203">
            <v>30</v>
          </cell>
          <cell r="H2203">
            <v>19633</v>
          </cell>
          <cell r="I2203" t="str">
            <v>32392</v>
          </cell>
          <cell r="J2203" t="str">
            <v>2010062</v>
          </cell>
          <cell r="K2203" t="str">
            <v>30012</v>
          </cell>
          <cell r="L2203">
            <v>4</v>
          </cell>
          <cell r="M2203" t="str">
            <v>124527341</v>
          </cell>
          <cell r="N2203" t="str">
            <v>91</v>
          </cell>
          <cell r="O2203" t="str">
            <v>1097</v>
          </cell>
          <cell r="P2203" t="str">
            <v>1097</v>
          </cell>
          <cell r="Q2203">
            <v>9423.34</v>
          </cell>
          <cell r="R2203">
            <v>65.44</v>
          </cell>
          <cell r="S2203">
            <v>10209.66</v>
          </cell>
          <cell r="V2203" t="str">
            <v>00076</v>
          </cell>
          <cell r="W2203" t="str">
            <v>8700000</v>
          </cell>
          <cell r="X2203">
            <v>0</v>
          </cell>
          <cell r="Y2203">
            <v>0</v>
          </cell>
        </row>
        <row r="2204">
          <cell r="A2204">
            <v>35704</v>
          </cell>
          <cell r="B2204" t="str">
            <v>07</v>
          </cell>
          <cell r="C2204" t="str">
            <v>КЛ-10кв от ТП-33 на ТП-40 дл.1.05км</v>
          </cell>
          <cell r="D2204" t="str">
            <v>519</v>
          </cell>
          <cell r="E2204" t="str">
            <v>011</v>
          </cell>
          <cell r="F2204">
            <v>21</v>
          </cell>
          <cell r="G2204">
            <v>30</v>
          </cell>
          <cell r="H2204">
            <v>82695.539999999994</v>
          </cell>
          <cell r="I2204" t="str">
            <v>32393</v>
          </cell>
          <cell r="J2204" t="str">
            <v>2010062</v>
          </cell>
          <cell r="K2204" t="str">
            <v>30012</v>
          </cell>
          <cell r="L2204">
            <v>4</v>
          </cell>
          <cell r="M2204" t="str">
            <v>124527341</v>
          </cell>
          <cell r="N2204" t="str">
            <v>72</v>
          </cell>
          <cell r="O2204" t="str">
            <v>1097</v>
          </cell>
          <cell r="P2204" t="str">
            <v>1097</v>
          </cell>
          <cell r="Q2204">
            <v>82695.539999999994</v>
          </cell>
          <cell r="R2204">
            <v>0</v>
          </cell>
          <cell r="S2204">
            <v>0</v>
          </cell>
          <cell r="V2204" t="str">
            <v>00077</v>
          </cell>
          <cell r="W2204" t="str">
            <v>8700000</v>
          </cell>
          <cell r="X2204">
            <v>0</v>
          </cell>
          <cell r="Y2204">
            <v>0</v>
          </cell>
        </row>
        <row r="2205">
          <cell r="A2205">
            <v>35704</v>
          </cell>
          <cell r="B2205" t="str">
            <v>07</v>
          </cell>
          <cell r="C2205" t="str">
            <v>КЛ-10кв от ТП-116 на ПСТ"Городская" дл.0.460км</v>
          </cell>
          <cell r="D2205" t="str">
            <v>519</v>
          </cell>
          <cell r="E2205" t="str">
            <v>011</v>
          </cell>
          <cell r="F2205">
            <v>21</v>
          </cell>
          <cell r="G2205">
            <v>30</v>
          </cell>
          <cell r="H2205">
            <v>100349</v>
          </cell>
          <cell r="I2205" t="str">
            <v>32395</v>
          </cell>
          <cell r="J2205" t="str">
            <v>2010062</v>
          </cell>
          <cell r="K2205" t="str">
            <v>30012</v>
          </cell>
          <cell r="L2205">
            <v>4</v>
          </cell>
          <cell r="M2205" t="str">
            <v>124527341</v>
          </cell>
          <cell r="N2205" t="str">
            <v>93</v>
          </cell>
          <cell r="O2205" t="str">
            <v>1097</v>
          </cell>
          <cell r="P2205" t="str">
            <v>1097</v>
          </cell>
          <cell r="Q2205">
            <v>40139.11</v>
          </cell>
          <cell r="R2205">
            <v>334.5</v>
          </cell>
          <cell r="S2205">
            <v>60209.89</v>
          </cell>
          <cell r="V2205" t="str">
            <v>00079</v>
          </cell>
          <cell r="W2205" t="str">
            <v>870000</v>
          </cell>
          <cell r="X2205">
            <v>0</v>
          </cell>
          <cell r="Y2205">
            <v>0</v>
          </cell>
        </row>
        <row r="2206">
          <cell r="A2206">
            <v>35704</v>
          </cell>
          <cell r="B2206" t="str">
            <v>07</v>
          </cell>
          <cell r="C2206" t="str">
            <v>КЛ-10кв от ТП-12 на ТП-35 дл.0.500км</v>
          </cell>
          <cell r="D2206" t="str">
            <v>519</v>
          </cell>
          <cell r="E2206" t="str">
            <v>011</v>
          </cell>
          <cell r="F2206">
            <v>21</v>
          </cell>
          <cell r="G2206">
            <v>30</v>
          </cell>
          <cell r="H2206">
            <v>96870</v>
          </cell>
          <cell r="I2206" t="str">
            <v>32396</v>
          </cell>
          <cell r="J2206" t="str">
            <v>2010062</v>
          </cell>
          <cell r="K2206" t="str">
            <v>30012</v>
          </cell>
          <cell r="L2206">
            <v>4</v>
          </cell>
          <cell r="M2206" t="str">
            <v>124527341</v>
          </cell>
          <cell r="N2206" t="str">
            <v>78</v>
          </cell>
          <cell r="O2206" t="str">
            <v>1097</v>
          </cell>
          <cell r="P2206" t="str">
            <v>1097</v>
          </cell>
          <cell r="Q2206">
            <v>96870</v>
          </cell>
          <cell r="R2206">
            <v>0</v>
          </cell>
          <cell r="S2206">
            <v>0</v>
          </cell>
          <cell r="V2206" t="str">
            <v>00080</v>
          </cell>
          <cell r="W2206" t="str">
            <v>8700000</v>
          </cell>
          <cell r="X2206">
            <v>0</v>
          </cell>
          <cell r="Y2206">
            <v>0</v>
          </cell>
        </row>
        <row r="2207">
          <cell r="A2207">
            <v>35704</v>
          </cell>
          <cell r="B2207" t="str">
            <v>07</v>
          </cell>
          <cell r="C2207" t="str">
            <v>КЛ-10кв от ТП-27 на ТП-108 дл 0.232</v>
          </cell>
          <cell r="D2207" t="str">
            <v>519</v>
          </cell>
          <cell r="E2207" t="str">
            <v>011</v>
          </cell>
          <cell r="F2207">
            <v>21</v>
          </cell>
          <cell r="G2207">
            <v>30</v>
          </cell>
          <cell r="H2207">
            <v>18271.490000000002</v>
          </cell>
          <cell r="I2207" t="str">
            <v>32397</v>
          </cell>
          <cell r="J2207" t="str">
            <v>2010062</v>
          </cell>
          <cell r="K2207" t="str">
            <v>30012</v>
          </cell>
          <cell r="L2207">
            <v>4</v>
          </cell>
          <cell r="M2207" t="str">
            <v>124527341</v>
          </cell>
          <cell r="N2207" t="str">
            <v>75</v>
          </cell>
          <cell r="O2207" t="str">
            <v>1097</v>
          </cell>
          <cell r="P2207" t="str">
            <v>1097</v>
          </cell>
          <cell r="Q2207">
            <v>18271.490000000002</v>
          </cell>
          <cell r="R2207">
            <v>0</v>
          </cell>
          <cell r="S2207">
            <v>0</v>
          </cell>
          <cell r="V2207" t="str">
            <v>00081</v>
          </cell>
          <cell r="W2207" t="str">
            <v>8700000</v>
          </cell>
          <cell r="X2207">
            <v>0</v>
          </cell>
          <cell r="Y2207">
            <v>0</v>
          </cell>
        </row>
        <row r="2208">
          <cell r="A2208">
            <v>35704</v>
          </cell>
          <cell r="B2208" t="str">
            <v>07</v>
          </cell>
          <cell r="C2208" t="str">
            <v>КЛ 10кв между ТП-157 на ВЛ-10кв опора N46 13ЛК-10 дл.0.100км</v>
          </cell>
          <cell r="D2208" t="str">
            <v>519</v>
          </cell>
          <cell r="E2208" t="str">
            <v>011</v>
          </cell>
          <cell r="F2208">
            <v>21</v>
          </cell>
          <cell r="G2208">
            <v>30</v>
          </cell>
          <cell r="H2208">
            <v>21814</v>
          </cell>
          <cell r="I2208" t="str">
            <v>32398</v>
          </cell>
          <cell r="J2208" t="str">
            <v>2010062</v>
          </cell>
          <cell r="K2208" t="str">
            <v>30012</v>
          </cell>
          <cell r="L2208">
            <v>4</v>
          </cell>
          <cell r="M2208" t="str">
            <v>124527341</v>
          </cell>
          <cell r="N2208" t="str">
            <v>95</v>
          </cell>
          <cell r="O2208" t="str">
            <v>1097</v>
          </cell>
          <cell r="P2208" t="str">
            <v>1097</v>
          </cell>
          <cell r="Q2208">
            <v>7852.85</v>
          </cell>
          <cell r="R2208">
            <v>72.709999999999994</v>
          </cell>
          <cell r="S2208">
            <v>13961.15</v>
          </cell>
          <cell r="V2208" t="str">
            <v>00082</v>
          </cell>
          <cell r="W2208" t="str">
            <v>870000</v>
          </cell>
          <cell r="X2208">
            <v>0</v>
          </cell>
          <cell r="Y2208">
            <v>0</v>
          </cell>
        </row>
        <row r="2209">
          <cell r="A2209">
            <v>35704</v>
          </cell>
          <cell r="B2209" t="str">
            <v>07</v>
          </cell>
          <cell r="C2209" t="str">
            <v>КЛ-10кв между ПС"Мицулевка"и ВЛ-10кв на ОП-1 2Л-МЦ-10 дл.0.07км</v>
          </cell>
          <cell r="D2209" t="str">
            <v>519</v>
          </cell>
          <cell r="E2209" t="str">
            <v>011</v>
          </cell>
          <cell r="F2209">
            <v>21</v>
          </cell>
          <cell r="G2209">
            <v>30</v>
          </cell>
          <cell r="H2209">
            <v>14413</v>
          </cell>
          <cell r="I2209" t="str">
            <v>32399</v>
          </cell>
          <cell r="J2209" t="str">
            <v>2010062</v>
          </cell>
          <cell r="K2209" t="str">
            <v>30012</v>
          </cell>
          <cell r="L2209">
            <v>4</v>
          </cell>
          <cell r="M2209" t="str">
            <v>124527341</v>
          </cell>
          <cell r="N2209" t="str">
            <v>89</v>
          </cell>
          <cell r="O2209" t="str">
            <v>1097</v>
          </cell>
          <cell r="P2209" t="str">
            <v>1097</v>
          </cell>
          <cell r="Q2209">
            <v>8071.23</v>
          </cell>
          <cell r="R2209">
            <v>48.04</v>
          </cell>
          <cell r="S2209">
            <v>6341.77</v>
          </cell>
          <cell r="V2209" t="str">
            <v>00083</v>
          </cell>
          <cell r="W2209" t="str">
            <v>870000</v>
          </cell>
          <cell r="X2209">
            <v>0</v>
          </cell>
          <cell r="Y2209">
            <v>0</v>
          </cell>
        </row>
        <row r="2210">
          <cell r="A2210">
            <v>35704</v>
          </cell>
          <cell r="B2210" t="str">
            <v>07</v>
          </cell>
          <cell r="C2210" t="str">
            <v>КЛ-10кв между ТП 75 и ВЛ-10кв на СП-15 дл.0.08км</v>
          </cell>
          <cell r="D2210" t="str">
            <v>519</v>
          </cell>
          <cell r="E2210" t="str">
            <v>011</v>
          </cell>
          <cell r="F2210">
            <v>21</v>
          </cell>
          <cell r="G2210">
            <v>30</v>
          </cell>
          <cell r="H2210">
            <v>15499</v>
          </cell>
          <cell r="I2210" t="str">
            <v>32400</v>
          </cell>
          <cell r="J2210" t="str">
            <v>2010062</v>
          </cell>
          <cell r="K2210" t="str">
            <v>30012</v>
          </cell>
          <cell r="L2210">
            <v>4</v>
          </cell>
          <cell r="M2210" t="str">
            <v>124527341</v>
          </cell>
          <cell r="N2210" t="str">
            <v>76</v>
          </cell>
          <cell r="O2210" t="str">
            <v>1097</v>
          </cell>
          <cell r="P2210" t="str">
            <v>1097</v>
          </cell>
          <cell r="Q2210">
            <v>15499</v>
          </cell>
          <cell r="R2210">
            <v>0</v>
          </cell>
          <cell r="S2210">
            <v>0</v>
          </cell>
          <cell r="V2210" t="str">
            <v>00084</v>
          </cell>
          <cell r="W2210" t="str">
            <v>8700000</v>
          </cell>
          <cell r="X2210">
            <v>0</v>
          </cell>
          <cell r="Y2210">
            <v>0</v>
          </cell>
        </row>
        <row r="2211">
          <cell r="A2211">
            <v>35704</v>
          </cell>
          <cell r="B2211" t="str">
            <v>07</v>
          </cell>
          <cell r="C2211" t="str">
            <v>КЛ-10кв от ТП 19 на ТП 23,длина 0,3 км</v>
          </cell>
          <cell r="D2211" t="str">
            <v>519</v>
          </cell>
          <cell r="E2211" t="str">
            <v>011</v>
          </cell>
          <cell r="F2211">
            <v>21</v>
          </cell>
          <cell r="G2211">
            <v>30</v>
          </cell>
          <cell r="H2211">
            <v>61784</v>
          </cell>
          <cell r="I2211" t="str">
            <v>32401</v>
          </cell>
          <cell r="J2211" t="str">
            <v>2010062</v>
          </cell>
          <cell r="K2211" t="str">
            <v>30007</v>
          </cell>
          <cell r="L2211">
            <v>4</v>
          </cell>
          <cell r="M2211" t="str">
            <v>124527341</v>
          </cell>
          <cell r="N2211" t="str">
            <v>86</v>
          </cell>
          <cell r="O2211" t="str">
            <v>1097</v>
          </cell>
          <cell r="P2211" t="str">
            <v>1097</v>
          </cell>
          <cell r="Q2211">
            <v>42013.39</v>
          </cell>
          <cell r="R2211">
            <v>205.95</v>
          </cell>
          <cell r="S2211">
            <v>19770.61</v>
          </cell>
          <cell r="V2211" t="str">
            <v>00085</v>
          </cell>
          <cell r="W2211" t="str">
            <v>8700000</v>
          </cell>
          <cell r="X2211">
            <v>0</v>
          </cell>
          <cell r="Y2211">
            <v>0</v>
          </cell>
        </row>
        <row r="2212">
          <cell r="A2212">
            <v>35704</v>
          </cell>
          <cell r="B2212" t="str">
            <v>07</v>
          </cell>
          <cell r="C2212" t="str">
            <v>КЛ-10кв от ТП-41 на ТП-81 дл.0.240км</v>
          </cell>
          <cell r="D2212" t="str">
            <v>519</v>
          </cell>
          <cell r="E2212" t="str">
            <v>011</v>
          </cell>
          <cell r="F2212">
            <v>21</v>
          </cell>
          <cell r="G2212">
            <v>30</v>
          </cell>
          <cell r="H2212">
            <v>46498</v>
          </cell>
          <cell r="I2212" t="str">
            <v>32402</v>
          </cell>
          <cell r="J2212" t="str">
            <v>2010062</v>
          </cell>
          <cell r="K2212" t="str">
            <v>30012</v>
          </cell>
          <cell r="L2212">
            <v>4</v>
          </cell>
          <cell r="M2212" t="str">
            <v>124527341</v>
          </cell>
          <cell r="N2212" t="str">
            <v>79</v>
          </cell>
          <cell r="O2212" t="str">
            <v>1097</v>
          </cell>
          <cell r="P2212" t="str">
            <v>1097</v>
          </cell>
          <cell r="Q2212">
            <v>44636.77</v>
          </cell>
          <cell r="R2212">
            <v>154.99</v>
          </cell>
          <cell r="S2212">
            <v>1861.23</v>
          </cell>
          <cell r="V2212" t="str">
            <v>00086</v>
          </cell>
          <cell r="W2212" t="str">
            <v>8700000</v>
          </cell>
          <cell r="X2212">
            <v>0</v>
          </cell>
          <cell r="Y2212">
            <v>0</v>
          </cell>
        </row>
        <row r="2213">
          <cell r="A2213">
            <v>35704</v>
          </cell>
          <cell r="B2213" t="str">
            <v>07</v>
          </cell>
          <cell r="C2213" t="str">
            <v>КЛ-10кв от ТП-38 на ТП-106 дл 0.750км</v>
          </cell>
          <cell r="D2213" t="str">
            <v>519</v>
          </cell>
          <cell r="E2213" t="str">
            <v>011</v>
          </cell>
          <cell r="F2213">
            <v>21</v>
          </cell>
          <cell r="G2213">
            <v>30</v>
          </cell>
          <cell r="H2213">
            <v>59067.7</v>
          </cell>
          <cell r="I2213" t="str">
            <v>32403</v>
          </cell>
          <cell r="J2213" t="str">
            <v>2010062</v>
          </cell>
          <cell r="K2213" t="str">
            <v>30012</v>
          </cell>
          <cell r="L2213">
            <v>4</v>
          </cell>
          <cell r="M2213" t="str">
            <v>124527341</v>
          </cell>
          <cell r="N2213" t="str">
            <v>74</v>
          </cell>
          <cell r="O2213" t="str">
            <v>1097</v>
          </cell>
          <cell r="P2213" t="str">
            <v>1097</v>
          </cell>
          <cell r="Q2213">
            <v>59067.7</v>
          </cell>
          <cell r="R2213">
            <v>0</v>
          </cell>
          <cell r="S2213">
            <v>0</v>
          </cell>
          <cell r="V2213" t="str">
            <v>00087</v>
          </cell>
          <cell r="W2213" t="str">
            <v>8700000</v>
          </cell>
          <cell r="X2213">
            <v>0</v>
          </cell>
          <cell r="Y2213">
            <v>0</v>
          </cell>
        </row>
        <row r="2214">
          <cell r="A2214">
            <v>35704</v>
          </cell>
          <cell r="B2214" t="str">
            <v>07</v>
          </cell>
          <cell r="C2214" t="str">
            <v>КЛ-10кв от ОП.31 на ТП-118 дл.0.090км</v>
          </cell>
          <cell r="D2214" t="str">
            <v>519</v>
          </cell>
          <cell r="E2214" t="str">
            <v>011</v>
          </cell>
          <cell r="F2214">
            <v>21</v>
          </cell>
          <cell r="G2214">
            <v>30</v>
          </cell>
          <cell r="H2214">
            <v>7088.12</v>
          </cell>
          <cell r="I2214" t="str">
            <v>32404</v>
          </cell>
          <cell r="J2214" t="str">
            <v>2010062</v>
          </cell>
          <cell r="K2214" t="str">
            <v>30012</v>
          </cell>
          <cell r="L2214">
            <v>4</v>
          </cell>
          <cell r="M2214" t="str">
            <v>124527341</v>
          </cell>
          <cell r="N2214" t="str">
            <v>71</v>
          </cell>
          <cell r="O2214" t="str">
            <v>1097</v>
          </cell>
          <cell r="P2214" t="str">
            <v>1097</v>
          </cell>
          <cell r="Q2214">
            <v>7088.12</v>
          </cell>
          <cell r="R2214">
            <v>0</v>
          </cell>
          <cell r="S2214">
            <v>0</v>
          </cell>
          <cell r="V2214" t="str">
            <v>00088</v>
          </cell>
          <cell r="W2214" t="str">
            <v>8700000</v>
          </cell>
          <cell r="X2214">
            <v>0</v>
          </cell>
          <cell r="Y2214">
            <v>0</v>
          </cell>
        </row>
        <row r="2215">
          <cell r="A2215">
            <v>35704</v>
          </cell>
          <cell r="B2215" t="str">
            <v>07</v>
          </cell>
          <cell r="C2215" t="str">
            <v>КЛ-10кв между ТП-36 и ВЛ-10кв на ОП.30 \ТП-22\0.070км</v>
          </cell>
          <cell r="D2215" t="str">
            <v>519</v>
          </cell>
          <cell r="E2215" t="str">
            <v>011</v>
          </cell>
          <cell r="F2215">
            <v>21</v>
          </cell>
          <cell r="G2215">
            <v>30</v>
          </cell>
          <cell r="H2215">
            <v>23627.08</v>
          </cell>
          <cell r="I2215" t="str">
            <v>32405</v>
          </cell>
          <cell r="J2215" t="str">
            <v>2010062</v>
          </cell>
          <cell r="K2215" t="str">
            <v>30012</v>
          </cell>
          <cell r="L2215">
            <v>4</v>
          </cell>
          <cell r="M2215" t="str">
            <v>124527341</v>
          </cell>
          <cell r="N2215" t="str">
            <v>69</v>
          </cell>
          <cell r="O2215" t="str">
            <v>1097</v>
          </cell>
          <cell r="P2215" t="str">
            <v>1097</v>
          </cell>
          <cell r="Q2215">
            <v>23627.08</v>
          </cell>
          <cell r="R2215">
            <v>0</v>
          </cell>
          <cell r="S2215">
            <v>0</v>
          </cell>
          <cell r="V2215" t="str">
            <v>00089</v>
          </cell>
          <cell r="W2215" t="str">
            <v>8700000</v>
          </cell>
          <cell r="X2215">
            <v>0</v>
          </cell>
          <cell r="Y2215">
            <v>0</v>
          </cell>
        </row>
        <row r="2216">
          <cell r="A2216">
            <v>35704</v>
          </cell>
          <cell r="B2216" t="str">
            <v>07</v>
          </cell>
          <cell r="C2216" t="str">
            <v>КЛ-10кв между ТП-34 и ВЛ-10кв опора 52</v>
          </cell>
          <cell r="D2216" t="str">
            <v>519</v>
          </cell>
          <cell r="E2216" t="str">
            <v>011</v>
          </cell>
          <cell r="F2216">
            <v>21</v>
          </cell>
          <cell r="G2216">
            <v>30</v>
          </cell>
          <cell r="H2216">
            <v>10905</v>
          </cell>
          <cell r="I2216" t="str">
            <v>32407</v>
          </cell>
          <cell r="J2216" t="str">
            <v>2010062</v>
          </cell>
          <cell r="K2216" t="str">
            <v>30012</v>
          </cell>
          <cell r="L2216">
            <v>4</v>
          </cell>
          <cell r="M2216" t="str">
            <v>124527341</v>
          </cell>
          <cell r="N2216" t="str">
            <v>92</v>
          </cell>
          <cell r="O2216" t="str">
            <v>1097</v>
          </cell>
          <cell r="P2216" t="str">
            <v>1097</v>
          </cell>
          <cell r="Q2216">
            <v>4798.6400000000003</v>
          </cell>
          <cell r="R2216">
            <v>36.35</v>
          </cell>
          <cell r="S2216">
            <v>6106.36</v>
          </cell>
          <cell r="V2216" t="str">
            <v>00090</v>
          </cell>
          <cell r="W2216" t="str">
            <v>8700000</v>
          </cell>
          <cell r="X2216">
            <v>0</v>
          </cell>
          <cell r="Y2216">
            <v>0</v>
          </cell>
        </row>
        <row r="2217">
          <cell r="A2217">
            <v>35704</v>
          </cell>
          <cell r="B2217" t="str">
            <v>07</v>
          </cell>
          <cell r="C2217" t="str">
            <v>ВЛ-10кв от ТП 29 на ТП-81 дл.0.500км</v>
          </cell>
          <cell r="D2217" t="str">
            <v>519</v>
          </cell>
          <cell r="E2217" t="str">
            <v>011</v>
          </cell>
          <cell r="F2217">
            <v>21</v>
          </cell>
          <cell r="G2217">
            <v>30</v>
          </cell>
          <cell r="H2217">
            <v>73622</v>
          </cell>
          <cell r="I2217" t="str">
            <v>32409</v>
          </cell>
          <cell r="J2217" t="str">
            <v>2010062</v>
          </cell>
          <cell r="K2217" t="str">
            <v>30007</v>
          </cell>
          <cell r="L2217">
            <v>4</v>
          </cell>
          <cell r="M2217" t="str">
            <v>124527341</v>
          </cell>
          <cell r="N2217" t="str">
            <v>79</v>
          </cell>
          <cell r="O2217" t="str">
            <v>1097</v>
          </cell>
          <cell r="P2217" t="str">
            <v>1097</v>
          </cell>
          <cell r="Q2217">
            <v>70676.600000000006</v>
          </cell>
          <cell r="R2217">
            <v>245.41</v>
          </cell>
          <cell r="S2217">
            <v>2945.4</v>
          </cell>
          <cell r="V2217" t="str">
            <v>00092</v>
          </cell>
          <cell r="W2217" t="str">
            <v>8700000</v>
          </cell>
          <cell r="X2217">
            <v>0</v>
          </cell>
          <cell r="Y2217">
            <v>0</v>
          </cell>
        </row>
        <row r="2218">
          <cell r="A2218">
            <v>35704</v>
          </cell>
          <cell r="B2218" t="str">
            <v>07</v>
          </cell>
          <cell r="C2218" t="str">
            <v>КЛ-10кв от ТП-46 на СП-35 дл.0.450км.</v>
          </cell>
          <cell r="D2218" t="str">
            <v>519</v>
          </cell>
          <cell r="E2218" t="str">
            <v>011</v>
          </cell>
          <cell r="F2218">
            <v>21</v>
          </cell>
          <cell r="G2218">
            <v>30</v>
          </cell>
          <cell r="H2218">
            <v>98168</v>
          </cell>
          <cell r="I2218" t="str">
            <v>32410</v>
          </cell>
          <cell r="J2218" t="str">
            <v>2010062</v>
          </cell>
          <cell r="K2218" t="str">
            <v>30012</v>
          </cell>
          <cell r="L2218">
            <v>4</v>
          </cell>
          <cell r="M2218" t="str">
            <v>124527341</v>
          </cell>
          <cell r="N2218" t="str">
            <v>93</v>
          </cell>
          <cell r="O2218" t="str">
            <v>1097</v>
          </cell>
          <cell r="P2218" t="str">
            <v>1097</v>
          </cell>
          <cell r="Q2218">
            <v>39267.33</v>
          </cell>
          <cell r="R2218">
            <v>327.23</v>
          </cell>
          <cell r="S2218">
            <v>58900.67</v>
          </cell>
          <cell r="V2218" t="str">
            <v>00093</v>
          </cell>
          <cell r="W2218" t="str">
            <v>8700000</v>
          </cell>
          <cell r="X2218">
            <v>0</v>
          </cell>
          <cell r="Y2218">
            <v>0</v>
          </cell>
        </row>
        <row r="2219">
          <cell r="A2219">
            <v>35704</v>
          </cell>
          <cell r="B2219" t="str">
            <v>07</v>
          </cell>
          <cell r="C2219" t="str">
            <v>КЛ-10кв от ТП-43 и ВЛ-10кв /27Л-К-10/ дл.0.050км</v>
          </cell>
          <cell r="D2219" t="str">
            <v>519</v>
          </cell>
          <cell r="E2219" t="str">
            <v>011</v>
          </cell>
          <cell r="F2219">
            <v>21</v>
          </cell>
          <cell r="G2219">
            <v>30</v>
          </cell>
          <cell r="H2219">
            <v>9687</v>
          </cell>
          <cell r="I2219" t="str">
            <v>32411</v>
          </cell>
          <cell r="J2219" t="str">
            <v>2010062</v>
          </cell>
          <cell r="K2219" t="str">
            <v>30012</v>
          </cell>
          <cell r="L2219">
            <v>4</v>
          </cell>
          <cell r="M2219" t="str">
            <v>124527341</v>
          </cell>
          <cell r="N2219" t="str">
            <v>78</v>
          </cell>
          <cell r="O2219" t="str">
            <v>1097</v>
          </cell>
          <cell r="P2219" t="str">
            <v>1097</v>
          </cell>
          <cell r="Q2219">
            <v>9687</v>
          </cell>
          <cell r="R2219">
            <v>0</v>
          </cell>
          <cell r="S2219">
            <v>0</v>
          </cell>
          <cell r="V2219" t="str">
            <v>00094</v>
          </cell>
          <cell r="W2219" t="str">
            <v>8700000</v>
          </cell>
          <cell r="X2219">
            <v>0</v>
          </cell>
          <cell r="Y2219">
            <v>0</v>
          </cell>
        </row>
        <row r="2220">
          <cell r="A2220">
            <v>35704</v>
          </cell>
          <cell r="B2220" t="str">
            <v>07</v>
          </cell>
          <cell r="C2220" t="str">
            <v>КЛ-10кв от ТП-86 на РП-1 дл.0.254км</v>
          </cell>
          <cell r="D2220" t="str">
            <v>519</v>
          </cell>
          <cell r="E2220" t="str">
            <v>011</v>
          </cell>
          <cell r="F2220">
            <v>21</v>
          </cell>
          <cell r="G2220">
            <v>30</v>
          </cell>
          <cell r="H2220">
            <v>49210</v>
          </cell>
          <cell r="I2220" t="str">
            <v>32412</v>
          </cell>
          <cell r="J2220" t="str">
            <v>2010062</v>
          </cell>
          <cell r="K2220" t="str">
            <v>30012</v>
          </cell>
          <cell r="L2220">
            <v>4</v>
          </cell>
          <cell r="M2220" t="str">
            <v>124527341</v>
          </cell>
          <cell r="N2220" t="str">
            <v>76</v>
          </cell>
          <cell r="O2220" t="str">
            <v>1097</v>
          </cell>
          <cell r="P2220" t="str">
            <v>1097</v>
          </cell>
          <cell r="Q2220">
            <v>49210</v>
          </cell>
          <cell r="R2220">
            <v>0</v>
          </cell>
          <cell r="S2220">
            <v>0</v>
          </cell>
          <cell r="V2220" t="str">
            <v>00095</v>
          </cell>
          <cell r="W2220" t="str">
            <v>8700000</v>
          </cell>
          <cell r="X2220">
            <v>0</v>
          </cell>
          <cell r="Y2220">
            <v>0</v>
          </cell>
        </row>
        <row r="2221">
          <cell r="A2221">
            <v>35704</v>
          </cell>
          <cell r="B2221" t="str">
            <v>02</v>
          </cell>
          <cell r="C2221" t="str">
            <v>ВЛ-0.4 кв от ТП 1134 к ж\д по ул.Институтская 18 0,08км</v>
          </cell>
          <cell r="D2221" t="str">
            <v>502</v>
          </cell>
          <cell r="E2221" t="str">
            <v>011</v>
          </cell>
          <cell r="F2221">
            <v>21</v>
          </cell>
          <cell r="G2221">
            <v>30</v>
          </cell>
          <cell r="H2221">
            <v>12054.42</v>
          </cell>
          <cell r="I2221" t="str">
            <v>30805</v>
          </cell>
          <cell r="J2221" t="str">
            <v>2010062</v>
          </cell>
          <cell r="K2221" t="str">
            <v>30007</v>
          </cell>
          <cell r="L2221">
            <v>4</v>
          </cell>
          <cell r="M2221" t="str">
            <v>124527342</v>
          </cell>
          <cell r="N2221" t="str">
            <v>89</v>
          </cell>
          <cell r="O2221" t="str">
            <v>1097</v>
          </cell>
          <cell r="P2221" t="str">
            <v>1097</v>
          </cell>
          <cell r="Q2221">
            <v>12054.42</v>
          </cell>
          <cell r="R2221">
            <v>0</v>
          </cell>
          <cell r="S2221">
            <v>0</v>
          </cell>
          <cell r="V2221" t="str">
            <v>00096</v>
          </cell>
          <cell r="W2221" t="str">
            <v>870000</v>
          </cell>
          <cell r="X2221">
            <v>0</v>
          </cell>
          <cell r="Y2221">
            <v>0</v>
          </cell>
        </row>
        <row r="2222">
          <cell r="A2222">
            <v>35704</v>
          </cell>
          <cell r="B2222" t="str">
            <v>02</v>
          </cell>
          <cell r="C2222" t="str">
            <v>ВЛ 10кв от ТП 1272 до ТП 1107 дл.0.840км;каб.заход в ТП 1272 дл.0,020</v>
          </cell>
          <cell r="D2222" t="str">
            <v>502</v>
          </cell>
          <cell r="E2222" t="str">
            <v>011</v>
          </cell>
          <cell r="F2222">
            <v>21</v>
          </cell>
          <cell r="G2222">
            <v>30</v>
          </cell>
          <cell r="H2222">
            <v>131216</v>
          </cell>
          <cell r="I2222" t="str">
            <v>30806</v>
          </cell>
          <cell r="J2222" t="str">
            <v>2010062</v>
          </cell>
          <cell r="K2222" t="str">
            <v>30012</v>
          </cell>
          <cell r="L2222">
            <v>4</v>
          </cell>
          <cell r="M2222" t="str">
            <v>124527341</v>
          </cell>
          <cell r="N2222" t="str">
            <v>72</v>
          </cell>
          <cell r="O2222" t="str">
            <v>1097</v>
          </cell>
          <cell r="P2222" t="str">
            <v>1097</v>
          </cell>
          <cell r="Q2222">
            <v>122031.32</v>
          </cell>
          <cell r="R2222">
            <v>437.39</v>
          </cell>
          <cell r="S2222">
            <v>9184.68</v>
          </cell>
          <cell r="V2222" t="str">
            <v>00101</v>
          </cell>
          <cell r="W2222" t="str">
            <v>8700000</v>
          </cell>
          <cell r="X2222">
            <v>0</v>
          </cell>
          <cell r="Y2222">
            <v>0</v>
          </cell>
        </row>
        <row r="2223">
          <cell r="A2223">
            <v>35704</v>
          </cell>
          <cell r="B2223" t="str">
            <v>07</v>
          </cell>
          <cell r="C2223" t="str">
            <v>КЛ-10кв от ТП-11 на ТП-97 дл 0.220км</v>
          </cell>
          <cell r="D2223" t="str">
            <v>519</v>
          </cell>
          <cell r="E2223" t="str">
            <v>011</v>
          </cell>
          <cell r="F2223">
            <v>21</v>
          </cell>
          <cell r="G2223">
            <v>30</v>
          </cell>
          <cell r="H2223">
            <v>17326.61</v>
          </cell>
          <cell r="I2223" t="str">
            <v>32394</v>
          </cell>
          <cell r="J2223" t="str">
            <v>2010062</v>
          </cell>
          <cell r="K2223" t="str">
            <v>30012</v>
          </cell>
          <cell r="L2223">
            <v>4</v>
          </cell>
          <cell r="M2223" t="str">
            <v>124527341</v>
          </cell>
          <cell r="N2223" t="str">
            <v>71</v>
          </cell>
          <cell r="O2223" t="str">
            <v>1097</v>
          </cell>
          <cell r="P2223" t="str">
            <v>1097</v>
          </cell>
          <cell r="Q2223">
            <v>17326.61</v>
          </cell>
          <cell r="R2223">
            <v>0</v>
          </cell>
          <cell r="S2223">
            <v>0</v>
          </cell>
          <cell r="V2223" t="str">
            <v>00519</v>
          </cell>
          <cell r="W2223" t="str">
            <v>8700000</v>
          </cell>
          <cell r="X2223">
            <v>0</v>
          </cell>
          <cell r="Y2223">
            <v>0</v>
          </cell>
        </row>
        <row r="2224">
          <cell r="A2224">
            <v>35855</v>
          </cell>
          <cell r="B2224" t="str">
            <v>02</v>
          </cell>
          <cell r="C2224" t="str">
            <v>ВЛ-6кв от 36Л-ПМ-6</v>
          </cell>
          <cell r="D2224" t="str">
            <v>502</v>
          </cell>
          <cell r="E2224" t="str">
            <v>011</v>
          </cell>
          <cell r="F2224">
            <v>21</v>
          </cell>
          <cell r="G2224">
            <v>30</v>
          </cell>
          <cell r="H2224">
            <v>166617</v>
          </cell>
          <cell r="I2224" t="str">
            <v>30807</v>
          </cell>
          <cell r="J2224" t="str">
            <v>2010062</v>
          </cell>
          <cell r="K2224" t="str">
            <v>30007</v>
          </cell>
          <cell r="L2224">
            <v>4</v>
          </cell>
          <cell r="M2224" t="str">
            <v>124527342</v>
          </cell>
          <cell r="N2224" t="str">
            <v>97</v>
          </cell>
          <cell r="O2224" t="str">
            <v>0398</v>
          </cell>
          <cell r="P2224" t="str">
            <v>0398</v>
          </cell>
          <cell r="Q2224">
            <v>43876</v>
          </cell>
          <cell r="R2224">
            <v>555.39</v>
          </cell>
          <cell r="S2224">
            <v>122741</v>
          </cell>
          <cell r="V2224" t="str">
            <v>00015</v>
          </cell>
          <cell r="W2224" t="str">
            <v>8700000</v>
          </cell>
          <cell r="X2224">
            <v>0</v>
          </cell>
          <cell r="Y2224">
            <v>0</v>
          </cell>
        </row>
        <row r="2225">
          <cell r="A2225">
            <v>35916</v>
          </cell>
          <cell r="B2225" t="str">
            <v>02</v>
          </cell>
          <cell r="C2225" t="str">
            <v>Каб ЛЭП 6кв от ТП 447 до ТП 398 0.340км</v>
          </cell>
          <cell r="D2225" t="str">
            <v>502</v>
          </cell>
          <cell r="E2225" t="str">
            <v>011</v>
          </cell>
          <cell r="F2225">
            <v>21</v>
          </cell>
          <cell r="G2225">
            <v>30</v>
          </cell>
          <cell r="H2225">
            <v>167163</v>
          </cell>
          <cell r="I2225" t="str">
            <v>31680</v>
          </cell>
          <cell r="J2225" t="str">
            <v>2010062</v>
          </cell>
          <cell r="K2225" t="str">
            <v>30012</v>
          </cell>
          <cell r="L2225">
            <v>4</v>
          </cell>
          <cell r="M2225" t="str">
            <v>124527341</v>
          </cell>
          <cell r="N2225" t="str">
            <v>97</v>
          </cell>
          <cell r="O2225" t="str">
            <v>0598</v>
          </cell>
          <cell r="P2225" t="str">
            <v>0598</v>
          </cell>
          <cell r="Q2225">
            <v>42905.37</v>
          </cell>
          <cell r="R2225">
            <v>557.21</v>
          </cell>
          <cell r="S2225">
            <v>124257.63</v>
          </cell>
          <cell r="V2225" t="str">
            <v>00007</v>
          </cell>
          <cell r="W2225" t="str">
            <v>8700000</v>
          </cell>
          <cell r="X2225">
            <v>0</v>
          </cell>
          <cell r="Y2225">
            <v>0</v>
          </cell>
        </row>
        <row r="2226">
          <cell r="A2226">
            <v>35916</v>
          </cell>
          <cell r="B2226" t="str">
            <v>02</v>
          </cell>
          <cell r="C2226" t="str">
            <v>Каб.ЛЭП 6 кв от ТП 447-РП 25   0,68км</v>
          </cell>
          <cell r="D2226" t="str">
            <v>502</v>
          </cell>
          <cell r="E2226" t="str">
            <v>011</v>
          </cell>
          <cell r="F2226">
            <v>21</v>
          </cell>
          <cell r="G2226">
            <v>30</v>
          </cell>
          <cell r="H2226">
            <v>334329</v>
          </cell>
          <cell r="I2226" t="str">
            <v>31681</v>
          </cell>
          <cell r="J2226" t="str">
            <v>2010062</v>
          </cell>
          <cell r="K2226" t="str">
            <v>30012</v>
          </cell>
          <cell r="L2226">
            <v>4</v>
          </cell>
          <cell r="M2226" t="str">
            <v>124527341</v>
          </cell>
          <cell r="N2226" t="str">
            <v>97</v>
          </cell>
          <cell r="O2226" t="str">
            <v>0598</v>
          </cell>
          <cell r="P2226" t="str">
            <v>0598</v>
          </cell>
          <cell r="Q2226">
            <v>85811.08</v>
          </cell>
          <cell r="R2226">
            <v>1114.43</v>
          </cell>
          <cell r="S2226">
            <v>248517.92</v>
          </cell>
          <cell r="V2226" t="str">
            <v>00008</v>
          </cell>
          <cell r="W2226" t="str">
            <v>8700000</v>
          </cell>
          <cell r="X2226">
            <v>0</v>
          </cell>
          <cell r="Y2226">
            <v>0</v>
          </cell>
        </row>
        <row r="2227">
          <cell r="A2227">
            <v>35916</v>
          </cell>
          <cell r="B2227" t="str">
            <v>02</v>
          </cell>
          <cell r="C2227" t="str">
            <v>ВЛ-10 кв п Дальнее  2,7км</v>
          </cell>
          <cell r="D2227" t="str">
            <v>502</v>
          </cell>
          <cell r="E2227" t="str">
            <v>011</v>
          </cell>
          <cell r="F2227">
            <v>21</v>
          </cell>
          <cell r="G2227">
            <v>30</v>
          </cell>
          <cell r="H2227">
            <v>77571</v>
          </cell>
          <cell r="I2227" t="str">
            <v>31682</v>
          </cell>
          <cell r="J2227" t="str">
            <v>2010062</v>
          </cell>
          <cell r="K2227" t="str">
            <v>30006</v>
          </cell>
          <cell r="L2227">
            <v>3</v>
          </cell>
          <cell r="M2227" t="str">
            <v>124527342</v>
          </cell>
          <cell r="N2227" t="str">
            <v>90</v>
          </cell>
          <cell r="O2227" t="str">
            <v>0598</v>
          </cell>
          <cell r="P2227" t="str">
            <v>0598</v>
          </cell>
          <cell r="Q2227">
            <v>21137.95</v>
          </cell>
          <cell r="R2227">
            <v>193.93</v>
          </cell>
          <cell r="S2227">
            <v>56433.05</v>
          </cell>
          <cell r="V2227" t="str">
            <v>00009</v>
          </cell>
          <cell r="W2227" t="str">
            <v>8700000</v>
          </cell>
          <cell r="X2227">
            <v>0</v>
          </cell>
          <cell r="Y2227">
            <v>0</v>
          </cell>
        </row>
        <row r="2228">
          <cell r="A2228">
            <v>35916</v>
          </cell>
          <cell r="B2228" t="str">
            <v>02</v>
          </cell>
          <cell r="C2228" t="str">
            <v>Каб ЛЭП 6кв от ТП 490 до ТП 129 дл.1.1150 км школа ОМОН</v>
          </cell>
          <cell r="D2228" t="str">
            <v>502</v>
          </cell>
          <cell r="E2228" t="str">
            <v>011</v>
          </cell>
          <cell r="F2228">
            <v>11</v>
          </cell>
          <cell r="G2228">
            <v>30</v>
          </cell>
          <cell r="H2228">
            <v>610607</v>
          </cell>
          <cell r="I2228" t="str">
            <v>31687</v>
          </cell>
          <cell r="J2228" t="str">
            <v>2010062</v>
          </cell>
          <cell r="K2228" t="str">
            <v>30012</v>
          </cell>
          <cell r="L2228">
            <v>4</v>
          </cell>
          <cell r="M2228" t="str">
            <v>124527341</v>
          </cell>
          <cell r="N2228" t="str">
            <v>97</v>
          </cell>
          <cell r="O2228" t="str">
            <v>0598</v>
          </cell>
          <cell r="P2228" t="str">
            <v>0598</v>
          </cell>
          <cell r="Q2228">
            <v>272699.69</v>
          </cell>
          <cell r="R2228">
            <v>2035.36</v>
          </cell>
          <cell r="S2228">
            <v>337907.31</v>
          </cell>
          <cell r="V2228" t="str">
            <v>00013</v>
          </cell>
          <cell r="W2228" t="str">
            <v>8700000</v>
          </cell>
          <cell r="X2228">
            <v>0</v>
          </cell>
          <cell r="Y2228">
            <v>0</v>
          </cell>
        </row>
        <row r="2229">
          <cell r="A2229">
            <v>35916</v>
          </cell>
          <cell r="B2229" t="str">
            <v>02</v>
          </cell>
          <cell r="C2229" t="str">
            <v>Каб ЛЭП 6 кв от РП 9 до КТП 482 водозабор "Придорожный" 0.275 км</v>
          </cell>
          <cell r="D2229" t="str">
            <v>502</v>
          </cell>
          <cell r="E2229" t="str">
            <v>011</v>
          </cell>
          <cell r="F2229">
            <v>11</v>
          </cell>
          <cell r="G2229">
            <v>30</v>
          </cell>
          <cell r="H2229">
            <v>339500</v>
          </cell>
          <cell r="I2229" t="str">
            <v>31683</v>
          </cell>
          <cell r="J2229" t="str">
            <v>2010062</v>
          </cell>
          <cell r="K2229" t="str">
            <v>30012</v>
          </cell>
          <cell r="L2229">
            <v>4</v>
          </cell>
          <cell r="M2229" t="str">
            <v>124527341</v>
          </cell>
          <cell r="N2229" t="str">
            <v>97</v>
          </cell>
          <cell r="O2229" t="str">
            <v>0598</v>
          </cell>
          <cell r="P2229" t="str">
            <v>0598</v>
          </cell>
          <cell r="Q2229">
            <v>87138.75</v>
          </cell>
          <cell r="R2229">
            <v>1131.67</v>
          </cell>
          <cell r="S2229">
            <v>252361.25</v>
          </cell>
          <cell r="V2229" t="str">
            <v>00015</v>
          </cell>
          <cell r="W2229" t="str">
            <v>8700000</v>
          </cell>
          <cell r="X2229">
            <v>0</v>
          </cell>
          <cell r="Y2229">
            <v>0</v>
          </cell>
        </row>
        <row r="2230">
          <cell r="A2230">
            <v>35916</v>
          </cell>
          <cell r="B2230" t="str">
            <v>02</v>
          </cell>
          <cell r="C2230" t="str">
            <v>ВЛ-6 кв от РП 9 до КТПН 482 водозабор "Придорожный" 3.36 км</v>
          </cell>
          <cell r="D2230" t="str">
            <v>502</v>
          </cell>
          <cell r="E2230" t="str">
            <v>011</v>
          </cell>
          <cell r="F2230">
            <v>11</v>
          </cell>
          <cell r="G2230">
            <v>30</v>
          </cell>
          <cell r="H2230">
            <v>1932210</v>
          </cell>
          <cell r="I2230" t="str">
            <v>31684</v>
          </cell>
          <cell r="J2230" t="str">
            <v>2010062</v>
          </cell>
          <cell r="K2230" t="str">
            <v>30006</v>
          </cell>
          <cell r="L2230">
            <v>3</v>
          </cell>
          <cell r="M2230" t="str">
            <v>124527342</v>
          </cell>
          <cell r="N2230" t="str">
            <v>97</v>
          </cell>
          <cell r="O2230" t="str">
            <v>0598</v>
          </cell>
          <cell r="P2230" t="str">
            <v>0598</v>
          </cell>
          <cell r="Q2230">
            <v>371950.46</v>
          </cell>
          <cell r="R2230">
            <v>4830.5200000000004</v>
          </cell>
          <cell r="S2230">
            <v>1560259.54</v>
          </cell>
          <cell r="V2230" t="str">
            <v>00016</v>
          </cell>
          <cell r="W2230" t="str">
            <v>8700000</v>
          </cell>
          <cell r="X2230">
            <v>0</v>
          </cell>
          <cell r="Y2230">
            <v>0</v>
          </cell>
        </row>
        <row r="2231">
          <cell r="A2231">
            <v>35916</v>
          </cell>
          <cell r="B2231" t="str">
            <v>02</v>
          </cell>
          <cell r="C2231" t="str">
            <v>Каб ЛЭП 6кв от ВЛ РП9 оп.29 до ТП 129 дл.0.720 км</v>
          </cell>
          <cell r="D2231" t="str">
            <v>502</v>
          </cell>
          <cell r="E2231" t="str">
            <v>011</v>
          </cell>
          <cell r="F2231">
            <v>11</v>
          </cell>
          <cell r="G2231">
            <v>30</v>
          </cell>
          <cell r="H2231">
            <v>888877</v>
          </cell>
          <cell r="I2231" t="str">
            <v>31685</v>
          </cell>
          <cell r="J2231" t="str">
            <v>2010062</v>
          </cell>
          <cell r="K2231" t="str">
            <v>30012</v>
          </cell>
          <cell r="L2231">
            <v>4</v>
          </cell>
          <cell r="M2231" t="str">
            <v>124527341</v>
          </cell>
          <cell r="N2231" t="str">
            <v>97</v>
          </cell>
          <cell r="O2231" t="str">
            <v>0598</v>
          </cell>
          <cell r="P2231" t="str">
            <v>0598</v>
          </cell>
          <cell r="Q2231">
            <v>228144.94</v>
          </cell>
          <cell r="R2231">
            <v>2962.92</v>
          </cell>
          <cell r="S2231">
            <v>660732.06000000006</v>
          </cell>
          <cell r="V2231" t="str">
            <v>00017</v>
          </cell>
          <cell r="W2231" t="str">
            <v>8700000</v>
          </cell>
          <cell r="X2231">
            <v>0</v>
          </cell>
          <cell r="Y2231">
            <v>0</v>
          </cell>
        </row>
        <row r="2232">
          <cell r="A2232">
            <v>35916</v>
          </cell>
          <cell r="B2232" t="str">
            <v>02</v>
          </cell>
          <cell r="C2232" t="str">
            <v>Каб ЛЭП 6 кв от ТП 387 до ВЛ 0.350км</v>
          </cell>
          <cell r="D2232" t="str">
            <v>502</v>
          </cell>
          <cell r="E2232" t="str">
            <v>011</v>
          </cell>
          <cell r="F2232">
            <v>21</v>
          </cell>
          <cell r="G2232">
            <v>30</v>
          </cell>
          <cell r="H2232">
            <v>36900</v>
          </cell>
          <cell r="I2232" t="str">
            <v>31686</v>
          </cell>
          <cell r="J2232" t="str">
            <v>2010062</v>
          </cell>
          <cell r="K2232" t="str">
            <v>30012</v>
          </cell>
          <cell r="L2232">
            <v>4</v>
          </cell>
          <cell r="M2232" t="str">
            <v>127527341</v>
          </cell>
          <cell r="N2232" t="str">
            <v>85</v>
          </cell>
          <cell r="O2232" t="str">
            <v>0598</v>
          </cell>
          <cell r="P2232" t="str">
            <v>0598</v>
          </cell>
          <cell r="Q2232">
            <v>27183</v>
          </cell>
          <cell r="R2232">
            <v>123</v>
          </cell>
          <cell r="S2232">
            <v>9717</v>
          </cell>
          <cell r="V2232" t="str">
            <v>00018</v>
          </cell>
          <cell r="W2232" t="str">
            <v>8700000</v>
          </cell>
          <cell r="X2232">
            <v>0</v>
          </cell>
          <cell r="Y2232">
            <v>0</v>
          </cell>
        </row>
        <row r="2233">
          <cell r="A2233">
            <v>35916</v>
          </cell>
          <cell r="B2233" t="str">
            <v>02</v>
          </cell>
          <cell r="C2233" t="str">
            <v>Каб.ЛЭП 10кв от ТП 370 до ТП 371 дл.0.850 км</v>
          </cell>
          <cell r="D2233" t="str">
            <v>502</v>
          </cell>
          <cell r="E2233" t="str">
            <v>011</v>
          </cell>
          <cell r="F2233">
            <v>21</v>
          </cell>
          <cell r="G2233">
            <v>30</v>
          </cell>
          <cell r="H2233">
            <v>176038</v>
          </cell>
          <cell r="I2233" t="str">
            <v>31688</v>
          </cell>
          <cell r="J2233" t="str">
            <v>2010062</v>
          </cell>
          <cell r="K2233" t="str">
            <v>30012</v>
          </cell>
          <cell r="L2233">
            <v>4</v>
          </cell>
          <cell r="M2233" t="str">
            <v>142527341</v>
          </cell>
          <cell r="N2233" t="str">
            <v>81</v>
          </cell>
          <cell r="O2233" t="str">
            <v>0598</v>
          </cell>
          <cell r="P2233" t="str">
            <v>0598</v>
          </cell>
          <cell r="Q2233">
            <v>115597.6</v>
          </cell>
          <cell r="R2233">
            <v>586.79</v>
          </cell>
          <cell r="S2233">
            <v>60440.4</v>
          </cell>
          <cell r="V2233" t="str">
            <v>00027</v>
          </cell>
          <cell r="W2233" t="str">
            <v>8700000</v>
          </cell>
          <cell r="X2233">
            <v>0</v>
          </cell>
          <cell r="Y2233">
            <v>0</v>
          </cell>
        </row>
        <row r="2234">
          <cell r="A2234">
            <v>35916</v>
          </cell>
          <cell r="B2234" t="str">
            <v>02</v>
          </cell>
          <cell r="C2234" t="str">
            <v>Каб ЛЭП 10кв от ПСТ "Первомайская" до ТП 370 1.770 км</v>
          </cell>
          <cell r="D2234" t="str">
            <v>502</v>
          </cell>
          <cell r="E2234" t="str">
            <v>011</v>
          </cell>
          <cell r="F2234">
            <v>21</v>
          </cell>
          <cell r="G2234">
            <v>30</v>
          </cell>
          <cell r="H2234">
            <v>84535</v>
          </cell>
          <cell r="I2234" t="str">
            <v>31689</v>
          </cell>
          <cell r="J2234" t="str">
            <v>2010062</v>
          </cell>
          <cell r="K2234" t="str">
            <v>30012</v>
          </cell>
          <cell r="L2234">
            <v>4</v>
          </cell>
          <cell r="M2234" t="str">
            <v>124527341</v>
          </cell>
          <cell r="N2234" t="str">
            <v>81</v>
          </cell>
          <cell r="O2234" t="str">
            <v>0598</v>
          </cell>
          <cell r="P2234" t="str">
            <v>0598</v>
          </cell>
          <cell r="Q2234">
            <v>55512.78</v>
          </cell>
          <cell r="R2234">
            <v>281.77999999999997</v>
          </cell>
          <cell r="S2234">
            <v>29022.22</v>
          </cell>
          <cell r="V2234" t="str">
            <v>00028</v>
          </cell>
          <cell r="W2234" t="str">
            <v>8700000</v>
          </cell>
          <cell r="X2234">
            <v>0</v>
          </cell>
          <cell r="Y2234">
            <v>0</v>
          </cell>
        </row>
        <row r="2235">
          <cell r="A2235">
            <v>35916</v>
          </cell>
          <cell r="B2235" t="str">
            <v>02</v>
          </cell>
          <cell r="C2235" t="str">
            <v>Каб ЛЭП 10 кв от ТП 370 до ВЛ дл.0.150км</v>
          </cell>
          <cell r="D2235" t="str">
            <v>502</v>
          </cell>
          <cell r="E2235" t="str">
            <v>011</v>
          </cell>
          <cell r="F2235">
            <v>21</v>
          </cell>
          <cell r="G2235">
            <v>30</v>
          </cell>
          <cell r="H2235">
            <v>14918</v>
          </cell>
          <cell r="I2235" t="str">
            <v>31690</v>
          </cell>
          <cell r="J2235" t="str">
            <v>2010062</v>
          </cell>
          <cell r="K2235" t="str">
            <v>30012</v>
          </cell>
          <cell r="L2235">
            <v>4</v>
          </cell>
          <cell r="M2235" t="str">
            <v>124527341</v>
          </cell>
          <cell r="N2235" t="str">
            <v>81</v>
          </cell>
          <cell r="O2235" t="str">
            <v>0598</v>
          </cell>
          <cell r="P2235" t="str">
            <v>0598</v>
          </cell>
          <cell r="Q2235">
            <v>13375.89</v>
          </cell>
          <cell r="R2235">
            <v>49.73</v>
          </cell>
          <cell r="S2235">
            <v>1542.11</v>
          </cell>
          <cell r="V2235" t="str">
            <v>00029</v>
          </cell>
          <cell r="W2235" t="str">
            <v>8700000</v>
          </cell>
          <cell r="X2235">
            <v>0</v>
          </cell>
          <cell r="Y2235">
            <v>0</v>
          </cell>
        </row>
        <row r="2236">
          <cell r="A2236">
            <v>35947</v>
          </cell>
          <cell r="B2236" t="str">
            <v>02</v>
          </cell>
          <cell r="C2236" t="str">
            <v>Кабельная ЛЭП 6кв от ТП 41-ТП 197 дл.0.910км</v>
          </cell>
          <cell r="D2236" t="str">
            <v>502</v>
          </cell>
          <cell r="E2236" t="str">
            <v>011</v>
          </cell>
          <cell r="F2236">
            <v>21</v>
          </cell>
          <cell r="G2236">
            <v>30</v>
          </cell>
          <cell r="H2236">
            <v>141578</v>
          </cell>
          <cell r="I2236" t="str">
            <v>31691</v>
          </cell>
          <cell r="J2236" t="str">
            <v>2010062</v>
          </cell>
          <cell r="K2236" t="str">
            <v>30012</v>
          </cell>
          <cell r="L2236">
            <v>4</v>
          </cell>
          <cell r="M2236" t="str">
            <v>124527341</v>
          </cell>
          <cell r="N2236" t="str">
            <v>95</v>
          </cell>
          <cell r="O2236" t="str">
            <v>0698</v>
          </cell>
          <cell r="P2236" t="str">
            <v>0698</v>
          </cell>
          <cell r="Q2236">
            <v>49552.39</v>
          </cell>
          <cell r="R2236">
            <v>471.93</v>
          </cell>
          <cell r="S2236">
            <v>92025.61</v>
          </cell>
          <cell r="V2236" t="str">
            <v>00009</v>
          </cell>
          <cell r="W2236" t="str">
            <v>8700000</v>
          </cell>
          <cell r="X2236">
            <v>0</v>
          </cell>
          <cell r="Y2236">
            <v>0</v>
          </cell>
        </row>
        <row r="2237">
          <cell r="A2237">
            <v>35947</v>
          </cell>
          <cell r="B2237" t="str">
            <v>02</v>
          </cell>
          <cell r="C2237" t="str">
            <v>Каб ЛЭП 6 кв от ТП 41 до ТП 281 дл.0.400 км</v>
          </cell>
          <cell r="D2237" t="str">
            <v>502</v>
          </cell>
          <cell r="E2237" t="str">
            <v>011</v>
          </cell>
          <cell r="F2237">
            <v>21</v>
          </cell>
          <cell r="G2237">
            <v>30</v>
          </cell>
          <cell r="H2237">
            <v>226524</v>
          </cell>
          <cell r="I2237" t="str">
            <v>31692</v>
          </cell>
          <cell r="J2237" t="str">
            <v>2010062</v>
          </cell>
          <cell r="K2237" t="str">
            <v>30012</v>
          </cell>
          <cell r="L2237">
            <v>4</v>
          </cell>
          <cell r="M2237" t="str">
            <v>124527341</v>
          </cell>
          <cell r="N2237" t="str">
            <v>95</v>
          </cell>
          <cell r="O2237" t="str">
            <v>0698</v>
          </cell>
          <cell r="P2237" t="str">
            <v>0698</v>
          </cell>
          <cell r="Q2237">
            <v>79283.16</v>
          </cell>
          <cell r="R2237">
            <v>755.08</v>
          </cell>
          <cell r="S2237">
            <v>147240.84</v>
          </cell>
          <cell r="V2237" t="str">
            <v>00010</v>
          </cell>
          <cell r="W2237" t="str">
            <v>8700000</v>
          </cell>
          <cell r="X2237">
            <v>0</v>
          </cell>
          <cell r="Y2237">
            <v>0</v>
          </cell>
        </row>
        <row r="2238">
          <cell r="A2238">
            <v>34060</v>
          </cell>
          <cell r="B2238" t="str">
            <v>02</v>
          </cell>
          <cell r="C2238" t="str">
            <v>Каб ЛЭП 10 кв от ПСТ"Южная" до РП-9.54Л-Ю-6 дл.2.86 линия ном.54</v>
          </cell>
          <cell r="D2238" t="str">
            <v>502</v>
          </cell>
          <cell r="E2238" t="str">
            <v>011</v>
          </cell>
          <cell r="F2238">
            <v>11</v>
          </cell>
          <cell r="G2238">
            <v>30</v>
          </cell>
          <cell r="H2238">
            <v>191509</v>
          </cell>
          <cell r="I2238" t="str">
            <v>31693</v>
          </cell>
          <cell r="J2238" t="str">
            <v>2010062</v>
          </cell>
          <cell r="K2238" t="str">
            <v>30013</v>
          </cell>
          <cell r="L2238">
            <v>5</v>
          </cell>
          <cell r="M2238" t="str">
            <v>124527341</v>
          </cell>
          <cell r="N2238" t="str">
            <v>86</v>
          </cell>
          <cell r="O2238" t="str">
            <v>0493</v>
          </cell>
          <cell r="P2238" t="str">
            <v>0493</v>
          </cell>
          <cell r="Q2238">
            <v>173755.72</v>
          </cell>
          <cell r="R2238">
            <v>797.95</v>
          </cell>
          <cell r="S2238">
            <v>17753.28</v>
          </cell>
          <cell r="V2238" t="str">
            <v>31693</v>
          </cell>
          <cell r="X2238">
            <v>0</v>
          </cell>
        </row>
        <row r="2239">
          <cell r="A2239">
            <v>34060</v>
          </cell>
          <cell r="B2239" t="str">
            <v>02</v>
          </cell>
          <cell r="C2239" t="str">
            <v>Каб ЛЭП 10 кв от ПСТ"Южная" до РП-9.54Л-Ю-6 дл.2.86 линия ном.54а</v>
          </cell>
          <cell r="D2239" t="str">
            <v>502</v>
          </cell>
          <cell r="E2239" t="str">
            <v>011</v>
          </cell>
          <cell r="F2239">
            <v>11</v>
          </cell>
          <cell r="G2239">
            <v>30</v>
          </cell>
          <cell r="H2239">
            <v>191509</v>
          </cell>
          <cell r="I2239" t="str">
            <v>31694</v>
          </cell>
          <cell r="J2239" t="str">
            <v>2010062</v>
          </cell>
          <cell r="K2239" t="str">
            <v>30013</v>
          </cell>
          <cell r="L2239">
            <v>5</v>
          </cell>
          <cell r="M2239" t="str">
            <v>124527341</v>
          </cell>
          <cell r="N2239" t="str">
            <v>86</v>
          </cell>
          <cell r="O2239" t="str">
            <v>0493</v>
          </cell>
          <cell r="P2239" t="str">
            <v>0493</v>
          </cell>
          <cell r="Q2239">
            <v>173755.72</v>
          </cell>
          <cell r="R2239">
            <v>797.95</v>
          </cell>
          <cell r="S2239">
            <v>17753.28</v>
          </cell>
          <cell r="V2239" t="str">
            <v>31694</v>
          </cell>
          <cell r="X2239">
            <v>0</v>
          </cell>
        </row>
        <row r="2240">
          <cell r="A2240">
            <v>34335</v>
          </cell>
          <cell r="B2240" t="str">
            <v>02</v>
          </cell>
          <cell r="C2240" t="str">
            <v>Каб ЛЭП 6 кв от ПСТ"Южная" до РП 13 61Л-Ю-6 2.8км</v>
          </cell>
          <cell r="D2240" t="str">
            <v>502</v>
          </cell>
          <cell r="E2240" t="str">
            <v>011</v>
          </cell>
          <cell r="F2240">
            <v>11</v>
          </cell>
          <cell r="G2240">
            <v>30</v>
          </cell>
          <cell r="H2240">
            <v>944898</v>
          </cell>
          <cell r="I2240" t="str">
            <v>31695</v>
          </cell>
          <cell r="J2240" t="str">
            <v>2010062</v>
          </cell>
          <cell r="K2240" t="str">
            <v>30012</v>
          </cell>
          <cell r="L2240">
            <v>4</v>
          </cell>
          <cell r="M2240" t="str">
            <v>124527341</v>
          </cell>
          <cell r="N2240" t="str">
            <v>93</v>
          </cell>
          <cell r="O2240" t="str">
            <v>0194</v>
          </cell>
          <cell r="P2240" t="str">
            <v>0194</v>
          </cell>
          <cell r="Q2240">
            <v>426657.2</v>
          </cell>
          <cell r="R2240">
            <v>3149.66</v>
          </cell>
          <cell r="S2240">
            <v>518240.8</v>
          </cell>
          <cell r="V2240" t="str">
            <v>31695</v>
          </cell>
          <cell r="X2240">
            <v>0</v>
          </cell>
        </row>
        <row r="2241">
          <cell r="A2241">
            <v>33939</v>
          </cell>
          <cell r="B2241" t="str">
            <v>02</v>
          </cell>
          <cell r="C2241" t="str">
            <v>ВЛ-0.4 кв от КТП 1460 фермерское х-во  дл.0.510 км</v>
          </cell>
          <cell r="D2241" t="str">
            <v>502</v>
          </cell>
          <cell r="E2241" t="str">
            <v>011</v>
          </cell>
          <cell r="F2241">
            <v>11</v>
          </cell>
          <cell r="G2241">
            <v>30</v>
          </cell>
          <cell r="H2241">
            <v>149376</v>
          </cell>
          <cell r="I2241" t="str">
            <v>30686</v>
          </cell>
          <cell r="J2241" t="str">
            <v>2010062</v>
          </cell>
          <cell r="K2241" t="str">
            <v>30007</v>
          </cell>
          <cell r="L2241">
            <v>4</v>
          </cell>
          <cell r="M2241" t="str">
            <v>124527342</v>
          </cell>
          <cell r="N2241" t="str">
            <v>92</v>
          </cell>
          <cell r="O2241" t="str">
            <v>1292</v>
          </cell>
          <cell r="Q2241">
            <v>75948.899999999994</v>
          </cell>
          <cell r="R2241">
            <v>497.92</v>
          </cell>
          <cell r="S2241">
            <v>73427.100000000006</v>
          </cell>
          <cell r="V2241" t="str">
            <v>30686</v>
          </cell>
          <cell r="X2241">
            <v>0</v>
          </cell>
        </row>
        <row r="2242">
          <cell r="A2242">
            <v>36100</v>
          </cell>
          <cell r="B2242" t="str">
            <v>04</v>
          </cell>
          <cell r="C2242" t="str">
            <v>КЛ-10 кв от КТП 2017 до ВЛ 9Л-Тр-10</v>
          </cell>
          <cell r="D2242" t="str">
            <v>539</v>
          </cell>
          <cell r="E2242" t="str">
            <v>011</v>
          </cell>
          <cell r="F2242">
            <v>21</v>
          </cell>
          <cell r="G2242">
            <v>30</v>
          </cell>
          <cell r="H2242">
            <v>25092</v>
          </cell>
          <cell r="I2242" t="str">
            <v>31087</v>
          </cell>
          <cell r="J2242" t="str">
            <v>2010062</v>
          </cell>
          <cell r="K2242" t="str">
            <v>30011</v>
          </cell>
          <cell r="L2242">
            <v>2</v>
          </cell>
          <cell r="M2242" t="str">
            <v>124527341</v>
          </cell>
          <cell r="N2242" t="str">
            <v>93</v>
          </cell>
          <cell r="O2242" t="str">
            <v>1198</v>
          </cell>
          <cell r="P2242" t="str">
            <v>1198</v>
          </cell>
          <cell r="Q2242">
            <v>4976.58</v>
          </cell>
          <cell r="R2242">
            <v>41.82</v>
          </cell>
          <cell r="S2242">
            <v>20115.419999999998</v>
          </cell>
          <cell r="V2242" t="str">
            <v>00004</v>
          </cell>
          <cell r="W2242" t="str">
            <v>8700000</v>
          </cell>
          <cell r="X2242">
            <v>0</v>
          </cell>
          <cell r="Y2242">
            <v>0</v>
          </cell>
        </row>
        <row r="2243">
          <cell r="A2243">
            <v>33939</v>
          </cell>
          <cell r="B2243" t="str">
            <v>04</v>
          </cell>
          <cell r="C2243" t="str">
            <v>ВЛ 0.4 кв Фермерское х-во с Успенское дл.4.54 км</v>
          </cell>
          <cell r="D2243" t="str">
            <v>539</v>
          </cell>
          <cell r="E2243" t="str">
            <v>011</v>
          </cell>
          <cell r="F2243">
            <v>11</v>
          </cell>
          <cell r="G2243">
            <v>30</v>
          </cell>
          <cell r="H2243">
            <v>1295920</v>
          </cell>
          <cell r="I2243" t="str">
            <v>31088</v>
          </cell>
          <cell r="J2243" t="str">
            <v>2010062</v>
          </cell>
          <cell r="K2243" t="str">
            <v>30007</v>
          </cell>
          <cell r="L2243">
            <v>4</v>
          </cell>
          <cell r="M2243" t="str">
            <v>124527342</v>
          </cell>
          <cell r="N2243" t="str">
            <v>92</v>
          </cell>
          <cell r="O2243" t="str">
            <v>1292</v>
          </cell>
          <cell r="Q2243">
            <v>539427.21</v>
          </cell>
          <cell r="R2243">
            <v>4319.7299999999996</v>
          </cell>
          <cell r="S2243">
            <v>756492.79</v>
          </cell>
          <cell r="V2243" t="str">
            <v>31088</v>
          </cell>
          <cell r="W2243" t="str">
            <v>0800000</v>
          </cell>
          <cell r="X2243">
            <v>0</v>
          </cell>
        </row>
        <row r="2244">
          <cell r="A2244">
            <v>36130</v>
          </cell>
          <cell r="B2244" t="str">
            <v>02</v>
          </cell>
          <cell r="C2244" t="str">
            <v>Каб ЛЭП 6 кв от ТЭЦ-1 до РП 17 3Л-ТЭЦ-1-6 дл.3.0км</v>
          </cell>
          <cell r="D2244" t="str">
            <v>502</v>
          </cell>
          <cell r="E2244" t="str">
            <v>011</v>
          </cell>
          <cell r="F2244">
            <v>41</v>
          </cell>
          <cell r="G2244">
            <v>30</v>
          </cell>
          <cell r="H2244">
            <v>596712</v>
          </cell>
          <cell r="I2244" t="str">
            <v>30808</v>
          </cell>
          <cell r="J2244" t="str">
            <v>2010062</v>
          </cell>
          <cell r="K2244" t="str">
            <v>30011</v>
          </cell>
          <cell r="L2244">
            <v>2</v>
          </cell>
          <cell r="M2244" t="str">
            <v>124527341</v>
          </cell>
          <cell r="N2244" t="str">
            <v>88</v>
          </cell>
          <cell r="O2244" t="str">
            <v>1298</v>
          </cell>
          <cell r="P2244" t="str">
            <v>1298</v>
          </cell>
          <cell r="Q2244">
            <v>189252.08</v>
          </cell>
          <cell r="R2244">
            <v>994.52</v>
          </cell>
          <cell r="S2244">
            <v>407459.92</v>
          </cell>
          <cell r="V2244" t="str">
            <v>00068</v>
          </cell>
          <cell r="W2244" t="str">
            <v>8000000</v>
          </cell>
          <cell r="X2244">
            <v>0</v>
          </cell>
          <cell r="Y2244">
            <v>0</v>
          </cell>
        </row>
        <row r="2245">
          <cell r="A2245">
            <v>36130</v>
          </cell>
          <cell r="B2245" t="str">
            <v>02</v>
          </cell>
          <cell r="C2245" t="str">
            <v>Каб ЛЭП 6 кв от ТЭЦ 1 до РП 17 8Л-ТЭЦ-1-6 дл.3.0км</v>
          </cell>
          <cell r="D2245" t="str">
            <v>502</v>
          </cell>
          <cell r="E2245" t="str">
            <v>011</v>
          </cell>
          <cell r="F2245">
            <v>41</v>
          </cell>
          <cell r="G2245">
            <v>30</v>
          </cell>
          <cell r="H2245">
            <v>596712</v>
          </cell>
          <cell r="I2245" t="str">
            <v>30809</v>
          </cell>
          <cell r="J2245" t="str">
            <v>2010062</v>
          </cell>
          <cell r="K2245" t="str">
            <v>30011</v>
          </cell>
          <cell r="L2245">
            <v>2</v>
          </cell>
          <cell r="M2245" t="str">
            <v>124527341</v>
          </cell>
          <cell r="N2245" t="str">
            <v>88</v>
          </cell>
          <cell r="O2245" t="str">
            <v>1298</v>
          </cell>
          <cell r="P2245" t="str">
            <v>1298</v>
          </cell>
          <cell r="Q2245">
            <v>189252.08</v>
          </cell>
          <cell r="R2245">
            <v>994.52</v>
          </cell>
          <cell r="S2245">
            <v>407459.92</v>
          </cell>
          <cell r="V2245" t="str">
            <v>00070</v>
          </cell>
          <cell r="W2245" t="str">
            <v>8000000</v>
          </cell>
          <cell r="X2245">
            <v>0</v>
          </cell>
          <cell r="Y2245">
            <v>0</v>
          </cell>
        </row>
        <row r="2246">
          <cell r="A2246">
            <v>36161</v>
          </cell>
          <cell r="B2246" t="str">
            <v>07</v>
          </cell>
          <cell r="C2246" t="str">
            <v>КЛ-0.4 кв от ТП 59 до МДМ длина 0.170 км</v>
          </cell>
          <cell r="D2246" t="str">
            <v>519</v>
          </cell>
          <cell r="E2246" t="str">
            <v>011</v>
          </cell>
          <cell r="F2246">
            <v>21</v>
          </cell>
          <cell r="G2246">
            <v>30</v>
          </cell>
          <cell r="H2246">
            <v>37884</v>
          </cell>
          <cell r="I2246" t="str">
            <v>32413</v>
          </cell>
          <cell r="J2246" t="str">
            <v>2010062</v>
          </cell>
          <cell r="K2246" t="str">
            <v>30012</v>
          </cell>
          <cell r="L2246">
            <v>0</v>
          </cell>
          <cell r="M2246" t="str">
            <v>124527341</v>
          </cell>
          <cell r="N2246" t="str">
            <v>70</v>
          </cell>
          <cell r="O2246" t="str">
            <v>0199</v>
          </cell>
          <cell r="P2246" t="str">
            <v>0199</v>
          </cell>
          <cell r="Q2246">
            <v>0</v>
          </cell>
          <cell r="R2246">
            <v>0</v>
          </cell>
          <cell r="S2246">
            <v>37884</v>
          </cell>
          <cell r="V2246" t="str">
            <v>00001</v>
          </cell>
          <cell r="W2246" t="str">
            <v>8700000</v>
          </cell>
          <cell r="X2246">
            <v>0</v>
          </cell>
          <cell r="Y2246">
            <v>0</v>
          </cell>
        </row>
        <row r="2247">
          <cell r="A2247">
            <v>36161</v>
          </cell>
          <cell r="B2247" t="str">
            <v>02</v>
          </cell>
          <cell r="C2247" t="str">
            <v>ВЛ-0.4 кв от КТПН 2484 до котеджей п.Октябрьское  1,0км  безвозмездно</v>
          </cell>
          <cell r="D2247" t="str">
            <v>502</v>
          </cell>
          <cell r="E2247" t="str">
            <v>011</v>
          </cell>
          <cell r="F2247">
            <v>21</v>
          </cell>
          <cell r="G2247">
            <v>30</v>
          </cell>
          <cell r="H2247">
            <v>331906</v>
          </cell>
          <cell r="I2247" t="str">
            <v>30810</v>
          </cell>
          <cell r="J2247" t="str">
            <v>2010062</v>
          </cell>
          <cell r="K2247" t="str">
            <v>30007</v>
          </cell>
          <cell r="L2247">
            <v>0</v>
          </cell>
          <cell r="M2247" t="str">
            <v>124527341</v>
          </cell>
          <cell r="N2247" t="str">
            <v>95</v>
          </cell>
          <cell r="O2247" t="str">
            <v>0199</v>
          </cell>
          <cell r="P2247" t="str">
            <v>0199</v>
          </cell>
          <cell r="Q2247">
            <v>0</v>
          </cell>
          <cell r="R2247">
            <v>0</v>
          </cell>
          <cell r="S2247">
            <v>331906</v>
          </cell>
          <cell r="V2247" t="str">
            <v>00004</v>
          </cell>
          <cell r="W2247" t="str">
            <v>8700000</v>
          </cell>
          <cell r="X2247">
            <v>0</v>
          </cell>
          <cell r="Y2247">
            <v>0</v>
          </cell>
        </row>
        <row r="2248">
          <cell r="A2248">
            <v>27120</v>
          </cell>
          <cell r="B2248" t="str">
            <v>40</v>
          </cell>
          <cell r="C2248" t="str">
            <v>КЛ-10 кв 6Л-Б-10 дл.1.3км</v>
          </cell>
          <cell r="D2248" t="str">
            <v>529</v>
          </cell>
          <cell r="E2248" t="str">
            <v>011</v>
          </cell>
          <cell r="F2248">
            <v>11</v>
          </cell>
          <cell r="G2248">
            <v>30</v>
          </cell>
          <cell r="H2248">
            <v>141311</v>
          </cell>
          <cell r="I2248" t="str">
            <v>31696</v>
          </cell>
          <cell r="J2248" t="str">
            <v>2010062</v>
          </cell>
          <cell r="K2248" t="str">
            <v>30012</v>
          </cell>
          <cell r="L2248">
            <v>4</v>
          </cell>
          <cell r="M2248" t="str">
            <v>124527341</v>
          </cell>
          <cell r="N2248" t="str">
            <v>74</v>
          </cell>
          <cell r="O2248" t="str">
            <v>0474</v>
          </cell>
          <cell r="Q2248">
            <v>141311</v>
          </cell>
          <cell r="R2248">
            <v>0</v>
          </cell>
          <cell r="S2248">
            <v>0</v>
          </cell>
          <cell r="V2248" t="str">
            <v>31696</v>
          </cell>
          <cell r="X2248">
            <v>0</v>
          </cell>
        </row>
        <row r="2249">
          <cell r="A2249">
            <v>33939</v>
          </cell>
          <cell r="B2249" t="str">
            <v>40</v>
          </cell>
          <cell r="C2249" t="str">
            <v>ВЛ-0.4 кв ФКХ с Старорусское</v>
          </cell>
          <cell r="D2249" t="str">
            <v>529</v>
          </cell>
          <cell r="E2249" t="str">
            <v>011</v>
          </cell>
          <cell r="F2249">
            <v>11</v>
          </cell>
          <cell r="G2249">
            <v>30</v>
          </cell>
          <cell r="H2249">
            <v>756494</v>
          </cell>
          <cell r="I2249" t="str">
            <v>31697</v>
          </cell>
          <cell r="J2249" t="str">
            <v>2010062</v>
          </cell>
          <cell r="K2249" t="str">
            <v>30007</v>
          </cell>
          <cell r="L2249">
            <v>4</v>
          </cell>
          <cell r="M2249" t="str">
            <v>124527342</v>
          </cell>
          <cell r="N2249" t="str">
            <v>92</v>
          </cell>
          <cell r="O2249" t="str">
            <v>1292</v>
          </cell>
          <cell r="Q2249">
            <v>317948.05</v>
          </cell>
          <cell r="R2249">
            <v>2521.65</v>
          </cell>
          <cell r="S2249">
            <v>438545.95</v>
          </cell>
          <cell r="V2249" t="str">
            <v>31697</v>
          </cell>
          <cell r="X2249">
            <v>0</v>
          </cell>
        </row>
        <row r="2250">
          <cell r="A2250">
            <v>36281</v>
          </cell>
          <cell r="B2250" t="str">
            <v>02</v>
          </cell>
          <cell r="C2250" t="str">
            <v>Кабель ААБ 3x185 (пс"Центр - РП-3 12Л-Ц-6)  дл.1,2км</v>
          </cell>
          <cell r="D2250" t="str">
            <v>502</v>
          </cell>
          <cell r="E2250" t="str">
            <v>011</v>
          </cell>
          <cell r="F2250">
            <v>11</v>
          </cell>
          <cell r="G2250">
            <v>30</v>
          </cell>
          <cell r="H2250">
            <v>1213336</v>
          </cell>
          <cell r="I2250" t="str">
            <v>32414</v>
          </cell>
          <cell r="J2250" t="str">
            <v>2010062</v>
          </cell>
          <cell r="K2250" t="str">
            <v>30012</v>
          </cell>
          <cell r="L2250">
            <v>4</v>
          </cell>
          <cell r="M2250" t="str">
            <v>124527341</v>
          </cell>
          <cell r="N2250" t="str">
            <v>80</v>
          </cell>
          <cell r="O2250" t="str">
            <v>0599</v>
          </cell>
          <cell r="P2250" t="str">
            <v>0599</v>
          </cell>
          <cell r="Q2250">
            <v>262889.59999999998</v>
          </cell>
          <cell r="R2250">
            <v>4044.45</v>
          </cell>
          <cell r="S2250">
            <v>950446.4</v>
          </cell>
          <cell r="V2250" t="str">
            <v>00013</v>
          </cell>
          <cell r="X2250">
            <v>0</v>
          </cell>
          <cell r="Y2250">
            <v>0</v>
          </cell>
        </row>
        <row r="2251">
          <cell r="A2251">
            <v>36281</v>
          </cell>
          <cell r="B2251" t="str">
            <v>02</v>
          </cell>
          <cell r="C2251" t="str">
            <v>Кабель ААБ 3х185 (ПС"Центр" - РП-3 31Л-Ц-6)  дл 1,2км.</v>
          </cell>
          <cell r="D2251" t="str">
            <v>502</v>
          </cell>
          <cell r="E2251" t="str">
            <v>011</v>
          </cell>
          <cell r="F2251">
            <v>11</v>
          </cell>
          <cell r="G2251">
            <v>30</v>
          </cell>
          <cell r="H2251">
            <v>1213336</v>
          </cell>
          <cell r="I2251" t="str">
            <v>32415</v>
          </cell>
          <cell r="J2251" t="str">
            <v>2010062</v>
          </cell>
          <cell r="K2251" t="str">
            <v>30012</v>
          </cell>
          <cell r="L2251">
            <v>4</v>
          </cell>
          <cell r="M2251" t="str">
            <v>124527341</v>
          </cell>
          <cell r="N2251" t="str">
            <v>80</v>
          </cell>
          <cell r="O2251" t="str">
            <v>0599</v>
          </cell>
          <cell r="P2251" t="str">
            <v>0599</v>
          </cell>
          <cell r="Q2251">
            <v>262889.59999999998</v>
          </cell>
          <cell r="R2251">
            <v>4044.45</v>
          </cell>
          <cell r="S2251">
            <v>950446.4</v>
          </cell>
          <cell r="V2251" t="str">
            <v>00014</v>
          </cell>
          <cell r="X2251">
            <v>0</v>
          </cell>
          <cell r="Y2251">
            <v>0</v>
          </cell>
        </row>
        <row r="2252">
          <cell r="A2252">
            <v>36495</v>
          </cell>
          <cell r="B2252" t="str">
            <v>02</v>
          </cell>
          <cell r="C2252" t="str">
            <v>ВЛ-0,4 от КТП-479, дл.0,6км</v>
          </cell>
          <cell r="D2252" t="str">
            <v>502</v>
          </cell>
          <cell r="E2252" t="str">
            <v>011</v>
          </cell>
          <cell r="F2252">
            <v>41</v>
          </cell>
          <cell r="G2252">
            <v>30</v>
          </cell>
          <cell r="H2252">
            <v>56580</v>
          </cell>
          <cell r="I2252" t="str">
            <v>32416</v>
          </cell>
          <cell r="J2252" t="str">
            <v>2010062</v>
          </cell>
          <cell r="K2252" t="str">
            <v>30007</v>
          </cell>
          <cell r="L2252">
            <v>4</v>
          </cell>
          <cell r="M2252" t="str">
            <v>124527342</v>
          </cell>
          <cell r="N2252" t="str">
            <v>99</v>
          </cell>
          <cell r="O2252" t="str">
            <v>1299</v>
          </cell>
          <cell r="Q2252">
            <v>10939</v>
          </cell>
          <cell r="R2252">
            <v>188.6</v>
          </cell>
          <cell r="S2252">
            <v>45641</v>
          </cell>
          <cell r="V2252" t="str">
            <v>00052</v>
          </cell>
          <cell r="X2252">
            <v>0</v>
          </cell>
          <cell r="Y2252">
            <v>0</v>
          </cell>
        </row>
        <row r="2253">
          <cell r="A2253">
            <v>36495</v>
          </cell>
          <cell r="B2253" t="str">
            <v>02</v>
          </cell>
          <cell r="C2253" t="str">
            <v>ВЛ-6кв от КТП-479 до опоры N 58 ВЛ 14Л-РП9-6,дл.0,17км</v>
          </cell>
          <cell r="D2253" t="str">
            <v>502</v>
          </cell>
          <cell r="E2253" t="str">
            <v>011</v>
          </cell>
          <cell r="F2253">
            <v>41</v>
          </cell>
          <cell r="G2253">
            <v>30</v>
          </cell>
          <cell r="H2253">
            <v>42804</v>
          </cell>
          <cell r="I2253" t="str">
            <v>32417</v>
          </cell>
          <cell r="J2253" t="str">
            <v>2010062</v>
          </cell>
          <cell r="K2253" t="str">
            <v>30007</v>
          </cell>
          <cell r="L2253">
            <v>4</v>
          </cell>
          <cell r="M2253" t="str">
            <v>124527342</v>
          </cell>
          <cell r="N2253" t="str">
            <v>99</v>
          </cell>
          <cell r="O2253" t="str">
            <v>1299</v>
          </cell>
          <cell r="Q2253">
            <v>8275.44</v>
          </cell>
          <cell r="R2253">
            <v>142.68</v>
          </cell>
          <cell r="S2253">
            <v>34528.559999999998</v>
          </cell>
          <cell r="V2253" t="str">
            <v>00053</v>
          </cell>
          <cell r="X2253">
            <v>0</v>
          </cell>
          <cell r="Y2253">
            <v>0</v>
          </cell>
        </row>
        <row r="2254">
          <cell r="A2254">
            <v>36495</v>
          </cell>
          <cell r="B2254" t="str">
            <v>02</v>
          </cell>
          <cell r="C2254" t="str">
            <v>КЛ-10кв заход в ТП-2259,дл.0,04км</v>
          </cell>
          <cell r="D2254" t="str">
            <v>502</v>
          </cell>
          <cell r="E2254" t="str">
            <v>011</v>
          </cell>
          <cell r="F2254">
            <v>41</v>
          </cell>
          <cell r="G2254">
            <v>30</v>
          </cell>
          <cell r="H2254">
            <v>28290</v>
          </cell>
          <cell r="I2254" t="str">
            <v>32418</v>
          </cell>
          <cell r="J2254" t="str">
            <v>2010062</v>
          </cell>
          <cell r="K2254" t="str">
            <v>30012</v>
          </cell>
          <cell r="L2254">
            <v>4</v>
          </cell>
          <cell r="M2254" t="str">
            <v>124527342</v>
          </cell>
          <cell r="N2254" t="str">
            <v>99</v>
          </cell>
          <cell r="O2254" t="str">
            <v>1299</v>
          </cell>
          <cell r="Q2254">
            <v>5469.2</v>
          </cell>
          <cell r="R2254">
            <v>94.3</v>
          </cell>
          <cell r="S2254">
            <v>22820.799999999999</v>
          </cell>
          <cell r="V2254" t="str">
            <v>00054</v>
          </cell>
          <cell r="X2254">
            <v>0</v>
          </cell>
          <cell r="Y2254">
            <v>0</v>
          </cell>
        </row>
        <row r="2255">
          <cell r="A2255">
            <v>36495</v>
          </cell>
          <cell r="B2255" t="str">
            <v>02</v>
          </cell>
          <cell r="C2255" t="str">
            <v>КЛ-6кв от ТП-30 до 7Л-РП4-6, дл.0,749км</v>
          </cell>
          <cell r="D2255" t="str">
            <v>502</v>
          </cell>
          <cell r="E2255" t="str">
            <v>011</v>
          </cell>
          <cell r="F2255">
            <v>41</v>
          </cell>
          <cell r="G2255">
            <v>30</v>
          </cell>
          <cell r="H2255">
            <v>258300</v>
          </cell>
          <cell r="I2255" t="str">
            <v>32419</v>
          </cell>
          <cell r="J2255" t="str">
            <v>2010062</v>
          </cell>
          <cell r="K2255" t="str">
            <v>30012</v>
          </cell>
          <cell r="L2255">
            <v>4</v>
          </cell>
          <cell r="M2255" t="str">
            <v>124527342</v>
          </cell>
          <cell r="N2255" t="str">
            <v>99</v>
          </cell>
          <cell r="O2255" t="str">
            <v>1299</v>
          </cell>
          <cell r="Q2255">
            <v>49938</v>
          </cell>
          <cell r="R2255">
            <v>861</v>
          </cell>
          <cell r="S2255">
            <v>208362</v>
          </cell>
          <cell r="V2255" t="str">
            <v>00055</v>
          </cell>
          <cell r="X2255">
            <v>0</v>
          </cell>
          <cell r="Y2255">
            <v>0</v>
          </cell>
        </row>
        <row r="2256">
          <cell r="A2256">
            <v>36495</v>
          </cell>
          <cell r="B2256" t="str">
            <v>02</v>
          </cell>
          <cell r="C2256" t="str">
            <v>КЛ-6кв от ТП-111 до ТП-452,дл.1,0км</v>
          </cell>
          <cell r="D2256" t="str">
            <v>502</v>
          </cell>
          <cell r="E2256" t="str">
            <v>011</v>
          </cell>
          <cell r="F2256">
            <v>41</v>
          </cell>
          <cell r="G2256">
            <v>30</v>
          </cell>
          <cell r="H2256">
            <v>344400</v>
          </cell>
          <cell r="I2256" t="str">
            <v>32420</v>
          </cell>
          <cell r="J2256" t="str">
            <v>2010062</v>
          </cell>
          <cell r="K2256" t="str">
            <v>30013</v>
          </cell>
          <cell r="L2256">
            <v>5</v>
          </cell>
          <cell r="M2256" t="str">
            <v>124527341</v>
          </cell>
          <cell r="N2256" t="str">
            <v>99</v>
          </cell>
          <cell r="O2256" t="str">
            <v>1299</v>
          </cell>
          <cell r="Q2256">
            <v>83229.8</v>
          </cell>
          <cell r="R2256">
            <v>1435</v>
          </cell>
          <cell r="S2256">
            <v>261170.2</v>
          </cell>
          <cell r="V2256" t="str">
            <v>00056</v>
          </cell>
          <cell r="X2256">
            <v>0</v>
          </cell>
          <cell r="Y2256">
            <v>0</v>
          </cell>
        </row>
        <row r="2257">
          <cell r="A2257">
            <v>36495</v>
          </cell>
          <cell r="B2257" t="str">
            <v>02</v>
          </cell>
          <cell r="C2257" t="str">
            <v>КЛ-6кв от ТП-240 до ТП-248,дл.0,01км</v>
          </cell>
          <cell r="D2257" t="str">
            <v>502</v>
          </cell>
          <cell r="E2257" t="str">
            <v>011</v>
          </cell>
          <cell r="F2257">
            <v>41</v>
          </cell>
          <cell r="G2257">
            <v>30</v>
          </cell>
          <cell r="H2257">
            <v>21894</v>
          </cell>
          <cell r="I2257" t="str">
            <v>32421</v>
          </cell>
          <cell r="J2257" t="str">
            <v>2010062</v>
          </cell>
          <cell r="K2257" t="str">
            <v>30011</v>
          </cell>
          <cell r="L2257">
            <v>2</v>
          </cell>
          <cell r="M2257" t="str">
            <v>124527341</v>
          </cell>
          <cell r="N2257" t="str">
            <v>99</v>
          </cell>
          <cell r="O2257" t="str">
            <v>1299</v>
          </cell>
          <cell r="Q2257">
            <v>2116.2199999999998</v>
          </cell>
          <cell r="R2257">
            <v>36.49</v>
          </cell>
          <cell r="S2257">
            <v>19777.78</v>
          </cell>
          <cell r="V2257" t="str">
            <v>00057</v>
          </cell>
          <cell r="X2257">
            <v>0</v>
          </cell>
          <cell r="Y2257">
            <v>0</v>
          </cell>
        </row>
        <row r="2258">
          <cell r="A2258">
            <v>36495</v>
          </cell>
          <cell r="B2258" t="str">
            <v>02</v>
          </cell>
          <cell r="C2258" t="str">
            <v>КЛ-10кв от ТП-2235 до ТП-2237,дл.0,241км</v>
          </cell>
          <cell r="D2258" t="str">
            <v>502</v>
          </cell>
          <cell r="E2258" t="str">
            <v>011</v>
          </cell>
          <cell r="F2258">
            <v>41</v>
          </cell>
          <cell r="G2258">
            <v>30</v>
          </cell>
          <cell r="H2258">
            <v>109224</v>
          </cell>
          <cell r="I2258" t="str">
            <v>32422</v>
          </cell>
          <cell r="J2258" t="str">
            <v>2010062</v>
          </cell>
          <cell r="K2258" t="str">
            <v>30013</v>
          </cell>
          <cell r="L2258">
            <v>5</v>
          </cell>
          <cell r="M2258" t="str">
            <v>124527341</v>
          </cell>
          <cell r="N2258" t="str">
            <v>99</v>
          </cell>
          <cell r="O2258" t="str">
            <v>1299</v>
          </cell>
          <cell r="Q2258">
            <v>26395.8</v>
          </cell>
          <cell r="R2258">
            <v>455.1</v>
          </cell>
          <cell r="S2258">
            <v>82828.2</v>
          </cell>
          <cell r="V2258" t="str">
            <v>00058</v>
          </cell>
          <cell r="X2258">
            <v>0</v>
          </cell>
          <cell r="Y2258">
            <v>0</v>
          </cell>
        </row>
        <row r="2259">
          <cell r="A2259">
            <v>518</v>
          </cell>
          <cell r="B2259" t="str">
            <v>02</v>
          </cell>
          <cell r="C2259" t="str">
            <v>ВЛ-10кв отпайка 13Л-Ново-Александровка-10 -до КТП ЛДП Южная,1.2км</v>
          </cell>
          <cell r="D2259" t="str">
            <v>502</v>
          </cell>
          <cell r="E2259" t="str">
            <v>011</v>
          </cell>
          <cell r="F2259">
            <v>41</v>
          </cell>
          <cell r="G2259">
            <v>30</v>
          </cell>
          <cell r="H2259">
            <v>60980</v>
          </cell>
          <cell r="I2259" t="str">
            <v>31698</v>
          </cell>
          <cell r="J2259" t="str">
            <v>2010062</v>
          </cell>
          <cell r="K2259" t="str">
            <v>30008</v>
          </cell>
          <cell r="L2259">
            <v>6</v>
          </cell>
          <cell r="M2259" t="str">
            <v>124527342</v>
          </cell>
          <cell r="N2259" t="str">
            <v>82</v>
          </cell>
          <cell r="O2259" t="str">
            <v>0184</v>
          </cell>
          <cell r="Q2259">
            <v>60980</v>
          </cell>
          <cell r="R2259">
            <v>0</v>
          </cell>
          <cell r="S2259">
            <v>0</v>
          </cell>
          <cell r="V2259" t="str">
            <v>00050</v>
          </cell>
          <cell r="X2259">
            <v>0</v>
          </cell>
          <cell r="Y2259">
            <v>0</v>
          </cell>
        </row>
        <row r="2260">
          <cell r="A2260">
            <v>701</v>
          </cell>
          <cell r="B2260" t="str">
            <v>02</v>
          </cell>
          <cell r="C2260" t="str">
            <v>КЛ-6кв от ТП 435 до ТП 446,дл.0,400км</v>
          </cell>
          <cell r="D2260" t="str">
            <v>502</v>
          </cell>
          <cell r="E2260" t="str">
            <v>011</v>
          </cell>
          <cell r="F2260">
            <v>41</v>
          </cell>
          <cell r="G2260">
            <v>30</v>
          </cell>
          <cell r="H2260">
            <v>201191.19</v>
          </cell>
          <cell r="I2260" t="str">
            <v>30811</v>
          </cell>
          <cell r="J2260" t="str">
            <v>2010062</v>
          </cell>
          <cell r="K2260" t="str">
            <v>30012</v>
          </cell>
          <cell r="L2260">
            <v>4</v>
          </cell>
          <cell r="M2260" t="str">
            <v>124527341</v>
          </cell>
          <cell r="N2260" t="str">
            <v>83</v>
          </cell>
          <cell r="O2260" t="str">
            <v>0183</v>
          </cell>
          <cell r="P2260" t="str">
            <v>1201</v>
          </cell>
          <cell r="Q2260">
            <v>147402.53</v>
          </cell>
          <cell r="R2260">
            <v>670.64</v>
          </cell>
          <cell r="S2260">
            <v>53788.66</v>
          </cell>
          <cell r="V2260" t="str">
            <v>00098</v>
          </cell>
          <cell r="W2260" t="str">
            <v>0800000</v>
          </cell>
          <cell r="X2260">
            <v>0</v>
          </cell>
          <cell r="Y2260">
            <v>0</v>
          </cell>
        </row>
        <row r="2261">
          <cell r="A2261">
            <v>701</v>
          </cell>
          <cell r="B2261" t="str">
            <v>02</v>
          </cell>
          <cell r="C2261" t="str">
            <v>КЛ-6кв от ТП 445 до КТП 446,дл.0,380км</v>
          </cell>
          <cell r="D2261" t="str">
            <v>502</v>
          </cell>
          <cell r="E2261" t="str">
            <v>011</v>
          </cell>
          <cell r="F2261">
            <v>41</v>
          </cell>
          <cell r="G2261">
            <v>30</v>
          </cell>
          <cell r="H2261">
            <v>191131.63</v>
          </cell>
          <cell r="I2261" t="str">
            <v>30812</v>
          </cell>
          <cell r="J2261" t="str">
            <v>2010062</v>
          </cell>
          <cell r="K2261" t="str">
            <v>30012</v>
          </cell>
          <cell r="L2261">
            <v>4</v>
          </cell>
          <cell r="M2261" t="str">
            <v>124527341</v>
          </cell>
          <cell r="N2261" t="str">
            <v>83</v>
          </cell>
          <cell r="O2261" t="str">
            <v>0183</v>
          </cell>
          <cell r="P2261" t="str">
            <v>1201</v>
          </cell>
          <cell r="Q2261">
            <v>142538.76</v>
          </cell>
          <cell r="R2261">
            <v>637.11</v>
          </cell>
          <cell r="S2261">
            <v>48592.87</v>
          </cell>
          <cell r="V2261" t="str">
            <v>00099</v>
          </cell>
          <cell r="W2261" t="str">
            <v>0800000</v>
          </cell>
          <cell r="X2261">
            <v>0</v>
          </cell>
          <cell r="Y2261">
            <v>0</v>
          </cell>
        </row>
        <row r="2262">
          <cell r="A2262">
            <v>701</v>
          </cell>
          <cell r="B2262" t="str">
            <v>02</v>
          </cell>
          <cell r="C2262" t="str">
            <v>КЛ-6кв от КТП-445 до ЗРУ-6кв ТЭЦ 1 1.980км</v>
          </cell>
          <cell r="D2262" t="str">
            <v>502</v>
          </cell>
          <cell r="E2262" t="str">
            <v>011</v>
          </cell>
          <cell r="F2262">
            <v>41</v>
          </cell>
          <cell r="G2262">
            <v>30</v>
          </cell>
          <cell r="H2262">
            <v>995896.48</v>
          </cell>
          <cell r="I2262" t="str">
            <v>30813</v>
          </cell>
          <cell r="J2262" t="str">
            <v>2010062</v>
          </cell>
          <cell r="K2262" t="str">
            <v>30012</v>
          </cell>
          <cell r="L2262">
            <v>4</v>
          </cell>
          <cell r="M2262" t="str">
            <v>124527341</v>
          </cell>
          <cell r="N2262" t="str">
            <v>83</v>
          </cell>
          <cell r="O2262" t="str">
            <v>0183</v>
          </cell>
          <cell r="P2262" t="str">
            <v>1201</v>
          </cell>
          <cell r="Q2262">
            <v>742627.32</v>
          </cell>
          <cell r="R2262">
            <v>3319.65</v>
          </cell>
          <cell r="S2262">
            <v>253269.16</v>
          </cell>
          <cell r="V2262" t="str">
            <v>00100</v>
          </cell>
          <cell r="W2262" t="str">
            <v>0800000</v>
          </cell>
          <cell r="X2262">
            <v>0</v>
          </cell>
          <cell r="Y2262">
            <v>0</v>
          </cell>
        </row>
        <row r="2263">
          <cell r="A2263">
            <v>701</v>
          </cell>
          <cell r="B2263" t="str">
            <v>02</v>
          </cell>
          <cell r="C2263" t="str">
            <v>КЛ-6кв от ТП-162 до КТП-437,дл.0,400км</v>
          </cell>
          <cell r="D2263" t="str">
            <v>502</v>
          </cell>
          <cell r="E2263" t="str">
            <v>011</v>
          </cell>
          <cell r="F2263">
            <v>41</v>
          </cell>
          <cell r="G2263">
            <v>30</v>
          </cell>
          <cell r="H2263">
            <v>201191.19</v>
          </cell>
          <cell r="I2263" t="str">
            <v>30814</v>
          </cell>
          <cell r="J2263" t="str">
            <v>2010062</v>
          </cell>
          <cell r="K2263" t="str">
            <v>30012</v>
          </cell>
          <cell r="L2263">
            <v>4</v>
          </cell>
          <cell r="M2263" t="str">
            <v>124527341</v>
          </cell>
          <cell r="N2263" t="str">
            <v>83</v>
          </cell>
          <cell r="O2263" t="str">
            <v>0183</v>
          </cell>
          <cell r="P2263" t="str">
            <v>1201</v>
          </cell>
          <cell r="Q2263">
            <v>150039.82999999999</v>
          </cell>
          <cell r="R2263">
            <v>670.64</v>
          </cell>
          <cell r="S2263">
            <v>51151.360000000001</v>
          </cell>
          <cell r="V2263" t="str">
            <v>00101</v>
          </cell>
          <cell r="W2263" t="str">
            <v>0800000</v>
          </cell>
          <cell r="X2263">
            <v>0</v>
          </cell>
          <cell r="Y2263">
            <v>0</v>
          </cell>
        </row>
        <row r="2264">
          <cell r="A2264">
            <v>701</v>
          </cell>
          <cell r="B2264" t="str">
            <v>02</v>
          </cell>
          <cell r="C2264" t="str">
            <v>КЛ-6кв от ТП-435 до КТП-437,дл.0,320км</v>
          </cell>
          <cell r="D2264" t="str">
            <v>502</v>
          </cell>
          <cell r="E2264" t="str">
            <v>011</v>
          </cell>
          <cell r="F2264">
            <v>41</v>
          </cell>
          <cell r="G2264">
            <v>30</v>
          </cell>
          <cell r="H2264">
            <v>160952.95000000001</v>
          </cell>
          <cell r="I2264" t="str">
            <v>30815</v>
          </cell>
          <cell r="J2264" t="str">
            <v>2010062</v>
          </cell>
          <cell r="K2264" t="str">
            <v>30012</v>
          </cell>
          <cell r="L2264">
            <v>4</v>
          </cell>
          <cell r="M2264" t="str">
            <v>124527341</v>
          </cell>
          <cell r="N2264" t="str">
            <v>83</v>
          </cell>
          <cell r="O2264" t="str">
            <v>0183</v>
          </cell>
          <cell r="P2264" t="str">
            <v>1201</v>
          </cell>
          <cell r="Q2264">
            <v>120035.29</v>
          </cell>
          <cell r="R2264">
            <v>536.51</v>
          </cell>
          <cell r="S2264">
            <v>40917.660000000003</v>
          </cell>
          <cell r="V2264" t="str">
            <v>00102</v>
          </cell>
          <cell r="W2264" t="str">
            <v>0800000</v>
          </cell>
          <cell r="X2264">
            <v>0</v>
          </cell>
          <cell r="Y2264">
            <v>0</v>
          </cell>
        </row>
        <row r="2265">
          <cell r="A2265">
            <v>975</v>
          </cell>
          <cell r="B2265" t="str">
            <v>02</v>
          </cell>
          <cell r="C2265" t="str">
            <v>ВЛ 220кв Д-3 Макаров-Арсентьевка</v>
          </cell>
          <cell r="D2265" t="str">
            <v>502</v>
          </cell>
          <cell r="E2265" t="str">
            <v>011</v>
          </cell>
          <cell r="F2265">
            <v>41</v>
          </cell>
          <cell r="G2265">
            <v>30</v>
          </cell>
          <cell r="H2265">
            <v>483085838.69999999</v>
          </cell>
          <cell r="I2265" t="str">
            <v>30816</v>
          </cell>
          <cell r="J2265" t="str">
            <v>2010062</v>
          </cell>
          <cell r="K2265" t="str">
            <v>30009</v>
          </cell>
          <cell r="L2265">
            <v>2</v>
          </cell>
          <cell r="M2265" t="str">
            <v>124521125</v>
          </cell>
          <cell r="N2265" t="str">
            <v>98</v>
          </cell>
          <cell r="O2265" t="str">
            <v>0198</v>
          </cell>
          <cell r="Q2265">
            <v>79936263.640000001</v>
          </cell>
          <cell r="R2265">
            <v>805143.06</v>
          </cell>
          <cell r="S2265">
            <v>403149575.06</v>
          </cell>
          <cell r="V2265" t="str">
            <v>00108</v>
          </cell>
          <cell r="X2265">
            <v>0</v>
          </cell>
          <cell r="Y2265">
            <v>0</v>
          </cell>
        </row>
        <row r="2266">
          <cell r="A2266">
            <v>1066</v>
          </cell>
          <cell r="B2266" t="str">
            <v>02</v>
          </cell>
          <cell r="C2266" t="str">
            <v>КЛ 6кв от ТП 163 до ТП 297   0,3км</v>
          </cell>
          <cell r="D2266" t="str">
            <v>502</v>
          </cell>
          <cell r="E2266" t="str">
            <v>011</v>
          </cell>
          <cell r="F2266">
            <v>21</v>
          </cell>
          <cell r="G2266">
            <v>30</v>
          </cell>
          <cell r="H2266">
            <v>99578</v>
          </cell>
          <cell r="I2266" t="str">
            <v>30543</v>
          </cell>
          <cell r="J2266" t="str">
            <v>2010062</v>
          </cell>
          <cell r="K2266" t="str">
            <v>30012</v>
          </cell>
          <cell r="L2266">
            <v>4</v>
          </cell>
          <cell r="M2266" t="str">
            <v>124527341</v>
          </cell>
          <cell r="N2266" t="str">
            <v>77</v>
          </cell>
          <cell r="O2266" t="str">
            <v>1184</v>
          </cell>
          <cell r="P2266" t="str">
            <v>1184</v>
          </cell>
          <cell r="Q2266">
            <v>99578</v>
          </cell>
          <cell r="R2266">
            <v>0</v>
          </cell>
          <cell r="S2266">
            <v>0</v>
          </cell>
          <cell r="V2266" t="str">
            <v>00139</v>
          </cell>
          <cell r="X2266">
            <v>0</v>
          </cell>
          <cell r="Y2266">
            <v>0</v>
          </cell>
        </row>
        <row r="2267">
          <cell r="A2267">
            <v>1066</v>
          </cell>
          <cell r="B2267" t="str">
            <v>02</v>
          </cell>
          <cell r="C2267" t="str">
            <v>КЛ 6кв от ТП 322 до проводов ВЛ  0,03км</v>
          </cell>
          <cell r="D2267" t="str">
            <v>502</v>
          </cell>
          <cell r="E2267" t="str">
            <v>011</v>
          </cell>
          <cell r="F2267">
            <v>21</v>
          </cell>
          <cell r="G2267">
            <v>30</v>
          </cell>
          <cell r="H2267">
            <v>4234.75</v>
          </cell>
          <cell r="I2267" t="str">
            <v>30596</v>
          </cell>
          <cell r="J2267" t="str">
            <v>2010062</v>
          </cell>
          <cell r="K2267" t="str">
            <v>30012</v>
          </cell>
          <cell r="L2267">
            <v>4</v>
          </cell>
          <cell r="M2267" t="str">
            <v>124527341</v>
          </cell>
          <cell r="N2267" t="str">
            <v>79</v>
          </cell>
          <cell r="O2267" t="str">
            <v>0979</v>
          </cell>
          <cell r="P2267" t="str">
            <v>0979</v>
          </cell>
          <cell r="Q2267">
            <v>4234.75</v>
          </cell>
          <cell r="R2267">
            <v>0</v>
          </cell>
          <cell r="S2267">
            <v>0</v>
          </cell>
          <cell r="V2267" t="str">
            <v>00145</v>
          </cell>
          <cell r="X2267">
            <v>0</v>
          </cell>
          <cell r="Y2267">
            <v>0</v>
          </cell>
        </row>
        <row r="2268">
          <cell r="A2268">
            <v>1066</v>
          </cell>
          <cell r="B2268" t="str">
            <v>02</v>
          </cell>
          <cell r="C2268" t="str">
            <v>КЛ 6кв от ТП 1150 - ВЛ штаб ГО</v>
          </cell>
          <cell r="D2268" t="str">
            <v>502</v>
          </cell>
          <cell r="E2268" t="str">
            <v>011</v>
          </cell>
          <cell r="F2268">
            <v>21</v>
          </cell>
          <cell r="G2268">
            <v>30</v>
          </cell>
          <cell r="H2268">
            <v>26341</v>
          </cell>
          <cell r="I2268" t="str">
            <v>30603</v>
          </cell>
          <cell r="J2268" t="str">
            <v>2010062</v>
          </cell>
          <cell r="K2268" t="str">
            <v>30012</v>
          </cell>
          <cell r="L2268">
            <v>4</v>
          </cell>
          <cell r="M2268" t="str">
            <v>124527341</v>
          </cell>
          <cell r="N2268" t="str">
            <v>80</v>
          </cell>
          <cell r="O2268" t="str">
            <v>0381</v>
          </cell>
          <cell r="Q2268">
            <v>26281.360000000001</v>
          </cell>
          <cell r="R2268">
            <v>87.8</v>
          </cell>
          <cell r="S2268">
            <v>59.64</v>
          </cell>
          <cell r="V2268" t="str">
            <v>00148</v>
          </cell>
          <cell r="W2268" t="str">
            <v>0860000</v>
          </cell>
          <cell r="X2268">
            <v>0</v>
          </cell>
          <cell r="Y2268">
            <v>0</v>
          </cell>
        </row>
        <row r="2269">
          <cell r="A2269">
            <v>1066</v>
          </cell>
          <cell r="B2269" t="str">
            <v>02</v>
          </cell>
          <cell r="C2269" t="str">
            <v>КЛ 6кв от ЗРУ ПС"Ю-Сахалинская"-ВЛ 3Л-Юс-6</v>
          </cell>
          <cell r="D2269" t="str">
            <v>502</v>
          </cell>
          <cell r="E2269" t="str">
            <v>011</v>
          </cell>
          <cell r="F2269">
            <v>21</v>
          </cell>
          <cell r="G2269">
            <v>30</v>
          </cell>
          <cell r="H2269">
            <v>11507.47</v>
          </cell>
          <cell r="I2269" t="str">
            <v>30642</v>
          </cell>
          <cell r="J2269" t="str">
            <v>2010062</v>
          </cell>
          <cell r="K2269" t="str">
            <v>30012</v>
          </cell>
          <cell r="L2269">
            <v>4</v>
          </cell>
          <cell r="M2269" t="str">
            <v>124527341</v>
          </cell>
          <cell r="N2269" t="str">
            <v>76</v>
          </cell>
          <cell r="O2269" t="str">
            <v>0376</v>
          </cell>
          <cell r="P2269" t="str">
            <v>0376</v>
          </cell>
          <cell r="Q2269">
            <v>11507.47</v>
          </cell>
          <cell r="R2269">
            <v>0</v>
          </cell>
          <cell r="S2269">
            <v>0</v>
          </cell>
          <cell r="V2269" t="str">
            <v>00154</v>
          </cell>
          <cell r="X2269">
            <v>0</v>
          </cell>
          <cell r="Y2269">
            <v>0</v>
          </cell>
        </row>
        <row r="2270">
          <cell r="A2270">
            <v>1066</v>
          </cell>
          <cell r="B2270" t="str">
            <v>02</v>
          </cell>
          <cell r="C2270" t="str">
            <v>КЛ-6кв от ТП 8 до ТП 132  0,36км</v>
          </cell>
          <cell r="D2270" t="str">
            <v>502</v>
          </cell>
          <cell r="E2270" t="str">
            <v>011</v>
          </cell>
          <cell r="F2270">
            <v>21</v>
          </cell>
          <cell r="G2270">
            <v>30</v>
          </cell>
          <cell r="H2270">
            <v>26697.33</v>
          </cell>
          <cell r="I2270" t="str">
            <v>30407</v>
          </cell>
          <cell r="J2270" t="str">
            <v>2010062</v>
          </cell>
          <cell r="K2270" t="str">
            <v>30012</v>
          </cell>
          <cell r="L2270">
            <v>4</v>
          </cell>
          <cell r="M2270" t="str">
            <v>124527341</v>
          </cell>
          <cell r="N2270" t="str">
            <v>78</v>
          </cell>
          <cell r="O2270" t="str">
            <v>0978</v>
          </cell>
          <cell r="P2270" t="str">
            <v>0978</v>
          </cell>
          <cell r="Q2270">
            <v>26697.33</v>
          </cell>
          <cell r="R2270">
            <v>0</v>
          </cell>
          <cell r="S2270">
            <v>0</v>
          </cell>
          <cell r="V2270" t="str">
            <v>00163</v>
          </cell>
          <cell r="X2270">
            <v>0</v>
          </cell>
          <cell r="Y2270">
            <v>0</v>
          </cell>
        </row>
        <row r="2271">
          <cell r="A2271">
            <v>1066</v>
          </cell>
          <cell r="B2271" t="str">
            <v>02</v>
          </cell>
          <cell r="C2271" t="str">
            <v>КЛ 6кв от ТП 221 до ТП 98  0,32км</v>
          </cell>
          <cell r="D2271" t="str">
            <v>502</v>
          </cell>
          <cell r="E2271" t="str">
            <v>011</v>
          </cell>
          <cell r="F2271">
            <v>21</v>
          </cell>
          <cell r="G2271">
            <v>30</v>
          </cell>
          <cell r="H2271">
            <v>37686.120000000003</v>
          </cell>
          <cell r="I2271" t="str">
            <v>30513</v>
          </cell>
          <cell r="J2271" t="str">
            <v>2010062</v>
          </cell>
          <cell r="K2271" t="str">
            <v>30012</v>
          </cell>
          <cell r="L2271">
            <v>4</v>
          </cell>
          <cell r="M2271" t="str">
            <v>124527341</v>
          </cell>
          <cell r="N2271" t="str">
            <v>78</v>
          </cell>
          <cell r="O2271" t="str">
            <v>1202</v>
          </cell>
          <cell r="P2271" t="str">
            <v>0978</v>
          </cell>
          <cell r="Q2271">
            <v>37686.120000000003</v>
          </cell>
          <cell r="R2271">
            <v>0</v>
          </cell>
          <cell r="S2271">
            <v>0</v>
          </cell>
          <cell r="V2271" t="str">
            <v>00163</v>
          </cell>
          <cell r="X2271">
            <v>0</v>
          </cell>
          <cell r="Y2271">
            <v>0</v>
          </cell>
        </row>
        <row r="2272">
          <cell r="A2272">
            <v>1066</v>
          </cell>
          <cell r="B2272" t="str">
            <v>02</v>
          </cell>
          <cell r="C2272" t="str">
            <v>КЛ-6кв от ТП 217 до ТП 10  0,773км</v>
          </cell>
          <cell r="D2272" t="str">
            <v>502</v>
          </cell>
          <cell r="E2272" t="str">
            <v>011</v>
          </cell>
          <cell r="F2272">
            <v>21</v>
          </cell>
          <cell r="G2272">
            <v>30</v>
          </cell>
          <cell r="H2272">
            <v>108124.19</v>
          </cell>
          <cell r="I2272" t="str">
            <v>30408</v>
          </cell>
          <cell r="J2272" t="str">
            <v>2010062</v>
          </cell>
          <cell r="K2272" t="str">
            <v>30012</v>
          </cell>
          <cell r="L2272">
            <v>4</v>
          </cell>
          <cell r="M2272" t="str">
            <v>124527341</v>
          </cell>
          <cell r="N2272" t="str">
            <v>74</v>
          </cell>
          <cell r="O2272" t="str">
            <v>0978</v>
          </cell>
          <cell r="P2272" t="str">
            <v>0978</v>
          </cell>
          <cell r="Q2272">
            <v>108124.19</v>
          </cell>
          <cell r="R2272">
            <v>0</v>
          </cell>
          <cell r="S2272">
            <v>0</v>
          </cell>
          <cell r="V2272" t="str">
            <v>00164</v>
          </cell>
          <cell r="X2272">
            <v>0</v>
          </cell>
          <cell r="Y2272">
            <v>0</v>
          </cell>
        </row>
        <row r="2273">
          <cell r="A2273">
            <v>1066</v>
          </cell>
          <cell r="B2273" t="str">
            <v>02</v>
          </cell>
          <cell r="C2273" t="str">
            <v>КЛ 6кв от ПСТ Центр- ТП 145  0,53км</v>
          </cell>
          <cell r="D2273" t="str">
            <v>502</v>
          </cell>
          <cell r="E2273" t="str">
            <v>011</v>
          </cell>
          <cell r="F2273">
            <v>21</v>
          </cell>
          <cell r="G2273">
            <v>30</v>
          </cell>
          <cell r="H2273">
            <v>35479.83</v>
          </cell>
          <cell r="I2273" t="str">
            <v>30532</v>
          </cell>
          <cell r="J2273" t="str">
            <v>2010062</v>
          </cell>
          <cell r="K2273" t="str">
            <v>30012</v>
          </cell>
          <cell r="L2273">
            <v>4</v>
          </cell>
          <cell r="M2273" t="str">
            <v>124527341</v>
          </cell>
          <cell r="N2273" t="str">
            <v>76</v>
          </cell>
          <cell r="O2273" t="str">
            <v>0978</v>
          </cell>
          <cell r="P2273" t="str">
            <v>0978</v>
          </cell>
          <cell r="Q2273">
            <v>35479.83</v>
          </cell>
          <cell r="R2273">
            <v>0</v>
          </cell>
          <cell r="S2273">
            <v>0</v>
          </cell>
          <cell r="V2273" t="str">
            <v>00164</v>
          </cell>
          <cell r="X2273">
            <v>0</v>
          </cell>
          <cell r="Y2273">
            <v>0</v>
          </cell>
        </row>
        <row r="2274">
          <cell r="A2274">
            <v>1066</v>
          </cell>
          <cell r="B2274" t="str">
            <v>02</v>
          </cell>
          <cell r="C2274" t="str">
            <v>КЛ-6кв от ПСТ "Центр" до ТП 14  0,832км</v>
          </cell>
          <cell r="D2274" t="str">
            <v>502</v>
          </cell>
          <cell r="E2274" t="str">
            <v>011</v>
          </cell>
          <cell r="F2274">
            <v>21</v>
          </cell>
          <cell r="G2274">
            <v>30</v>
          </cell>
          <cell r="H2274">
            <v>115654.68</v>
          </cell>
          <cell r="I2274" t="str">
            <v>30411</v>
          </cell>
          <cell r="J2274" t="str">
            <v>2010062</v>
          </cell>
          <cell r="K2274" t="str">
            <v>30011</v>
          </cell>
          <cell r="L2274">
            <v>2</v>
          </cell>
          <cell r="M2274" t="str">
            <v>124527341</v>
          </cell>
          <cell r="N2274" t="str">
            <v>51</v>
          </cell>
          <cell r="O2274" t="str">
            <v>1051</v>
          </cell>
          <cell r="P2274" t="str">
            <v>1051</v>
          </cell>
          <cell r="Q2274">
            <v>115654.68</v>
          </cell>
          <cell r="R2274">
            <v>0</v>
          </cell>
          <cell r="S2274">
            <v>0</v>
          </cell>
          <cell r="V2274" t="str">
            <v>00165</v>
          </cell>
          <cell r="X2274">
            <v>0</v>
          </cell>
          <cell r="Y2274">
            <v>0</v>
          </cell>
        </row>
        <row r="2275">
          <cell r="A2275">
            <v>1066</v>
          </cell>
          <cell r="B2275" t="str">
            <v>02</v>
          </cell>
          <cell r="C2275" t="str">
            <v>КЛ 6кв от ПСТ Центр до ТП 145  0,53км</v>
          </cell>
          <cell r="D2275" t="str">
            <v>502</v>
          </cell>
          <cell r="E2275" t="str">
            <v>011</v>
          </cell>
          <cell r="F2275">
            <v>21</v>
          </cell>
          <cell r="G2275">
            <v>30</v>
          </cell>
          <cell r="H2275">
            <v>80515.47</v>
          </cell>
          <cell r="I2275" t="str">
            <v>30533</v>
          </cell>
          <cell r="J2275" t="str">
            <v>2010062</v>
          </cell>
          <cell r="K2275" t="str">
            <v>30012</v>
          </cell>
          <cell r="L2275">
            <v>4</v>
          </cell>
          <cell r="M2275" t="str">
            <v>124527341</v>
          </cell>
          <cell r="N2275" t="str">
            <v>76</v>
          </cell>
          <cell r="O2275" t="str">
            <v>0978</v>
          </cell>
          <cell r="P2275" t="str">
            <v>0978</v>
          </cell>
          <cell r="Q2275">
            <v>80515.47</v>
          </cell>
          <cell r="R2275">
            <v>0</v>
          </cell>
          <cell r="S2275">
            <v>0</v>
          </cell>
          <cell r="V2275" t="str">
            <v>00165</v>
          </cell>
          <cell r="X2275">
            <v>0</v>
          </cell>
          <cell r="Y2275">
            <v>0</v>
          </cell>
        </row>
        <row r="2276">
          <cell r="A2276">
            <v>1066</v>
          </cell>
          <cell r="B2276" t="str">
            <v>02</v>
          </cell>
          <cell r="C2276" t="str">
            <v>КЛ 6кв от ТП 180 до ТП 158  0,3км</v>
          </cell>
          <cell r="D2276" t="str">
            <v>502</v>
          </cell>
          <cell r="E2276" t="str">
            <v>011</v>
          </cell>
          <cell r="F2276">
            <v>21</v>
          </cell>
          <cell r="G2276">
            <v>30</v>
          </cell>
          <cell r="H2276">
            <v>31438.41</v>
          </cell>
          <cell r="I2276" t="str">
            <v>30539</v>
          </cell>
          <cell r="J2276" t="str">
            <v>2010062</v>
          </cell>
          <cell r="K2276" t="str">
            <v>30012</v>
          </cell>
          <cell r="L2276">
            <v>4</v>
          </cell>
          <cell r="M2276" t="str">
            <v>124527341</v>
          </cell>
          <cell r="N2276" t="str">
            <v>66</v>
          </cell>
          <cell r="O2276" t="str">
            <v>0978</v>
          </cell>
          <cell r="P2276" t="str">
            <v>0978</v>
          </cell>
          <cell r="Q2276">
            <v>31438.41</v>
          </cell>
          <cell r="R2276">
            <v>0</v>
          </cell>
          <cell r="S2276">
            <v>0</v>
          </cell>
          <cell r="V2276" t="str">
            <v>00167</v>
          </cell>
          <cell r="X2276">
            <v>0</v>
          </cell>
          <cell r="Y2276">
            <v>0</v>
          </cell>
        </row>
        <row r="2277">
          <cell r="A2277">
            <v>1066</v>
          </cell>
          <cell r="B2277" t="str">
            <v>02</v>
          </cell>
          <cell r="C2277" t="str">
            <v>КЛ-6кв от ТП 23 до ТП 24   0,332км</v>
          </cell>
          <cell r="D2277" t="str">
            <v>502</v>
          </cell>
          <cell r="E2277" t="str">
            <v>011</v>
          </cell>
          <cell r="F2277">
            <v>21</v>
          </cell>
          <cell r="G2277">
            <v>30</v>
          </cell>
          <cell r="H2277">
            <v>133842</v>
          </cell>
          <cell r="I2277" t="str">
            <v>30430</v>
          </cell>
          <cell r="J2277" t="str">
            <v>2010062</v>
          </cell>
          <cell r="K2277" t="str">
            <v>30011</v>
          </cell>
          <cell r="L2277">
            <v>2</v>
          </cell>
          <cell r="M2277" t="str">
            <v>124527341</v>
          </cell>
          <cell r="N2277" t="str">
            <v>53</v>
          </cell>
          <cell r="O2277" t="str">
            <v>0953</v>
          </cell>
          <cell r="P2277" t="str">
            <v>0953</v>
          </cell>
          <cell r="Q2277">
            <v>133842</v>
          </cell>
          <cell r="R2277">
            <v>0</v>
          </cell>
          <cell r="S2277">
            <v>0</v>
          </cell>
          <cell r="V2277" t="str">
            <v>00168</v>
          </cell>
          <cell r="X2277">
            <v>0</v>
          </cell>
          <cell r="Y2277">
            <v>0</v>
          </cell>
        </row>
        <row r="2278">
          <cell r="A2278">
            <v>1066</v>
          </cell>
          <cell r="B2278" t="str">
            <v>02</v>
          </cell>
          <cell r="C2278" t="str">
            <v>КЛ-6 кв от ТП 24 до ТП 26  0,271км</v>
          </cell>
          <cell r="D2278" t="str">
            <v>502</v>
          </cell>
          <cell r="E2278" t="str">
            <v>011</v>
          </cell>
          <cell r="F2278">
            <v>21</v>
          </cell>
          <cell r="G2278">
            <v>30</v>
          </cell>
          <cell r="H2278">
            <v>44446.45</v>
          </cell>
          <cell r="I2278" t="str">
            <v>30432</v>
          </cell>
          <cell r="J2278" t="str">
            <v>2010062</v>
          </cell>
          <cell r="K2278" t="str">
            <v>30011</v>
          </cell>
          <cell r="L2278">
            <v>2</v>
          </cell>
          <cell r="M2278" t="str">
            <v>124527341</v>
          </cell>
          <cell r="N2278" t="str">
            <v>52</v>
          </cell>
          <cell r="O2278" t="str">
            <v>1202</v>
          </cell>
          <cell r="P2278" t="str">
            <v>0952</v>
          </cell>
          <cell r="Q2278">
            <v>44446.45</v>
          </cell>
          <cell r="R2278">
            <v>0</v>
          </cell>
          <cell r="S2278">
            <v>0</v>
          </cell>
          <cell r="V2278" t="str">
            <v>00169</v>
          </cell>
          <cell r="X2278">
            <v>0</v>
          </cell>
          <cell r="Y2278">
            <v>0</v>
          </cell>
        </row>
        <row r="2279">
          <cell r="A2279">
            <v>1066</v>
          </cell>
          <cell r="B2279" t="str">
            <v>02</v>
          </cell>
          <cell r="C2279" t="str">
            <v>КЛ 6кв от ТП 166 до ТП 255 0,21км</v>
          </cell>
          <cell r="D2279" t="str">
            <v>502</v>
          </cell>
          <cell r="E2279" t="str">
            <v>011</v>
          </cell>
          <cell r="F2279">
            <v>21</v>
          </cell>
          <cell r="G2279">
            <v>30</v>
          </cell>
          <cell r="H2279">
            <v>8269.07</v>
          </cell>
          <cell r="I2279" t="str">
            <v>30545</v>
          </cell>
          <cell r="J2279" t="str">
            <v>2010062</v>
          </cell>
          <cell r="K2279" t="str">
            <v>30012</v>
          </cell>
          <cell r="L2279">
            <v>4</v>
          </cell>
          <cell r="M2279" t="str">
            <v>124527341</v>
          </cell>
          <cell r="N2279" t="str">
            <v>74</v>
          </cell>
          <cell r="O2279" t="str">
            <v>1184</v>
          </cell>
          <cell r="P2279" t="str">
            <v>1184</v>
          </cell>
          <cell r="Q2279">
            <v>8269.07</v>
          </cell>
          <cell r="R2279">
            <v>0</v>
          </cell>
          <cell r="S2279">
            <v>0</v>
          </cell>
          <cell r="V2279" t="str">
            <v>00169</v>
          </cell>
          <cell r="X2279">
            <v>0</v>
          </cell>
          <cell r="Y2279">
            <v>0</v>
          </cell>
        </row>
        <row r="2280">
          <cell r="A2280">
            <v>1066</v>
          </cell>
          <cell r="B2280" t="str">
            <v>02</v>
          </cell>
          <cell r="C2280" t="str">
            <v>КЛ-6 кв от ТП 27 до ТП 54</v>
          </cell>
          <cell r="D2280" t="str">
            <v>502</v>
          </cell>
          <cell r="E2280" t="str">
            <v>011</v>
          </cell>
          <cell r="F2280">
            <v>21</v>
          </cell>
          <cell r="G2280">
            <v>30</v>
          </cell>
          <cell r="H2280">
            <v>92483.24</v>
          </cell>
          <cell r="I2280" t="str">
            <v>30436</v>
          </cell>
          <cell r="J2280" t="str">
            <v>2010062</v>
          </cell>
          <cell r="K2280" t="str">
            <v>30011</v>
          </cell>
          <cell r="L2280">
            <v>2</v>
          </cell>
          <cell r="M2280" t="str">
            <v>124527341</v>
          </cell>
          <cell r="N2280" t="str">
            <v>50</v>
          </cell>
          <cell r="O2280" t="str">
            <v>1250</v>
          </cell>
          <cell r="P2280" t="str">
            <v>1250</v>
          </cell>
          <cell r="Q2280">
            <v>92483.24</v>
          </cell>
          <cell r="R2280">
            <v>0</v>
          </cell>
          <cell r="S2280">
            <v>0</v>
          </cell>
          <cell r="V2280" t="str">
            <v>00171</v>
          </cell>
          <cell r="X2280">
            <v>0</v>
          </cell>
          <cell r="Y2280">
            <v>0</v>
          </cell>
        </row>
        <row r="2281">
          <cell r="A2281">
            <v>1066</v>
          </cell>
          <cell r="B2281" t="str">
            <v>02</v>
          </cell>
          <cell r="C2281" t="str">
            <v>КЛ 6кв от ТП 246 до ТП 199  0,427км</v>
          </cell>
          <cell r="D2281" t="str">
            <v>502</v>
          </cell>
          <cell r="E2281" t="str">
            <v>011</v>
          </cell>
          <cell r="F2281">
            <v>21</v>
          </cell>
          <cell r="G2281">
            <v>30</v>
          </cell>
          <cell r="H2281">
            <v>46029.88</v>
          </cell>
          <cell r="I2281" t="str">
            <v>30567</v>
          </cell>
          <cell r="J2281" t="str">
            <v>2010062</v>
          </cell>
          <cell r="K2281" t="str">
            <v>30012</v>
          </cell>
          <cell r="L2281">
            <v>4</v>
          </cell>
          <cell r="M2281" t="str">
            <v>124527341</v>
          </cell>
          <cell r="N2281" t="str">
            <v>75</v>
          </cell>
          <cell r="O2281" t="str">
            <v>0978</v>
          </cell>
          <cell r="P2281" t="str">
            <v>0978</v>
          </cell>
          <cell r="Q2281">
            <v>46029.88</v>
          </cell>
          <cell r="R2281">
            <v>0</v>
          </cell>
          <cell r="S2281">
            <v>0</v>
          </cell>
          <cell r="V2281" t="str">
            <v>00172</v>
          </cell>
          <cell r="X2281">
            <v>0</v>
          </cell>
          <cell r="Y2281">
            <v>0</v>
          </cell>
        </row>
        <row r="2282">
          <cell r="A2282">
            <v>1066</v>
          </cell>
          <cell r="B2282" t="str">
            <v>02</v>
          </cell>
          <cell r="C2282" t="str">
            <v>КЛ 6кв от ТП 227 до Тп 253   0,3км</v>
          </cell>
          <cell r="D2282" t="str">
            <v>502</v>
          </cell>
          <cell r="E2282" t="str">
            <v>011</v>
          </cell>
          <cell r="F2282">
            <v>21</v>
          </cell>
          <cell r="G2282">
            <v>30</v>
          </cell>
          <cell r="H2282">
            <v>19332.55</v>
          </cell>
          <cell r="I2282" t="str">
            <v>30574</v>
          </cell>
          <cell r="J2282" t="str">
            <v>2010062</v>
          </cell>
          <cell r="K2282" t="str">
            <v>30012</v>
          </cell>
          <cell r="L2282">
            <v>4</v>
          </cell>
          <cell r="M2282" t="str">
            <v>124527341</v>
          </cell>
          <cell r="N2282" t="str">
            <v>71</v>
          </cell>
          <cell r="O2282" t="str">
            <v>0978</v>
          </cell>
          <cell r="P2282" t="str">
            <v>0978</v>
          </cell>
          <cell r="Q2282">
            <v>19332.55</v>
          </cell>
          <cell r="R2282">
            <v>0</v>
          </cell>
          <cell r="S2282">
            <v>0</v>
          </cell>
          <cell r="V2282" t="str">
            <v>00174</v>
          </cell>
          <cell r="X2282">
            <v>0</v>
          </cell>
          <cell r="Y2282">
            <v>0</v>
          </cell>
        </row>
        <row r="2283">
          <cell r="A2283">
            <v>1066</v>
          </cell>
          <cell r="B2283" t="str">
            <v>02</v>
          </cell>
          <cell r="C2283" t="str">
            <v>КЛ-6кв от ТП 254 до ТП 51  0,85км</v>
          </cell>
          <cell r="D2283" t="str">
            <v>502</v>
          </cell>
          <cell r="E2283" t="str">
            <v>011</v>
          </cell>
          <cell r="F2283">
            <v>21</v>
          </cell>
          <cell r="G2283">
            <v>30</v>
          </cell>
          <cell r="H2283">
            <v>29459.119999999999</v>
          </cell>
          <cell r="I2283" t="str">
            <v>30466</v>
          </cell>
          <cell r="J2283" t="str">
            <v>2010062</v>
          </cell>
          <cell r="K2283" t="str">
            <v>30012</v>
          </cell>
          <cell r="L2283">
            <v>4</v>
          </cell>
          <cell r="M2283" t="str">
            <v>124527341</v>
          </cell>
          <cell r="N2283" t="str">
            <v>78</v>
          </cell>
          <cell r="O2283" t="str">
            <v>0978</v>
          </cell>
          <cell r="P2283" t="str">
            <v>0978</v>
          </cell>
          <cell r="Q2283">
            <v>29459.119999999999</v>
          </cell>
          <cell r="R2283">
            <v>0</v>
          </cell>
          <cell r="S2283">
            <v>0</v>
          </cell>
          <cell r="V2283" t="str">
            <v>00175</v>
          </cell>
          <cell r="X2283">
            <v>0</v>
          </cell>
          <cell r="Y2283">
            <v>0</v>
          </cell>
        </row>
        <row r="2284">
          <cell r="A2284">
            <v>1066</v>
          </cell>
          <cell r="B2284" t="str">
            <v>02</v>
          </cell>
          <cell r="C2284" t="str">
            <v>КЛ 6кв от муфты ТП 268 до ТП 293  0,142км</v>
          </cell>
          <cell r="D2284" t="str">
            <v>502</v>
          </cell>
          <cell r="E2284" t="str">
            <v>011</v>
          </cell>
          <cell r="F2284">
            <v>21</v>
          </cell>
          <cell r="G2284">
            <v>30</v>
          </cell>
          <cell r="H2284">
            <v>6950.51</v>
          </cell>
          <cell r="I2284" t="str">
            <v>30586</v>
          </cell>
          <cell r="J2284" t="str">
            <v>2010062</v>
          </cell>
          <cell r="K2284" t="str">
            <v>30012</v>
          </cell>
          <cell r="L2284">
            <v>4</v>
          </cell>
          <cell r="M2284" t="str">
            <v>124527341</v>
          </cell>
          <cell r="N2284" t="str">
            <v>77</v>
          </cell>
          <cell r="O2284" t="str">
            <v>0378</v>
          </cell>
          <cell r="P2284" t="str">
            <v>0378</v>
          </cell>
          <cell r="Q2284">
            <v>6950.51</v>
          </cell>
          <cell r="R2284">
            <v>0</v>
          </cell>
          <cell r="S2284">
            <v>0</v>
          </cell>
          <cell r="V2284" t="str">
            <v>00175</v>
          </cell>
          <cell r="X2284">
            <v>0</v>
          </cell>
          <cell r="Y2284">
            <v>0</v>
          </cell>
        </row>
        <row r="2285">
          <cell r="A2285">
            <v>1066</v>
          </cell>
          <cell r="B2285" t="str">
            <v>02</v>
          </cell>
          <cell r="C2285" t="str">
            <v>КЛ 6кв от ТП 1139 до ТП 1191 до РПП Школа  2,1км</v>
          </cell>
          <cell r="D2285" t="str">
            <v>502</v>
          </cell>
          <cell r="E2285" t="str">
            <v>011</v>
          </cell>
          <cell r="F2285">
            <v>21</v>
          </cell>
          <cell r="G2285">
            <v>30</v>
          </cell>
          <cell r="H2285">
            <v>144533.82</v>
          </cell>
          <cell r="I2285" t="str">
            <v>30607</v>
          </cell>
          <cell r="J2285" t="str">
            <v>2010062</v>
          </cell>
          <cell r="K2285" t="str">
            <v>30013</v>
          </cell>
          <cell r="L2285">
            <v>5</v>
          </cell>
          <cell r="M2285" t="str">
            <v>124527341</v>
          </cell>
          <cell r="N2285" t="str">
            <v>76</v>
          </cell>
          <cell r="O2285" t="str">
            <v>1202</v>
          </cell>
          <cell r="P2285" t="str">
            <v>0376</v>
          </cell>
          <cell r="Q2285">
            <v>144533.82</v>
          </cell>
          <cell r="R2285">
            <v>0</v>
          </cell>
          <cell r="S2285">
            <v>0</v>
          </cell>
          <cell r="V2285" t="str">
            <v>00176</v>
          </cell>
          <cell r="X2285">
            <v>0</v>
          </cell>
          <cell r="Y2285">
            <v>0</v>
          </cell>
        </row>
        <row r="2286">
          <cell r="A2286">
            <v>1066</v>
          </cell>
          <cell r="B2286" t="str">
            <v>02</v>
          </cell>
          <cell r="C2286" t="str">
            <v>КЛ 6кв от ТП 70 до ТП 185  0,02км</v>
          </cell>
          <cell r="D2286" t="str">
            <v>502</v>
          </cell>
          <cell r="E2286" t="str">
            <v>011</v>
          </cell>
          <cell r="F2286">
            <v>21</v>
          </cell>
          <cell r="G2286">
            <v>30</v>
          </cell>
          <cell r="H2286">
            <v>1418.95</v>
          </cell>
          <cell r="I2286" t="str">
            <v>30482</v>
          </cell>
          <cell r="J2286" t="str">
            <v>2010062</v>
          </cell>
          <cell r="K2286" t="str">
            <v>30012</v>
          </cell>
          <cell r="L2286">
            <v>4</v>
          </cell>
          <cell r="M2286" t="str">
            <v>124527341</v>
          </cell>
          <cell r="N2286" t="str">
            <v>77</v>
          </cell>
          <cell r="O2286" t="str">
            <v>1184</v>
          </cell>
          <cell r="P2286" t="str">
            <v>1184</v>
          </cell>
          <cell r="Q2286">
            <v>1418.95</v>
          </cell>
          <cell r="R2286">
            <v>0</v>
          </cell>
          <cell r="S2286">
            <v>0</v>
          </cell>
          <cell r="V2286" t="str">
            <v>00179</v>
          </cell>
          <cell r="X2286">
            <v>0</v>
          </cell>
          <cell r="Y2286">
            <v>0</v>
          </cell>
        </row>
        <row r="2287">
          <cell r="A2287">
            <v>1066</v>
          </cell>
          <cell r="B2287" t="str">
            <v>02</v>
          </cell>
          <cell r="C2287" t="str">
            <v>ВЛ 6кв от ТП 56-КТП 309 0,5км</v>
          </cell>
          <cell r="D2287" t="str">
            <v>502</v>
          </cell>
          <cell r="E2287" t="str">
            <v>011</v>
          </cell>
          <cell r="F2287">
            <v>21</v>
          </cell>
          <cell r="G2287">
            <v>30</v>
          </cell>
          <cell r="H2287">
            <v>33620.22</v>
          </cell>
          <cell r="I2287" t="str">
            <v>30238</v>
          </cell>
          <cell r="J2287" t="str">
            <v>2010062</v>
          </cell>
          <cell r="K2287" t="str">
            <v>30008</v>
          </cell>
          <cell r="L2287">
            <v>6</v>
          </cell>
          <cell r="M2287" t="str">
            <v>124527342</v>
          </cell>
          <cell r="N2287" t="str">
            <v>70</v>
          </cell>
          <cell r="O2287" t="str">
            <v>0970</v>
          </cell>
          <cell r="Q2287">
            <v>33620.22</v>
          </cell>
          <cell r="R2287">
            <v>0</v>
          </cell>
          <cell r="S2287">
            <v>0</v>
          </cell>
          <cell r="V2287" t="str">
            <v>00180</v>
          </cell>
          <cell r="X2287">
            <v>0</v>
          </cell>
          <cell r="Y2287">
            <v>0</v>
          </cell>
        </row>
        <row r="2288">
          <cell r="A2288">
            <v>1066</v>
          </cell>
          <cell r="B2288" t="str">
            <v>02</v>
          </cell>
          <cell r="C2288" t="str">
            <v>ВЛ 6кв ПСТ Промузел - ТП 208  5,3км 2Л-Пр-6</v>
          </cell>
          <cell r="D2288" t="str">
            <v>502</v>
          </cell>
          <cell r="E2288" t="str">
            <v>011</v>
          </cell>
          <cell r="F2288">
            <v>21</v>
          </cell>
          <cell r="G2288">
            <v>30</v>
          </cell>
          <cell r="H2288">
            <v>73196.72</v>
          </cell>
          <cell r="I2288" t="str">
            <v>30250</v>
          </cell>
          <cell r="J2288" t="str">
            <v>2010062</v>
          </cell>
          <cell r="K2288" t="str">
            <v>30008</v>
          </cell>
          <cell r="L2288">
            <v>6</v>
          </cell>
          <cell r="M2288" t="str">
            <v>124527342</v>
          </cell>
          <cell r="N2288" t="str">
            <v>55</v>
          </cell>
          <cell r="O2288" t="str">
            <v>0955</v>
          </cell>
          <cell r="Q2288">
            <v>73196.72</v>
          </cell>
          <cell r="R2288">
            <v>0</v>
          </cell>
          <cell r="S2288">
            <v>0</v>
          </cell>
          <cell r="V2288" t="str">
            <v>00187</v>
          </cell>
          <cell r="X2288">
            <v>0</v>
          </cell>
          <cell r="Y2288">
            <v>0</v>
          </cell>
        </row>
        <row r="2289">
          <cell r="A2289">
            <v>1066</v>
          </cell>
          <cell r="B2289" t="str">
            <v>02</v>
          </cell>
          <cell r="C2289" t="str">
            <v>ВЛ 6кв от ТП 11 до КТП 320   0,7км</v>
          </cell>
          <cell r="D2289" t="str">
            <v>502</v>
          </cell>
          <cell r="E2289" t="str">
            <v>011</v>
          </cell>
          <cell r="F2289">
            <v>21</v>
          </cell>
          <cell r="G2289">
            <v>30</v>
          </cell>
          <cell r="H2289">
            <v>47070.16</v>
          </cell>
          <cell r="I2289" t="str">
            <v>30253</v>
          </cell>
          <cell r="J2289" t="str">
            <v>2010062</v>
          </cell>
          <cell r="K2289" t="str">
            <v>30008</v>
          </cell>
          <cell r="L2289">
            <v>6</v>
          </cell>
          <cell r="M2289" t="str">
            <v>124527342</v>
          </cell>
          <cell r="N2289" t="str">
            <v>70</v>
          </cell>
          <cell r="O2289" t="str">
            <v>0970</v>
          </cell>
          <cell r="Q2289">
            <v>47070.16</v>
          </cell>
          <cell r="R2289">
            <v>0</v>
          </cell>
          <cell r="S2289">
            <v>0</v>
          </cell>
          <cell r="V2289" t="str">
            <v>00189</v>
          </cell>
          <cell r="X2289">
            <v>0</v>
          </cell>
          <cell r="Y2289">
            <v>0</v>
          </cell>
        </row>
        <row r="2290">
          <cell r="A2290">
            <v>1066</v>
          </cell>
          <cell r="B2290" t="str">
            <v>02</v>
          </cell>
          <cell r="C2290" t="str">
            <v>ВЛ 6кв 7Л-Пер-6  1,0км</v>
          </cell>
          <cell r="D2290" t="str">
            <v>502</v>
          </cell>
          <cell r="E2290" t="str">
            <v>011</v>
          </cell>
          <cell r="F2290">
            <v>21</v>
          </cell>
          <cell r="G2290">
            <v>30</v>
          </cell>
          <cell r="H2290">
            <v>35378.57</v>
          </cell>
          <cell r="I2290" t="str">
            <v>30267</v>
          </cell>
          <cell r="J2290" t="str">
            <v>2010062</v>
          </cell>
          <cell r="K2290" t="str">
            <v>30008</v>
          </cell>
          <cell r="L2290">
            <v>6</v>
          </cell>
          <cell r="M2290" t="str">
            <v>124527342</v>
          </cell>
          <cell r="N2290" t="str">
            <v>60</v>
          </cell>
          <cell r="O2290" t="str">
            <v>0960</v>
          </cell>
          <cell r="P2290" t="str">
            <v>0960</v>
          </cell>
          <cell r="Q2290">
            <v>35378.57</v>
          </cell>
          <cell r="R2290">
            <v>0</v>
          </cell>
          <cell r="S2290">
            <v>0</v>
          </cell>
          <cell r="V2290" t="str">
            <v>00193</v>
          </cell>
          <cell r="X2290">
            <v>0</v>
          </cell>
          <cell r="Y2290">
            <v>0</v>
          </cell>
        </row>
        <row r="2291">
          <cell r="A2291">
            <v>1066</v>
          </cell>
          <cell r="B2291" t="str">
            <v>02</v>
          </cell>
          <cell r="C2291" t="str">
            <v>ВЛ 6кв ПСТ Ю-Сахалинская-водозабор-Луговое  1,96км  3Л-ЮС-6</v>
          </cell>
          <cell r="D2291" t="str">
            <v>502</v>
          </cell>
          <cell r="E2291" t="str">
            <v>011</v>
          </cell>
          <cell r="F2291">
            <v>21</v>
          </cell>
          <cell r="G2291">
            <v>30</v>
          </cell>
          <cell r="H2291">
            <v>153647.74</v>
          </cell>
          <cell r="I2291" t="str">
            <v>30268</v>
          </cell>
          <cell r="J2291" t="str">
            <v>2010062</v>
          </cell>
          <cell r="K2291" t="str">
            <v>30008</v>
          </cell>
          <cell r="L2291">
            <v>6</v>
          </cell>
          <cell r="M2291" t="str">
            <v>124527342</v>
          </cell>
          <cell r="N2291" t="str">
            <v>69</v>
          </cell>
          <cell r="O2291" t="str">
            <v>0978</v>
          </cell>
          <cell r="P2291" t="str">
            <v>0978</v>
          </cell>
          <cell r="Q2291">
            <v>153647.74</v>
          </cell>
          <cell r="R2291">
            <v>0</v>
          </cell>
          <cell r="S2291">
            <v>0</v>
          </cell>
          <cell r="V2291" t="str">
            <v>00194</v>
          </cell>
          <cell r="X2291">
            <v>0</v>
          </cell>
          <cell r="Y2291">
            <v>0</v>
          </cell>
        </row>
        <row r="2292">
          <cell r="A2292">
            <v>1066</v>
          </cell>
          <cell r="B2292" t="str">
            <v>02</v>
          </cell>
          <cell r="C2292" t="str">
            <v>ВЛ 10кв от ТП1107-ТП1134-ТП1442  2.2км</v>
          </cell>
          <cell r="D2292" t="str">
            <v>502</v>
          </cell>
          <cell r="E2292" t="str">
            <v>011</v>
          </cell>
          <cell r="F2292">
            <v>21</v>
          </cell>
          <cell r="G2292">
            <v>30</v>
          </cell>
          <cell r="H2292">
            <v>77827.320000000007</v>
          </cell>
          <cell r="I2292" t="str">
            <v>30275</v>
          </cell>
          <cell r="J2292" t="str">
            <v>2010062</v>
          </cell>
          <cell r="K2292" t="str">
            <v>30008</v>
          </cell>
          <cell r="L2292">
            <v>6</v>
          </cell>
          <cell r="M2292" t="str">
            <v>124527342</v>
          </cell>
          <cell r="N2292" t="str">
            <v>60</v>
          </cell>
          <cell r="O2292" t="str">
            <v>0960</v>
          </cell>
          <cell r="Q2292">
            <v>77827.320000000007</v>
          </cell>
          <cell r="R2292">
            <v>0</v>
          </cell>
          <cell r="S2292">
            <v>0</v>
          </cell>
          <cell r="V2292" t="str">
            <v>00196</v>
          </cell>
          <cell r="X2292">
            <v>0</v>
          </cell>
          <cell r="Y2292">
            <v>0</v>
          </cell>
        </row>
        <row r="2293">
          <cell r="A2293">
            <v>1066</v>
          </cell>
          <cell r="B2293" t="str">
            <v>02</v>
          </cell>
          <cell r="C2293" t="str">
            <v>ВЛ 10кв от ТП 1292 - ТП 1256  1,64км</v>
          </cell>
          <cell r="D2293" t="str">
            <v>502</v>
          </cell>
          <cell r="E2293" t="str">
            <v>011</v>
          </cell>
          <cell r="F2293">
            <v>21</v>
          </cell>
          <cell r="G2293">
            <v>30</v>
          </cell>
          <cell r="H2293">
            <v>58025.27</v>
          </cell>
          <cell r="I2293" t="str">
            <v>30286</v>
          </cell>
          <cell r="J2293" t="str">
            <v>2010062</v>
          </cell>
          <cell r="K2293" t="str">
            <v>30008</v>
          </cell>
          <cell r="L2293">
            <v>6</v>
          </cell>
          <cell r="M2293" t="str">
            <v>124527342</v>
          </cell>
          <cell r="N2293" t="str">
            <v>60</v>
          </cell>
          <cell r="O2293" t="str">
            <v>0960</v>
          </cell>
          <cell r="Q2293">
            <v>58025.27</v>
          </cell>
          <cell r="R2293">
            <v>0</v>
          </cell>
          <cell r="S2293">
            <v>0</v>
          </cell>
          <cell r="V2293" t="str">
            <v>00197</v>
          </cell>
          <cell r="X2293">
            <v>0</v>
          </cell>
          <cell r="Y2293">
            <v>0</v>
          </cell>
        </row>
        <row r="2294">
          <cell r="A2294">
            <v>1066</v>
          </cell>
          <cell r="B2294" t="str">
            <v>02</v>
          </cell>
          <cell r="C2294" t="str">
            <v>ВЛ 10кв на КТП 1446 6Л-НА-10  0,5км</v>
          </cell>
          <cell r="D2294" t="str">
            <v>502</v>
          </cell>
          <cell r="E2294" t="str">
            <v>011</v>
          </cell>
          <cell r="F2294">
            <v>21</v>
          </cell>
          <cell r="G2294">
            <v>30</v>
          </cell>
          <cell r="H2294">
            <v>17684.68</v>
          </cell>
          <cell r="I2294" t="str">
            <v>30292</v>
          </cell>
          <cell r="J2294" t="str">
            <v>2010062</v>
          </cell>
          <cell r="K2294" t="str">
            <v>30008</v>
          </cell>
          <cell r="L2294">
            <v>6</v>
          </cell>
          <cell r="M2294" t="str">
            <v>124527342</v>
          </cell>
          <cell r="N2294" t="str">
            <v>60</v>
          </cell>
          <cell r="O2294" t="str">
            <v>0960</v>
          </cell>
          <cell r="P2294" t="str">
            <v>0960</v>
          </cell>
          <cell r="Q2294">
            <v>17684.68</v>
          </cell>
          <cell r="R2294">
            <v>0</v>
          </cell>
          <cell r="S2294">
            <v>0</v>
          </cell>
          <cell r="V2294" t="str">
            <v>00199</v>
          </cell>
          <cell r="X2294">
            <v>0</v>
          </cell>
          <cell r="Y2294">
            <v>0</v>
          </cell>
        </row>
        <row r="2295">
          <cell r="A2295">
            <v>1066</v>
          </cell>
          <cell r="B2295" t="str">
            <v>02</v>
          </cell>
          <cell r="C2295" t="str">
            <v>ВЛ 10кв от ТП 2237 до ТП 2200 1,4км</v>
          </cell>
          <cell r="D2295" t="str">
            <v>502</v>
          </cell>
          <cell r="E2295" t="str">
            <v>011</v>
          </cell>
          <cell r="F2295">
            <v>21</v>
          </cell>
          <cell r="G2295">
            <v>30</v>
          </cell>
          <cell r="H2295">
            <v>331451.96000000002</v>
          </cell>
          <cell r="I2295" t="str">
            <v>30310</v>
          </cell>
          <cell r="J2295" t="str">
            <v>2010062</v>
          </cell>
          <cell r="K2295" t="str">
            <v>30006</v>
          </cell>
          <cell r="L2295">
            <v>3</v>
          </cell>
          <cell r="M2295" t="str">
            <v>124527342</v>
          </cell>
          <cell r="N2295" t="str">
            <v>58</v>
          </cell>
          <cell r="O2295" t="str">
            <v>0958</v>
          </cell>
          <cell r="P2295" t="str">
            <v>0958</v>
          </cell>
          <cell r="Q2295">
            <v>331451.96000000002</v>
          </cell>
          <cell r="R2295">
            <v>0</v>
          </cell>
          <cell r="S2295">
            <v>0</v>
          </cell>
          <cell r="V2295" t="str">
            <v>00201</v>
          </cell>
          <cell r="X2295">
            <v>0</v>
          </cell>
          <cell r="Y2295">
            <v>0</v>
          </cell>
        </row>
        <row r="2296">
          <cell r="A2296">
            <v>1066</v>
          </cell>
          <cell r="B2296" t="str">
            <v>02</v>
          </cell>
          <cell r="C2296" t="str">
            <v>ВЛ 10кв ПСТ Дальняя - ТП 2336   3,77км</v>
          </cell>
          <cell r="D2296" t="str">
            <v>502</v>
          </cell>
          <cell r="E2296" t="str">
            <v>011</v>
          </cell>
          <cell r="F2296">
            <v>21</v>
          </cell>
          <cell r="G2296">
            <v>30</v>
          </cell>
          <cell r="H2296">
            <v>137297.93</v>
          </cell>
          <cell r="I2296" t="str">
            <v>30312</v>
          </cell>
          <cell r="J2296" t="str">
            <v>2010062</v>
          </cell>
          <cell r="K2296" t="str">
            <v>30007</v>
          </cell>
          <cell r="L2296">
            <v>6</v>
          </cell>
          <cell r="M2296" t="str">
            <v>124527342</v>
          </cell>
          <cell r="N2296" t="str">
            <v>76</v>
          </cell>
          <cell r="O2296" t="str">
            <v>0377</v>
          </cell>
          <cell r="P2296" t="str">
            <v>0377</v>
          </cell>
          <cell r="Q2296">
            <v>137297.93</v>
          </cell>
          <cell r="R2296">
            <v>0</v>
          </cell>
          <cell r="S2296">
            <v>0</v>
          </cell>
          <cell r="V2296" t="str">
            <v>00202</v>
          </cell>
          <cell r="X2296">
            <v>0</v>
          </cell>
          <cell r="Y2296">
            <v>0</v>
          </cell>
        </row>
        <row r="2297">
          <cell r="A2297">
            <v>1097</v>
          </cell>
          <cell r="B2297" t="str">
            <v>02</v>
          </cell>
          <cell r="C2297" t="str">
            <v>ВЛ 6кв ПС"Центр"-РП4-ТП181</v>
          </cell>
          <cell r="D2297" t="str">
            <v>502</v>
          </cell>
          <cell r="E2297" t="str">
            <v>011</v>
          </cell>
          <cell r="F2297">
            <v>11</v>
          </cell>
          <cell r="G2297">
            <v>30</v>
          </cell>
          <cell r="H2297">
            <v>3077383.1</v>
          </cell>
          <cell r="I2297" t="str">
            <v>30817</v>
          </cell>
          <cell r="J2297" t="str">
            <v>2010062</v>
          </cell>
          <cell r="K2297" t="str">
            <v>30006</v>
          </cell>
          <cell r="L2297">
            <v>3</v>
          </cell>
          <cell r="M2297" t="str">
            <v>124521125</v>
          </cell>
          <cell r="N2297" t="str">
            <v>00</v>
          </cell>
          <cell r="O2297" t="str">
            <v>1200</v>
          </cell>
          <cell r="Q2297">
            <v>353898.97</v>
          </cell>
          <cell r="R2297">
            <v>7693.45</v>
          </cell>
          <cell r="S2297">
            <v>2723484.13</v>
          </cell>
          <cell r="V2297" t="str">
            <v>00002</v>
          </cell>
          <cell r="W2297" t="str">
            <v>0830000</v>
          </cell>
          <cell r="X2297">
            <v>0</v>
          </cell>
          <cell r="Y2297">
            <v>0</v>
          </cell>
        </row>
        <row r="2298">
          <cell r="A2298">
            <v>1097</v>
          </cell>
          <cell r="B2298" t="str">
            <v>02</v>
          </cell>
          <cell r="C2298" t="str">
            <v>КЛ 6кв от РП 5 до ТП 255 ул.Хабаровская</v>
          </cell>
          <cell r="D2298" t="str">
            <v>502</v>
          </cell>
          <cell r="E2298" t="str">
            <v>011</v>
          </cell>
          <cell r="F2298">
            <v>11</v>
          </cell>
          <cell r="G2298">
            <v>30</v>
          </cell>
          <cell r="H2298">
            <v>874755.52</v>
          </cell>
          <cell r="I2298" t="str">
            <v>30818</v>
          </cell>
          <cell r="J2298" t="str">
            <v>2010062</v>
          </cell>
          <cell r="K2298" t="str">
            <v>30012</v>
          </cell>
          <cell r="L2298">
            <v>4</v>
          </cell>
          <cell r="M2298" t="str">
            <v>143131000</v>
          </cell>
          <cell r="N2298" t="str">
            <v>00</v>
          </cell>
          <cell r="O2298" t="str">
            <v>1200</v>
          </cell>
          <cell r="Q2298">
            <v>134129.16</v>
          </cell>
          <cell r="R2298">
            <v>2915.85</v>
          </cell>
          <cell r="S2298">
            <v>740626.36</v>
          </cell>
          <cell r="V2298" t="str">
            <v>00003</v>
          </cell>
          <cell r="W2298" t="str">
            <v>0830000</v>
          </cell>
          <cell r="X2298">
            <v>0</v>
          </cell>
          <cell r="Y2298">
            <v>0</v>
          </cell>
        </row>
        <row r="2299">
          <cell r="A2299">
            <v>1248</v>
          </cell>
          <cell r="B2299" t="str">
            <v>05</v>
          </cell>
          <cell r="C2299" t="str">
            <v>КЛ связи от ЦДП до ПСТ "Южно-Сахалинская" 8.5 км</v>
          </cell>
          <cell r="D2299" t="str">
            <v>505</v>
          </cell>
          <cell r="E2299" t="str">
            <v>011</v>
          </cell>
          <cell r="F2299">
            <v>11</v>
          </cell>
          <cell r="G2299">
            <v>30</v>
          </cell>
          <cell r="H2299">
            <v>1042668.84</v>
          </cell>
          <cell r="I2299" t="str">
            <v>30902</v>
          </cell>
          <cell r="J2299" t="str">
            <v>2010062</v>
          </cell>
          <cell r="K2299" t="str">
            <v>30021</v>
          </cell>
          <cell r="L2299">
            <v>5</v>
          </cell>
          <cell r="M2299" t="str">
            <v>124526651</v>
          </cell>
          <cell r="N2299" t="str">
            <v>76</v>
          </cell>
          <cell r="O2299" t="str">
            <v>0976</v>
          </cell>
          <cell r="P2299" t="str">
            <v>0976</v>
          </cell>
          <cell r="Q2299">
            <v>1042668.84</v>
          </cell>
          <cell r="R2299">
            <v>0</v>
          </cell>
          <cell r="S2299">
            <v>0</v>
          </cell>
          <cell r="V2299" t="str">
            <v>00063</v>
          </cell>
          <cell r="X2299">
            <v>0</v>
          </cell>
          <cell r="Y2299">
            <v>0</v>
          </cell>
        </row>
        <row r="2300">
          <cell r="A2300">
            <v>1370</v>
          </cell>
          <cell r="B2300" t="str">
            <v>40</v>
          </cell>
          <cell r="C2300" t="str">
            <v>ВЛ-9Л-Ст-10 0,15км</v>
          </cell>
          <cell r="D2300" t="str">
            <v>529</v>
          </cell>
          <cell r="E2300" t="str">
            <v>011</v>
          </cell>
          <cell r="F2300">
            <v>21</v>
          </cell>
          <cell r="G2300">
            <v>30</v>
          </cell>
          <cell r="H2300">
            <v>8079.91</v>
          </cell>
          <cell r="I2300" t="str">
            <v>30820</v>
          </cell>
          <cell r="J2300" t="str">
            <v>2010062</v>
          </cell>
          <cell r="K2300" t="str">
            <v>30008</v>
          </cell>
          <cell r="L2300">
            <v>6</v>
          </cell>
          <cell r="M2300" t="str">
            <v>124527342</v>
          </cell>
          <cell r="N2300" t="str">
            <v>71</v>
          </cell>
          <cell r="O2300" t="str">
            <v>1003</v>
          </cell>
          <cell r="P2300" t="str">
            <v>1003</v>
          </cell>
          <cell r="Q2300">
            <v>8079.91</v>
          </cell>
          <cell r="R2300">
            <v>0</v>
          </cell>
          <cell r="S2300">
            <v>0</v>
          </cell>
          <cell r="V2300" t="str">
            <v>00106</v>
          </cell>
          <cell r="X2300">
            <v>0</v>
          </cell>
          <cell r="Y2300">
            <v>0</v>
          </cell>
        </row>
        <row r="2301">
          <cell r="A2301">
            <v>1370</v>
          </cell>
          <cell r="B2301" t="str">
            <v>40</v>
          </cell>
          <cell r="C2301" t="str">
            <v>КЛ-10кв от ПС"Стародубская" до ВЛ-10к 0,08 км</v>
          </cell>
          <cell r="D2301" t="str">
            <v>529</v>
          </cell>
          <cell r="E2301" t="str">
            <v>011</v>
          </cell>
          <cell r="F2301">
            <v>21</v>
          </cell>
          <cell r="G2301">
            <v>30</v>
          </cell>
          <cell r="H2301">
            <v>5958.86</v>
          </cell>
          <cell r="I2301" t="str">
            <v>30821</v>
          </cell>
          <cell r="J2301" t="str">
            <v>2010062</v>
          </cell>
          <cell r="K2301" t="str">
            <v>30011</v>
          </cell>
          <cell r="L2301">
            <v>2</v>
          </cell>
          <cell r="M2301" t="str">
            <v>124527341</v>
          </cell>
          <cell r="N2301" t="str">
            <v>71</v>
          </cell>
          <cell r="O2301" t="str">
            <v>1003</v>
          </cell>
          <cell r="P2301" t="str">
            <v>1003</v>
          </cell>
          <cell r="Q2301">
            <v>5958.86</v>
          </cell>
          <cell r="R2301">
            <v>0</v>
          </cell>
          <cell r="S2301">
            <v>0</v>
          </cell>
          <cell r="V2301" t="str">
            <v>00106</v>
          </cell>
          <cell r="X2301">
            <v>0</v>
          </cell>
          <cell r="Y2301">
            <v>0</v>
          </cell>
        </row>
        <row r="2302">
          <cell r="A2302">
            <v>1370</v>
          </cell>
          <cell r="B2302" t="str">
            <v>40</v>
          </cell>
          <cell r="C2302" t="str">
            <v>КЛ-10кв от ТП-555 до ВЛ-10кв 4Л-Ст-10 и 18Л-Ст-10 0,82км</v>
          </cell>
          <cell r="D2302" t="str">
            <v>529</v>
          </cell>
          <cell r="E2302" t="str">
            <v>011</v>
          </cell>
          <cell r="F2302">
            <v>21</v>
          </cell>
          <cell r="G2302">
            <v>30</v>
          </cell>
          <cell r="H2302">
            <v>25335.1</v>
          </cell>
          <cell r="I2302" t="str">
            <v>30822</v>
          </cell>
          <cell r="J2302" t="str">
            <v>2010062</v>
          </cell>
          <cell r="K2302" t="str">
            <v>30011</v>
          </cell>
          <cell r="L2302">
            <v>4</v>
          </cell>
          <cell r="M2302" t="str">
            <v>124527341</v>
          </cell>
          <cell r="N2302" t="str">
            <v>80</v>
          </cell>
          <cell r="O2302" t="str">
            <v>1003</v>
          </cell>
          <cell r="P2302" t="str">
            <v>1003</v>
          </cell>
          <cell r="Q2302">
            <v>1013.4</v>
          </cell>
          <cell r="R2302">
            <v>84.45</v>
          </cell>
          <cell r="S2302">
            <v>24321.7</v>
          </cell>
          <cell r="V2302" t="str">
            <v>00106</v>
          </cell>
          <cell r="X2302">
            <v>0</v>
          </cell>
          <cell r="Y2302">
            <v>0</v>
          </cell>
        </row>
        <row r="2303">
          <cell r="A2303">
            <v>1370</v>
          </cell>
          <cell r="B2303" t="str">
            <v>40</v>
          </cell>
          <cell r="C2303" t="str">
            <v>КЛ-10кв от ТП-557 до ВЛ-4Л-Ст-10  0,05км</v>
          </cell>
          <cell r="D2303" t="str">
            <v>529</v>
          </cell>
          <cell r="E2303" t="str">
            <v>011</v>
          </cell>
          <cell r="F2303">
            <v>21</v>
          </cell>
          <cell r="G2303">
            <v>30</v>
          </cell>
          <cell r="H2303">
            <v>10717.89</v>
          </cell>
          <cell r="I2303" t="str">
            <v>30823</v>
          </cell>
          <cell r="J2303" t="str">
            <v>2010062</v>
          </cell>
          <cell r="K2303" t="str">
            <v>30011</v>
          </cell>
          <cell r="L2303">
            <v>7.1</v>
          </cell>
          <cell r="M2303" t="str">
            <v>124527341</v>
          </cell>
          <cell r="N2303" t="str">
            <v>92</v>
          </cell>
          <cell r="O2303" t="str">
            <v>1003</v>
          </cell>
          <cell r="P2303" t="str">
            <v>1003</v>
          </cell>
          <cell r="Q2303">
            <v>760.92</v>
          </cell>
          <cell r="R2303">
            <v>63.41</v>
          </cell>
          <cell r="S2303">
            <v>9956.9699999999993</v>
          </cell>
          <cell r="V2303" t="str">
            <v>00106</v>
          </cell>
          <cell r="X2303">
            <v>0</v>
          </cell>
          <cell r="Y2303">
            <v>0</v>
          </cell>
        </row>
        <row r="2304">
          <cell r="A2304">
            <v>1370</v>
          </cell>
          <cell r="B2304" t="str">
            <v>07</v>
          </cell>
          <cell r="C2304" t="str">
            <v>КЛ-10 кв между ПС "Городская" и ТП 137</v>
          </cell>
          <cell r="D2304" t="str">
            <v>519</v>
          </cell>
          <cell r="E2304" t="str">
            <v>011</v>
          </cell>
          <cell r="F2304">
            <v>21</v>
          </cell>
          <cell r="G2304">
            <v>30</v>
          </cell>
          <cell r="H2304">
            <v>224556</v>
          </cell>
          <cell r="I2304" t="str">
            <v>30819</v>
          </cell>
          <cell r="J2304" t="str">
            <v>2010062</v>
          </cell>
          <cell r="K2304" t="str">
            <v>30012</v>
          </cell>
          <cell r="L2304">
            <v>4</v>
          </cell>
          <cell r="M2304" t="str">
            <v>124527341</v>
          </cell>
          <cell r="N2304" t="str">
            <v>02</v>
          </cell>
          <cell r="O2304" t="str">
            <v>1003</v>
          </cell>
          <cell r="P2304" t="str">
            <v>1003</v>
          </cell>
          <cell r="Q2304">
            <v>8982.24</v>
          </cell>
          <cell r="R2304">
            <v>748.52</v>
          </cell>
          <cell r="S2304">
            <v>215573.76000000001</v>
          </cell>
          <cell r="V2304" t="str">
            <v>21000</v>
          </cell>
          <cell r="X2304">
            <v>0</v>
          </cell>
          <cell r="Y2304">
            <v>0</v>
          </cell>
        </row>
        <row r="2305">
          <cell r="A2305">
            <v>1522</v>
          </cell>
          <cell r="B2305" t="str">
            <v>02</v>
          </cell>
          <cell r="C2305" t="str">
            <v>ВЛ-10 кв 10Л-Хом-10 и 26Л-Хом-10</v>
          </cell>
          <cell r="D2305" t="str">
            <v>502</v>
          </cell>
          <cell r="E2305" t="str">
            <v>011</v>
          </cell>
          <cell r="F2305">
            <v>11</v>
          </cell>
          <cell r="G2305">
            <v>30</v>
          </cell>
          <cell r="H2305">
            <v>1163338.53</v>
          </cell>
          <cell r="I2305" t="str">
            <v>30824</v>
          </cell>
          <cell r="J2305" t="str">
            <v>2010062</v>
          </cell>
          <cell r="K2305" t="str">
            <v>30006</v>
          </cell>
          <cell r="L2305">
            <v>5</v>
          </cell>
          <cell r="M2305" t="str">
            <v>124527342</v>
          </cell>
          <cell r="N2305" t="str">
            <v>04</v>
          </cell>
          <cell r="O2305" t="str">
            <v>0304</v>
          </cell>
          <cell r="P2305" t="str">
            <v>0304</v>
          </cell>
          <cell r="Q2305">
            <v>33930.68</v>
          </cell>
          <cell r="R2305">
            <v>4847.24</v>
          </cell>
          <cell r="S2305">
            <v>1129407.8500000001</v>
          </cell>
          <cell r="V2305" t="str">
            <v>00002</v>
          </cell>
          <cell r="X2305">
            <v>0</v>
          </cell>
          <cell r="Y2305">
            <v>0</v>
          </cell>
        </row>
        <row r="2306">
          <cell r="B2306" t="str">
            <v>38</v>
          </cell>
          <cell r="C2306" t="str">
            <v>ВЛ-0.4кВ. с.Кировское</v>
          </cell>
          <cell r="D2306" t="str">
            <v>536</v>
          </cell>
          <cell r="E2306" t="str">
            <v>011</v>
          </cell>
          <cell r="F2306">
            <v>11</v>
          </cell>
          <cell r="G2306">
            <v>30</v>
          </cell>
          <cell r="H2306">
            <v>868015</v>
          </cell>
          <cell r="I2306" t="str">
            <v>30001</v>
          </cell>
          <cell r="J2306" t="str">
            <v>2010062</v>
          </cell>
          <cell r="K2306" t="str">
            <v>30008</v>
          </cell>
          <cell r="L2306">
            <v>6</v>
          </cell>
          <cell r="M2306" t="str">
            <v>124521125</v>
          </cell>
          <cell r="O2306" t="str">
            <v>68</v>
          </cell>
          <cell r="Q2306">
            <v>868015</v>
          </cell>
          <cell r="R2306">
            <v>0</v>
          </cell>
          <cell r="S2306">
            <v>0</v>
          </cell>
        </row>
        <row r="2307">
          <cell r="B2307" t="str">
            <v>38</v>
          </cell>
          <cell r="C2307" t="str">
            <v>ВЛ-0.4кВ. (от ТП №34 )</v>
          </cell>
          <cell r="D2307" t="str">
            <v>536</v>
          </cell>
          <cell r="E2307" t="str">
            <v>011</v>
          </cell>
          <cell r="F2307">
            <v>11</v>
          </cell>
          <cell r="G2307">
            <v>30</v>
          </cell>
          <cell r="H2307">
            <v>142926</v>
          </cell>
          <cell r="I2307" t="str">
            <v>30002</v>
          </cell>
          <cell r="J2307" t="str">
            <v>2010062</v>
          </cell>
          <cell r="K2307" t="str">
            <v>30008</v>
          </cell>
          <cell r="L2307">
            <v>6</v>
          </cell>
          <cell r="M2307" t="str">
            <v>124521125</v>
          </cell>
          <cell r="O2307" t="str">
            <v>69</v>
          </cell>
          <cell r="Q2307">
            <v>142926</v>
          </cell>
          <cell r="R2307">
            <v>0</v>
          </cell>
          <cell r="S2307">
            <v>0</v>
          </cell>
        </row>
        <row r="2308">
          <cell r="B2308" t="str">
            <v>38</v>
          </cell>
          <cell r="C2308" t="str">
            <v>ВЛ-0.4кВ. (от ТП 317 )</v>
          </cell>
          <cell r="D2308" t="str">
            <v>536</v>
          </cell>
          <cell r="E2308" t="str">
            <v>011</v>
          </cell>
          <cell r="F2308">
            <v>11</v>
          </cell>
          <cell r="G2308">
            <v>30</v>
          </cell>
          <cell r="H2308">
            <v>47495</v>
          </cell>
          <cell r="I2308" t="str">
            <v>30003</v>
          </cell>
          <cell r="J2308" t="str">
            <v>2010062</v>
          </cell>
          <cell r="K2308" t="str">
            <v>30008</v>
          </cell>
          <cell r="L2308">
            <v>6</v>
          </cell>
          <cell r="M2308" t="str">
            <v>124521125</v>
          </cell>
          <cell r="O2308" t="str">
            <v>56</v>
          </cell>
          <cell r="Q2308">
            <v>47495</v>
          </cell>
          <cell r="R2308">
            <v>0</v>
          </cell>
          <cell r="S2308">
            <v>0</v>
          </cell>
        </row>
        <row r="2309">
          <cell r="B2309" t="str">
            <v>38</v>
          </cell>
          <cell r="C2309" t="str">
            <v>ВЛ-0.4кВ.от ТП № 244</v>
          </cell>
          <cell r="D2309" t="str">
            <v>536</v>
          </cell>
          <cell r="E2309" t="str">
            <v>011</v>
          </cell>
          <cell r="F2309">
            <v>11</v>
          </cell>
          <cell r="G2309">
            <v>30</v>
          </cell>
          <cell r="H2309">
            <v>144577</v>
          </cell>
          <cell r="I2309" t="str">
            <v>30004</v>
          </cell>
          <cell r="J2309" t="str">
            <v>2010062</v>
          </cell>
          <cell r="K2309" t="str">
            <v>30008</v>
          </cell>
          <cell r="L2309">
            <v>6</v>
          </cell>
          <cell r="M2309" t="str">
            <v>124521125</v>
          </cell>
          <cell r="O2309" t="str">
            <v>57</v>
          </cell>
          <cell r="Q2309">
            <v>144577</v>
          </cell>
          <cell r="R2309">
            <v>0</v>
          </cell>
          <cell r="S2309">
            <v>0</v>
          </cell>
        </row>
        <row r="2310">
          <cell r="B2310" t="str">
            <v>38</v>
          </cell>
          <cell r="C2310" t="str">
            <v>ВЛ-0.4кВ.от ТП №323</v>
          </cell>
          <cell r="D2310" t="str">
            <v>536</v>
          </cell>
          <cell r="E2310" t="str">
            <v>011</v>
          </cell>
          <cell r="F2310">
            <v>11</v>
          </cell>
          <cell r="G2310">
            <v>30</v>
          </cell>
          <cell r="H2310">
            <v>30075</v>
          </cell>
          <cell r="I2310" t="str">
            <v>30005</v>
          </cell>
          <cell r="J2310" t="str">
            <v>2010062</v>
          </cell>
          <cell r="K2310" t="str">
            <v>30008</v>
          </cell>
          <cell r="L2310">
            <v>6</v>
          </cell>
          <cell r="M2310" t="str">
            <v>124521125</v>
          </cell>
          <cell r="O2310" t="str">
            <v>57</v>
          </cell>
          <cell r="Q2310">
            <v>30075</v>
          </cell>
          <cell r="R2310">
            <v>0</v>
          </cell>
          <cell r="S2310">
            <v>0</v>
          </cell>
        </row>
        <row r="2311">
          <cell r="B2311" t="str">
            <v>38</v>
          </cell>
          <cell r="C2311" t="str">
            <v>ВЛ-0.4кВ.от ТП №151</v>
          </cell>
          <cell r="D2311" t="str">
            <v>536</v>
          </cell>
          <cell r="E2311" t="str">
            <v>011</v>
          </cell>
          <cell r="F2311">
            <v>11</v>
          </cell>
          <cell r="G2311">
            <v>30</v>
          </cell>
          <cell r="H2311">
            <v>151763</v>
          </cell>
          <cell r="I2311" t="str">
            <v>30006</v>
          </cell>
          <cell r="J2311" t="str">
            <v>2010062</v>
          </cell>
          <cell r="K2311" t="str">
            <v>30008</v>
          </cell>
          <cell r="L2311">
            <v>6</v>
          </cell>
          <cell r="M2311" t="str">
            <v>124521125</v>
          </cell>
          <cell r="O2311" t="str">
            <v>57</v>
          </cell>
          <cell r="Q2311">
            <v>151763</v>
          </cell>
          <cell r="R2311">
            <v>0</v>
          </cell>
          <cell r="S2311">
            <v>0</v>
          </cell>
        </row>
        <row r="2312">
          <cell r="B2312" t="str">
            <v>38</v>
          </cell>
          <cell r="C2312" t="str">
            <v>ВЛ-0.4кВ.от ТП-11</v>
          </cell>
          <cell r="D2312" t="str">
            <v>536</v>
          </cell>
          <cell r="E2312" t="str">
            <v>011</v>
          </cell>
          <cell r="F2312">
            <v>11</v>
          </cell>
          <cell r="G2312">
            <v>30</v>
          </cell>
          <cell r="H2312">
            <v>111172</v>
          </cell>
          <cell r="I2312" t="str">
            <v>30007</v>
          </cell>
          <cell r="J2312" t="str">
            <v>2010062</v>
          </cell>
          <cell r="K2312" t="str">
            <v>30008</v>
          </cell>
          <cell r="L2312">
            <v>6</v>
          </cell>
          <cell r="M2312" t="str">
            <v>124521125</v>
          </cell>
          <cell r="O2312" t="str">
            <v>59</v>
          </cell>
          <cell r="Q2312">
            <v>111172</v>
          </cell>
          <cell r="R2312">
            <v>0</v>
          </cell>
          <cell r="S2312">
            <v>0</v>
          </cell>
        </row>
        <row r="2313">
          <cell r="B2313" t="str">
            <v>38</v>
          </cell>
          <cell r="C2313" t="str">
            <v>ВЛ-0.4 кВ.от ТП-2410</v>
          </cell>
          <cell r="D2313" t="str">
            <v>536</v>
          </cell>
          <cell r="E2313" t="str">
            <v>011</v>
          </cell>
          <cell r="F2313">
            <v>11</v>
          </cell>
          <cell r="G2313">
            <v>30</v>
          </cell>
          <cell r="H2313">
            <v>245655</v>
          </cell>
          <cell r="I2313" t="str">
            <v>30008</v>
          </cell>
          <cell r="J2313" t="str">
            <v>2010062</v>
          </cell>
          <cell r="K2313" t="str">
            <v>30008</v>
          </cell>
          <cell r="L2313">
            <v>6</v>
          </cell>
          <cell r="M2313" t="str">
            <v>124521125</v>
          </cell>
          <cell r="O2313" t="str">
            <v>57</v>
          </cell>
          <cell r="Q2313">
            <v>245655</v>
          </cell>
          <cell r="R2313">
            <v>0</v>
          </cell>
          <cell r="S2313">
            <v>0</v>
          </cell>
        </row>
        <row r="2314">
          <cell r="B2314" t="str">
            <v>38</v>
          </cell>
          <cell r="C2314" t="str">
            <v>ВЛ-0.4 кВ.от ТП №12</v>
          </cell>
          <cell r="D2314" t="str">
            <v>536</v>
          </cell>
          <cell r="E2314" t="str">
            <v>011</v>
          </cell>
          <cell r="F2314">
            <v>11</v>
          </cell>
          <cell r="G2314">
            <v>30</v>
          </cell>
          <cell r="H2314">
            <v>71322</v>
          </cell>
          <cell r="I2314" t="str">
            <v>30009</v>
          </cell>
          <cell r="J2314" t="str">
            <v>2010062</v>
          </cell>
          <cell r="K2314" t="str">
            <v>30008</v>
          </cell>
          <cell r="L2314">
            <v>6</v>
          </cell>
          <cell r="M2314" t="str">
            <v>124521125</v>
          </cell>
          <cell r="O2314" t="str">
            <v>59</v>
          </cell>
          <cell r="Q2314">
            <v>71322</v>
          </cell>
          <cell r="R2314">
            <v>0</v>
          </cell>
          <cell r="S2314">
            <v>0</v>
          </cell>
        </row>
        <row r="2315">
          <cell r="B2315" t="str">
            <v>38</v>
          </cell>
          <cell r="C2315" t="str">
            <v>ВЛ-0.4кВот ТП №13</v>
          </cell>
          <cell r="D2315" t="str">
            <v>536</v>
          </cell>
          <cell r="E2315" t="str">
            <v>011</v>
          </cell>
          <cell r="F2315">
            <v>11</v>
          </cell>
          <cell r="G2315">
            <v>30</v>
          </cell>
          <cell r="H2315">
            <v>157494</v>
          </cell>
          <cell r="I2315" t="str">
            <v>30010</v>
          </cell>
          <cell r="J2315" t="str">
            <v>2010062</v>
          </cell>
          <cell r="K2315" t="str">
            <v>30008</v>
          </cell>
          <cell r="L2315">
            <v>6</v>
          </cell>
          <cell r="M2315" t="str">
            <v>124521125</v>
          </cell>
          <cell r="O2315" t="str">
            <v>59</v>
          </cell>
          <cell r="Q2315">
            <v>157494</v>
          </cell>
          <cell r="R2315">
            <v>0</v>
          </cell>
          <cell r="S2315">
            <v>0</v>
          </cell>
        </row>
        <row r="2316">
          <cell r="B2316" t="str">
            <v>38</v>
          </cell>
          <cell r="C2316" t="str">
            <v>ВЛ-0.4кВ.от ТП -27</v>
          </cell>
          <cell r="D2316" t="str">
            <v>536</v>
          </cell>
          <cell r="E2316" t="str">
            <v>011</v>
          </cell>
          <cell r="F2316">
            <v>11</v>
          </cell>
          <cell r="G2316">
            <v>30</v>
          </cell>
          <cell r="H2316">
            <v>105065</v>
          </cell>
          <cell r="I2316" t="str">
            <v>30012</v>
          </cell>
          <cell r="J2316" t="str">
            <v>2010062</v>
          </cell>
          <cell r="K2316" t="str">
            <v>30008</v>
          </cell>
          <cell r="L2316">
            <v>6</v>
          </cell>
          <cell r="M2316" t="str">
            <v>124521125</v>
          </cell>
          <cell r="O2316" t="str">
            <v>57</v>
          </cell>
          <cell r="Q2316">
            <v>105065</v>
          </cell>
          <cell r="R2316">
            <v>0</v>
          </cell>
          <cell r="S2316">
            <v>0</v>
          </cell>
        </row>
        <row r="2317">
          <cell r="B2317" t="str">
            <v>38</v>
          </cell>
          <cell r="C2317" t="str">
            <v>ВЛ-0.4кВ.от ТП -242</v>
          </cell>
          <cell r="D2317" t="str">
            <v>536</v>
          </cell>
          <cell r="E2317" t="str">
            <v>011</v>
          </cell>
          <cell r="F2317">
            <v>11</v>
          </cell>
          <cell r="G2317">
            <v>30</v>
          </cell>
          <cell r="H2317">
            <v>214501</v>
          </cell>
          <cell r="I2317" t="str">
            <v>30013</v>
          </cell>
          <cell r="J2317" t="str">
            <v>2010062</v>
          </cell>
          <cell r="K2317" t="str">
            <v>30008</v>
          </cell>
          <cell r="L2317">
            <v>6</v>
          </cell>
          <cell r="M2317" t="str">
            <v>124521125</v>
          </cell>
          <cell r="O2317" t="str">
            <v>57</v>
          </cell>
          <cell r="Q2317">
            <v>214501</v>
          </cell>
          <cell r="R2317">
            <v>0</v>
          </cell>
          <cell r="S2317">
            <v>0</v>
          </cell>
        </row>
        <row r="2318">
          <cell r="B2318" t="str">
            <v>38</v>
          </cell>
          <cell r="C2318" t="str">
            <v>ВЛ-0.4кВ.от ТП -53</v>
          </cell>
          <cell r="D2318" t="str">
            <v>536</v>
          </cell>
          <cell r="E2318" t="str">
            <v>011</v>
          </cell>
          <cell r="F2318">
            <v>11</v>
          </cell>
          <cell r="G2318">
            <v>30</v>
          </cell>
          <cell r="H2318">
            <v>150918</v>
          </cell>
          <cell r="I2318" t="str">
            <v>30014</v>
          </cell>
          <cell r="J2318" t="str">
            <v>2010062</v>
          </cell>
          <cell r="K2318" t="str">
            <v>30008</v>
          </cell>
          <cell r="L2318">
            <v>6</v>
          </cell>
          <cell r="M2318" t="str">
            <v>124521125</v>
          </cell>
          <cell r="O2318" t="str">
            <v>56</v>
          </cell>
          <cell r="Q2318">
            <v>150918</v>
          </cell>
          <cell r="R2318">
            <v>0</v>
          </cell>
          <cell r="S2318">
            <v>0</v>
          </cell>
        </row>
        <row r="2319">
          <cell r="B2319" t="str">
            <v>38</v>
          </cell>
          <cell r="C2319" t="str">
            <v>ВЛ-0.4кВ.от ТП-32</v>
          </cell>
          <cell r="D2319" t="str">
            <v>536</v>
          </cell>
          <cell r="E2319" t="str">
            <v>011</v>
          </cell>
          <cell r="F2319">
            <v>11</v>
          </cell>
          <cell r="G2319">
            <v>30</v>
          </cell>
          <cell r="H2319">
            <v>147682</v>
          </cell>
          <cell r="I2319" t="str">
            <v>30015</v>
          </cell>
          <cell r="J2319" t="str">
            <v>2010062</v>
          </cell>
          <cell r="K2319" t="str">
            <v>30008</v>
          </cell>
          <cell r="L2319">
            <v>6</v>
          </cell>
          <cell r="M2319" t="str">
            <v>124521125</v>
          </cell>
          <cell r="O2319" t="str">
            <v>57</v>
          </cell>
          <cell r="Q2319">
            <v>147682</v>
          </cell>
          <cell r="R2319">
            <v>0</v>
          </cell>
          <cell r="S2319">
            <v>0</v>
          </cell>
        </row>
        <row r="2320">
          <cell r="B2320" t="str">
            <v>38</v>
          </cell>
          <cell r="C2320" t="str">
            <v>ВЛ-0.4кВ.от ТП -242</v>
          </cell>
          <cell r="D2320" t="str">
            <v>536</v>
          </cell>
          <cell r="E2320" t="str">
            <v>011</v>
          </cell>
          <cell r="F2320">
            <v>11</v>
          </cell>
          <cell r="G2320">
            <v>30</v>
          </cell>
          <cell r="H2320">
            <v>160318</v>
          </cell>
          <cell r="I2320" t="str">
            <v>30016</v>
          </cell>
          <cell r="J2320" t="str">
            <v>2010062</v>
          </cell>
          <cell r="K2320" t="str">
            <v>30008</v>
          </cell>
          <cell r="L2320">
            <v>6</v>
          </cell>
          <cell r="M2320" t="str">
            <v>124521125</v>
          </cell>
          <cell r="O2320" t="str">
            <v>57</v>
          </cell>
          <cell r="Q2320">
            <v>160318</v>
          </cell>
          <cell r="R2320">
            <v>0</v>
          </cell>
          <cell r="S2320">
            <v>0</v>
          </cell>
        </row>
        <row r="2321">
          <cell r="B2321" t="str">
            <v>38</v>
          </cell>
          <cell r="C2321" t="str">
            <v>ВЛ-10кВ.  6Л-ТМ-10</v>
          </cell>
          <cell r="D2321" t="str">
            <v>536</v>
          </cell>
          <cell r="E2321" t="str">
            <v>011</v>
          </cell>
          <cell r="F2321">
            <v>11</v>
          </cell>
          <cell r="G2321">
            <v>30</v>
          </cell>
          <cell r="H2321">
            <v>1007498</v>
          </cell>
          <cell r="I2321" t="str">
            <v>30017</v>
          </cell>
          <cell r="J2321" t="str">
            <v>2010062</v>
          </cell>
          <cell r="K2321" t="str">
            <v>30008</v>
          </cell>
          <cell r="L2321">
            <v>6</v>
          </cell>
          <cell r="M2321" t="str">
            <v>124521125</v>
          </cell>
          <cell r="O2321" t="str">
            <v>69</v>
          </cell>
          <cell r="Q2321">
            <v>1007498</v>
          </cell>
          <cell r="R2321">
            <v>0</v>
          </cell>
          <cell r="S2321">
            <v>0</v>
          </cell>
        </row>
        <row r="2322">
          <cell r="B2322" t="str">
            <v>38</v>
          </cell>
          <cell r="C2322" t="str">
            <v>ВЛ-0.4кВ."Восход"</v>
          </cell>
          <cell r="D2322" t="str">
            <v>536</v>
          </cell>
          <cell r="E2322" t="str">
            <v>011</v>
          </cell>
          <cell r="F2322">
            <v>11</v>
          </cell>
          <cell r="G2322">
            <v>30</v>
          </cell>
          <cell r="H2322">
            <v>381480</v>
          </cell>
          <cell r="I2322" t="str">
            <v>30018</v>
          </cell>
          <cell r="J2322" t="str">
            <v>2010062</v>
          </cell>
          <cell r="K2322" t="str">
            <v>30008</v>
          </cell>
          <cell r="L2322">
            <v>6</v>
          </cell>
          <cell r="M2322" t="str">
            <v>124521125</v>
          </cell>
          <cell r="O2322" t="str">
            <v>68</v>
          </cell>
          <cell r="Q2322">
            <v>381480</v>
          </cell>
          <cell r="R2322">
            <v>0</v>
          </cell>
          <cell r="S2322">
            <v>0</v>
          </cell>
        </row>
        <row r="2323">
          <cell r="B2323" t="str">
            <v>38</v>
          </cell>
          <cell r="C2323" t="str">
            <v>ВЛ-0.4кВ.с.Иркир</v>
          </cell>
          <cell r="D2323" t="str">
            <v>536</v>
          </cell>
          <cell r="E2323" t="str">
            <v>011</v>
          </cell>
          <cell r="F2323">
            <v>11</v>
          </cell>
          <cell r="G2323">
            <v>30</v>
          </cell>
          <cell r="H2323">
            <v>124146</v>
          </cell>
          <cell r="I2323" t="str">
            <v>30019</v>
          </cell>
          <cell r="J2323" t="str">
            <v>2010062</v>
          </cell>
          <cell r="K2323" t="str">
            <v>30008</v>
          </cell>
          <cell r="L2323">
            <v>6</v>
          </cell>
          <cell r="M2323" t="str">
            <v>124521125</v>
          </cell>
          <cell r="O2323" t="str">
            <v>68</v>
          </cell>
          <cell r="Q2323">
            <v>124146</v>
          </cell>
          <cell r="R2323">
            <v>0</v>
          </cell>
          <cell r="S2323">
            <v>0</v>
          </cell>
        </row>
        <row r="2324">
          <cell r="B2324" t="str">
            <v>38</v>
          </cell>
          <cell r="C2324" t="str">
            <v>ВЛ-10 кВ    15Л-ТМ-10</v>
          </cell>
          <cell r="D2324" t="str">
            <v>536</v>
          </cell>
          <cell r="E2324" t="str">
            <v>011</v>
          </cell>
          <cell r="F2324">
            <v>11</v>
          </cell>
          <cell r="G2324">
            <v>30</v>
          </cell>
          <cell r="H2324">
            <v>122626</v>
          </cell>
          <cell r="I2324" t="str">
            <v>30020</v>
          </cell>
          <cell r="J2324" t="str">
            <v>2010062</v>
          </cell>
          <cell r="K2324" t="str">
            <v>30008</v>
          </cell>
          <cell r="L2324">
            <v>6</v>
          </cell>
          <cell r="M2324" t="str">
            <v>124521125</v>
          </cell>
          <cell r="O2324" t="str">
            <v>74</v>
          </cell>
          <cell r="Q2324">
            <v>122626</v>
          </cell>
          <cell r="R2324">
            <v>0</v>
          </cell>
          <cell r="S2324">
            <v>0</v>
          </cell>
        </row>
        <row r="2325">
          <cell r="B2325" t="str">
            <v>38</v>
          </cell>
          <cell r="C2325" t="str">
            <v>ВЛ-10кВ.  3 Л-ТМ-10</v>
          </cell>
          <cell r="D2325" t="str">
            <v>536</v>
          </cell>
          <cell r="E2325" t="str">
            <v>011</v>
          </cell>
          <cell r="F2325">
            <v>11</v>
          </cell>
          <cell r="G2325">
            <v>30</v>
          </cell>
          <cell r="H2325">
            <v>983849</v>
          </cell>
          <cell r="I2325" t="str">
            <v>30021</v>
          </cell>
          <cell r="J2325" t="str">
            <v>2010062</v>
          </cell>
          <cell r="K2325" t="str">
            <v>30008</v>
          </cell>
          <cell r="L2325">
            <v>6</v>
          </cell>
          <cell r="M2325" t="str">
            <v>124521125</v>
          </cell>
          <cell r="O2325" t="str">
            <v>59</v>
          </cell>
          <cell r="Q2325">
            <v>983849</v>
          </cell>
          <cell r="R2325">
            <v>0</v>
          </cell>
          <cell r="S2325">
            <v>0</v>
          </cell>
        </row>
        <row r="2326">
          <cell r="B2326" t="str">
            <v>38</v>
          </cell>
          <cell r="C2326" t="str">
            <v>ВЛ-10 кВ    1 Л-ТМ-10</v>
          </cell>
          <cell r="D2326" t="str">
            <v>536</v>
          </cell>
          <cell r="E2326" t="str">
            <v>011</v>
          </cell>
          <cell r="F2326">
            <v>11</v>
          </cell>
          <cell r="G2326">
            <v>30</v>
          </cell>
          <cell r="H2326">
            <v>38433</v>
          </cell>
          <cell r="I2326" t="str">
            <v>30022</v>
          </cell>
          <cell r="J2326" t="str">
            <v>2010062</v>
          </cell>
          <cell r="K2326" t="str">
            <v>30008</v>
          </cell>
          <cell r="L2326">
            <v>6</v>
          </cell>
          <cell r="M2326" t="str">
            <v>124521125</v>
          </cell>
          <cell r="O2326" t="str">
            <v>59</v>
          </cell>
          <cell r="Q2326">
            <v>38433</v>
          </cell>
          <cell r="R2326">
            <v>0</v>
          </cell>
          <cell r="S2326">
            <v>0</v>
          </cell>
        </row>
        <row r="2327">
          <cell r="B2327" t="str">
            <v>38</v>
          </cell>
          <cell r="C2327" t="str">
            <v>ВЛ-10 кВ   1 Л-ВН-10</v>
          </cell>
          <cell r="D2327" t="str">
            <v>536</v>
          </cell>
          <cell r="E2327" t="str">
            <v>011</v>
          </cell>
          <cell r="F2327">
            <v>11</v>
          </cell>
          <cell r="G2327">
            <v>30</v>
          </cell>
          <cell r="H2327">
            <v>541535</v>
          </cell>
          <cell r="I2327" t="str">
            <v>30023</v>
          </cell>
          <cell r="J2327" t="str">
            <v>2010062</v>
          </cell>
          <cell r="K2327" t="str">
            <v>30008</v>
          </cell>
          <cell r="L2327">
            <v>6</v>
          </cell>
          <cell r="M2327" t="str">
            <v>124521125</v>
          </cell>
          <cell r="O2327" t="str">
            <v>68</v>
          </cell>
          <cell r="Q2327">
            <v>541535</v>
          </cell>
          <cell r="R2327">
            <v>0</v>
          </cell>
          <cell r="S2327">
            <v>0</v>
          </cell>
        </row>
        <row r="2328">
          <cell r="B2328" t="str">
            <v>38</v>
          </cell>
          <cell r="C2328" t="str">
            <v>ВЛ-35кВ."Тымовское-Кировское"(Т</v>
          </cell>
          <cell r="D2328" t="str">
            <v>536</v>
          </cell>
          <cell r="E2328" t="str">
            <v>011</v>
          </cell>
          <cell r="F2328">
            <v>11</v>
          </cell>
          <cell r="G2328">
            <v>30</v>
          </cell>
          <cell r="H2328">
            <v>2253508</v>
          </cell>
          <cell r="I2328" t="str">
            <v>30024</v>
          </cell>
          <cell r="J2328" t="str">
            <v>2010062</v>
          </cell>
          <cell r="K2328" t="str">
            <v>30010</v>
          </cell>
          <cell r="L2328">
            <v>3.3</v>
          </cell>
          <cell r="M2328" t="str">
            <v>124521125</v>
          </cell>
          <cell r="O2328" t="str">
            <v>79</v>
          </cell>
          <cell r="Q2328">
            <v>1809607.05</v>
          </cell>
          <cell r="R2328">
            <v>6197.15</v>
          </cell>
          <cell r="S2328">
            <v>443900.95</v>
          </cell>
        </row>
        <row r="2329">
          <cell r="B2329" t="str">
            <v>38</v>
          </cell>
          <cell r="C2329" t="str">
            <v>ВЛ-10кВ.   6Л-Кр-10</v>
          </cell>
          <cell r="D2329" t="str">
            <v>536</v>
          </cell>
          <cell r="E2329" t="str">
            <v>011</v>
          </cell>
          <cell r="F2329">
            <v>11</v>
          </cell>
          <cell r="G2329">
            <v>30</v>
          </cell>
          <cell r="H2329">
            <v>1455369</v>
          </cell>
          <cell r="I2329" t="str">
            <v>30025</v>
          </cell>
          <cell r="J2329" t="str">
            <v>2010062</v>
          </cell>
          <cell r="K2329" t="str">
            <v>30006</v>
          </cell>
          <cell r="L2329">
            <v>3</v>
          </cell>
          <cell r="M2329" t="str">
            <v>124521125</v>
          </cell>
          <cell r="O2329" t="str">
            <v>80</v>
          </cell>
          <cell r="Q2329">
            <v>995505.94</v>
          </cell>
          <cell r="R2329">
            <v>3638.42</v>
          </cell>
          <cell r="S2329">
            <v>459863.06</v>
          </cell>
        </row>
        <row r="2330">
          <cell r="B2330" t="str">
            <v>38</v>
          </cell>
          <cell r="C2330" t="str">
            <v>ВЛ-10кВ.   25 Л-ТМ-10</v>
          </cell>
          <cell r="D2330" t="str">
            <v>536</v>
          </cell>
          <cell r="E2330" t="str">
            <v>011</v>
          </cell>
          <cell r="F2330">
            <v>11</v>
          </cell>
          <cell r="G2330">
            <v>30</v>
          </cell>
          <cell r="H2330">
            <v>961723</v>
          </cell>
          <cell r="I2330" t="str">
            <v>30026</v>
          </cell>
          <cell r="J2330" t="str">
            <v>2010062</v>
          </cell>
          <cell r="K2330" t="str">
            <v>30008</v>
          </cell>
          <cell r="L2330">
            <v>6</v>
          </cell>
          <cell r="M2330" t="str">
            <v>124521125</v>
          </cell>
          <cell r="O2330" t="str">
            <v>84</v>
          </cell>
          <cell r="Q2330">
            <v>961723</v>
          </cell>
          <cell r="R2330">
            <v>0</v>
          </cell>
          <cell r="S2330">
            <v>0</v>
          </cell>
        </row>
        <row r="2331">
          <cell r="B2331" t="str">
            <v>38</v>
          </cell>
          <cell r="C2331" t="str">
            <v>ВЛ-220кВ."Онор-Тымовское"  Д-13</v>
          </cell>
          <cell r="D2331" t="str">
            <v>536</v>
          </cell>
          <cell r="E2331" t="str">
            <v>011</v>
          </cell>
          <cell r="F2331">
            <v>11</v>
          </cell>
          <cell r="G2331">
            <v>30</v>
          </cell>
          <cell r="H2331">
            <v>15497896</v>
          </cell>
          <cell r="I2331" t="str">
            <v>30027</v>
          </cell>
          <cell r="J2331" t="str">
            <v>2010062</v>
          </cell>
          <cell r="K2331" t="str">
            <v>30009</v>
          </cell>
          <cell r="L2331">
            <v>2</v>
          </cell>
          <cell r="M2331" t="str">
            <v>124521125</v>
          </cell>
          <cell r="O2331" t="str">
            <v>85</v>
          </cell>
          <cell r="Q2331">
            <v>5837554.8099999996</v>
          </cell>
          <cell r="R2331">
            <v>25829.83</v>
          </cell>
          <cell r="S2331">
            <v>9660341.1899999995</v>
          </cell>
        </row>
        <row r="2332">
          <cell r="B2332" t="str">
            <v>38</v>
          </cell>
          <cell r="C2332" t="str">
            <v>ВЛ -10 кВ    2 Л-Кр-10</v>
          </cell>
          <cell r="D2332" t="str">
            <v>536</v>
          </cell>
          <cell r="E2332" t="str">
            <v>011</v>
          </cell>
          <cell r="F2332">
            <v>11</v>
          </cell>
          <cell r="G2332">
            <v>30</v>
          </cell>
          <cell r="H2332">
            <v>29243</v>
          </cell>
          <cell r="I2332" t="str">
            <v>30028</v>
          </cell>
          <cell r="J2332" t="str">
            <v>2010062</v>
          </cell>
          <cell r="K2332" t="str">
            <v>30008</v>
          </cell>
          <cell r="L2332">
            <v>6</v>
          </cell>
          <cell r="M2332" t="str">
            <v>124521125</v>
          </cell>
          <cell r="O2332" t="str">
            <v>85</v>
          </cell>
          <cell r="Q2332">
            <v>29243</v>
          </cell>
          <cell r="R2332">
            <v>0</v>
          </cell>
          <cell r="S2332">
            <v>0</v>
          </cell>
        </row>
        <row r="2333">
          <cell r="B2333" t="str">
            <v>38</v>
          </cell>
          <cell r="C2333" t="str">
            <v>ВЛ-10кВ.      14 Л-ВН-10</v>
          </cell>
          <cell r="D2333" t="str">
            <v>536</v>
          </cell>
          <cell r="E2333" t="str">
            <v>011</v>
          </cell>
          <cell r="F2333">
            <v>11</v>
          </cell>
          <cell r="G2333">
            <v>30</v>
          </cell>
          <cell r="H2333">
            <v>69230</v>
          </cell>
          <cell r="I2333" t="str">
            <v>30029</v>
          </cell>
          <cell r="J2333" t="str">
            <v>2010062</v>
          </cell>
          <cell r="K2333" t="str">
            <v>30008</v>
          </cell>
          <cell r="L2333">
            <v>6</v>
          </cell>
          <cell r="M2333" t="str">
            <v>124521125</v>
          </cell>
          <cell r="O2333" t="str">
            <v>78</v>
          </cell>
          <cell r="Q2333">
            <v>69230</v>
          </cell>
          <cell r="R2333">
            <v>0</v>
          </cell>
          <cell r="S2333">
            <v>0</v>
          </cell>
        </row>
        <row r="2334">
          <cell r="B2334" t="str">
            <v>38</v>
          </cell>
          <cell r="C2334" t="str">
            <v>ВЛ-10кВ.   23Л-ТМ-10</v>
          </cell>
          <cell r="D2334" t="str">
            <v>536</v>
          </cell>
          <cell r="E2334" t="str">
            <v>011</v>
          </cell>
          <cell r="F2334">
            <v>11</v>
          </cell>
          <cell r="G2334">
            <v>30</v>
          </cell>
          <cell r="H2334">
            <v>110906.64</v>
          </cell>
          <cell r="I2334" t="str">
            <v>30030</v>
          </cell>
          <cell r="J2334" t="str">
            <v>2010062</v>
          </cell>
          <cell r="K2334" t="str">
            <v>30008</v>
          </cell>
          <cell r="L2334">
            <v>6</v>
          </cell>
          <cell r="M2334" t="str">
            <v>124521125</v>
          </cell>
          <cell r="O2334" t="str">
            <v>85</v>
          </cell>
          <cell r="Q2334">
            <v>109743.71</v>
          </cell>
          <cell r="R2334">
            <v>554.53</v>
          </cell>
          <cell r="S2334">
            <v>1162.93</v>
          </cell>
        </row>
        <row r="2335">
          <cell r="B2335" t="str">
            <v>38</v>
          </cell>
          <cell r="C2335" t="str">
            <v>ВЛ-10кВ.   9Л-ТМ-10</v>
          </cell>
          <cell r="D2335" t="str">
            <v>536</v>
          </cell>
          <cell r="E2335" t="str">
            <v>011</v>
          </cell>
          <cell r="F2335">
            <v>11</v>
          </cell>
          <cell r="G2335">
            <v>30</v>
          </cell>
          <cell r="H2335">
            <v>1303822.1399999999</v>
          </cell>
          <cell r="I2335" t="str">
            <v>30031</v>
          </cell>
          <cell r="J2335" t="str">
            <v>2010062</v>
          </cell>
          <cell r="K2335" t="str">
            <v>30008</v>
          </cell>
          <cell r="L2335">
            <v>6</v>
          </cell>
          <cell r="M2335" t="str">
            <v>124521125</v>
          </cell>
          <cell r="O2335" t="str">
            <v>86</v>
          </cell>
          <cell r="Q2335">
            <v>1303822.1399999999</v>
          </cell>
          <cell r="R2335">
            <v>0</v>
          </cell>
          <cell r="S2335">
            <v>0</v>
          </cell>
        </row>
        <row r="2336">
          <cell r="B2336" t="str">
            <v>38</v>
          </cell>
          <cell r="C2336" t="str">
            <v>ВЛ-0.4кВ.с.Воскресеновка</v>
          </cell>
          <cell r="D2336" t="str">
            <v>536</v>
          </cell>
          <cell r="E2336" t="str">
            <v>011</v>
          </cell>
          <cell r="F2336">
            <v>11</v>
          </cell>
          <cell r="G2336">
            <v>30</v>
          </cell>
          <cell r="H2336">
            <v>415100</v>
          </cell>
          <cell r="I2336" t="str">
            <v>30032</v>
          </cell>
          <cell r="J2336" t="str">
            <v>2010062</v>
          </cell>
          <cell r="K2336" t="str">
            <v>30008</v>
          </cell>
          <cell r="L2336">
            <v>6</v>
          </cell>
          <cell r="M2336" t="str">
            <v>124521125</v>
          </cell>
          <cell r="O2336" t="str">
            <v>68</v>
          </cell>
          <cell r="Q2336">
            <v>415100</v>
          </cell>
          <cell r="R2336">
            <v>0</v>
          </cell>
          <cell r="S2336">
            <v>0</v>
          </cell>
        </row>
        <row r="2337">
          <cell r="B2337" t="str">
            <v>38</v>
          </cell>
          <cell r="C2337" t="str">
            <v>ВЛ-0.4кВ.с.Усково</v>
          </cell>
          <cell r="D2337" t="str">
            <v>536</v>
          </cell>
          <cell r="E2337" t="str">
            <v>011</v>
          </cell>
          <cell r="F2337">
            <v>11</v>
          </cell>
          <cell r="G2337">
            <v>30</v>
          </cell>
          <cell r="H2337">
            <v>123170</v>
          </cell>
          <cell r="I2337" t="str">
            <v>30033</v>
          </cell>
          <cell r="J2337" t="str">
            <v>2010062</v>
          </cell>
          <cell r="K2337" t="str">
            <v>30008</v>
          </cell>
          <cell r="L2337">
            <v>6</v>
          </cell>
          <cell r="M2337" t="str">
            <v>124521125</v>
          </cell>
          <cell r="O2337" t="str">
            <v>68</v>
          </cell>
          <cell r="Q2337">
            <v>123170</v>
          </cell>
          <cell r="R2337">
            <v>0</v>
          </cell>
          <cell r="S2337">
            <v>0</v>
          </cell>
        </row>
        <row r="2338">
          <cell r="B2338" t="str">
            <v>38</v>
          </cell>
          <cell r="C2338" t="str">
            <v>ВЛ-0.4кВ.с.Славы</v>
          </cell>
          <cell r="D2338" t="str">
            <v>536</v>
          </cell>
          <cell r="E2338" t="str">
            <v>011</v>
          </cell>
          <cell r="F2338">
            <v>11</v>
          </cell>
          <cell r="G2338">
            <v>30</v>
          </cell>
          <cell r="H2338">
            <v>161819</v>
          </cell>
          <cell r="I2338" t="str">
            <v>30034</v>
          </cell>
          <cell r="J2338" t="str">
            <v>2010062</v>
          </cell>
          <cell r="K2338" t="str">
            <v>30008</v>
          </cell>
          <cell r="L2338">
            <v>6</v>
          </cell>
          <cell r="M2338" t="str">
            <v>124521125</v>
          </cell>
          <cell r="O2338" t="str">
            <v>68</v>
          </cell>
          <cell r="Q2338">
            <v>161819</v>
          </cell>
          <cell r="R2338">
            <v>0</v>
          </cell>
          <cell r="S2338">
            <v>0</v>
          </cell>
        </row>
        <row r="2339">
          <cell r="B2339" t="str">
            <v>38</v>
          </cell>
          <cell r="C2339" t="str">
            <v>ВЛ-35кВ."Воскресеновка-Адо-Тымо</v>
          </cell>
          <cell r="D2339" t="str">
            <v>536</v>
          </cell>
          <cell r="E2339" t="str">
            <v>011</v>
          </cell>
          <cell r="F2339">
            <v>11</v>
          </cell>
          <cell r="G2339">
            <v>30</v>
          </cell>
          <cell r="H2339">
            <v>1800582</v>
          </cell>
          <cell r="I2339" t="str">
            <v>30035</v>
          </cell>
          <cell r="J2339" t="str">
            <v>2010062</v>
          </cell>
          <cell r="K2339" t="str">
            <v>30009</v>
          </cell>
          <cell r="L2339">
            <v>2</v>
          </cell>
          <cell r="M2339" t="str">
            <v>124521125</v>
          </cell>
          <cell r="O2339" t="str">
            <v>70</v>
          </cell>
          <cell r="Q2339">
            <v>1715313.79</v>
          </cell>
          <cell r="R2339">
            <v>3000.97</v>
          </cell>
          <cell r="S2339">
            <v>85268.21</v>
          </cell>
        </row>
        <row r="2340">
          <cell r="B2340" t="str">
            <v>38</v>
          </cell>
          <cell r="C2340" t="str">
            <v>ВЛ-0.4кВ. От ТП-23Ат</v>
          </cell>
          <cell r="D2340" t="str">
            <v>536</v>
          </cell>
          <cell r="E2340" t="str">
            <v>011</v>
          </cell>
          <cell r="F2340">
            <v>11</v>
          </cell>
          <cell r="G2340">
            <v>30</v>
          </cell>
          <cell r="H2340">
            <v>115759</v>
          </cell>
          <cell r="I2340" t="str">
            <v>30036</v>
          </cell>
          <cell r="J2340" t="str">
            <v>2010062</v>
          </cell>
          <cell r="K2340" t="str">
            <v>30008</v>
          </cell>
          <cell r="L2340">
            <v>6</v>
          </cell>
          <cell r="M2340" t="str">
            <v>124521125</v>
          </cell>
          <cell r="O2340" t="str">
            <v>68</v>
          </cell>
          <cell r="Q2340">
            <v>115759</v>
          </cell>
          <cell r="R2340">
            <v>0</v>
          </cell>
          <cell r="S2340">
            <v>0</v>
          </cell>
        </row>
        <row r="2341">
          <cell r="B2341" t="str">
            <v>38</v>
          </cell>
          <cell r="C2341" t="str">
            <v>ВЛ-10кВ        24Л-ТМ-10</v>
          </cell>
          <cell r="D2341" t="str">
            <v>536</v>
          </cell>
          <cell r="E2341" t="str">
            <v>011</v>
          </cell>
          <cell r="F2341">
            <v>11</v>
          </cell>
          <cell r="G2341">
            <v>30</v>
          </cell>
          <cell r="H2341">
            <v>117232</v>
          </cell>
          <cell r="I2341" t="str">
            <v>30037</v>
          </cell>
          <cell r="J2341" t="str">
            <v>2010062</v>
          </cell>
          <cell r="K2341" t="str">
            <v>30008</v>
          </cell>
          <cell r="L2341">
            <v>6</v>
          </cell>
          <cell r="M2341" t="str">
            <v>124521125</v>
          </cell>
          <cell r="O2341" t="str">
            <v>72</v>
          </cell>
          <cell r="Q2341">
            <v>117232</v>
          </cell>
          <cell r="R2341">
            <v>0</v>
          </cell>
          <cell r="S2341">
            <v>0</v>
          </cell>
        </row>
        <row r="2342">
          <cell r="B2342" t="str">
            <v>38</v>
          </cell>
          <cell r="C2342" t="str">
            <v>ВЛ-220кВ."Тымовское-Ноглики-Даг</v>
          </cell>
          <cell r="D2342" t="str">
            <v>536</v>
          </cell>
          <cell r="E2342" t="str">
            <v>011</v>
          </cell>
          <cell r="F2342">
            <v>11</v>
          </cell>
          <cell r="G2342">
            <v>30</v>
          </cell>
          <cell r="H2342">
            <v>20456275.140000001</v>
          </cell>
          <cell r="I2342" t="str">
            <v>30038</v>
          </cell>
          <cell r="J2342" t="str">
            <v>2010062</v>
          </cell>
          <cell r="K2342" t="str">
            <v>30009</v>
          </cell>
          <cell r="L2342">
            <v>2</v>
          </cell>
          <cell r="M2342" t="str">
            <v>124521125</v>
          </cell>
          <cell r="O2342" t="str">
            <v>86</v>
          </cell>
          <cell r="Q2342">
            <v>6882938.5300000003</v>
          </cell>
          <cell r="R2342">
            <v>34093.79</v>
          </cell>
          <cell r="S2342">
            <v>13573336.609999999</v>
          </cell>
        </row>
        <row r="2343">
          <cell r="B2343" t="str">
            <v>38</v>
          </cell>
          <cell r="C2343" t="str">
            <v>ВЛ-10кВ.  6Л-Ат-10</v>
          </cell>
          <cell r="D2343" t="str">
            <v>536</v>
          </cell>
          <cell r="E2343" t="str">
            <v>011</v>
          </cell>
          <cell r="F2343">
            <v>11</v>
          </cell>
          <cell r="G2343">
            <v>30</v>
          </cell>
          <cell r="H2343">
            <v>2857353.96</v>
          </cell>
          <cell r="I2343" t="str">
            <v>30039</v>
          </cell>
          <cell r="J2343" t="str">
            <v>2010062</v>
          </cell>
          <cell r="K2343" t="str">
            <v>30008</v>
          </cell>
          <cell r="L2343">
            <v>6</v>
          </cell>
          <cell r="M2343" t="str">
            <v>124521125</v>
          </cell>
          <cell r="O2343" t="str">
            <v>86</v>
          </cell>
          <cell r="Q2343">
            <v>2545949.39</v>
          </cell>
          <cell r="R2343">
            <v>14286.77</v>
          </cell>
          <cell r="S2343">
            <v>311404.57</v>
          </cell>
        </row>
        <row r="2344">
          <cell r="B2344" t="str">
            <v>38</v>
          </cell>
          <cell r="C2344" t="str">
            <v>ВЛ-10кВ       27Л-ТМ-10</v>
          </cell>
          <cell r="D2344" t="str">
            <v>536</v>
          </cell>
          <cell r="E2344" t="str">
            <v>011</v>
          </cell>
          <cell r="F2344">
            <v>11</v>
          </cell>
          <cell r="G2344">
            <v>30</v>
          </cell>
          <cell r="H2344">
            <v>107879</v>
          </cell>
          <cell r="I2344" t="str">
            <v>30040</v>
          </cell>
          <cell r="J2344" t="str">
            <v>2010062</v>
          </cell>
          <cell r="K2344" t="str">
            <v>30008</v>
          </cell>
          <cell r="L2344">
            <v>6</v>
          </cell>
          <cell r="M2344" t="str">
            <v>124521125</v>
          </cell>
          <cell r="O2344" t="str">
            <v>77</v>
          </cell>
          <cell r="Q2344">
            <v>107879</v>
          </cell>
          <cell r="R2344">
            <v>0</v>
          </cell>
          <cell r="S2344">
            <v>0</v>
          </cell>
        </row>
        <row r="2345">
          <cell r="B2345" t="str">
            <v>38</v>
          </cell>
          <cell r="C2345" t="str">
            <v>ВЛ-10 кВ   10Л-Вх-10</v>
          </cell>
          <cell r="D2345" t="str">
            <v>536</v>
          </cell>
          <cell r="E2345" t="str">
            <v>011</v>
          </cell>
          <cell r="F2345">
            <v>11</v>
          </cell>
          <cell r="G2345">
            <v>30</v>
          </cell>
          <cell r="H2345">
            <v>58614.42</v>
          </cell>
          <cell r="I2345" t="str">
            <v>30041</v>
          </cell>
          <cell r="J2345" t="str">
            <v>2010062</v>
          </cell>
          <cell r="K2345" t="str">
            <v>30008</v>
          </cell>
          <cell r="L2345">
            <v>6</v>
          </cell>
          <cell r="M2345" t="str">
            <v>124521125</v>
          </cell>
          <cell r="O2345" t="str">
            <v>87</v>
          </cell>
          <cell r="Q2345">
            <v>55071.49</v>
          </cell>
          <cell r="R2345">
            <v>293.07</v>
          </cell>
          <cell r="S2345">
            <v>3542.93</v>
          </cell>
        </row>
        <row r="2346">
          <cell r="B2346" t="str">
            <v>38</v>
          </cell>
          <cell r="C2346" t="str">
            <v>ВЛ-0.4кВ. от ТП № 16 АТ</v>
          </cell>
          <cell r="D2346" t="str">
            <v>536</v>
          </cell>
          <cell r="E2346" t="str">
            <v>011</v>
          </cell>
          <cell r="F2346">
            <v>11</v>
          </cell>
          <cell r="G2346">
            <v>30</v>
          </cell>
          <cell r="H2346">
            <v>21817.74</v>
          </cell>
          <cell r="I2346" t="str">
            <v>30042</v>
          </cell>
          <cell r="J2346" t="str">
            <v>2010062</v>
          </cell>
          <cell r="K2346" t="str">
            <v>30008</v>
          </cell>
          <cell r="L2346">
            <v>6</v>
          </cell>
          <cell r="M2346" t="str">
            <v>124521125</v>
          </cell>
          <cell r="O2346" t="str">
            <v>68</v>
          </cell>
          <cell r="Q2346">
            <v>20466.63</v>
          </cell>
          <cell r="R2346">
            <v>109.09</v>
          </cell>
          <cell r="S2346">
            <v>1351.11</v>
          </cell>
        </row>
        <row r="2347">
          <cell r="B2347" t="str">
            <v>38</v>
          </cell>
          <cell r="C2347" t="str">
            <v>ВЛ-0.4кВ. от ТП № 15 АТ</v>
          </cell>
          <cell r="D2347" t="str">
            <v>536</v>
          </cell>
          <cell r="E2347" t="str">
            <v>011</v>
          </cell>
          <cell r="F2347">
            <v>11</v>
          </cell>
          <cell r="G2347">
            <v>30</v>
          </cell>
          <cell r="H2347">
            <v>8181.96</v>
          </cell>
          <cell r="I2347" t="str">
            <v>30043</v>
          </cell>
          <cell r="J2347" t="str">
            <v>2010062</v>
          </cell>
          <cell r="K2347" t="str">
            <v>30008</v>
          </cell>
          <cell r="L2347">
            <v>6</v>
          </cell>
          <cell r="M2347" t="str">
            <v>124521125</v>
          </cell>
          <cell r="O2347" t="str">
            <v>68</v>
          </cell>
          <cell r="Q2347">
            <v>7737.37</v>
          </cell>
          <cell r="R2347">
            <v>40.909999999999997</v>
          </cell>
          <cell r="S2347">
            <v>444.59</v>
          </cell>
        </row>
        <row r="2348">
          <cell r="B2348" t="str">
            <v>38</v>
          </cell>
          <cell r="C2348" t="str">
            <v>ВЛ-10кВ    23Л-ТМ-10</v>
          </cell>
          <cell r="D2348" t="str">
            <v>536</v>
          </cell>
          <cell r="E2348" t="str">
            <v>011</v>
          </cell>
          <cell r="F2348">
            <v>11</v>
          </cell>
          <cell r="G2348">
            <v>30</v>
          </cell>
          <cell r="H2348">
            <v>709085.16</v>
          </cell>
          <cell r="I2348" t="str">
            <v>30044</v>
          </cell>
          <cell r="J2348" t="str">
            <v>2010062</v>
          </cell>
          <cell r="K2348" t="str">
            <v>30008</v>
          </cell>
          <cell r="L2348">
            <v>6</v>
          </cell>
          <cell r="M2348" t="str">
            <v>124521125</v>
          </cell>
          <cell r="O2348" t="str">
            <v>72</v>
          </cell>
          <cell r="Q2348">
            <v>666512.01</v>
          </cell>
          <cell r="R2348">
            <v>3545.43</v>
          </cell>
          <cell r="S2348">
            <v>42573.15</v>
          </cell>
        </row>
        <row r="2349">
          <cell r="B2349" t="str">
            <v>38</v>
          </cell>
          <cell r="C2349" t="str">
            <v>ВЛ-10 кВ  1Л(2Л)-Ат-10</v>
          </cell>
          <cell r="D2349" t="str">
            <v>536</v>
          </cell>
          <cell r="E2349" t="str">
            <v>011</v>
          </cell>
          <cell r="F2349">
            <v>11</v>
          </cell>
          <cell r="G2349">
            <v>30</v>
          </cell>
          <cell r="H2349">
            <v>968226.14</v>
          </cell>
          <cell r="I2349" t="str">
            <v>30045</v>
          </cell>
          <cell r="J2349" t="str">
            <v>2010062</v>
          </cell>
          <cell r="K2349" t="str">
            <v>30008</v>
          </cell>
          <cell r="L2349">
            <v>6</v>
          </cell>
          <cell r="M2349" t="str">
            <v>124521125</v>
          </cell>
          <cell r="O2349" t="str">
            <v>87</v>
          </cell>
          <cell r="Q2349">
            <v>852227.91</v>
          </cell>
          <cell r="R2349">
            <v>4841.13</v>
          </cell>
          <cell r="S2349">
            <v>115998.23</v>
          </cell>
        </row>
        <row r="2350">
          <cell r="B2350" t="str">
            <v>38</v>
          </cell>
          <cell r="C2350" t="str">
            <v>ВЛ-0,4 кВ с.Адо-Тымово</v>
          </cell>
          <cell r="D2350" t="str">
            <v>536</v>
          </cell>
          <cell r="E2350" t="str">
            <v>011</v>
          </cell>
          <cell r="F2350">
            <v>11</v>
          </cell>
          <cell r="G2350">
            <v>30</v>
          </cell>
          <cell r="H2350">
            <v>569136</v>
          </cell>
          <cell r="I2350" t="str">
            <v>30046</v>
          </cell>
          <cell r="J2350" t="str">
            <v>2010062</v>
          </cell>
          <cell r="K2350" t="str">
            <v>30008</v>
          </cell>
          <cell r="L2350">
            <v>6</v>
          </cell>
          <cell r="M2350" t="str">
            <v>124521125</v>
          </cell>
          <cell r="O2350" t="str">
            <v>87</v>
          </cell>
          <cell r="Q2350">
            <v>500863.76</v>
          </cell>
          <cell r="R2350">
            <v>2845.68</v>
          </cell>
          <cell r="S2350">
            <v>68272.240000000005</v>
          </cell>
        </row>
        <row r="2351">
          <cell r="B2351" t="str">
            <v>38</v>
          </cell>
          <cell r="C2351" t="str">
            <v>ВЛ-10кВ    2Л-Вх-10</v>
          </cell>
          <cell r="D2351" t="str">
            <v>536</v>
          </cell>
          <cell r="E2351" t="str">
            <v>011</v>
          </cell>
          <cell r="F2351">
            <v>11</v>
          </cell>
          <cell r="G2351">
            <v>30</v>
          </cell>
          <cell r="H2351">
            <v>616010</v>
          </cell>
          <cell r="I2351" t="str">
            <v>30047</v>
          </cell>
          <cell r="J2351" t="str">
            <v>2010062</v>
          </cell>
          <cell r="K2351" t="str">
            <v>30006</v>
          </cell>
          <cell r="L2351">
            <v>3</v>
          </cell>
          <cell r="M2351" t="str">
            <v>124521125</v>
          </cell>
          <cell r="O2351" t="str">
            <v>87</v>
          </cell>
          <cell r="Q2351">
            <v>301842.21000000002</v>
          </cell>
          <cell r="R2351">
            <v>1540.03</v>
          </cell>
          <cell r="S2351">
            <v>314167.78999999998</v>
          </cell>
        </row>
        <row r="2352">
          <cell r="B2352" t="str">
            <v>38</v>
          </cell>
          <cell r="C2352" t="str">
            <v>ВЛ-10 кВ   5Л-Вн-10</v>
          </cell>
          <cell r="D2352" t="str">
            <v>536</v>
          </cell>
          <cell r="E2352" t="str">
            <v>011</v>
          </cell>
          <cell r="F2352">
            <v>11</v>
          </cell>
          <cell r="G2352">
            <v>30</v>
          </cell>
          <cell r="H2352">
            <v>10083.540000000001</v>
          </cell>
          <cell r="I2352" t="str">
            <v>30048</v>
          </cell>
          <cell r="J2352" t="str">
            <v>2010062</v>
          </cell>
          <cell r="K2352" t="str">
            <v>30008</v>
          </cell>
          <cell r="L2352">
            <v>6</v>
          </cell>
          <cell r="M2352" t="str">
            <v>124521125</v>
          </cell>
          <cell r="O2352" t="str">
            <v>88</v>
          </cell>
          <cell r="Q2352">
            <v>8895.94</v>
          </cell>
          <cell r="R2352">
            <v>50.42</v>
          </cell>
          <cell r="S2352">
            <v>1187.5999999999999</v>
          </cell>
        </row>
        <row r="2353">
          <cell r="B2353" t="str">
            <v>38</v>
          </cell>
          <cell r="C2353" t="str">
            <v>ВЛ-0,4 кВ от ТП-324</v>
          </cell>
          <cell r="D2353" t="str">
            <v>536</v>
          </cell>
          <cell r="E2353" t="str">
            <v>011</v>
          </cell>
          <cell r="F2353">
            <v>11</v>
          </cell>
          <cell r="G2353">
            <v>30</v>
          </cell>
          <cell r="H2353">
            <v>274718.03999999998</v>
          </cell>
          <cell r="I2353" t="str">
            <v>30049</v>
          </cell>
          <cell r="J2353" t="str">
            <v>2010062</v>
          </cell>
          <cell r="K2353" t="str">
            <v>30008</v>
          </cell>
          <cell r="L2353">
            <v>6</v>
          </cell>
          <cell r="M2353" t="str">
            <v>124521125</v>
          </cell>
          <cell r="O2353" t="str">
            <v>88</v>
          </cell>
          <cell r="Q2353">
            <v>247218.13</v>
          </cell>
          <cell r="R2353">
            <v>1373.59</v>
          </cell>
          <cell r="S2353">
            <v>27499.91</v>
          </cell>
        </row>
        <row r="2354">
          <cell r="B2354" t="str">
            <v>38</v>
          </cell>
          <cell r="C2354" t="str">
            <v>ВЛ-10 кВ   10Л-Яс-10</v>
          </cell>
          <cell r="D2354" t="str">
            <v>536</v>
          </cell>
          <cell r="E2354" t="str">
            <v>011</v>
          </cell>
          <cell r="F2354">
            <v>11</v>
          </cell>
          <cell r="G2354">
            <v>30</v>
          </cell>
          <cell r="H2354">
            <v>1822776.78</v>
          </cell>
          <cell r="I2354" t="str">
            <v>30050</v>
          </cell>
          <cell r="J2354" t="str">
            <v>2010062</v>
          </cell>
          <cell r="K2354" t="str">
            <v>30008</v>
          </cell>
          <cell r="L2354">
            <v>6</v>
          </cell>
          <cell r="M2354" t="str">
            <v>124521125</v>
          </cell>
          <cell r="O2354" t="str">
            <v>88</v>
          </cell>
          <cell r="Q2354">
            <v>1543015.16</v>
          </cell>
          <cell r="R2354">
            <v>9113.8799999999992</v>
          </cell>
          <cell r="S2354">
            <v>279761.62</v>
          </cell>
        </row>
        <row r="2355">
          <cell r="B2355" t="str">
            <v>38</v>
          </cell>
          <cell r="C2355" t="str">
            <v>ВЛ-35кВ."Тымовское-Восход"  Т-5</v>
          </cell>
          <cell r="D2355" t="str">
            <v>536</v>
          </cell>
          <cell r="E2355" t="str">
            <v>011</v>
          </cell>
          <cell r="F2355">
            <v>11</v>
          </cell>
          <cell r="G2355">
            <v>30</v>
          </cell>
          <cell r="H2355">
            <v>6964346.0999999996</v>
          </cell>
          <cell r="I2355" t="str">
            <v>30051</v>
          </cell>
          <cell r="J2355" t="str">
            <v>2010062</v>
          </cell>
          <cell r="K2355" t="str">
            <v>30009</v>
          </cell>
          <cell r="L2355">
            <v>2</v>
          </cell>
          <cell r="M2355" t="str">
            <v>124521125</v>
          </cell>
          <cell r="O2355" t="str">
            <v>88</v>
          </cell>
          <cell r="Q2355">
            <v>2525036.6800000002</v>
          </cell>
          <cell r="R2355">
            <v>11607.24</v>
          </cell>
          <cell r="S2355">
            <v>4439309.42</v>
          </cell>
        </row>
        <row r="2356">
          <cell r="B2356" t="str">
            <v>38</v>
          </cell>
          <cell r="C2356" t="str">
            <v>ВЛ-0.4кВ.с.Красная Тымь</v>
          </cell>
          <cell r="D2356" t="str">
            <v>536</v>
          </cell>
          <cell r="E2356" t="str">
            <v>011</v>
          </cell>
          <cell r="F2356">
            <v>11</v>
          </cell>
          <cell r="G2356">
            <v>30</v>
          </cell>
          <cell r="H2356">
            <v>969334</v>
          </cell>
          <cell r="I2356" t="str">
            <v>30052</v>
          </cell>
          <cell r="J2356" t="str">
            <v>2010062</v>
          </cell>
          <cell r="K2356" t="str">
            <v>30008</v>
          </cell>
          <cell r="L2356">
            <v>6</v>
          </cell>
          <cell r="M2356" t="str">
            <v>124521125</v>
          </cell>
          <cell r="O2356" t="str">
            <v>88</v>
          </cell>
          <cell r="Q2356">
            <v>935383.69</v>
          </cell>
          <cell r="R2356">
            <v>4846.67</v>
          </cell>
          <cell r="S2356">
            <v>33950.31</v>
          </cell>
        </row>
        <row r="2357">
          <cell r="B2357" t="str">
            <v>38</v>
          </cell>
          <cell r="C2357" t="str">
            <v>ВЛ-0.4кВ. от ТП № 23</v>
          </cell>
          <cell r="D2357" t="str">
            <v>536</v>
          </cell>
          <cell r="E2357" t="str">
            <v>011</v>
          </cell>
          <cell r="F2357">
            <v>11</v>
          </cell>
          <cell r="G2357">
            <v>30</v>
          </cell>
          <cell r="H2357">
            <v>29999.7</v>
          </cell>
          <cell r="I2357" t="str">
            <v>30053</v>
          </cell>
          <cell r="J2357" t="str">
            <v>2010062</v>
          </cell>
          <cell r="K2357" t="str">
            <v>30008</v>
          </cell>
          <cell r="L2357">
            <v>6</v>
          </cell>
          <cell r="M2357" t="str">
            <v>124521125</v>
          </cell>
          <cell r="O2357" t="str">
            <v>72</v>
          </cell>
          <cell r="Q2357">
            <v>25806</v>
          </cell>
          <cell r="R2357">
            <v>150</v>
          </cell>
          <cell r="S2357">
            <v>4193.7</v>
          </cell>
        </row>
        <row r="2358">
          <cell r="B2358" t="str">
            <v>38</v>
          </cell>
          <cell r="C2358" t="str">
            <v>ВЛ-10кВ.    14Л-Кр-10</v>
          </cell>
          <cell r="D2358" t="str">
            <v>536</v>
          </cell>
          <cell r="E2358" t="str">
            <v>011</v>
          </cell>
          <cell r="F2358">
            <v>11</v>
          </cell>
          <cell r="G2358">
            <v>30</v>
          </cell>
          <cell r="H2358">
            <v>14071</v>
          </cell>
          <cell r="I2358" t="str">
            <v>30054</v>
          </cell>
          <cell r="J2358" t="str">
            <v>2010062</v>
          </cell>
          <cell r="K2358" t="str">
            <v>30008</v>
          </cell>
          <cell r="L2358">
            <v>6</v>
          </cell>
          <cell r="M2358" t="str">
            <v>124521125</v>
          </cell>
          <cell r="O2358" t="str">
            <v>72</v>
          </cell>
          <cell r="Q2358">
            <v>14071</v>
          </cell>
          <cell r="R2358">
            <v>0</v>
          </cell>
          <cell r="S2358">
            <v>0</v>
          </cell>
        </row>
        <row r="2359">
          <cell r="B2359" t="str">
            <v>38</v>
          </cell>
          <cell r="C2359" t="str">
            <v>ВЛ-35кВ."Тымовское-А-Тымово" Т-</v>
          </cell>
          <cell r="D2359" t="str">
            <v>536</v>
          </cell>
          <cell r="E2359" t="str">
            <v>011</v>
          </cell>
          <cell r="F2359">
            <v>11</v>
          </cell>
          <cell r="G2359">
            <v>30</v>
          </cell>
          <cell r="H2359">
            <v>2104458</v>
          </cell>
          <cell r="I2359" t="str">
            <v>30055</v>
          </cell>
          <cell r="J2359" t="str">
            <v>2010062</v>
          </cell>
          <cell r="K2359" t="str">
            <v>30009</v>
          </cell>
          <cell r="L2359">
            <v>2</v>
          </cell>
          <cell r="M2359" t="str">
            <v>124521125</v>
          </cell>
          <cell r="O2359" t="str">
            <v>89</v>
          </cell>
          <cell r="Q2359">
            <v>595369.01</v>
          </cell>
          <cell r="R2359">
            <v>3507.43</v>
          </cell>
          <cell r="S2359">
            <v>1509088.99</v>
          </cell>
        </row>
        <row r="2360">
          <cell r="B2360" t="str">
            <v>38</v>
          </cell>
          <cell r="C2360" t="str">
            <v>ВЛ-0,4 кВ от ТП-28Ат</v>
          </cell>
          <cell r="D2360" t="str">
            <v>536</v>
          </cell>
          <cell r="E2360" t="str">
            <v>011</v>
          </cell>
          <cell r="F2360">
            <v>11</v>
          </cell>
          <cell r="G2360">
            <v>30</v>
          </cell>
          <cell r="H2360">
            <v>39891.360000000001</v>
          </cell>
          <cell r="I2360" t="str">
            <v>30056</v>
          </cell>
          <cell r="J2360" t="str">
            <v>2010062</v>
          </cell>
          <cell r="K2360" t="str">
            <v>30007</v>
          </cell>
          <cell r="L2360">
            <v>4</v>
          </cell>
          <cell r="M2360" t="str">
            <v>124521125</v>
          </cell>
          <cell r="O2360" t="str">
            <v>98</v>
          </cell>
          <cell r="Q2360">
            <v>9967.7900000000009</v>
          </cell>
          <cell r="R2360">
            <v>132.97</v>
          </cell>
          <cell r="S2360">
            <v>29923.57</v>
          </cell>
        </row>
        <row r="2361">
          <cell r="B2361" t="str">
            <v>38</v>
          </cell>
          <cell r="C2361" t="str">
            <v>ВЛ-10 кВ   11Л-Кр-10</v>
          </cell>
          <cell r="D2361" t="str">
            <v>536</v>
          </cell>
          <cell r="E2361" t="str">
            <v>011</v>
          </cell>
          <cell r="F2361">
            <v>11</v>
          </cell>
          <cell r="G2361">
            <v>30</v>
          </cell>
          <cell r="H2361">
            <v>63468</v>
          </cell>
          <cell r="I2361" t="str">
            <v>30057</v>
          </cell>
          <cell r="J2361" t="str">
            <v>2010062</v>
          </cell>
          <cell r="K2361" t="str">
            <v>30008</v>
          </cell>
          <cell r="L2361">
            <v>6</v>
          </cell>
          <cell r="M2361" t="str">
            <v>124521125</v>
          </cell>
          <cell r="O2361" t="str">
            <v>79</v>
          </cell>
          <cell r="Q2361">
            <v>63468</v>
          </cell>
          <cell r="R2361">
            <v>0</v>
          </cell>
          <cell r="S2361">
            <v>0</v>
          </cell>
        </row>
        <row r="2362">
          <cell r="B2362" t="str">
            <v>38</v>
          </cell>
          <cell r="C2362" t="str">
            <v>ВЛ-0.4кВ Зональное</v>
          </cell>
          <cell r="D2362" t="str">
            <v>536</v>
          </cell>
          <cell r="E2362" t="str">
            <v>011</v>
          </cell>
          <cell r="F2362">
            <v>11</v>
          </cell>
          <cell r="G2362">
            <v>30</v>
          </cell>
          <cell r="H2362">
            <v>349074</v>
          </cell>
          <cell r="I2362" t="str">
            <v>30058</v>
          </cell>
          <cell r="J2362" t="str">
            <v>2010062</v>
          </cell>
          <cell r="K2362" t="str">
            <v>30008</v>
          </cell>
          <cell r="L2362">
            <v>6</v>
          </cell>
          <cell r="M2362" t="str">
            <v>124521125</v>
          </cell>
          <cell r="O2362" t="str">
            <v>79</v>
          </cell>
          <cell r="Q2362">
            <v>349074</v>
          </cell>
          <cell r="R2362">
            <v>0</v>
          </cell>
          <cell r="S2362">
            <v>0</v>
          </cell>
        </row>
        <row r="2363">
          <cell r="B2363" t="str">
            <v>38</v>
          </cell>
          <cell r="C2363" t="str">
            <v>ВЛ-0.4кВ с.Подгорное</v>
          </cell>
          <cell r="D2363" t="str">
            <v>536</v>
          </cell>
          <cell r="E2363" t="str">
            <v>011</v>
          </cell>
          <cell r="F2363">
            <v>11</v>
          </cell>
          <cell r="G2363">
            <v>30</v>
          </cell>
          <cell r="H2363">
            <v>53265.89</v>
          </cell>
          <cell r="I2363" t="str">
            <v>30059</v>
          </cell>
          <cell r="J2363" t="str">
            <v>2010062</v>
          </cell>
          <cell r="K2363" t="str">
            <v>30008</v>
          </cell>
          <cell r="L2363">
            <v>6</v>
          </cell>
          <cell r="M2363" t="str">
            <v>124521125</v>
          </cell>
          <cell r="O2363" t="str">
            <v>51</v>
          </cell>
          <cell r="Q2363">
            <v>53265.89</v>
          </cell>
          <cell r="R2363">
            <v>0</v>
          </cell>
          <cell r="S2363">
            <v>0</v>
          </cell>
        </row>
        <row r="2364">
          <cell r="B2364" t="str">
            <v>38</v>
          </cell>
          <cell r="C2364" t="str">
            <v>ВЛ-10 кВ  2Л-Вн-10</v>
          </cell>
          <cell r="D2364" t="str">
            <v>536</v>
          </cell>
          <cell r="E2364" t="str">
            <v>011</v>
          </cell>
          <cell r="F2364">
            <v>11</v>
          </cell>
          <cell r="G2364">
            <v>30</v>
          </cell>
          <cell r="H2364">
            <v>342375.32</v>
          </cell>
          <cell r="I2364" t="str">
            <v>30060</v>
          </cell>
          <cell r="J2364" t="str">
            <v>2010062</v>
          </cell>
          <cell r="K2364" t="str">
            <v>30008</v>
          </cell>
          <cell r="L2364">
            <v>6</v>
          </cell>
          <cell r="M2364" t="str">
            <v>124521125</v>
          </cell>
          <cell r="O2364" t="str">
            <v>89</v>
          </cell>
          <cell r="Q2364">
            <v>321847.15999999997</v>
          </cell>
          <cell r="R2364">
            <v>1711.88</v>
          </cell>
          <cell r="S2364">
            <v>20528.16</v>
          </cell>
        </row>
        <row r="2365">
          <cell r="B2365" t="str">
            <v>38</v>
          </cell>
          <cell r="C2365" t="str">
            <v>ВЛ-10кВ (5л-ТМ-10)</v>
          </cell>
          <cell r="D2365" t="str">
            <v>536</v>
          </cell>
          <cell r="E2365" t="str">
            <v>011</v>
          </cell>
          <cell r="F2365">
            <v>11</v>
          </cell>
          <cell r="G2365">
            <v>30</v>
          </cell>
          <cell r="H2365">
            <v>23300</v>
          </cell>
          <cell r="I2365" t="str">
            <v>30061</v>
          </cell>
          <cell r="J2365" t="str">
            <v>2010062</v>
          </cell>
          <cell r="K2365" t="str">
            <v>30007</v>
          </cell>
          <cell r="L2365">
            <v>4</v>
          </cell>
          <cell r="M2365" t="str">
            <v>124521125</v>
          </cell>
          <cell r="O2365" t="str">
            <v>76</v>
          </cell>
          <cell r="Q2365">
            <v>23300</v>
          </cell>
          <cell r="R2365">
            <v>0</v>
          </cell>
          <cell r="S2365">
            <v>0</v>
          </cell>
        </row>
        <row r="2366">
          <cell r="B2366" t="str">
            <v>38</v>
          </cell>
          <cell r="C2366" t="str">
            <v>ВЛ-0.4кВ от КТП № 56</v>
          </cell>
          <cell r="D2366" t="str">
            <v>536</v>
          </cell>
          <cell r="E2366" t="str">
            <v>011</v>
          </cell>
          <cell r="F2366">
            <v>11</v>
          </cell>
          <cell r="G2366">
            <v>30</v>
          </cell>
          <cell r="H2366">
            <v>376380</v>
          </cell>
          <cell r="I2366" t="str">
            <v>30062</v>
          </cell>
          <cell r="J2366" t="str">
            <v>2010062</v>
          </cell>
          <cell r="K2366" t="str">
            <v>30007</v>
          </cell>
          <cell r="L2366">
            <v>4</v>
          </cell>
          <cell r="M2366" t="str">
            <v>124521125</v>
          </cell>
          <cell r="O2366" t="str">
            <v>80</v>
          </cell>
          <cell r="Q2366">
            <v>341852.2</v>
          </cell>
          <cell r="R2366">
            <v>1254.5999999999999</v>
          </cell>
          <cell r="S2366">
            <v>34527.800000000003</v>
          </cell>
        </row>
        <row r="2367">
          <cell r="B2367" t="str">
            <v>38</v>
          </cell>
          <cell r="C2367" t="str">
            <v>ВЛ-0.4кВ отЗТП № 57(без отчистн</v>
          </cell>
          <cell r="D2367" t="str">
            <v>536</v>
          </cell>
          <cell r="E2367" t="str">
            <v>011</v>
          </cell>
          <cell r="F2367">
            <v>11</v>
          </cell>
          <cell r="G2367">
            <v>30</v>
          </cell>
          <cell r="H2367">
            <v>20400</v>
          </cell>
          <cell r="I2367" t="str">
            <v>30063</v>
          </cell>
          <cell r="J2367" t="str">
            <v>2010062</v>
          </cell>
          <cell r="K2367" t="str">
            <v>30007</v>
          </cell>
          <cell r="L2367">
            <v>4</v>
          </cell>
          <cell r="M2367" t="str">
            <v>124521125</v>
          </cell>
          <cell r="O2367" t="str">
            <v>76</v>
          </cell>
          <cell r="Q2367">
            <v>20400</v>
          </cell>
          <cell r="R2367">
            <v>0</v>
          </cell>
          <cell r="S2367">
            <v>0</v>
          </cell>
        </row>
        <row r="2368">
          <cell r="B2368" t="str">
            <v>38</v>
          </cell>
          <cell r="C2368" t="str">
            <v>ВЛ-0.4кВ отЗТП № 57(на отчистн.</v>
          </cell>
          <cell r="D2368" t="str">
            <v>536</v>
          </cell>
          <cell r="E2368" t="str">
            <v>011</v>
          </cell>
          <cell r="F2368">
            <v>11</v>
          </cell>
          <cell r="G2368">
            <v>30</v>
          </cell>
          <cell r="H2368">
            <v>72800</v>
          </cell>
          <cell r="I2368" t="str">
            <v>30064</v>
          </cell>
          <cell r="J2368" t="str">
            <v>2010062</v>
          </cell>
          <cell r="K2368" t="str">
            <v>30007</v>
          </cell>
          <cell r="L2368">
            <v>4</v>
          </cell>
          <cell r="M2368" t="str">
            <v>124521125</v>
          </cell>
          <cell r="O2368" t="str">
            <v>76</v>
          </cell>
          <cell r="Q2368">
            <v>72800</v>
          </cell>
          <cell r="R2368">
            <v>0</v>
          </cell>
          <cell r="S2368">
            <v>0</v>
          </cell>
        </row>
        <row r="2369">
          <cell r="B2369" t="str">
            <v>38</v>
          </cell>
          <cell r="C2369" t="str">
            <v>ВЛ-0.4кВ на Хлораторную</v>
          </cell>
          <cell r="D2369" t="str">
            <v>536</v>
          </cell>
          <cell r="E2369" t="str">
            <v>011</v>
          </cell>
          <cell r="F2369">
            <v>11</v>
          </cell>
          <cell r="G2369">
            <v>30</v>
          </cell>
          <cell r="H2369">
            <v>62976</v>
          </cell>
          <cell r="I2369" t="str">
            <v>30065</v>
          </cell>
          <cell r="J2369" t="str">
            <v>2010062</v>
          </cell>
          <cell r="K2369" t="str">
            <v>30007</v>
          </cell>
          <cell r="L2369">
            <v>4</v>
          </cell>
          <cell r="M2369" t="str">
            <v>124521125</v>
          </cell>
          <cell r="O2369" t="str">
            <v>77</v>
          </cell>
          <cell r="Q2369">
            <v>62976</v>
          </cell>
          <cell r="R2369">
            <v>0</v>
          </cell>
          <cell r="S2369">
            <v>0</v>
          </cell>
        </row>
        <row r="2370">
          <cell r="B2370" t="str">
            <v>38</v>
          </cell>
          <cell r="C2370" t="str">
            <v>ВЛ-10 кВ 1Л-Мж, 6Л-Мж</v>
          </cell>
          <cell r="D2370" t="str">
            <v>536</v>
          </cell>
          <cell r="E2370" t="str">
            <v>011</v>
          </cell>
          <cell r="F2370">
            <v>11</v>
          </cell>
          <cell r="G2370">
            <v>30</v>
          </cell>
          <cell r="H2370">
            <v>471830.21</v>
          </cell>
          <cell r="I2370" t="str">
            <v>30071</v>
          </cell>
          <cell r="J2370" t="str">
            <v>2010062</v>
          </cell>
          <cell r="K2370" t="str">
            <v>30008</v>
          </cell>
          <cell r="L2370">
            <v>6</v>
          </cell>
          <cell r="M2370" t="str">
            <v>124521125</v>
          </cell>
          <cell r="O2370" t="str">
            <v>1</v>
          </cell>
          <cell r="Q2370">
            <v>87284.05</v>
          </cell>
          <cell r="R2370">
            <v>2359.15</v>
          </cell>
          <cell r="S2370">
            <v>384546.16</v>
          </cell>
        </row>
        <row r="2371">
          <cell r="B2371" t="str">
            <v>38</v>
          </cell>
          <cell r="C2371" t="str">
            <v>ВЛ-0,4 кВ от ТП -Мж-61</v>
          </cell>
          <cell r="D2371" t="str">
            <v>536</v>
          </cell>
          <cell r="E2371" t="str">
            <v>011</v>
          </cell>
          <cell r="F2371">
            <v>11</v>
          </cell>
          <cell r="G2371">
            <v>30</v>
          </cell>
          <cell r="H2371">
            <v>1408738.93</v>
          </cell>
          <cell r="I2371" t="str">
            <v>30072</v>
          </cell>
          <cell r="J2371" t="str">
            <v>2010062</v>
          </cell>
          <cell r="K2371" t="str">
            <v>30007</v>
          </cell>
          <cell r="L2371">
            <v>4</v>
          </cell>
          <cell r="M2371" t="str">
            <v>124521125</v>
          </cell>
          <cell r="O2371" t="str">
            <v>1</v>
          </cell>
          <cell r="Q2371">
            <v>173750.6</v>
          </cell>
          <cell r="R2371">
            <v>4695.8</v>
          </cell>
          <cell r="S2371">
            <v>1234988.33</v>
          </cell>
        </row>
        <row r="2372">
          <cell r="B2372" t="str">
            <v>38</v>
          </cell>
          <cell r="C2372" t="str">
            <v>ВЛ-0,4 кВ от ТП -Мж-62</v>
          </cell>
          <cell r="D2372" t="str">
            <v>536</v>
          </cell>
          <cell r="E2372" t="str">
            <v>011</v>
          </cell>
          <cell r="F2372">
            <v>11</v>
          </cell>
          <cell r="G2372">
            <v>30</v>
          </cell>
          <cell r="H2372">
            <v>766240.43</v>
          </cell>
          <cell r="I2372" t="str">
            <v>30073</v>
          </cell>
          <cell r="J2372" t="str">
            <v>2010062</v>
          </cell>
          <cell r="K2372" t="str">
            <v>30007</v>
          </cell>
          <cell r="L2372">
            <v>4</v>
          </cell>
          <cell r="M2372" t="str">
            <v>124521125</v>
          </cell>
          <cell r="O2372" t="str">
            <v>1</v>
          </cell>
          <cell r="Q2372">
            <v>94496.91</v>
          </cell>
          <cell r="R2372">
            <v>2554.13</v>
          </cell>
          <cell r="S2372">
            <v>671743.52</v>
          </cell>
        </row>
        <row r="2373">
          <cell r="B2373" t="str">
            <v>38</v>
          </cell>
          <cell r="C2373" t="str">
            <v>ВЛ-0,4 кВ от ТП -Мж-63</v>
          </cell>
          <cell r="D2373" t="str">
            <v>536</v>
          </cell>
          <cell r="E2373" t="str">
            <v>011</v>
          </cell>
          <cell r="F2373">
            <v>11</v>
          </cell>
          <cell r="G2373">
            <v>30</v>
          </cell>
          <cell r="H2373">
            <v>331116</v>
          </cell>
          <cell r="I2373" t="str">
            <v>30074</v>
          </cell>
          <cell r="J2373" t="str">
            <v>2010062</v>
          </cell>
          <cell r="K2373" t="str">
            <v>30007</v>
          </cell>
          <cell r="L2373">
            <v>4</v>
          </cell>
          <cell r="M2373" t="str">
            <v>124521125</v>
          </cell>
          <cell r="O2373" t="str">
            <v>1</v>
          </cell>
          <cell r="Q2373">
            <v>40848.04</v>
          </cell>
          <cell r="R2373">
            <v>1103.72</v>
          </cell>
          <cell r="S2373">
            <v>290267.96000000002</v>
          </cell>
        </row>
        <row r="2374">
          <cell r="B2374" t="str">
            <v>38</v>
          </cell>
          <cell r="C2374" t="str">
            <v>ВЛ-35 кВ "Кировск-Ясное"</v>
          </cell>
          <cell r="D2374" t="str">
            <v>536</v>
          </cell>
          <cell r="E2374" t="str">
            <v>011</v>
          </cell>
          <cell r="F2374">
            <v>11</v>
          </cell>
          <cell r="G2374">
            <v>30</v>
          </cell>
          <cell r="H2374">
            <v>7394771.54</v>
          </cell>
          <cell r="I2374" t="str">
            <v>30075</v>
          </cell>
          <cell r="J2374" t="str">
            <v>2010062</v>
          </cell>
          <cell r="L2374">
            <v>10</v>
          </cell>
          <cell r="M2374" t="str">
            <v>124521125</v>
          </cell>
          <cell r="O2374" t="str">
            <v>3</v>
          </cell>
          <cell r="Q2374">
            <v>1109214.7</v>
          </cell>
          <cell r="R2374">
            <v>61623.1</v>
          </cell>
          <cell r="S2374">
            <v>6285556.8399999999</v>
          </cell>
        </row>
        <row r="2375">
          <cell r="B2375" t="str">
            <v>50</v>
          </cell>
          <cell r="C2375" t="str">
            <v>Внешняя сеть хоз-го и противопо</v>
          </cell>
          <cell r="D2375" t="str">
            <v>536</v>
          </cell>
          <cell r="E2375" t="str">
            <v>011</v>
          </cell>
          <cell r="F2375">
            <v>11</v>
          </cell>
          <cell r="G2375">
            <v>30</v>
          </cell>
          <cell r="H2375">
            <v>201828</v>
          </cell>
          <cell r="I2375" t="str">
            <v>30826</v>
          </cell>
          <cell r="J2375" t="str">
            <v>2010062</v>
          </cell>
          <cell r="K2375" t="str">
            <v>30110</v>
          </cell>
          <cell r="L2375">
            <v>1.7</v>
          </cell>
          <cell r="M2375" t="str">
            <v>124527351</v>
          </cell>
          <cell r="O2375" t="str">
            <v>53</v>
          </cell>
          <cell r="Q2375">
            <v>201828</v>
          </cell>
          <cell r="R2375">
            <v>0</v>
          </cell>
          <cell r="S2375">
            <v>0</v>
          </cell>
        </row>
        <row r="2376">
          <cell r="B2376" t="str">
            <v>50</v>
          </cell>
          <cell r="C2376" t="str">
            <v>Внешняя сеть хоз-го и противопо</v>
          </cell>
          <cell r="D2376" t="str">
            <v>536</v>
          </cell>
          <cell r="E2376" t="str">
            <v>011</v>
          </cell>
          <cell r="F2376">
            <v>11</v>
          </cell>
          <cell r="G2376">
            <v>30</v>
          </cell>
          <cell r="H2376">
            <v>1311836.82</v>
          </cell>
          <cell r="I2376" t="str">
            <v>30151</v>
          </cell>
          <cell r="J2376" t="str">
            <v>2010062</v>
          </cell>
          <cell r="K2376" t="str">
            <v>30110</v>
          </cell>
          <cell r="L2376">
            <v>1.7</v>
          </cell>
          <cell r="M2376" t="str">
            <v>124527351</v>
          </cell>
          <cell r="O2376" t="str">
            <v>62</v>
          </cell>
          <cell r="Q2376">
            <v>944005.08</v>
          </cell>
          <cell r="R2376">
            <v>1858.44</v>
          </cell>
          <cell r="S2376">
            <v>367831.74</v>
          </cell>
        </row>
        <row r="2377">
          <cell r="B2377" t="str">
            <v>50</v>
          </cell>
          <cell r="C2377" t="str">
            <v>Наружная канал-ая сеть тепляка</v>
          </cell>
          <cell r="D2377" t="str">
            <v>536</v>
          </cell>
          <cell r="E2377" t="str">
            <v>011</v>
          </cell>
          <cell r="F2377">
            <v>11</v>
          </cell>
          <cell r="G2377">
            <v>30</v>
          </cell>
          <cell r="H2377">
            <v>182710.38</v>
          </cell>
          <cell r="I2377" t="str">
            <v>30827</v>
          </cell>
          <cell r="J2377" t="str">
            <v>2010062</v>
          </cell>
          <cell r="K2377" t="str">
            <v>30107</v>
          </cell>
          <cell r="L2377">
            <v>2</v>
          </cell>
          <cell r="M2377" t="str">
            <v>124527372</v>
          </cell>
          <cell r="O2377" t="str">
            <v>62</v>
          </cell>
          <cell r="Q2377">
            <v>154734.64000000001</v>
          </cell>
          <cell r="R2377">
            <v>304.52</v>
          </cell>
          <cell r="S2377">
            <v>27975.74</v>
          </cell>
        </row>
        <row r="2378">
          <cell r="B2378" t="str">
            <v>50</v>
          </cell>
          <cell r="C2378" t="str">
            <v>Наружная теплосеть на территори</v>
          </cell>
          <cell r="D2378" t="str">
            <v>536</v>
          </cell>
          <cell r="E2378" t="str">
            <v>011</v>
          </cell>
          <cell r="F2378">
            <v>11</v>
          </cell>
          <cell r="G2378">
            <v>30</v>
          </cell>
          <cell r="H2378">
            <v>473252</v>
          </cell>
          <cell r="I2378" t="str">
            <v>30828</v>
          </cell>
          <cell r="J2378" t="str">
            <v>2010062</v>
          </cell>
          <cell r="K2378" t="str">
            <v>30121</v>
          </cell>
          <cell r="L2378">
            <v>4</v>
          </cell>
          <cell r="M2378" t="str">
            <v>124527392</v>
          </cell>
          <cell r="O2378" t="str">
            <v>70</v>
          </cell>
          <cell r="Q2378">
            <v>473252</v>
          </cell>
          <cell r="R2378">
            <v>0</v>
          </cell>
          <cell r="S2378">
            <v>0</v>
          </cell>
        </row>
        <row r="2379">
          <cell r="B2379" t="str">
            <v>52</v>
          </cell>
          <cell r="C2379" t="str">
            <v>ВЛ 0.4кВ  от ЗТП-17А</v>
          </cell>
          <cell r="D2379" t="str">
            <v>536</v>
          </cell>
          <cell r="E2379" t="str">
            <v>011</v>
          </cell>
          <cell r="F2379">
            <v>11</v>
          </cell>
          <cell r="G2379">
            <v>30</v>
          </cell>
          <cell r="H2379">
            <v>33499</v>
          </cell>
          <cell r="I2379" t="str">
            <v>30829</v>
          </cell>
          <cell r="J2379" t="str">
            <v>2010062</v>
          </cell>
          <cell r="K2379" t="str">
            <v>30008</v>
          </cell>
          <cell r="L2379">
            <v>6</v>
          </cell>
          <cell r="M2379" t="str">
            <v>124521125</v>
          </cell>
          <cell r="O2379" t="str">
            <v>58</v>
          </cell>
          <cell r="Q2379">
            <v>33499</v>
          </cell>
          <cell r="R2379">
            <v>0</v>
          </cell>
          <cell r="S2379">
            <v>0</v>
          </cell>
        </row>
        <row r="2380">
          <cell r="B2380" t="str">
            <v>52</v>
          </cell>
          <cell r="C2380" t="str">
            <v>ВЛ-0.4кВ (МТП-25)</v>
          </cell>
          <cell r="D2380" t="str">
            <v>536</v>
          </cell>
          <cell r="E2380" t="str">
            <v>011</v>
          </cell>
          <cell r="F2380">
            <v>11</v>
          </cell>
          <cell r="G2380">
            <v>30</v>
          </cell>
          <cell r="H2380">
            <v>136462</v>
          </cell>
          <cell r="I2380" t="str">
            <v>30830</v>
          </cell>
          <cell r="J2380" t="str">
            <v>2010062</v>
          </cell>
          <cell r="K2380" t="str">
            <v>30008</v>
          </cell>
          <cell r="L2380">
            <v>6</v>
          </cell>
          <cell r="M2380" t="str">
            <v>124521125</v>
          </cell>
          <cell r="O2380" t="str">
            <v>58</v>
          </cell>
          <cell r="Q2380">
            <v>136462</v>
          </cell>
          <cell r="R2380">
            <v>0</v>
          </cell>
          <cell r="S2380">
            <v>0</v>
          </cell>
        </row>
        <row r="2381">
          <cell r="B2381" t="str">
            <v>52</v>
          </cell>
          <cell r="C2381" t="str">
            <v>ВЛ-0.4кВ (ЗТП-8)</v>
          </cell>
          <cell r="D2381" t="str">
            <v>536</v>
          </cell>
          <cell r="E2381" t="str">
            <v>011</v>
          </cell>
          <cell r="F2381">
            <v>11</v>
          </cell>
          <cell r="G2381">
            <v>30</v>
          </cell>
          <cell r="H2381">
            <v>85393</v>
          </cell>
          <cell r="I2381" t="str">
            <v>30502</v>
          </cell>
          <cell r="J2381" t="str">
            <v>2010062</v>
          </cell>
          <cell r="K2381" t="str">
            <v>30008</v>
          </cell>
          <cell r="L2381">
            <v>6</v>
          </cell>
          <cell r="M2381" t="str">
            <v>124521125</v>
          </cell>
          <cell r="O2381" t="str">
            <v>58</v>
          </cell>
          <cell r="Q2381">
            <v>85393</v>
          </cell>
          <cell r="R2381">
            <v>0</v>
          </cell>
          <cell r="S2381">
            <v>0</v>
          </cell>
        </row>
        <row r="2382">
          <cell r="B2382" t="str">
            <v>52</v>
          </cell>
          <cell r="C2382" t="str">
            <v>ВЛ-0.4кВ (МТП-13)</v>
          </cell>
          <cell r="D2382" t="str">
            <v>536</v>
          </cell>
          <cell r="E2382" t="str">
            <v>011</v>
          </cell>
          <cell r="F2382">
            <v>11</v>
          </cell>
          <cell r="G2382">
            <v>30</v>
          </cell>
          <cell r="H2382">
            <v>44334</v>
          </cell>
          <cell r="I2382" t="str">
            <v>30831</v>
          </cell>
          <cell r="J2382" t="str">
            <v>2010062</v>
          </cell>
          <cell r="K2382" t="str">
            <v>30008</v>
          </cell>
          <cell r="L2382">
            <v>6</v>
          </cell>
          <cell r="M2382" t="str">
            <v>124521125</v>
          </cell>
          <cell r="O2382" t="str">
            <v>58</v>
          </cell>
          <cell r="Q2382">
            <v>44334</v>
          </cell>
          <cell r="R2382">
            <v>0</v>
          </cell>
          <cell r="S2382">
            <v>0</v>
          </cell>
        </row>
        <row r="2383">
          <cell r="B2383" t="str">
            <v>52</v>
          </cell>
          <cell r="C2383" t="str">
            <v>ВЛ-0.4кВ (МТП-20)</v>
          </cell>
          <cell r="D2383" t="str">
            <v>536</v>
          </cell>
          <cell r="E2383" t="str">
            <v>011</v>
          </cell>
          <cell r="F2383">
            <v>11</v>
          </cell>
          <cell r="G2383">
            <v>30</v>
          </cell>
          <cell r="H2383">
            <v>51604</v>
          </cell>
          <cell r="I2383" t="str">
            <v>30832</v>
          </cell>
          <cell r="J2383" t="str">
            <v>2010062</v>
          </cell>
          <cell r="K2383" t="str">
            <v>30008</v>
          </cell>
          <cell r="L2383">
            <v>6</v>
          </cell>
          <cell r="M2383" t="str">
            <v>124521125</v>
          </cell>
          <cell r="O2383" t="str">
            <v>58</v>
          </cell>
          <cell r="Q2383">
            <v>51604</v>
          </cell>
          <cell r="R2383">
            <v>0</v>
          </cell>
          <cell r="S2383">
            <v>0</v>
          </cell>
        </row>
        <row r="2384">
          <cell r="B2384" t="str">
            <v>52</v>
          </cell>
          <cell r="C2384" t="str">
            <v>ВЛ-0.4кВ (МТП-17)</v>
          </cell>
          <cell r="D2384" t="str">
            <v>536</v>
          </cell>
          <cell r="E2384" t="str">
            <v>011</v>
          </cell>
          <cell r="F2384">
            <v>11</v>
          </cell>
          <cell r="G2384">
            <v>30</v>
          </cell>
          <cell r="H2384">
            <v>201518</v>
          </cell>
          <cell r="I2384" t="str">
            <v>30833</v>
          </cell>
          <cell r="J2384" t="str">
            <v>2010062</v>
          </cell>
          <cell r="K2384" t="str">
            <v>30008</v>
          </cell>
          <cell r="L2384">
            <v>6</v>
          </cell>
          <cell r="M2384" t="str">
            <v>124521125</v>
          </cell>
          <cell r="O2384" t="str">
            <v>57</v>
          </cell>
          <cell r="Q2384">
            <v>201518</v>
          </cell>
          <cell r="R2384">
            <v>0</v>
          </cell>
          <cell r="S2384">
            <v>0</v>
          </cell>
        </row>
        <row r="2385">
          <cell r="B2385" t="str">
            <v>52</v>
          </cell>
          <cell r="C2385" t="str">
            <v>ВЛ-0.4кВ (ЗТП-16)</v>
          </cell>
          <cell r="D2385" t="str">
            <v>536</v>
          </cell>
          <cell r="E2385" t="str">
            <v>011</v>
          </cell>
          <cell r="F2385">
            <v>11</v>
          </cell>
          <cell r="G2385">
            <v>30</v>
          </cell>
          <cell r="H2385">
            <v>79305</v>
          </cell>
          <cell r="I2385" t="str">
            <v>30506</v>
          </cell>
          <cell r="J2385" t="str">
            <v>2010062</v>
          </cell>
          <cell r="K2385" t="str">
            <v>30008</v>
          </cell>
          <cell r="L2385">
            <v>6</v>
          </cell>
          <cell r="M2385" t="str">
            <v>124521125</v>
          </cell>
          <cell r="O2385" t="str">
            <v>53</v>
          </cell>
          <cell r="Q2385">
            <v>79305</v>
          </cell>
          <cell r="R2385">
            <v>0</v>
          </cell>
          <cell r="S2385">
            <v>0</v>
          </cell>
        </row>
        <row r="2386">
          <cell r="B2386" t="str">
            <v>52</v>
          </cell>
          <cell r="C2386" t="str">
            <v>ВЛ-0.4кВ (МТП-23)</v>
          </cell>
          <cell r="D2386" t="str">
            <v>536</v>
          </cell>
          <cell r="E2386" t="str">
            <v>011</v>
          </cell>
          <cell r="F2386">
            <v>11</v>
          </cell>
          <cell r="G2386">
            <v>30</v>
          </cell>
          <cell r="H2386">
            <v>139736</v>
          </cell>
          <cell r="I2386" t="str">
            <v>30834</v>
          </cell>
          <cell r="J2386" t="str">
            <v>2010062</v>
          </cell>
          <cell r="K2386" t="str">
            <v>30008</v>
          </cell>
          <cell r="L2386">
            <v>6</v>
          </cell>
          <cell r="M2386" t="str">
            <v>124521125</v>
          </cell>
          <cell r="O2386" t="str">
            <v>56</v>
          </cell>
          <cell r="Q2386">
            <v>139736</v>
          </cell>
          <cell r="R2386">
            <v>0</v>
          </cell>
          <cell r="S2386">
            <v>0</v>
          </cell>
        </row>
        <row r="2387">
          <cell r="B2387" t="str">
            <v>52</v>
          </cell>
          <cell r="C2387" t="str">
            <v>ВЛ-0.4кВ (ЗТП-31)</v>
          </cell>
          <cell r="D2387" t="str">
            <v>536</v>
          </cell>
          <cell r="E2387" t="str">
            <v>011</v>
          </cell>
          <cell r="F2387">
            <v>11</v>
          </cell>
          <cell r="G2387">
            <v>30</v>
          </cell>
          <cell r="H2387">
            <v>66707</v>
          </cell>
          <cell r="I2387" t="str">
            <v>30835</v>
          </cell>
          <cell r="J2387" t="str">
            <v>2010062</v>
          </cell>
          <cell r="K2387" t="str">
            <v>30008</v>
          </cell>
          <cell r="L2387">
            <v>6</v>
          </cell>
          <cell r="M2387" t="str">
            <v>124521125</v>
          </cell>
          <cell r="O2387" t="str">
            <v>52</v>
          </cell>
          <cell r="Q2387">
            <v>66707</v>
          </cell>
          <cell r="R2387">
            <v>0</v>
          </cell>
          <cell r="S2387">
            <v>0</v>
          </cell>
        </row>
        <row r="2388">
          <cell r="B2388" t="str">
            <v>52</v>
          </cell>
          <cell r="C2388" t="str">
            <v>ВЛ-0.4 кВ (ЗТП-32)</v>
          </cell>
          <cell r="D2388" t="str">
            <v>536</v>
          </cell>
          <cell r="E2388" t="str">
            <v>011</v>
          </cell>
          <cell r="F2388">
            <v>11</v>
          </cell>
          <cell r="G2388">
            <v>30</v>
          </cell>
          <cell r="H2388">
            <v>70290</v>
          </cell>
          <cell r="I2388" t="str">
            <v>30836</v>
          </cell>
          <cell r="J2388" t="str">
            <v>2010062</v>
          </cell>
          <cell r="K2388" t="str">
            <v>30008</v>
          </cell>
          <cell r="L2388">
            <v>6</v>
          </cell>
          <cell r="M2388" t="str">
            <v>124521125</v>
          </cell>
          <cell r="O2388" t="str">
            <v>58</v>
          </cell>
          <cell r="Q2388">
            <v>70290</v>
          </cell>
          <cell r="R2388">
            <v>0</v>
          </cell>
          <cell r="S2388">
            <v>0</v>
          </cell>
        </row>
        <row r="2389">
          <cell r="B2389" t="str">
            <v>52</v>
          </cell>
          <cell r="C2389" t="str">
            <v>ВЛ-0.4 кВ (МТП-42)</v>
          </cell>
          <cell r="D2389" t="str">
            <v>536</v>
          </cell>
          <cell r="E2389" t="str">
            <v>011</v>
          </cell>
          <cell r="F2389">
            <v>11</v>
          </cell>
          <cell r="G2389">
            <v>30</v>
          </cell>
          <cell r="H2389">
            <v>111922</v>
          </cell>
          <cell r="I2389" t="str">
            <v>30837</v>
          </cell>
          <cell r="J2389" t="str">
            <v>2010062</v>
          </cell>
          <cell r="K2389" t="str">
            <v>30008</v>
          </cell>
          <cell r="L2389">
            <v>6</v>
          </cell>
          <cell r="M2389" t="str">
            <v>124521125</v>
          </cell>
          <cell r="O2389" t="str">
            <v>58</v>
          </cell>
          <cell r="Q2389">
            <v>111922</v>
          </cell>
          <cell r="R2389">
            <v>0</v>
          </cell>
          <cell r="S2389">
            <v>0</v>
          </cell>
        </row>
        <row r="2390">
          <cell r="B2390" t="str">
            <v>52</v>
          </cell>
          <cell r="C2390" t="str">
            <v>ВЛ-0.4 кВ (МТП-22)</v>
          </cell>
          <cell r="D2390" t="str">
            <v>536</v>
          </cell>
          <cell r="E2390" t="str">
            <v>011</v>
          </cell>
          <cell r="F2390">
            <v>11</v>
          </cell>
          <cell r="G2390">
            <v>30</v>
          </cell>
          <cell r="H2390">
            <v>54765</v>
          </cell>
          <cell r="I2390" t="str">
            <v>30838</v>
          </cell>
          <cell r="J2390" t="str">
            <v>2010062</v>
          </cell>
          <cell r="K2390" t="str">
            <v>30008</v>
          </cell>
          <cell r="L2390">
            <v>6</v>
          </cell>
          <cell r="M2390" t="str">
            <v>124521125</v>
          </cell>
          <cell r="O2390" t="str">
            <v>51</v>
          </cell>
          <cell r="Q2390">
            <v>54765</v>
          </cell>
          <cell r="R2390">
            <v>0</v>
          </cell>
          <cell r="S2390">
            <v>0</v>
          </cell>
        </row>
        <row r="2391">
          <cell r="B2391" t="str">
            <v>52</v>
          </cell>
          <cell r="C2391" t="str">
            <v>ВЛ-0.4 кВ (МТП-41)</v>
          </cell>
          <cell r="D2391" t="str">
            <v>536</v>
          </cell>
          <cell r="E2391" t="str">
            <v>011</v>
          </cell>
          <cell r="F2391">
            <v>11</v>
          </cell>
          <cell r="G2391">
            <v>30</v>
          </cell>
          <cell r="H2391">
            <v>53067</v>
          </cell>
          <cell r="I2391" t="str">
            <v>30839</v>
          </cell>
          <cell r="J2391" t="str">
            <v>2010062</v>
          </cell>
          <cell r="K2391" t="str">
            <v>30008</v>
          </cell>
          <cell r="L2391">
            <v>6</v>
          </cell>
          <cell r="M2391" t="str">
            <v>124521125</v>
          </cell>
          <cell r="O2391" t="str">
            <v>57</v>
          </cell>
          <cell r="Q2391">
            <v>53067</v>
          </cell>
          <cell r="R2391">
            <v>0</v>
          </cell>
          <cell r="S2391">
            <v>0</v>
          </cell>
        </row>
        <row r="2392">
          <cell r="B2392" t="str">
            <v>52</v>
          </cell>
          <cell r="C2392" t="str">
            <v>ВЛ-0.4 кВ (МТП-52)</v>
          </cell>
          <cell r="D2392" t="str">
            <v>536</v>
          </cell>
          <cell r="E2392" t="str">
            <v>011</v>
          </cell>
          <cell r="F2392">
            <v>11</v>
          </cell>
          <cell r="G2392">
            <v>30</v>
          </cell>
          <cell r="H2392">
            <v>37917</v>
          </cell>
          <cell r="I2392" t="str">
            <v>30840</v>
          </cell>
          <cell r="J2392" t="str">
            <v>2010062</v>
          </cell>
          <cell r="K2392" t="str">
            <v>30008</v>
          </cell>
          <cell r="L2392">
            <v>6</v>
          </cell>
          <cell r="M2392" t="str">
            <v>124521125</v>
          </cell>
          <cell r="O2392" t="str">
            <v>52</v>
          </cell>
          <cell r="Q2392">
            <v>37917</v>
          </cell>
          <cell r="R2392">
            <v>0</v>
          </cell>
          <cell r="S2392">
            <v>0</v>
          </cell>
        </row>
        <row r="2393">
          <cell r="B2393" t="str">
            <v>52</v>
          </cell>
          <cell r="C2393" t="str">
            <v>ВЛ-0.4 кВ (ЗТП-9)</v>
          </cell>
          <cell r="D2393" t="str">
            <v>536</v>
          </cell>
          <cell r="E2393" t="str">
            <v>011</v>
          </cell>
          <cell r="F2393">
            <v>11</v>
          </cell>
          <cell r="G2393">
            <v>30</v>
          </cell>
          <cell r="H2393">
            <v>102832</v>
          </cell>
          <cell r="I2393" t="str">
            <v>30841</v>
          </cell>
          <cell r="J2393" t="str">
            <v>2010062</v>
          </cell>
          <cell r="K2393" t="str">
            <v>30008</v>
          </cell>
          <cell r="L2393">
            <v>6</v>
          </cell>
          <cell r="M2393" t="str">
            <v>124521125</v>
          </cell>
          <cell r="O2393" t="str">
            <v>44</v>
          </cell>
          <cell r="Q2393">
            <v>102832</v>
          </cell>
          <cell r="R2393">
            <v>0</v>
          </cell>
          <cell r="S2393">
            <v>0</v>
          </cell>
        </row>
        <row r="2394">
          <cell r="B2394" t="str">
            <v>52</v>
          </cell>
          <cell r="C2394" t="str">
            <v>ВЛ-0.4 кВ (МТП-2)</v>
          </cell>
          <cell r="D2394" t="str">
            <v>536</v>
          </cell>
          <cell r="E2394" t="str">
            <v>011</v>
          </cell>
          <cell r="F2394">
            <v>11</v>
          </cell>
          <cell r="G2394">
            <v>30</v>
          </cell>
          <cell r="H2394">
            <v>234867</v>
          </cell>
          <cell r="I2394" t="str">
            <v>30842</v>
          </cell>
          <cell r="J2394" t="str">
            <v>2010062</v>
          </cell>
          <cell r="K2394" t="str">
            <v>30008</v>
          </cell>
          <cell r="L2394">
            <v>6</v>
          </cell>
          <cell r="M2394" t="str">
            <v>124521125</v>
          </cell>
          <cell r="O2394" t="str">
            <v>61</v>
          </cell>
          <cell r="Q2394">
            <v>234867</v>
          </cell>
          <cell r="R2394">
            <v>0</v>
          </cell>
          <cell r="S2394">
            <v>0</v>
          </cell>
        </row>
        <row r="2395">
          <cell r="B2395" t="str">
            <v>52</v>
          </cell>
          <cell r="C2395" t="str">
            <v>ВЛ-0.4 кВ (ЗТП-39)</v>
          </cell>
          <cell r="D2395" t="str">
            <v>536</v>
          </cell>
          <cell r="E2395" t="str">
            <v>011</v>
          </cell>
          <cell r="F2395">
            <v>11</v>
          </cell>
          <cell r="G2395">
            <v>30</v>
          </cell>
          <cell r="H2395">
            <v>53621</v>
          </cell>
          <cell r="I2395" t="str">
            <v>30843</v>
          </cell>
          <cell r="J2395" t="str">
            <v>2010062</v>
          </cell>
          <cell r="K2395" t="str">
            <v>30008</v>
          </cell>
          <cell r="L2395">
            <v>6</v>
          </cell>
          <cell r="M2395" t="str">
            <v>124521125</v>
          </cell>
          <cell r="O2395" t="str">
            <v>58</v>
          </cell>
          <cell r="Q2395">
            <v>53621</v>
          </cell>
          <cell r="R2395">
            <v>0</v>
          </cell>
          <cell r="S2395">
            <v>0</v>
          </cell>
        </row>
        <row r="2396">
          <cell r="B2396" t="str">
            <v>52</v>
          </cell>
          <cell r="C2396" t="str">
            <v>ВЛ-0.4 кВ (3ТП-37)</v>
          </cell>
          <cell r="D2396" t="str">
            <v>536</v>
          </cell>
          <cell r="E2396" t="str">
            <v>011</v>
          </cell>
          <cell r="F2396">
            <v>11</v>
          </cell>
          <cell r="G2396">
            <v>30</v>
          </cell>
          <cell r="H2396">
            <v>91350</v>
          </cell>
          <cell r="I2396" t="str">
            <v>30844</v>
          </cell>
          <cell r="J2396" t="str">
            <v>2010062</v>
          </cell>
          <cell r="K2396" t="str">
            <v>30008</v>
          </cell>
          <cell r="L2396">
            <v>6</v>
          </cell>
          <cell r="M2396" t="str">
            <v>124521125</v>
          </cell>
          <cell r="O2396" t="str">
            <v>58</v>
          </cell>
          <cell r="Q2396">
            <v>91350</v>
          </cell>
          <cell r="R2396">
            <v>0</v>
          </cell>
          <cell r="S2396">
            <v>0</v>
          </cell>
        </row>
        <row r="2397">
          <cell r="B2397" t="str">
            <v>52</v>
          </cell>
          <cell r="C2397" t="str">
            <v>ВЛ-0.4 кВ (ЗТП-29)</v>
          </cell>
          <cell r="D2397" t="str">
            <v>536</v>
          </cell>
          <cell r="E2397" t="str">
            <v>011</v>
          </cell>
          <cell r="F2397">
            <v>11</v>
          </cell>
          <cell r="G2397">
            <v>30</v>
          </cell>
          <cell r="H2397">
            <v>84061</v>
          </cell>
          <cell r="I2397" t="str">
            <v>30845</v>
          </cell>
          <cell r="J2397" t="str">
            <v>2010062</v>
          </cell>
          <cell r="K2397" t="str">
            <v>30008</v>
          </cell>
          <cell r="L2397">
            <v>6</v>
          </cell>
          <cell r="M2397" t="str">
            <v>124521125</v>
          </cell>
          <cell r="O2397" t="str">
            <v>52</v>
          </cell>
          <cell r="Q2397">
            <v>84061</v>
          </cell>
          <cell r="R2397">
            <v>0</v>
          </cell>
          <cell r="S2397">
            <v>0</v>
          </cell>
        </row>
        <row r="2398">
          <cell r="B2398" t="str">
            <v>52</v>
          </cell>
          <cell r="C2398" t="str">
            <v>ВЛ-0.4 кВ (МТП-30)</v>
          </cell>
          <cell r="D2398" t="str">
            <v>536</v>
          </cell>
          <cell r="E2398" t="str">
            <v>011</v>
          </cell>
          <cell r="F2398">
            <v>11</v>
          </cell>
          <cell r="G2398">
            <v>30</v>
          </cell>
          <cell r="H2398">
            <v>246846</v>
          </cell>
          <cell r="I2398" t="str">
            <v>30846</v>
          </cell>
          <cell r="J2398" t="str">
            <v>2010062</v>
          </cell>
          <cell r="K2398" t="str">
            <v>30008</v>
          </cell>
          <cell r="L2398">
            <v>6</v>
          </cell>
          <cell r="M2398" t="str">
            <v>124521125</v>
          </cell>
          <cell r="O2398" t="str">
            <v>58</v>
          </cell>
          <cell r="Q2398">
            <v>246846</v>
          </cell>
          <cell r="R2398">
            <v>0</v>
          </cell>
          <cell r="S2398">
            <v>0</v>
          </cell>
        </row>
        <row r="2399">
          <cell r="B2399" t="str">
            <v>52</v>
          </cell>
          <cell r="C2399" t="str">
            <v>ВЛ-0.4 кВ (МТП-3)</v>
          </cell>
          <cell r="D2399" t="str">
            <v>536</v>
          </cell>
          <cell r="E2399" t="str">
            <v>011</v>
          </cell>
          <cell r="F2399">
            <v>11</v>
          </cell>
          <cell r="G2399">
            <v>30</v>
          </cell>
          <cell r="H2399">
            <v>29240</v>
          </cell>
          <cell r="I2399" t="str">
            <v>30847</v>
          </cell>
          <cell r="J2399" t="str">
            <v>2010062</v>
          </cell>
          <cell r="K2399" t="str">
            <v>30008</v>
          </cell>
          <cell r="L2399">
            <v>6</v>
          </cell>
          <cell r="M2399" t="str">
            <v>124521125</v>
          </cell>
          <cell r="O2399" t="str">
            <v>58</v>
          </cell>
          <cell r="Q2399">
            <v>29240</v>
          </cell>
          <cell r="R2399">
            <v>0</v>
          </cell>
          <cell r="S2399">
            <v>0</v>
          </cell>
        </row>
        <row r="2400">
          <cell r="B2400" t="str">
            <v>52</v>
          </cell>
          <cell r="C2400" t="str">
            <v>ВЛ-0.4 кВ (МТП-7)</v>
          </cell>
          <cell r="D2400" t="str">
            <v>536</v>
          </cell>
          <cell r="E2400" t="str">
            <v>011</v>
          </cell>
          <cell r="F2400">
            <v>11</v>
          </cell>
          <cell r="G2400">
            <v>30</v>
          </cell>
          <cell r="H2400">
            <v>213554</v>
          </cell>
          <cell r="I2400" t="str">
            <v>30848</v>
          </cell>
          <cell r="J2400" t="str">
            <v>2010062</v>
          </cell>
          <cell r="K2400" t="str">
            <v>30008</v>
          </cell>
          <cell r="L2400">
            <v>6</v>
          </cell>
          <cell r="M2400" t="str">
            <v>124521125</v>
          </cell>
          <cell r="O2400" t="str">
            <v>58</v>
          </cell>
          <cell r="Q2400">
            <v>213554</v>
          </cell>
          <cell r="R2400">
            <v>0</v>
          </cell>
          <cell r="S2400">
            <v>0</v>
          </cell>
        </row>
        <row r="2401">
          <cell r="B2401" t="str">
            <v>52</v>
          </cell>
          <cell r="C2401" t="str">
            <v>ВЛ-0.4 кВ (МТП-33)</v>
          </cell>
          <cell r="D2401" t="str">
            <v>536</v>
          </cell>
          <cell r="E2401" t="str">
            <v>011</v>
          </cell>
          <cell r="F2401">
            <v>11</v>
          </cell>
          <cell r="G2401">
            <v>30</v>
          </cell>
          <cell r="H2401">
            <v>164295</v>
          </cell>
          <cell r="I2401" t="str">
            <v>30849</v>
          </cell>
          <cell r="J2401" t="str">
            <v>2010062</v>
          </cell>
          <cell r="K2401" t="str">
            <v>30008</v>
          </cell>
          <cell r="L2401">
            <v>6</v>
          </cell>
          <cell r="M2401" t="str">
            <v>124521125</v>
          </cell>
          <cell r="O2401" t="str">
            <v>58</v>
          </cell>
          <cell r="Q2401">
            <v>164295</v>
          </cell>
          <cell r="R2401">
            <v>0</v>
          </cell>
          <cell r="S2401">
            <v>0</v>
          </cell>
        </row>
        <row r="2402">
          <cell r="B2402" t="str">
            <v>52</v>
          </cell>
          <cell r="C2402" t="str">
            <v>ВЛ-0.4 кВ (КТП-34)</v>
          </cell>
          <cell r="D2402" t="str">
            <v>536</v>
          </cell>
          <cell r="E2402" t="str">
            <v>011</v>
          </cell>
          <cell r="F2402">
            <v>11</v>
          </cell>
          <cell r="G2402">
            <v>30</v>
          </cell>
          <cell r="H2402">
            <v>80553</v>
          </cell>
          <cell r="I2402" t="str">
            <v>30850</v>
          </cell>
          <cell r="J2402" t="str">
            <v>2010062</v>
          </cell>
          <cell r="K2402" t="str">
            <v>30008</v>
          </cell>
          <cell r="L2402">
            <v>6</v>
          </cell>
          <cell r="M2402" t="str">
            <v>124521125</v>
          </cell>
          <cell r="O2402" t="str">
            <v>48</v>
          </cell>
          <cell r="Q2402">
            <v>80553</v>
          </cell>
          <cell r="R2402">
            <v>0</v>
          </cell>
          <cell r="S2402">
            <v>0</v>
          </cell>
        </row>
        <row r="2403">
          <cell r="B2403" t="str">
            <v>52</v>
          </cell>
          <cell r="C2403" t="str">
            <v>ВЛ-0.4 кВ (ЗТП-36)</v>
          </cell>
          <cell r="D2403" t="str">
            <v>536</v>
          </cell>
          <cell r="E2403" t="str">
            <v>011</v>
          </cell>
          <cell r="F2403">
            <v>11</v>
          </cell>
          <cell r="G2403">
            <v>30</v>
          </cell>
          <cell r="H2403">
            <v>39728</v>
          </cell>
          <cell r="I2403" t="str">
            <v>30851</v>
          </cell>
          <cell r="J2403" t="str">
            <v>2010062</v>
          </cell>
          <cell r="K2403" t="str">
            <v>30008</v>
          </cell>
          <cell r="L2403">
            <v>6</v>
          </cell>
          <cell r="M2403" t="str">
            <v>124521125</v>
          </cell>
          <cell r="O2403" t="str">
            <v>53</v>
          </cell>
          <cell r="Q2403">
            <v>39728</v>
          </cell>
          <cell r="R2403">
            <v>0</v>
          </cell>
          <cell r="S2403">
            <v>0</v>
          </cell>
        </row>
        <row r="2404">
          <cell r="B2404" t="str">
            <v>51</v>
          </cell>
          <cell r="C2404" t="str">
            <v>Кабельная линия 6 кВ 2Л-А-6</v>
          </cell>
          <cell r="D2404" t="str">
            <v>536</v>
          </cell>
          <cell r="E2404" t="str">
            <v>011</v>
          </cell>
          <cell r="F2404">
            <v>11</v>
          </cell>
          <cell r="G2404">
            <v>30</v>
          </cell>
          <cell r="H2404">
            <v>23049</v>
          </cell>
          <cell r="I2404" t="str">
            <v>30852</v>
          </cell>
          <cell r="J2404" t="str">
            <v>2010062</v>
          </cell>
          <cell r="K2404" t="str">
            <v>30012</v>
          </cell>
          <cell r="L2404">
            <v>4</v>
          </cell>
          <cell r="M2404" t="str">
            <v>124526551</v>
          </cell>
          <cell r="O2404" t="str">
            <v>62</v>
          </cell>
          <cell r="Q2404">
            <v>23049</v>
          </cell>
          <cell r="R2404">
            <v>0</v>
          </cell>
          <cell r="S2404">
            <v>0</v>
          </cell>
        </row>
        <row r="2405">
          <cell r="B2405" t="str">
            <v>51</v>
          </cell>
          <cell r="C2405" t="str">
            <v>Кабельная линия 6 кВ  18Л-А-6</v>
          </cell>
          <cell r="D2405" t="str">
            <v>536</v>
          </cell>
          <cell r="E2405" t="str">
            <v>011</v>
          </cell>
          <cell r="F2405">
            <v>11</v>
          </cell>
          <cell r="G2405">
            <v>30</v>
          </cell>
          <cell r="H2405">
            <v>20407</v>
          </cell>
          <cell r="I2405" t="str">
            <v>30853</v>
          </cell>
          <cell r="J2405" t="str">
            <v>2010062</v>
          </cell>
          <cell r="K2405" t="str">
            <v>30013</v>
          </cell>
          <cell r="L2405">
            <v>5</v>
          </cell>
          <cell r="M2405" t="str">
            <v>124526551</v>
          </cell>
          <cell r="O2405" t="str">
            <v>70</v>
          </cell>
          <cell r="Q2405">
            <v>20407</v>
          </cell>
          <cell r="R2405">
            <v>0</v>
          </cell>
          <cell r="S2405">
            <v>0</v>
          </cell>
        </row>
        <row r="2406">
          <cell r="B2406" t="str">
            <v>51</v>
          </cell>
          <cell r="C2406" t="str">
            <v>Кабельная линия 0,4 кВ</v>
          </cell>
          <cell r="D2406" t="str">
            <v>536</v>
          </cell>
          <cell r="E2406" t="str">
            <v>011</v>
          </cell>
          <cell r="F2406">
            <v>11</v>
          </cell>
          <cell r="G2406">
            <v>30</v>
          </cell>
          <cell r="H2406">
            <v>5253</v>
          </cell>
          <cell r="I2406" t="str">
            <v>30854</v>
          </cell>
          <cell r="J2406" t="str">
            <v>2010062</v>
          </cell>
          <cell r="K2406" t="str">
            <v>30012</v>
          </cell>
          <cell r="L2406">
            <v>4</v>
          </cell>
          <cell r="M2406" t="str">
            <v>124527341</v>
          </cell>
          <cell r="O2406" t="str">
            <v>58</v>
          </cell>
          <cell r="Q2406">
            <v>5253</v>
          </cell>
          <cell r="R2406">
            <v>0</v>
          </cell>
          <cell r="S2406">
            <v>0</v>
          </cell>
        </row>
        <row r="2407">
          <cell r="B2407" t="str">
            <v>51</v>
          </cell>
          <cell r="C2407" t="str">
            <v>Кабельная линия 0,4 кВ</v>
          </cell>
          <cell r="D2407" t="str">
            <v>536</v>
          </cell>
          <cell r="E2407" t="str">
            <v>011</v>
          </cell>
          <cell r="F2407">
            <v>11</v>
          </cell>
          <cell r="G2407">
            <v>30</v>
          </cell>
          <cell r="H2407">
            <v>5084</v>
          </cell>
          <cell r="I2407" t="str">
            <v>30855</v>
          </cell>
          <cell r="J2407" t="str">
            <v>2010062</v>
          </cell>
          <cell r="K2407" t="str">
            <v>30012</v>
          </cell>
          <cell r="L2407">
            <v>4</v>
          </cell>
          <cell r="M2407" t="str">
            <v>124527341</v>
          </cell>
          <cell r="O2407" t="str">
            <v>70</v>
          </cell>
          <cell r="Q2407">
            <v>5084</v>
          </cell>
          <cell r="R2407">
            <v>0</v>
          </cell>
          <cell r="S2407">
            <v>0</v>
          </cell>
        </row>
        <row r="2408">
          <cell r="B2408" t="str">
            <v>52</v>
          </cell>
          <cell r="C2408" t="str">
            <v>ВЛ-6 кВ   6Л-А-6</v>
          </cell>
          <cell r="D2408" t="str">
            <v>536</v>
          </cell>
          <cell r="E2408" t="str">
            <v>011</v>
          </cell>
          <cell r="F2408">
            <v>11</v>
          </cell>
          <cell r="G2408">
            <v>30</v>
          </cell>
          <cell r="H2408">
            <v>598307</v>
          </cell>
          <cell r="I2408" t="str">
            <v>30529</v>
          </cell>
          <cell r="J2408" t="str">
            <v>2010062</v>
          </cell>
          <cell r="K2408" t="str">
            <v>30008</v>
          </cell>
          <cell r="L2408">
            <v>6</v>
          </cell>
          <cell r="M2408" t="str">
            <v>124521125</v>
          </cell>
          <cell r="O2408" t="str">
            <v>56</v>
          </cell>
          <cell r="Q2408">
            <v>598307</v>
          </cell>
          <cell r="R2408">
            <v>0</v>
          </cell>
          <cell r="S2408">
            <v>0</v>
          </cell>
        </row>
        <row r="2409">
          <cell r="B2409" t="str">
            <v>52</v>
          </cell>
          <cell r="C2409" t="str">
            <v>ВЛ-6 кВ   16Л-А-6</v>
          </cell>
          <cell r="D2409" t="str">
            <v>536</v>
          </cell>
          <cell r="E2409" t="str">
            <v>011</v>
          </cell>
          <cell r="F2409">
            <v>11</v>
          </cell>
          <cell r="G2409">
            <v>30</v>
          </cell>
          <cell r="H2409">
            <v>112851</v>
          </cell>
          <cell r="I2409" t="str">
            <v>30856</v>
          </cell>
          <cell r="J2409" t="str">
            <v>2010062</v>
          </cell>
          <cell r="K2409" t="str">
            <v>30008</v>
          </cell>
          <cell r="L2409">
            <v>6</v>
          </cell>
          <cell r="M2409" t="str">
            <v>124521125</v>
          </cell>
          <cell r="O2409" t="str">
            <v>59</v>
          </cell>
          <cell r="Q2409">
            <v>112851</v>
          </cell>
          <cell r="R2409">
            <v>0</v>
          </cell>
          <cell r="S2409">
            <v>0</v>
          </cell>
        </row>
        <row r="2410">
          <cell r="B2410" t="str">
            <v>52</v>
          </cell>
          <cell r="C2410" t="str">
            <v>ВЛ-6 кВ   21Л-А-6</v>
          </cell>
          <cell r="D2410" t="str">
            <v>536</v>
          </cell>
          <cell r="E2410" t="str">
            <v>011</v>
          </cell>
          <cell r="F2410">
            <v>11</v>
          </cell>
          <cell r="G2410">
            <v>30</v>
          </cell>
          <cell r="H2410">
            <v>275411</v>
          </cell>
          <cell r="I2410" t="str">
            <v>30857</v>
          </cell>
          <cell r="J2410" t="str">
            <v>2010062</v>
          </cell>
          <cell r="K2410" t="str">
            <v>30008</v>
          </cell>
          <cell r="L2410">
            <v>6</v>
          </cell>
          <cell r="M2410" t="str">
            <v>124521125</v>
          </cell>
          <cell r="O2410" t="str">
            <v>52</v>
          </cell>
          <cell r="Q2410">
            <v>275411</v>
          </cell>
          <cell r="R2410">
            <v>0</v>
          </cell>
          <cell r="S2410">
            <v>0</v>
          </cell>
        </row>
        <row r="2411">
          <cell r="B2411" t="str">
            <v>52</v>
          </cell>
          <cell r="C2411" t="str">
            <v>ВЛ-6 кВ   13Л-А-6</v>
          </cell>
          <cell r="D2411" t="str">
            <v>536</v>
          </cell>
          <cell r="E2411" t="str">
            <v>011</v>
          </cell>
          <cell r="F2411">
            <v>11</v>
          </cell>
          <cell r="G2411">
            <v>30</v>
          </cell>
          <cell r="H2411">
            <v>117157</v>
          </cell>
          <cell r="I2411" t="str">
            <v>30858</v>
          </cell>
          <cell r="J2411" t="str">
            <v>2010062</v>
          </cell>
          <cell r="K2411" t="str">
            <v>30008</v>
          </cell>
          <cell r="L2411">
            <v>6</v>
          </cell>
          <cell r="M2411" t="str">
            <v>124521125</v>
          </cell>
          <cell r="O2411" t="str">
            <v>59</v>
          </cell>
          <cell r="Q2411">
            <v>117157</v>
          </cell>
          <cell r="R2411">
            <v>0</v>
          </cell>
          <cell r="S2411">
            <v>0</v>
          </cell>
        </row>
        <row r="2412">
          <cell r="B2412" t="str">
            <v>52</v>
          </cell>
          <cell r="C2412" t="str">
            <v>ВЛ-0.4 кВ от ТП-61</v>
          </cell>
          <cell r="D2412" t="str">
            <v>536</v>
          </cell>
          <cell r="E2412" t="str">
            <v>011</v>
          </cell>
          <cell r="F2412">
            <v>11</v>
          </cell>
          <cell r="G2412">
            <v>30</v>
          </cell>
          <cell r="H2412">
            <v>181781</v>
          </cell>
          <cell r="I2412" t="str">
            <v>30859</v>
          </cell>
          <cell r="J2412" t="str">
            <v>2010062</v>
          </cell>
          <cell r="K2412" t="str">
            <v>30008</v>
          </cell>
          <cell r="L2412">
            <v>6</v>
          </cell>
          <cell r="M2412" t="str">
            <v>124521125</v>
          </cell>
          <cell r="O2412" t="str">
            <v>58</v>
          </cell>
          <cell r="Q2412">
            <v>181781</v>
          </cell>
          <cell r="R2412">
            <v>0</v>
          </cell>
          <cell r="S2412">
            <v>0</v>
          </cell>
        </row>
        <row r="2413">
          <cell r="B2413" t="str">
            <v>52</v>
          </cell>
          <cell r="C2413" t="str">
            <v>ВЛ-0.4 кВ от ТП-62</v>
          </cell>
          <cell r="D2413" t="str">
            <v>536</v>
          </cell>
          <cell r="E2413" t="str">
            <v>011</v>
          </cell>
          <cell r="F2413">
            <v>11</v>
          </cell>
          <cell r="G2413">
            <v>30</v>
          </cell>
          <cell r="H2413">
            <v>127466</v>
          </cell>
          <cell r="I2413" t="str">
            <v>30534</v>
          </cell>
          <cell r="J2413" t="str">
            <v>2010062</v>
          </cell>
          <cell r="K2413" t="str">
            <v>30008</v>
          </cell>
          <cell r="L2413">
            <v>6</v>
          </cell>
          <cell r="M2413" t="str">
            <v>124521125</v>
          </cell>
          <cell r="O2413" t="str">
            <v>58</v>
          </cell>
          <cell r="Q2413">
            <v>127466</v>
          </cell>
          <cell r="R2413">
            <v>0</v>
          </cell>
          <cell r="S2413">
            <v>0</v>
          </cell>
        </row>
        <row r="2414">
          <cell r="B2414" t="str">
            <v>52</v>
          </cell>
          <cell r="C2414" t="str">
            <v>Кабельная линия 6 кВ  1Л-А-6</v>
          </cell>
          <cell r="D2414" t="str">
            <v>536</v>
          </cell>
          <cell r="E2414" t="str">
            <v>011</v>
          </cell>
          <cell r="F2414">
            <v>11</v>
          </cell>
          <cell r="G2414">
            <v>30</v>
          </cell>
          <cell r="H2414">
            <v>34756</v>
          </cell>
          <cell r="I2414" t="str">
            <v>30860</v>
          </cell>
          <cell r="J2414" t="str">
            <v>2010062</v>
          </cell>
          <cell r="K2414" t="str">
            <v>30012</v>
          </cell>
          <cell r="L2414">
            <v>4</v>
          </cell>
          <cell r="M2414" t="str">
            <v>124527341</v>
          </cell>
          <cell r="O2414" t="str">
            <v>65</v>
          </cell>
          <cell r="Q2414">
            <v>34756</v>
          </cell>
          <cell r="R2414">
            <v>0</v>
          </cell>
          <cell r="S2414">
            <v>0</v>
          </cell>
        </row>
        <row r="2415">
          <cell r="B2415" t="str">
            <v>52</v>
          </cell>
          <cell r="C2415" t="str">
            <v>Кабельная линия 110 В  1Л-А-1</v>
          </cell>
          <cell r="D2415" t="str">
            <v>536</v>
          </cell>
          <cell r="E2415" t="str">
            <v>011</v>
          </cell>
          <cell r="F2415">
            <v>11</v>
          </cell>
          <cell r="G2415">
            <v>30</v>
          </cell>
          <cell r="H2415">
            <v>23039</v>
          </cell>
          <cell r="I2415" t="str">
            <v>30861</v>
          </cell>
          <cell r="J2415" t="str">
            <v>2010062</v>
          </cell>
          <cell r="K2415" t="str">
            <v>30013</v>
          </cell>
          <cell r="L2415">
            <v>5</v>
          </cell>
          <cell r="M2415" t="str">
            <v>124527341</v>
          </cell>
          <cell r="O2415" t="str">
            <v>49</v>
          </cell>
          <cell r="Q2415">
            <v>23039</v>
          </cell>
          <cell r="R2415">
            <v>0</v>
          </cell>
          <cell r="S2415">
            <v>0</v>
          </cell>
        </row>
        <row r="2416">
          <cell r="B2416" t="str">
            <v>52</v>
          </cell>
          <cell r="C2416" t="str">
            <v>Кабельная линия 6кВ  3Л-А-6</v>
          </cell>
          <cell r="D2416" t="str">
            <v>536</v>
          </cell>
          <cell r="E2416" t="str">
            <v>011</v>
          </cell>
          <cell r="F2416">
            <v>11</v>
          </cell>
          <cell r="G2416">
            <v>30</v>
          </cell>
          <cell r="H2416">
            <v>155158</v>
          </cell>
          <cell r="I2416" t="str">
            <v>30862</v>
          </cell>
          <cell r="J2416" t="str">
            <v>2010062</v>
          </cell>
          <cell r="K2416" t="str">
            <v>30012</v>
          </cell>
          <cell r="L2416">
            <v>4</v>
          </cell>
          <cell r="M2416" t="str">
            <v>12527341</v>
          </cell>
          <cell r="O2416" t="str">
            <v>61</v>
          </cell>
          <cell r="Q2416">
            <v>155158</v>
          </cell>
          <cell r="R2416">
            <v>0</v>
          </cell>
          <cell r="S2416">
            <v>0</v>
          </cell>
        </row>
        <row r="2417">
          <cell r="B2417" t="str">
            <v>52</v>
          </cell>
          <cell r="C2417" t="str">
            <v>Кабельная линия 6кВ   4Л-А-6</v>
          </cell>
          <cell r="D2417" t="str">
            <v>536</v>
          </cell>
          <cell r="E2417" t="str">
            <v>011</v>
          </cell>
          <cell r="F2417">
            <v>11</v>
          </cell>
          <cell r="G2417">
            <v>30</v>
          </cell>
          <cell r="H2417">
            <v>5910</v>
          </cell>
          <cell r="I2417" t="str">
            <v>30538</v>
          </cell>
          <cell r="J2417" t="str">
            <v>2010062</v>
          </cell>
          <cell r="K2417" t="str">
            <v>30013</v>
          </cell>
          <cell r="L2417">
            <v>5</v>
          </cell>
          <cell r="M2417" t="str">
            <v>124527341</v>
          </cell>
          <cell r="O2417" t="str">
            <v>70</v>
          </cell>
          <cell r="Q2417">
            <v>5910</v>
          </cell>
          <cell r="R2417">
            <v>0</v>
          </cell>
          <cell r="S2417">
            <v>0</v>
          </cell>
        </row>
        <row r="2418">
          <cell r="B2418" t="str">
            <v>52</v>
          </cell>
          <cell r="C2418" t="str">
            <v>Кабельная линия 110 В  2Л-А-1</v>
          </cell>
          <cell r="D2418" t="str">
            <v>536</v>
          </cell>
          <cell r="E2418" t="str">
            <v>011</v>
          </cell>
          <cell r="F2418">
            <v>11</v>
          </cell>
          <cell r="G2418">
            <v>30</v>
          </cell>
          <cell r="H2418">
            <v>4315</v>
          </cell>
          <cell r="I2418" t="str">
            <v>30863</v>
          </cell>
          <cell r="J2418" t="str">
            <v>2010062</v>
          </cell>
          <cell r="K2418" t="str">
            <v>30013</v>
          </cell>
          <cell r="L2418">
            <v>5</v>
          </cell>
          <cell r="M2418" t="str">
            <v>124527341</v>
          </cell>
          <cell r="O2418" t="str">
            <v>71</v>
          </cell>
          <cell r="Q2418">
            <v>4315</v>
          </cell>
          <cell r="R2418">
            <v>0</v>
          </cell>
          <cell r="S2418">
            <v>0</v>
          </cell>
        </row>
        <row r="2419">
          <cell r="B2419" t="str">
            <v>52</v>
          </cell>
          <cell r="C2419" t="str">
            <v>ВЛ-0.4кВ от ЗТП-64</v>
          </cell>
          <cell r="D2419" t="str">
            <v>536</v>
          </cell>
          <cell r="E2419" t="str">
            <v>011</v>
          </cell>
          <cell r="F2419">
            <v>11</v>
          </cell>
          <cell r="G2419">
            <v>30</v>
          </cell>
          <cell r="H2419">
            <v>11351</v>
          </cell>
          <cell r="I2419" t="str">
            <v>30864</v>
          </cell>
          <cell r="J2419" t="str">
            <v>2010062</v>
          </cell>
          <cell r="K2419" t="str">
            <v>30008</v>
          </cell>
          <cell r="L2419">
            <v>6</v>
          </cell>
          <cell r="M2419" t="str">
            <v>124521125</v>
          </cell>
          <cell r="O2419" t="str">
            <v>71</v>
          </cell>
          <cell r="Q2419">
            <v>11351</v>
          </cell>
          <cell r="R2419">
            <v>0</v>
          </cell>
          <cell r="S2419">
            <v>0</v>
          </cell>
        </row>
        <row r="2420">
          <cell r="B2420" t="str">
            <v>52</v>
          </cell>
          <cell r="C2420" t="str">
            <v>Кабельная линия 6 кВ  9Л-А-6</v>
          </cell>
          <cell r="D2420" t="str">
            <v>536</v>
          </cell>
          <cell r="E2420" t="str">
            <v>011</v>
          </cell>
          <cell r="F2420">
            <v>11</v>
          </cell>
          <cell r="G2420">
            <v>30</v>
          </cell>
          <cell r="H2420">
            <v>2439</v>
          </cell>
          <cell r="I2420" t="str">
            <v>30541</v>
          </cell>
          <cell r="J2420" t="str">
            <v>2010062</v>
          </cell>
          <cell r="K2420" t="str">
            <v>30013</v>
          </cell>
          <cell r="L2420">
            <v>5</v>
          </cell>
          <cell r="M2420" t="str">
            <v>124527341</v>
          </cell>
          <cell r="O2420" t="str">
            <v>71</v>
          </cell>
          <cell r="Q2420">
            <v>2439</v>
          </cell>
          <cell r="R2420">
            <v>0</v>
          </cell>
          <cell r="S2420">
            <v>0</v>
          </cell>
        </row>
        <row r="2421">
          <cell r="B2421" t="str">
            <v>52</v>
          </cell>
          <cell r="C2421" t="str">
            <v>Кабельная линия 6 кВ   11Л-А-6</v>
          </cell>
          <cell r="D2421" t="str">
            <v>536</v>
          </cell>
          <cell r="E2421" t="str">
            <v>011</v>
          </cell>
          <cell r="F2421">
            <v>11</v>
          </cell>
          <cell r="G2421">
            <v>30</v>
          </cell>
          <cell r="H2421">
            <v>1970</v>
          </cell>
          <cell r="I2421" t="str">
            <v>30865</v>
          </cell>
          <cell r="J2421" t="str">
            <v>2010062</v>
          </cell>
          <cell r="K2421" t="str">
            <v>30013</v>
          </cell>
          <cell r="L2421">
            <v>5</v>
          </cell>
          <cell r="M2421" t="str">
            <v>124527341</v>
          </cell>
          <cell r="O2421" t="str">
            <v>70</v>
          </cell>
          <cell r="Q2421">
            <v>1970</v>
          </cell>
          <cell r="R2421">
            <v>0</v>
          </cell>
          <cell r="S2421">
            <v>0</v>
          </cell>
        </row>
        <row r="2422">
          <cell r="B2422" t="str">
            <v>52</v>
          </cell>
          <cell r="C2422" t="str">
            <v>ВЛ-6кВ    20Л-А-6</v>
          </cell>
          <cell r="D2422" t="str">
            <v>536</v>
          </cell>
          <cell r="E2422" t="str">
            <v>011</v>
          </cell>
          <cell r="F2422">
            <v>11</v>
          </cell>
          <cell r="G2422">
            <v>30</v>
          </cell>
          <cell r="H2422">
            <v>11257</v>
          </cell>
          <cell r="I2422" t="str">
            <v>30866</v>
          </cell>
          <cell r="J2422" t="str">
            <v>2010062</v>
          </cell>
          <cell r="K2422" t="str">
            <v>30008</v>
          </cell>
          <cell r="L2422">
            <v>6</v>
          </cell>
          <cell r="M2422" t="str">
            <v>124521125</v>
          </cell>
          <cell r="O2422" t="str">
            <v>70</v>
          </cell>
          <cell r="Q2422">
            <v>11257</v>
          </cell>
          <cell r="R2422">
            <v>0</v>
          </cell>
          <cell r="S2422">
            <v>0</v>
          </cell>
        </row>
        <row r="2423">
          <cell r="B2423" t="str">
            <v>52</v>
          </cell>
          <cell r="C2423" t="str">
            <v>ВЛ-6 кВ   12Л-А-6</v>
          </cell>
          <cell r="D2423" t="str">
            <v>536</v>
          </cell>
          <cell r="E2423" t="str">
            <v>011</v>
          </cell>
          <cell r="F2423">
            <v>11</v>
          </cell>
          <cell r="G2423">
            <v>30</v>
          </cell>
          <cell r="H2423">
            <v>525860</v>
          </cell>
          <cell r="I2423" t="str">
            <v>30867</v>
          </cell>
          <cell r="J2423" t="str">
            <v>2010062</v>
          </cell>
          <cell r="K2423" t="str">
            <v>30008</v>
          </cell>
          <cell r="L2423">
            <v>6</v>
          </cell>
          <cell r="M2423" t="str">
            <v>124521125</v>
          </cell>
          <cell r="O2423" t="str">
            <v>77</v>
          </cell>
          <cell r="Q2423">
            <v>525860</v>
          </cell>
          <cell r="R2423">
            <v>0</v>
          </cell>
          <cell r="S2423">
            <v>0</v>
          </cell>
        </row>
        <row r="2424">
          <cell r="B2424" t="str">
            <v>52</v>
          </cell>
          <cell r="C2424" t="str">
            <v>ВЛ-6 кВ  20Л-А-6</v>
          </cell>
          <cell r="D2424" t="str">
            <v>536</v>
          </cell>
          <cell r="E2424" t="str">
            <v>011</v>
          </cell>
          <cell r="F2424">
            <v>11</v>
          </cell>
          <cell r="G2424">
            <v>30</v>
          </cell>
          <cell r="H2424">
            <v>239529</v>
          </cell>
          <cell r="I2424" t="str">
            <v>30868</v>
          </cell>
          <cell r="J2424" t="str">
            <v>2010062</v>
          </cell>
          <cell r="K2424" t="str">
            <v>30008</v>
          </cell>
          <cell r="L2424">
            <v>6</v>
          </cell>
          <cell r="M2424" t="str">
            <v>124521125</v>
          </cell>
          <cell r="O2424" t="str">
            <v>77</v>
          </cell>
          <cell r="Q2424">
            <v>239529</v>
          </cell>
          <cell r="R2424">
            <v>0</v>
          </cell>
          <cell r="S2424">
            <v>0</v>
          </cell>
        </row>
        <row r="2425">
          <cell r="B2425" t="str">
            <v>52</v>
          </cell>
          <cell r="C2425" t="str">
            <v>ВЛ-0.4кВ (с/з Александровский-о</v>
          </cell>
          <cell r="D2425" t="str">
            <v>536</v>
          </cell>
          <cell r="E2425" t="str">
            <v>011</v>
          </cell>
          <cell r="F2425">
            <v>11</v>
          </cell>
          <cell r="G2425">
            <v>30</v>
          </cell>
          <cell r="H2425">
            <v>161603</v>
          </cell>
          <cell r="I2425" t="str">
            <v>30546</v>
          </cell>
          <cell r="J2425" t="str">
            <v>2010062</v>
          </cell>
          <cell r="K2425" t="str">
            <v>30008</v>
          </cell>
          <cell r="L2425">
            <v>6</v>
          </cell>
          <cell r="M2425" t="str">
            <v>124521125</v>
          </cell>
          <cell r="O2425" t="str">
            <v>77</v>
          </cell>
          <cell r="Q2425">
            <v>161603</v>
          </cell>
          <cell r="R2425">
            <v>0</v>
          </cell>
          <cell r="S2425">
            <v>0</v>
          </cell>
        </row>
        <row r="2426">
          <cell r="B2426" t="str">
            <v>52</v>
          </cell>
          <cell r="C2426" t="str">
            <v>ВЛ-0.4кВ (с/з Александровский-о</v>
          </cell>
          <cell r="D2426" t="str">
            <v>536</v>
          </cell>
          <cell r="E2426" t="str">
            <v>011</v>
          </cell>
          <cell r="F2426">
            <v>11</v>
          </cell>
          <cell r="G2426">
            <v>30</v>
          </cell>
          <cell r="H2426">
            <v>397267</v>
          </cell>
          <cell r="I2426" t="str">
            <v>30869</v>
          </cell>
          <cell r="J2426" t="str">
            <v>2010062</v>
          </cell>
          <cell r="K2426" t="str">
            <v>30008</v>
          </cell>
          <cell r="L2426">
            <v>6</v>
          </cell>
          <cell r="M2426" t="str">
            <v>124521125</v>
          </cell>
          <cell r="O2426" t="str">
            <v>77</v>
          </cell>
          <cell r="Q2426">
            <v>397267</v>
          </cell>
          <cell r="R2426">
            <v>0</v>
          </cell>
          <cell r="S2426">
            <v>0</v>
          </cell>
        </row>
        <row r="2427">
          <cell r="B2427" t="str">
            <v>52</v>
          </cell>
          <cell r="C2427" t="str">
            <v>ВЛ-0.4кВ  от МТП-19</v>
          </cell>
          <cell r="D2427" t="str">
            <v>536</v>
          </cell>
          <cell r="E2427" t="str">
            <v>011</v>
          </cell>
          <cell r="F2427">
            <v>11</v>
          </cell>
          <cell r="G2427">
            <v>30</v>
          </cell>
          <cell r="H2427">
            <v>583232</v>
          </cell>
          <cell r="I2427" t="str">
            <v>30870</v>
          </cell>
          <cell r="J2427" t="str">
            <v>2010062</v>
          </cell>
          <cell r="K2427" t="str">
            <v>30008</v>
          </cell>
          <cell r="L2427">
            <v>6</v>
          </cell>
          <cell r="M2427" t="str">
            <v>124521125</v>
          </cell>
          <cell r="O2427" t="str">
            <v>78</v>
          </cell>
          <cell r="Q2427">
            <v>583232</v>
          </cell>
          <cell r="R2427">
            <v>0</v>
          </cell>
          <cell r="S2427">
            <v>0</v>
          </cell>
        </row>
        <row r="2428">
          <cell r="B2428" t="str">
            <v>52</v>
          </cell>
          <cell r="C2428" t="str">
            <v>ВЛ-6 кВ  14Л-А-6</v>
          </cell>
          <cell r="D2428" t="str">
            <v>536</v>
          </cell>
          <cell r="E2428" t="str">
            <v>011</v>
          </cell>
          <cell r="F2428">
            <v>11</v>
          </cell>
          <cell r="G2428">
            <v>30</v>
          </cell>
          <cell r="H2428">
            <v>750867</v>
          </cell>
          <cell r="I2428" t="str">
            <v>30871</v>
          </cell>
          <cell r="J2428" t="str">
            <v>2010062</v>
          </cell>
          <cell r="K2428" t="str">
            <v>30008</v>
          </cell>
          <cell r="L2428">
            <v>6</v>
          </cell>
          <cell r="M2428" t="str">
            <v>124521125</v>
          </cell>
          <cell r="O2428" t="str">
            <v>77</v>
          </cell>
          <cell r="Q2428">
            <v>750867</v>
          </cell>
          <cell r="R2428">
            <v>0</v>
          </cell>
          <cell r="S2428">
            <v>0</v>
          </cell>
        </row>
        <row r="2429">
          <cell r="B2429" t="str">
            <v>52</v>
          </cell>
          <cell r="C2429" t="str">
            <v>ВЛ-0.4кВ (Макарьевка-Дуэ)</v>
          </cell>
          <cell r="D2429" t="str">
            <v>536</v>
          </cell>
          <cell r="E2429" t="str">
            <v>011</v>
          </cell>
          <cell r="F2429">
            <v>11</v>
          </cell>
          <cell r="G2429">
            <v>30</v>
          </cell>
          <cell r="H2429">
            <v>939018</v>
          </cell>
          <cell r="I2429" t="str">
            <v>30872</v>
          </cell>
          <cell r="J2429" t="str">
            <v>2010062</v>
          </cell>
          <cell r="K2429" t="str">
            <v>30008</v>
          </cell>
          <cell r="L2429">
            <v>6</v>
          </cell>
          <cell r="M2429" t="str">
            <v>124521125</v>
          </cell>
          <cell r="O2429" t="str">
            <v>77</v>
          </cell>
          <cell r="Q2429">
            <v>939018</v>
          </cell>
          <cell r="R2429">
            <v>0</v>
          </cell>
          <cell r="S2429">
            <v>0</v>
          </cell>
        </row>
        <row r="2430">
          <cell r="B2430" t="str">
            <v>52</v>
          </cell>
          <cell r="C2430" t="str">
            <v>ВЛ-110кВ "Тымовское-Александров</v>
          </cell>
          <cell r="D2430" t="str">
            <v>536</v>
          </cell>
          <cell r="E2430" t="str">
            <v>011</v>
          </cell>
          <cell r="F2430">
            <v>11</v>
          </cell>
          <cell r="G2430">
            <v>30</v>
          </cell>
          <cell r="H2430">
            <v>8919741</v>
          </cell>
          <cell r="I2430" t="str">
            <v>30873</v>
          </cell>
          <cell r="J2430" t="str">
            <v>2010062</v>
          </cell>
          <cell r="K2430" t="str">
            <v>30009</v>
          </cell>
          <cell r="L2430">
            <v>2</v>
          </cell>
          <cell r="M2430" t="str">
            <v>124521125</v>
          </cell>
          <cell r="O2430" t="str">
            <v>85</v>
          </cell>
          <cell r="Q2430">
            <v>3878449.68</v>
          </cell>
          <cell r="R2430">
            <v>14866.24</v>
          </cell>
          <cell r="S2430">
            <v>5041291.32</v>
          </cell>
        </row>
        <row r="2431">
          <cell r="B2431" t="str">
            <v>52</v>
          </cell>
          <cell r="C2431" t="str">
            <v>ВЛ-6кВ   20Л-А-6</v>
          </cell>
          <cell r="D2431" t="str">
            <v>536</v>
          </cell>
          <cell r="E2431" t="str">
            <v>011</v>
          </cell>
          <cell r="F2431">
            <v>11</v>
          </cell>
          <cell r="G2431">
            <v>30</v>
          </cell>
          <cell r="H2431">
            <v>21752</v>
          </cell>
          <cell r="I2431" t="str">
            <v>30874</v>
          </cell>
          <cell r="J2431" t="str">
            <v>2010062</v>
          </cell>
          <cell r="K2431" t="str">
            <v>30008</v>
          </cell>
          <cell r="L2431">
            <v>6</v>
          </cell>
          <cell r="M2431" t="str">
            <v>124521125</v>
          </cell>
          <cell r="O2431" t="str">
            <v>83</v>
          </cell>
          <cell r="Q2431">
            <v>21752</v>
          </cell>
          <cell r="R2431">
            <v>0</v>
          </cell>
          <cell r="S2431">
            <v>0</v>
          </cell>
        </row>
        <row r="2432">
          <cell r="B2432" t="str">
            <v>52</v>
          </cell>
          <cell r="C2432" t="str">
            <v>Кабельная линия 6кВ   5Л-А-6</v>
          </cell>
          <cell r="D2432" t="str">
            <v>536</v>
          </cell>
          <cell r="E2432" t="str">
            <v>011</v>
          </cell>
          <cell r="F2432">
            <v>11</v>
          </cell>
          <cell r="G2432">
            <v>30</v>
          </cell>
          <cell r="H2432">
            <v>32654.04</v>
          </cell>
          <cell r="I2432" t="str">
            <v>30875</v>
          </cell>
          <cell r="J2432" t="str">
            <v>2010062</v>
          </cell>
          <cell r="K2432" t="str">
            <v>30013</v>
          </cell>
          <cell r="L2432">
            <v>5</v>
          </cell>
          <cell r="M2432" t="str">
            <v>124527341</v>
          </cell>
          <cell r="O2432" t="str">
            <v>85</v>
          </cell>
          <cell r="Q2432">
            <v>28730.42</v>
          </cell>
          <cell r="R2432">
            <v>136.06</v>
          </cell>
          <cell r="S2432">
            <v>3923.62</v>
          </cell>
        </row>
        <row r="2433">
          <cell r="B2433" t="str">
            <v>52</v>
          </cell>
          <cell r="C2433" t="str">
            <v>ВЛ-6кВ   22Л-А-6</v>
          </cell>
          <cell r="D2433" t="str">
            <v>536</v>
          </cell>
          <cell r="E2433" t="str">
            <v>011</v>
          </cell>
          <cell r="F2433">
            <v>11</v>
          </cell>
          <cell r="G2433">
            <v>30</v>
          </cell>
          <cell r="H2433">
            <v>944322.66</v>
          </cell>
          <cell r="I2433" t="str">
            <v>30554</v>
          </cell>
          <cell r="J2433" t="str">
            <v>2010062</v>
          </cell>
          <cell r="K2433" t="str">
            <v>30008</v>
          </cell>
          <cell r="L2433">
            <v>6</v>
          </cell>
          <cell r="M2433" t="str">
            <v>124521125</v>
          </cell>
          <cell r="O2433" t="str">
            <v>87</v>
          </cell>
          <cell r="Q2433">
            <v>859283.27</v>
          </cell>
          <cell r="R2433">
            <v>4721.6099999999997</v>
          </cell>
          <cell r="S2433">
            <v>85039.39</v>
          </cell>
        </row>
        <row r="2434">
          <cell r="B2434" t="str">
            <v>52</v>
          </cell>
          <cell r="C2434" t="str">
            <v>ВЛ-35 кВ Т-512</v>
          </cell>
          <cell r="D2434" t="str">
            <v>536</v>
          </cell>
          <cell r="E2434" t="str">
            <v>011</v>
          </cell>
          <cell r="F2434">
            <v>11</v>
          </cell>
          <cell r="G2434">
            <v>30</v>
          </cell>
          <cell r="H2434">
            <v>1159633</v>
          </cell>
          <cell r="I2434" t="str">
            <v>30555</v>
          </cell>
          <cell r="J2434" t="str">
            <v>2010062</v>
          </cell>
          <cell r="K2434" t="str">
            <v>30009</v>
          </cell>
          <cell r="L2434">
            <v>2</v>
          </cell>
          <cell r="M2434" t="str">
            <v>124521125</v>
          </cell>
          <cell r="O2434" t="str">
            <v>85</v>
          </cell>
          <cell r="Q2434">
            <v>504233.04</v>
          </cell>
          <cell r="R2434">
            <v>1932.72</v>
          </cell>
          <cell r="S2434">
            <v>655399.96</v>
          </cell>
        </row>
        <row r="2435">
          <cell r="B2435" t="str">
            <v>52</v>
          </cell>
          <cell r="C2435" t="str">
            <v>ВЛ-35 кВ Т-509</v>
          </cell>
          <cell r="D2435" t="str">
            <v>536</v>
          </cell>
          <cell r="E2435" t="str">
            <v>011</v>
          </cell>
          <cell r="F2435">
            <v>11</v>
          </cell>
          <cell r="G2435">
            <v>30</v>
          </cell>
          <cell r="H2435">
            <v>703270.04</v>
          </cell>
          <cell r="I2435" t="str">
            <v>30876</v>
          </cell>
          <cell r="J2435" t="str">
            <v>2010062</v>
          </cell>
          <cell r="K2435" t="str">
            <v>30009</v>
          </cell>
          <cell r="L2435">
            <v>2</v>
          </cell>
          <cell r="M2435" t="str">
            <v>124521125</v>
          </cell>
          <cell r="O2435" t="str">
            <v>2002</v>
          </cell>
          <cell r="Q2435">
            <v>25784.84</v>
          </cell>
          <cell r="R2435">
            <v>1172.1199999999999</v>
          </cell>
          <cell r="S2435">
            <v>677485.2</v>
          </cell>
        </row>
        <row r="2436">
          <cell r="B2436" t="str">
            <v>38</v>
          </cell>
          <cell r="C2436" t="str">
            <v>ВЛ-0.4кВ.от ТП №35</v>
          </cell>
          <cell r="D2436" t="str">
            <v>536</v>
          </cell>
          <cell r="E2436" t="str">
            <v>011</v>
          </cell>
          <cell r="F2436">
            <v>11</v>
          </cell>
          <cell r="G2436">
            <v>30</v>
          </cell>
          <cell r="H2436">
            <v>171659</v>
          </cell>
          <cell r="I2436" t="str">
            <v>30825</v>
          </cell>
          <cell r="J2436" t="str">
            <v>2010062</v>
          </cell>
          <cell r="K2436" t="str">
            <v>30008</v>
          </cell>
          <cell r="L2436">
            <v>6</v>
          </cell>
          <cell r="M2436" t="str">
            <v>124521125</v>
          </cell>
          <cell r="O2436" t="str">
            <v>69</v>
          </cell>
          <cell r="Q2436">
            <v>171659</v>
          </cell>
          <cell r="R2436">
            <v>0</v>
          </cell>
          <cell r="S2436">
            <v>0</v>
          </cell>
        </row>
        <row r="2437">
          <cell r="B2437" t="str">
            <v>58</v>
          </cell>
          <cell r="C2437" t="str">
            <v>КЛ-6 РП-1-ТП-87 ул.Школьная-ул.По</v>
          </cell>
          <cell r="D2437" t="str">
            <v>534</v>
          </cell>
          <cell r="E2437" t="str">
            <v>011</v>
          </cell>
          <cell r="F2437">
            <v>11</v>
          </cell>
          <cell r="G2437">
            <v>30</v>
          </cell>
          <cell r="H2437">
            <v>185582</v>
          </cell>
          <cell r="I2437" t="str">
            <v>31707</v>
          </cell>
          <cell r="J2437" t="str">
            <v>2010062</v>
          </cell>
          <cell r="K2437" t="str">
            <v>30011</v>
          </cell>
          <cell r="L2437">
            <v>2</v>
          </cell>
          <cell r="M2437" t="str">
            <v>124527341</v>
          </cell>
          <cell r="Q2437">
            <v>156255.1</v>
          </cell>
          <cell r="R2437">
            <v>309.3</v>
          </cell>
          <cell r="S2437">
            <v>29326.9</v>
          </cell>
        </row>
        <row r="2438">
          <cell r="B2438" t="str">
            <v>58</v>
          </cell>
          <cell r="C2438" t="str">
            <v>КЛ-6 ТП-87-ТП-77 ул.Портовая</v>
          </cell>
          <cell r="D2438" t="str">
            <v>534</v>
          </cell>
          <cell r="E2438" t="str">
            <v>011</v>
          </cell>
          <cell r="F2438">
            <v>11</v>
          </cell>
          <cell r="G2438">
            <v>30</v>
          </cell>
          <cell r="H2438">
            <v>171784</v>
          </cell>
          <cell r="I2438" t="str">
            <v>31708</v>
          </cell>
          <cell r="J2438" t="str">
            <v>2010062</v>
          </cell>
          <cell r="K2438" t="str">
            <v>30011</v>
          </cell>
          <cell r="L2438">
            <v>2</v>
          </cell>
          <cell r="M2438" t="str">
            <v>124527341</v>
          </cell>
          <cell r="Q2438">
            <v>138544.17000000001</v>
          </cell>
          <cell r="R2438">
            <v>286.31</v>
          </cell>
          <cell r="S2438">
            <v>33239.83</v>
          </cell>
        </row>
        <row r="2439">
          <cell r="B2439" t="str">
            <v>58</v>
          </cell>
          <cell r="C2439" t="str">
            <v>КЛ-6 ТП-74-ТП-75 ул.Пионерская</v>
          </cell>
          <cell r="D2439" t="str">
            <v>534</v>
          </cell>
          <cell r="E2439" t="str">
            <v>011</v>
          </cell>
          <cell r="F2439">
            <v>11</v>
          </cell>
          <cell r="G2439">
            <v>30</v>
          </cell>
          <cell r="H2439">
            <v>80251</v>
          </cell>
          <cell r="I2439" t="str">
            <v>31709</v>
          </cell>
          <cell r="J2439" t="str">
            <v>2010062</v>
          </cell>
          <cell r="K2439" t="str">
            <v>30011</v>
          </cell>
          <cell r="L2439">
            <v>2</v>
          </cell>
          <cell r="M2439" t="str">
            <v>124527341</v>
          </cell>
          <cell r="Q2439">
            <v>63272.25</v>
          </cell>
          <cell r="R2439">
            <v>133.75</v>
          </cell>
          <cell r="S2439">
            <v>16978.75</v>
          </cell>
        </row>
        <row r="2440">
          <cell r="B2440" t="str">
            <v>58</v>
          </cell>
          <cell r="C2440" t="str">
            <v>КЛ-6 яч.18 РП1 до о№1 2Л-Х-6 ул.Ш</v>
          </cell>
          <cell r="D2440" t="str">
            <v>534</v>
          </cell>
          <cell r="E2440" t="str">
            <v>011</v>
          </cell>
          <cell r="F2440">
            <v>11</v>
          </cell>
          <cell r="G2440">
            <v>30</v>
          </cell>
          <cell r="H2440">
            <v>70888</v>
          </cell>
          <cell r="I2440" t="str">
            <v>31710</v>
          </cell>
          <cell r="J2440" t="str">
            <v>2010062</v>
          </cell>
          <cell r="K2440" t="str">
            <v>30012</v>
          </cell>
          <cell r="L2440">
            <v>4</v>
          </cell>
          <cell r="M2440" t="str">
            <v>124527341</v>
          </cell>
          <cell r="Q2440">
            <v>70888</v>
          </cell>
          <cell r="R2440">
            <v>0</v>
          </cell>
          <cell r="S2440">
            <v>0</v>
          </cell>
        </row>
        <row r="2441">
          <cell r="B2441" t="str">
            <v>58</v>
          </cell>
          <cell r="C2441" t="str">
            <v>КЛ-6 ТП-173-ТП-233 ул.Капитанская</v>
          </cell>
          <cell r="D2441" t="str">
            <v>534</v>
          </cell>
          <cell r="E2441" t="str">
            <v>011</v>
          </cell>
          <cell r="F2441">
            <v>11</v>
          </cell>
          <cell r="G2441">
            <v>30</v>
          </cell>
          <cell r="H2441">
            <v>69629</v>
          </cell>
          <cell r="I2441" t="str">
            <v>31711</v>
          </cell>
          <cell r="J2441" t="str">
            <v>2010062</v>
          </cell>
          <cell r="K2441" t="str">
            <v>30011</v>
          </cell>
          <cell r="L2441">
            <v>2</v>
          </cell>
          <cell r="M2441" t="str">
            <v>124527341</v>
          </cell>
          <cell r="Q2441">
            <v>23735.35</v>
          </cell>
          <cell r="R2441">
            <v>116.05</v>
          </cell>
          <cell r="S2441">
            <v>45893.65</v>
          </cell>
        </row>
        <row r="2442">
          <cell r="B2442" t="str">
            <v>58</v>
          </cell>
          <cell r="C2442" t="str">
            <v>КЛ-6 Вход в ТП-78 с ВЛ-2Л-РП5-6 у</v>
          </cell>
          <cell r="D2442" t="str">
            <v>534</v>
          </cell>
          <cell r="E2442" t="str">
            <v>011</v>
          </cell>
          <cell r="F2442">
            <v>11</v>
          </cell>
          <cell r="G2442">
            <v>30</v>
          </cell>
          <cell r="H2442">
            <v>65196</v>
          </cell>
          <cell r="I2442" t="str">
            <v>31712</v>
          </cell>
          <cell r="J2442" t="str">
            <v>2010062</v>
          </cell>
          <cell r="K2442" t="str">
            <v>30012</v>
          </cell>
          <cell r="L2442">
            <v>4</v>
          </cell>
          <cell r="M2442" t="str">
            <v>124527341</v>
          </cell>
          <cell r="Q2442">
            <v>65196</v>
          </cell>
          <cell r="R2442">
            <v>0</v>
          </cell>
          <cell r="S2442">
            <v>0</v>
          </cell>
        </row>
        <row r="2443">
          <cell r="B2443" t="str">
            <v>58</v>
          </cell>
          <cell r="C2443" t="str">
            <v>КЛ-6 ТП-76-ТП-26 ул.Победы</v>
          </cell>
          <cell r="D2443" t="str">
            <v>534</v>
          </cell>
          <cell r="E2443" t="str">
            <v>011</v>
          </cell>
          <cell r="F2443">
            <v>11</v>
          </cell>
          <cell r="G2443">
            <v>30</v>
          </cell>
          <cell r="H2443">
            <v>50309</v>
          </cell>
          <cell r="I2443" t="str">
            <v>31713</v>
          </cell>
          <cell r="J2443" t="str">
            <v>2010062</v>
          </cell>
          <cell r="K2443" t="str">
            <v>30012</v>
          </cell>
          <cell r="L2443">
            <v>4</v>
          </cell>
          <cell r="M2443" t="str">
            <v>124527341</v>
          </cell>
          <cell r="Q2443">
            <v>50309</v>
          </cell>
          <cell r="R2443">
            <v>0</v>
          </cell>
          <cell r="S2443">
            <v>0</v>
          </cell>
        </row>
        <row r="2444">
          <cell r="B2444" t="str">
            <v>58</v>
          </cell>
          <cell r="C2444" t="str">
            <v>КЛ-6 ТП-93-ТП-73 ул.Школьная</v>
          </cell>
          <cell r="D2444" t="str">
            <v>534</v>
          </cell>
          <cell r="E2444" t="str">
            <v>011</v>
          </cell>
          <cell r="F2444">
            <v>11</v>
          </cell>
          <cell r="G2444">
            <v>30</v>
          </cell>
          <cell r="H2444">
            <v>48132</v>
          </cell>
          <cell r="I2444" t="str">
            <v>31714</v>
          </cell>
          <cell r="J2444" t="str">
            <v>2010062</v>
          </cell>
          <cell r="K2444" t="str">
            <v>30012</v>
          </cell>
          <cell r="L2444">
            <v>4</v>
          </cell>
          <cell r="M2444" t="str">
            <v>124527341</v>
          </cell>
          <cell r="Q2444">
            <v>48132</v>
          </cell>
          <cell r="R2444">
            <v>0</v>
          </cell>
          <cell r="S2444">
            <v>0</v>
          </cell>
        </row>
        <row r="2445">
          <cell r="B2445" t="str">
            <v>58</v>
          </cell>
          <cell r="C2445" t="str">
            <v>КЛ-6 ТП-42-ТП-101 ул.Совесткая</v>
          </cell>
          <cell r="D2445" t="str">
            <v>534</v>
          </cell>
          <cell r="E2445" t="str">
            <v>011</v>
          </cell>
          <cell r="F2445">
            <v>11</v>
          </cell>
          <cell r="G2445">
            <v>30</v>
          </cell>
          <cell r="H2445">
            <v>45696</v>
          </cell>
          <cell r="I2445" t="str">
            <v>31715</v>
          </cell>
          <cell r="J2445" t="str">
            <v>2010062</v>
          </cell>
          <cell r="K2445" t="str">
            <v>30012</v>
          </cell>
          <cell r="L2445">
            <v>4</v>
          </cell>
          <cell r="M2445" t="str">
            <v>124527341</v>
          </cell>
          <cell r="Q2445">
            <v>45696</v>
          </cell>
          <cell r="R2445">
            <v>0</v>
          </cell>
          <cell r="S2445">
            <v>0</v>
          </cell>
        </row>
        <row r="2446">
          <cell r="B2446" t="str">
            <v>58</v>
          </cell>
          <cell r="C2446" t="str">
            <v>КЛ-6 ТП-68-Р1 ул.Ж/дорожная; яч.1</v>
          </cell>
          <cell r="D2446" t="str">
            <v>534</v>
          </cell>
          <cell r="E2446" t="str">
            <v>011</v>
          </cell>
          <cell r="F2446">
            <v>11</v>
          </cell>
          <cell r="G2446">
            <v>30</v>
          </cell>
          <cell r="H2446">
            <v>44130</v>
          </cell>
          <cell r="I2446" t="str">
            <v>31716</v>
          </cell>
          <cell r="J2446" t="str">
            <v>2010062</v>
          </cell>
          <cell r="K2446" t="str">
            <v>30011</v>
          </cell>
          <cell r="L2446">
            <v>2</v>
          </cell>
          <cell r="M2446" t="str">
            <v>124527341</v>
          </cell>
          <cell r="Q2446">
            <v>31180.85</v>
          </cell>
          <cell r="R2446">
            <v>73.55</v>
          </cell>
          <cell r="S2446">
            <v>12949.15</v>
          </cell>
        </row>
        <row r="2447">
          <cell r="B2447" t="str">
            <v>58</v>
          </cell>
          <cell r="C2447" t="str">
            <v>КЛ-6 ТП-135-ТП-2 и ТП-135 - вход</v>
          </cell>
          <cell r="D2447" t="str">
            <v>534</v>
          </cell>
          <cell r="E2447" t="str">
            <v>011</v>
          </cell>
          <cell r="F2447">
            <v>11</v>
          </cell>
          <cell r="G2447">
            <v>30</v>
          </cell>
          <cell r="H2447">
            <v>38670</v>
          </cell>
          <cell r="I2447" t="str">
            <v>31717</v>
          </cell>
          <cell r="J2447" t="str">
            <v>2010062</v>
          </cell>
          <cell r="K2447" t="str">
            <v>30011</v>
          </cell>
          <cell r="L2447">
            <v>2</v>
          </cell>
          <cell r="M2447" t="str">
            <v>124527341</v>
          </cell>
          <cell r="Q2447">
            <v>17914.150000000001</v>
          </cell>
          <cell r="R2447">
            <v>64.45</v>
          </cell>
          <cell r="S2447">
            <v>20755.849999999999</v>
          </cell>
        </row>
        <row r="2448">
          <cell r="B2448" t="str">
            <v>58</v>
          </cell>
          <cell r="C2448" t="str">
            <v>КЛ-6 РП-1-ТП-139 ул.Школьная</v>
          </cell>
          <cell r="D2448" t="str">
            <v>534</v>
          </cell>
          <cell r="E2448" t="str">
            <v>011</v>
          </cell>
          <cell r="F2448">
            <v>11</v>
          </cell>
          <cell r="G2448">
            <v>30</v>
          </cell>
          <cell r="H2448">
            <v>38576</v>
          </cell>
          <cell r="I2448" t="str">
            <v>31718</v>
          </cell>
          <cell r="J2448" t="str">
            <v>2010062</v>
          </cell>
          <cell r="K2448" t="str">
            <v>30011</v>
          </cell>
          <cell r="L2448">
            <v>2</v>
          </cell>
          <cell r="M2448" t="str">
            <v>124527341</v>
          </cell>
          <cell r="Q2448">
            <v>30163.03</v>
          </cell>
          <cell r="R2448">
            <v>64.290000000000006</v>
          </cell>
          <cell r="S2448">
            <v>8412.9699999999993</v>
          </cell>
        </row>
        <row r="2449">
          <cell r="B2449" t="str">
            <v>58</v>
          </cell>
          <cell r="C2449" t="str">
            <v>КЛ-6 ТП-78-ТП-74 ул.Победы</v>
          </cell>
          <cell r="D2449" t="str">
            <v>534</v>
          </cell>
          <cell r="E2449" t="str">
            <v>011</v>
          </cell>
          <cell r="F2449">
            <v>11</v>
          </cell>
          <cell r="G2449">
            <v>30</v>
          </cell>
          <cell r="H2449">
            <v>37016</v>
          </cell>
          <cell r="I2449" t="str">
            <v>31719</v>
          </cell>
          <cell r="J2449" t="str">
            <v>2010062</v>
          </cell>
          <cell r="K2449" t="str">
            <v>30011</v>
          </cell>
          <cell r="L2449">
            <v>2</v>
          </cell>
          <cell r="M2449" t="str">
            <v>124527341</v>
          </cell>
          <cell r="Q2449">
            <v>23074.83</v>
          </cell>
          <cell r="R2449">
            <v>61.69</v>
          </cell>
          <cell r="S2449">
            <v>13941.17</v>
          </cell>
        </row>
        <row r="2450">
          <cell r="B2450" t="str">
            <v>58</v>
          </cell>
          <cell r="C2450" t="str">
            <v>КЛ-6 ТП-75-ТП-116 ул.Комсомольска</v>
          </cell>
          <cell r="D2450" t="str">
            <v>534</v>
          </cell>
          <cell r="E2450" t="str">
            <v>011</v>
          </cell>
          <cell r="F2450">
            <v>11</v>
          </cell>
          <cell r="G2450">
            <v>30</v>
          </cell>
          <cell r="H2450">
            <v>36880</v>
          </cell>
          <cell r="I2450" t="str">
            <v>31720</v>
          </cell>
          <cell r="J2450" t="str">
            <v>2010062</v>
          </cell>
          <cell r="K2450" t="str">
            <v>30011</v>
          </cell>
          <cell r="L2450">
            <v>2</v>
          </cell>
          <cell r="M2450" t="str">
            <v>124527341</v>
          </cell>
          <cell r="Q2450">
            <v>12569.29</v>
          </cell>
          <cell r="R2450">
            <v>61.47</v>
          </cell>
          <cell r="S2450">
            <v>24310.71</v>
          </cell>
        </row>
        <row r="2451">
          <cell r="B2451" t="str">
            <v>58</v>
          </cell>
          <cell r="C2451" t="str">
            <v>КЛ-6 ТП-77-ТП-99 ул.Портовая</v>
          </cell>
          <cell r="D2451" t="str">
            <v>534</v>
          </cell>
          <cell r="E2451" t="str">
            <v>011</v>
          </cell>
          <cell r="F2451">
            <v>11</v>
          </cell>
          <cell r="G2451">
            <v>30</v>
          </cell>
          <cell r="H2451">
            <v>34878</v>
          </cell>
          <cell r="I2451" t="str">
            <v>31721</v>
          </cell>
          <cell r="J2451" t="str">
            <v>2010062</v>
          </cell>
          <cell r="K2451" t="str">
            <v>30012</v>
          </cell>
          <cell r="L2451">
            <v>4</v>
          </cell>
          <cell r="M2451" t="str">
            <v>124527341</v>
          </cell>
          <cell r="Q2451">
            <v>34878</v>
          </cell>
          <cell r="R2451">
            <v>0</v>
          </cell>
          <cell r="S2451">
            <v>0</v>
          </cell>
        </row>
        <row r="2452">
          <cell r="B2452" t="str">
            <v>58</v>
          </cell>
          <cell r="C2452" t="str">
            <v>КЛ-6 ТП-77-РП4 ул.Портовая</v>
          </cell>
          <cell r="D2452" t="str">
            <v>534</v>
          </cell>
          <cell r="E2452" t="str">
            <v>011</v>
          </cell>
          <cell r="F2452">
            <v>11</v>
          </cell>
          <cell r="G2452">
            <v>30</v>
          </cell>
          <cell r="H2452">
            <v>31164</v>
          </cell>
          <cell r="I2452" t="str">
            <v>31722</v>
          </cell>
          <cell r="J2452" t="str">
            <v>2010062</v>
          </cell>
          <cell r="K2452" t="str">
            <v>30012</v>
          </cell>
          <cell r="L2452">
            <v>4</v>
          </cell>
          <cell r="M2452" t="str">
            <v>124527341</v>
          </cell>
          <cell r="Q2452">
            <v>31164</v>
          </cell>
          <cell r="R2452">
            <v>0</v>
          </cell>
          <cell r="S2452">
            <v>0</v>
          </cell>
        </row>
        <row r="2453">
          <cell r="B2453" t="str">
            <v>58</v>
          </cell>
          <cell r="C2453" t="str">
            <v>КЛ-6 РП1-ТП-25 ул.Школьная-Советс</v>
          </cell>
          <cell r="D2453" t="str">
            <v>534</v>
          </cell>
          <cell r="E2453" t="str">
            <v>011</v>
          </cell>
          <cell r="F2453">
            <v>11</v>
          </cell>
          <cell r="G2453">
            <v>30</v>
          </cell>
          <cell r="H2453">
            <v>29562</v>
          </cell>
          <cell r="I2453" t="str">
            <v>31723</v>
          </cell>
          <cell r="J2453" t="str">
            <v>2010062</v>
          </cell>
          <cell r="K2453" t="str">
            <v>30012</v>
          </cell>
          <cell r="L2453">
            <v>4</v>
          </cell>
          <cell r="M2453" t="str">
            <v>124527341</v>
          </cell>
          <cell r="Q2453">
            <v>29562</v>
          </cell>
          <cell r="R2453">
            <v>0</v>
          </cell>
          <cell r="S2453">
            <v>0</v>
          </cell>
        </row>
        <row r="2454">
          <cell r="B2454" t="str">
            <v>58</v>
          </cell>
          <cell r="C2454" t="str">
            <v>КЛ-6 ТП-79-ТП-173 ул.Ливадных</v>
          </cell>
          <cell r="D2454" t="str">
            <v>534</v>
          </cell>
          <cell r="E2454" t="str">
            <v>011</v>
          </cell>
          <cell r="F2454">
            <v>11</v>
          </cell>
          <cell r="G2454">
            <v>30</v>
          </cell>
          <cell r="H2454">
            <v>28868</v>
          </cell>
          <cell r="I2454" t="str">
            <v>31724</v>
          </cell>
          <cell r="J2454" t="str">
            <v>2010062</v>
          </cell>
          <cell r="K2454" t="str">
            <v>30011</v>
          </cell>
          <cell r="L2454">
            <v>2</v>
          </cell>
          <cell r="M2454" t="str">
            <v>124527341</v>
          </cell>
          <cell r="Q2454">
            <v>9680.77</v>
          </cell>
          <cell r="R2454">
            <v>48.11</v>
          </cell>
          <cell r="S2454">
            <v>19187.23</v>
          </cell>
        </row>
        <row r="2455">
          <cell r="B2455" t="str">
            <v>58</v>
          </cell>
          <cell r="C2455" t="str">
            <v>КЛ-10 От о№85/2 1Л-Х-10 до КТП-12</v>
          </cell>
          <cell r="D2455" t="str">
            <v>534</v>
          </cell>
          <cell r="E2455" t="str">
            <v>011</v>
          </cell>
          <cell r="F2455">
            <v>11</v>
          </cell>
          <cell r="G2455">
            <v>30</v>
          </cell>
          <cell r="H2455">
            <v>27408</v>
          </cell>
          <cell r="I2455" t="str">
            <v>31725</v>
          </cell>
          <cell r="J2455" t="str">
            <v>2010062</v>
          </cell>
          <cell r="K2455" t="str">
            <v>30011</v>
          </cell>
          <cell r="L2455">
            <v>2</v>
          </cell>
          <cell r="M2455" t="str">
            <v>124527341</v>
          </cell>
          <cell r="Q2455">
            <v>14326.76</v>
          </cell>
          <cell r="R2455">
            <v>45.68</v>
          </cell>
          <cell r="S2455">
            <v>13081.24</v>
          </cell>
        </row>
        <row r="2456">
          <cell r="B2456" t="str">
            <v>58</v>
          </cell>
          <cell r="C2456" t="str">
            <v>КЛ-6 ТП-16-ТП-79 ул.Ливадных</v>
          </cell>
          <cell r="D2456" t="str">
            <v>534</v>
          </cell>
          <cell r="E2456" t="str">
            <v>011</v>
          </cell>
          <cell r="F2456">
            <v>11</v>
          </cell>
          <cell r="G2456">
            <v>30</v>
          </cell>
          <cell r="H2456">
            <v>26245</v>
          </cell>
          <cell r="I2456" t="str">
            <v>31726</v>
          </cell>
          <cell r="J2456" t="str">
            <v>2010062</v>
          </cell>
          <cell r="K2456" t="str">
            <v>30011</v>
          </cell>
          <cell r="L2456">
            <v>2</v>
          </cell>
          <cell r="M2456" t="str">
            <v>124527341</v>
          </cell>
          <cell r="Q2456">
            <v>9551.18</v>
          </cell>
          <cell r="R2456">
            <v>43.74</v>
          </cell>
          <cell r="S2456">
            <v>16693.82</v>
          </cell>
        </row>
        <row r="2457">
          <cell r="B2457" t="str">
            <v>58</v>
          </cell>
          <cell r="C2457" t="str">
            <v>КЛ-6 ТП-109-ТП-116 ул.Молодежная</v>
          </cell>
          <cell r="D2457" t="str">
            <v>534</v>
          </cell>
          <cell r="E2457" t="str">
            <v>011</v>
          </cell>
          <cell r="F2457">
            <v>11</v>
          </cell>
          <cell r="G2457">
            <v>30</v>
          </cell>
          <cell r="H2457">
            <v>24487</v>
          </cell>
          <cell r="I2457" t="str">
            <v>31727</v>
          </cell>
          <cell r="J2457" t="str">
            <v>2010062</v>
          </cell>
          <cell r="K2457" t="str">
            <v>30011</v>
          </cell>
          <cell r="L2457">
            <v>2</v>
          </cell>
          <cell r="M2457" t="str">
            <v>124527341</v>
          </cell>
          <cell r="Q2457">
            <v>16694.669999999998</v>
          </cell>
          <cell r="R2457">
            <v>40.81</v>
          </cell>
          <cell r="S2457">
            <v>7792.33</v>
          </cell>
        </row>
        <row r="2458">
          <cell r="B2458" t="str">
            <v>58</v>
          </cell>
          <cell r="C2458" t="str">
            <v>КЛ-6 ТП-25-ТП-100 ул.Советская-По</v>
          </cell>
          <cell r="D2458" t="str">
            <v>534</v>
          </cell>
          <cell r="E2458" t="str">
            <v>011</v>
          </cell>
          <cell r="F2458">
            <v>11</v>
          </cell>
          <cell r="G2458">
            <v>30</v>
          </cell>
          <cell r="H2458">
            <v>23969</v>
          </cell>
          <cell r="I2458" t="str">
            <v>31728</v>
          </cell>
          <cell r="J2458" t="str">
            <v>2010062</v>
          </cell>
          <cell r="K2458" t="str">
            <v>30012</v>
          </cell>
          <cell r="L2458">
            <v>4</v>
          </cell>
          <cell r="M2458" t="str">
            <v>124527341</v>
          </cell>
          <cell r="Q2458">
            <v>23969</v>
          </cell>
          <cell r="R2458">
            <v>0</v>
          </cell>
          <cell r="S2458">
            <v>0</v>
          </cell>
        </row>
        <row r="2459">
          <cell r="B2459" t="str">
            <v>58</v>
          </cell>
          <cell r="C2459" t="str">
            <v>КЛ-6 Выход с ЗРУ-6 на опоры ихяч.</v>
          </cell>
          <cell r="D2459" t="str">
            <v>534</v>
          </cell>
          <cell r="E2459" t="str">
            <v>011</v>
          </cell>
          <cell r="F2459">
            <v>11</v>
          </cell>
          <cell r="G2459">
            <v>30</v>
          </cell>
          <cell r="H2459">
            <v>22912</v>
          </cell>
          <cell r="I2459" t="str">
            <v>31729</v>
          </cell>
          <cell r="J2459" t="str">
            <v>2010062</v>
          </cell>
          <cell r="K2459" t="str">
            <v>30011</v>
          </cell>
          <cell r="L2459">
            <v>2</v>
          </cell>
          <cell r="M2459" t="str">
            <v>124527341</v>
          </cell>
          <cell r="Q2459">
            <v>12314.33</v>
          </cell>
          <cell r="R2459">
            <v>38.19</v>
          </cell>
          <cell r="S2459">
            <v>10597.67</v>
          </cell>
        </row>
        <row r="2460">
          <cell r="B2460" t="str">
            <v>58</v>
          </cell>
          <cell r="C2460" t="str">
            <v>КЛ-6 ТП-173-РП-5 ул.Победы</v>
          </cell>
          <cell r="D2460" t="str">
            <v>534</v>
          </cell>
          <cell r="E2460" t="str">
            <v>011</v>
          </cell>
          <cell r="F2460">
            <v>11</v>
          </cell>
          <cell r="G2460">
            <v>30</v>
          </cell>
          <cell r="H2460">
            <v>22476</v>
          </cell>
          <cell r="I2460" t="str">
            <v>31730</v>
          </cell>
          <cell r="J2460" t="str">
            <v>2010062</v>
          </cell>
          <cell r="K2460" t="str">
            <v>30011</v>
          </cell>
          <cell r="L2460">
            <v>2</v>
          </cell>
          <cell r="M2460" t="str">
            <v>124527341</v>
          </cell>
          <cell r="Q2460">
            <v>8065.22</v>
          </cell>
          <cell r="R2460">
            <v>37.46</v>
          </cell>
          <cell r="S2460">
            <v>14410.78</v>
          </cell>
        </row>
        <row r="2461">
          <cell r="B2461" t="str">
            <v>58</v>
          </cell>
          <cell r="C2461" t="str">
            <v>КЛ-6 Входы с ВЛ в ТП-28,103, 70а,</v>
          </cell>
          <cell r="D2461" t="str">
            <v>534</v>
          </cell>
          <cell r="E2461" t="str">
            <v>011</v>
          </cell>
          <cell r="F2461">
            <v>11</v>
          </cell>
          <cell r="G2461">
            <v>30</v>
          </cell>
          <cell r="H2461">
            <v>21733</v>
          </cell>
          <cell r="I2461" t="str">
            <v>31731</v>
          </cell>
          <cell r="J2461" t="str">
            <v>2010062</v>
          </cell>
          <cell r="K2461" t="str">
            <v>30011</v>
          </cell>
          <cell r="L2461">
            <v>2</v>
          </cell>
          <cell r="M2461" t="str">
            <v>124527341</v>
          </cell>
          <cell r="Q2461">
            <v>10797.54</v>
          </cell>
          <cell r="R2461">
            <v>36.22</v>
          </cell>
          <cell r="S2461">
            <v>10935.46</v>
          </cell>
        </row>
        <row r="2462">
          <cell r="B2462" t="str">
            <v>58</v>
          </cell>
          <cell r="C2462" t="str">
            <v>КЛ-6 ТП-109-ТП-73 ул.Школьная</v>
          </cell>
          <cell r="D2462" t="str">
            <v>534</v>
          </cell>
          <cell r="E2462" t="str">
            <v>011</v>
          </cell>
          <cell r="F2462">
            <v>11</v>
          </cell>
          <cell r="G2462">
            <v>30</v>
          </cell>
          <cell r="H2462">
            <v>20364</v>
          </cell>
          <cell r="I2462" t="str">
            <v>31732</v>
          </cell>
          <cell r="J2462" t="str">
            <v>2010062</v>
          </cell>
          <cell r="K2462" t="str">
            <v>30011</v>
          </cell>
          <cell r="L2462">
            <v>2</v>
          </cell>
          <cell r="M2462" t="str">
            <v>124527341</v>
          </cell>
          <cell r="Q2462">
            <v>7341.58</v>
          </cell>
          <cell r="R2462">
            <v>33.94</v>
          </cell>
          <cell r="S2462">
            <v>13022.42</v>
          </cell>
        </row>
        <row r="2463">
          <cell r="B2463" t="str">
            <v>58</v>
          </cell>
          <cell r="C2463" t="str">
            <v>КЛ-6 РП-1 выход на 1Л-ХЮ-6 Школьн</v>
          </cell>
          <cell r="D2463" t="str">
            <v>534</v>
          </cell>
          <cell r="E2463" t="str">
            <v>011</v>
          </cell>
          <cell r="F2463">
            <v>11</v>
          </cell>
          <cell r="G2463">
            <v>30</v>
          </cell>
          <cell r="H2463">
            <v>19292</v>
          </cell>
          <cell r="I2463" t="str">
            <v>31733</v>
          </cell>
          <cell r="J2463" t="str">
            <v>2010062</v>
          </cell>
          <cell r="K2463" t="str">
            <v>30011</v>
          </cell>
          <cell r="L2463">
            <v>2</v>
          </cell>
          <cell r="M2463" t="str">
            <v>124527341</v>
          </cell>
          <cell r="Q2463">
            <v>15471.05</v>
          </cell>
          <cell r="R2463">
            <v>32.15</v>
          </cell>
          <cell r="S2463">
            <v>3820.95</v>
          </cell>
        </row>
        <row r="2464">
          <cell r="B2464" t="str">
            <v>58</v>
          </cell>
          <cell r="C2464" t="str">
            <v>КЛ-6 ТП-34-ТП-35 ул.Советская</v>
          </cell>
          <cell r="D2464" t="str">
            <v>534</v>
          </cell>
          <cell r="E2464" t="str">
            <v>011</v>
          </cell>
          <cell r="F2464">
            <v>11</v>
          </cell>
          <cell r="G2464">
            <v>30</v>
          </cell>
          <cell r="H2464">
            <v>17727</v>
          </cell>
          <cell r="I2464" t="str">
            <v>31734</v>
          </cell>
          <cell r="J2464" t="str">
            <v>2010062</v>
          </cell>
          <cell r="K2464" t="str">
            <v>30012</v>
          </cell>
          <cell r="L2464">
            <v>4</v>
          </cell>
          <cell r="M2464" t="str">
            <v>124527341</v>
          </cell>
          <cell r="Q2464">
            <v>17727</v>
          </cell>
          <cell r="R2464">
            <v>0</v>
          </cell>
          <cell r="S2464">
            <v>0</v>
          </cell>
        </row>
        <row r="2465">
          <cell r="B2465" t="str">
            <v>58</v>
          </cell>
          <cell r="C2465" t="str">
            <v>КЛ-6 ТП-76-ТП-74 ул.Победы 0,17 к</v>
          </cell>
          <cell r="D2465" t="str">
            <v>534</v>
          </cell>
          <cell r="E2465" t="str">
            <v>011</v>
          </cell>
          <cell r="F2465">
            <v>11</v>
          </cell>
          <cell r="G2465">
            <v>30</v>
          </cell>
          <cell r="H2465">
            <v>14254</v>
          </cell>
          <cell r="I2465" t="str">
            <v>31735</v>
          </cell>
          <cell r="J2465" t="str">
            <v>2010062</v>
          </cell>
          <cell r="K2465" t="str">
            <v>30012</v>
          </cell>
          <cell r="L2465">
            <v>4</v>
          </cell>
          <cell r="M2465" t="str">
            <v>124527341</v>
          </cell>
          <cell r="Q2465">
            <v>14254</v>
          </cell>
          <cell r="R2465">
            <v>0</v>
          </cell>
          <cell r="S2465">
            <v>0</v>
          </cell>
        </row>
        <row r="2466">
          <cell r="B2466" t="str">
            <v>58</v>
          </cell>
          <cell r="C2466" t="str">
            <v>КЛ-6 ТП-210-ТП-36 ул.Совесткая</v>
          </cell>
          <cell r="D2466" t="str">
            <v>534</v>
          </cell>
          <cell r="E2466" t="str">
            <v>011</v>
          </cell>
          <cell r="F2466">
            <v>11</v>
          </cell>
          <cell r="G2466">
            <v>30</v>
          </cell>
          <cell r="H2466">
            <v>13931</v>
          </cell>
          <cell r="I2466" t="str">
            <v>31736</v>
          </cell>
          <cell r="J2466" t="str">
            <v>2010062</v>
          </cell>
          <cell r="K2466" t="str">
            <v>30012</v>
          </cell>
          <cell r="L2466">
            <v>4</v>
          </cell>
          <cell r="M2466" t="str">
            <v>124527341</v>
          </cell>
          <cell r="Q2466">
            <v>13931</v>
          </cell>
          <cell r="R2466">
            <v>0</v>
          </cell>
          <cell r="S2466">
            <v>0</v>
          </cell>
        </row>
        <row r="2467">
          <cell r="B2467" t="str">
            <v>58</v>
          </cell>
          <cell r="C2467" t="str">
            <v>КЛ-6 вход с ВЛ-15Л-Х-6 в ТП-134 у</v>
          </cell>
          <cell r="D2467" t="str">
            <v>534</v>
          </cell>
          <cell r="E2467" t="str">
            <v>011</v>
          </cell>
          <cell r="F2467">
            <v>11</v>
          </cell>
          <cell r="G2467">
            <v>30</v>
          </cell>
          <cell r="H2467">
            <v>13181</v>
          </cell>
          <cell r="I2467" t="str">
            <v>31737</v>
          </cell>
          <cell r="J2467" t="str">
            <v>2010062</v>
          </cell>
          <cell r="K2467" t="str">
            <v>30011</v>
          </cell>
          <cell r="L2467">
            <v>2</v>
          </cell>
          <cell r="M2467" t="str">
            <v>124527341</v>
          </cell>
          <cell r="Q2467">
            <v>10366.790000000001</v>
          </cell>
          <cell r="R2467">
            <v>21.97</v>
          </cell>
          <cell r="S2467">
            <v>2814.21</v>
          </cell>
        </row>
        <row r="2468">
          <cell r="B2468" t="str">
            <v>58</v>
          </cell>
          <cell r="C2468" t="str">
            <v>КЛ-6 ТП-38-ТП-210 ул.Совесткая</v>
          </cell>
          <cell r="D2468" t="str">
            <v>534</v>
          </cell>
          <cell r="E2468" t="str">
            <v>011</v>
          </cell>
          <cell r="F2468">
            <v>11</v>
          </cell>
          <cell r="G2468">
            <v>30</v>
          </cell>
          <cell r="H2468">
            <v>11224</v>
          </cell>
          <cell r="I2468" t="str">
            <v>31738</v>
          </cell>
          <cell r="J2468" t="str">
            <v>2010062</v>
          </cell>
          <cell r="K2468" t="str">
            <v>30012</v>
          </cell>
          <cell r="L2468">
            <v>4</v>
          </cell>
          <cell r="M2468" t="str">
            <v>124527341</v>
          </cell>
          <cell r="Q2468">
            <v>11224</v>
          </cell>
          <cell r="R2468">
            <v>0</v>
          </cell>
          <cell r="S2468">
            <v>0</v>
          </cell>
        </row>
        <row r="2469">
          <cell r="B2469" t="str">
            <v>58</v>
          </cell>
          <cell r="C2469" t="str">
            <v>КЛ-6 ТП-27-ТП-103 ул.Героев,ТП-27</v>
          </cell>
          <cell r="D2469" t="str">
            <v>534</v>
          </cell>
          <cell r="E2469" t="str">
            <v>011</v>
          </cell>
          <cell r="F2469">
            <v>11</v>
          </cell>
          <cell r="G2469">
            <v>30</v>
          </cell>
          <cell r="H2469">
            <v>11199</v>
          </cell>
          <cell r="I2469" t="str">
            <v>31739</v>
          </cell>
          <cell r="J2469" t="str">
            <v>2010062</v>
          </cell>
          <cell r="K2469" t="str">
            <v>30012</v>
          </cell>
          <cell r="L2469">
            <v>4</v>
          </cell>
          <cell r="M2469" t="str">
            <v>124527341</v>
          </cell>
          <cell r="Q2469">
            <v>11199</v>
          </cell>
          <cell r="R2469">
            <v>0</v>
          </cell>
          <cell r="S2469">
            <v>0</v>
          </cell>
        </row>
        <row r="2470">
          <cell r="B2470" t="str">
            <v>58</v>
          </cell>
          <cell r="C2470" t="str">
            <v>КЛ-6 ТП-25-ПКТП-96 ул.Советская</v>
          </cell>
          <cell r="D2470" t="str">
            <v>534</v>
          </cell>
          <cell r="E2470" t="str">
            <v>011</v>
          </cell>
          <cell r="F2470">
            <v>11</v>
          </cell>
          <cell r="G2470">
            <v>30</v>
          </cell>
          <cell r="H2470">
            <v>9841</v>
          </cell>
          <cell r="I2470" t="str">
            <v>31740</v>
          </cell>
          <cell r="J2470" t="str">
            <v>2010062</v>
          </cell>
          <cell r="K2470" t="str">
            <v>30012</v>
          </cell>
          <cell r="L2470">
            <v>4</v>
          </cell>
          <cell r="M2470" t="str">
            <v>124527341</v>
          </cell>
          <cell r="Q2470">
            <v>9841</v>
          </cell>
          <cell r="R2470">
            <v>0</v>
          </cell>
          <cell r="S2470">
            <v>0</v>
          </cell>
        </row>
        <row r="2471">
          <cell r="B2471" t="str">
            <v>58</v>
          </cell>
          <cell r="C2471" t="str">
            <v>КЛ-6 от ЗРУ-6кв ПС "Холмская" до</v>
          </cell>
          <cell r="D2471" t="str">
            <v>534</v>
          </cell>
          <cell r="E2471" t="str">
            <v>011</v>
          </cell>
          <cell r="F2471">
            <v>11</v>
          </cell>
          <cell r="G2471">
            <v>30</v>
          </cell>
          <cell r="H2471">
            <v>9103</v>
          </cell>
          <cell r="I2471" t="str">
            <v>31741</v>
          </cell>
          <cell r="J2471" t="str">
            <v>2010062</v>
          </cell>
          <cell r="K2471" t="str">
            <v>30012</v>
          </cell>
          <cell r="L2471">
            <v>4</v>
          </cell>
          <cell r="M2471" t="str">
            <v>124527341</v>
          </cell>
          <cell r="Q2471">
            <v>9103</v>
          </cell>
          <cell r="R2471">
            <v>0</v>
          </cell>
          <cell r="S2471">
            <v>0</v>
          </cell>
        </row>
        <row r="2472">
          <cell r="B2472" t="str">
            <v>58</v>
          </cell>
          <cell r="C2472" t="str">
            <v>КЛ-6 от ЗРУ-6кв ПС "Холмская" до</v>
          </cell>
          <cell r="D2472" t="str">
            <v>534</v>
          </cell>
          <cell r="E2472" t="str">
            <v>011</v>
          </cell>
          <cell r="F2472">
            <v>11</v>
          </cell>
          <cell r="G2472">
            <v>30</v>
          </cell>
          <cell r="H2472">
            <v>9103</v>
          </cell>
          <cell r="I2472" t="str">
            <v>31742</v>
          </cell>
          <cell r="J2472" t="str">
            <v>2010062</v>
          </cell>
          <cell r="K2472" t="str">
            <v>30012</v>
          </cell>
          <cell r="L2472">
            <v>4</v>
          </cell>
          <cell r="M2472" t="str">
            <v>124527341</v>
          </cell>
          <cell r="Q2472">
            <v>9103</v>
          </cell>
          <cell r="R2472">
            <v>0</v>
          </cell>
          <cell r="S2472">
            <v>0</v>
          </cell>
        </row>
        <row r="2473">
          <cell r="B2473" t="str">
            <v>58</v>
          </cell>
          <cell r="C2473" t="str">
            <v>КЛ-6 РП5 вход с ВЛ-7Л-Х-6 ул.Побе</v>
          </cell>
          <cell r="D2473" t="str">
            <v>534</v>
          </cell>
          <cell r="E2473" t="str">
            <v>011</v>
          </cell>
          <cell r="F2473">
            <v>11</v>
          </cell>
          <cell r="G2473">
            <v>30</v>
          </cell>
          <cell r="H2473">
            <v>7889</v>
          </cell>
          <cell r="I2473" t="str">
            <v>31743</v>
          </cell>
          <cell r="J2473" t="str">
            <v>2010062</v>
          </cell>
          <cell r="K2473" t="str">
            <v>30011</v>
          </cell>
          <cell r="L2473">
            <v>2</v>
          </cell>
          <cell r="M2473" t="str">
            <v>124527341</v>
          </cell>
          <cell r="Q2473">
            <v>3787.05</v>
          </cell>
          <cell r="R2473">
            <v>13.15</v>
          </cell>
          <cell r="S2473">
            <v>4101.95</v>
          </cell>
        </row>
        <row r="2474">
          <cell r="B2474" t="str">
            <v>58</v>
          </cell>
          <cell r="C2474" t="str">
            <v>КЛ-6 о№28 4Л-Пр-6 до ТП-202 п.Пра</v>
          </cell>
          <cell r="D2474" t="str">
            <v>534</v>
          </cell>
          <cell r="E2474" t="str">
            <v>011</v>
          </cell>
          <cell r="F2474">
            <v>11</v>
          </cell>
          <cell r="G2474">
            <v>30</v>
          </cell>
          <cell r="H2474">
            <v>7417</v>
          </cell>
          <cell r="I2474" t="str">
            <v>31744</v>
          </cell>
          <cell r="J2474" t="str">
            <v>2010062</v>
          </cell>
          <cell r="K2474" t="str">
            <v>30011</v>
          </cell>
          <cell r="L2474">
            <v>2</v>
          </cell>
          <cell r="M2474" t="str">
            <v>124527341</v>
          </cell>
          <cell r="Q2474">
            <v>3288.52</v>
          </cell>
          <cell r="R2474">
            <v>12.36</v>
          </cell>
          <cell r="S2474">
            <v>4128.4799999999996</v>
          </cell>
        </row>
        <row r="2475">
          <cell r="B2475" t="str">
            <v>58</v>
          </cell>
          <cell r="C2475" t="str">
            <v>КЛ-6 ТП-101-РП-2 ул.Совесткая</v>
          </cell>
          <cell r="D2475" t="str">
            <v>534</v>
          </cell>
          <cell r="E2475" t="str">
            <v>011</v>
          </cell>
          <cell r="F2475">
            <v>11</v>
          </cell>
          <cell r="G2475">
            <v>30</v>
          </cell>
          <cell r="H2475">
            <v>6965</v>
          </cell>
          <cell r="I2475" t="str">
            <v>31745</v>
          </cell>
          <cell r="J2475" t="str">
            <v>2010062</v>
          </cell>
          <cell r="K2475" t="str">
            <v>30012</v>
          </cell>
          <cell r="L2475">
            <v>4</v>
          </cell>
          <cell r="M2475" t="str">
            <v>124527341</v>
          </cell>
          <cell r="Q2475">
            <v>6965</v>
          </cell>
          <cell r="R2475">
            <v>0</v>
          </cell>
          <cell r="S2475">
            <v>0</v>
          </cell>
        </row>
        <row r="2476">
          <cell r="B2476" t="str">
            <v>58</v>
          </cell>
          <cell r="C2476" t="str">
            <v>КЛ-6 ТП-101-ТП-38 ул.Совесткая</v>
          </cell>
          <cell r="D2476" t="str">
            <v>534</v>
          </cell>
          <cell r="E2476" t="str">
            <v>011</v>
          </cell>
          <cell r="F2476">
            <v>11</v>
          </cell>
          <cell r="G2476">
            <v>30</v>
          </cell>
          <cell r="H2476">
            <v>6965</v>
          </cell>
          <cell r="I2476" t="str">
            <v>31746</v>
          </cell>
          <cell r="J2476" t="str">
            <v>2010062</v>
          </cell>
          <cell r="K2476" t="str">
            <v>30012</v>
          </cell>
          <cell r="L2476">
            <v>4</v>
          </cell>
          <cell r="M2476" t="str">
            <v>124527341</v>
          </cell>
          <cell r="Q2476">
            <v>6965</v>
          </cell>
          <cell r="R2476">
            <v>0</v>
          </cell>
          <cell r="S2476">
            <v>0</v>
          </cell>
        </row>
        <row r="2477">
          <cell r="B2477" t="str">
            <v>58</v>
          </cell>
          <cell r="C2477" t="str">
            <v>КЛ-6 РП5 вход и выход с ВЛ-15Л-Х-</v>
          </cell>
          <cell r="D2477" t="str">
            <v>534</v>
          </cell>
          <cell r="E2477" t="str">
            <v>011</v>
          </cell>
          <cell r="F2477">
            <v>11</v>
          </cell>
          <cell r="G2477">
            <v>30</v>
          </cell>
          <cell r="H2477">
            <v>6070</v>
          </cell>
          <cell r="I2477" t="str">
            <v>31747</v>
          </cell>
          <cell r="J2477" t="str">
            <v>2010062</v>
          </cell>
          <cell r="K2477" t="str">
            <v>30011</v>
          </cell>
          <cell r="L2477">
            <v>2</v>
          </cell>
          <cell r="M2477" t="str">
            <v>124527341</v>
          </cell>
          <cell r="Q2477">
            <v>4611.84</v>
          </cell>
          <cell r="R2477">
            <v>10.119999999999999</v>
          </cell>
          <cell r="S2477">
            <v>1458.16</v>
          </cell>
        </row>
        <row r="2478">
          <cell r="B2478" t="str">
            <v>58</v>
          </cell>
          <cell r="C2478" t="str">
            <v>КЛ-6 Вход с ВЛ в ТП-26 ул.Советск</v>
          </cell>
          <cell r="D2478" t="str">
            <v>534</v>
          </cell>
          <cell r="E2478" t="str">
            <v>011</v>
          </cell>
          <cell r="F2478">
            <v>11</v>
          </cell>
          <cell r="G2478">
            <v>30</v>
          </cell>
          <cell r="H2478">
            <v>5099</v>
          </cell>
          <cell r="I2478" t="str">
            <v>31748</v>
          </cell>
          <cell r="J2478" t="str">
            <v>2010062</v>
          </cell>
          <cell r="K2478" t="str">
            <v>30012</v>
          </cell>
          <cell r="L2478">
            <v>4</v>
          </cell>
          <cell r="M2478" t="str">
            <v>124527341</v>
          </cell>
          <cell r="Q2478">
            <v>5099</v>
          </cell>
          <cell r="R2478">
            <v>0</v>
          </cell>
          <cell r="S2478">
            <v>0</v>
          </cell>
        </row>
        <row r="2479">
          <cell r="B2479" t="str">
            <v>58</v>
          </cell>
          <cell r="C2479" t="str">
            <v>КЛ-6 ТП-16 вход с ВЛ ул.Ливадных</v>
          </cell>
          <cell r="D2479" t="str">
            <v>534</v>
          </cell>
          <cell r="E2479" t="str">
            <v>011</v>
          </cell>
          <cell r="F2479">
            <v>11</v>
          </cell>
          <cell r="G2479">
            <v>30</v>
          </cell>
          <cell r="H2479">
            <v>3944</v>
          </cell>
          <cell r="I2479" t="str">
            <v>31749</v>
          </cell>
          <cell r="J2479" t="str">
            <v>2010062</v>
          </cell>
          <cell r="K2479" t="str">
            <v>30011</v>
          </cell>
          <cell r="L2479">
            <v>2</v>
          </cell>
          <cell r="M2479" t="str">
            <v>124527341</v>
          </cell>
          <cell r="Q2479">
            <v>1896.99</v>
          </cell>
          <cell r="R2479">
            <v>6.57</v>
          </cell>
          <cell r="S2479">
            <v>2047.01</v>
          </cell>
        </row>
        <row r="2480">
          <cell r="B2480" t="str">
            <v>58</v>
          </cell>
          <cell r="C2480" t="str">
            <v>КЛ-6 ПКТП-96-ТП-26 ул.Советская</v>
          </cell>
          <cell r="D2480" t="str">
            <v>534</v>
          </cell>
          <cell r="E2480" t="str">
            <v>011</v>
          </cell>
          <cell r="F2480">
            <v>11</v>
          </cell>
          <cell r="G2480">
            <v>30</v>
          </cell>
          <cell r="H2480">
            <v>3198</v>
          </cell>
          <cell r="I2480" t="str">
            <v>31750</v>
          </cell>
          <cell r="J2480" t="str">
            <v>2010062</v>
          </cell>
          <cell r="K2480" t="str">
            <v>30012</v>
          </cell>
          <cell r="L2480">
            <v>4</v>
          </cell>
          <cell r="M2480" t="str">
            <v>124527341</v>
          </cell>
          <cell r="Q2480">
            <v>3198</v>
          </cell>
          <cell r="R2480">
            <v>0</v>
          </cell>
          <cell r="S2480">
            <v>0</v>
          </cell>
        </row>
        <row r="2481">
          <cell r="B2481" t="str">
            <v>58</v>
          </cell>
          <cell r="C2481" t="str">
            <v>КЛ-6 от ЗРУ-6кв ПС "Холмская" до</v>
          </cell>
          <cell r="D2481" t="str">
            <v>534</v>
          </cell>
          <cell r="E2481" t="str">
            <v>011</v>
          </cell>
          <cell r="F2481">
            <v>11</v>
          </cell>
          <cell r="G2481">
            <v>30</v>
          </cell>
          <cell r="H2481">
            <v>3075</v>
          </cell>
          <cell r="I2481" t="str">
            <v>31751</v>
          </cell>
          <cell r="J2481" t="str">
            <v>2010062</v>
          </cell>
          <cell r="K2481" t="str">
            <v>30012</v>
          </cell>
          <cell r="L2481">
            <v>4</v>
          </cell>
          <cell r="M2481" t="str">
            <v>124527341</v>
          </cell>
          <cell r="Q2481">
            <v>3075</v>
          </cell>
          <cell r="R2481">
            <v>0</v>
          </cell>
          <cell r="S2481">
            <v>0</v>
          </cell>
        </row>
        <row r="2482">
          <cell r="B2482" t="str">
            <v>58</v>
          </cell>
          <cell r="C2482" t="str">
            <v>КЛ-6 Ввод в ТП-69 (яч.2,4-о№4/1 4</v>
          </cell>
          <cell r="D2482" t="str">
            <v>534</v>
          </cell>
          <cell r="E2482" t="str">
            <v>011</v>
          </cell>
          <cell r="F2482">
            <v>11</v>
          </cell>
          <cell r="G2482">
            <v>30</v>
          </cell>
          <cell r="H2482">
            <v>2603</v>
          </cell>
          <cell r="I2482" t="str">
            <v>31752</v>
          </cell>
          <cell r="J2482" t="str">
            <v>2010062</v>
          </cell>
          <cell r="K2482" t="str">
            <v>30011</v>
          </cell>
          <cell r="L2482">
            <v>2</v>
          </cell>
          <cell r="M2482" t="str">
            <v>124527341</v>
          </cell>
          <cell r="Q2482">
            <v>460.38</v>
          </cell>
          <cell r="R2482">
            <v>4.34</v>
          </cell>
          <cell r="S2482">
            <v>2142.62</v>
          </cell>
        </row>
        <row r="2483">
          <cell r="B2483" t="str">
            <v>58</v>
          </cell>
          <cell r="C2483" t="str">
            <v>КЛ-10 от КРУН-10 ПС "Холмская" вы</v>
          </cell>
          <cell r="D2483" t="str">
            <v>534</v>
          </cell>
          <cell r="E2483" t="str">
            <v>011</v>
          </cell>
          <cell r="F2483">
            <v>11</v>
          </cell>
          <cell r="G2483">
            <v>30</v>
          </cell>
          <cell r="H2483">
            <v>2276</v>
          </cell>
          <cell r="I2483" t="str">
            <v>31753</v>
          </cell>
          <cell r="J2483" t="str">
            <v>2010062</v>
          </cell>
          <cell r="K2483" t="str">
            <v>30012</v>
          </cell>
          <cell r="L2483">
            <v>4</v>
          </cell>
          <cell r="M2483" t="str">
            <v>124527341</v>
          </cell>
          <cell r="Q2483">
            <v>2276</v>
          </cell>
          <cell r="R2483">
            <v>0</v>
          </cell>
          <cell r="S2483">
            <v>0</v>
          </cell>
        </row>
        <row r="2484">
          <cell r="B2484" t="str">
            <v>58</v>
          </cell>
          <cell r="C2484" t="str">
            <v>КЛ-10 от КРУН-10 ПС "Холмская" яч</v>
          </cell>
          <cell r="D2484" t="str">
            <v>534</v>
          </cell>
          <cell r="E2484" t="str">
            <v>011</v>
          </cell>
          <cell r="F2484">
            <v>11</v>
          </cell>
          <cell r="G2484">
            <v>30</v>
          </cell>
          <cell r="H2484">
            <v>2276</v>
          </cell>
          <cell r="I2484" t="str">
            <v>31754</v>
          </cell>
          <cell r="J2484" t="str">
            <v>2010062</v>
          </cell>
          <cell r="K2484" t="str">
            <v>30012</v>
          </cell>
          <cell r="L2484">
            <v>4</v>
          </cell>
          <cell r="M2484" t="str">
            <v>124527341</v>
          </cell>
          <cell r="Q2484">
            <v>2276</v>
          </cell>
          <cell r="R2484">
            <v>0</v>
          </cell>
          <cell r="S2484">
            <v>0</v>
          </cell>
        </row>
        <row r="2485">
          <cell r="B2485" t="str">
            <v>58</v>
          </cell>
          <cell r="C2485" t="str">
            <v>КЛ-10 3Л-Х-10 на ул.Мичурина</v>
          </cell>
          <cell r="D2485" t="str">
            <v>534</v>
          </cell>
          <cell r="E2485" t="str">
            <v>011</v>
          </cell>
          <cell r="F2485">
            <v>11</v>
          </cell>
          <cell r="G2485">
            <v>30</v>
          </cell>
          <cell r="H2485">
            <v>2276</v>
          </cell>
          <cell r="I2485" t="str">
            <v>31755</v>
          </cell>
          <cell r="J2485" t="str">
            <v>2010062</v>
          </cell>
          <cell r="K2485" t="str">
            <v>30012</v>
          </cell>
          <cell r="L2485">
            <v>4</v>
          </cell>
          <cell r="M2485" t="str">
            <v>124527341</v>
          </cell>
          <cell r="Q2485">
            <v>2276</v>
          </cell>
          <cell r="R2485">
            <v>0</v>
          </cell>
          <cell r="S2485">
            <v>0</v>
          </cell>
        </row>
        <row r="2486">
          <cell r="B2486" t="str">
            <v>58</v>
          </cell>
          <cell r="C2486" t="str">
            <v>КЛ-6 Ввод в ТП-273 о№42/5 ул.Чехо</v>
          </cell>
          <cell r="D2486" t="str">
            <v>534</v>
          </cell>
          <cell r="E2486" t="str">
            <v>011</v>
          </cell>
          <cell r="F2486">
            <v>11</v>
          </cell>
          <cell r="G2486">
            <v>30</v>
          </cell>
          <cell r="H2486">
            <v>2082</v>
          </cell>
          <cell r="I2486" t="str">
            <v>31756</v>
          </cell>
          <cell r="J2486" t="str">
            <v>2010062</v>
          </cell>
          <cell r="K2486" t="str">
            <v>30011</v>
          </cell>
          <cell r="L2486">
            <v>2</v>
          </cell>
          <cell r="M2486" t="str">
            <v>124527341</v>
          </cell>
          <cell r="Q2486">
            <v>367.29</v>
          </cell>
          <cell r="R2486">
            <v>3.47</v>
          </cell>
          <cell r="S2486">
            <v>1714.71</v>
          </cell>
        </row>
        <row r="2487">
          <cell r="B2487" t="str">
            <v>58</v>
          </cell>
          <cell r="C2487" t="str">
            <v>КЛ-6 Вход с ТП-40 с ВЛ-7Л-Х-6 ул.</v>
          </cell>
          <cell r="D2487" t="str">
            <v>534</v>
          </cell>
          <cell r="E2487" t="str">
            <v>011</v>
          </cell>
          <cell r="F2487">
            <v>11</v>
          </cell>
          <cell r="G2487">
            <v>30</v>
          </cell>
          <cell r="H2487">
            <v>1837</v>
          </cell>
          <cell r="I2487" t="str">
            <v>31757</v>
          </cell>
          <cell r="J2487" t="str">
            <v>2010062</v>
          </cell>
          <cell r="K2487" t="str">
            <v>30011</v>
          </cell>
          <cell r="L2487">
            <v>2</v>
          </cell>
          <cell r="M2487" t="str">
            <v>124527341</v>
          </cell>
          <cell r="Q2487">
            <v>1251.42</v>
          </cell>
          <cell r="R2487">
            <v>3.06</v>
          </cell>
          <cell r="S2487">
            <v>585.58000000000004</v>
          </cell>
        </row>
        <row r="2488">
          <cell r="B2488" t="str">
            <v>58</v>
          </cell>
          <cell r="C2488" t="str">
            <v>КЛ-6 от ЗРУ-6кв ПС "Холмская" 17Л</v>
          </cell>
          <cell r="D2488" t="str">
            <v>534</v>
          </cell>
          <cell r="E2488" t="str">
            <v>011</v>
          </cell>
          <cell r="F2488">
            <v>11</v>
          </cell>
          <cell r="G2488">
            <v>30</v>
          </cell>
          <cell r="H2488">
            <v>369</v>
          </cell>
          <cell r="I2488" t="str">
            <v>31758</v>
          </cell>
          <cell r="J2488" t="str">
            <v>2010062</v>
          </cell>
          <cell r="K2488" t="str">
            <v>30012</v>
          </cell>
          <cell r="L2488">
            <v>4</v>
          </cell>
          <cell r="M2488" t="str">
            <v>124527341</v>
          </cell>
          <cell r="Q2488">
            <v>369</v>
          </cell>
          <cell r="R2488">
            <v>0</v>
          </cell>
          <cell r="S2488">
            <v>0</v>
          </cell>
        </row>
        <row r="2489">
          <cell r="B2489" t="str">
            <v>59</v>
          </cell>
          <cell r="C2489" t="str">
            <v>ВЛ-220кВ Д-12 Холмск-Чехов 45,0</v>
          </cell>
          <cell r="D2489" t="str">
            <v>534</v>
          </cell>
          <cell r="E2489" t="str">
            <v>011</v>
          </cell>
          <cell r="F2489">
            <v>11</v>
          </cell>
          <cell r="G2489">
            <v>30</v>
          </cell>
          <cell r="H2489">
            <v>28588231</v>
          </cell>
          <cell r="I2489" t="str">
            <v>31759</v>
          </cell>
          <cell r="J2489" t="str">
            <v>2010062</v>
          </cell>
          <cell r="K2489" t="str">
            <v>30009</v>
          </cell>
          <cell r="L2489">
            <v>2</v>
          </cell>
          <cell r="M2489" t="str">
            <v>124521125</v>
          </cell>
          <cell r="Q2489">
            <v>9094208.3499999996</v>
          </cell>
          <cell r="R2489">
            <v>47647.05</v>
          </cell>
          <cell r="S2489">
            <v>19494022.649999999</v>
          </cell>
        </row>
        <row r="2490">
          <cell r="B2490" t="str">
            <v>59</v>
          </cell>
          <cell r="C2490" t="str">
            <v>ВЛ-220кВ Д-9 Ю-Сах.-Холмск 35,1 к</v>
          </cell>
          <cell r="D2490" t="str">
            <v>534</v>
          </cell>
          <cell r="E2490" t="str">
            <v>011</v>
          </cell>
          <cell r="F2490">
            <v>11</v>
          </cell>
          <cell r="G2490">
            <v>30</v>
          </cell>
          <cell r="H2490">
            <v>25344020</v>
          </cell>
          <cell r="I2490" t="str">
            <v>31760</v>
          </cell>
          <cell r="J2490" t="str">
            <v>2010062</v>
          </cell>
          <cell r="K2490" t="str">
            <v>30009</v>
          </cell>
          <cell r="L2490">
            <v>2</v>
          </cell>
          <cell r="M2490" t="str">
            <v>124521125</v>
          </cell>
          <cell r="Q2490">
            <v>19496618.210000001</v>
          </cell>
          <cell r="R2490">
            <v>42240.03</v>
          </cell>
          <cell r="S2490">
            <v>5847401.79</v>
          </cell>
        </row>
        <row r="2491">
          <cell r="B2491" t="str">
            <v>59</v>
          </cell>
          <cell r="C2491" t="str">
            <v>ВЛ-35кВТ-206Яблочная-Костромская</v>
          </cell>
          <cell r="D2491" t="str">
            <v>534</v>
          </cell>
          <cell r="E2491" t="str">
            <v>011</v>
          </cell>
          <cell r="F2491">
            <v>11</v>
          </cell>
          <cell r="G2491">
            <v>30</v>
          </cell>
          <cell r="H2491">
            <v>20550141</v>
          </cell>
          <cell r="I2491" t="str">
            <v>31761</v>
          </cell>
          <cell r="J2491" t="str">
            <v>2010062</v>
          </cell>
          <cell r="K2491" t="str">
            <v>30009</v>
          </cell>
          <cell r="L2491">
            <v>2</v>
          </cell>
          <cell r="M2491" t="str">
            <v>124521125</v>
          </cell>
          <cell r="Q2491">
            <v>7671998.6799999997</v>
          </cell>
          <cell r="R2491">
            <v>34250.239999999998</v>
          </cell>
          <cell r="S2491">
            <v>12878142.32</v>
          </cell>
        </row>
        <row r="2492">
          <cell r="B2492" t="str">
            <v>59</v>
          </cell>
          <cell r="C2492" t="str">
            <v>ВЛ-110кВ С-22 ПС"ХЮ"-ПС"Невельск"</v>
          </cell>
          <cell r="D2492" t="str">
            <v>534</v>
          </cell>
          <cell r="E2492" t="str">
            <v>011</v>
          </cell>
          <cell r="F2492">
            <v>11</v>
          </cell>
          <cell r="G2492">
            <v>30</v>
          </cell>
          <cell r="H2492">
            <v>18787868</v>
          </cell>
          <cell r="I2492" t="str">
            <v>31762</v>
          </cell>
          <cell r="J2492" t="str">
            <v>2010062</v>
          </cell>
          <cell r="K2492" t="str">
            <v>30009</v>
          </cell>
          <cell r="L2492">
            <v>2</v>
          </cell>
          <cell r="M2492" t="str">
            <v>124521125</v>
          </cell>
          <cell r="Q2492">
            <v>13940279.77</v>
          </cell>
          <cell r="R2492">
            <v>31313.11</v>
          </cell>
          <cell r="S2492">
            <v>4847588.2300000004</v>
          </cell>
        </row>
        <row r="2493">
          <cell r="B2493" t="str">
            <v>59</v>
          </cell>
          <cell r="C2493" t="str">
            <v>ВЛ-35кВТ-205 Холмск-Яблочная 12,6</v>
          </cell>
          <cell r="D2493" t="str">
            <v>534</v>
          </cell>
          <cell r="E2493" t="str">
            <v>011</v>
          </cell>
          <cell r="F2493">
            <v>11</v>
          </cell>
          <cell r="G2493">
            <v>30</v>
          </cell>
          <cell r="H2493">
            <v>12985995</v>
          </cell>
          <cell r="I2493" t="str">
            <v>31763</v>
          </cell>
          <cell r="J2493" t="str">
            <v>2010062</v>
          </cell>
          <cell r="K2493" t="str">
            <v>30009</v>
          </cell>
          <cell r="L2493">
            <v>2</v>
          </cell>
          <cell r="M2493" t="str">
            <v>124521125</v>
          </cell>
          <cell r="Q2493">
            <v>7433373.3099999996</v>
          </cell>
          <cell r="R2493">
            <v>21643.33</v>
          </cell>
          <cell r="S2493">
            <v>5552621.6900000004</v>
          </cell>
        </row>
        <row r="2494">
          <cell r="B2494" t="str">
            <v>59</v>
          </cell>
          <cell r="C2494" t="str">
            <v>Двухцепный заход ВЛ-110кВ ПС"ХЮ"</v>
          </cell>
          <cell r="D2494" t="str">
            <v>534</v>
          </cell>
          <cell r="E2494" t="str">
            <v>011</v>
          </cell>
          <cell r="F2494">
            <v>11</v>
          </cell>
          <cell r="G2494">
            <v>30</v>
          </cell>
          <cell r="H2494">
            <v>6691638</v>
          </cell>
          <cell r="I2494" t="str">
            <v>31764</v>
          </cell>
          <cell r="J2494" t="str">
            <v>2010062</v>
          </cell>
          <cell r="K2494" t="str">
            <v>30009</v>
          </cell>
          <cell r="L2494">
            <v>2</v>
          </cell>
          <cell r="M2494" t="str">
            <v>124521125</v>
          </cell>
          <cell r="Q2494">
            <v>3310095.11</v>
          </cell>
          <cell r="R2494">
            <v>11152.73</v>
          </cell>
          <cell r="S2494">
            <v>3381542.89</v>
          </cell>
        </row>
        <row r="2495">
          <cell r="B2495" t="str">
            <v>59</v>
          </cell>
          <cell r="C2495" t="str">
            <v>ВЛ-35кВТ-218 Холмск-Пятиречье 16,</v>
          </cell>
          <cell r="D2495" t="str">
            <v>534</v>
          </cell>
          <cell r="E2495" t="str">
            <v>011</v>
          </cell>
          <cell r="F2495">
            <v>11</v>
          </cell>
          <cell r="G2495">
            <v>30</v>
          </cell>
          <cell r="H2495">
            <v>6554705</v>
          </cell>
          <cell r="I2495" t="str">
            <v>31765</v>
          </cell>
          <cell r="J2495" t="str">
            <v>2010062</v>
          </cell>
          <cell r="K2495" t="str">
            <v>30010</v>
          </cell>
          <cell r="L2495">
            <v>3.3</v>
          </cell>
          <cell r="M2495" t="str">
            <v>124521125</v>
          </cell>
          <cell r="Q2495">
            <v>5419060.0800000001</v>
          </cell>
          <cell r="R2495">
            <v>18025.439999999999</v>
          </cell>
          <cell r="S2495">
            <v>1135644.92</v>
          </cell>
        </row>
        <row r="2496">
          <cell r="B2496" t="str">
            <v>59</v>
          </cell>
          <cell r="C2496" t="str">
            <v>ВЛ-10 10Л-Пт-10 ПС Пятиречье до С</v>
          </cell>
          <cell r="D2496" t="str">
            <v>534</v>
          </cell>
          <cell r="E2496" t="str">
            <v>011</v>
          </cell>
          <cell r="F2496">
            <v>11</v>
          </cell>
          <cell r="G2496">
            <v>30</v>
          </cell>
          <cell r="H2496">
            <v>5141742</v>
          </cell>
          <cell r="I2496" t="str">
            <v>31766</v>
          </cell>
          <cell r="J2496" t="str">
            <v>2010062</v>
          </cell>
          <cell r="K2496" t="str">
            <v>30008</v>
          </cell>
          <cell r="L2496">
            <v>6</v>
          </cell>
          <cell r="M2496" t="str">
            <v>124521125</v>
          </cell>
          <cell r="Q2496">
            <v>4097746.97</v>
          </cell>
          <cell r="R2496">
            <v>25708.71</v>
          </cell>
          <cell r="S2496">
            <v>1043995.03</v>
          </cell>
        </row>
        <row r="2497">
          <cell r="B2497" t="str">
            <v>59</v>
          </cell>
          <cell r="C2497" t="str">
            <v>ВЛ-35кВТ-222 Холм.Южная-Ливадных</v>
          </cell>
          <cell r="D2497" t="str">
            <v>534</v>
          </cell>
          <cell r="E2497" t="str">
            <v>011</v>
          </cell>
          <cell r="F2497">
            <v>11</v>
          </cell>
          <cell r="G2497">
            <v>30</v>
          </cell>
          <cell r="H2497">
            <v>4364647</v>
          </cell>
          <cell r="I2497" t="str">
            <v>31767</v>
          </cell>
          <cell r="J2497" t="str">
            <v>2010062</v>
          </cell>
          <cell r="K2497" t="str">
            <v>30009</v>
          </cell>
          <cell r="L2497">
            <v>2</v>
          </cell>
          <cell r="M2497" t="str">
            <v>124521125</v>
          </cell>
          <cell r="Q2497">
            <v>1199156.8700000001</v>
          </cell>
          <cell r="R2497">
            <v>7274.41</v>
          </cell>
          <cell r="S2497">
            <v>3165490.13</v>
          </cell>
        </row>
        <row r="2498">
          <cell r="B2498" t="str">
            <v>59</v>
          </cell>
          <cell r="C2498" t="str">
            <v>ВЛ-35кВ Т-217 Холмск-Ливадных  3,</v>
          </cell>
          <cell r="D2498" t="str">
            <v>534</v>
          </cell>
          <cell r="E2498" t="str">
            <v>011</v>
          </cell>
          <cell r="F2498">
            <v>11</v>
          </cell>
          <cell r="G2498">
            <v>30</v>
          </cell>
          <cell r="H2498">
            <v>4047218</v>
          </cell>
          <cell r="I2498" t="str">
            <v>31768</v>
          </cell>
          <cell r="J2498" t="str">
            <v>2010062</v>
          </cell>
          <cell r="K2498" t="str">
            <v>30009</v>
          </cell>
          <cell r="L2498">
            <v>2</v>
          </cell>
          <cell r="M2498" t="str">
            <v>124521125</v>
          </cell>
          <cell r="Q2498">
            <v>1111945.52</v>
          </cell>
          <cell r="R2498">
            <v>6745.36</v>
          </cell>
          <cell r="S2498">
            <v>2935272.48</v>
          </cell>
        </row>
        <row r="2499">
          <cell r="B2499" t="str">
            <v>59</v>
          </cell>
          <cell r="C2499" t="str">
            <v>ВЛ-10 6Л-Я-10 ПС Яблочная до ТП-6</v>
          </cell>
          <cell r="D2499" t="str">
            <v>534</v>
          </cell>
          <cell r="E2499" t="str">
            <v>011</v>
          </cell>
          <cell r="F2499">
            <v>11</v>
          </cell>
          <cell r="G2499">
            <v>30</v>
          </cell>
          <cell r="H2499">
            <v>3910774</v>
          </cell>
          <cell r="I2499" t="str">
            <v>31769</v>
          </cell>
          <cell r="J2499" t="str">
            <v>2010062</v>
          </cell>
          <cell r="K2499" t="str">
            <v>30006</v>
          </cell>
          <cell r="L2499">
            <v>3</v>
          </cell>
          <cell r="M2499" t="str">
            <v>124521125</v>
          </cell>
          <cell r="Q2499">
            <v>1494366.58</v>
          </cell>
          <cell r="R2499">
            <v>9776.94</v>
          </cell>
          <cell r="S2499">
            <v>2416407.42</v>
          </cell>
        </row>
        <row r="2500">
          <cell r="B2500" t="str">
            <v>59</v>
          </cell>
          <cell r="C2500" t="str">
            <v>ВЛ-110кВ С-23 ПС"Невельская-Горно</v>
          </cell>
          <cell r="D2500" t="str">
            <v>534</v>
          </cell>
          <cell r="E2500" t="str">
            <v>011</v>
          </cell>
          <cell r="F2500">
            <v>11</v>
          </cell>
          <cell r="G2500">
            <v>30</v>
          </cell>
          <cell r="H2500">
            <v>3388108</v>
          </cell>
          <cell r="I2500" t="str">
            <v>31770</v>
          </cell>
          <cell r="J2500" t="str">
            <v>2010062</v>
          </cell>
          <cell r="K2500" t="str">
            <v>30009</v>
          </cell>
          <cell r="L2500">
            <v>2</v>
          </cell>
          <cell r="M2500" t="str">
            <v>124521125</v>
          </cell>
          <cell r="Q2500">
            <v>2393757.9500000002</v>
          </cell>
          <cell r="R2500">
            <v>5646.85</v>
          </cell>
          <cell r="S2500">
            <v>994350.05</v>
          </cell>
        </row>
        <row r="2501">
          <cell r="B2501" t="str">
            <v>59</v>
          </cell>
          <cell r="C2501" t="str">
            <v>ВЛ-35кВ отпайка на ПС"Симаково Т-</v>
          </cell>
          <cell r="D2501" t="str">
            <v>534</v>
          </cell>
          <cell r="E2501" t="str">
            <v>011</v>
          </cell>
          <cell r="F2501">
            <v>11</v>
          </cell>
          <cell r="G2501">
            <v>30</v>
          </cell>
          <cell r="H2501">
            <v>3000893</v>
          </cell>
          <cell r="I2501" t="str">
            <v>31771</v>
          </cell>
          <cell r="J2501" t="str">
            <v>2010062</v>
          </cell>
          <cell r="K2501" t="str">
            <v>30009</v>
          </cell>
          <cell r="L2501">
            <v>2</v>
          </cell>
          <cell r="M2501" t="str">
            <v>124521125</v>
          </cell>
          <cell r="Q2501">
            <v>764455.43</v>
          </cell>
          <cell r="R2501">
            <v>5001.49</v>
          </cell>
          <cell r="S2501">
            <v>2236437.5699999998</v>
          </cell>
        </row>
        <row r="2502">
          <cell r="B2502" t="str">
            <v>59</v>
          </cell>
          <cell r="C2502" t="str">
            <v>ВЛ-110кВ С-21 ПС " Х."-"ХЮ" 6,738</v>
          </cell>
          <cell r="D2502" t="str">
            <v>534</v>
          </cell>
          <cell r="E2502" t="str">
            <v>011</v>
          </cell>
          <cell r="F2502">
            <v>11</v>
          </cell>
          <cell r="G2502">
            <v>30</v>
          </cell>
          <cell r="H2502">
            <v>2733592</v>
          </cell>
          <cell r="I2502" t="str">
            <v>31772</v>
          </cell>
          <cell r="J2502" t="str">
            <v>2010062</v>
          </cell>
          <cell r="K2502" t="str">
            <v>30009</v>
          </cell>
          <cell r="L2502">
            <v>2</v>
          </cell>
          <cell r="M2502" t="str">
            <v>124521125</v>
          </cell>
          <cell r="Q2502">
            <v>1973606.93</v>
          </cell>
          <cell r="R2502">
            <v>4555.99</v>
          </cell>
          <cell r="S2502">
            <v>759985.07</v>
          </cell>
        </row>
        <row r="2503">
          <cell r="B2503" t="str">
            <v>59</v>
          </cell>
          <cell r="C2503" t="str">
            <v>ВЛ-35кВТ224 Холм.Южная-ТЭЦ ЦБЗ 2,</v>
          </cell>
          <cell r="D2503" t="str">
            <v>534</v>
          </cell>
          <cell r="E2503" t="str">
            <v>011</v>
          </cell>
          <cell r="F2503">
            <v>11</v>
          </cell>
          <cell r="G2503">
            <v>30</v>
          </cell>
          <cell r="H2503">
            <v>2102966</v>
          </cell>
          <cell r="I2503" t="str">
            <v>31773</v>
          </cell>
          <cell r="J2503" t="str">
            <v>2010062</v>
          </cell>
          <cell r="K2503" t="str">
            <v>30009</v>
          </cell>
          <cell r="L2503">
            <v>2</v>
          </cell>
          <cell r="M2503" t="str">
            <v>124521125</v>
          </cell>
          <cell r="Q2503">
            <v>535717.57999999996</v>
          </cell>
          <cell r="R2503">
            <v>3504.94</v>
          </cell>
          <cell r="S2503">
            <v>1567248.42</v>
          </cell>
        </row>
        <row r="2504">
          <cell r="B2504" t="str">
            <v>59</v>
          </cell>
          <cell r="C2504" t="str">
            <v>ВЛ-6 3Л-Пр-6 ПС Правдинская-КТП-2</v>
          </cell>
          <cell r="D2504" t="str">
            <v>534</v>
          </cell>
          <cell r="E2504" t="str">
            <v>011</v>
          </cell>
          <cell r="F2504">
            <v>11</v>
          </cell>
          <cell r="G2504">
            <v>30</v>
          </cell>
          <cell r="H2504">
            <v>1943177</v>
          </cell>
          <cell r="I2504" t="str">
            <v>31774</v>
          </cell>
          <cell r="J2504" t="str">
            <v>2010062</v>
          </cell>
          <cell r="K2504" t="str">
            <v>30006</v>
          </cell>
          <cell r="L2504">
            <v>3</v>
          </cell>
          <cell r="M2504" t="str">
            <v>124521125</v>
          </cell>
          <cell r="Q2504">
            <v>742518.58</v>
          </cell>
          <cell r="R2504">
            <v>4857.9399999999996</v>
          </cell>
          <cell r="S2504">
            <v>1200658.42</v>
          </cell>
        </row>
        <row r="2505">
          <cell r="B2505" t="str">
            <v>59</v>
          </cell>
          <cell r="C2505" t="str">
            <v>ВЛ-6 5Л-Лв-6, 10Л-Лв-6 ПС Ливадны</v>
          </cell>
          <cell r="D2505" t="str">
            <v>534</v>
          </cell>
          <cell r="E2505" t="str">
            <v>011</v>
          </cell>
          <cell r="F2505">
            <v>11</v>
          </cell>
          <cell r="G2505">
            <v>30</v>
          </cell>
          <cell r="H2505">
            <v>1691752</v>
          </cell>
          <cell r="I2505" t="str">
            <v>31775</v>
          </cell>
          <cell r="J2505" t="str">
            <v>2010062</v>
          </cell>
          <cell r="K2505" t="str">
            <v>30006</v>
          </cell>
          <cell r="L2505">
            <v>3</v>
          </cell>
          <cell r="M2505" t="str">
            <v>124521125</v>
          </cell>
          <cell r="Q2505">
            <v>591557.66</v>
          </cell>
          <cell r="R2505">
            <v>4229.38</v>
          </cell>
          <cell r="S2505">
            <v>1100194.3400000001</v>
          </cell>
        </row>
        <row r="2506">
          <cell r="B2506" t="str">
            <v>59</v>
          </cell>
          <cell r="C2506" t="str">
            <v>ВЛ-6 17Л-Х-6 9Л-Х-6 ТП-43-РП-2</v>
          </cell>
          <cell r="D2506" t="str">
            <v>534</v>
          </cell>
          <cell r="E2506" t="str">
            <v>011</v>
          </cell>
          <cell r="F2506">
            <v>11</v>
          </cell>
          <cell r="G2506">
            <v>30</v>
          </cell>
          <cell r="H2506">
            <v>1232450</v>
          </cell>
          <cell r="I2506" t="str">
            <v>31776</v>
          </cell>
          <cell r="J2506" t="str">
            <v>2010062</v>
          </cell>
          <cell r="K2506" t="str">
            <v>30006</v>
          </cell>
          <cell r="L2506">
            <v>3</v>
          </cell>
          <cell r="M2506" t="str">
            <v>124521125</v>
          </cell>
          <cell r="Q2506">
            <v>255732.91</v>
          </cell>
          <cell r="R2506">
            <v>3081.13</v>
          </cell>
          <cell r="S2506">
            <v>976717.09</v>
          </cell>
        </row>
        <row r="2507">
          <cell r="B2507" t="str">
            <v>59</v>
          </cell>
          <cell r="C2507" t="str">
            <v>ВЛ-6 1Л-Пр-6 ПС Правдинская-КРУН-</v>
          </cell>
          <cell r="D2507" t="str">
            <v>534</v>
          </cell>
          <cell r="E2507" t="str">
            <v>011</v>
          </cell>
          <cell r="F2507">
            <v>11</v>
          </cell>
          <cell r="G2507">
            <v>30</v>
          </cell>
          <cell r="H2507">
            <v>1200508</v>
          </cell>
          <cell r="I2507" t="str">
            <v>31777</v>
          </cell>
          <cell r="J2507" t="str">
            <v>2010062</v>
          </cell>
          <cell r="K2507" t="str">
            <v>30006</v>
          </cell>
          <cell r="L2507">
            <v>3</v>
          </cell>
          <cell r="M2507" t="str">
            <v>124521125</v>
          </cell>
          <cell r="Q2507">
            <v>455041.89</v>
          </cell>
          <cell r="R2507">
            <v>3001.27</v>
          </cell>
          <cell r="S2507">
            <v>745466.11</v>
          </cell>
        </row>
        <row r="2508">
          <cell r="B2508" t="str">
            <v>59</v>
          </cell>
          <cell r="C2508" t="str">
            <v>ВЛ-0,4 от КТП-159 п.Чапланово</v>
          </cell>
          <cell r="D2508" t="str">
            <v>534</v>
          </cell>
          <cell r="E2508" t="str">
            <v>011</v>
          </cell>
          <cell r="F2508">
            <v>11</v>
          </cell>
          <cell r="G2508">
            <v>30</v>
          </cell>
          <cell r="H2508">
            <v>800523</v>
          </cell>
          <cell r="I2508" t="str">
            <v>31778</v>
          </cell>
          <cell r="J2508" t="str">
            <v>2010062</v>
          </cell>
          <cell r="K2508" t="str">
            <v>30007</v>
          </cell>
          <cell r="L2508">
            <v>6</v>
          </cell>
          <cell r="M2508" t="str">
            <v>124521125</v>
          </cell>
          <cell r="Q2508">
            <v>681929.34</v>
          </cell>
          <cell r="R2508">
            <v>4002.62</v>
          </cell>
          <cell r="S2508">
            <v>118593.66</v>
          </cell>
        </row>
        <row r="2509">
          <cell r="B2509" t="str">
            <v>59</v>
          </cell>
          <cell r="C2509" t="str">
            <v>ВЛ-10 1Л-См-10, 3Л-См-10 ПС Симак</v>
          </cell>
          <cell r="D2509" t="str">
            <v>534</v>
          </cell>
          <cell r="E2509" t="str">
            <v>011</v>
          </cell>
          <cell r="F2509">
            <v>11</v>
          </cell>
          <cell r="G2509">
            <v>30</v>
          </cell>
          <cell r="H2509">
            <v>798120</v>
          </cell>
          <cell r="I2509" t="str">
            <v>31779</v>
          </cell>
          <cell r="J2509" t="str">
            <v>2010062</v>
          </cell>
          <cell r="K2509" t="str">
            <v>30006</v>
          </cell>
          <cell r="L2509">
            <v>3</v>
          </cell>
          <cell r="M2509" t="str">
            <v>124521125</v>
          </cell>
          <cell r="Q2509">
            <v>318033.09999999998</v>
          </cell>
          <cell r="R2509">
            <v>1995.3</v>
          </cell>
          <cell r="S2509">
            <v>480086.9</v>
          </cell>
        </row>
        <row r="2510">
          <cell r="B2510" t="str">
            <v>59</v>
          </cell>
          <cell r="C2510" t="str">
            <v>ВЛ-6 1Л-Лв-6 4Л-Лв-6 ПС Ливадных</v>
          </cell>
          <cell r="D2510" t="str">
            <v>534</v>
          </cell>
          <cell r="E2510" t="str">
            <v>011</v>
          </cell>
          <cell r="F2510">
            <v>11</v>
          </cell>
          <cell r="G2510">
            <v>30</v>
          </cell>
          <cell r="H2510">
            <v>769825</v>
          </cell>
          <cell r="I2510" t="str">
            <v>31780</v>
          </cell>
          <cell r="J2510" t="str">
            <v>2010062</v>
          </cell>
          <cell r="K2510" t="str">
            <v>30006</v>
          </cell>
          <cell r="L2510">
            <v>3</v>
          </cell>
          <cell r="M2510" t="str">
            <v>124521125</v>
          </cell>
          <cell r="Q2510">
            <v>221510.92</v>
          </cell>
          <cell r="R2510">
            <v>1924.56</v>
          </cell>
          <cell r="S2510">
            <v>548314.07999999996</v>
          </cell>
        </row>
        <row r="2511">
          <cell r="B2511" t="str">
            <v>59</v>
          </cell>
          <cell r="C2511" t="str">
            <v>ВЛ-6 17Л-Х-6 9Л-Х-6 ПС Холмская -</v>
          </cell>
          <cell r="D2511" t="str">
            <v>534</v>
          </cell>
          <cell r="E2511" t="str">
            <v>011</v>
          </cell>
          <cell r="F2511">
            <v>11</v>
          </cell>
          <cell r="G2511">
            <v>30</v>
          </cell>
          <cell r="H2511">
            <v>757162</v>
          </cell>
          <cell r="I2511" t="str">
            <v>31781</v>
          </cell>
          <cell r="J2511" t="str">
            <v>2010062</v>
          </cell>
          <cell r="K2511" t="str">
            <v>30006</v>
          </cell>
          <cell r="L2511">
            <v>3</v>
          </cell>
          <cell r="M2511" t="str">
            <v>124521125</v>
          </cell>
          <cell r="Q2511">
            <v>146911.37</v>
          </cell>
          <cell r="R2511">
            <v>1892.91</v>
          </cell>
          <cell r="S2511">
            <v>610250.63</v>
          </cell>
        </row>
        <row r="2512">
          <cell r="B2512" t="str">
            <v>59</v>
          </cell>
          <cell r="C2512" t="str">
            <v>ВЛ-0,4 от КТП-164 п.Чапланово</v>
          </cell>
          <cell r="D2512" t="str">
            <v>534</v>
          </cell>
          <cell r="E2512" t="str">
            <v>011</v>
          </cell>
          <cell r="F2512">
            <v>11</v>
          </cell>
          <cell r="G2512">
            <v>30</v>
          </cell>
          <cell r="H2512">
            <v>746736</v>
          </cell>
          <cell r="I2512" t="str">
            <v>31782</v>
          </cell>
          <cell r="J2512" t="str">
            <v>2010062</v>
          </cell>
          <cell r="K2512" t="str">
            <v>30007</v>
          </cell>
          <cell r="L2512">
            <v>6</v>
          </cell>
          <cell r="M2512" t="str">
            <v>124521125</v>
          </cell>
          <cell r="Q2512">
            <v>638184.76</v>
          </cell>
          <cell r="R2512">
            <v>3733.68</v>
          </cell>
          <cell r="S2512">
            <v>108551.24</v>
          </cell>
        </row>
        <row r="2513">
          <cell r="B2513" t="str">
            <v>59</v>
          </cell>
          <cell r="C2513" t="str">
            <v>ВЛ-0,4 от КТП-225,КТПН-154,МТП-22</v>
          </cell>
          <cell r="D2513" t="str">
            <v>534</v>
          </cell>
          <cell r="E2513" t="str">
            <v>011</v>
          </cell>
          <cell r="F2513">
            <v>11</v>
          </cell>
          <cell r="G2513">
            <v>30</v>
          </cell>
          <cell r="H2513">
            <v>696867</v>
          </cell>
          <cell r="I2513" t="str">
            <v>31783</v>
          </cell>
          <cell r="J2513" t="str">
            <v>2010062</v>
          </cell>
          <cell r="K2513" t="str">
            <v>30008</v>
          </cell>
          <cell r="L2513">
            <v>6</v>
          </cell>
          <cell r="M2513" t="str">
            <v>124521125</v>
          </cell>
          <cell r="Q2513">
            <v>696867</v>
          </cell>
          <cell r="R2513">
            <v>0</v>
          </cell>
          <cell r="S2513">
            <v>0</v>
          </cell>
        </row>
        <row r="2514">
          <cell r="B2514" t="str">
            <v>59</v>
          </cell>
          <cell r="C2514" t="str">
            <v>ВЛ-6 3Л-ХЮ-6 ПС ХЮ-КРУН-3, секцио</v>
          </cell>
          <cell r="D2514" t="str">
            <v>534</v>
          </cell>
          <cell r="E2514" t="str">
            <v>011</v>
          </cell>
          <cell r="F2514">
            <v>11</v>
          </cell>
          <cell r="G2514">
            <v>30</v>
          </cell>
          <cell r="H2514">
            <v>568126</v>
          </cell>
          <cell r="I2514" t="str">
            <v>31784</v>
          </cell>
          <cell r="J2514" t="str">
            <v>2010062</v>
          </cell>
          <cell r="K2514" t="str">
            <v>30006</v>
          </cell>
          <cell r="L2514">
            <v>3</v>
          </cell>
          <cell r="M2514" t="str">
            <v>124521125</v>
          </cell>
          <cell r="Q2514">
            <v>197031.24</v>
          </cell>
          <cell r="R2514">
            <v>1420.32</v>
          </cell>
          <cell r="S2514">
            <v>371094.76</v>
          </cell>
        </row>
        <row r="2515">
          <cell r="B2515" t="str">
            <v>59</v>
          </cell>
          <cell r="C2515" t="str">
            <v>ВЛ-10 1Л-Х-10 от КТП-226А-о№15, с</v>
          </cell>
          <cell r="D2515" t="str">
            <v>534</v>
          </cell>
          <cell r="E2515" t="str">
            <v>011</v>
          </cell>
          <cell r="F2515">
            <v>11</v>
          </cell>
          <cell r="G2515">
            <v>30</v>
          </cell>
          <cell r="H2515">
            <v>430794</v>
          </cell>
          <cell r="I2515" t="str">
            <v>31785</v>
          </cell>
          <cell r="J2515" t="str">
            <v>2010062</v>
          </cell>
          <cell r="K2515" t="str">
            <v>30008</v>
          </cell>
          <cell r="L2515">
            <v>6</v>
          </cell>
          <cell r="M2515" t="str">
            <v>124521125</v>
          </cell>
          <cell r="Q2515">
            <v>430794</v>
          </cell>
          <cell r="R2515">
            <v>0</v>
          </cell>
          <cell r="S2515">
            <v>0</v>
          </cell>
        </row>
        <row r="2516">
          <cell r="B2516" t="str">
            <v>59</v>
          </cell>
          <cell r="C2516" t="str">
            <v>ВЛ-0,4 от КТП-161 п.Бамбучки</v>
          </cell>
          <cell r="D2516" t="str">
            <v>534</v>
          </cell>
          <cell r="E2516" t="str">
            <v>011</v>
          </cell>
          <cell r="F2516">
            <v>11</v>
          </cell>
          <cell r="G2516">
            <v>30</v>
          </cell>
          <cell r="H2516">
            <v>417071</v>
          </cell>
          <cell r="I2516" t="str">
            <v>31786</v>
          </cell>
          <cell r="J2516" t="str">
            <v>2010062</v>
          </cell>
          <cell r="K2516" t="str">
            <v>30007</v>
          </cell>
          <cell r="L2516">
            <v>6</v>
          </cell>
          <cell r="M2516" t="str">
            <v>124521125</v>
          </cell>
          <cell r="Q2516">
            <v>417071</v>
          </cell>
          <cell r="R2516">
            <v>0</v>
          </cell>
          <cell r="S2516">
            <v>0</v>
          </cell>
        </row>
        <row r="2517">
          <cell r="B2517" t="str">
            <v>59</v>
          </cell>
          <cell r="C2517" t="str">
            <v>ВЛ-10 1Л-См-10 ТП-211-о№15 1Л-См-</v>
          </cell>
          <cell r="D2517" t="str">
            <v>534</v>
          </cell>
          <cell r="E2517" t="str">
            <v>011</v>
          </cell>
          <cell r="F2517">
            <v>11</v>
          </cell>
          <cell r="G2517">
            <v>30</v>
          </cell>
          <cell r="H2517">
            <v>415952</v>
          </cell>
          <cell r="I2517" t="str">
            <v>31787</v>
          </cell>
          <cell r="J2517" t="str">
            <v>2010062</v>
          </cell>
          <cell r="K2517" t="str">
            <v>30008</v>
          </cell>
          <cell r="L2517">
            <v>6</v>
          </cell>
          <cell r="M2517" t="str">
            <v>124521125</v>
          </cell>
          <cell r="Q2517">
            <v>415952</v>
          </cell>
          <cell r="R2517">
            <v>0</v>
          </cell>
          <cell r="S2517">
            <v>0</v>
          </cell>
        </row>
        <row r="2518">
          <cell r="B2518" t="str">
            <v>59</v>
          </cell>
          <cell r="C2518" t="str">
            <v>ВЛ-10 7Л-Я-10 от КТПП-223-оп.101</v>
          </cell>
          <cell r="D2518" t="str">
            <v>534</v>
          </cell>
          <cell r="E2518" t="str">
            <v>011</v>
          </cell>
          <cell r="F2518">
            <v>11</v>
          </cell>
          <cell r="G2518">
            <v>30</v>
          </cell>
          <cell r="H2518">
            <v>414833</v>
          </cell>
          <cell r="I2518" t="str">
            <v>31788</v>
          </cell>
          <cell r="J2518" t="str">
            <v>2010062</v>
          </cell>
          <cell r="K2518" t="str">
            <v>30008</v>
          </cell>
          <cell r="L2518">
            <v>6</v>
          </cell>
          <cell r="M2518" t="str">
            <v>124521125</v>
          </cell>
          <cell r="Q2518">
            <v>314477.19</v>
          </cell>
          <cell r="R2518">
            <v>2074.17</v>
          </cell>
          <cell r="S2518">
            <v>100355.81</v>
          </cell>
        </row>
        <row r="2519">
          <cell r="B2519" t="str">
            <v>59</v>
          </cell>
          <cell r="C2519" t="str">
            <v>ВЛ-0,4 от КТП-160 п.Чапланово</v>
          </cell>
          <cell r="D2519" t="str">
            <v>534</v>
          </cell>
          <cell r="E2519" t="str">
            <v>011</v>
          </cell>
          <cell r="F2519">
            <v>11</v>
          </cell>
          <cell r="G2519">
            <v>30</v>
          </cell>
          <cell r="H2519">
            <v>405737</v>
          </cell>
          <cell r="I2519" t="str">
            <v>31789</v>
          </cell>
          <cell r="J2519" t="str">
            <v>2010062</v>
          </cell>
          <cell r="K2519" t="str">
            <v>30007</v>
          </cell>
          <cell r="L2519">
            <v>6</v>
          </cell>
          <cell r="M2519" t="str">
            <v>124521125</v>
          </cell>
          <cell r="Q2519">
            <v>345629.83</v>
          </cell>
          <cell r="R2519">
            <v>2028.69</v>
          </cell>
          <cell r="S2519">
            <v>60107.17</v>
          </cell>
        </row>
        <row r="2520">
          <cell r="B2520" t="str">
            <v>59</v>
          </cell>
          <cell r="C2520" t="str">
            <v>ВЛ-10 7Л-См-10,5Л-См-10 ПС Симако</v>
          </cell>
          <cell r="D2520" t="str">
            <v>534</v>
          </cell>
          <cell r="E2520" t="str">
            <v>011</v>
          </cell>
          <cell r="F2520">
            <v>11</v>
          </cell>
          <cell r="G2520">
            <v>30</v>
          </cell>
          <cell r="H2520">
            <v>399055</v>
          </cell>
          <cell r="I2520" t="str">
            <v>31790</v>
          </cell>
          <cell r="J2520" t="str">
            <v>2010062</v>
          </cell>
          <cell r="K2520" t="str">
            <v>30006</v>
          </cell>
          <cell r="L2520">
            <v>3</v>
          </cell>
          <cell r="M2520" t="str">
            <v>124521125</v>
          </cell>
          <cell r="Q2520">
            <v>159017.48000000001</v>
          </cell>
          <cell r="R2520">
            <v>997.64</v>
          </cell>
          <cell r="S2520">
            <v>240037.52</v>
          </cell>
        </row>
        <row r="2521">
          <cell r="B2521" t="str">
            <v>59</v>
          </cell>
          <cell r="C2521" t="str">
            <v>ВЛ-10 3Л-Пр-10 от КТП-14-о№5 3Л-П</v>
          </cell>
          <cell r="D2521" t="str">
            <v>534</v>
          </cell>
          <cell r="E2521" t="str">
            <v>011</v>
          </cell>
          <cell r="F2521">
            <v>11</v>
          </cell>
          <cell r="G2521">
            <v>30</v>
          </cell>
          <cell r="H2521">
            <v>392669</v>
          </cell>
          <cell r="I2521" t="str">
            <v>31791</v>
          </cell>
          <cell r="J2521" t="str">
            <v>2010062</v>
          </cell>
          <cell r="K2521" t="str">
            <v>30008</v>
          </cell>
          <cell r="L2521">
            <v>6</v>
          </cell>
          <cell r="M2521" t="str">
            <v>124521125</v>
          </cell>
          <cell r="Q2521">
            <v>392664.45</v>
          </cell>
          <cell r="R2521">
            <v>1963.35</v>
          </cell>
          <cell r="S2521">
            <v>4.55</v>
          </cell>
        </row>
        <row r="2522">
          <cell r="B2522" t="str">
            <v>59</v>
          </cell>
          <cell r="C2522" t="str">
            <v>ВЛ-0,4 от КТП-163 п.Пожарское</v>
          </cell>
          <cell r="D2522" t="str">
            <v>534</v>
          </cell>
          <cell r="E2522" t="str">
            <v>011</v>
          </cell>
          <cell r="F2522">
            <v>11</v>
          </cell>
          <cell r="G2522">
            <v>30</v>
          </cell>
          <cell r="H2522">
            <v>383572</v>
          </cell>
          <cell r="I2522" t="str">
            <v>31792</v>
          </cell>
          <cell r="J2522" t="str">
            <v>2010062</v>
          </cell>
          <cell r="K2522" t="str">
            <v>30007</v>
          </cell>
          <cell r="L2522">
            <v>6</v>
          </cell>
          <cell r="M2522" t="str">
            <v>124521125</v>
          </cell>
          <cell r="Q2522">
            <v>383572</v>
          </cell>
          <cell r="R2522">
            <v>0</v>
          </cell>
          <cell r="S2522">
            <v>0</v>
          </cell>
        </row>
        <row r="2523">
          <cell r="B2523" t="str">
            <v>59</v>
          </cell>
          <cell r="C2523" t="str">
            <v>ВЛ-6 7Л-Х-6 РП-5-оп.7, секциониру</v>
          </cell>
          <cell r="D2523" t="str">
            <v>534</v>
          </cell>
          <cell r="E2523" t="str">
            <v>011</v>
          </cell>
          <cell r="F2523">
            <v>11</v>
          </cell>
          <cell r="G2523">
            <v>30</v>
          </cell>
          <cell r="H2523">
            <v>322771</v>
          </cell>
          <cell r="I2523" t="str">
            <v>31793</v>
          </cell>
          <cell r="J2523" t="str">
            <v>2010062</v>
          </cell>
          <cell r="K2523" t="str">
            <v>30008</v>
          </cell>
          <cell r="L2523">
            <v>6</v>
          </cell>
          <cell r="M2523" t="str">
            <v>124521125</v>
          </cell>
          <cell r="Q2523">
            <v>322771</v>
          </cell>
          <cell r="R2523">
            <v>0</v>
          </cell>
          <cell r="S2523">
            <v>0</v>
          </cell>
        </row>
        <row r="2524">
          <cell r="B2524" t="str">
            <v>59</v>
          </cell>
          <cell r="C2524" t="str">
            <v>ВЛ-6 15Л-хХ-6 ПС Холмская до оп.2</v>
          </cell>
          <cell r="D2524" t="str">
            <v>534</v>
          </cell>
          <cell r="E2524" t="str">
            <v>011</v>
          </cell>
          <cell r="F2524">
            <v>11</v>
          </cell>
          <cell r="G2524">
            <v>30</v>
          </cell>
          <cell r="H2524">
            <v>299277</v>
          </cell>
          <cell r="I2524" t="str">
            <v>31794</v>
          </cell>
          <cell r="J2524" t="str">
            <v>2010062</v>
          </cell>
          <cell r="K2524" t="str">
            <v>30008</v>
          </cell>
          <cell r="L2524">
            <v>6</v>
          </cell>
          <cell r="M2524" t="str">
            <v>124521125</v>
          </cell>
          <cell r="Q2524">
            <v>299277</v>
          </cell>
          <cell r="R2524">
            <v>0</v>
          </cell>
          <cell r="S2524">
            <v>0</v>
          </cell>
        </row>
        <row r="2525">
          <cell r="B2525" t="str">
            <v>59</v>
          </cell>
          <cell r="C2525" t="str">
            <v>ВЛ-6 4Л-Пр-6 ПС Правдинская-ТП-23</v>
          </cell>
          <cell r="D2525" t="str">
            <v>534</v>
          </cell>
          <cell r="E2525" t="str">
            <v>011</v>
          </cell>
          <cell r="F2525">
            <v>11</v>
          </cell>
          <cell r="G2525">
            <v>30</v>
          </cell>
          <cell r="H2525">
            <v>248948</v>
          </cell>
          <cell r="I2525" t="str">
            <v>31795</v>
          </cell>
          <cell r="J2525" t="str">
            <v>2010062</v>
          </cell>
          <cell r="K2525" t="str">
            <v>30008</v>
          </cell>
          <cell r="L2525">
            <v>6</v>
          </cell>
          <cell r="M2525" t="str">
            <v>124521125</v>
          </cell>
          <cell r="Q2525">
            <v>248948</v>
          </cell>
          <cell r="R2525">
            <v>0</v>
          </cell>
          <cell r="S2525">
            <v>0</v>
          </cell>
        </row>
        <row r="2526">
          <cell r="B2526" t="str">
            <v>59</v>
          </cell>
          <cell r="C2526" t="str">
            <v>ВЛ-10 3Л-Ял-10 ПС Яблочная-ТП-211</v>
          </cell>
          <cell r="D2526" t="str">
            <v>534</v>
          </cell>
          <cell r="E2526" t="str">
            <v>011</v>
          </cell>
          <cell r="F2526">
            <v>11</v>
          </cell>
          <cell r="G2526">
            <v>30</v>
          </cell>
          <cell r="H2526">
            <v>231520</v>
          </cell>
          <cell r="I2526" t="str">
            <v>31796</v>
          </cell>
          <cell r="J2526" t="str">
            <v>2010062</v>
          </cell>
          <cell r="K2526" t="str">
            <v>30008</v>
          </cell>
          <cell r="L2526">
            <v>6</v>
          </cell>
          <cell r="M2526" t="str">
            <v>124521125</v>
          </cell>
          <cell r="Q2526">
            <v>231520</v>
          </cell>
          <cell r="R2526">
            <v>0</v>
          </cell>
          <cell r="S2526">
            <v>0</v>
          </cell>
        </row>
        <row r="2527">
          <cell r="B2527" t="str">
            <v>59</v>
          </cell>
          <cell r="C2527" t="str">
            <v>ВЛ-10 1Л-Х-10, 3Л-Х-10 ПС Холмска</v>
          </cell>
          <cell r="D2527" t="str">
            <v>534</v>
          </cell>
          <cell r="E2527" t="str">
            <v>011</v>
          </cell>
          <cell r="F2527">
            <v>11</v>
          </cell>
          <cell r="G2527">
            <v>30</v>
          </cell>
          <cell r="H2527">
            <v>229956</v>
          </cell>
          <cell r="I2527" t="str">
            <v>31797</v>
          </cell>
          <cell r="J2527" t="str">
            <v>2010062</v>
          </cell>
          <cell r="K2527" t="str">
            <v>30006</v>
          </cell>
          <cell r="L2527">
            <v>3</v>
          </cell>
          <cell r="M2527" t="str">
            <v>124521125</v>
          </cell>
          <cell r="Q2527">
            <v>80135.23</v>
          </cell>
          <cell r="R2527">
            <v>574.89</v>
          </cell>
          <cell r="S2527">
            <v>149820.76999999999</v>
          </cell>
        </row>
        <row r="2528">
          <cell r="B2528" t="str">
            <v>59</v>
          </cell>
          <cell r="C2528" t="str">
            <v>ВЛ-6 4Л-ХЮ-6 от ТП-3-МТП-5</v>
          </cell>
          <cell r="D2528" t="str">
            <v>534</v>
          </cell>
          <cell r="E2528" t="str">
            <v>011</v>
          </cell>
          <cell r="F2528">
            <v>11</v>
          </cell>
          <cell r="G2528">
            <v>30</v>
          </cell>
          <cell r="H2528">
            <v>228011</v>
          </cell>
          <cell r="I2528" t="str">
            <v>31798</v>
          </cell>
          <cell r="J2528" t="str">
            <v>2010062</v>
          </cell>
          <cell r="K2528" t="str">
            <v>30008</v>
          </cell>
          <cell r="L2528">
            <v>6</v>
          </cell>
          <cell r="M2528" t="str">
            <v>124521125</v>
          </cell>
          <cell r="Q2528">
            <v>228011</v>
          </cell>
          <cell r="R2528">
            <v>0</v>
          </cell>
          <cell r="S2528">
            <v>0</v>
          </cell>
        </row>
        <row r="2529">
          <cell r="B2529" t="str">
            <v>59</v>
          </cell>
          <cell r="C2529" t="str">
            <v>ВЛ-6 4Л-ХЮ-6 ПС Х-Южная до ТП-92а</v>
          </cell>
          <cell r="D2529" t="str">
            <v>534</v>
          </cell>
          <cell r="E2529" t="str">
            <v>011</v>
          </cell>
          <cell r="F2529">
            <v>11</v>
          </cell>
          <cell r="G2529">
            <v>30</v>
          </cell>
          <cell r="H2529">
            <v>216363</v>
          </cell>
          <cell r="I2529" t="str">
            <v>31799</v>
          </cell>
          <cell r="J2529" t="str">
            <v>2010062</v>
          </cell>
          <cell r="K2529" t="str">
            <v>30006</v>
          </cell>
          <cell r="L2529">
            <v>3</v>
          </cell>
          <cell r="M2529" t="str">
            <v>124521125</v>
          </cell>
          <cell r="Q2529">
            <v>75656.37</v>
          </cell>
          <cell r="R2529">
            <v>540.91</v>
          </cell>
          <cell r="S2529">
            <v>140706.63</v>
          </cell>
        </row>
        <row r="2530">
          <cell r="B2530" t="str">
            <v>59</v>
          </cell>
          <cell r="C2530" t="str">
            <v>ВЛ-0,4 от КТП-184 п.Яблочное</v>
          </cell>
          <cell r="D2530" t="str">
            <v>534</v>
          </cell>
          <cell r="E2530" t="str">
            <v>011</v>
          </cell>
          <cell r="F2530">
            <v>11</v>
          </cell>
          <cell r="G2530">
            <v>30</v>
          </cell>
          <cell r="H2530">
            <v>203323</v>
          </cell>
          <cell r="I2530" t="str">
            <v>31800</v>
          </cell>
          <cell r="J2530" t="str">
            <v>2010062</v>
          </cell>
          <cell r="K2530" t="str">
            <v>30008</v>
          </cell>
          <cell r="L2530">
            <v>6</v>
          </cell>
          <cell r="M2530" t="str">
            <v>124521125</v>
          </cell>
          <cell r="Q2530">
            <v>203323</v>
          </cell>
          <cell r="R2530">
            <v>0</v>
          </cell>
          <cell r="S2530">
            <v>0</v>
          </cell>
        </row>
        <row r="2531">
          <cell r="B2531" t="str">
            <v>59</v>
          </cell>
          <cell r="C2531" t="str">
            <v>ВЛ-0,4 от КТП-162 п.Пожарское</v>
          </cell>
          <cell r="D2531" t="str">
            <v>534</v>
          </cell>
          <cell r="E2531" t="str">
            <v>011</v>
          </cell>
          <cell r="F2531">
            <v>11</v>
          </cell>
          <cell r="G2531">
            <v>30</v>
          </cell>
          <cell r="H2531">
            <v>202261</v>
          </cell>
          <cell r="I2531" t="str">
            <v>31801</v>
          </cell>
          <cell r="J2531" t="str">
            <v>2010062</v>
          </cell>
          <cell r="K2531" t="str">
            <v>30007</v>
          </cell>
          <cell r="L2531">
            <v>6</v>
          </cell>
          <cell r="M2531" t="str">
            <v>124521125</v>
          </cell>
          <cell r="Q2531">
            <v>202261</v>
          </cell>
          <cell r="R2531">
            <v>0</v>
          </cell>
          <cell r="S2531">
            <v>0</v>
          </cell>
        </row>
        <row r="2532">
          <cell r="B2532" t="str">
            <v>59</v>
          </cell>
          <cell r="C2532" t="str">
            <v>ВЛ-10 3Л-См-10 ТП-226а-о№15 3Л-См</v>
          </cell>
          <cell r="D2532" t="str">
            <v>534</v>
          </cell>
          <cell r="E2532" t="str">
            <v>011</v>
          </cell>
          <cell r="F2532">
            <v>11</v>
          </cell>
          <cell r="G2532">
            <v>30</v>
          </cell>
          <cell r="H2532">
            <v>196204</v>
          </cell>
          <cell r="I2532" t="str">
            <v>31802</v>
          </cell>
          <cell r="J2532" t="str">
            <v>2010062</v>
          </cell>
          <cell r="K2532" t="str">
            <v>30008</v>
          </cell>
          <cell r="L2532">
            <v>6</v>
          </cell>
          <cell r="M2532" t="str">
            <v>124521125</v>
          </cell>
          <cell r="Q2532">
            <v>196204</v>
          </cell>
          <cell r="R2532">
            <v>0</v>
          </cell>
          <cell r="S2532">
            <v>0</v>
          </cell>
        </row>
        <row r="2533">
          <cell r="B2533" t="str">
            <v>59</v>
          </cell>
          <cell r="C2533" t="str">
            <v>ВЛ-0,4 от КТП-193 п.Яблочное</v>
          </cell>
          <cell r="D2533" t="str">
            <v>534</v>
          </cell>
          <cell r="E2533" t="str">
            <v>011</v>
          </cell>
          <cell r="F2533">
            <v>11</v>
          </cell>
          <cell r="G2533">
            <v>30</v>
          </cell>
          <cell r="H2533">
            <v>171121</v>
          </cell>
          <cell r="I2533" t="str">
            <v>31803</v>
          </cell>
          <cell r="J2533" t="str">
            <v>2010062</v>
          </cell>
          <cell r="K2533" t="str">
            <v>30008</v>
          </cell>
          <cell r="L2533">
            <v>6</v>
          </cell>
          <cell r="M2533" t="str">
            <v>124521125</v>
          </cell>
          <cell r="Q2533">
            <v>171121</v>
          </cell>
          <cell r="R2533">
            <v>0</v>
          </cell>
          <cell r="S2533">
            <v>0</v>
          </cell>
        </row>
        <row r="2534">
          <cell r="B2534" t="str">
            <v>59</v>
          </cell>
          <cell r="C2534" t="str">
            <v>ВЛ-0,4 от КТП-186 п.Яблочное</v>
          </cell>
          <cell r="D2534" t="str">
            <v>534</v>
          </cell>
          <cell r="E2534" t="str">
            <v>011</v>
          </cell>
          <cell r="F2534">
            <v>11</v>
          </cell>
          <cell r="G2534">
            <v>30</v>
          </cell>
          <cell r="H2534">
            <v>150895</v>
          </cell>
          <cell r="I2534" t="str">
            <v>31804</v>
          </cell>
          <cell r="J2534" t="str">
            <v>2010062</v>
          </cell>
          <cell r="K2534" t="str">
            <v>30008</v>
          </cell>
          <cell r="L2534">
            <v>6</v>
          </cell>
          <cell r="M2534" t="str">
            <v>124521125</v>
          </cell>
          <cell r="Q2534">
            <v>150895</v>
          </cell>
          <cell r="R2534">
            <v>0</v>
          </cell>
          <cell r="S2534">
            <v>0</v>
          </cell>
        </row>
        <row r="2535">
          <cell r="B2535" t="str">
            <v>59</v>
          </cell>
          <cell r="C2535" t="str">
            <v>ВЛ-10 3Л-Пр-10 ПС Пятиречье до КТ</v>
          </cell>
          <cell r="D2535" t="str">
            <v>534</v>
          </cell>
          <cell r="E2535" t="str">
            <v>011</v>
          </cell>
          <cell r="F2535">
            <v>11</v>
          </cell>
          <cell r="G2535">
            <v>30</v>
          </cell>
          <cell r="H2535">
            <v>147296</v>
          </cell>
          <cell r="I2535" t="str">
            <v>31805</v>
          </cell>
          <cell r="J2535" t="str">
            <v>2010062</v>
          </cell>
          <cell r="K2535" t="str">
            <v>30008</v>
          </cell>
          <cell r="L2535">
            <v>6</v>
          </cell>
          <cell r="M2535" t="str">
            <v>124521125</v>
          </cell>
          <cell r="Q2535">
            <v>147296</v>
          </cell>
          <cell r="R2535">
            <v>0</v>
          </cell>
          <cell r="S2535">
            <v>0</v>
          </cell>
        </row>
        <row r="2536">
          <cell r="B2536" t="str">
            <v>59</v>
          </cell>
          <cell r="C2536" t="str">
            <v>ВЛ-0,4 от КТП-197 п.Яблочное</v>
          </cell>
          <cell r="D2536" t="str">
            <v>534</v>
          </cell>
          <cell r="E2536" t="str">
            <v>011</v>
          </cell>
          <cell r="F2536">
            <v>11</v>
          </cell>
          <cell r="G2536">
            <v>30</v>
          </cell>
          <cell r="H2536">
            <v>138596</v>
          </cell>
          <cell r="I2536" t="str">
            <v>31806</v>
          </cell>
          <cell r="J2536" t="str">
            <v>2010062</v>
          </cell>
          <cell r="K2536" t="str">
            <v>30008</v>
          </cell>
          <cell r="L2536">
            <v>6</v>
          </cell>
          <cell r="M2536" t="str">
            <v>124521125</v>
          </cell>
          <cell r="Q2536">
            <v>138596</v>
          </cell>
          <cell r="R2536">
            <v>0</v>
          </cell>
          <cell r="S2536">
            <v>0</v>
          </cell>
        </row>
        <row r="2537">
          <cell r="B2537" t="str">
            <v>59</v>
          </cell>
          <cell r="C2537" t="str">
            <v>ВЛ-0,4 от КТП-172 п.Симаково</v>
          </cell>
          <cell r="D2537" t="str">
            <v>534</v>
          </cell>
          <cell r="E2537" t="str">
            <v>011</v>
          </cell>
          <cell r="F2537">
            <v>11</v>
          </cell>
          <cell r="G2537">
            <v>30</v>
          </cell>
          <cell r="H2537">
            <v>134205</v>
          </cell>
          <cell r="I2537" t="str">
            <v>31807</v>
          </cell>
          <cell r="J2537" t="str">
            <v>2010062</v>
          </cell>
          <cell r="K2537" t="str">
            <v>30008</v>
          </cell>
          <cell r="L2537">
            <v>6</v>
          </cell>
          <cell r="M2537" t="str">
            <v>124521125</v>
          </cell>
          <cell r="Q2537">
            <v>134205</v>
          </cell>
          <cell r="R2537">
            <v>0</v>
          </cell>
          <cell r="S2537">
            <v>0</v>
          </cell>
        </row>
        <row r="2538">
          <cell r="B2538" t="str">
            <v>59</v>
          </cell>
          <cell r="C2538" t="str">
            <v>ВЛ-6 6Л-ХЮ-6 ПС Х-Южная-РП-1</v>
          </cell>
          <cell r="D2538" t="str">
            <v>534</v>
          </cell>
          <cell r="E2538" t="str">
            <v>011</v>
          </cell>
          <cell r="F2538">
            <v>11</v>
          </cell>
          <cell r="G2538">
            <v>30</v>
          </cell>
          <cell r="H2538">
            <v>132336</v>
          </cell>
          <cell r="I2538" t="str">
            <v>31808</v>
          </cell>
          <cell r="J2538" t="str">
            <v>2010062</v>
          </cell>
          <cell r="K2538" t="str">
            <v>30008</v>
          </cell>
          <cell r="L2538">
            <v>6</v>
          </cell>
          <cell r="M2538" t="str">
            <v>124521125</v>
          </cell>
          <cell r="Q2538">
            <v>132336</v>
          </cell>
          <cell r="R2538">
            <v>0</v>
          </cell>
          <cell r="S2538">
            <v>0</v>
          </cell>
        </row>
        <row r="2539">
          <cell r="B2539" t="str">
            <v>59</v>
          </cell>
          <cell r="C2539" t="str">
            <v>ВЛ-6 2Л-РП5-6, 11Л-РП5-6 РП-5</v>
          </cell>
          <cell r="D2539" t="str">
            <v>534</v>
          </cell>
          <cell r="E2539" t="str">
            <v>011</v>
          </cell>
          <cell r="F2539">
            <v>11</v>
          </cell>
          <cell r="G2539">
            <v>30</v>
          </cell>
          <cell r="H2539">
            <v>130640</v>
          </cell>
          <cell r="I2539" t="str">
            <v>31809</v>
          </cell>
          <cell r="J2539" t="str">
            <v>2010062</v>
          </cell>
          <cell r="K2539" t="str">
            <v>30006</v>
          </cell>
          <cell r="L2539">
            <v>3</v>
          </cell>
          <cell r="M2539" t="str">
            <v>124521125</v>
          </cell>
          <cell r="Q2539">
            <v>38542.199999999997</v>
          </cell>
          <cell r="R2539">
            <v>326.60000000000002</v>
          </cell>
          <cell r="S2539">
            <v>92097.8</v>
          </cell>
        </row>
        <row r="2540">
          <cell r="B2540" t="str">
            <v>59</v>
          </cell>
          <cell r="C2540" t="str">
            <v>ВЛ-6 3Л-Пр-6 КТП-24-ТП-123</v>
          </cell>
          <cell r="D2540" t="str">
            <v>534</v>
          </cell>
          <cell r="E2540" t="str">
            <v>011</v>
          </cell>
          <cell r="F2540">
            <v>11</v>
          </cell>
          <cell r="G2540">
            <v>30</v>
          </cell>
          <cell r="H2540">
            <v>130095</v>
          </cell>
          <cell r="I2540" t="str">
            <v>31810</v>
          </cell>
          <cell r="J2540" t="str">
            <v>2010062</v>
          </cell>
          <cell r="K2540" t="str">
            <v>30006</v>
          </cell>
          <cell r="L2540">
            <v>3</v>
          </cell>
          <cell r="M2540" t="str">
            <v>124521125</v>
          </cell>
          <cell r="Q2540">
            <v>54999.68</v>
          </cell>
          <cell r="R2540">
            <v>325.24</v>
          </cell>
          <cell r="S2540">
            <v>75095.320000000007</v>
          </cell>
        </row>
        <row r="2541">
          <cell r="B2541" t="str">
            <v>59</v>
          </cell>
          <cell r="C2541" t="str">
            <v>ВЛ-6 3Л-Пр-6 ТП-141-о№24 ТП-231-о</v>
          </cell>
          <cell r="D2541" t="str">
            <v>534</v>
          </cell>
          <cell r="E2541" t="str">
            <v>011</v>
          </cell>
          <cell r="F2541">
            <v>11</v>
          </cell>
          <cell r="G2541">
            <v>30</v>
          </cell>
          <cell r="H2541">
            <v>128418</v>
          </cell>
          <cell r="I2541" t="str">
            <v>31811</v>
          </cell>
          <cell r="J2541" t="str">
            <v>2010062</v>
          </cell>
          <cell r="K2541" t="str">
            <v>30008</v>
          </cell>
          <cell r="L2541">
            <v>6</v>
          </cell>
          <cell r="M2541" t="str">
            <v>124521125</v>
          </cell>
          <cell r="Q2541">
            <v>128418</v>
          </cell>
          <cell r="R2541">
            <v>0</v>
          </cell>
          <cell r="S2541">
            <v>0</v>
          </cell>
        </row>
        <row r="2542">
          <cell r="B2542" t="str">
            <v>59</v>
          </cell>
          <cell r="C2542" t="str">
            <v>ВЛ-6 2Л-РП-5-6 ТП-28-9/7 2Л-РП5;</v>
          </cell>
          <cell r="D2542" t="str">
            <v>534</v>
          </cell>
          <cell r="E2542" t="str">
            <v>011</v>
          </cell>
          <cell r="F2542">
            <v>11</v>
          </cell>
          <cell r="G2542">
            <v>30</v>
          </cell>
          <cell r="H2542">
            <v>126426</v>
          </cell>
          <cell r="I2542" t="str">
            <v>31812</v>
          </cell>
          <cell r="J2542" t="str">
            <v>2010062</v>
          </cell>
          <cell r="K2542" t="str">
            <v>30008</v>
          </cell>
          <cell r="L2542">
            <v>6</v>
          </cell>
          <cell r="M2542" t="str">
            <v>124521125</v>
          </cell>
          <cell r="Q2542">
            <v>126426</v>
          </cell>
          <cell r="R2542">
            <v>0</v>
          </cell>
          <cell r="S2542">
            <v>0</v>
          </cell>
        </row>
        <row r="2543">
          <cell r="B2543" t="str">
            <v>59</v>
          </cell>
          <cell r="C2543" t="str">
            <v>ВЛ-0,4 от КТП-238 п.Симаково</v>
          </cell>
          <cell r="D2543" t="str">
            <v>534</v>
          </cell>
          <cell r="E2543" t="str">
            <v>011</v>
          </cell>
          <cell r="F2543">
            <v>11</v>
          </cell>
          <cell r="G2543">
            <v>30</v>
          </cell>
          <cell r="H2543">
            <v>125367</v>
          </cell>
          <cell r="I2543" t="str">
            <v>31813</v>
          </cell>
          <cell r="J2543" t="str">
            <v>2010062</v>
          </cell>
          <cell r="K2543" t="str">
            <v>30008</v>
          </cell>
          <cell r="L2543">
            <v>6</v>
          </cell>
          <cell r="M2543" t="str">
            <v>124521125</v>
          </cell>
          <cell r="Q2543">
            <v>125367</v>
          </cell>
          <cell r="R2543">
            <v>0</v>
          </cell>
          <cell r="S2543">
            <v>0</v>
          </cell>
        </row>
        <row r="2544">
          <cell r="B2544" t="str">
            <v>59</v>
          </cell>
          <cell r="C2544" t="str">
            <v>ВЛ-0,4 от КТП-190;</v>
          </cell>
          <cell r="D2544" t="str">
            <v>534</v>
          </cell>
          <cell r="E2544" t="str">
            <v>011</v>
          </cell>
          <cell r="F2544">
            <v>11</v>
          </cell>
          <cell r="G2544">
            <v>30</v>
          </cell>
          <cell r="H2544">
            <v>120414</v>
          </cell>
          <cell r="I2544" t="str">
            <v>31814</v>
          </cell>
          <cell r="J2544" t="str">
            <v>2010062</v>
          </cell>
          <cell r="K2544" t="str">
            <v>30008</v>
          </cell>
          <cell r="L2544">
            <v>6</v>
          </cell>
          <cell r="M2544" t="str">
            <v>124521125</v>
          </cell>
          <cell r="Q2544">
            <v>120414</v>
          </cell>
          <cell r="R2544">
            <v>0</v>
          </cell>
          <cell r="S2544">
            <v>0</v>
          </cell>
        </row>
        <row r="2545">
          <cell r="B2545" t="str">
            <v>59</v>
          </cell>
          <cell r="C2545" t="str">
            <v>ВЛ-0,4 от ТП-141 п.Правда</v>
          </cell>
          <cell r="D2545" t="str">
            <v>534</v>
          </cell>
          <cell r="E2545" t="str">
            <v>011</v>
          </cell>
          <cell r="F2545">
            <v>11</v>
          </cell>
          <cell r="G2545">
            <v>30</v>
          </cell>
          <cell r="H2545">
            <v>117870</v>
          </cell>
          <cell r="I2545" t="str">
            <v>31815</v>
          </cell>
          <cell r="J2545" t="str">
            <v>2010062</v>
          </cell>
          <cell r="K2545" t="str">
            <v>30008</v>
          </cell>
          <cell r="L2545">
            <v>6</v>
          </cell>
          <cell r="M2545" t="str">
            <v>124521125</v>
          </cell>
          <cell r="Q2545">
            <v>117870</v>
          </cell>
          <cell r="R2545">
            <v>0</v>
          </cell>
          <cell r="S2545">
            <v>0</v>
          </cell>
        </row>
        <row r="2546">
          <cell r="B2546" t="str">
            <v>59</v>
          </cell>
          <cell r="C2546" t="str">
            <v>ВЛ-0,4 от КТП-157 п.Яблочное</v>
          </cell>
          <cell r="D2546" t="str">
            <v>534</v>
          </cell>
          <cell r="E2546" t="str">
            <v>011</v>
          </cell>
          <cell r="F2546">
            <v>11</v>
          </cell>
          <cell r="G2546">
            <v>30</v>
          </cell>
          <cell r="H2546">
            <v>110849</v>
          </cell>
          <cell r="I2546" t="str">
            <v>31816</v>
          </cell>
          <cell r="J2546" t="str">
            <v>2010062</v>
          </cell>
          <cell r="K2546" t="str">
            <v>30008</v>
          </cell>
          <cell r="L2546">
            <v>6</v>
          </cell>
          <cell r="M2546" t="str">
            <v>124521125</v>
          </cell>
          <cell r="Q2546">
            <v>110849</v>
          </cell>
          <cell r="R2546">
            <v>0</v>
          </cell>
          <cell r="S2546">
            <v>0</v>
          </cell>
        </row>
        <row r="2547">
          <cell r="B2547" t="str">
            <v>59</v>
          </cell>
          <cell r="C2547" t="str">
            <v>ВЛ-0,4 от КТПН-183 школа</v>
          </cell>
          <cell r="D2547" t="str">
            <v>534</v>
          </cell>
          <cell r="E2547" t="str">
            <v>011</v>
          </cell>
          <cell r="F2547">
            <v>11</v>
          </cell>
          <cell r="G2547">
            <v>30</v>
          </cell>
          <cell r="H2547">
            <v>109892</v>
          </cell>
          <cell r="I2547" t="str">
            <v>31817</v>
          </cell>
          <cell r="J2547" t="str">
            <v>2010062</v>
          </cell>
          <cell r="K2547" t="str">
            <v>30008</v>
          </cell>
          <cell r="L2547">
            <v>6</v>
          </cell>
          <cell r="M2547" t="str">
            <v>124521125</v>
          </cell>
          <cell r="Q2547">
            <v>109892</v>
          </cell>
          <cell r="R2547">
            <v>0</v>
          </cell>
          <cell r="S2547">
            <v>0</v>
          </cell>
        </row>
        <row r="2548">
          <cell r="B2548" t="str">
            <v>59</v>
          </cell>
          <cell r="C2548" t="str">
            <v>ВЛ-0,4 от ТП-67 ул.Трудовая, Даль</v>
          </cell>
          <cell r="D2548" t="str">
            <v>534</v>
          </cell>
          <cell r="E2548" t="str">
            <v>011</v>
          </cell>
          <cell r="F2548">
            <v>11</v>
          </cell>
          <cell r="G2548">
            <v>30</v>
          </cell>
          <cell r="H2548">
            <v>100971</v>
          </cell>
          <cell r="I2548" t="str">
            <v>31818</v>
          </cell>
          <cell r="J2548" t="str">
            <v>2010062</v>
          </cell>
          <cell r="K2548" t="str">
            <v>30008</v>
          </cell>
          <cell r="L2548">
            <v>6</v>
          </cell>
          <cell r="M2548" t="str">
            <v>124521125</v>
          </cell>
          <cell r="Q2548">
            <v>100971</v>
          </cell>
          <cell r="R2548">
            <v>0</v>
          </cell>
          <cell r="S2548">
            <v>0</v>
          </cell>
        </row>
        <row r="2549">
          <cell r="B2549" t="str">
            <v>59</v>
          </cell>
          <cell r="C2549" t="str">
            <v>ВЛ-0,4 от ТП-133 п.Правда</v>
          </cell>
          <cell r="D2549" t="str">
            <v>534</v>
          </cell>
          <cell r="E2549" t="str">
            <v>011</v>
          </cell>
          <cell r="F2549">
            <v>11</v>
          </cell>
          <cell r="G2549">
            <v>30</v>
          </cell>
          <cell r="H2549">
            <v>100237</v>
          </cell>
          <cell r="I2549" t="str">
            <v>31819</v>
          </cell>
          <cell r="J2549" t="str">
            <v>2010062</v>
          </cell>
          <cell r="K2549" t="str">
            <v>30008</v>
          </cell>
          <cell r="L2549">
            <v>6</v>
          </cell>
          <cell r="M2549" t="str">
            <v>124521125</v>
          </cell>
          <cell r="Q2549">
            <v>100237</v>
          </cell>
          <cell r="R2549">
            <v>0</v>
          </cell>
          <cell r="S2549">
            <v>0</v>
          </cell>
        </row>
        <row r="2550">
          <cell r="B2550" t="str">
            <v>59</v>
          </cell>
          <cell r="C2550" t="str">
            <v>ВЛ-6 2Л-ХЮ-6 пс Х-Южная-РП-1</v>
          </cell>
          <cell r="D2550" t="str">
            <v>534</v>
          </cell>
          <cell r="E2550" t="str">
            <v>011</v>
          </cell>
          <cell r="F2550">
            <v>11</v>
          </cell>
          <cell r="G2550">
            <v>30</v>
          </cell>
          <cell r="H2550">
            <v>97814</v>
          </cell>
          <cell r="I2550" t="str">
            <v>31820</v>
          </cell>
          <cell r="J2550" t="str">
            <v>2010062</v>
          </cell>
          <cell r="K2550" t="str">
            <v>30008</v>
          </cell>
          <cell r="L2550">
            <v>6</v>
          </cell>
          <cell r="M2550" t="str">
            <v>124521125</v>
          </cell>
          <cell r="Q2550">
            <v>97814</v>
          </cell>
          <cell r="R2550">
            <v>0</v>
          </cell>
          <cell r="S2550">
            <v>0</v>
          </cell>
        </row>
        <row r="2551">
          <cell r="B2551" t="str">
            <v>59</v>
          </cell>
          <cell r="C2551" t="str">
            <v>ВЛ-0,4 от КТП-192 п.Яблочное</v>
          </cell>
          <cell r="D2551" t="str">
            <v>534</v>
          </cell>
          <cell r="E2551" t="str">
            <v>011</v>
          </cell>
          <cell r="F2551">
            <v>11</v>
          </cell>
          <cell r="G2551">
            <v>30</v>
          </cell>
          <cell r="H2551">
            <v>96184</v>
          </cell>
          <cell r="I2551" t="str">
            <v>31821</v>
          </cell>
          <cell r="J2551" t="str">
            <v>2010062</v>
          </cell>
          <cell r="K2551" t="str">
            <v>30008</v>
          </cell>
          <cell r="L2551">
            <v>6</v>
          </cell>
          <cell r="M2551" t="str">
            <v>124521125</v>
          </cell>
          <cell r="Q2551">
            <v>96184</v>
          </cell>
          <cell r="R2551">
            <v>0</v>
          </cell>
          <cell r="S2551">
            <v>0</v>
          </cell>
        </row>
        <row r="2552">
          <cell r="B2552" t="str">
            <v>59</v>
          </cell>
          <cell r="C2552" t="str">
            <v>ВЛ-0,4 от ТП-56а п.Правда</v>
          </cell>
          <cell r="D2552" t="str">
            <v>534</v>
          </cell>
          <cell r="E2552" t="str">
            <v>011</v>
          </cell>
          <cell r="F2552">
            <v>11</v>
          </cell>
          <cell r="G2552">
            <v>30</v>
          </cell>
          <cell r="H2552">
            <v>95696</v>
          </cell>
          <cell r="I2552" t="str">
            <v>31822</v>
          </cell>
          <cell r="J2552" t="str">
            <v>2010062</v>
          </cell>
          <cell r="K2552" t="str">
            <v>30008</v>
          </cell>
          <cell r="L2552">
            <v>6</v>
          </cell>
          <cell r="M2552" t="str">
            <v>124521125</v>
          </cell>
          <cell r="Q2552">
            <v>95696</v>
          </cell>
          <cell r="R2552">
            <v>0</v>
          </cell>
          <cell r="S2552">
            <v>0</v>
          </cell>
        </row>
        <row r="2553">
          <cell r="B2553" t="str">
            <v>59</v>
          </cell>
          <cell r="C2553" t="str">
            <v>ВЛ-0,4 от КТП-191 п.Яблочное</v>
          </cell>
          <cell r="D2553" t="str">
            <v>534</v>
          </cell>
          <cell r="E2553" t="str">
            <v>011</v>
          </cell>
          <cell r="F2553">
            <v>11</v>
          </cell>
          <cell r="G2553">
            <v>30</v>
          </cell>
          <cell r="H2553">
            <v>89942</v>
          </cell>
          <cell r="I2553" t="str">
            <v>31823</v>
          </cell>
          <cell r="J2553" t="str">
            <v>2010062</v>
          </cell>
          <cell r="K2553" t="str">
            <v>30008</v>
          </cell>
          <cell r="L2553">
            <v>6</v>
          </cell>
          <cell r="M2553" t="str">
            <v>124521125</v>
          </cell>
          <cell r="Q2553">
            <v>89942</v>
          </cell>
          <cell r="R2553">
            <v>0</v>
          </cell>
          <cell r="S2553">
            <v>0</v>
          </cell>
        </row>
        <row r="2554">
          <cell r="B2554" t="str">
            <v>59</v>
          </cell>
          <cell r="C2554" t="str">
            <v>ВЛ-10 1Л-Ял-10 ПС Яблочная-КТП-19</v>
          </cell>
          <cell r="D2554" t="str">
            <v>534</v>
          </cell>
          <cell r="E2554" t="str">
            <v>011</v>
          </cell>
          <cell r="F2554">
            <v>11</v>
          </cell>
          <cell r="G2554">
            <v>30</v>
          </cell>
          <cell r="H2554">
            <v>88292</v>
          </cell>
          <cell r="I2554" t="str">
            <v>31824</v>
          </cell>
          <cell r="J2554" t="str">
            <v>2010062</v>
          </cell>
          <cell r="K2554" t="str">
            <v>30008</v>
          </cell>
          <cell r="L2554">
            <v>6</v>
          </cell>
          <cell r="M2554" t="str">
            <v>124521125</v>
          </cell>
          <cell r="Q2554">
            <v>88292</v>
          </cell>
          <cell r="R2554">
            <v>0</v>
          </cell>
          <cell r="S2554">
            <v>0</v>
          </cell>
        </row>
        <row r="2555">
          <cell r="B2555" t="str">
            <v>59</v>
          </cell>
          <cell r="C2555" t="str">
            <v>ВЛ-0,4 от КТП-24 п.Люблино</v>
          </cell>
          <cell r="D2555" t="str">
            <v>534</v>
          </cell>
          <cell r="E2555" t="str">
            <v>011</v>
          </cell>
          <cell r="F2555">
            <v>11</v>
          </cell>
          <cell r="G2555">
            <v>30</v>
          </cell>
          <cell r="H2555">
            <v>85901</v>
          </cell>
          <cell r="I2555" t="str">
            <v>31825</v>
          </cell>
          <cell r="J2555" t="str">
            <v>2010062</v>
          </cell>
          <cell r="K2555" t="str">
            <v>30008</v>
          </cell>
          <cell r="L2555">
            <v>6</v>
          </cell>
          <cell r="M2555" t="str">
            <v>124521125</v>
          </cell>
          <cell r="Q2555">
            <v>85901</v>
          </cell>
          <cell r="R2555">
            <v>0</v>
          </cell>
          <cell r="S2555">
            <v>0</v>
          </cell>
        </row>
        <row r="2556">
          <cell r="B2556" t="str">
            <v>59</v>
          </cell>
          <cell r="C2556" t="str">
            <v>ВЛ-6 2Л-РП5-6 от ТП-26 до о№9, КТ</v>
          </cell>
          <cell r="D2556" t="str">
            <v>534</v>
          </cell>
          <cell r="E2556" t="str">
            <v>011</v>
          </cell>
          <cell r="F2556">
            <v>11</v>
          </cell>
          <cell r="G2556">
            <v>30</v>
          </cell>
          <cell r="H2556">
            <v>82863</v>
          </cell>
          <cell r="I2556" t="str">
            <v>31826</v>
          </cell>
          <cell r="J2556" t="str">
            <v>2010062</v>
          </cell>
          <cell r="K2556" t="str">
            <v>30006</v>
          </cell>
          <cell r="L2556">
            <v>3</v>
          </cell>
          <cell r="M2556" t="str">
            <v>124521125</v>
          </cell>
          <cell r="Q2556">
            <v>46402.12</v>
          </cell>
          <cell r="R2556">
            <v>207.16</v>
          </cell>
          <cell r="S2556">
            <v>36460.879999999997</v>
          </cell>
        </row>
        <row r="2557">
          <cell r="B2557" t="str">
            <v>59</v>
          </cell>
          <cell r="C2557" t="str">
            <v>ВЛ-0,4 от КТПП-15 п.Правда</v>
          </cell>
          <cell r="D2557" t="str">
            <v>534</v>
          </cell>
          <cell r="E2557" t="str">
            <v>011</v>
          </cell>
          <cell r="F2557">
            <v>11</v>
          </cell>
          <cell r="G2557">
            <v>30</v>
          </cell>
          <cell r="H2557">
            <v>79245</v>
          </cell>
          <cell r="I2557" t="str">
            <v>31827</v>
          </cell>
          <cell r="J2557" t="str">
            <v>2010062</v>
          </cell>
          <cell r="K2557" t="str">
            <v>30008</v>
          </cell>
          <cell r="L2557">
            <v>6</v>
          </cell>
          <cell r="M2557" t="str">
            <v>124521125</v>
          </cell>
          <cell r="Q2557">
            <v>79245</v>
          </cell>
          <cell r="R2557">
            <v>0</v>
          </cell>
          <cell r="S2557">
            <v>0</v>
          </cell>
        </row>
        <row r="2558">
          <cell r="B2558" t="str">
            <v>59</v>
          </cell>
          <cell r="C2558" t="str">
            <v>ВЛ-0,4 от КТП-45 ул.Ж/дорожная</v>
          </cell>
          <cell r="D2558" t="str">
            <v>534</v>
          </cell>
          <cell r="E2558" t="str">
            <v>011</v>
          </cell>
          <cell r="F2558">
            <v>11</v>
          </cell>
          <cell r="G2558">
            <v>30</v>
          </cell>
          <cell r="H2558">
            <v>78509</v>
          </cell>
          <cell r="I2558" t="str">
            <v>31828</v>
          </cell>
          <cell r="J2558" t="str">
            <v>2010062</v>
          </cell>
          <cell r="K2558" t="str">
            <v>30008</v>
          </cell>
          <cell r="L2558">
            <v>6</v>
          </cell>
          <cell r="M2558" t="str">
            <v>124521125</v>
          </cell>
          <cell r="Q2558">
            <v>78509</v>
          </cell>
          <cell r="R2558">
            <v>0</v>
          </cell>
          <cell r="S2558">
            <v>0</v>
          </cell>
        </row>
        <row r="2559">
          <cell r="B2559" t="str">
            <v>59</v>
          </cell>
          <cell r="C2559" t="str">
            <v>ВЛ-0,4 от КТП-153 п.Пятиречье</v>
          </cell>
          <cell r="D2559" t="str">
            <v>534</v>
          </cell>
          <cell r="E2559" t="str">
            <v>011</v>
          </cell>
          <cell r="F2559">
            <v>11</v>
          </cell>
          <cell r="G2559">
            <v>30</v>
          </cell>
          <cell r="H2559">
            <v>74577</v>
          </cell>
          <cell r="I2559" t="str">
            <v>31829</v>
          </cell>
          <cell r="J2559" t="str">
            <v>2010062</v>
          </cell>
          <cell r="K2559" t="str">
            <v>30008</v>
          </cell>
          <cell r="L2559">
            <v>6</v>
          </cell>
          <cell r="M2559" t="str">
            <v>124521125</v>
          </cell>
          <cell r="Q2559">
            <v>74577</v>
          </cell>
          <cell r="R2559">
            <v>0</v>
          </cell>
          <cell r="S2559">
            <v>0</v>
          </cell>
        </row>
        <row r="2560">
          <cell r="B2560" t="str">
            <v>59</v>
          </cell>
          <cell r="C2560" t="str">
            <v>ВЛ-0,4 от КТПН-21 п.Зырянск</v>
          </cell>
          <cell r="D2560" t="str">
            <v>534</v>
          </cell>
          <cell r="E2560" t="str">
            <v>011</v>
          </cell>
          <cell r="F2560">
            <v>11</v>
          </cell>
          <cell r="G2560">
            <v>30</v>
          </cell>
          <cell r="H2560">
            <v>71853</v>
          </cell>
          <cell r="I2560" t="str">
            <v>31830</v>
          </cell>
          <cell r="J2560" t="str">
            <v>2010062</v>
          </cell>
          <cell r="K2560" t="str">
            <v>30008</v>
          </cell>
          <cell r="L2560">
            <v>6</v>
          </cell>
          <cell r="M2560" t="str">
            <v>124521125</v>
          </cell>
          <cell r="Q2560">
            <v>71853</v>
          </cell>
          <cell r="R2560">
            <v>0</v>
          </cell>
          <cell r="S2560">
            <v>0</v>
          </cell>
        </row>
        <row r="2561">
          <cell r="B2561" t="str">
            <v>59</v>
          </cell>
          <cell r="C2561" t="str">
            <v>ВЛ-0,4 от КТП-63 ул.Лесозаводская</v>
          </cell>
          <cell r="D2561" t="str">
            <v>534</v>
          </cell>
          <cell r="E2561" t="str">
            <v>011</v>
          </cell>
          <cell r="F2561">
            <v>11</v>
          </cell>
          <cell r="G2561">
            <v>30</v>
          </cell>
          <cell r="H2561">
            <v>66771</v>
          </cell>
          <cell r="I2561" t="str">
            <v>31831</v>
          </cell>
          <cell r="J2561" t="str">
            <v>2010062</v>
          </cell>
          <cell r="K2561" t="str">
            <v>30008</v>
          </cell>
          <cell r="L2561">
            <v>6</v>
          </cell>
          <cell r="M2561" t="str">
            <v>124521125</v>
          </cell>
          <cell r="Q2561">
            <v>66771</v>
          </cell>
          <cell r="R2561">
            <v>0</v>
          </cell>
          <cell r="S2561">
            <v>0</v>
          </cell>
        </row>
        <row r="2562">
          <cell r="B2562" t="str">
            <v>59</v>
          </cell>
          <cell r="C2562" t="str">
            <v>ВЛ-0,4 от КТП-143 п.Чапланово</v>
          </cell>
          <cell r="D2562" t="str">
            <v>534</v>
          </cell>
          <cell r="E2562" t="str">
            <v>011</v>
          </cell>
          <cell r="F2562">
            <v>11</v>
          </cell>
          <cell r="G2562">
            <v>30</v>
          </cell>
          <cell r="H2562">
            <v>62601</v>
          </cell>
          <cell r="I2562" t="str">
            <v>31832</v>
          </cell>
          <cell r="J2562" t="str">
            <v>2010062</v>
          </cell>
          <cell r="K2562" t="str">
            <v>30008</v>
          </cell>
          <cell r="L2562">
            <v>6</v>
          </cell>
          <cell r="M2562" t="str">
            <v>124521125</v>
          </cell>
          <cell r="Q2562">
            <v>62601</v>
          </cell>
          <cell r="R2562">
            <v>0</v>
          </cell>
          <cell r="S2562">
            <v>0</v>
          </cell>
        </row>
        <row r="2563">
          <cell r="B2563" t="str">
            <v>59</v>
          </cell>
          <cell r="C2563" t="str">
            <v>ВЛ-0,4 от КТП-144,254 п.Пятиречье</v>
          </cell>
          <cell r="D2563" t="str">
            <v>534</v>
          </cell>
          <cell r="E2563" t="str">
            <v>011</v>
          </cell>
          <cell r="F2563">
            <v>11</v>
          </cell>
          <cell r="G2563">
            <v>30</v>
          </cell>
          <cell r="H2563">
            <v>61680</v>
          </cell>
          <cell r="I2563" t="str">
            <v>31833</v>
          </cell>
          <cell r="J2563" t="str">
            <v>2010062</v>
          </cell>
          <cell r="K2563" t="str">
            <v>30008</v>
          </cell>
          <cell r="L2563">
            <v>6</v>
          </cell>
          <cell r="M2563" t="str">
            <v>124521125</v>
          </cell>
          <cell r="Q2563">
            <v>61680</v>
          </cell>
          <cell r="R2563">
            <v>0</v>
          </cell>
          <cell r="S2563">
            <v>0</v>
          </cell>
        </row>
        <row r="2564">
          <cell r="B2564" t="str">
            <v>59</v>
          </cell>
          <cell r="C2564" t="str">
            <v>ВЛ-6 2Л-Пр-6ПС Правдинская-КТПП 1</v>
          </cell>
          <cell r="D2564" t="str">
            <v>534</v>
          </cell>
          <cell r="E2564" t="str">
            <v>011</v>
          </cell>
          <cell r="F2564">
            <v>11</v>
          </cell>
          <cell r="G2564">
            <v>30</v>
          </cell>
          <cell r="H2564">
            <v>56028</v>
          </cell>
          <cell r="I2564" t="str">
            <v>31834</v>
          </cell>
          <cell r="J2564" t="str">
            <v>2010062</v>
          </cell>
          <cell r="K2564" t="str">
            <v>30008</v>
          </cell>
          <cell r="L2564">
            <v>6</v>
          </cell>
          <cell r="M2564" t="str">
            <v>124521125</v>
          </cell>
          <cell r="Q2564">
            <v>56028</v>
          </cell>
          <cell r="R2564">
            <v>0</v>
          </cell>
          <cell r="S2564">
            <v>0</v>
          </cell>
        </row>
        <row r="2565">
          <cell r="B2565" t="str">
            <v>59</v>
          </cell>
          <cell r="C2565" t="str">
            <v>ВЛ-0,4 от ТП-3 п.Поляково</v>
          </cell>
          <cell r="D2565" t="str">
            <v>534</v>
          </cell>
          <cell r="E2565" t="str">
            <v>011</v>
          </cell>
          <cell r="F2565">
            <v>11</v>
          </cell>
          <cell r="G2565">
            <v>30</v>
          </cell>
          <cell r="H2565">
            <v>47972</v>
          </cell>
          <cell r="I2565" t="str">
            <v>31835</v>
          </cell>
          <cell r="J2565" t="str">
            <v>2010062</v>
          </cell>
          <cell r="K2565" t="str">
            <v>30008</v>
          </cell>
          <cell r="L2565">
            <v>6</v>
          </cell>
          <cell r="M2565" t="str">
            <v>124521125</v>
          </cell>
          <cell r="Q2565">
            <v>47972</v>
          </cell>
          <cell r="R2565">
            <v>0</v>
          </cell>
          <cell r="S2565">
            <v>0</v>
          </cell>
        </row>
        <row r="2566">
          <cell r="B2566" t="str">
            <v>59</v>
          </cell>
          <cell r="C2566" t="str">
            <v>ВЛ-0,4 от КТПП-10 п.Серные Источн</v>
          </cell>
          <cell r="D2566" t="str">
            <v>534</v>
          </cell>
          <cell r="E2566" t="str">
            <v>011</v>
          </cell>
          <cell r="F2566">
            <v>11</v>
          </cell>
          <cell r="G2566">
            <v>30</v>
          </cell>
          <cell r="H2566">
            <v>47521</v>
          </cell>
          <cell r="I2566" t="str">
            <v>31836</v>
          </cell>
          <cell r="J2566" t="str">
            <v>2010062</v>
          </cell>
          <cell r="K2566" t="str">
            <v>30008</v>
          </cell>
          <cell r="L2566">
            <v>6</v>
          </cell>
          <cell r="M2566" t="str">
            <v>124521125</v>
          </cell>
          <cell r="Q2566">
            <v>47521</v>
          </cell>
          <cell r="R2566">
            <v>0</v>
          </cell>
          <cell r="S2566">
            <v>0</v>
          </cell>
        </row>
        <row r="2567">
          <cell r="B2567" t="str">
            <v>59</v>
          </cell>
          <cell r="C2567" t="str">
            <v>ВЛ-0,4 от ТП-202 з/с Правдинский</v>
          </cell>
          <cell r="D2567" t="str">
            <v>534</v>
          </cell>
          <cell r="E2567" t="str">
            <v>011</v>
          </cell>
          <cell r="F2567">
            <v>11</v>
          </cell>
          <cell r="G2567">
            <v>30</v>
          </cell>
          <cell r="H2567">
            <v>47503</v>
          </cell>
          <cell r="I2567" t="str">
            <v>31837</v>
          </cell>
          <cell r="J2567" t="str">
            <v>2010062</v>
          </cell>
          <cell r="K2567" t="str">
            <v>30008</v>
          </cell>
          <cell r="L2567">
            <v>6</v>
          </cell>
          <cell r="M2567" t="str">
            <v>124521125</v>
          </cell>
          <cell r="Q2567">
            <v>47503</v>
          </cell>
          <cell r="R2567">
            <v>0</v>
          </cell>
          <cell r="S2567">
            <v>0</v>
          </cell>
        </row>
        <row r="2568">
          <cell r="B2568" t="str">
            <v>59</v>
          </cell>
          <cell r="C2568" t="str">
            <v>ВЛ-0,4 от КТП-106 п.Серные Источн</v>
          </cell>
          <cell r="D2568" t="str">
            <v>534</v>
          </cell>
          <cell r="E2568" t="str">
            <v>011</v>
          </cell>
          <cell r="F2568">
            <v>11</v>
          </cell>
          <cell r="G2568">
            <v>30</v>
          </cell>
          <cell r="H2568">
            <v>45183</v>
          </cell>
          <cell r="I2568" t="str">
            <v>31838</v>
          </cell>
          <cell r="J2568" t="str">
            <v>2010062</v>
          </cell>
          <cell r="K2568" t="str">
            <v>30008</v>
          </cell>
          <cell r="L2568">
            <v>6</v>
          </cell>
          <cell r="M2568" t="str">
            <v>124521125</v>
          </cell>
          <cell r="Q2568">
            <v>45183</v>
          </cell>
          <cell r="R2568">
            <v>0</v>
          </cell>
          <cell r="S2568">
            <v>0</v>
          </cell>
        </row>
        <row r="2569">
          <cell r="B2569" t="str">
            <v>59</v>
          </cell>
          <cell r="C2569" t="str">
            <v>ВЛ-0,4 от ТП-25 ул.Портовая</v>
          </cell>
          <cell r="D2569" t="str">
            <v>534</v>
          </cell>
          <cell r="E2569" t="str">
            <v>011</v>
          </cell>
          <cell r="F2569">
            <v>11</v>
          </cell>
          <cell r="G2569">
            <v>30</v>
          </cell>
          <cell r="H2569">
            <v>43655</v>
          </cell>
          <cell r="I2569" t="str">
            <v>31839</v>
          </cell>
          <cell r="J2569" t="str">
            <v>2010062</v>
          </cell>
          <cell r="K2569" t="str">
            <v>30008</v>
          </cell>
          <cell r="L2569">
            <v>6</v>
          </cell>
          <cell r="M2569" t="str">
            <v>124521125</v>
          </cell>
          <cell r="Q2569">
            <v>43655</v>
          </cell>
          <cell r="R2569">
            <v>0</v>
          </cell>
          <cell r="S2569">
            <v>0</v>
          </cell>
        </row>
        <row r="2570">
          <cell r="B2570" t="str">
            <v>59</v>
          </cell>
          <cell r="C2570" t="str">
            <v>ВЛ-0,4 от КТП-19 п.Зырянск</v>
          </cell>
          <cell r="D2570" t="str">
            <v>534</v>
          </cell>
          <cell r="E2570" t="str">
            <v>011</v>
          </cell>
          <cell r="F2570">
            <v>11</v>
          </cell>
          <cell r="G2570">
            <v>30</v>
          </cell>
          <cell r="H2570">
            <v>43452</v>
          </cell>
          <cell r="I2570" t="str">
            <v>31840</v>
          </cell>
          <cell r="J2570" t="str">
            <v>2010062</v>
          </cell>
          <cell r="K2570" t="str">
            <v>30008</v>
          </cell>
          <cell r="L2570">
            <v>6</v>
          </cell>
          <cell r="M2570" t="str">
            <v>124521125</v>
          </cell>
          <cell r="Q2570">
            <v>43452</v>
          </cell>
          <cell r="R2570">
            <v>0</v>
          </cell>
          <cell r="S2570">
            <v>0</v>
          </cell>
        </row>
        <row r="2571">
          <cell r="B2571" t="str">
            <v>59</v>
          </cell>
          <cell r="C2571" t="str">
            <v>ВЛ-0,4 от КТП-9 Прибой</v>
          </cell>
          <cell r="D2571" t="str">
            <v>534</v>
          </cell>
          <cell r="E2571" t="str">
            <v>011</v>
          </cell>
          <cell r="F2571">
            <v>11</v>
          </cell>
          <cell r="G2571">
            <v>30</v>
          </cell>
          <cell r="H2571">
            <v>38619</v>
          </cell>
          <cell r="I2571" t="str">
            <v>31841</v>
          </cell>
          <cell r="J2571" t="str">
            <v>2010062</v>
          </cell>
          <cell r="K2571" t="str">
            <v>30008</v>
          </cell>
          <cell r="L2571">
            <v>6</v>
          </cell>
          <cell r="M2571" t="str">
            <v>124521125</v>
          </cell>
          <cell r="Q2571">
            <v>38619</v>
          </cell>
          <cell r="R2571">
            <v>0</v>
          </cell>
          <cell r="S2571">
            <v>0</v>
          </cell>
        </row>
        <row r="2572">
          <cell r="B2572" t="str">
            <v>59</v>
          </cell>
          <cell r="C2572" t="str">
            <v>ВЛ-0,4 от КТП-142 п.Чапланово</v>
          </cell>
          <cell r="D2572" t="str">
            <v>534</v>
          </cell>
          <cell r="E2572" t="str">
            <v>011</v>
          </cell>
          <cell r="F2572">
            <v>11</v>
          </cell>
          <cell r="G2572">
            <v>30</v>
          </cell>
          <cell r="H2572">
            <v>35167</v>
          </cell>
          <cell r="I2572" t="str">
            <v>31842</v>
          </cell>
          <cell r="J2572" t="str">
            <v>2010062</v>
          </cell>
          <cell r="K2572" t="str">
            <v>30008</v>
          </cell>
          <cell r="L2572">
            <v>6</v>
          </cell>
          <cell r="M2572" t="str">
            <v>124521125</v>
          </cell>
          <cell r="Q2572">
            <v>35167</v>
          </cell>
          <cell r="R2572">
            <v>0</v>
          </cell>
          <cell r="S2572">
            <v>0</v>
          </cell>
        </row>
        <row r="2573">
          <cell r="B2573" t="str">
            <v>59</v>
          </cell>
          <cell r="C2573" t="str">
            <v>ВЛ-0,4 от ТП-269а п.Каменское</v>
          </cell>
          <cell r="D2573" t="str">
            <v>534</v>
          </cell>
          <cell r="E2573" t="str">
            <v>011</v>
          </cell>
          <cell r="F2573">
            <v>11</v>
          </cell>
          <cell r="G2573">
            <v>30</v>
          </cell>
          <cell r="H2573">
            <v>33372</v>
          </cell>
          <cell r="I2573" t="str">
            <v>31843</v>
          </cell>
          <cell r="J2573" t="str">
            <v>2010062</v>
          </cell>
          <cell r="K2573" t="str">
            <v>30008</v>
          </cell>
          <cell r="L2573">
            <v>6</v>
          </cell>
          <cell r="M2573" t="str">
            <v>124521125</v>
          </cell>
          <cell r="Q2573">
            <v>33372</v>
          </cell>
          <cell r="R2573">
            <v>0</v>
          </cell>
          <cell r="S2573">
            <v>0</v>
          </cell>
        </row>
        <row r="2574">
          <cell r="B2574" t="str">
            <v>59</v>
          </cell>
          <cell r="C2574" t="str">
            <v>ВЛ-0,4 от КТПН-20 п.Люблино</v>
          </cell>
          <cell r="D2574" t="str">
            <v>534</v>
          </cell>
          <cell r="E2574" t="str">
            <v>011</v>
          </cell>
          <cell r="F2574">
            <v>11</v>
          </cell>
          <cell r="G2574">
            <v>30</v>
          </cell>
          <cell r="H2574">
            <v>32939</v>
          </cell>
          <cell r="I2574" t="str">
            <v>31844</v>
          </cell>
          <cell r="J2574" t="str">
            <v>2010062</v>
          </cell>
          <cell r="K2574" t="str">
            <v>30008</v>
          </cell>
          <cell r="L2574">
            <v>6</v>
          </cell>
          <cell r="M2574" t="str">
            <v>124521125</v>
          </cell>
          <cell r="Q2574">
            <v>32939</v>
          </cell>
          <cell r="R2574">
            <v>0</v>
          </cell>
          <cell r="S2574">
            <v>0</v>
          </cell>
        </row>
        <row r="2575">
          <cell r="B2575" t="str">
            <v>59</v>
          </cell>
          <cell r="C2575" t="str">
            <v>ВЛ-0,4 от ТП-28 ул.Шевченко</v>
          </cell>
          <cell r="D2575" t="str">
            <v>534</v>
          </cell>
          <cell r="E2575" t="str">
            <v>011</v>
          </cell>
          <cell r="F2575">
            <v>11</v>
          </cell>
          <cell r="G2575">
            <v>30</v>
          </cell>
          <cell r="H2575">
            <v>30895</v>
          </cell>
          <cell r="I2575" t="str">
            <v>31845</v>
          </cell>
          <cell r="J2575" t="str">
            <v>2010062</v>
          </cell>
          <cell r="K2575" t="str">
            <v>30008</v>
          </cell>
          <cell r="L2575">
            <v>6</v>
          </cell>
          <cell r="M2575" t="str">
            <v>124521125</v>
          </cell>
          <cell r="Q2575">
            <v>30895</v>
          </cell>
          <cell r="R2575">
            <v>0</v>
          </cell>
          <cell r="S2575">
            <v>0</v>
          </cell>
        </row>
        <row r="2576">
          <cell r="B2576" t="str">
            <v>59</v>
          </cell>
          <cell r="C2576" t="str">
            <v>ВЛ-0,4 от КТП-29 ул.Шевченко</v>
          </cell>
          <cell r="D2576" t="str">
            <v>534</v>
          </cell>
          <cell r="E2576" t="str">
            <v>011</v>
          </cell>
          <cell r="F2576">
            <v>11</v>
          </cell>
          <cell r="G2576">
            <v>30</v>
          </cell>
          <cell r="H2576">
            <v>30591</v>
          </cell>
          <cell r="I2576" t="str">
            <v>31846</v>
          </cell>
          <cell r="J2576" t="str">
            <v>2010062</v>
          </cell>
          <cell r="K2576" t="str">
            <v>30008</v>
          </cell>
          <cell r="L2576">
            <v>6</v>
          </cell>
          <cell r="M2576" t="str">
            <v>124521125</v>
          </cell>
          <cell r="Q2576">
            <v>30591</v>
          </cell>
          <cell r="R2576">
            <v>0</v>
          </cell>
          <cell r="S2576">
            <v>0</v>
          </cell>
        </row>
        <row r="2577">
          <cell r="B2577" t="str">
            <v>59</v>
          </cell>
          <cell r="C2577" t="str">
            <v>ВЛ-0,4 от КТП-85 ул.Угловая</v>
          </cell>
          <cell r="D2577" t="str">
            <v>534</v>
          </cell>
          <cell r="E2577" t="str">
            <v>011</v>
          </cell>
          <cell r="F2577">
            <v>11</v>
          </cell>
          <cell r="G2577">
            <v>30</v>
          </cell>
          <cell r="H2577">
            <v>29984</v>
          </cell>
          <cell r="I2577" t="str">
            <v>31847</v>
          </cell>
          <cell r="J2577" t="str">
            <v>2010062</v>
          </cell>
          <cell r="K2577" t="str">
            <v>30008</v>
          </cell>
          <cell r="L2577">
            <v>6</v>
          </cell>
          <cell r="M2577" t="str">
            <v>124521125</v>
          </cell>
          <cell r="Q2577">
            <v>29984</v>
          </cell>
          <cell r="R2577">
            <v>0</v>
          </cell>
          <cell r="S2577">
            <v>0</v>
          </cell>
        </row>
        <row r="2578">
          <cell r="B2578" t="str">
            <v>59</v>
          </cell>
          <cell r="C2578" t="str">
            <v>ВЛ-0,4 от ТП-33 ул.Советская</v>
          </cell>
          <cell r="D2578" t="str">
            <v>534</v>
          </cell>
          <cell r="E2578" t="str">
            <v>011</v>
          </cell>
          <cell r="F2578">
            <v>11</v>
          </cell>
          <cell r="G2578">
            <v>30</v>
          </cell>
          <cell r="H2578">
            <v>28060</v>
          </cell>
          <cell r="I2578" t="str">
            <v>31848</v>
          </cell>
          <cell r="J2578" t="str">
            <v>2010062</v>
          </cell>
          <cell r="K2578" t="str">
            <v>30008</v>
          </cell>
          <cell r="L2578">
            <v>6</v>
          </cell>
          <cell r="M2578" t="str">
            <v>124521125</v>
          </cell>
          <cell r="Q2578">
            <v>28060</v>
          </cell>
          <cell r="R2578">
            <v>0</v>
          </cell>
          <cell r="S2578">
            <v>0</v>
          </cell>
        </row>
        <row r="2579">
          <cell r="B2579" t="str">
            <v>59</v>
          </cell>
          <cell r="C2579" t="str">
            <v>ВЛ-6 17Л-Х-6 ТП-114а-о№19 17Л-Х-6</v>
          </cell>
          <cell r="D2579" t="str">
            <v>534</v>
          </cell>
          <cell r="E2579" t="str">
            <v>011</v>
          </cell>
          <cell r="F2579">
            <v>11</v>
          </cell>
          <cell r="G2579">
            <v>30</v>
          </cell>
          <cell r="H2579">
            <v>27501</v>
          </cell>
          <cell r="I2579" t="str">
            <v>31849</v>
          </cell>
          <cell r="J2579" t="str">
            <v>2010062</v>
          </cell>
          <cell r="K2579" t="str">
            <v>30008</v>
          </cell>
          <cell r="L2579">
            <v>6</v>
          </cell>
          <cell r="M2579" t="str">
            <v>124521125</v>
          </cell>
          <cell r="Q2579">
            <v>27501</v>
          </cell>
          <cell r="R2579">
            <v>0</v>
          </cell>
          <cell r="S2579">
            <v>0</v>
          </cell>
        </row>
        <row r="2580">
          <cell r="B2580" t="str">
            <v>59</v>
          </cell>
          <cell r="C2580" t="str">
            <v>ВЛ-0,4 от КТП-122 насосная</v>
          </cell>
          <cell r="D2580" t="str">
            <v>534</v>
          </cell>
          <cell r="E2580" t="str">
            <v>011</v>
          </cell>
          <cell r="F2580">
            <v>11</v>
          </cell>
          <cell r="G2580">
            <v>30</v>
          </cell>
          <cell r="H2580">
            <v>26696</v>
          </cell>
          <cell r="I2580" t="str">
            <v>31850</v>
          </cell>
          <cell r="J2580" t="str">
            <v>2010062</v>
          </cell>
          <cell r="K2580" t="str">
            <v>30007</v>
          </cell>
          <cell r="L2580">
            <v>6</v>
          </cell>
          <cell r="M2580" t="str">
            <v>124521125</v>
          </cell>
          <cell r="Q2580">
            <v>26696</v>
          </cell>
          <cell r="R2580">
            <v>0</v>
          </cell>
          <cell r="S2580">
            <v>0</v>
          </cell>
        </row>
        <row r="2581">
          <cell r="B2581" t="str">
            <v>59</v>
          </cell>
          <cell r="C2581" t="str">
            <v>ВЛ-0,4 от КТП-23 п.Калинино</v>
          </cell>
          <cell r="D2581" t="str">
            <v>534</v>
          </cell>
          <cell r="E2581" t="str">
            <v>011</v>
          </cell>
          <cell r="F2581">
            <v>11</v>
          </cell>
          <cell r="G2581">
            <v>30</v>
          </cell>
          <cell r="H2581">
            <v>25685</v>
          </cell>
          <cell r="I2581" t="str">
            <v>31851</v>
          </cell>
          <cell r="J2581" t="str">
            <v>2010062</v>
          </cell>
          <cell r="K2581" t="str">
            <v>30008</v>
          </cell>
          <cell r="L2581">
            <v>6</v>
          </cell>
          <cell r="M2581" t="str">
            <v>124521125</v>
          </cell>
          <cell r="Q2581">
            <v>25685</v>
          </cell>
          <cell r="R2581">
            <v>0</v>
          </cell>
          <cell r="S2581">
            <v>0</v>
          </cell>
        </row>
        <row r="2582">
          <cell r="B2582" t="str">
            <v>59</v>
          </cell>
          <cell r="C2582" t="str">
            <v>ВЛ-0,4 от ТП-112 ул.Ломоносова</v>
          </cell>
          <cell r="D2582" t="str">
            <v>534</v>
          </cell>
          <cell r="E2582" t="str">
            <v>011</v>
          </cell>
          <cell r="F2582">
            <v>11</v>
          </cell>
          <cell r="G2582">
            <v>30</v>
          </cell>
          <cell r="H2582">
            <v>25473</v>
          </cell>
          <cell r="I2582" t="str">
            <v>31852</v>
          </cell>
          <cell r="J2582" t="str">
            <v>2010062</v>
          </cell>
          <cell r="K2582" t="str">
            <v>30008</v>
          </cell>
          <cell r="L2582">
            <v>6</v>
          </cell>
          <cell r="M2582" t="str">
            <v>124521125</v>
          </cell>
          <cell r="Q2582">
            <v>25473</v>
          </cell>
          <cell r="R2582">
            <v>0</v>
          </cell>
          <cell r="S2582">
            <v>0</v>
          </cell>
        </row>
        <row r="2583">
          <cell r="B2583" t="str">
            <v>59</v>
          </cell>
          <cell r="C2583" t="str">
            <v>ВЛ-0,4 от ТП-206а ул.Ж/дорожная</v>
          </cell>
          <cell r="D2583" t="str">
            <v>534</v>
          </cell>
          <cell r="E2583" t="str">
            <v>011</v>
          </cell>
          <cell r="F2583">
            <v>11</v>
          </cell>
          <cell r="G2583">
            <v>30</v>
          </cell>
          <cell r="H2583">
            <v>25372</v>
          </cell>
          <cell r="I2583" t="str">
            <v>31853</v>
          </cell>
          <cell r="J2583" t="str">
            <v>2010062</v>
          </cell>
          <cell r="K2583" t="str">
            <v>30008</v>
          </cell>
          <cell r="L2583">
            <v>6</v>
          </cell>
          <cell r="M2583" t="str">
            <v>124521125</v>
          </cell>
          <cell r="Q2583">
            <v>25372</v>
          </cell>
          <cell r="R2583">
            <v>0</v>
          </cell>
          <cell r="S2583">
            <v>0</v>
          </cell>
        </row>
        <row r="2584">
          <cell r="B2584" t="str">
            <v>59</v>
          </cell>
          <cell r="C2584" t="str">
            <v>ВЛ-0,4 от КТП-102 п.Правда</v>
          </cell>
          <cell r="D2584" t="str">
            <v>534</v>
          </cell>
          <cell r="E2584" t="str">
            <v>011</v>
          </cell>
          <cell r="F2584">
            <v>11</v>
          </cell>
          <cell r="G2584">
            <v>30</v>
          </cell>
          <cell r="H2584">
            <v>25114</v>
          </cell>
          <cell r="I2584" t="str">
            <v>31854</v>
          </cell>
          <cell r="J2584" t="str">
            <v>2010062</v>
          </cell>
          <cell r="K2584" t="str">
            <v>30008</v>
          </cell>
          <cell r="L2584">
            <v>6</v>
          </cell>
          <cell r="M2584" t="str">
            <v>124521125</v>
          </cell>
          <cell r="Q2584">
            <v>25114</v>
          </cell>
          <cell r="R2584">
            <v>0</v>
          </cell>
          <cell r="S2584">
            <v>0</v>
          </cell>
        </row>
        <row r="2585">
          <cell r="B2585" t="str">
            <v>59</v>
          </cell>
          <cell r="C2585" t="str">
            <v>ВЛ-0,4 от ТП-68 ул.Макарова</v>
          </cell>
          <cell r="D2585" t="str">
            <v>534</v>
          </cell>
          <cell r="E2585" t="str">
            <v>011</v>
          </cell>
          <cell r="F2585">
            <v>11</v>
          </cell>
          <cell r="G2585">
            <v>30</v>
          </cell>
          <cell r="H2585">
            <v>24985</v>
          </cell>
          <cell r="I2585" t="str">
            <v>31855</v>
          </cell>
          <cell r="J2585" t="str">
            <v>2010062</v>
          </cell>
          <cell r="K2585" t="str">
            <v>30008</v>
          </cell>
          <cell r="L2585">
            <v>6</v>
          </cell>
          <cell r="M2585" t="str">
            <v>124521125</v>
          </cell>
          <cell r="Q2585">
            <v>24985</v>
          </cell>
          <cell r="R2585">
            <v>0</v>
          </cell>
          <cell r="S2585">
            <v>0</v>
          </cell>
        </row>
        <row r="2586">
          <cell r="B2586" t="str">
            <v>59</v>
          </cell>
          <cell r="C2586" t="str">
            <v>ВЛ-0,4 от ТП-49 ул.Железнодорожна</v>
          </cell>
          <cell r="D2586" t="str">
            <v>534</v>
          </cell>
          <cell r="E2586" t="str">
            <v>011</v>
          </cell>
          <cell r="F2586">
            <v>11</v>
          </cell>
          <cell r="G2586">
            <v>30</v>
          </cell>
          <cell r="H2586">
            <v>24847</v>
          </cell>
          <cell r="I2586" t="str">
            <v>31856</v>
          </cell>
          <cell r="J2586" t="str">
            <v>2010062</v>
          </cell>
          <cell r="K2586" t="str">
            <v>30008</v>
          </cell>
          <cell r="L2586">
            <v>6</v>
          </cell>
          <cell r="M2586" t="str">
            <v>124521125</v>
          </cell>
          <cell r="Q2586">
            <v>24847</v>
          </cell>
          <cell r="R2586">
            <v>0</v>
          </cell>
          <cell r="S2586">
            <v>0</v>
          </cell>
        </row>
        <row r="2587">
          <cell r="B2587" t="str">
            <v>59</v>
          </cell>
          <cell r="C2587" t="str">
            <v>ВЛ-0,4 от ТП-32а ул.Чехова</v>
          </cell>
          <cell r="D2587" t="str">
            <v>534</v>
          </cell>
          <cell r="E2587" t="str">
            <v>011</v>
          </cell>
          <cell r="F2587">
            <v>11</v>
          </cell>
          <cell r="G2587">
            <v>30</v>
          </cell>
          <cell r="H2587">
            <v>24819</v>
          </cell>
          <cell r="I2587" t="str">
            <v>31857</v>
          </cell>
          <cell r="J2587" t="str">
            <v>2010062</v>
          </cell>
          <cell r="K2587" t="str">
            <v>30008</v>
          </cell>
          <cell r="L2587">
            <v>6</v>
          </cell>
          <cell r="M2587" t="str">
            <v>124521125</v>
          </cell>
          <cell r="Q2587">
            <v>24819</v>
          </cell>
          <cell r="R2587">
            <v>0</v>
          </cell>
          <cell r="S2587">
            <v>0</v>
          </cell>
        </row>
        <row r="2588">
          <cell r="B2588" t="str">
            <v>59</v>
          </cell>
          <cell r="C2588" t="str">
            <v>ВЛ-0,4 от КТП-170 ул.Лесозаводска</v>
          </cell>
          <cell r="D2588" t="str">
            <v>534</v>
          </cell>
          <cell r="E2588" t="str">
            <v>011</v>
          </cell>
          <cell r="F2588">
            <v>11</v>
          </cell>
          <cell r="G2588">
            <v>30</v>
          </cell>
          <cell r="H2588">
            <v>24368</v>
          </cell>
          <cell r="I2588" t="str">
            <v>31858</v>
          </cell>
          <cell r="J2588" t="str">
            <v>2010062</v>
          </cell>
          <cell r="K2588" t="str">
            <v>30008</v>
          </cell>
          <cell r="L2588">
            <v>6</v>
          </cell>
          <cell r="M2588" t="str">
            <v>124521125</v>
          </cell>
          <cell r="Q2588">
            <v>24368</v>
          </cell>
          <cell r="R2588">
            <v>0</v>
          </cell>
          <cell r="S2588">
            <v>0</v>
          </cell>
        </row>
        <row r="2589">
          <cell r="B2589" t="str">
            <v>59</v>
          </cell>
          <cell r="C2589" t="str">
            <v>ВЛ-0,4 от ТП-115 ул.Радищева</v>
          </cell>
          <cell r="D2589" t="str">
            <v>534</v>
          </cell>
          <cell r="E2589" t="str">
            <v>011</v>
          </cell>
          <cell r="F2589">
            <v>11</v>
          </cell>
          <cell r="G2589">
            <v>30</v>
          </cell>
          <cell r="H2589">
            <v>23521</v>
          </cell>
          <cell r="I2589" t="str">
            <v>31859</v>
          </cell>
          <cell r="J2589" t="str">
            <v>2010062</v>
          </cell>
          <cell r="K2589" t="str">
            <v>30008</v>
          </cell>
          <cell r="L2589">
            <v>6</v>
          </cell>
          <cell r="M2589" t="str">
            <v>124521125</v>
          </cell>
          <cell r="Q2589">
            <v>23521</v>
          </cell>
          <cell r="R2589">
            <v>0</v>
          </cell>
          <cell r="S2589">
            <v>0</v>
          </cell>
        </row>
        <row r="2590">
          <cell r="B2590" t="str">
            <v>59</v>
          </cell>
          <cell r="C2590" t="str">
            <v>ВЛ-0,4 от КТП-18 п.Правда</v>
          </cell>
          <cell r="D2590" t="str">
            <v>534</v>
          </cell>
          <cell r="E2590" t="str">
            <v>011</v>
          </cell>
          <cell r="F2590">
            <v>11</v>
          </cell>
          <cell r="G2590">
            <v>30</v>
          </cell>
          <cell r="H2590">
            <v>23227</v>
          </cell>
          <cell r="I2590" t="str">
            <v>31860</v>
          </cell>
          <cell r="J2590" t="str">
            <v>2010062</v>
          </cell>
          <cell r="K2590" t="str">
            <v>30008</v>
          </cell>
          <cell r="L2590">
            <v>6</v>
          </cell>
          <cell r="M2590" t="str">
            <v>124521125</v>
          </cell>
          <cell r="Q2590">
            <v>23227</v>
          </cell>
          <cell r="R2590">
            <v>0</v>
          </cell>
          <cell r="S2590">
            <v>0</v>
          </cell>
        </row>
        <row r="2591">
          <cell r="B2591" t="str">
            <v>59</v>
          </cell>
          <cell r="C2591" t="str">
            <v>ВЛ-0,4 от КТП-58 ул.Лесозаводская</v>
          </cell>
          <cell r="D2591" t="str">
            <v>534</v>
          </cell>
          <cell r="E2591" t="str">
            <v>011</v>
          </cell>
          <cell r="F2591">
            <v>11</v>
          </cell>
          <cell r="G2591">
            <v>30</v>
          </cell>
          <cell r="H2591">
            <v>22997</v>
          </cell>
          <cell r="I2591" t="str">
            <v>31861</v>
          </cell>
          <cell r="J2591" t="str">
            <v>2010062</v>
          </cell>
          <cell r="K2591" t="str">
            <v>30008</v>
          </cell>
          <cell r="L2591">
            <v>6</v>
          </cell>
          <cell r="M2591" t="str">
            <v>124521125</v>
          </cell>
          <cell r="Q2591">
            <v>22997</v>
          </cell>
          <cell r="R2591">
            <v>0</v>
          </cell>
          <cell r="S2591">
            <v>0</v>
          </cell>
        </row>
        <row r="2592">
          <cell r="B2592" t="str">
            <v>59</v>
          </cell>
          <cell r="C2592" t="str">
            <v>ВЛ-0,4 от КТПП-55 ул.Матросова</v>
          </cell>
          <cell r="D2592" t="str">
            <v>534</v>
          </cell>
          <cell r="E2592" t="str">
            <v>011</v>
          </cell>
          <cell r="F2592">
            <v>11</v>
          </cell>
          <cell r="G2592">
            <v>30</v>
          </cell>
          <cell r="H2592">
            <v>22969</v>
          </cell>
          <cell r="I2592" t="str">
            <v>31862</v>
          </cell>
          <cell r="J2592" t="str">
            <v>2010062</v>
          </cell>
          <cell r="K2592" t="str">
            <v>30008</v>
          </cell>
          <cell r="L2592">
            <v>6</v>
          </cell>
          <cell r="M2592" t="str">
            <v>124521125</v>
          </cell>
          <cell r="Q2592">
            <v>22969</v>
          </cell>
          <cell r="R2592">
            <v>0</v>
          </cell>
          <cell r="S2592">
            <v>0</v>
          </cell>
        </row>
        <row r="2593">
          <cell r="B2593" t="str">
            <v>59</v>
          </cell>
          <cell r="C2593" t="str">
            <v>ВЛ-0,4 от ТП-22 ул.Ливадных</v>
          </cell>
          <cell r="D2593" t="str">
            <v>534</v>
          </cell>
          <cell r="E2593" t="str">
            <v>011</v>
          </cell>
          <cell r="F2593">
            <v>11</v>
          </cell>
          <cell r="G2593">
            <v>30</v>
          </cell>
          <cell r="H2593">
            <v>20226</v>
          </cell>
          <cell r="I2593" t="str">
            <v>31863</v>
          </cell>
          <cell r="J2593" t="str">
            <v>2010062</v>
          </cell>
          <cell r="K2593" t="str">
            <v>30008</v>
          </cell>
          <cell r="L2593">
            <v>6</v>
          </cell>
          <cell r="M2593" t="str">
            <v>124521125</v>
          </cell>
          <cell r="Q2593">
            <v>20226</v>
          </cell>
          <cell r="R2593">
            <v>0</v>
          </cell>
          <cell r="S2593">
            <v>0</v>
          </cell>
        </row>
        <row r="2594">
          <cell r="B2594" t="str">
            <v>59</v>
          </cell>
          <cell r="C2594" t="str">
            <v>ВЛ-0,4 от КТП-88 п.Люблино</v>
          </cell>
          <cell r="D2594" t="str">
            <v>534</v>
          </cell>
          <cell r="E2594" t="str">
            <v>011</v>
          </cell>
          <cell r="F2594">
            <v>11</v>
          </cell>
          <cell r="G2594">
            <v>30</v>
          </cell>
          <cell r="H2594">
            <v>19553</v>
          </cell>
          <cell r="I2594" t="str">
            <v>31864</v>
          </cell>
          <cell r="J2594" t="str">
            <v>2010062</v>
          </cell>
          <cell r="K2594" t="str">
            <v>30008</v>
          </cell>
          <cell r="L2594">
            <v>6</v>
          </cell>
          <cell r="M2594" t="str">
            <v>124521125</v>
          </cell>
          <cell r="Q2594">
            <v>19553</v>
          </cell>
          <cell r="R2594">
            <v>0</v>
          </cell>
          <cell r="S2594">
            <v>0</v>
          </cell>
        </row>
        <row r="2595">
          <cell r="B2595" t="str">
            <v>59</v>
          </cell>
          <cell r="C2595" t="str">
            <v>ВЛ-0,4 от КТП-51 ул.Ж/дорожная</v>
          </cell>
          <cell r="D2595" t="str">
            <v>534</v>
          </cell>
          <cell r="E2595" t="str">
            <v>011</v>
          </cell>
          <cell r="F2595">
            <v>11</v>
          </cell>
          <cell r="G2595">
            <v>30</v>
          </cell>
          <cell r="H2595">
            <v>19222</v>
          </cell>
          <cell r="I2595" t="str">
            <v>31865</v>
          </cell>
          <cell r="J2595" t="str">
            <v>2010062</v>
          </cell>
          <cell r="K2595" t="str">
            <v>30008</v>
          </cell>
          <cell r="L2595">
            <v>6</v>
          </cell>
          <cell r="M2595" t="str">
            <v>124521125</v>
          </cell>
          <cell r="Q2595">
            <v>19222</v>
          </cell>
          <cell r="R2595">
            <v>0</v>
          </cell>
          <cell r="S2595">
            <v>0</v>
          </cell>
        </row>
        <row r="2596">
          <cell r="B2596" t="str">
            <v>59</v>
          </cell>
          <cell r="C2596" t="str">
            <v>ВЛ-6 3Л-Пр-6 ТП-123-ТП-127</v>
          </cell>
          <cell r="D2596" t="str">
            <v>534</v>
          </cell>
          <cell r="E2596" t="str">
            <v>011</v>
          </cell>
          <cell r="F2596">
            <v>11</v>
          </cell>
          <cell r="G2596">
            <v>30</v>
          </cell>
          <cell r="H2596">
            <v>18174</v>
          </cell>
          <cell r="I2596" t="str">
            <v>31866</v>
          </cell>
          <cell r="J2596" t="str">
            <v>2010062</v>
          </cell>
          <cell r="K2596" t="str">
            <v>30008</v>
          </cell>
          <cell r="L2596">
            <v>6</v>
          </cell>
          <cell r="M2596" t="str">
            <v>124521125</v>
          </cell>
          <cell r="Q2596">
            <v>11551.09</v>
          </cell>
          <cell r="R2596">
            <v>90.87</v>
          </cell>
          <cell r="S2596">
            <v>6622.91</v>
          </cell>
        </row>
        <row r="2597">
          <cell r="B2597" t="str">
            <v>59</v>
          </cell>
          <cell r="C2597" t="str">
            <v>ВЛ-0,4 от КТП-4 п.Поляково</v>
          </cell>
          <cell r="D2597" t="str">
            <v>534</v>
          </cell>
          <cell r="E2597" t="str">
            <v>011</v>
          </cell>
          <cell r="F2597">
            <v>11</v>
          </cell>
          <cell r="G2597">
            <v>30</v>
          </cell>
          <cell r="H2597">
            <v>18127</v>
          </cell>
          <cell r="I2597" t="str">
            <v>31867</v>
          </cell>
          <cell r="J2597" t="str">
            <v>2010062</v>
          </cell>
          <cell r="K2597" t="str">
            <v>30008</v>
          </cell>
          <cell r="L2597">
            <v>6</v>
          </cell>
          <cell r="M2597" t="str">
            <v>124521125</v>
          </cell>
          <cell r="Q2597">
            <v>18127</v>
          </cell>
          <cell r="R2597">
            <v>0</v>
          </cell>
          <cell r="S2597">
            <v>0</v>
          </cell>
        </row>
        <row r="2598">
          <cell r="B2598" t="str">
            <v>59</v>
          </cell>
          <cell r="C2598" t="str">
            <v>ВЛ-0,4 от ТП-40 ул.Чехова</v>
          </cell>
          <cell r="D2598" t="str">
            <v>534</v>
          </cell>
          <cell r="E2598" t="str">
            <v>011</v>
          </cell>
          <cell r="F2598">
            <v>11</v>
          </cell>
          <cell r="G2598">
            <v>30</v>
          </cell>
          <cell r="H2598">
            <v>17675</v>
          </cell>
          <cell r="I2598" t="str">
            <v>31868</v>
          </cell>
          <cell r="J2598" t="str">
            <v>2010062</v>
          </cell>
          <cell r="K2598" t="str">
            <v>30008</v>
          </cell>
          <cell r="L2598">
            <v>6</v>
          </cell>
          <cell r="M2598" t="str">
            <v>124521125</v>
          </cell>
          <cell r="Q2598">
            <v>17675</v>
          </cell>
          <cell r="R2598">
            <v>0</v>
          </cell>
          <cell r="S2598">
            <v>0</v>
          </cell>
        </row>
        <row r="2599">
          <cell r="B2599" t="str">
            <v>59</v>
          </cell>
          <cell r="C2599" t="str">
            <v>ВЛ-0,4 от КТП-64 ул.Лесозаводская</v>
          </cell>
          <cell r="D2599" t="str">
            <v>534</v>
          </cell>
          <cell r="E2599" t="str">
            <v>011</v>
          </cell>
          <cell r="F2599">
            <v>11</v>
          </cell>
          <cell r="G2599">
            <v>30</v>
          </cell>
          <cell r="H2599">
            <v>17464</v>
          </cell>
          <cell r="I2599" t="str">
            <v>31869</v>
          </cell>
          <cell r="J2599" t="str">
            <v>2010062</v>
          </cell>
          <cell r="K2599" t="str">
            <v>30008</v>
          </cell>
          <cell r="L2599">
            <v>6</v>
          </cell>
          <cell r="M2599" t="str">
            <v>124521125</v>
          </cell>
          <cell r="Q2599">
            <v>17464</v>
          </cell>
          <cell r="R2599">
            <v>0</v>
          </cell>
          <cell r="S2599">
            <v>0</v>
          </cell>
        </row>
        <row r="2600">
          <cell r="B2600" t="str">
            <v>59</v>
          </cell>
          <cell r="C2600" t="str">
            <v>ВЛ-0,4 от МТП-53 ул.Лесозаводская</v>
          </cell>
          <cell r="D2600" t="str">
            <v>534</v>
          </cell>
          <cell r="E2600" t="str">
            <v>011</v>
          </cell>
          <cell r="F2600">
            <v>11</v>
          </cell>
          <cell r="G2600">
            <v>30</v>
          </cell>
          <cell r="H2600">
            <v>16644</v>
          </cell>
          <cell r="I2600" t="str">
            <v>31870</v>
          </cell>
          <cell r="J2600" t="str">
            <v>2010062</v>
          </cell>
          <cell r="K2600" t="str">
            <v>30008</v>
          </cell>
          <cell r="L2600">
            <v>6</v>
          </cell>
          <cell r="M2600" t="str">
            <v>124521125</v>
          </cell>
          <cell r="Q2600">
            <v>16644</v>
          </cell>
          <cell r="R2600">
            <v>0</v>
          </cell>
          <cell r="S2600">
            <v>0</v>
          </cell>
        </row>
        <row r="2601">
          <cell r="B2601" t="str">
            <v>59</v>
          </cell>
          <cell r="C2601" t="str">
            <v>ВЛ-0,4 от ТП-231 п.Правда</v>
          </cell>
          <cell r="D2601" t="str">
            <v>534</v>
          </cell>
          <cell r="E2601" t="str">
            <v>011</v>
          </cell>
          <cell r="F2601">
            <v>11</v>
          </cell>
          <cell r="G2601">
            <v>30</v>
          </cell>
          <cell r="H2601">
            <v>16377</v>
          </cell>
          <cell r="I2601" t="str">
            <v>31871</v>
          </cell>
          <cell r="J2601" t="str">
            <v>2010062</v>
          </cell>
          <cell r="K2601" t="str">
            <v>30008</v>
          </cell>
          <cell r="L2601">
            <v>6</v>
          </cell>
          <cell r="M2601" t="str">
            <v>124521125</v>
          </cell>
          <cell r="Q2601">
            <v>16377</v>
          </cell>
          <cell r="R2601">
            <v>0</v>
          </cell>
          <cell r="S2601">
            <v>0</v>
          </cell>
        </row>
        <row r="2602">
          <cell r="B2602" t="str">
            <v>59</v>
          </cell>
          <cell r="C2602" t="str">
            <v>ВЛ-0,4 от КТП-59 ул.Лесозаводская</v>
          </cell>
          <cell r="D2602" t="str">
            <v>534</v>
          </cell>
          <cell r="E2602" t="str">
            <v>011</v>
          </cell>
          <cell r="F2602">
            <v>11</v>
          </cell>
          <cell r="G2602">
            <v>30</v>
          </cell>
          <cell r="H2602">
            <v>15853</v>
          </cell>
          <cell r="I2602" t="str">
            <v>31872</v>
          </cell>
          <cell r="J2602" t="str">
            <v>2010062</v>
          </cell>
          <cell r="K2602" t="str">
            <v>30008</v>
          </cell>
          <cell r="L2602">
            <v>6</v>
          </cell>
          <cell r="M2602" t="str">
            <v>124521125</v>
          </cell>
          <cell r="Q2602">
            <v>15853</v>
          </cell>
          <cell r="R2602">
            <v>0</v>
          </cell>
          <cell r="S2602">
            <v>0</v>
          </cell>
        </row>
        <row r="2603">
          <cell r="B2603" t="str">
            <v>59</v>
          </cell>
          <cell r="C2603" t="str">
            <v>ВЛ-0,4 от КТП-50 ул.Ж/дорожная</v>
          </cell>
          <cell r="D2603" t="str">
            <v>534</v>
          </cell>
          <cell r="E2603" t="str">
            <v>011</v>
          </cell>
          <cell r="F2603">
            <v>11</v>
          </cell>
          <cell r="G2603">
            <v>30</v>
          </cell>
          <cell r="H2603">
            <v>15623</v>
          </cell>
          <cell r="I2603" t="str">
            <v>31873</v>
          </cell>
          <cell r="J2603" t="str">
            <v>2010062</v>
          </cell>
          <cell r="K2603" t="str">
            <v>30008</v>
          </cell>
          <cell r="L2603">
            <v>6</v>
          </cell>
          <cell r="M2603" t="str">
            <v>124521125</v>
          </cell>
          <cell r="Q2603">
            <v>15623</v>
          </cell>
          <cell r="R2603">
            <v>0</v>
          </cell>
          <cell r="S2603">
            <v>0</v>
          </cell>
        </row>
        <row r="2604">
          <cell r="B2604" t="str">
            <v>59</v>
          </cell>
          <cell r="C2604" t="str">
            <v>ВЛ-0,4  от ТП-41 ул.Чехова</v>
          </cell>
          <cell r="D2604" t="str">
            <v>534</v>
          </cell>
          <cell r="E2604" t="str">
            <v>011</v>
          </cell>
          <cell r="F2604">
            <v>11</v>
          </cell>
          <cell r="G2604">
            <v>30</v>
          </cell>
          <cell r="H2604">
            <v>14647</v>
          </cell>
          <cell r="I2604" t="str">
            <v>31874</v>
          </cell>
          <cell r="J2604" t="str">
            <v>2010062</v>
          </cell>
          <cell r="K2604" t="str">
            <v>30008</v>
          </cell>
          <cell r="L2604">
            <v>6</v>
          </cell>
          <cell r="M2604" t="str">
            <v>124521125</v>
          </cell>
          <cell r="Q2604">
            <v>14647</v>
          </cell>
          <cell r="R2604">
            <v>0</v>
          </cell>
          <cell r="S2604">
            <v>0</v>
          </cell>
        </row>
        <row r="2605">
          <cell r="B2605" t="str">
            <v>59</v>
          </cell>
          <cell r="C2605" t="str">
            <v>ВЛ-6 7Л-Х-6 ПС Холмская - о№7</v>
          </cell>
          <cell r="D2605" t="str">
            <v>534</v>
          </cell>
          <cell r="E2605" t="str">
            <v>011</v>
          </cell>
          <cell r="F2605">
            <v>11</v>
          </cell>
          <cell r="G2605">
            <v>30</v>
          </cell>
          <cell r="H2605">
            <v>14520</v>
          </cell>
          <cell r="I2605" t="str">
            <v>31875</v>
          </cell>
          <cell r="J2605" t="str">
            <v>2010062</v>
          </cell>
          <cell r="K2605" t="str">
            <v>30008</v>
          </cell>
          <cell r="L2605">
            <v>6</v>
          </cell>
          <cell r="M2605" t="str">
            <v>124521125</v>
          </cell>
          <cell r="Q2605">
            <v>8440.2000000000007</v>
          </cell>
          <cell r="R2605">
            <v>72.599999999999994</v>
          </cell>
          <cell r="S2605">
            <v>6079.8</v>
          </cell>
        </row>
        <row r="2606">
          <cell r="B2606" t="str">
            <v>59</v>
          </cell>
          <cell r="C2606" t="str">
            <v>ВЛ-0,4 от ТП-35 ул.Советская</v>
          </cell>
          <cell r="D2606" t="str">
            <v>534</v>
          </cell>
          <cell r="E2606" t="str">
            <v>011</v>
          </cell>
          <cell r="F2606">
            <v>11</v>
          </cell>
          <cell r="G2606">
            <v>30</v>
          </cell>
          <cell r="H2606">
            <v>14398</v>
          </cell>
          <cell r="I2606" t="str">
            <v>31876</v>
          </cell>
          <cell r="J2606" t="str">
            <v>2010062</v>
          </cell>
          <cell r="K2606" t="str">
            <v>30008</v>
          </cell>
          <cell r="L2606">
            <v>6</v>
          </cell>
          <cell r="M2606" t="str">
            <v>124521125</v>
          </cell>
          <cell r="Q2606">
            <v>14398</v>
          </cell>
          <cell r="R2606">
            <v>0</v>
          </cell>
          <cell r="S2606">
            <v>0</v>
          </cell>
        </row>
        <row r="2607">
          <cell r="B2607" t="str">
            <v>59</v>
          </cell>
          <cell r="C2607" t="str">
            <v>ВЛ-0,4 от ТП-103 ул.Героев</v>
          </cell>
          <cell r="D2607" t="str">
            <v>534</v>
          </cell>
          <cell r="E2607" t="str">
            <v>011</v>
          </cell>
          <cell r="F2607">
            <v>11</v>
          </cell>
          <cell r="G2607">
            <v>30</v>
          </cell>
          <cell r="H2607">
            <v>14380</v>
          </cell>
          <cell r="I2607" t="str">
            <v>31877</v>
          </cell>
          <cell r="J2607" t="str">
            <v>2010062</v>
          </cell>
          <cell r="K2607" t="str">
            <v>30008</v>
          </cell>
          <cell r="L2607">
            <v>6</v>
          </cell>
          <cell r="M2607" t="str">
            <v>124521125</v>
          </cell>
          <cell r="Q2607">
            <v>14380</v>
          </cell>
          <cell r="R2607">
            <v>0</v>
          </cell>
          <cell r="S2607">
            <v>0</v>
          </cell>
        </row>
        <row r="2608">
          <cell r="B2608" t="str">
            <v>59</v>
          </cell>
          <cell r="C2608" t="str">
            <v>ВЛ-0,4 от ТП-78 ул.Победы</v>
          </cell>
          <cell r="D2608" t="str">
            <v>534</v>
          </cell>
          <cell r="E2608" t="str">
            <v>011</v>
          </cell>
          <cell r="F2608">
            <v>11</v>
          </cell>
          <cell r="G2608">
            <v>30</v>
          </cell>
          <cell r="H2608">
            <v>13459</v>
          </cell>
          <cell r="I2608" t="str">
            <v>31878</v>
          </cell>
          <cell r="J2608" t="str">
            <v>2010062</v>
          </cell>
          <cell r="K2608" t="str">
            <v>30008</v>
          </cell>
          <cell r="L2608">
            <v>6</v>
          </cell>
          <cell r="M2608" t="str">
            <v>124521125</v>
          </cell>
          <cell r="Q2608">
            <v>13459</v>
          </cell>
          <cell r="R2608">
            <v>0</v>
          </cell>
          <cell r="S2608">
            <v>0</v>
          </cell>
        </row>
        <row r="2609">
          <cell r="B2609" t="str">
            <v>59</v>
          </cell>
          <cell r="C2609" t="str">
            <v>ВЛ-0,4 от КТП-129 п.Каменское</v>
          </cell>
          <cell r="D2609" t="str">
            <v>534</v>
          </cell>
          <cell r="E2609" t="str">
            <v>011</v>
          </cell>
          <cell r="F2609">
            <v>11</v>
          </cell>
          <cell r="G2609">
            <v>30</v>
          </cell>
          <cell r="H2609">
            <v>10954</v>
          </cell>
          <cell r="I2609" t="str">
            <v>31879</v>
          </cell>
          <cell r="J2609" t="str">
            <v>2010062</v>
          </cell>
          <cell r="K2609" t="str">
            <v>30008</v>
          </cell>
          <cell r="L2609">
            <v>6</v>
          </cell>
          <cell r="M2609" t="str">
            <v>124521125</v>
          </cell>
          <cell r="Q2609">
            <v>10954</v>
          </cell>
          <cell r="R2609">
            <v>0</v>
          </cell>
          <cell r="S2609">
            <v>0</v>
          </cell>
        </row>
        <row r="2610">
          <cell r="B2610" t="str">
            <v>59</v>
          </cell>
          <cell r="C2610" t="str">
            <v>ВЛ-0,4 от МТП-1 ул.Пригородная</v>
          </cell>
          <cell r="D2610" t="str">
            <v>534</v>
          </cell>
          <cell r="E2610" t="str">
            <v>011</v>
          </cell>
          <cell r="F2610">
            <v>11</v>
          </cell>
          <cell r="G2610">
            <v>30</v>
          </cell>
          <cell r="H2610">
            <v>10301</v>
          </cell>
          <cell r="I2610" t="str">
            <v>31880</v>
          </cell>
          <cell r="J2610" t="str">
            <v>2010062</v>
          </cell>
          <cell r="K2610" t="str">
            <v>30008</v>
          </cell>
          <cell r="L2610">
            <v>6</v>
          </cell>
          <cell r="M2610" t="str">
            <v>124521125</v>
          </cell>
          <cell r="Q2610">
            <v>10301</v>
          </cell>
          <cell r="R2610">
            <v>0</v>
          </cell>
          <cell r="S2610">
            <v>0</v>
          </cell>
        </row>
        <row r="2611">
          <cell r="B2611" t="str">
            <v>59</v>
          </cell>
          <cell r="C2611" t="str">
            <v>ВЛ-0,4 от КТП-31 ул.Волкова</v>
          </cell>
          <cell r="D2611" t="str">
            <v>534</v>
          </cell>
          <cell r="E2611" t="str">
            <v>011</v>
          </cell>
          <cell r="F2611">
            <v>11</v>
          </cell>
          <cell r="G2611">
            <v>30</v>
          </cell>
          <cell r="H2611">
            <v>9013</v>
          </cell>
          <cell r="I2611" t="str">
            <v>31881</v>
          </cell>
          <cell r="J2611" t="str">
            <v>2010062</v>
          </cell>
          <cell r="K2611" t="str">
            <v>30008</v>
          </cell>
          <cell r="L2611">
            <v>6</v>
          </cell>
          <cell r="M2611" t="str">
            <v>124521125</v>
          </cell>
          <cell r="Q2611">
            <v>9013</v>
          </cell>
          <cell r="R2611">
            <v>0</v>
          </cell>
          <cell r="S2611">
            <v>0</v>
          </cell>
        </row>
        <row r="2612">
          <cell r="B2612" t="str">
            <v>59</v>
          </cell>
          <cell r="C2612" t="str">
            <v>ВЛ-0,4 от ТП-219 ул.Мичурина</v>
          </cell>
          <cell r="D2612" t="str">
            <v>534</v>
          </cell>
          <cell r="E2612" t="str">
            <v>011</v>
          </cell>
          <cell r="F2612">
            <v>11</v>
          </cell>
          <cell r="G2612">
            <v>30</v>
          </cell>
          <cell r="H2612">
            <v>8635</v>
          </cell>
          <cell r="I2612" t="str">
            <v>31882</v>
          </cell>
          <cell r="J2612" t="str">
            <v>2010062</v>
          </cell>
          <cell r="K2612" t="str">
            <v>30008</v>
          </cell>
          <cell r="L2612">
            <v>6</v>
          </cell>
          <cell r="M2612" t="str">
            <v>124521125</v>
          </cell>
          <cell r="Q2612">
            <v>8635</v>
          </cell>
          <cell r="R2612">
            <v>0</v>
          </cell>
          <cell r="S2612">
            <v>0</v>
          </cell>
        </row>
        <row r="2613">
          <cell r="B2613" t="str">
            <v>59</v>
          </cell>
          <cell r="C2613" t="str">
            <v>ВЛ-0,4 от ТП-27 ул.Героев</v>
          </cell>
          <cell r="D2613" t="str">
            <v>534</v>
          </cell>
          <cell r="E2613" t="str">
            <v>011</v>
          </cell>
          <cell r="F2613">
            <v>11</v>
          </cell>
          <cell r="G2613">
            <v>30</v>
          </cell>
          <cell r="H2613">
            <v>8488</v>
          </cell>
          <cell r="I2613" t="str">
            <v>31883</v>
          </cell>
          <cell r="J2613" t="str">
            <v>2010062</v>
          </cell>
          <cell r="K2613" t="str">
            <v>30008</v>
          </cell>
          <cell r="L2613">
            <v>6</v>
          </cell>
          <cell r="M2613" t="str">
            <v>124521125</v>
          </cell>
          <cell r="Q2613">
            <v>8488</v>
          </cell>
          <cell r="R2613">
            <v>0</v>
          </cell>
          <cell r="S2613">
            <v>0</v>
          </cell>
        </row>
        <row r="2614">
          <cell r="B2614" t="str">
            <v>59</v>
          </cell>
          <cell r="C2614" t="str">
            <v>ВЛ-0,4 от КТП-8а п.Поляково</v>
          </cell>
          <cell r="D2614" t="str">
            <v>534</v>
          </cell>
          <cell r="E2614" t="str">
            <v>011</v>
          </cell>
          <cell r="F2614">
            <v>11</v>
          </cell>
          <cell r="G2614">
            <v>30</v>
          </cell>
          <cell r="H2614">
            <v>7854</v>
          </cell>
          <cell r="I2614" t="str">
            <v>31884</v>
          </cell>
          <cell r="J2614" t="str">
            <v>2010062</v>
          </cell>
          <cell r="K2614" t="str">
            <v>30008</v>
          </cell>
          <cell r="L2614">
            <v>6</v>
          </cell>
          <cell r="M2614" t="str">
            <v>124521125</v>
          </cell>
          <cell r="Q2614">
            <v>7854</v>
          </cell>
          <cell r="R2614">
            <v>0</v>
          </cell>
          <cell r="S2614">
            <v>0</v>
          </cell>
        </row>
        <row r="2615">
          <cell r="B2615" t="str">
            <v>59</v>
          </cell>
          <cell r="C2615" t="str">
            <v>ВЛ-0,4 от ТП-26 ул.Советская</v>
          </cell>
          <cell r="D2615" t="str">
            <v>534</v>
          </cell>
          <cell r="E2615" t="str">
            <v>011</v>
          </cell>
          <cell r="F2615">
            <v>11</v>
          </cell>
          <cell r="G2615">
            <v>30</v>
          </cell>
          <cell r="H2615">
            <v>6509</v>
          </cell>
          <cell r="I2615" t="str">
            <v>31885</v>
          </cell>
          <cell r="J2615" t="str">
            <v>2010062</v>
          </cell>
          <cell r="K2615" t="str">
            <v>30008</v>
          </cell>
          <cell r="L2615">
            <v>6</v>
          </cell>
          <cell r="M2615" t="str">
            <v>124521125</v>
          </cell>
          <cell r="Q2615">
            <v>6509</v>
          </cell>
          <cell r="R2615">
            <v>0</v>
          </cell>
          <cell r="S2615">
            <v>0</v>
          </cell>
        </row>
        <row r="2616">
          <cell r="B2616" t="str">
            <v>59</v>
          </cell>
          <cell r="C2616" t="str">
            <v>ВЛ-0,4 от ТП-34</v>
          </cell>
          <cell r="D2616" t="str">
            <v>534</v>
          </cell>
          <cell r="E2616" t="str">
            <v>011</v>
          </cell>
          <cell r="F2616">
            <v>11</v>
          </cell>
          <cell r="G2616">
            <v>30</v>
          </cell>
          <cell r="H2616">
            <v>6260</v>
          </cell>
          <cell r="I2616" t="str">
            <v>31886</v>
          </cell>
          <cell r="J2616" t="str">
            <v>2010062</v>
          </cell>
          <cell r="K2616" t="str">
            <v>30008</v>
          </cell>
          <cell r="L2616">
            <v>6</v>
          </cell>
          <cell r="M2616" t="str">
            <v>124521125</v>
          </cell>
          <cell r="Q2616">
            <v>6260</v>
          </cell>
          <cell r="R2616">
            <v>0</v>
          </cell>
          <cell r="S2616">
            <v>0</v>
          </cell>
        </row>
        <row r="2617">
          <cell r="B2617" t="str">
            <v>59</v>
          </cell>
          <cell r="C2617" t="str">
            <v>ВЛ-0,4 от ТП-268а ул.Шкльная</v>
          </cell>
          <cell r="D2617" t="str">
            <v>534</v>
          </cell>
          <cell r="E2617" t="str">
            <v>011</v>
          </cell>
          <cell r="F2617">
            <v>11</v>
          </cell>
          <cell r="G2617">
            <v>30</v>
          </cell>
          <cell r="H2617">
            <v>5919</v>
          </cell>
          <cell r="I2617" t="str">
            <v>31887</v>
          </cell>
          <cell r="J2617" t="str">
            <v>2010062</v>
          </cell>
          <cell r="K2617" t="str">
            <v>30008</v>
          </cell>
          <cell r="L2617">
            <v>6</v>
          </cell>
          <cell r="M2617" t="str">
            <v>124521125</v>
          </cell>
          <cell r="Q2617">
            <v>5919</v>
          </cell>
          <cell r="R2617">
            <v>0</v>
          </cell>
          <cell r="S2617">
            <v>0</v>
          </cell>
        </row>
        <row r="2618">
          <cell r="B2618" t="str">
            <v>59</v>
          </cell>
          <cell r="C2618" t="str">
            <v>ВЛ-0,4 от ТП-71 ул.Шкльная</v>
          </cell>
          <cell r="D2618" t="str">
            <v>534</v>
          </cell>
          <cell r="E2618" t="str">
            <v>011</v>
          </cell>
          <cell r="F2618">
            <v>11</v>
          </cell>
          <cell r="G2618">
            <v>30</v>
          </cell>
          <cell r="H2618">
            <v>5036</v>
          </cell>
          <cell r="I2618" t="str">
            <v>31888</v>
          </cell>
          <cell r="J2618" t="str">
            <v>2010062</v>
          </cell>
          <cell r="K2618" t="str">
            <v>30008</v>
          </cell>
          <cell r="L2618">
            <v>6</v>
          </cell>
          <cell r="M2618" t="str">
            <v>124521125</v>
          </cell>
          <cell r="Q2618">
            <v>5036</v>
          </cell>
          <cell r="R2618">
            <v>0</v>
          </cell>
          <cell r="S2618">
            <v>0</v>
          </cell>
        </row>
        <row r="2619">
          <cell r="B2619" t="str">
            <v>59</v>
          </cell>
          <cell r="C2619" t="str">
            <v>ВЛ-0,4 от КТП-30 ул.Шевченко</v>
          </cell>
          <cell r="D2619" t="str">
            <v>534</v>
          </cell>
          <cell r="E2619" t="str">
            <v>011</v>
          </cell>
          <cell r="F2619">
            <v>11</v>
          </cell>
          <cell r="G2619">
            <v>30</v>
          </cell>
          <cell r="H2619">
            <v>4180</v>
          </cell>
          <cell r="I2619" t="str">
            <v>31889</v>
          </cell>
          <cell r="J2619" t="str">
            <v>2010062</v>
          </cell>
          <cell r="K2619" t="str">
            <v>30008</v>
          </cell>
          <cell r="L2619">
            <v>6</v>
          </cell>
          <cell r="M2619" t="str">
            <v>124521125</v>
          </cell>
          <cell r="Q2619">
            <v>4180</v>
          </cell>
          <cell r="R2619">
            <v>0</v>
          </cell>
          <cell r="S2619">
            <v>0</v>
          </cell>
        </row>
        <row r="2620">
          <cell r="B2620" t="str">
            <v>59</v>
          </cell>
          <cell r="C2620" t="str">
            <v>ВЛ-0,4 от ТП-13а п.Правда</v>
          </cell>
          <cell r="D2620" t="str">
            <v>534</v>
          </cell>
          <cell r="E2620" t="str">
            <v>011</v>
          </cell>
          <cell r="F2620">
            <v>11</v>
          </cell>
          <cell r="G2620">
            <v>30</v>
          </cell>
          <cell r="H2620">
            <v>3535</v>
          </cell>
          <cell r="I2620" t="str">
            <v>31890</v>
          </cell>
          <cell r="J2620" t="str">
            <v>2010062</v>
          </cell>
          <cell r="K2620" t="str">
            <v>30008</v>
          </cell>
          <cell r="L2620">
            <v>6</v>
          </cell>
          <cell r="M2620" t="str">
            <v>124521125</v>
          </cell>
          <cell r="Q2620">
            <v>3535</v>
          </cell>
          <cell r="R2620">
            <v>0</v>
          </cell>
          <cell r="S2620">
            <v>0</v>
          </cell>
        </row>
        <row r="2621">
          <cell r="B2621" t="str">
            <v>69</v>
          </cell>
          <cell r="C2621" t="str">
            <v>КЛ-10кВ 1Л-РП1-10  РП1 - ТП-103 ц</v>
          </cell>
          <cell r="D2621" t="str">
            <v>535</v>
          </cell>
          <cell r="E2621" t="str">
            <v>011</v>
          </cell>
          <cell r="F2621">
            <v>11</v>
          </cell>
          <cell r="G2621">
            <v>30</v>
          </cell>
          <cell r="H2621">
            <v>468055</v>
          </cell>
          <cell r="I2621" t="str">
            <v>31943</v>
          </cell>
          <cell r="J2621" t="str">
            <v>2010062</v>
          </cell>
          <cell r="K2621" t="str">
            <v>30011</v>
          </cell>
          <cell r="L2621">
            <v>2</v>
          </cell>
          <cell r="M2621" t="str">
            <v>124527341</v>
          </cell>
          <cell r="Q2621">
            <v>375436.63</v>
          </cell>
          <cell r="R2621">
            <v>780.09</v>
          </cell>
          <cell r="S2621">
            <v>92618.37</v>
          </cell>
        </row>
        <row r="2622">
          <cell r="B2622" t="str">
            <v>69</v>
          </cell>
          <cell r="C2622" t="str">
            <v>КЛ-10кВ 12Л-РП-10  РП-1 - ул.Крас</v>
          </cell>
          <cell r="D2622" t="str">
            <v>535</v>
          </cell>
          <cell r="E2622" t="str">
            <v>011</v>
          </cell>
          <cell r="F2622">
            <v>11</v>
          </cell>
          <cell r="G2622">
            <v>30</v>
          </cell>
          <cell r="H2622">
            <v>439730</v>
          </cell>
          <cell r="I2622" t="str">
            <v>31944</v>
          </cell>
          <cell r="J2622" t="str">
            <v>2010062</v>
          </cell>
          <cell r="K2622" t="str">
            <v>30011</v>
          </cell>
          <cell r="L2622">
            <v>2</v>
          </cell>
          <cell r="M2622" t="str">
            <v>124527341</v>
          </cell>
          <cell r="Q2622">
            <v>297640.15999999997</v>
          </cell>
          <cell r="R2622">
            <v>732.88</v>
          </cell>
          <cell r="S2622">
            <v>142089.84</v>
          </cell>
        </row>
        <row r="2623">
          <cell r="B2623" t="str">
            <v>69</v>
          </cell>
          <cell r="C2623" t="str">
            <v>КЛ-10кВ 6Л-РП1-10 РП1-ТП61 котель</v>
          </cell>
          <cell r="D2623" t="str">
            <v>535</v>
          </cell>
          <cell r="E2623" t="str">
            <v>011</v>
          </cell>
          <cell r="F2623">
            <v>11</v>
          </cell>
          <cell r="G2623">
            <v>30</v>
          </cell>
          <cell r="H2623">
            <v>414254</v>
          </cell>
          <cell r="I2623" t="str">
            <v>31945</v>
          </cell>
          <cell r="J2623" t="str">
            <v>2010062</v>
          </cell>
          <cell r="K2623" t="str">
            <v>30011</v>
          </cell>
          <cell r="L2623">
            <v>2</v>
          </cell>
          <cell r="M2623" t="str">
            <v>124527341</v>
          </cell>
          <cell r="Q2623">
            <v>307106.94</v>
          </cell>
          <cell r="R2623">
            <v>690.42</v>
          </cell>
          <cell r="S2623">
            <v>107147.06</v>
          </cell>
        </row>
        <row r="2624">
          <cell r="B2624" t="str">
            <v>69</v>
          </cell>
          <cell r="C2624" t="str">
            <v>КЛ-10кВ 10Л-РП1-10 РП1 - ТП102</v>
          </cell>
          <cell r="D2624" t="str">
            <v>535</v>
          </cell>
          <cell r="E2624" t="str">
            <v>011</v>
          </cell>
          <cell r="F2624">
            <v>11</v>
          </cell>
          <cell r="G2624">
            <v>30</v>
          </cell>
          <cell r="H2624">
            <v>192626</v>
          </cell>
          <cell r="I2624" t="str">
            <v>31946</v>
          </cell>
          <cell r="J2624" t="str">
            <v>2010062</v>
          </cell>
          <cell r="K2624" t="str">
            <v>30011</v>
          </cell>
          <cell r="L2624">
            <v>2</v>
          </cell>
          <cell r="M2624" t="str">
            <v>124527341</v>
          </cell>
          <cell r="Q2624">
            <v>135219.28</v>
          </cell>
          <cell r="R2624">
            <v>321.04000000000002</v>
          </cell>
          <cell r="S2624">
            <v>57406.720000000001</v>
          </cell>
        </row>
        <row r="2625">
          <cell r="B2625" t="str">
            <v>71</v>
          </cell>
          <cell r="C2625" t="str">
            <v>Линия связи РП-1-ПС Угл.</v>
          </cell>
          <cell r="D2625" t="str">
            <v>535</v>
          </cell>
          <cell r="E2625" t="str">
            <v>011</v>
          </cell>
          <cell r="F2625">
            <v>11</v>
          </cell>
          <cell r="G2625">
            <v>30</v>
          </cell>
          <cell r="H2625">
            <v>7236</v>
          </cell>
          <cell r="I2625" t="str">
            <v>32510</v>
          </cell>
          <cell r="J2625" t="str">
            <v>2010062</v>
          </cell>
          <cell r="K2625" t="str">
            <v>30008</v>
          </cell>
          <cell r="L2625">
            <v>6</v>
          </cell>
          <cell r="M2625" t="str">
            <v>124526551</v>
          </cell>
          <cell r="Q2625">
            <v>7236</v>
          </cell>
          <cell r="R2625">
            <v>0</v>
          </cell>
          <cell r="S2625">
            <v>0</v>
          </cell>
        </row>
        <row r="2626">
          <cell r="B2626" t="str">
            <v>72</v>
          </cell>
          <cell r="C2626" t="str">
            <v>ВЛ-220кВ ГРЭС-Краснополье оп. 108</v>
          </cell>
          <cell r="D2626" t="str">
            <v>535</v>
          </cell>
          <cell r="E2626" t="str">
            <v>011</v>
          </cell>
          <cell r="F2626">
            <v>11</v>
          </cell>
          <cell r="G2626">
            <v>30</v>
          </cell>
          <cell r="H2626">
            <v>180601394</v>
          </cell>
          <cell r="I2626" t="str">
            <v>31351</v>
          </cell>
          <cell r="J2626" t="str">
            <v>2010062</v>
          </cell>
          <cell r="K2626" t="str">
            <v>30009</v>
          </cell>
          <cell r="L2626">
            <v>2</v>
          </cell>
          <cell r="M2626" t="str">
            <v>124521125</v>
          </cell>
          <cell r="Q2626">
            <v>26488203.239999998</v>
          </cell>
          <cell r="R2626">
            <v>301002.32</v>
          </cell>
          <cell r="S2626">
            <v>154113190.75999999</v>
          </cell>
        </row>
        <row r="2627">
          <cell r="B2627" t="str">
            <v>72</v>
          </cell>
          <cell r="C2627" t="str">
            <v>ВЛ-220кВ Д-4 Красногорск-Краснопо</v>
          </cell>
          <cell r="D2627" t="str">
            <v>535</v>
          </cell>
          <cell r="E2627" t="str">
            <v>011</v>
          </cell>
          <cell r="F2627">
            <v>11</v>
          </cell>
          <cell r="G2627">
            <v>30</v>
          </cell>
          <cell r="H2627">
            <v>28636966</v>
          </cell>
          <cell r="I2627" t="str">
            <v>31352</v>
          </cell>
          <cell r="J2627" t="str">
            <v>2010062</v>
          </cell>
          <cell r="K2627" t="str">
            <v>30009</v>
          </cell>
          <cell r="L2627">
            <v>2</v>
          </cell>
          <cell r="M2627" t="str">
            <v>124521125</v>
          </cell>
          <cell r="Q2627">
            <v>19087034.960000001</v>
          </cell>
          <cell r="R2627">
            <v>47728.28</v>
          </cell>
          <cell r="S2627">
            <v>9549931.0399999991</v>
          </cell>
        </row>
        <row r="2628">
          <cell r="B2628" t="str">
            <v>72</v>
          </cell>
          <cell r="C2628" t="str">
            <v>ВЛ-110кВ С-41, С-42, Углегорс-Шах</v>
          </cell>
          <cell r="D2628" t="str">
            <v>535</v>
          </cell>
          <cell r="E2628" t="str">
            <v>011</v>
          </cell>
          <cell r="F2628">
            <v>11</v>
          </cell>
          <cell r="G2628">
            <v>30</v>
          </cell>
          <cell r="H2628">
            <v>19309778</v>
          </cell>
          <cell r="I2628" t="str">
            <v>31353</v>
          </cell>
          <cell r="J2628" t="str">
            <v>2010062</v>
          </cell>
          <cell r="K2628" t="str">
            <v>30009</v>
          </cell>
          <cell r="L2628">
            <v>2</v>
          </cell>
          <cell r="M2628" t="str">
            <v>124521125</v>
          </cell>
          <cell r="Q2628">
            <v>9594037.7200000007</v>
          </cell>
          <cell r="R2628">
            <v>32182.959999999999</v>
          </cell>
          <cell r="S2628">
            <v>9715740.2799999993</v>
          </cell>
        </row>
        <row r="2629">
          <cell r="B2629" t="str">
            <v>72</v>
          </cell>
          <cell r="C2629" t="str">
            <v>ВЛ-110кВ С41, С-42, Краснополье-У</v>
          </cell>
          <cell r="D2629" t="str">
            <v>535</v>
          </cell>
          <cell r="E2629" t="str">
            <v>011</v>
          </cell>
          <cell r="F2629">
            <v>11</v>
          </cell>
          <cell r="G2629">
            <v>30</v>
          </cell>
          <cell r="H2629">
            <v>15182935</v>
          </cell>
          <cell r="I2629" t="str">
            <v>31354</v>
          </cell>
          <cell r="J2629" t="str">
            <v>2010062</v>
          </cell>
          <cell r="K2629" t="str">
            <v>30009</v>
          </cell>
          <cell r="L2629">
            <v>2</v>
          </cell>
          <cell r="M2629" t="str">
            <v>124521125</v>
          </cell>
          <cell r="Q2629">
            <v>10446278.23</v>
          </cell>
          <cell r="R2629">
            <v>25304.89</v>
          </cell>
          <cell r="S2629">
            <v>4736656.7699999996</v>
          </cell>
        </row>
        <row r="2630">
          <cell r="B2630" t="str">
            <v>72</v>
          </cell>
          <cell r="C2630" t="str">
            <v>ВЛ-220кВ Д2 ГРЭС-Краснополье оп.</v>
          </cell>
          <cell r="D2630" t="str">
            <v>535</v>
          </cell>
          <cell r="E2630" t="str">
            <v>011</v>
          </cell>
          <cell r="F2630">
            <v>11</v>
          </cell>
          <cell r="G2630">
            <v>30</v>
          </cell>
          <cell r="H2630">
            <v>10824316</v>
          </cell>
          <cell r="I2630" t="str">
            <v>31355</v>
          </cell>
          <cell r="J2630" t="str">
            <v>2010062</v>
          </cell>
          <cell r="K2630" t="str">
            <v>30009</v>
          </cell>
          <cell r="L2630">
            <v>2</v>
          </cell>
          <cell r="M2630" t="str">
            <v>124521125</v>
          </cell>
          <cell r="Q2630">
            <v>8031462.71</v>
          </cell>
          <cell r="R2630">
            <v>18040.53</v>
          </cell>
          <cell r="S2630">
            <v>2792853.29</v>
          </cell>
        </row>
        <row r="2631">
          <cell r="B2631" t="str">
            <v>72</v>
          </cell>
          <cell r="C2631" t="str">
            <v>ВЛ-10кВ 2Л-Кп-10 ПС Кп-220 - с.Ме</v>
          </cell>
          <cell r="D2631" t="str">
            <v>535</v>
          </cell>
          <cell r="E2631" t="str">
            <v>011</v>
          </cell>
          <cell r="F2631">
            <v>11</v>
          </cell>
          <cell r="G2631">
            <v>30</v>
          </cell>
          <cell r="H2631">
            <v>4670560</v>
          </cell>
          <cell r="I2631" t="str">
            <v>31356</v>
          </cell>
          <cell r="J2631" t="str">
            <v>2010062</v>
          </cell>
          <cell r="K2631" t="str">
            <v>30008</v>
          </cell>
          <cell r="L2631">
            <v>6</v>
          </cell>
          <cell r="M2631" t="str">
            <v>124521125</v>
          </cell>
          <cell r="Q2631">
            <v>3942300.6</v>
          </cell>
          <cell r="R2631">
            <v>23352.799999999999</v>
          </cell>
          <cell r="S2631">
            <v>728259.4</v>
          </cell>
        </row>
        <row r="2632">
          <cell r="B2632" t="str">
            <v>72</v>
          </cell>
          <cell r="C2632" t="str">
            <v>ВЛ-10кВ 9Л-Уг-10 ПС Уг-110 -с.Пор</v>
          </cell>
          <cell r="D2632" t="str">
            <v>535</v>
          </cell>
          <cell r="E2632" t="str">
            <v>011</v>
          </cell>
          <cell r="F2632">
            <v>11</v>
          </cell>
          <cell r="G2632">
            <v>30</v>
          </cell>
          <cell r="H2632">
            <v>4285230</v>
          </cell>
          <cell r="I2632" t="str">
            <v>31357</v>
          </cell>
          <cell r="J2632" t="str">
            <v>2010062</v>
          </cell>
          <cell r="K2632" t="str">
            <v>30008</v>
          </cell>
          <cell r="L2632">
            <v>6</v>
          </cell>
          <cell r="M2632" t="str">
            <v>124521125</v>
          </cell>
          <cell r="Q2632">
            <v>4285230</v>
          </cell>
          <cell r="R2632">
            <v>0</v>
          </cell>
          <cell r="S2632">
            <v>0</v>
          </cell>
        </row>
        <row r="2633">
          <cell r="B2633" t="str">
            <v>72</v>
          </cell>
          <cell r="C2633" t="str">
            <v>ВЛ-10кВ 3Л-КП-10 ПС-Кп-220 -с.Кра</v>
          </cell>
          <cell r="D2633" t="str">
            <v>535</v>
          </cell>
          <cell r="E2633" t="str">
            <v>011</v>
          </cell>
          <cell r="F2633">
            <v>11</v>
          </cell>
          <cell r="G2633">
            <v>30</v>
          </cell>
          <cell r="H2633">
            <v>3107574</v>
          </cell>
          <cell r="I2633" t="str">
            <v>31358</v>
          </cell>
          <cell r="J2633" t="str">
            <v>2010062</v>
          </cell>
          <cell r="K2633" t="str">
            <v>30008</v>
          </cell>
          <cell r="L2633">
            <v>6</v>
          </cell>
          <cell r="M2633" t="str">
            <v>124521125</v>
          </cell>
          <cell r="Q2633">
            <v>1971445.09</v>
          </cell>
          <cell r="R2633">
            <v>15537.87</v>
          </cell>
          <cell r="S2633">
            <v>1136128.9099999999</v>
          </cell>
        </row>
        <row r="2634">
          <cell r="B2634" t="str">
            <v>72</v>
          </cell>
          <cell r="C2634" t="str">
            <v>ВЛ-10кВ 1Л-ПР-10 ЗРУ-10 Поречье -</v>
          </cell>
          <cell r="D2634" t="str">
            <v>535</v>
          </cell>
          <cell r="E2634" t="str">
            <v>011</v>
          </cell>
          <cell r="F2634">
            <v>11</v>
          </cell>
          <cell r="G2634">
            <v>30</v>
          </cell>
          <cell r="H2634">
            <v>2891958</v>
          </cell>
          <cell r="I2634" t="str">
            <v>31359</v>
          </cell>
          <cell r="J2634" t="str">
            <v>2010062</v>
          </cell>
          <cell r="K2634" t="str">
            <v>30008</v>
          </cell>
          <cell r="L2634">
            <v>6</v>
          </cell>
          <cell r="M2634" t="str">
            <v>124521125</v>
          </cell>
          <cell r="Q2634">
            <v>2554334.5299999998</v>
          </cell>
          <cell r="R2634">
            <v>14459.79</v>
          </cell>
          <cell r="S2634">
            <v>337623.47</v>
          </cell>
        </row>
        <row r="2635">
          <cell r="B2635" t="str">
            <v>72</v>
          </cell>
          <cell r="C2635" t="str">
            <v>ВЛ-10кВ 11Л-Уг-10 ПС Уг-110 - РТС</v>
          </cell>
          <cell r="D2635" t="str">
            <v>535</v>
          </cell>
          <cell r="E2635" t="str">
            <v>011</v>
          </cell>
          <cell r="F2635">
            <v>11</v>
          </cell>
          <cell r="G2635">
            <v>30</v>
          </cell>
          <cell r="H2635">
            <v>1147884</v>
          </cell>
          <cell r="I2635" t="str">
            <v>31360</v>
          </cell>
          <cell r="J2635" t="str">
            <v>2010062</v>
          </cell>
          <cell r="K2635" t="str">
            <v>30008</v>
          </cell>
          <cell r="L2635">
            <v>6</v>
          </cell>
          <cell r="M2635" t="str">
            <v>124521125</v>
          </cell>
          <cell r="Q2635">
            <v>1147884</v>
          </cell>
          <cell r="R2635">
            <v>0</v>
          </cell>
          <cell r="S2635">
            <v>0</v>
          </cell>
        </row>
        <row r="2636">
          <cell r="B2636" t="str">
            <v>72</v>
          </cell>
          <cell r="C2636" t="str">
            <v>ВЛ-10кВ 24Л-Уг-10 ПС Уг-110 -с.Ол</v>
          </cell>
          <cell r="D2636" t="str">
            <v>535</v>
          </cell>
          <cell r="E2636" t="str">
            <v>011</v>
          </cell>
          <cell r="F2636">
            <v>11</v>
          </cell>
          <cell r="G2636">
            <v>30</v>
          </cell>
          <cell r="H2636">
            <v>1097941</v>
          </cell>
          <cell r="I2636" t="str">
            <v>31361</v>
          </cell>
          <cell r="J2636" t="str">
            <v>2010062</v>
          </cell>
          <cell r="K2636" t="str">
            <v>30008</v>
          </cell>
          <cell r="L2636">
            <v>6</v>
          </cell>
          <cell r="M2636" t="str">
            <v>124521125</v>
          </cell>
          <cell r="Q2636">
            <v>1097941</v>
          </cell>
          <cell r="R2636">
            <v>0</v>
          </cell>
          <cell r="S2636">
            <v>0</v>
          </cell>
        </row>
        <row r="2637">
          <cell r="B2637" t="str">
            <v>72</v>
          </cell>
          <cell r="C2637" t="str">
            <v>ВЛ-0.4кВ  от ТП-23к п.Медвежье</v>
          </cell>
          <cell r="D2637" t="str">
            <v>535</v>
          </cell>
          <cell r="E2637" t="str">
            <v>011</v>
          </cell>
          <cell r="F2637">
            <v>11</v>
          </cell>
          <cell r="G2637">
            <v>30</v>
          </cell>
          <cell r="H2637">
            <v>991232</v>
          </cell>
          <cell r="I2637" t="str">
            <v>31362</v>
          </cell>
          <cell r="J2637" t="str">
            <v>2010062</v>
          </cell>
          <cell r="K2637" t="str">
            <v>30007</v>
          </cell>
          <cell r="L2637">
            <v>6</v>
          </cell>
          <cell r="M2637" t="str">
            <v>124521125</v>
          </cell>
          <cell r="Q2637">
            <v>991232</v>
          </cell>
          <cell r="R2637">
            <v>0</v>
          </cell>
          <cell r="S2637">
            <v>0</v>
          </cell>
        </row>
        <row r="2638">
          <cell r="B2638" t="str">
            <v>72</v>
          </cell>
          <cell r="C2638" t="str">
            <v>ВЛ-10кВ 19Л-Уг-10 п.Ударный  1,36</v>
          </cell>
          <cell r="D2638" t="str">
            <v>535</v>
          </cell>
          <cell r="E2638" t="str">
            <v>011</v>
          </cell>
          <cell r="F2638">
            <v>11</v>
          </cell>
          <cell r="G2638">
            <v>30</v>
          </cell>
          <cell r="H2638">
            <v>948216</v>
          </cell>
          <cell r="I2638" t="str">
            <v>31363</v>
          </cell>
          <cell r="J2638" t="str">
            <v>2010062</v>
          </cell>
          <cell r="K2638" t="str">
            <v>30008</v>
          </cell>
          <cell r="L2638">
            <v>6</v>
          </cell>
          <cell r="M2638" t="str">
            <v>124521125</v>
          </cell>
          <cell r="Q2638">
            <v>948216</v>
          </cell>
          <cell r="R2638">
            <v>0</v>
          </cell>
          <cell r="S2638">
            <v>0</v>
          </cell>
        </row>
        <row r="2639">
          <cell r="B2639" t="str">
            <v>72</v>
          </cell>
          <cell r="C2639" t="str">
            <v>ВЛ-10кВ  8Л-Уг-10 п.Ударный</v>
          </cell>
          <cell r="D2639" t="str">
            <v>535</v>
          </cell>
          <cell r="E2639" t="str">
            <v>011</v>
          </cell>
          <cell r="F2639">
            <v>11</v>
          </cell>
          <cell r="G2639">
            <v>30</v>
          </cell>
          <cell r="H2639">
            <v>891197</v>
          </cell>
          <cell r="I2639" t="str">
            <v>31364</v>
          </cell>
          <cell r="J2639" t="str">
            <v>2010062</v>
          </cell>
          <cell r="K2639" t="str">
            <v>30008</v>
          </cell>
          <cell r="L2639">
            <v>6</v>
          </cell>
          <cell r="M2639" t="str">
            <v>124521125</v>
          </cell>
          <cell r="Q2639">
            <v>891197</v>
          </cell>
          <cell r="R2639">
            <v>0</v>
          </cell>
          <cell r="S2639">
            <v>0</v>
          </cell>
        </row>
        <row r="2640">
          <cell r="B2640" t="str">
            <v>72</v>
          </cell>
          <cell r="C2640" t="str">
            <v>ВЛ-10кВ 2Л-Кп-10 на л/дойку Солнц</v>
          </cell>
          <cell r="D2640" t="str">
            <v>535</v>
          </cell>
          <cell r="E2640" t="str">
            <v>011</v>
          </cell>
          <cell r="F2640">
            <v>11</v>
          </cell>
          <cell r="G2640">
            <v>30</v>
          </cell>
          <cell r="H2640">
            <v>755939</v>
          </cell>
          <cell r="I2640" t="str">
            <v>31365</v>
          </cell>
          <cell r="J2640" t="str">
            <v>2010062</v>
          </cell>
          <cell r="K2640" t="str">
            <v>30008</v>
          </cell>
          <cell r="L2640">
            <v>6</v>
          </cell>
          <cell r="M2640" t="str">
            <v>124521125</v>
          </cell>
          <cell r="Q2640">
            <v>662722.9</v>
          </cell>
          <cell r="R2640">
            <v>3779.7</v>
          </cell>
          <cell r="S2640">
            <v>93216.1</v>
          </cell>
        </row>
        <row r="2641">
          <cell r="B2641" t="str">
            <v>72</v>
          </cell>
          <cell r="C2641" t="str">
            <v>ВЛ-10кВ 5Л-РП-10   РП-п.Трудовик</v>
          </cell>
          <cell r="D2641" t="str">
            <v>535</v>
          </cell>
          <cell r="E2641" t="str">
            <v>011</v>
          </cell>
          <cell r="F2641">
            <v>11</v>
          </cell>
          <cell r="G2641">
            <v>30</v>
          </cell>
          <cell r="H2641">
            <v>713914</v>
          </cell>
          <cell r="I2641" t="str">
            <v>31366</v>
          </cell>
          <cell r="J2641" t="str">
            <v>2010062</v>
          </cell>
          <cell r="K2641" t="str">
            <v>30008</v>
          </cell>
          <cell r="L2641">
            <v>6</v>
          </cell>
          <cell r="M2641" t="str">
            <v>124521125</v>
          </cell>
          <cell r="Q2641">
            <v>713914</v>
          </cell>
          <cell r="R2641">
            <v>0</v>
          </cell>
          <cell r="S2641">
            <v>0</v>
          </cell>
        </row>
        <row r="2642">
          <cell r="B2642" t="str">
            <v>72</v>
          </cell>
          <cell r="C2642" t="str">
            <v>ВЛ-10кВ 5Л-Уг-10 ПС Уг-110 - с.Ни</v>
          </cell>
          <cell r="D2642" t="str">
            <v>535</v>
          </cell>
          <cell r="E2642" t="str">
            <v>011</v>
          </cell>
          <cell r="F2642">
            <v>11</v>
          </cell>
          <cell r="G2642">
            <v>30</v>
          </cell>
          <cell r="H2642">
            <v>612911</v>
          </cell>
          <cell r="I2642" t="str">
            <v>31367</v>
          </cell>
          <cell r="J2642" t="str">
            <v>2010062</v>
          </cell>
          <cell r="K2642" t="str">
            <v>30008</v>
          </cell>
          <cell r="L2642">
            <v>6</v>
          </cell>
          <cell r="M2642" t="str">
            <v>124521125</v>
          </cell>
          <cell r="Q2642">
            <v>612911</v>
          </cell>
          <cell r="R2642">
            <v>0</v>
          </cell>
          <cell r="S2642">
            <v>0</v>
          </cell>
        </row>
        <row r="2643">
          <cell r="B2643" t="str">
            <v>72</v>
          </cell>
          <cell r="C2643" t="str">
            <v>ВЛ-10кВ 1Л-КП-10 п.Краснополье</v>
          </cell>
          <cell r="D2643" t="str">
            <v>535</v>
          </cell>
          <cell r="E2643" t="str">
            <v>011</v>
          </cell>
          <cell r="F2643">
            <v>11</v>
          </cell>
          <cell r="G2643">
            <v>30</v>
          </cell>
          <cell r="H2643">
            <v>538840</v>
          </cell>
          <cell r="I2643" t="str">
            <v>31368</v>
          </cell>
          <cell r="J2643" t="str">
            <v>2010062</v>
          </cell>
          <cell r="K2643" t="str">
            <v>30008</v>
          </cell>
          <cell r="L2643">
            <v>6</v>
          </cell>
          <cell r="M2643" t="str">
            <v>124521125</v>
          </cell>
          <cell r="Q2643">
            <v>538840</v>
          </cell>
          <cell r="R2643">
            <v>0</v>
          </cell>
          <cell r="S2643">
            <v>0</v>
          </cell>
        </row>
        <row r="2644">
          <cell r="B2644" t="str">
            <v>72</v>
          </cell>
          <cell r="C2644" t="str">
            <v>ВЛ-0.4кВ от ТП-242у с.Ольховка</v>
          </cell>
          <cell r="D2644" t="str">
            <v>535</v>
          </cell>
          <cell r="E2644" t="str">
            <v>011</v>
          </cell>
          <cell r="F2644">
            <v>11</v>
          </cell>
          <cell r="G2644">
            <v>30</v>
          </cell>
          <cell r="H2644">
            <v>434885</v>
          </cell>
          <cell r="I2644" t="str">
            <v>31369</v>
          </cell>
          <cell r="J2644" t="str">
            <v>2010062</v>
          </cell>
          <cell r="K2644" t="str">
            <v>30008</v>
          </cell>
          <cell r="L2644">
            <v>6</v>
          </cell>
          <cell r="M2644" t="str">
            <v>124521125</v>
          </cell>
          <cell r="Q2644">
            <v>434885</v>
          </cell>
          <cell r="R2644">
            <v>0</v>
          </cell>
          <cell r="S2644">
            <v>0</v>
          </cell>
        </row>
        <row r="2645">
          <cell r="B2645" t="str">
            <v>72</v>
          </cell>
          <cell r="C2645" t="str">
            <v>ВЛ-10кВ от 1Л-Кп-10 на л/дойку Ор</v>
          </cell>
          <cell r="D2645" t="str">
            <v>535</v>
          </cell>
          <cell r="E2645" t="str">
            <v>011</v>
          </cell>
          <cell r="F2645">
            <v>11</v>
          </cell>
          <cell r="G2645">
            <v>30</v>
          </cell>
          <cell r="H2645">
            <v>380552</v>
          </cell>
          <cell r="I2645" t="str">
            <v>31370</v>
          </cell>
          <cell r="J2645" t="str">
            <v>2010062</v>
          </cell>
          <cell r="K2645" t="str">
            <v>30008</v>
          </cell>
          <cell r="L2645">
            <v>6</v>
          </cell>
          <cell r="M2645" t="str">
            <v>124521125</v>
          </cell>
          <cell r="Q2645">
            <v>334884.32</v>
          </cell>
          <cell r="R2645">
            <v>1902.76</v>
          </cell>
          <cell r="S2645">
            <v>45667.68</v>
          </cell>
        </row>
        <row r="2646">
          <cell r="B2646" t="str">
            <v>72</v>
          </cell>
          <cell r="C2646" t="str">
            <v>ВЛ-10кВ 4Л-РП-10 РП - порт оп№1</v>
          </cell>
          <cell r="D2646" t="str">
            <v>535</v>
          </cell>
          <cell r="E2646" t="str">
            <v>011</v>
          </cell>
          <cell r="F2646">
            <v>11</v>
          </cell>
          <cell r="G2646">
            <v>30</v>
          </cell>
          <cell r="H2646">
            <v>317606</v>
          </cell>
          <cell r="I2646" t="str">
            <v>31371</v>
          </cell>
          <cell r="J2646" t="str">
            <v>2010062</v>
          </cell>
          <cell r="K2646" t="str">
            <v>30008</v>
          </cell>
          <cell r="L2646">
            <v>6</v>
          </cell>
          <cell r="M2646" t="str">
            <v>124521125</v>
          </cell>
          <cell r="Q2646">
            <v>317606</v>
          </cell>
          <cell r="R2646">
            <v>0</v>
          </cell>
          <cell r="S2646">
            <v>0</v>
          </cell>
        </row>
        <row r="2647">
          <cell r="B2647" t="str">
            <v>72</v>
          </cell>
          <cell r="C2647" t="str">
            <v>ВЛ-6 2Л-РП-2-6  Лесогорск ул.Нахи</v>
          </cell>
          <cell r="D2647" t="str">
            <v>535</v>
          </cell>
          <cell r="E2647" t="str">
            <v>011</v>
          </cell>
          <cell r="F2647">
            <v>11</v>
          </cell>
          <cell r="G2647">
            <v>30</v>
          </cell>
          <cell r="H2647">
            <v>303585</v>
          </cell>
          <cell r="I2647" t="str">
            <v>31372</v>
          </cell>
          <cell r="J2647" t="str">
            <v>2010062</v>
          </cell>
          <cell r="K2647" t="str">
            <v>30008</v>
          </cell>
          <cell r="L2647">
            <v>6</v>
          </cell>
          <cell r="M2647" t="str">
            <v>124521125</v>
          </cell>
          <cell r="Q2647">
            <v>303585</v>
          </cell>
          <cell r="R2647">
            <v>0</v>
          </cell>
          <cell r="S2647">
            <v>0</v>
          </cell>
        </row>
        <row r="2648">
          <cell r="B2648" t="str">
            <v>72</v>
          </cell>
          <cell r="C2648" t="str">
            <v>ВЛ-0.4кВ от КТП-13  п.Краснополье</v>
          </cell>
          <cell r="D2648" t="str">
            <v>535</v>
          </cell>
          <cell r="E2648" t="str">
            <v>011</v>
          </cell>
          <cell r="F2648">
            <v>11</v>
          </cell>
          <cell r="G2648">
            <v>30</v>
          </cell>
          <cell r="H2648">
            <v>299096</v>
          </cell>
          <cell r="I2648" t="str">
            <v>31373</v>
          </cell>
          <cell r="J2648" t="str">
            <v>2010062</v>
          </cell>
          <cell r="K2648" t="str">
            <v>30008</v>
          </cell>
          <cell r="L2648">
            <v>6</v>
          </cell>
          <cell r="M2648" t="str">
            <v>124521125</v>
          </cell>
          <cell r="Q2648">
            <v>299096</v>
          </cell>
          <cell r="R2648">
            <v>0</v>
          </cell>
          <cell r="S2648">
            <v>0</v>
          </cell>
        </row>
        <row r="2649">
          <cell r="B2649" t="str">
            <v>72</v>
          </cell>
          <cell r="C2649" t="str">
            <v>ВЛ-10кВ 7Л-РП-10 РП-1- котельная,</v>
          </cell>
          <cell r="D2649" t="str">
            <v>535</v>
          </cell>
          <cell r="E2649" t="str">
            <v>011</v>
          </cell>
          <cell r="F2649">
            <v>11</v>
          </cell>
          <cell r="G2649">
            <v>30</v>
          </cell>
          <cell r="H2649">
            <v>279383</v>
          </cell>
          <cell r="I2649" t="str">
            <v>31374</v>
          </cell>
          <cell r="J2649" t="str">
            <v>2010062</v>
          </cell>
          <cell r="K2649" t="str">
            <v>30008</v>
          </cell>
          <cell r="L2649">
            <v>6</v>
          </cell>
          <cell r="M2649" t="str">
            <v>124521125</v>
          </cell>
          <cell r="Q2649">
            <v>279383</v>
          </cell>
          <cell r="R2649">
            <v>0</v>
          </cell>
          <cell r="S2649">
            <v>0</v>
          </cell>
        </row>
        <row r="2650">
          <cell r="B2650" t="str">
            <v>72</v>
          </cell>
          <cell r="C2650" t="str">
            <v>ВЛ-0.4кВ от КТП-37п п.Поречье   0</v>
          </cell>
          <cell r="D2650" t="str">
            <v>535</v>
          </cell>
          <cell r="E2650" t="str">
            <v>011</v>
          </cell>
          <cell r="F2650">
            <v>11</v>
          </cell>
          <cell r="G2650">
            <v>30</v>
          </cell>
          <cell r="H2650">
            <v>276455</v>
          </cell>
          <cell r="I2650" t="str">
            <v>31375</v>
          </cell>
          <cell r="J2650" t="str">
            <v>2010062</v>
          </cell>
          <cell r="K2650" t="str">
            <v>30008</v>
          </cell>
          <cell r="L2650">
            <v>6</v>
          </cell>
          <cell r="M2650" t="str">
            <v>124521125</v>
          </cell>
          <cell r="Q2650">
            <v>276455</v>
          </cell>
          <cell r="R2650">
            <v>0</v>
          </cell>
          <cell r="S2650">
            <v>0</v>
          </cell>
        </row>
        <row r="2651">
          <cell r="B2651" t="str">
            <v>72</v>
          </cell>
          <cell r="C2651" t="str">
            <v>ВЛ-0.4кВ от КТП-36к п.Никольское</v>
          </cell>
          <cell r="D2651" t="str">
            <v>535</v>
          </cell>
          <cell r="E2651" t="str">
            <v>011</v>
          </cell>
          <cell r="F2651">
            <v>11</v>
          </cell>
          <cell r="G2651">
            <v>30</v>
          </cell>
          <cell r="H2651">
            <v>268750</v>
          </cell>
          <cell r="I2651" t="str">
            <v>31376</v>
          </cell>
          <cell r="J2651" t="str">
            <v>2010062</v>
          </cell>
          <cell r="K2651" t="str">
            <v>30008</v>
          </cell>
          <cell r="L2651">
            <v>6</v>
          </cell>
          <cell r="M2651" t="str">
            <v>124521125</v>
          </cell>
          <cell r="Q2651">
            <v>268750</v>
          </cell>
          <cell r="R2651">
            <v>0</v>
          </cell>
          <cell r="S2651">
            <v>0</v>
          </cell>
        </row>
        <row r="2652">
          <cell r="B2652" t="str">
            <v>72</v>
          </cell>
          <cell r="C2652" t="str">
            <v>ВЛ-10кВ 1Л-Кп-10 отпайка на л/дой</v>
          </cell>
          <cell r="D2652" t="str">
            <v>535</v>
          </cell>
          <cell r="E2652" t="str">
            <v>011</v>
          </cell>
          <cell r="F2652">
            <v>11</v>
          </cell>
          <cell r="G2652">
            <v>30</v>
          </cell>
          <cell r="H2652">
            <v>232472</v>
          </cell>
          <cell r="I2652" t="str">
            <v>31377</v>
          </cell>
          <cell r="J2652" t="str">
            <v>2010062</v>
          </cell>
          <cell r="K2652" t="str">
            <v>30007</v>
          </cell>
          <cell r="L2652">
            <v>6</v>
          </cell>
          <cell r="M2652" t="str">
            <v>124521125</v>
          </cell>
          <cell r="Q2652">
            <v>215093.52</v>
          </cell>
          <cell r="R2652">
            <v>1162.3599999999999</v>
          </cell>
          <cell r="S2652">
            <v>17378.48</v>
          </cell>
        </row>
        <row r="2653">
          <cell r="B2653" t="str">
            <v>72</v>
          </cell>
          <cell r="C2653" t="str">
            <v>ВЛ-0,4кВ от ТП-112к п.Краснополье</v>
          </cell>
          <cell r="D2653" t="str">
            <v>535</v>
          </cell>
          <cell r="E2653" t="str">
            <v>011</v>
          </cell>
          <cell r="F2653">
            <v>11</v>
          </cell>
          <cell r="G2653">
            <v>30</v>
          </cell>
          <cell r="H2653">
            <v>214194</v>
          </cell>
          <cell r="I2653" t="str">
            <v>31378</v>
          </cell>
          <cell r="J2653" t="str">
            <v>2010062</v>
          </cell>
          <cell r="K2653" t="str">
            <v>30008</v>
          </cell>
          <cell r="L2653">
            <v>6</v>
          </cell>
          <cell r="M2653" t="str">
            <v>124521125</v>
          </cell>
          <cell r="Q2653">
            <v>189187.79</v>
          </cell>
          <cell r="R2653">
            <v>1070.97</v>
          </cell>
          <cell r="S2653">
            <v>25006.21</v>
          </cell>
        </row>
        <row r="2654">
          <cell r="B2654" t="str">
            <v>72</v>
          </cell>
          <cell r="C2654" t="str">
            <v>ВЛ-10кВ 6Л-ПР-10 ЗРУ-10-с.Ольшанк</v>
          </cell>
          <cell r="D2654" t="str">
            <v>535</v>
          </cell>
          <cell r="E2654" t="str">
            <v>011</v>
          </cell>
          <cell r="F2654">
            <v>11</v>
          </cell>
          <cell r="G2654">
            <v>30</v>
          </cell>
          <cell r="H2654">
            <v>192828</v>
          </cell>
          <cell r="I2654" t="str">
            <v>31379</v>
          </cell>
          <cell r="J2654" t="str">
            <v>2010062</v>
          </cell>
          <cell r="K2654" t="str">
            <v>30008</v>
          </cell>
          <cell r="L2654">
            <v>6</v>
          </cell>
          <cell r="M2654" t="str">
            <v>124521125</v>
          </cell>
          <cell r="Q2654">
            <v>192828</v>
          </cell>
          <cell r="R2654">
            <v>0</v>
          </cell>
          <cell r="S2654">
            <v>0</v>
          </cell>
        </row>
        <row r="2655">
          <cell r="B2655" t="str">
            <v>72</v>
          </cell>
          <cell r="C2655" t="str">
            <v>ВЛ-10кВ 4Л-Уг-10 ПС Уг-110 - РП-1</v>
          </cell>
          <cell r="D2655" t="str">
            <v>535</v>
          </cell>
          <cell r="E2655" t="str">
            <v>011</v>
          </cell>
          <cell r="F2655">
            <v>11</v>
          </cell>
          <cell r="G2655">
            <v>30</v>
          </cell>
          <cell r="H2655">
            <v>189901</v>
          </cell>
          <cell r="I2655" t="str">
            <v>31380</v>
          </cell>
          <cell r="J2655" t="str">
            <v>2010062</v>
          </cell>
          <cell r="K2655" t="str">
            <v>30008</v>
          </cell>
          <cell r="L2655">
            <v>6</v>
          </cell>
          <cell r="M2655" t="str">
            <v>124521125</v>
          </cell>
          <cell r="Q2655">
            <v>189901</v>
          </cell>
          <cell r="R2655">
            <v>0</v>
          </cell>
          <cell r="S2655">
            <v>0</v>
          </cell>
        </row>
        <row r="2656">
          <cell r="B2656" t="str">
            <v>72</v>
          </cell>
          <cell r="C2656" t="str">
            <v>ВЛ-10кВ 6Л-Уг-10 ПС Уг-110 - РП-1</v>
          </cell>
          <cell r="D2656" t="str">
            <v>535</v>
          </cell>
          <cell r="E2656" t="str">
            <v>011</v>
          </cell>
          <cell r="F2656">
            <v>11</v>
          </cell>
          <cell r="G2656">
            <v>30</v>
          </cell>
          <cell r="H2656">
            <v>185252</v>
          </cell>
          <cell r="I2656" t="str">
            <v>31381</v>
          </cell>
          <cell r="J2656" t="str">
            <v>2010062</v>
          </cell>
          <cell r="K2656" t="str">
            <v>30008</v>
          </cell>
          <cell r="L2656">
            <v>6</v>
          </cell>
          <cell r="M2656" t="str">
            <v>124521125</v>
          </cell>
          <cell r="Q2656">
            <v>185252</v>
          </cell>
          <cell r="R2656">
            <v>0</v>
          </cell>
          <cell r="S2656">
            <v>0</v>
          </cell>
        </row>
        <row r="2657">
          <cell r="B2657" t="str">
            <v>72</v>
          </cell>
          <cell r="C2657" t="str">
            <v>ВЛ-0.4кВ от КТП-55у п.Никольское</v>
          </cell>
          <cell r="D2657" t="str">
            <v>535</v>
          </cell>
          <cell r="E2657" t="str">
            <v>011</v>
          </cell>
          <cell r="F2657">
            <v>11</v>
          </cell>
          <cell r="G2657">
            <v>30</v>
          </cell>
          <cell r="H2657">
            <v>183623</v>
          </cell>
          <cell r="I2657" t="str">
            <v>31382</v>
          </cell>
          <cell r="J2657" t="str">
            <v>2010062</v>
          </cell>
          <cell r="K2657" t="str">
            <v>30008</v>
          </cell>
          <cell r="L2657">
            <v>6</v>
          </cell>
          <cell r="M2657" t="str">
            <v>124521125</v>
          </cell>
          <cell r="Q2657">
            <v>183623</v>
          </cell>
          <cell r="R2657">
            <v>0</v>
          </cell>
          <cell r="S2657">
            <v>0</v>
          </cell>
        </row>
        <row r="2658">
          <cell r="B2658" t="str">
            <v>72</v>
          </cell>
          <cell r="C2658" t="str">
            <v>ВЛ-0.4кВ от КТП-69п п.Орлово погр</v>
          </cell>
          <cell r="D2658" t="str">
            <v>535</v>
          </cell>
          <cell r="E2658" t="str">
            <v>011</v>
          </cell>
          <cell r="F2658">
            <v>11</v>
          </cell>
          <cell r="G2658">
            <v>30</v>
          </cell>
          <cell r="H2658">
            <v>182941</v>
          </cell>
          <cell r="I2658" t="str">
            <v>31383</v>
          </cell>
          <cell r="J2658" t="str">
            <v>2010062</v>
          </cell>
          <cell r="K2658" t="str">
            <v>30008</v>
          </cell>
          <cell r="L2658">
            <v>6</v>
          </cell>
          <cell r="M2658" t="str">
            <v>124521125</v>
          </cell>
          <cell r="Q2658">
            <v>182941</v>
          </cell>
          <cell r="R2658">
            <v>0</v>
          </cell>
          <cell r="S2658">
            <v>0</v>
          </cell>
        </row>
        <row r="2659">
          <cell r="B2659" t="str">
            <v>72</v>
          </cell>
          <cell r="C2659" t="str">
            <v>ВЛ-10кВ  5Л-Кп-10 с.Краснополье о</v>
          </cell>
          <cell r="D2659" t="str">
            <v>535</v>
          </cell>
          <cell r="E2659" t="str">
            <v>011</v>
          </cell>
          <cell r="F2659">
            <v>11</v>
          </cell>
          <cell r="G2659">
            <v>30</v>
          </cell>
          <cell r="H2659">
            <v>179892</v>
          </cell>
          <cell r="I2659" t="str">
            <v>31384</v>
          </cell>
          <cell r="J2659" t="str">
            <v>2010062</v>
          </cell>
          <cell r="K2659" t="str">
            <v>30008</v>
          </cell>
          <cell r="L2659">
            <v>6</v>
          </cell>
          <cell r="M2659" t="str">
            <v>124521125</v>
          </cell>
          <cell r="Q2659">
            <v>158515.22</v>
          </cell>
          <cell r="R2659">
            <v>899.46</v>
          </cell>
          <cell r="S2659">
            <v>21376.78</v>
          </cell>
        </row>
        <row r="2660">
          <cell r="B2660" t="str">
            <v>72</v>
          </cell>
          <cell r="C2660" t="str">
            <v>ВЛ-6 1Л-РП-2-6 Лесогорск ул.Водоп</v>
          </cell>
          <cell r="D2660" t="str">
            <v>535</v>
          </cell>
          <cell r="E2660" t="str">
            <v>011</v>
          </cell>
          <cell r="F2660">
            <v>11</v>
          </cell>
          <cell r="G2660">
            <v>30</v>
          </cell>
          <cell r="H2660">
            <v>172391</v>
          </cell>
          <cell r="I2660" t="str">
            <v>31385</v>
          </cell>
          <cell r="J2660" t="str">
            <v>2010062</v>
          </cell>
          <cell r="K2660" t="str">
            <v>30008</v>
          </cell>
          <cell r="L2660">
            <v>6</v>
          </cell>
          <cell r="M2660" t="str">
            <v>124521125</v>
          </cell>
          <cell r="Q2660">
            <v>172391</v>
          </cell>
          <cell r="R2660">
            <v>0</v>
          </cell>
          <cell r="S2660">
            <v>0</v>
          </cell>
        </row>
        <row r="2661">
          <cell r="B2661" t="str">
            <v>72</v>
          </cell>
          <cell r="C2661" t="str">
            <v>ВЛ-0,4кВ от ТП-713 ул.Победы    1</v>
          </cell>
          <cell r="D2661" t="str">
            <v>535</v>
          </cell>
          <cell r="E2661" t="str">
            <v>011</v>
          </cell>
          <cell r="F2661">
            <v>11</v>
          </cell>
          <cell r="G2661">
            <v>30</v>
          </cell>
          <cell r="H2661">
            <v>159828</v>
          </cell>
          <cell r="I2661" t="str">
            <v>31386</v>
          </cell>
          <cell r="J2661" t="str">
            <v>2010062</v>
          </cell>
          <cell r="K2661" t="str">
            <v>30008</v>
          </cell>
          <cell r="L2661">
            <v>6</v>
          </cell>
          <cell r="M2661" t="str">
            <v>124521125</v>
          </cell>
          <cell r="Q2661">
            <v>159828</v>
          </cell>
          <cell r="R2661">
            <v>0</v>
          </cell>
          <cell r="S2661">
            <v>0</v>
          </cell>
        </row>
        <row r="2662">
          <cell r="B2662" t="str">
            <v>72</v>
          </cell>
          <cell r="C2662" t="str">
            <v>ВЛ-10кВ  3Л-РП-10  РП-ТП-35(н/баз</v>
          </cell>
          <cell r="D2662" t="str">
            <v>535</v>
          </cell>
          <cell r="E2662" t="str">
            <v>011</v>
          </cell>
          <cell r="F2662">
            <v>11</v>
          </cell>
          <cell r="G2662">
            <v>30</v>
          </cell>
          <cell r="H2662">
            <v>150361</v>
          </cell>
          <cell r="I2662" t="str">
            <v>31387</v>
          </cell>
          <cell r="J2662" t="str">
            <v>2010062</v>
          </cell>
          <cell r="K2662" t="str">
            <v>30008</v>
          </cell>
          <cell r="L2662">
            <v>6</v>
          </cell>
          <cell r="M2662" t="str">
            <v>124521125</v>
          </cell>
          <cell r="Q2662">
            <v>150361</v>
          </cell>
          <cell r="R2662">
            <v>0</v>
          </cell>
          <cell r="S2662">
            <v>0</v>
          </cell>
        </row>
        <row r="2663">
          <cell r="B2663" t="str">
            <v>72</v>
          </cell>
          <cell r="C2663" t="str">
            <v>ВЛ-10кВ 17Л-Уг-10 ПС Уг- РП-1   2</v>
          </cell>
          <cell r="D2663" t="str">
            <v>535</v>
          </cell>
          <cell r="E2663" t="str">
            <v>011</v>
          </cell>
          <cell r="F2663">
            <v>11</v>
          </cell>
          <cell r="G2663">
            <v>30</v>
          </cell>
          <cell r="H2663">
            <v>150361</v>
          </cell>
          <cell r="I2663" t="str">
            <v>31388</v>
          </cell>
          <cell r="J2663" t="str">
            <v>2010062</v>
          </cell>
          <cell r="K2663" t="str">
            <v>30008</v>
          </cell>
          <cell r="L2663">
            <v>6</v>
          </cell>
          <cell r="M2663" t="str">
            <v>124521125</v>
          </cell>
          <cell r="Q2663">
            <v>150361</v>
          </cell>
          <cell r="R2663">
            <v>0</v>
          </cell>
          <cell r="S2663">
            <v>0</v>
          </cell>
        </row>
        <row r="2664">
          <cell r="B2664" t="str">
            <v>72</v>
          </cell>
          <cell r="C2664" t="str">
            <v>ВЛ-0.4кВ от КТП-68п п.Орлово   4,</v>
          </cell>
          <cell r="D2664" t="str">
            <v>535</v>
          </cell>
          <cell r="E2664" t="str">
            <v>011</v>
          </cell>
          <cell r="F2664">
            <v>11</v>
          </cell>
          <cell r="G2664">
            <v>30</v>
          </cell>
          <cell r="H2664">
            <v>131866</v>
          </cell>
          <cell r="I2664" t="str">
            <v>31389</v>
          </cell>
          <cell r="J2664" t="str">
            <v>2010062</v>
          </cell>
          <cell r="K2664" t="str">
            <v>30008</v>
          </cell>
          <cell r="L2664">
            <v>6</v>
          </cell>
          <cell r="M2664" t="str">
            <v>124521125</v>
          </cell>
          <cell r="Q2664">
            <v>131866</v>
          </cell>
          <cell r="R2664">
            <v>0</v>
          </cell>
          <cell r="S2664">
            <v>0</v>
          </cell>
        </row>
        <row r="2665">
          <cell r="B2665" t="str">
            <v>72</v>
          </cell>
          <cell r="C2665" t="str">
            <v>ВЛ-0.4кВ от ТП-520 ул.Портовая</v>
          </cell>
          <cell r="D2665" t="str">
            <v>535</v>
          </cell>
          <cell r="E2665" t="str">
            <v>011</v>
          </cell>
          <cell r="F2665">
            <v>11</v>
          </cell>
          <cell r="G2665">
            <v>30</v>
          </cell>
          <cell r="H2665">
            <v>124934</v>
          </cell>
          <cell r="I2665" t="str">
            <v>31390</v>
          </cell>
          <cell r="J2665" t="str">
            <v>2010062</v>
          </cell>
          <cell r="K2665" t="str">
            <v>30008</v>
          </cell>
          <cell r="L2665">
            <v>6</v>
          </cell>
          <cell r="M2665" t="str">
            <v>124521125</v>
          </cell>
          <cell r="Q2665">
            <v>124934</v>
          </cell>
          <cell r="R2665">
            <v>0</v>
          </cell>
          <cell r="S2665">
            <v>0</v>
          </cell>
        </row>
        <row r="2666">
          <cell r="B2666" t="str">
            <v>72</v>
          </cell>
          <cell r="C2666" t="str">
            <v>ВЛ-10кВ 2Л-Пр-10 ЗРУ-10 Поречье -</v>
          </cell>
          <cell r="D2666" t="str">
            <v>535</v>
          </cell>
          <cell r="E2666" t="str">
            <v>011</v>
          </cell>
          <cell r="F2666">
            <v>11</v>
          </cell>
          <cell r="G2666">
            <v>30</v>
          </cell>
          <cell r="H2666">
            <v>119132</v>
          </cell>
          <cell r="I2666" t="str">
            <v>31391</v>
          </cell>
          <cell r="J2666" t="str">
            <v>2010062</v>
          </cell>
          <cell r="K2666" t="str">
            <v>30007</v>
          </cell>
          <cell r="L2666">
            <v>6</v>
          </cell>
          <cell r="M2666" t="str">
            <v>124521125</v>
          </cell>
          <cell r="Q2666">
            <v>119132</v>
          </cell>
          <cell r="R2666">
            <v>0</v>
          </cell>
          <cell r="S2666">
            <v>0</v>
          </cell>
        </row>
        <row r="2667">
          <cell r="B2667" t="str">
            <v>72</v>
          </cell>
          <cell r="C2667" t="str">
            <v>ВЛ-0.4кВ от ТП-521а ул.Приморская</v>
          </cell>
          <cell r="D2667" t="str">
            <v>535</v>
          </cell>
          <cell r="E2667" t="str">
            <v>011</v>
          </cell>
          <cell r="F2667">
            <v>11</v>
          </cell>
          <cell r="G2667">
            <v>30</v>
          </cell>
          <cell r="H2667">
            <v>118481</v>
          </cell>
          <cell r="I2667" t="str">
            <v>31392</v>
          </cell>
          <cell r="J2667" t="str">
            <v>2010062</v>
          </cell>
          <cell r="K2667" t="str">
            <v>30008</v>
          </cell>
          <cell r="L2667">
            <v>6</v>
          </cell>
          <cell r="M2667" t="str">
            <v>124521125</v>
          </cell>
          <cell r="Q2667">
            <v>118481</v>
          </cell>
          <cell r="R2667">
            <v>0</v>
          </cell>
          <cell r="S2667">
            <v>0</v>
          </cell>
        </row>
        <row r="2668">
          <cell r="B2668" t="str">
            <v>72</v>
          </cell>
          <cell r="C2668" t="str">
            <v>ВЛ-0,4кВ от ТП-67п п.Ольшанка   2</v>
          </cell>
          <cell r="D2668" t="str">
            <v>535</v>
          </cell>
          <cell r="E2668" t="str">
            <v>011</v>
          </cell>
          <cell r="F2668">
            <v>11</v>
          </cell>
          <cell r="G2668">
            <v>30</v>
          </cell>
          <cell r="H2668">
            <v>117431</v>
          </cell>
          <cell r="I2668" t="str">
            <v>31393</v>
          </cell>
          <cell r="J2668" t="str">
            <v>2010062</v>
          </cell>
          <cell r="K2668" t="str">
            <v>30008</v>
          </cell>
          <cell r="L2668">
            <v>6</v>
          </cell>
          <cell r="M2668" t="str">
            <v>124521125</v>
          </cell>
          <cell r="Q2668">
            <v>117431</v>
          </cell>
          <cell r="R2668">
            <v>0</v>
          </cell>
          <cell r="S2668">
            <v>0</v>
          </cell>
        </row>
        <row r="2669">
          <cell r="B2669" t="str">
            <v>72</v>
          </cell>
          <cell r="C2669" t="str">
            <v>ВЛ-0,4кВ от ТП-114к п.Краснополье</v>
          </cell>
          <cell r="D2669" t="str">
            <v>535</v>
          </cell>
          <cell r="E2669" t="str">
            <v>011</v>
          </cell>
          <cell r="F2669">
            <v>11</v>
          </cell>
          <cell r="G2669">
            <v>30</v>
          </cell>
          <cell r="H2669">
            <v>117431</v>
          </cell>
          <cell r="I2669" t="str">
            <v>31394</v>
          </cell>
          <cell r="J2669" t="str">
            <v>2010062</v>
          </cell>
          <cell r="K2669" t="str">
            <v>30008</v>
          </cell>
          <cell r="L2669">
            <v>6</v>
          </cell>
          <cell r="M2669" t="str">
            <v>124521125</v>
          </cell>
          <cell r="Q2669">
            <v>117431</v>
          </cell>
          <cell r="R2669">
            <v>0</v>
          </cell>
          <cell r="S2669">
            <v>0</v>
          </cell>
        </row>
        <row r="2670">
          <cell r="B2670" t="str">
            <v>72</v>
          </cell>
          <cell r="C2670" t="str">
            <v>ВЛ-0,4кВ от ТП-25к п.Медвежье   0</v>
          </cell>
          <cell r="D2670" t="str">
            <v>535</v>
          </cell>
          <cell r="E2670" t="str">
            <v>011</v>
          </cell>
          <cell r="F2670">
            <v>11</v>
          </cell>
          <cell r="G2670">
            <v>30</v>
          </cell>
          <cell r="H2670">
            <v>117431</v>
          </cell>
          <cell r="I2670" t="str">
            <v>31395</v>
          </cell>
          <cell r="J2670" t="str">
            <v>2010062</v>
          </cell>
          <cell r="K2670" t="str">
            <v>30008</v>
          </cell>
          <cell r="L2670">
            <v>6</v>
          </cell>
          <cell r="M2670" t="str">
            <v>124521125</v>
          </cell>
          <cell r="Q2670">
            <v>117431</v>
          </cell>
          <cell r="R2670">
            <v>0</v>
          </cell>
          <cell r="S2670">
            <v>0</v>
          </cell>
        </row>
        <row r="2671">
          <cell r="B2671" t="str">
            <v>72</v>
          </cell>
          <cell r="C2671" t="str">
            <v>ВЛ-0.4кВ от ТП-714 ул.Горная</v>
          </cell>
          <cell r="D2671" t="str">
            <v>535</v>
          </cell>
          <cell r="E2671" t="str">
            <v>011</v>
          </cell>
          <cell r="F2671">
            <v>11</v>
          </cell>
          <cell r="G2671">
            <v>30</v>
          </cell>
          <cell r="H2671">
            <v>113639</v>
          </cell>
          <cell r="I2671" t="str">
            <v>31396</v>
          </cell>
          <cell r="J2671" t="str">
            <v>2010062</v>
          </cell>
          <cell r="K2671" t="str">
            <v>30008</v>
          </cell>
          <cell r="L2671">
            <v>6</v>
          </cell>
          <cell r="M2671" t="str">
            <v>124521125</v>
          </cell>
          <cell r="Q2671">
            <v>113639</v>
          </cell>
          <cell r="R2671">
            <v>0</v>
          </cell>
          <cell r="S2671">
            <v>0</v>
          </cell>
        </row>
        <row r="2672">
          <cell r="B2672" t="str">
            <v>72</v>
          </cell>
          <cell r="C2672" t="str">
            <v>ВЛ-0.4кВ от КТП-35к п.Никольское</v>
          </cell>
          <cell r="D2672" t="str">
            <v>535</v>
          </cell>
          <cell r="E2672" t="str">
            <v>011</v>
          </cell>
          <cell r="F2672">
            <v>11</v>
          </cell>
          <cell r="G2672">
            <v>30</v>
          </cell>
          <cell r="H2672">
            <v>111867</v>
          </cell>
          <cell r="I2672" t="str">
            <v>31397</v>
          </cell>
          <cell r="J2672" t="str">
            <v>2010062</v>
          </cell>
          <cell r="K2672" t="str">
            <v>30008</v>
          </cell>
          <cell r="L2672">
            <v>6</v>
          </cell>
          <cell r="M2672" t="str">
            <v>124521125</v>
          </cell>
          <cell r="Q2672">
            <v>111867</v>
          </cell>
          <cell r="R2672">
            <v>0</v>
          </cell>
          <cell r="S2672">
            <v>0</v>
          </cell>
        </row>
        <row r="2673">
          <cell r="B2673" t="str">
            <v>72</v>
          </cell>
          <cell r="C2673" t="str">
            <v>ВЛ-0.4кВ отКТП-57у п.Никольское</v>
          </cell>
          <cell r="D2673" t="str">
            <v>535</v>
          </cell>
          <cell r="E2673" t="str">
            <v>011</v>
          </cell>
          <cell r="F2673">
            <v>11</v>
          </cell>
          <cell r="G2673">
            <v>30</v>
          </cell>
          <cell r="H2673">
            <v>110472</v>
          </cell>
          <cell r="I2673" t="str">
            <v>31398</v>
          </cell>
          <cell r="J2673" t="str">
            <v>2010062</v>
          </cell>
          <cell r="K2673" t="str">
            <v>30008</v>
          </cell>
          <cell r="L2673">
            <v>6</v>
          </cell>
          <cell r="M2673" t="str">
            <v>124521125</v>
          </cell>
          <cell r="Q2673">
            <v>110472</v>
          </cell>
          <cell r="R2673">
            <v>0</v>
          </cell>
          <cell r="S2673">
            <v>0</v>
          </cell>
        </row>
        <row r="2674">
          <cell r="B2674" t="str">
            <v>72</v>
          </cell>
          <cell r="C2674" t="str">
            <v>ВЛ-0.4кВ от ТП-513а ул.Приморская</v>
          </cell>
          <cell r="D2674" t="str">
            <v>535</v>
          </cell>
          <cell r="E2674" t="str">
            <v>011</v>
          </cell>
          <cell r="F2674">
            <v>11</v>
          </cell>
          <cell r="G2674">
            <v>30</v>
          </cell>
          <cell r="H2674">
            <v>102776</v>
          </cell>
          <cell r="I2674" t="str">
            <v>31399</v>
          </cell>
          <cell r="J2674" t="str">
            <v>2010062</v>
          </cell>
          <cell r="K2674" t="str">
            <v>30008</v>
          </cell>
          <cell r="L2674">
            <v>6</v>
          </cell>
          <cell r="M2674" t="str">
            <v>124521125</v>
          </cell>
          <cell r="Q2674">
            <v>102776</v>
          </cell>
          <cell r="R2674">
            <v>0</v>
          </cell>
          <cell r="S2674">
            <v>0</v>
          </cell>
        </row>
        <row r="2675">
          <cell r="B2675" t="str">
            <v>72</v>
          </cell>
          <cell r="C2675" t="str">
            <v>ВЛ-0.4кВ от ТП-12к п.Краснополье</v>
          </cell>
          <cell r="D2675" t="str">
            <v>535</v>
          </cell>
          <cell r="E2675" t="str">
            <v>011</v>
          </cell>
          <cell r="F2675">
            <v>11</v>
          </cell>
          <cell r="G2675">
            <v>30</v>
          </cell>
          <cell r="H2675">
            <v>100014</v>
          </cell>
          <cell r="I2675" t="str">
            <v>31400</v>
          </cell>
          <cell r="J2675" t="str">
            <v>2010062</v>
          </cell>
          <cell r="K2675" t="str">
            <v>30008</v>
          </cell>
          <cell r="L2675">
            <v>6</v>
          </cell>
          <cell r="M2675" t="str">
            <v>124521125</v>
          </cell>
          <cell r="Q2675">
            <v>100014</v>
          </cell>
          <cell r="R2675">
            <v>0</v>
          </cell>
          <cell r="S2675">
            <v>0</v>
          </cell>
        </row>
        <row r="2676">
          <cell r="B2676" t="str">
            <v>72</v>
          </cell>
          <cell r="C2676" t="str">
            <v>ВЛ-0.4кВ от ТП-1011а ул.Красноарм</v>
          </cell>
          <cell r="D2676" t="str">
            <v>535</v>
          </cell>
          <cell r="E2676" t="str">
            <v>011</v>
          </cell>
          <cell r="F2676">
            <v>11</v>
          </cell>
          <cell r="G2676">
            <v>30</v>
          </cell>
          <cell r="H2676">
            <v>97013</v>
          </cell>
          <cell r="I2676" t="str">
            <v>31401</v>
          </cell>
          <cell r="J2676" t="str">
            <v>2010062</v>
          </cell>
          <cell r="K2676" t="str">
            <v>30008</v>
          </cell>
          <cell r="L2676">
            <v>6</v>
          </cell>
          <cell r="M2676" t="str">
            <v>124521125</v>
          </cell>
          <cell r="Q2676">
            <v>97013</v>
          </cell>
          <cell r="R2676">
            <v>0</v>
          </cell>
          <cell r="S2676">
            <v>0</v>
          </cell>
        </row>
        <row r="2677">
          <cell r="B2677" t="str">
            <v>72</v>
          </cell>
          <cell r="C2677" t="str">
            <v>ВЛ-0.4кВ от ТП-11к п.Краснополье</v>
          </cell>
          <cell r="D2677" t="str">
            <v>535</v>
          </cell>
          <cell r="E2677" t="str">
            <v>011</v>
          </cell>
          <cell r="F2677">
            <v>11</v>
          </cell>
          <cell r="G2677">
            <v>30</v>
          </cell>
          <cell r="H2677">
            <v>94490</v>
          </cell>
          <cell r="I2677" t="str">
            <v>31402</v>
          </cell>
          <cell r="J2677" t="str">
            <v>2010062</v>
          </cell>
          <cell r="K2677" t="str">
            <v>30008</v>
          </cell>
          <cell r="L2677">
            <v>6</v>
          </cell>
          <cell r="M2677" t="str">
            <v>124521125</v>
          </cell>
          <cell r="Q2677">
            <v>94490</v>
          </cell>
          <cell r="R2677">
            <v>0</v>
          </cell>
          <cell r="S2677">
            <v>0</v>
          </cell>
        </row>
        <row r="2678">
          <cell r="B2678" t="str">
            <v>72</v>
          </cell>
          <cell r="C2678" t="str">
            <v>ВЛ-10кВ от 1Л-Кп-10 на л/дойку "П</v>
          </cell>
          <cell r="D2678" t="str">
            <v>535</v>
          </cell>
          <cell r="E2678" t="str">
            <v>011</v>
          </cell>
          <cell r="F2678">
            <v>11</v>
          </cell>
          <cell r="G2678">
            <v>30</v>
          </cell>
          <cell r="H2678">
            <v>92102</v>
          </cell>
          <cell r="I2678" t="str">
            <v>31403</v>
          </cell>
          <cell r="J2678" t="str">
            <v>2010062</v>
          </cell>
          <cell r="K2678" t="str">
            <v>30008</v>
          </cell>
          <cell r="L2678">
            <v>6</v>
          </cell>
          <cell r="M2678" t="str">
            <v>124521125</v>
          </cell>
          <cell r="Q2678">
            <v>92102</v>
          </cell>
          <cell r="R2678">
            <v>0</v>
          </cell>
          <cell r="S2678">
            <v>0</v>
          </cell>
        </row>
        <row r="2679">
          <cell r="B2679" t="str">
            <v>72</v>
          </cell>
          <cell r="C2679" t="str">
            <v>ВЛ-0.4кВ от ТП-108 ул.Красноармей</v>
          </cell>
          <cell r="D2679" t="str">
            <v>535</v>
          </cell>
          <cell r="E2679" t="str">
            <v>011</v>
          </cell>
          <cell r="F2679">
            <v>11</v>
          </cell>
          <cell r="G2679">
            <v>30</v>
          </cell>
          <cell r="H2679">
            <v>89749</v>
          </cell>
          <cell r="I2679" t="str">
            <v>31404</v>
          </cell>
          <cell r="J2679" t="str">
            <v>2010062</v>
          </cell>
          <cell r="K2679" t="str">
            <v>30008</v>
          </cell>
          <cell r="L2679">
            <v>6</v>
          </cell>
          <cell r="M2679" t="str">
            <v>124521125</v>
          </cell>
          <cell r="Q2679">
            <v>89749</v>
          </cell>
          <cell r="R2679">
            <v>0</v>
          </cell>
          <cell r="S2679">
            <v>0</v>
          </cell>
        </row>
        <row r="2680">
          <cell r="B2680" t="str">
            <v>72</v>
          </cell>
          <cell r="C2680" t="str">
            <v>ВЛ-10кВ 1Л-Кп-10 с.Краснополье</v>
          </cell>
          <cell r="D2680" t="str">
            <v>535</v>
          </cell>
          <cell r="E2680" t="str">
            <v>011</v>
          </cell>
          <cell r="F2680">
            <v>11</v>
          </cell>
          <cell r="G2680">
            <v>30</v>
          </cell>
          <cell r="H2680">
            <v>87681</v>
          </cell>
          <cell r="I2680" t="str">
            <v>31405</v>
          </cell>
          <cell r="J2680" t="str">
            <v>2010062</v>
          </cell>
          <cell r="K2680" t="str">
            <v>30008</v>
          </cell>
          <cell r="L2680">
            <v>6</v>
          </cell>
          <cell r="M2680" t="str">
            <v>124521125</v>
          </cell>
          <cell r="Q2680">
            <v>87681</v>
          </cell>
          <cell r="R2680">
            <v>0</v>
          </cell>
          <cell r="S2680">
            <v>0</v>
          </cell>
        </row>
        <row r="2681">
          <cell r="B2681" t="str">
            <v>72</v>
          </cell>
          <cell r="C2681" t="str">
            <v>ВЛ-0.4кВ от МТП-27 ул.Пионерская</v>
          </cell>
          <cell r="D2681" t="str">
            <v>535</v>
          </cell>
          <cell r="E2681" t="str">
            <v>011</v>
          </cell>
          <cell r="F2681">
            <v>11</v>
          </cell>
          <cell r="G2681">
            <v>30</v>
          </cell>
          <cell r="H2681">
            <v>82550</v>
          </cell>
          <cell r="I2681" t="str">
            <v>31406</v>
          </cell>
          <cell r="J2681" t="str">
            <v>2010062</v>
          </cell>
          <cell r="K2681" t="str">
            <v>30008</v>
          </cell>
          <cell r="L2681">
            <v>6</v>
          </cell>
          <cell r="M2681" t="str">
            <v>124521125</v>
          </cell>
          <cell r="Q2681">
            <v>82550</v>
          </cell>
          <cell r="R2681">
            <v>0</v>
          </cell>
          <cell r="S2681">
            <v>0</v>
          </cell>
        </row>
        <row r="2682">
          <cell r="B2682" t="str">
            <v>72</v>
          </cell>
          <cell r="C2682" t="str">
            <v>ВЛ-0.4кВ от ТП б/н пер.Водопровод</v>
          </cell>
          <cell r="D2682" t="str">
            <v>535</v>
          </cell>
          <cell r="E2682" t="str">
            <v>011</v>
          </cell>
          <cell r="F2682">
            <v>11</v>
          </cell>
          <cell r="G2682">
            <v>30</v>
          </cell>
          <cell r="H2682">
            <v>77017</v>
          </cell>
          <cell r="I2682" t="str">
            <v>31407</v>
          </cell>
          <cell r="J2682" t="str">
            <v>2010062</v>
          </cell>
          <cell r="K2682" t="str">
            <v>30008</v>
          </cell>
          <cell r="L2682">
            <v>6</v>
          </cell>
          <cell r="M2682" t="str">
            <v>124521125</v>
          </cell>
          <cell r="Q2682">
            <v>77017</v>
          </cell>
          <cell r="R2682">
            <v>0</v>
          </cell>
          <cell r="S2682">
            <v>0</v>
          </cell>
        </row>
        <row r="2683">
          <cell r="B2683" t="str">
            <v>72</v>
          </cell>
          <cell r="C2683" t="str">
            <v>ВЛ-0.4кВ от ТП-71 ул.Шахтерская</v>
          </cell>
          <cell r="D2683" t="str">
            <v>535</v>
          </cell>
          <cell r="E2683" t="str">
            <v>011</v>
          </cell>
          <cell r="F2683">
            <v>11</v>
          </cell>
          <cell r="G2683">
            <v>30</v>
          </cell>
          <cell r="H2683">
            <v>75222</v>
          </cell>
          <cell r="I2683" t="str">
            <v>31408</v>
          </cell>
          <cell r="J2683" t="str">
            <v>2010062</v>
          </cell>
          <cell r="K2683" t="str">
            <v>30008</v>
          </cell>
          <cell r="L2683">
            <v>6</v>
          </cell>
          <cell r="M2683" t="str">
            <v>124521125</v>
          </cell>
          <cell r="Q2683">
            <v>75222</v>
          </cell>
          <cell r="R2683">
            <v>0</v>
          </cell>
          <cell r="S2683">
            <v>0</v>
          </cell>
        </row>
        <row r="2684">
          <cell r="B2684" t="str">
            <v>72</v>
          </cell>
          <cell r="C2684" t="str">
            <v>ВЛ-0.4кВ от ТП-76 ул.Войтинского</v>
          </cell>
          <cell r="D2684" t="str">
            <v>535</v>
          </cell>
          <cell r="E2684" t="str">
            <v>011</v>
          </cell>
          <cell r="F2684">
            <v>11</v>
          </cell>
          <cell r="G2684">
            <v>30</v>
          </cell>
          <cell r="H2684">
            <v>74780</v>
          </cell>
          <cell r="I2684" t="str">
            <v>31409</v>
          </cell>
          <cell r="J2684" t="str">
            <v>2010062</v>
          </cell>
          <cell r="K2684" t="str">
            <v>30008</v>
          </cell>
          <cell r="L2684">
            <v>6</v>
          </cell>
          <cell r="M2684" t="str">
            <v>124521125</v>
          </cell>
          <cell r="Q2684">
            <v>74780</v>
          </cell>
          <cell r="R2684">
            <v>0</v>
          </cell>
          <cell r="S2684">
            <v>0</v>
          </cell>
        </row>
        <row r="2685">
          <cell r="B2685" t="str">
            <v>72</v>
          </cell>
          <cell r="C2685" t="str">
            <v>ВЛ-0.4кВ от ТП-21 с.Лесогорское у</v>
          </cell>
          <cell r="D2685" t="str">
            <v>535</v>
          </cell>
          <cell r="E2685" t="str">
            <v>011</v>
          </cell>
          <cell r="F2685">
            <v>11</v>
          </cell>
          <cell r="G2685">
            <v>30</v>
          </cell>
          <cell r="H2685">
            <v>74550</v>
          </cell>
          <cell r="I2685" t="str">
            <v>31410</v>
          </cell>
          <cell r="J2685" t="str">
            <v>2010062</v>
          </cell>
          <cell r="K2685" t="str">
            <v>30008</v>
          </cell>
          <cell r="L2685">
            <v>6</v>
          </cell>
          <cell r="M2685" t="str">
            <v>124521125</v>
          </cell>
          <cell r="Q2685">
            <v>74550</v>
          </cell>
          <cell r="R2685">
            <v>0</v>
          </cell>
          <cell r="S2685">
            <v>0</v>
          </cell>
        </row>
        <row r="2686">
          <cell r="B2686" t="str">
            <v>72</v>
          </cell>
          <cell r="C2686" t="str">
            <v>ВЛ-0.4кВ от КТП-517а ул.Северная</v>
          </cell>
          <cell r="D2686" t="str">
            <v>535</v>
          </cell>
          <cell r="E2686" t="str">
            <v>011</v>
          </cell>
          <cell r="F2686">
            <v>11</v>
          </cell>
          <cell r="G2686">
            <v>30</v>
          </cell>
          <cell r="H2686">
            <v>72948</v>
          </cell>
          <cell r="I2686" t="str">
            <v>31411</v>
          </cell>
          <cell r="J2686" t="str">
            <v>2010062</v>
          </cell>
          <cell r="K2686" t="str">
            <v>30008</v>
          </cell>
          <cell r="L2686">
            <v>6</v>
          </cell>
          <cell r="M2686" t="str">
            <v>124521125</v>
          </cell>
          <cell r="Q2686">
            <v>72948</v>
          </cell>
          <cell r="R2686">
            <v>0</v>
          </cell>
          <cell r="S2686">
            <v>0</v>
          </cell>
        </row>
        <row r="2687">
          <cell r="B2687" t="str">
            <v>72</v>
          </cell>
          <cell r="C2687" t="str">
            <v>ВЛ-10кВ 5Л-Пр-10 ЗРУ Поречье - ТП</v>
          </cell>
          <cell r="D2687" t="str">
            <v>535</v>
          </cell>
          <cell r="E2687" t="str">
            <v>011</v>
          </cell>
          <cell r="F2687">
            <v>11</v>
          </cell>
          <cell r="G2687">
            <v>30</v>
          </cell>
          <cell r="H2687">
            <v>72506</v>
          </cell>
          <cell r="I2687" t="str">
            <v>31412</v>
          </cell>
          <cell r="J2687" t="str">
            <v>2010062</v>
          </cell>
          <cell r="K2687" t="str">
            <v>30008</v>
          </cell>
          <cell r="L2687">
            <v>6</v>
          </cell>
          <cell r="M2687" t="str">
            <v>124521125</v>
          </cell>
          <cell r="Q2687">
            <v>72506</v>
          </cell>
          <cell r="R2687">
            <v>0</v>
          </cell>
          <cell r="S2687">
            <v>0</v>
          </cell>
        </row>
        <row r="2688">
          <cell r="B2688" t="str">
            <v>72</v>
          </cell>
          <cell r="C2688" t="str">
            <v>ВЛ-0.4кВ от ТП-56 ул.Подгорная</v>
          </cell>
          <cell r="D2688" t="str">
            <v>535</v>
          </cell>
          <cell r="E2688" t="str">
            <v>011</v>
          </cell>
          <cell r="F2688">
            <v>11</v>
          </cell>
          <cell r="G2688">
            <v>30</v>
          </cell>
          <cell r="H2688">
            <v>70803</v>
          </cell>
          <cell r="I2688" t="str">
            <v>31413</v>
          </cell>
          <cell r="J2688" t="str">
            <v>2010062</v>
          </cell>
          <cell r="K2688" t="str">
            <v>30008</v>
          </cell>
          <cell r="L2688">
            <v>6</v>
          </cell>
          <cell r="M2688" t="str">
            <v>124521125</v>
          </cell>
          <cell r="Q2688">
            <v>70803</v>
          </cell>
          <cell r="R2688">
            <v>0</v>
          </cell>
          <cell r="S2688">
            <v>0</v>
          </cell>
        </row>
        <row r="2689">
          <cell r="B2689" t="str">
            <v>72</v>
          </cell>
          <cell r="C2689" t="str">
            <v>ВЛ-0.4кВ от ТП-194у ул.Гужева</v>
          </cell>
          <cell r="D2689" t="str">
            <v>535</v>
          </cell>
          <cell r="E2689" t="str">
            <v>011</v>
          </cell>
          <cell r="F2689">
            <v>11</v>
          </cell>
          <cell r="G2689">
            <v>30</v>
          </cell>
          <cell r="H2689">
            <v>70757</v>
          </cell>
          <cell r="I2689" t="str">
            <v>31414</v>
          </cell>
          <cell r="J2689" t="str">
            <v>2010062</v>
          </cell>
          <cell r="K2689" t="str">
            <v>30008</v>
          </cell>
          <cell r="L2689">
            <v>6</v>
          </cell>
          <cell r="M2689" t="str">
            <v>124521125</v>
          </cell>
          <cell r="Q2689">
            <v>70757</v>
          </cell>
          <cell r="R2689">
            <v>0</v>
          </cell>
          <cell r="S2689">
            <v>0</v>
          </cell>
        </row>
        <row r="2690">
          <cell r="B2690" t="str">
            <v>72</v>
          </cell>
          <cell r="C2690" t="str">
            <v>ВЛ-0.4кВ от КТП-38к п.Никольское</v>
          </cell>
          <cell r="D2690" t="str">
            <v>535</v>
          </cell>
          <cell r="E2690" t="str">
            <v>011</v>
          </cell>
          <cell r="F2690">
            <v>11</v>
          </cell>
          <cell r="G2690">
            <v>30</v>
          </cell>
          <cell r="H2690">
            <v>68944</v>
          </cell>
          <cell r="I2690" t="str">
            <v>31415</v>
          </cell>
          <cell r="J2690" t="str">
            <v>2010062</v>
          </cell>
          <cell r="K2690" t="str">
            <v>30008</v>
          </cell>
          <cell r="L2690">
            <v>6</v>
          </cell>
          <cell r="M2690" t="str">
            <v>124521125</v>
          </cell>
          <cell r="Q2690">
            <v>68944</v>
          </cell>
          <cell r="R2690">
            <v>0</v>
          </cell>
          <cell r="S2690">
            <v>0</v>
          </cell>
        </row>
        <row r="2691">
          <cell r="B2691" t="str">
            <v>72</v>
          </cell>
          <cell r="C2691" t="str">
            <v>ВЛ-0.4кВ от КТП-89у п.Ударный</v>
          </cell>
          <cell r="D2691" t="str">
            <v>535</v>
          </cell>
          <cell r="E2691" t="str">
            <v>011</v>
          </cell>
          <cell r="F2691">
            <v>11</v>
          </cell>
          <cell r="G2691">
            <v>30</v>
          </cell>
          <cell r="H2691">
            <v>68124</v>
          </cell>
          <cell r="I2691" t="str">
            <v>31416</v>
          </cell>
          <cell r="J2691" t="str">
            <v>2010062</v>
          </cell>
          <cell r="K2691" t="str">
            <v>30008</v>
          </cell>
          <cell r="L2691">
            <v>6</v>
          </cell>
          <cell r="M2691" t="str">
            <v>124521125</v>
          </cell>
          <cell r="Q2691">
            <v>68124</v>
          </cell>
          <cell r="R2691">
            <v>0</v>
          </cell>
          <cell r="S2691">
            <v>0</v>
          </cell>
        </row>
        <row r="2692">
          <cell r="B2692" t="str">
            <v>72</v>
          </cell>
          <cell r="C2692" t="str">
            <v>ВЛ-0.4кВ от ТП-192у ул.Гужева</v>
          </cell>
          <cell r="D2692" t="str">
            <v>535</v>
          </cell>
          <cell r="E2692" t="str">
            <v>011</v>
          </cell>
          <cell r="F2692">
            <v>11</v>
          </cell>
          <cell r="G2692">
            <v>30</v>
          </cell>
          <cell r="H2692">
            <v>67646</v>
          </cell>
          <cell r="I2692" t="str">
            <v>31417</v>
          </cell>
          <cell r="J2692" t="str">
            <v>2010062</v>
          </cell>
          <cell r="K2692" t="str">
            <v>30008</v>
          </cell>
          <cell r="L2692">
            <v>6</v>
          </cell>
          <cell r="M2692" t="str">
            <v>124521125</v>
          </cell>
          <cell r="Q2692">
            <v>67646</v>
          </cell>
          <cell r="R2692">
            <v>0</v>
          </cell>
          <cell r="S2692">
            <v>0</v>
          </cell>
        </row>
        <row r="2693">
          <cell r="B2693" t="str">
            <v>72</v>
          </cell>
          <cell r="C2693" t="str">
            <v>ВЛ-0.4кВ от ТП-195у ул.Гужева</v>
          </cell>
          <cell r="D2693" t="str">
            <v>535</v>
          </cell>
          <cell r="E2693" t="str">
            <v>011</v>
          </cell>
          <cell r="F2693">
            <v>11</v>
          </cell>
          <cell r="G2693">
            <v>30</v>
          </cell>
          <cell r="H2693">
            <v>66973</v>
          </cell>
          <cell r="I2693" t="str">
            <v>31418</v>
          </cell>
          <cell r="J2693" t="str">
            <v>2010062</v>
          </cell>
          <cell r="K2693" t="str">
            <v>30008</v>
          </cell>
          <cell r="L2693">
            <v>6</v>
          </cell>
          <cell r="M2693" t="str">
            <v>124521125</v>
          </cell>
          <cell r="Q2693">
            <v>66973</v>
          </cell>
          <cell r="R2693">
            <v>0</v>
          </cell>
          <cell r="S2693">
            <v>0</v>
          </cell>
        </row>
        <row r="2694">
          <cell r="B2694" t="str">
            <v>72</v>
          </cell>
          <cell r="C2694" t="str">
            <v>ВЛ-10кВ 19Л-РП-10  РП - р-он ЦБЗ</v>
          </cell>
          <cell r="D2694" t="str">
            <v>535</v>
          </cell>
          <cell r="E2694" t="str">
            <v>011</v>
          </cell>
          <cell r="F2694">
            <v>11</v>
          </cell>
          <cell r="G2694">
            <v>30</v>
          </cell>
          <cell r="H2694">
            <v>57086</v>
          </cell>
          <cell r="I2694" t="str">
            <v>31419</v>
          </cell>
          <cell r="J2694" t="str">
            <v>2010062</v>
          </cell>
          <cell r="K2694" t="str">
            <v>30008</v>
          </cell>
          <cell r="L2694">
            <v>6</v>
          </cell>
          <cell r="M2694" t="str">
            <v>124521125</v>
          </cell>
          <cell r="Q2694">
            <v>57086</v>
          </cell>
          <cell r="R2694">
            <v>0</v>
          </cell>
          <cell r="S2694">
            <v>0</v>
          </cell>
        </row>
        <row r="2695">
          <cell r="B2695" t="str">
            <v>72</v>
          </cell>
          <cell r="C2695" t="str">
            <v>ВЛ-0.4кВ ТП-37к  с.Никольское   1</v>
          </cell>
          <cell r="D2695" t="str">
            <v>535</v>
          </cell>
          <cell r="E2695" t="str">
            <v>011</v>
          </cell>
          <cell r="F2695">
            <v>11</v>
          </cell>
          <cell r="G2695">
            <v>30</v>
          </cell>
          <cell r="H2695">
            <v>55540</v>
          </cell>
          <cell r="I2695" t="str">
            <v>31420</v>
          </cell>
          <cell r="J2695" t="str">
            <v>2010062</v>
          </cell>
          <cell r="K2695" t="str">
            <v>30008</v>
          </cell>
          <cell r="L2695">
            <v>6</v>
          </cell>
          <cell r="M2695" t="str">
            <v>124521125</v>
          </cell>
          <cell r="Q2695">
            <v>55540</v>
          </cell>
          <cell r="R2695">
            <v>0</v>
          </cell>
          <cell r="S2695">
            <v>0</v>
          </cell>
        </row>
        <row r="2696">
          <cell r="B2696" t="str">
            <v>72</v>
          </cell>
          <cell r="C2696" t="str">
            <v>ВЛ-0.4кВ от ТП-11а ул.Заречная с.</v>
          </cell>
          <cell r="D2696" t="str">
            <v>535</v>
          </cell>
          <cell r="E2696" t="str">
            <v>011</v>
          </cell>
          <cell r="F2696">
            <v>11</v>
          </cell>
          <cell r="G2696">
            <v>30</v>
          </cell>
          <cell r="H2696">
            <v>55328</v>
          </cell>
          <cell r="I2696" t="str">
            <v>31421</v>
          </cell>
          <cell r="J2696" t="str">
            <v>2010062</v>
          </cell>
          <cell r="K2696" t="str">
            <v>30008</v>
          </cell>
          <cell r="L2696">
            <v>6</v>
          </cell>
          <cell r="M2696" t="str">
            <v>124521125</v>
          </cell>
          <cell r="Q2696">
            <v>55328</v>
          </cell>
          <cell r="R2696">
            <v>0</v>
          </cell>
          <cell r="S2696">
            <v>0</v>
          </cell>
        </row>
        <row r="2697">
          <cell r="B2697" t="str">
            <v>72</v>
          </cell>
          <cell r="C2697" t="str">
            <v>ВЛ-0.4кВ от ТП-201у ул.Свободная</v>
          </cell>
          <cell r="D2697" t="str">
            <v>535</v>
          </cell>
          <cell r="E2697" t="str">
            <v>011</v>
          </cell>
          <cell r="F2697">
            <v>11</v>
          </cell>
          <cell r="G2697">
            <v>30</v>
          </cell>
          <cell r="H2697">
            <v>53588</v>
          </cell>
          <cell r="I2697" t="str">
            <v>31422</v>
          </cell>
          <cell r="J2697" t="str">
            <v>2010062</v>
          </cell>
          <cell r="K2697" t="str">
            <v>30008</v>
          </cell>
          <cell r="L2697">
            <v>6</v>
          </cell>
          <cell r="M2697" t="str">
            <v>124521125</v>
          </cell>
          <cell r="Q2697">
            <v>53588</v>
          </cell>
          <cell r="R2697">
            <v>0</v>
          </cell>
          <cell r="S2697">
            <v>0</v>
          </cell>
        </row>
        <row r="2698">
          <cell r="B2698" t="str">
            <v>72</v>
          </cell>
          <cell r="C2698" t="str">
            <v>ВЛ-0.4кВ от КТП-518 ул.Набережная</v>
          </cell>
          <cell r="D2698" t="str">
            <v>535</v>
          </cell>
          <cell r="E2698" t="str">
            <v>011</v>
          </cell>
          <cell r="F2698">
            <v>11</v>
          </cell>
          <cell r="G2698">
            <v>30</v>
          </cell>
          <cell r="H2698">
            <v>52631</v>
          </cell>
          <cell r="I2698" t="str">
            <v>31423</v>
          </cell>
          <cell r="J2698" t="str">
            <v>2010062</v>
          </cell>
          <cell r="K2698" t="str">
            <v>30008</v>
          </cell>
          <cell r="L2698">
            <v>6</v>
          </cell>
          <cell r="M2698" t="str">
            <v>124521125</v>
          </cell>
          <cell r="Q2698">
            <v>52631</v>
          </cell>
          <cell r="R2698">
            <v>0</v>
          </cell>
          <cell r="S2698">
            <v>0</v>
          </cell>
        </row>
        <row r="2699">
          <cell r="B2699" t="str">
            <v>72</v>
          </cell>
          <cell r="C2699" t="str">
            <v>ВЛ-0.4кВ от КТП-517а ул.Северная</v>
          </cell>
          <cell r="D2699" t="str">
            <v>535</v>
          </cell>
          <cell r="E2699" t="str">
            <v>011</v>
          </cell>
          <cell r="F2699">
            <v>11</v>
          </cell>
          <cell r="G2699">
            <v>30</v>
          </cell>
          <cell r="H2699">
            <v>48414</v>
          </cell>
          <cell r="I2699" t="str">
            <v>31424</v>
          </cell>
          <cell r="J2699" t="str">
            <v>2010062</v>
          </cell>
          <cell r="K2699" t="str">
            <v>30008</v>
          </cell>
          <cell r="L2699">
            <v>6</v>
          </cell>
          <cell r="M2699" t="str">
            <v>124521125</v>
          </cell>
          <cell r="Q2699">
            <v>48414</v>
          </cell>
          <cell r="R2699">
            <v>0</v>
          </cell>
          <cell r="S2699">
            <v>0</v>
          </cell>
        </row>
        <row r="2700">
          <cell r="B2700" t="str">
            <v>72</v>
          </cell>
          <cell r="C2700" t="str">
            <v>ВЛ-0.4кВ от МТП-43 ул.Советская п</v>
          </cell>
          <cell r="D2700" t="str">
            <v>535</v>
          </cell>
          <cell r="E2700" t="str">
            <v>011</v>
          </cell>
          <cell r="F2700">
            <v>11</v>
          </cell>
          <cell r="G2700">
            <v>30</v>
          </cell>
          <cell r="H2700">
            <v>47899</v>
          </cell>
          <cell r="I2700" t="str">
            <v>31425</v>
          </cell>
          <cell r="J2700" t="str">
            <v>2010062</v>
          </cell>
          <cell r="K2700" t="str">
            <v>30008</v>
          </cell>
          <cell r="L2700">
            <v>6</v>
          </cell>
          <cell r="M2700" t="str">
            <v>124521125</v>
          </cell>
          <cell r="Q2700">
            <v>47899</v>
          </cell>
          <cell r="R2700">
            <v>0</v>
          </cell>
          <cell r="S2700">
            <v>0</v>
          </cell>
        </row>
        <row r="2701">
          <cell r="B2701" t="str">
            <v>72</v>
          </cell>
          <cell r="C2701" t="str">
            <v>ВЛ-0.4кВ от КТП-88у п.Ударный   3</v>
          </cell>
          <cell r="D2701" t="str">
            <v>535</v>
          </cell>
          <cell r="E2701" t="str">
            <v>011</v>
          </cell>
          <cell r="F2701">
            <v>11</v>
          </cell>
          <cell r="G2701">
            <v>30</v>
          </cell>
          <cell r="H2701">
            <v>47717</v>
          </cell>
          <cell r="I2701" t="str">
            <v>31426</v>
          </cell>
          <cell r="J2701" t="str">
            <v>2010062</v>
          </cell>
          <cell r="K2701" t="str">
            <v>30008</v>
          </cell>
          <cell r="L2701">
            <v>6</v>
          </cell>
          <cell r="M2701" t="str">
            <v>124521125</v>
          </cell>
          <cell r="Q2701">
            <v>47717</v>
          </cell>
          <cell r="R2701">
            <v>0</v>
          </cell>
          <cell r="S2701">
            <v>0</v>
          </cell>
        </row>
        <row r="2702">
          <cell r="B2702" t="str">
            <v>72</v>
          </cell>
          <cell r="C2702" t="str">
            <v>ВЛ-0.4кВ от ТП-103 ул.Победы</v>
          </cell>
          <cell r="D2702" t="str">
            <v>535</v>
          </cell>
          <cell r="E2702" t="str">
            <v>011</v>
          </cell>
          <cell r="F2702">
            <v>11</v>
          </cell>
          <cell r="G2702">
            <v>30</v>
          </cell>
          <cell r="H2702">
            <v>46665</v>
          </cell>
          <cell r="I2702" t="str">
            <v>31427</v>
          </cell>
          <cell r="J2702" t="str">
            <v>2010062</v>
          </cell>
          <cell r="K2702" t="str">
            <v>30008</v>
          </cell>
          <cell r="L2702">
            <v>6</v>
          </cell>
          <cell r="M2702" t="str">
            <v>124521125</v>
          </cell>
          <cell r="Q2702">
            <v>46665</v>
          </cell>
          <cell r="R2702">
            <v>0</v>
          </cell>
          <cell r="S2702">
            <v>0</v>
          </cell>
        </row>
        <row r="2703">
          <cell r="B2703" t="str">
            <v>72</v>
          </cell>
          <cell r="C2703" t="str">
            <v>ВЛ-0.4кВ от ТП-711 ул.Школьная</v>
          </cell>
          <cell r="D2703" t="str">
            <v>535</v>
          </cell>
          <cell r="E2703" t="str">
            <v>011</v>
          </cell>
          <cell r="F2703">
            <v>11</v>
          </cell>
          <cell r="G2703">
            <v>30</v>
          </cell>
          <cell r="H2703">
            <v>46527</v>
          </cell>
          <cell r="I2703" t="str">
            <v>31428</v>
          </cell>
          <cell r="J2703" t="str">
            <v>2010062</v>
          </cell>
          <cell r="K2703" t="str">
            <v>30008</v>
          </cell>
          <cell r="L2703">
            <v>6</v>
          </cell>
          <cell r="M2703" t="str">
            <v>124521125</v>
          </cell>
          <cell r="Q2703">
            <v>46527</v>
          </cell>
          <cell r="R2703">
            <v>0</v>
          </cell>
          <cell r="S2703">
            <v>0</v>
          </cell>
        </row>
        <row r="2704">
          <cell r="B2704" t="str">
            <v>72</v>
          </cell>
          <cell r="C2704" t="str">
            <v>ВЛ-10кВ 7Л-РП-10 на ТП-711</v>
          </cell>
          <cell r="D2704" t="str">
            <v>535</v>
          </cell>
          <cell r="E2704" t="str">
            <v>011</v>
          </cell>
          <cell r="F2704">
            <v>11</v>
          </cell>
          <cell r="G2704">
            <v>30</v>
          </cell>
          <cell r="H2704">
            <v>45206</v>
          </cell>
          <cell r="I2704" t="str">
            <v>31429</v>
          </cell>
          <cell r="J2704" t="str">
            <v>2010062</v>
          </cell>
          <cell r="K2704" t="str">
            <v>30008</v>
          </cell>
          <cell r="L2704">
            <v>6</v>
          </cell>
          <cell r="M2704" t="str">
            <v>124521125</v>
          </cell>
          <cell r="Q2704">
            <v>45206</v>
          </cell>
          <cell r="R2704">
            <v>0</v>
          </cell>
          <cell r="S2704">
            <v>0</v>
          </cell>
        </row>
        <row r="2705">
          <cell r="B2705" t="str">
            <v>72</v>
          </cell>
          <cell r="C2705" t="str">
            <v>ВЛ-0.4кВ от МТП-44 ул.Корейская Т</v>
          </cell>
          <cell r="D2705" t="str">
            <v>535</v>
          </cell>
          <cell r="E2705" t="str">
            <v>011</v>
          </cell>
          <cell r="F2705">
            <v>11</v>
          </cell>
          <cell r="G2705">
            <v>30</v>
          </cell>
          <cell r="H2705">
            <v>44235</v>
          </cell>
          <cell r="I2705" t="str">
            <v>31430</v>
          </cell>
          <cell r="J2705" t="str">
            <v>2010062</v>
          </cell>
          <cell r="K2705" t="str">
            <v>30008</v>
          </cell>
          <cell r="L2705">
            <v>6</v>
          </cell>
          <cell r="M2705" t="str">
            <v>124521125</v>
          </cell>
          <cell r="Q2705">
            <v>44235</v>
          </cell>
          <cell r="R2705">
            <v>0</v>
          </cell>
          <cell r="S2705">
            <v>0</v>
          </cell>
        </row>
        <row r="2706">
          <cell r="B2706" t="str">
            <v>72</v>
          </cell>
          <cell r="C2706" t="str">
            <v>ВЛ-0,4кВ от ТП-27к п.Медвежье  2,</v>
          </cell>
          <cell r="D2706" t="str">
            <v>535</v>
          </cell>
          <cell r="E2706" t="str">
            <v>011</v>
          </cell>
          <cell r="F2706">
            <v>11</v>
          </cell>
          <cell r="G2706">
            <v>30</v>
          </cell>
          <cell r="H2706">
            <v>43523</v>
          </cell>
          <cell r="I2706" t="str">
            <v>31431</v>
          </cell>
          <cell r="J2706" t="str">
            <v>2010062</v>
          </cell>
          <cell r="K2706" t="str">
            <v>30008</v>
          </cell>
          <cell r="L2706">
            <v>6</v>
          </cell>
          <cell r="M2706" t="str">
            <v>124521125</v>
          </cell>
          <cell r="Q2706">
            <v>43523</v>
          </cell>
          <cell r="R2706">
            <v>0</v>
          </cell>
          <cell r="S2706">
            <v>0</v>
          </cell>
        </row>
        <row r="2707">
          <cell r="B2707" t="str">
            <v>72</v>
          </cell>
          <cell r="C2707" t="str">
            <v>ВЛ-0,4кВ от ТП-66п п.Ольшанка   0</v>
          </cell>
          <cell r="D2707" t="str">
            <v>535</v>
          </cell>
          <cell r="E2707" t="str">
            <v>011</v>
          </cell>
          <cell r="F2707">
            <v>11</v>
          </cell>
          <cell r="G2707">
            <v>30</v>
          </cell>
          <cell r="H2707">
            <v>43332</v>
          </cell>
          <cell r="I2707" t="str">
            <v>31432</v>
          </cell>
          <cell r="J2707" t="str">
            <v>2010062</v>
          </cell>
          <cell r="K2707" t="str">
            <v>30008</v>
          </cell>
          <cell r="L2707">
            <v>6</v>
          </cell>
          <cell r="M2707" t="str">
            <v>124521125</v>
          </cell>
          <cell r="Q2707">
            <v>43332</v>
          </cell>
          <cell r="R2707">
            <v>0</v>
          </cell>
          <cell r="S2707">
            <v>0</v>
          </cell>
        </row>
        <row r="2708">
          <cell r="B2708" t="str">
            <v>72</v>
          </cell>
          <cell r="C2708" t="str">
            <v>ВЛ-0.4кв от ТП-22 ул.Советская Ле</v>
          </cell>
          <cell r="D2708" t="str">
            <v>535</v>
          </cell>
          <cell r="E2708" t="str">
            <v>011</v>
          </cell>
          <cell r="F2708">
            <v>11</v>
          </cell>
          <cell r="G2708">
            <v>30</v>
          </cell>
          <cell r="H2708">
            <v>41961</v>
          </cell>
          <cell r="I2708" t="str">
            <v>31433</v>
          </cell>
          <cell r="J2708" t="str">
            <v>2010062</v>
          </cell>
          <cell r="K2708" t="str">
            <v>30008</v>
          </cell>
          <cell r="L2708">
            <v>6</v>
          </cell>
          <cell r="M2708" t="str">
            <v>124521125</v>
          </cell>
          <cell r="Q2708">
            <v>41961</v>
          </cell>
          <cell r="R2708">
            <v>0</v>
          </cell>
          <cell r="S2708">
            <v>0</v>
          </cell>
        </row>
        <row r="2709">
          <cell r="B2709" t="str">
            <v>72</v>
          </cell>
          <cell r="C2709" t="str">
            <v>ВЛ-0,4кВ от ТП-51А ул.Ю-Зеленая</v>
          </cell>
          <cell r="D2709" t="str">
            <v>535</v>
          </cell>
          <cell r="E2709" t="str">
            <v>011</v>
          </cell>
          <cell r="F2709">
            <v>11</v>
          </cell>
          <cell r="G2709">
            <v>30</v>
          </cell>
          <cell r="H2709">
            <v>40764</v>
          </cell>
          <cell r="I2709" t="str">
            <v>31434</v>
          </cell>
          <cell r="J2709" t="str">
            <v>2010062</v>
          </cell>
          <cell r="K2709" t="str">
            <v>30008</v>
          </cell>
          <cell r="L2709">
            <v>6</v>
          </cell>
          <cell r="M2709" t="str">
            <v>124521125</v>
          </cell>
          <cell r="Q2709">
            <v>40764</v>
          </cell>
          <cell r="R2709">
            <v>0</v>
          </cell>
          <cell r="S2709">
            <v>0</v>
          </cell>
        </row>
        <row r="2710">
          <cell r="B2710" t="str">
            <v>72</v>
          </cell>
          <cell r="C2710" t="str">
            <v>ВЛ-0.4кВ от КТП-15к п.Краснополье</v>
          </cell>
          <cell r="D2710" t="str">
            <v>535</v>
          </cell>
          <cell r="E2710" t="str">
            <v>011</v>
          </cell>
          <cell r="F2710">
            <v>11</v>
          </cell>
          <cell r="G2710">
            <v>30</v>
          </cell>
          <cell r="H2710">
            <v>40718</v>
          </cell>
          <cell r="I2710" t="str">
            <v>31435</v>
          </cell>
          <cell r="J2710" t="str">
            <v>2010062</v>
          </cell>
          <cell r="K2710" t="str">
            <v>30008</v>
          </cell>
          <cell r="L2710">
            <v>6</v>
          </cell>
          <cell r="M2710" t="str">
            <v>124521125</v>
          </cell>
          <cell r="Q2710">
            <v>40718</v>
          </cell>
          <cell r="R2710">
            <v>0</v>
          </cell>
          <cell r="S2710">
            <v>0</v>
          </cell>
        </row>
        <row r="2711">
          <cell r="B2711" t="str">
            <v>72</v>
          </cell>
          <cell r="C2711" t="str">
            <v>ВЛ-0,4кВ от ТП-28к с.Медвежье   0</v>
          </cell>
          <cell r="D2711" t="str">
            <v>535</v>
          </cell>
          <cell r="E2711" t="str">
            <v>011</v>
          </cell>
          <cell r="F2711">
            <v>11</v>
          </cell>
          <cell r="G2711">
            <v>30</v>
          </cell>
          <cell r="H2711">
            <v>40131</v>
          </cell>
          <cell r="I2711" t="str">
            <v>31436</v>
          </cell>
          <cell r="J2711" t="str">
            <v>2010062</v>
          </cell>
          <cell r="K2711" t="str">
            <v>30008</v>
          </cell>
          <cell r="L2711">
            <v>6</v>
          </cell>
          <cell r="M2711" t="str">
            <v>124521125</v>
          </cell>
          <cell r="Q2711">
            <v>40131</v>
          </cell>
          <cell r="R2711">
            <v>0</v>
          </cell>
          <cell r="S2711">
            <v>0</v>
          </cell>
        </row>
        <row r="2712">
          <cell r="B2712" t="str">
            <v>72</v>
          </cell>
          <cell r="C2712" t="str">
            <v>ВЛ-0,4кВ от ТП-22п п.Поречье  0,9</v>
          </cell>
          <cell r="D2712" t="str">
            <v>535</v>
          </cell>
          <cell r="E2712" t="str">
            <v>011</v>
          </cell>
          <cell r="F2712">
            <v>11</v>
          </cell>
          <cell r="G2712">
            <v>30</v>
          </cell>
          <cell r="H2712">
            <v>38605</v>
          </cell>
          <cell r="I2712" t="str">
            <v>31437</v>
          </cell>
          <cell r="J2712" t="str">
            <v>2010062</v>
          </cell>
          <cell r="K2712" t="str">
            <v>30008</v>
          </cell>
          <cell r="L2712">
            <v>6</v>
          </cell>
          <cell r="M2712" t="str">
            <v>124521125</v>
          </cell>
          <cell r="Q2712">
            <v>38605</v>
          </cell>
          <cell r="R2712">
            <v>0</v>
          </cell>
          <cell r="S2712">
            <v>0</v>
          </cell>
        </row>
        <row r="2713">
          <cell r="B2713" t="str">
            <v>72</v>
          </cell>
          <cell r="C2713" t="str">
            <v>ВЛ-0.4кВ от МТП-26 ул.Водопроводн</v>
          </cell>
          <cell r="D2713" t="str">
            <v>535</v>
          </cell>
          <cell r="E2713" t="str">
            <v>011</v>
          </cell>
          <cell r="F2713">
            <v>11</v>
          </cell>
          <cell r="G2713">
            <v>30</v>
          </cell>
          <cell r="H2713">
            <v>37036</v>
          </cell>
          <cell r="I2713" t="str">
            <v>31438</v>
          </cell>
          <cell r="J2713" t="str">
            <v>2010062</v>
          </cell>
          <cell r="K2713" t="str">
            <v>30008</v>
          </cell>
          <cell r="L2713">
            <v>6</v>
          </cell>
          <cell r="M2713" t="str">
            <v>124521125</v>
          </cell>
          <cell r="Q2713">
            <v>37036</v>
          </cell>
          <cell r="R2713">
            <v>0</v>
          </cell>
          <cell r="S2713">
            <v>0</v>
          </cell>
        </row>
        <row r="2714">
          <cell r="B2714" t="str">
            <v>72</v>
          </cell>
          <cell r="C2714" t="str">
            <v>ВЛ-0,4кВ от ТП-75 ул.Железнодорож</v>
          </cell>
          <cell r="D2714" t="str">
            <v>535</v>
          </cell>
          <cell r="E2714" t="str">
            <v>011</v>
          </cell>
          <cell r="F2714">
            <v>11</v>
          </cell>
          <cell r="G2714">
            <v>30</v>
          </cell>
          <cell r="H2714">
            <v>36893</v>
          </cell>
          <cell r="I2714" t="str">
            <v>31439</v>
          </cell>
          <cell r="J2714" t="str">
            <v>2010062</v>
          </cell>
          <cell r="K2714" t="str">
            <v>30008</v>
          </cell>
          <cell r="L2714">
            <v>6</v>
          </cell>
          <cell r="M2714" t="str">
            <v>124521125</v>
          </cell>
          <cell r="Q2714">
            <v>36893</v>
          </cell>
          <cell r="R2714">
            <v>0</v>
          </cell>
          <cell r="S2714">
            <v>0</v>
          </cell>
        </row>
        <row r="2715">
          <cell r="B2715" t="str">
            <v>72</v>
          </cell>
          <cell r="C2715" t="str">
            <v>ВЛ-0.4кВ от КТП-91 п.Трудовик</v>
          </cell>
          <cell r="D2715" t="str">
            <v>535</v>
          </cell>
          <cell r="E2715" t="str">
            <v>011</v>
          </cell>
          <cell r="F2715">
            <v>11</v>
          </cell>
          <cell r="G2715">
            <v>30</v>
          </cell>
          <cell r="H2715">
            <v>34099</v>
          </cell>
          <cell r="I2715" t="str">
            <v>31440</v>
          </cell>
          <cell r="J2715" t="str">
            <v>2010062</v>
          </cell>
          <cell r="K2715" t="str">
            <v>30008</v>
          </cell>
          <cell r="L2715">
            <v>6</v>
          </cell>
          <cell r="M2715" t="str">
            <v>124521125</v>
          </cell>
          <cell r="Q2715">
            <v>34099</v>
          </cell>
          <cell r="R2715">
            <v>0</v>
          </cell>
          <cell r="S2715">
            <v>0</v>
          </cell>
        </row>
        <row r="2716">
          <cell r="B2716" t="str">
            <v>72</v>
          </cell>
          <cell r="C2716" t="str">
            <v>ВЛ-0.4кВ от КТП-36п п.Поречье   0</v>
          </cell>
          <cell r="D2716" t="str">
            <v>535</v>
          </cell>
          <cell r="E2716" t="str">
            <v>011</v>
          </cell>
          <cell r="F2716">
            <v>11</v>
          </cell>
          <cell r="G2716">
            <v>30</v>
          </cell>
          <cell r="H2716">
            <v>33145</v>
          </cell>
          <cell r="I2716" t="str">
            <v>31441</v>
          </cell>
          <cell r="J2716" t="str">
            <v>2010062</v>
          </cell>
          <cell r="K2716" t="str">
            <v>30008</v>
          </cell>
          <cell r="L2716">
            <v>6</v>
          </cell>
          <cell r="M2716" t="str">
            <v>124521125</v>
          </cell>
          <cell r="Q2716">
            <v>33145</v>
          </cell>
          <cell r="R2716">
            <v>0</v>
          </cell>
          <cell r="S2716">
            <v>0</v>
          </cell>
        </row>
        <row r="2717">
          <cell r="B2717" t="str">
            <v>72</v>
          </cell>
          <cell r="C2717" t="str">
            <v>ВЛ-0.4кВ от ТП-17к п.Краснополье</v>
          </cell>
          <cell r="D2717" t="str">
            <v>535</v>
          </cell>
          <cell r="E2717" t="str">
            <v>011</v>
          </cell>
          <cell r="F2717">
            <v>11</v>
          </cell>
          <cell r="G2717">
            <v>30</v>
          </cell>
          <cell r="H2717">
            <v>32497</v>
          </cell>
          <cell r="I2717" t="str">
            <v>31442</v>
          </cell>
          <cell r="J2717" t="str">
            <v>2010062</v>
          </cell>
          <cell r="K2717" t="str">
            <v>30008</v>
          </cell>
          <cell r="L2717">
            <v>6</v>
          </cell>
          <cell r="M2717" t="str">
            <v>124521125</v>
          </cell>
          <cell r="Q2717">
            <v>32497</v>
          </cell>
          <cell r="R2717">
            <v>0</v>
          </cell>
          <cell r="S2717">
            <v>0</v>
          </cell>
        </row>
        <row r="2718">
          <cell r="B2718" t="str">
            <v>72</v>
          </cell>
          <cell r="C2718" t="str">
            <v>ВЛ-0.4кВ от КТП-36п п.Поречье   0</v>
          </cell>
          <cell r="D2718" t="str">
            <v>535</v>
          </cell>
          <cell r="E2718" t="str">
            <v>011</v>
          </cell>
          <cell r="F2718">
            <v>11</v>
          </cell>
          <cell r="G2718">
            <v>30</v>
          </cell>
          <cell r="H2718">
            <v>31542</v>
          </cell>
          <cell r="I2718" t="str">
            <v>31443</v>
          </cell>
          <cell r="J2718" t="str">
            <v>2010062</v>
          </cell>
          <cell r="K2718" t="str">
            <v>30007</v>
          </cell>
          <cell r="L2718">
            <v>6</v>
          </cell>
          <cell r="M2718" t="str">
            <v>124521125</v>
          </cell>
          <cell r="Q2718">
            <v>31542</v>
          </cell>
          <cell r="R2718">
            <v>0</v>
          </cell>
          <cell r="S2718">
            <v>0</v>
          </cell>
        </row>
        <row r="2719">
          <cell r="B2719" t="str">
            <v>72</v>
          </cell>
          <cell r="C2719" t="str">
            <v>ВЛ-0.4кВ от ТП-521а ул.Портовая</v>
          </cell>
          <cell r="D2719" t="str">
            <v>535</v>
          </cell>
          <cell r="E2719" t="str">
            <v>011</v>
          </cell>
          <cell r="F2719">
            <v>11</v>
          </cell>
          <cell r="G2719">
            <v>30</v>
          </cell>
          <cell r="H2719">
            <v>31429</v>
          </cell>
          <cell r="I2719" t="str">
            <v>31444</v>
          </cell>
          <cell r="J2719" t="str">
            <v>2010062</v>
          </cell>
          <cell r="K2719" t="str">
            <v>30008</v>
          </cell>
          <cell r="L2719">
            <v>6</v>
          </cell>
          <cell r="M2719" t="str">
            <v>124521125</v>
          </cell>
          <cell r="Q2719">
            <v>31429</v>
          </cell>
          <cell r="R2719">
            <v>0</v>
          </cell>
          <cell r="S2719">
            <v>0</v>
          </cell>
        </row>
        <row r="2720">
          <cell r="B2720" t="str">
            <v>72</v>
          </cell>
          <cell r="C2720" t="str">
            <v>ВЛ-0.4кВ от ТП-711 ул.Школьная</v>
          </cell>
          <cell r="D2720" t="str">
            <v>535</v>
          </cell>
          <cell r="E2720" t="str">
            <v>011</v>
          </cell>
          <cell r="F2720">
            <v>11</v>
          </cell>
          <cell r="G2720">
            <v>30</v>
          </cell>
          <cell r="H2720">
            <v>31420</v>
          </cell>
          <cell r="I2720" t="str">
            <v>31445</v>
          </cell>
          <cell r="J2720" t="str">
            <v>2010062</v>
          </cell>
          <cell r="K2720" t="str">
            <v>30008</v>
          </cell>
          <cell r="L2720">
            <v>6</v>
          </cell>
          <cell r="M2720" t="str">
            <v>124521125</v>
          </cell>
          <cell r="Q2720">
            <v>31420</v>
          </cell>
          <cell r="R2720">
            <v>0</v>
          </cell>
          <cell r="S2720">
            <v>0</v>
          </cell>
        </row>
        <row r="2721">
          <cell r="B2721" t="str">
            <v>72</v>
          </cell>
          <cell r="C2721" t="str">
            <v>ВЛ-0.4кВ от КТП-33п п.Поречье</v>
          </cell>
          <cell r="D2721" t="str">
            <v>535</v>
          </cell>
          <cell r="E2721" t="str">
            <v>011</v>
          </cell>
          <cell r="F2721">
            <v>11</v>
          </cell>
          <cell r="G2721">
            <v>30</v>
          </cell>
          <cell r="H2721">
            <v>30989</v>
          </cell>
          <cell r="I2721" t="str">
            <v>31446</v>
          </cell>
          <cell r="J2721" t="str">
            <v>2010062</v>
          </cell>
          <cell r="K2721" t="str">
            <v>30008</v>
          </cell>
          <cell r="L2721">
            <v>6</v>
          </cell>
          <cell r="M2721" t="str">
            <v>124521125</v>
          </cell>
          <cell r="Q2721">
            <v>30989</v>
          </cell>
          <cell r="R2721">
            <v>0</v>
          </cell>
          <cell r="S2721">
            <v>0</v>
          </cell>
        </row>
        <row r="2722">
          <cell r="B2722" t="str">
            <v>72</v>
          </cell>
          <cell r="C2722" t="str">
            <v>ВЛ-0.4кВ от МТП-28 ул.Нахимова Ле</v>
          </cell>
          <cell r="D2722" t="str">
            <v>535</v>
          </cell>
          <cell r="E2722" t="str">
            <v>011</v>
          </cell>
          <cell r="F2722">
            <v>11</v>
          </cell>
          <cell r="G2722">
            <v>30</v>
          </cell>
          <cell r="H2722">
            <v>30978</v>
          </cell>
          <cell r="I2722" t="str">
            <v>31447</v>
          </cell>
          <cell r="J2722" t="str">
            <v>2010062</v>
          </cell>
          <cell r="K2722" t="str">
            <v>30008</v>
          </cell>
          <cell r="L2722">
            <v>6</v>
          </cell>
          <cell r="M2722" t="str">
            <v>124521125</v>
          </cell>
          <cell r="Q2722">
            <v>30978</v>
          </cell>
          <cell r="R2722">
            <v>0</v>
          </cell>
          <cell r="S2722">
            <v>0</v>
          </cell>
        </row>
        <row r="2723">
          <cell r="B2723" t="str">
            <v>72</v>
          </cell>
          <cell r="C2723" t="str">
            <v>ВЛ-0.4кВ от КТП-71 ул.Шахтерская</v>
          </cell>
          <cell r="D2723" t="str">
            <v>535</v>
          </cell>
          <cell r="E2723" t="str">
            <v>011</v>
          </cell>
          <cell r="F2723">
            <v>11</v>
          </cell>
          <cell r="G2723">
            <v>30</v>
          </cell>
          <cell r="H2723">
            <v>30861</v>
          </cell>
          <cell r="I2723" t="str">
            <v>31448</v>
          </cell>
          <cell r="J2723" t="str">
            <v>2010062</v>
          </cell>
          <cell r="K2723" t="str">
            <v>30008</v>
          </cell>
          <cell r="L2723">
            <v>6</v>
          </cell>
          <cell r="M2723" t="str">
            <v>124521125</v>
          </cell>
          <cell r="Q2723">
            <v>28905.17</v>
          </cell>
          <cell r="R2723">
            <v>154.31</v>
          </cell>
          <cell r="S2723">
            <v>1955.83</v>
          </cell>
        </row>
        <row r="2724">
          <cell r="B2724" t="str">
            <v>72</v>
          </cell>
          <cell r="C2724" t="str">
            <v>ВЛ-10кВ 3Л-Пр-10 зру Поречье - КТ</v>
          </cell>
          <cell r="D2724" t="str">
            <v>535</v>
          </cell>
          <cell r="E2724" t="str">
            <v>011</v>
          </cell>
          <cell r="F2724">
            <v>11</v>
          </cell>
          <cell r="G2724">
            <v>30</v>
          </cell>
          <cell r="H2724">
            <v>30543</v>
          </cell>
          <cell r="I2724" t="str">
            <v>31449</v>
          </cell>
          <cell r="J2724" t="str">
            <v>2010062</v>
          </cell>
          <cell r="K2724" t="str">
            <v>30007</v>
          </cell>
          <cell r="L2724">
            <v>6</v>
          </cell>
          <cell r="M2724" t="str">
            <v>124521125</v>
          </cell>
          <cell r="Q2724">
            <v>30543</v>
          </cell>
          <cell r="R2724">
            <v>0</v>
          </cell>
          <cell r="S2724">
            <v>0</v>
          </cell>
        </row>
        <row r="2725">
          <cell r="B2725" t="str">
            <v>72</v>
          </cell>
          <cell r="C2725" t="str">
            <v>ВЛ-0.4кВ от КТП-512а ул.Дальняя</v>
          </cell>
          <cell r="D2725" t="str">
            <v>535</v>
          </cell>
          <cell r="E2725" t="str">
            <v>011</v>
          </cell>
          <cell r="F2725">
            <v>11</v>
          </cell>
          <cell r="G2725">
            <v>30</v>
          </cell>
          <cell r="H2725">
            <v>30306</v>
          </cell>
          <cell r="I2725" t="str">
            <v>31450</v>
          </cell>
          <cell r="J2725" t="str">
            <v>2010062</v>
          </cell>
          <cell r="K2725" t="str">
            <v>30008</v>
          </cell>
          <cell r="L2725">
            <v>6</v>
          </cell>
          <cell r="M2725" t="str">
            <v>124521125</v>
          </cell>
          <cell r="Q2725">
            <v>30306</v>
          </cell>
          <cell r="R2725">
            <v>0</v>
          </cell>
          <cell r="S2725">
            <v>0</v>
          </cell>
        </row>
        <row r="2726">
          <cell r="B2726" t="str">
            <v>72</v>
          </cell>
          <cell r="C2726" t="str">
            <v>ВЛ-10кВ 5Л-Пр-10 ЗРУ Поречье - ТП</v>
          </cell>
          <cell r="D2726" t="str">
            <v>535</v>
          </cell>
          <cell r="E2726" t="str">
            <v>011</v>
          </cell>
          <cell r="F2726">
            <v>11</v>
          </cell>
          <cell r="G2726">
            <v>30</v>
          </cell>
          <cell r="H2726">
            <v>30081</v>
          </cell>
          <cell r="I2726" t="str">
            <v>31451</v>
          </cell>
          <cell r="J2726" t="str">
            <v>2010062</v>
          </cell>
          <cell r="K2726" t="str">
            <v>30007</v>
          </cell>
          <cell r="L2726">
            <v>6</v>
          </cell>
          <cell r="M2726" t="str">
            <v>124521125</v>
          </cell>
          <cell r="Q2726">
            <v>30081</v>
          </cell>
          <cell r="R2726">
            <v>0</v>
          </cell>
          <cell r="S2726">
            <v>0</v>
          </cell>
        </row>
        <row r="2727">
          <cell r="B2727" t="str">
            <v>72</v>
          </cell>
          <cell r="C2727" t="str">
            <v>ВЛ-0.4кВ от КТП-712 ул.Советская</v>
          </cell>
          <cell r="D2727" t="str">
            <v>535</v>
          </cell>
          <cell r="E2727" t="str">
            <v>011</v>
          </cell>
          <cell r="F2727">
            <v>11</v>
          </cell>
          <cell r="G2727">
            <v>30</v>
          </cell>
          <cell r="H2727">
            <v>29349</v>
          </cell>
          <cell r="I2727" t="str">
            <v>31452</v>
          </cell>
          <cell r="J2727" t="str">
            <v>2010062</v>
          </cell>
          <cell r="K2727" t="str">
            <v>30008</v>
          </cell>
          <cell r="L2727">
            <v>6</v>
          </cell>
          <cell r="M2727" t="str">
            <v>124521125</v>
          </cell>
          <cell r="Q2727">
            <v>29349</v>
          </cell>
          <cell r="R2727">
            <v>0</v>
          </cell>
          <cell r="S2727">
            <v>0</v>
          </cell>
        </row>
        <row r="2728">
          <cell r="B2728" t="str">
            <v>72</v>
          </cell>
          <cell r="C2728" t="str">
            <v>ВЛ-0.4кВ от ТП-102 ул.Победы</v>
          </cell>
          <cell r="D2728" t="str">
            <v>535</v>
          </cell>
          <cell r="E2728" t="str">
            <v>011</v>
          </cell>
          <cell r="F2728">
            <v>11</v>
          </cell>
          <cell r="G2728">
            <v>30</v>
          </cell>
          <cell r="H2728">
            <v>28796</v>
          </cell>
          <cell r="I2728" t="str">
            <v>31453</v>
          </cell>
          <cell r="J2728" t="str">
            <v>2010062</v>
          </cell>
          <cell r="K2728" t="str">
            <v>30008</v>
          </cell>
          <cell r="L2728">
            <v>6</v>
          </cell>
          <cell r="M2728" t="str">
            <v>124521125</v>
          </cell>
          <cell r="Q2728">
            <v>28796</v>
          </cell>
          <cell r="R2728">
            <v>0</v>
          </cell>
          <cell r="S2728">
            <v>0</v>
          </cell>
        </row>
        <row r="2729">
          <cell r="B2729" t="str">
            <v>72</v>
          </cell>
          <cell r="C2729" t="str">
            <v>ВЛ-0.4кВ от КТП-34п п.Поречье</v>
          </cell>
          <cell r="D2729" t="str">
            <v>535</v>
          </cell>
          <cell r="E2729" t="str">
            <v>011</v>
          </cell>
          <cell r="F2729">
            <v>11</v>
          </cell>
          <cell r="G2729">
            <v>30</v>
          </cell>
          <cell r="H2729">
            <v>28378</v>
          </cell>
          <cell r="I2729" t="str">
            <v>31454</v>
          </cell>
          <cell r="J2729" t="str">
            <v>2010062</v>
          </cell>
          <cell r="K2729" t="str">
            <v>30008</v>
          </cell>
          <cell r="L2729">
            <v>6</v>
          </cell>
          <cell r="M2729" t="str">
            <v>124521125</v>
          </cell>
          <cell r="Q2729">
            <v>28378</v>
          </cell>
          <cell r="R2729">
            <v>0</v>
          </cell>
          <cell r="S2729">
            <v>0</v>
          </cell>
        </row>
        <row r="2730">
          <cell r="B2730" t="str">
            <v>72</v>
          </cell>
          <cell r="C2730" t="str">
            <v>ВЛ-0.4кВ от ТП-23 ул.Пушкина Лесо</v>
          </cell>
          <cell r="D2730" t="str">
            <v>535</v>
          </cell>
          <cell r="E2730" t="str">
            <v>011</v>
          </cell>
          <cell r="F2730">
            <v>11</v>
          </cell>
          <cell r="G2730">
            <v>30</v>
          </cell>
          <cell r="H2730">
            <v>28179</v>
          </cell>
          <cell r="I2730" t="str">
            <v>31455</v>
          </cell>
          <cell r="J2730" t="str">
            <v>2010062</v>
          </cell>
          <cell r="K2730" t="str">
            <v>30008</v>
          </cell>
          <cell r="L2730">
            <v>6</v>
          </cell>
          <cell r="M2730" t="str">
            <v>124521125</v>
          </cell>
          <cell r="Q2730">
            <v>28179</v>
          </cell>
          <cell r="R2730">
            <v>0</v>
          </cell>
          <cell r="S2730">
            <v>0</v>
          </cell>
        </row>
        <row r="2731">
          <cell r="B2731" t="str">
            <v>72</v>
          </cell>
          <cell r="C2731" t="str">
            <v>ВЛ-0.4кВ от МТП-31 Лесогорск</v>
          </cell>
          <cell r="D2731" t="str">
            <v>535</v>
          </cell>
          <cell r="E2731" t="str">
            <v>011</v>
          </cell>
          <cell r="F2731">
            <v>11</v>
          </cell>
          <cell r="G2731">
            <v>30</v>
          </cell>
          <cell r="H2731">
            <v>27719</v>
          </cell>
          <cell r="I2731" t="str">
            <v>31456</v>
          </cell>
          <cell r="J2731" t="str">
            <v>2010062</v>
          </cell>
          <cell r="K2731" t="str">
            <v>30008</v>
          </cell>
          <cell r="L2731">
            <v>6</v>
          </cell>
          <cell r="M2731" t="str">
            <v>124521125</v>
          </cell>
          <cell r="Q2731">
            <v>27719</v>
          </cell>
          <cell r="R2731">
            <v>0</v>
          </cell>
          <cell r="S2731">
            <v>0</v>
          </cell>
        </row>
        <row r="2732">
          <cell r="B2732" t="str">
            <v>72</v>
          </cell>
          <cell r="C2732" t="str">
            <v>ВЛ-0.4кВ от ТП-32п п.Поречье    1</v>
          </cell>
          <cell r="D2732" t="str">
            <v>535</v>
          </cell>
          <cell r="E2732" t="str">
            <v>011</v>
          </cell>
          <cell r="F2732">
            <v>11</v>
          </cell>
          <cell r="G2732">
            <v>30</v>
          </cell>
          <cell r="H2732">
            <v>26044</v>
          </cell>
          <cell r="I2732" t="str">
            <v>31457</v>
          </cell>
          <cell r="J2732" t="str">
            <v>2010062</v>
          </cell>
          <cell r="K2732" t="str">
            <v>30008</v>
          </cell>
          <cell r="L2732">
            <v>6</v>
          </cell>
          <cell r="M2732" t="str">
            <v>124521125</v>
          </cell>
          <cell r="Q2732">
            <v>26044</v>
          </cell>
          <cell r="R2732">
            <v>0</v>
          </cell>
          <cell r="S2732">
            <v>0</v>
          </cell>
        </row>
        <row r="2733">
          <cell r="B2733" t="str">
            <v>72</v>
          </cell>
          <cell r="C2733" t="str">
            <v>ВЛ-0.4кВ от ТП-81 г.Углегорск</v>
          </cell>
          <cell r="D2733" t="str">
            <v>535</v>
          </cell>
          <cell r="E2733" t="str">
            <v>011</v>
          </cell>
          <cell r="F2733">
            <v>11</v>
          </cell>
          <cell r="G2733">
            <v>30</v>
          </cell>
          <cell r="H2733">
            <v>25418</v>
          </cell>
          <cell r="I2733" t="str">
            <v>31458</v>
          </cell>
          <cell r="J2733" t="str">
            <v>2010062</v>
          </cell>
          <cell r="K2733" t="str">
            <v>30008</v>
          </cell>
          <cell r="L2733">
            <v>6</v>
          </cell>
          <cell r="M2733" t="str">
            <v>124521125</v>
          </cell>
          <cell r="Q2733">
            <v>25418</v>
          </cell>
          <cell r="R2733">
            <v>0</v>
          </cell>
          <cell r="S2733">
            <v>0</v>
          </cell>
        </row>
        <row r="2734">
          <cell r="B2734" t="str">
            <v>72</v>
          </cell>
          <cell r="C2734" t="str">
            <v>ВЛ-0.4кВ от КТП-42а ул.Первомайск</v>
          </cell>
          <cell r="D2734" t="str">
            <v>535</v>
          </cell>
          <cell r="E2734" t="str">
            <v>011</v>
          </cell>
          <cell r="F2734">
            <v>11</v>
          </cell>
          <cell r="G2734">
            <v>30</v>
          </cell>
          <cell r="H2734">
            <v>24506</v>
          </cell>
          <cell r="I2734" t="str">
            <v>31459</v>
          </cell>
          <cell r="J2734" t="str">
            <v>2010062</v>
          </cell>
          <cell r="K2734" t="str">
            <v>30008</v>
          </cell>
          <cell r="L2734">
            <v>6</v>
          </cell>
          <cell r="M2734" t="str">
            <v>124521125</v>
          </cell>
          <cell r="Q2734">
            <v>24506</v>
          </cell>
          <cell r="R2734">
            <v>0</v>
          </cell>
          <cell r="S2734">
            <v>0</v>
          </cell>
        </row>
        <row r="2735">
          <cell r="B2735" t="str">
            <v>72</v>
          </cell>
          <cell r="C2735" t="str">
            <v>ВЛ-0.4кВ от МТП-24 Лесогорск</v>
          </cell>
          <cell r="D2735" t="str">
            <v>535</v>
          </cell>
          <cell r="E2735" t="str">
            <v>011</v>
          </cell>
          <cell r="F2735">
            <v>11</v>
          </cell>
          <cell r="G2735">
            <v>30</v>
          </cell>
          <cell r="H2735">
            <v>24203</v>
          </cell>
          <cell r="I2735" t="str">
            <v>31460</v>
          </cell>
          <cell r="J2735" t="str">
            <v>2010062</v>
          </cell>
          <cell r="K2735" t="str">
            <v>30008</v>
          </cell>
          <cell r="L2735">
            <v>6</v>
          </cell>
          <cell r="M2735" t="str">
            <v>124521125</v>
          </cell>
          <cell r="Q2735">
            <v>24203</v>
          </cell>
          <cell r="R2735">
            <v>0</v>
          </cell>
          <cell r="S2735">
            <v>0</v>
          </cell>
        </row>
        <row r="2736">
          <cell r="B2736" t="str">
            <v>72</v>
          </cell>
          <cell r="C2736" t="str">
            <v>ВЛ-0.4кВ от ТП-12к п.Краснополье</v>
          </cell>
          <cell r="D2736" t="str">
            <v>535</v>
          </cell>
          <cell r="E2736" t="str">
            <v>011</v>
          </cell>
          <cell r="F2736">
            <v>11</v>
          </cell>
          <cell r="G2736">
            <v>30</v>
          </cell>
          <cell r="H2736">
            <v>24184</v>
          </cell>
          <cell r="I2736" t="str">
            <v>31461</v>
          </cell>
          <cell r="J2736" t="str">
            <v>2010062</v>
          </cell>
          <cell r="K2736" t="str">
            <v>30008</v>
          </cell>
          <cell r="L2736">
            <v>6</v>
          </cell>
          <cell r="M2736" t="str">
            <v>124521125</v>
          </cell>
          <cell r="Q2736">
            <v>24184</v>
          </cell>
          <cell r="R2736">
            <v>0</v>
          </cell>
          <cell r="S2736">
            <v>0</v>
          </cell>
        </row>
        <row r="2737">
          <cell r="B2737" t="str">
            <v>72</v>
          </cell>
          <cell r="C2737" t="str">
            <v>ВЛ-10кВ 8Л-РП-10 РП-ТП-82 школа</v>
          </cell>
          <cell r="D2737" t="str">
            <v>535</v>
          </cell>
          <cell r="E2737" t="str">
            <v>011</v>
          </cell>
          <cell r="F2737">
            <v>11</v>
          </cell>
          <cell r="G2737">
            <v>30</v>
          </cell>
          <cell r="H2737">
            <v>22822</v>
          </cell>
          <cell r="I2737" t="str">
            <v>31462</v>
          </cell>
          <cell r="J2737" t="str">
            <v>2010062</v>
          </cell>
          <cell r="K2737" t="str">
            <v>30008</v>
          </cell>
          <cell r="L2737">
            <v>6</v>
          </cell>
          <cell r="M2737" t="str">
            <v>124521125</v>
          </cell>
          <cell r="Q2737">
            <v>22822</v>
          </cell>
          <cell r="R2737">
            <v>0</v>
          </cell>
          <cell r="S2737">
            <v>0</v>
          </cell>
        </row>
        <row r="2738">
          <cell r="B2738" t="str">
            <v>72</v>
          </cell>
          <cell r="C2738" t="str">
            <v>ВЛ-0.4кВ от МТП-45 ул.Первомайска</v>
          </cell>
          <cell r="D2738" t="str">
            <v>535</v>
          </cell>
          <cell r="E2738" t="str">
            <v>011</v>
          </cell>
          <cell r="F2738">
            <v>11</v>
          </cell>
          <cell r="G2738">
            <v>30</v>
          </cell>
          <cell r="H2738">
            <v>22803</v>
          </cell>
          <cell r="I2738" t="str">
            <v>31463</v>
          </cell>
          <cell r="J2738" t="str">
            <v>2010062</v>
          </cell>
          <cell r="K2738" t="str">
            <v>30008</v>
          </cell>
          <cell r="L2738">
            <v>6</v>
          </cell>
          <cell r="M2738" t="str">
            <v>124521125</v>
          </cell>
          <cell r="Q2738">
            <v>22803</v>
          </cell>
          <cell r="R2738">
            <v>0</v>
          </cell>
          <cell r="S2738">
            <v>0</v>
          </cell>
        </row>
        <row r="2739">
          <cell r="B2739" t="str">
            <v>72</v>
          </cell>
          <cell r="C2739" t="str">
            <v>ВЛ-0.4кВ от КТП-35п п.Поречье   1</v>
          </cell>
          <cell r="D2739" t="str">
            <v>535</v>
          </cell>
          <cell r="E2739" t="str">
            <v>011</v>
          </cell>
          <cell r="F2739">
            <v>11</v>
          </cell>
          <cell r="G2739">
            <v>30</v>
          </cell>
          <cell r="H2739">
            <v>22772</v>
          </cell>
          <cell r="I2739" t="str">
            <v>31464</v>
          </cell>
          <cell r="J2739" t="str">
            <v>2010062</v>
          </cell>
          <cell r="K2739" t="str">
            <v>30007</v>
          </cell>
          <cell r="L2739">
            <v>6</v>
          </cell>
          <cell r="M2739" t="str">
            <v>124521125</v>
          </cell>
          <cell r="Q2739">
            <v>22772</v>
          </cell>
          <cell r="R2739">
            <v>0</v>
          </cell>
          <cell r="S2739">
            <v>0</v>
          </cell>
        </row>
        <row r="2740">
          <cell r="B2740" t="str">
            <v>72</v>
          </cell>
          <cell r="C2740" t="str">
            <v>ВЛ-0.4кВ от КТП-52п п.Поречье</v>
          </cell>
          <cell r="D2740" t="str">
            <v>535</v>
          </cell>
          <cell r="E2740" t="str">
            <v>011</v>
          </cell>
          <cell r="F2740">
            <v>11</v>
          </cell>
          <cell r="G2740">
            <v>30</v>
          </cell>
          <cell r="H2740">
            <v>22702</v>
          </cell>
          <cell r="I2740" t="str">
            <v>31465</v>
          </cell>
          <cell r="J2740" t="str">
            <v>2010062</v>
          </cell>
          <cell r="K2740" t="str">
            <v>30008</v>
          </cell>
          <cell r="L2740">
            <v>6</v>
          </cell>
          <cell r="M2740" t="str">
            <v>124521125</v>
          </cell>
          <cell r="Q2740">
            <v>22702</v>
          </cell>
          <cell r="R2740">
            <v>0</v>
          </cell>
          <cell r="S2740">
            <v>0</v>
          </cell>
        </row>
        <row r="2741">
          <cell r="B2741" t="str">
            <v>72</v>
          </cell>
          <cell r="C2741" t="str">
            <v>ВЛ-0.4кВ от КТП-88у п.Ударный  1</v>
          </cell>
          <cell r="D2741" t="str">
            <v>535</v>
          </cell>
          <cell r="E2741" t="str">
            <v>011</v>
          </cell>
          <cell r="F2741">
            <v>11</v>
          </cell>
          <cell r="G2741">
            <v>30</v>
          </cell>
          <cell r="H2741">
            <v>22555</v>
          </cell>
          <cell r="I2741" t="str">
            <v>31466</v>
          </cell>
          <cell r="J2741" t="str">
            <v>2010062</v>
          </cell>
          <cell r="K2741" t="str">
            <v>30008</v>
          </cell>
          <cell r="L2741">
            <v>6</v>
          </cell>
          <cell r="M2741" t="str">
            <v>124521125</v>
          </cell>
          <cell r="Q2741">
            <v>22555</v>
          </cell>
          <cell r="R2741">
            <v>0</v>
          </cell>
          <cell r="S2741">
            <v>0</v>
          </cell>
        </row>
        <row r="2742">
          <cell r="B2742" t="str">
            <v>72</v>
          </cell>
          <cell r="C2742" t="str">
            <v>ВЛ-10кВ 3Л-Пр-10 ул.Юбилейная</v>
          </cell>
          <cell r="D2742" t="str">
            <v>535</v>
          </cell>
          <cell r="E2742" t="str">
            <v>011</v>
          </cell>
          <cell r="F2742">
            <v>11</v>
          </cell>
          <cell r="G2742">
            <v>30</v>
          </cell>
          <cell r="H2742">
            <v>20852</v>
          </cell>
          <cell r="I2742" t="str">
            <v>31467</v>
          </cell>
          <cell r="J2742" t="str">
            <v>2010062</v>
          </cell>
          <cell r="K2742" t="str">
            <v>30007</v>
          </cell>
          <cell r="L2742">
            <v>6</v>
          </cell>
          <cell r="M2742" t="str">
            <v>124521125</v>
          </cell>
          <cell r="Q2742">
            <v>16700.82</v>
          </cell>
          <cell r="R2742">
            <v>104.26</v>
          </cell>
          <cell r="S2742">
            <v>4151.18</v>
          </cell>
        </row>
        <row r="2743">
          <cell r="B2743" t="str">
            <v>72</v>
          </cell>
          <cell r="C2743" t="str">
            <v>ВЛ-0.4кВ от КТП-34к п.Никольское</v>
          </cell>
          <cell r="D2743" t="str">
            <v>535</v>
          </cell>
          <cell r="E2743" t="str">
            <v>011</v>
          </cell>
          <cell r="F2743">
            <v>11</v>
          </cell>
          <cell r="G2743">
            <v>30</v>
          </cell>
          <cell r="H2743">
            <v>20391</v>
          </cell>
          <cell r="I2743" t="str">
            <v>31468</v>
          </cell>
          <cell r="J2743" t="str">
            <v>2010062</v>
          </cell>
          <cell r="K2743" t="str">
            <v>30008</v>
          </cell>
          <cell r="L2743">
            <v>6</v>
          </cell>
          <cell r="M2743" t="str">
            <v>124521125</v>
          </cell>
          <cell r="Q2743">
            <v>20391</v>
          </cell>
          <cell r="R2743">
            <v>0</v>
          </cell>
          <cell r="S2743">
            <v>0</v>
          </cell>
        </row>
        <row r="2744">
          <cell r="B2744" t="str">
            <v>72</v>
          </cell>
          <cell r="C2744" t="str">
            <v>ВЛ-0.4кВ от ТП-79 ул.Победы</v>
          </cell>
          <cell r="D2744" t="str">
            <v>535</v>
          </cell>
          <cell r="E2744" t="str">
            <v>011</v>
          </cell>
          <cell r="F2744">
            <v>11</v>
          </cell>
          <cell r="G2744">
            <v>30</v>
          </cell>
          <cell r="H2744">
            <v>20069</v>
          </cell>
          <cell r="I2744" t="str">
            <v>31469</v>
          </cell>
          <cell r="J2744" t="str">
            <v>2010062</v>
          </cell>
          <cell r="K2744" t="str">
            <v>30008</v>
          </cell>
          <cell r="L2744">
            <v>6</v>
          </cell>
          <cell r="M2744" t="str">
            <v>124521125</v>
          </cell>
          <cell r="Q2744">
            <v>20069</v>
          </cell>
          <cell r="R2744">
            <v>0</v>
          </cell>
          <cell r="S2744">
            <v>0</v>
          </cell>
        </row>
        <row r="2745">
          <cell r="B2745" t="str">
            <v>72</v>
          </cell>
          <cell r="C2745" t="str">
            <v>ВЛ-0.4кВ КТП-110к п.Краснополье</v>
          </cell>
          <cell r="D2745" t="str">
            <v>535</v>
          </cell>
          <cell r="E2745" t="str">
            <v>011</v>
          </cell>
          <cell r="F2745">
            <v>11</v>
          </cell>
          <cell r="G2745">
            <v>30</v>
          </cell>
          <cell r="H2745">
            <v>19535</v>
          </cell>
          <cell r="I2745" t="str">
            <v>31470</v>
          </cell>
          <cell r="J2745" t="str">
            <v>2010062</v>
          </cell>
          <cell r="K2745" t="str">
            <v>30008</v>
          </cell>
          <cell r="L2745">
            <v>6</v>
          </cell>
          <cell r="M2745" t="str">
            <v>124521125</v>
          </cell>
          <cell r="Q2745">
            <v>19535</v>
          </cell>
          <cell r="R2745">
            <v>0</v>
          </cell>
          <cell r="S2745">
            <v>0</v>
          </cell>
        </row>
        <row r="2746">
          <cell r="B2746" t="str">
            <v>72</v>
          </cell>
          <cell r="C2746" t="str">
            <v>ВЛ-0.4кВ от ТП-16к п.Краснополье</v>
          </cell>
          <cell r="D2746" t="str">
            <v>535</v>
          </cell>
          <cell r="E2746" t="str">
            <v>011</v>
          </cell>
          <cell r="F2746">
            <v>11</v>
          </cell>
          <cell r="G2746">
            <v>30</v>
          </cell>
          <cell r="H2746">
            <v>16184</v>
          </cell>
          <cell r="I2746" t="str">
            <v>31471</v>
          </cell>
          <cell r="J2746" t="str">
            <v>2010062</v>
          </cell>
          <cell r="K2746" t="str">
            <v>30008</v>
          </cell>
          <cell r="L2746">
            <v>6</v>
          </cell>
          <cell r="M2746" t="str">
            <v>124521125</v>
          </cell>
          <cell r="Q2746">
            <v>16184</v>
          </cell>
          <cell r="R2746">
            <v>0</v>
          </cell>
          <cell r="S2746">
            <v>0</v>
          </cell>
        </row>
        <row r="2747">
          <cell r="B2747" t="str">
            <v>72</v>
          </cell>
          <cell r="C2747" t="str">
            <v>ВЛ-10кВ  7Л-РП-10 отпайка на ТП-7</v>
          </cell>
          <cell r="D2747" t="str">
            <v>535</v>
          </cell>
          <cell r="E2747" t="str">
            <v>011</v>
          </cell>
          <cell r="F2747">
            <v>11</v>
          </cell>
          <cell r="G2747">
            <v>30</v>
          </cell>
          <cell r="H2747">
            <v>14189</v>
          </cell>
          <cell r="I2747" t="str">
            <v>31472</v>
          </cell>
          <cell r="J2747" t="str">
            <v>2010062</v>
          </cell>
          <cell r="K2747" t="str">
            <v>30008</v>
          </cell>
          <cell r="L2747">
            <v>6</v>
          </cell>
          <cell r="M2747" t="str">
            <v>124521125</v>
          </cell>
          <cell r="Q2747">
            <v>14189</v>
          </cell>
          <cell r="R2747">
            <v>0</v>
          </cell>
          <cell r="S2747">
            <v>0</v>
          </cell>
        </row>
        <row r="2748">
          <cell r="B2748" t="str">
            <v>72</v>
          </cell>
          <cell r="C2748" t="str">
            <v>ВЛ-10кВ 5Л-Уг-10  отпайка на КТП-</v>
          </cell>
          <cell r="D2748" t="str">
            <v>535</v>
          </cell>
          <cell r="E2748" t="str">
            <v>011</v>
          </cell>
          <cell r="F2748">
            <v>11</v>
          </cell>
          <cell r="G2748">
            <v>30</v>
          </cell>
          <cell r="H2748">
            <v>13815</v>
          </cell>
          <cell r="I2748" t="str">
            <v>31473</v>
          </cell>
          <cell r="J2748" t="str">
            <v>2010062</v>
          </cell>
          <cell r="K2748" t="str">
            <v>30008</v>
          </cell>
          <cell r="L2748">
            <v>6</v>
          </cell>
          <cell r="M2748" t="str">
            <v>124521125</v>
          </cell>
          <cell r="Q2748">
            <v>13815</v>
          </cell>
          <cell r="R2748">
            <v>0</v>
          </cell>
          <cell r="S2748">
            <v>0</v>
          </cell>
        </row>
        <row r="2749">
          <cell r="B2749" t="str">
            <v>72</v>
          </cell>
          <cell r="C2749" t="str">
            <v>ВЛ-0,4кВ от ТП-21п п.Поречье   0,</v>
          </cell>
          <cell r="D2749" t="str">
            <v>535</v>
          </cell>
          <cell r="E2749" t="str">
            <v>011</v>
          </cell>
          <cell r="F2749">
            <v>11</v>
          </cell>
          <cell r="G2749">
            <v>30</v>
          </cell>
          <cell r="H2749">
            <v>11743</v>
          </cell>
          <cell r="I2749" t="str">
            <v>31474</v>
          </cell>
          <cell r="J2749" t="str">
            <v>2010062</v>
          </cell>
          <cell r="K2749" t="str">
            <v>30008</v>
          </cell>
          <cell r="L2749">
            <v>6</v>
          </cell>
          <cell r="M2749" t="str">
            <v>124521125</v>
          </cell>
          <cell r="Q2749">
            <v>11743</v>
          </cell>
          <cell r="R2749">
            <v>0</v>
          </cell>
          <cell r="S2749">
            <v>0</v>
          </cell>
        </row>
        <row r="2750">
          <cell r="B2750" t="str">
            <v>72</v>
          </cell>
          <cell r="C2750" t="str">
            <v>ВЛ-0,4кВ от ТП-101 ул.Победы   0,</v>
          </cell>
          <cell r="D2750" t="str">
            <v>535</v>
          </cell>
          <cell r="E2750" t="str">
            <v>011</v>
          </cell>
          <cell r="F2750">
            <v>11</v>
          </cell>
          <cell r="G2750">
            <v>30</v>
          </cell>
          <cell r="H2750">
            <v>7853</v>
          </cell>
          <cell r="I2750" t="str">
            <v>31475</v>
          </cell>
          <cell r="J2750" t="str">
            <v>2010062</v>
          </cell>
          <cell r="K2750" t="str">
            <v>30008</v>
          </cell>
          <cell r="L2750">
            <v>6</v>
          </cell>
          <cell r="M2750" t="str">
            <v>124521125</v>
          </cell>
          <cell r="Q2750">
            <v>7853</v>
          </cell>
          <cell r="R2750">
            <v>0</v>
          </cell>
          <cell r="S2750">
            <v>0</v>
          </cell>
        </row>
        <row r="2751">
          <cell r="B2751" t="str">
            <v>73</v>
          </cell>
          <cell r="C2751" t="str">
            <v>Каб.  линии связи  ПС"Невельская"</v>
          </cell>
          <cell r="D2751" t="str">
            <v>534</v>
          </cell>
          <cell r="E2751" t="str">
            <v>011</v>
          </cell>
          <cell r="F2751">
            <v>11</v>
          </cell>
          <cell r="G2751">
            <v>30</v>
          </cell>
          <cell r="H2751">
            <v>274798</v>
          </cell>
          <cell r="I2751" t="str">
            <v>31939</v>
          </cell>
          <cell r="J2751" t="str">
            <v>2010062</v>
          </cell>
          <cell r="K2751" t="str">
            <v>30020</v>
          </cell>
          <cell r="L2751">
            <v>5.6</v>
          </cell>
          <cell r="M2751" t="str">
            <v>124526551</v>
          </cell>
          <cell r="Q2751">
            <v>274798</v>
          </cell>
          <cell r="R2751">
            <v>0</v>
          </cell>
          <cell r="S2751">
            <v>0</v>
          </cell>
        </row>
        <row r="2752">
          <cell r="B2752" t="str">
            <v>73</v>
          </cell>
          <cell r="C2752" t="str">
            <v>КЛ-10 ПС"Н"-ТП-821 18-ЛН-10</v>
          </cell>
          <cell r="D2752" t="str">
            <v>534</v>
          </cell>
          <cell r="E2752" t="str">
            <v>011</v>
          </cell>
          <cell r="F2752">
            <v>11</v>
          </cell>
          <cell r="G2752">
            <v>30</v>
          </cell>
          <cell r="H2752">
            <v>179938</v>
          </cell>
          <cell r="I2752" t="str">
            <v>31940</v>
          </cell>
          <cell r="J2752" t="str">
            <v>2010062</v>
          </cell>
          <cell r="K2752" t="str">
            <v>30012</v>
          </cell>
          <cell r="L2752">
            <v>4</v>
          </cell>
          <cell r="M2752" t="str">
            <v>124527341</v>
          </cell>
          <cell r="Q2752">
            <v>126262.53</v>
          </cell>
          <cell r="R2752">
            <v>599.79</v>
          </cell>
          <cell r="S2752">
            <v>53675.47</v>
          </cell>
        </row>
        <row r="2753">
          <cell r="B2753" t="str">
            <v>73</v>
          </cell>
          <cell r="C2753" t="str">
            <v>КЛ-10 РП-41-э/станция порта 10ЛН-</v>
          </cell>
          <cell r="D2753" t="str">
            <v>534</v>
          </cell>
          <cell r="E2753" t="str">
            <v>011</v>
          </cell>
          <cell r="F2753">
            <v>11</v>
          </cell>
          <cell r="G2753">
            <v>30</v>
          </cell>
          <cell r="H2753">
            <v>99701</v>
          </cell>
          <cell r="I2753" t="str">
            <v>31941</v>
          </cell>
          <cell r="J2753" t="str">
            <v>2010062</v>
          </cell>
          <cell r="K2753" t="str">
            <v>30011</v>
          </cell>
          <cell r="L2753">
            <v>2</v>
          </cell>
          <cell r="M2753" t="str">
            <v>124527341</v>
          </cell>
          <cell r="Q2753">
            <v>94368.19</v>
          </cell>
          <cell r="R2753">
            <v>166.17</v>
          </cell>
          <cell r="S2753">
            <v>5332.81</v>
          </cell>
        </row>
        <row r="2754">
          <cell r="B2754" t="str">
            <v>73</v>
          </cell>
          <cell r="C2754" t="str">
            <v>КЛ-10 ТП-829а-ТП-830 12-ЛН-10   0</v>
          </cell>
          <cell r="D2754" t="str">
            <v>534</v>
          </cell>
          <cell r="E2754" t="str">
            <v>011</v>
          </cell>
          <cell r="F2754">
            <v>11</v>
          </cell>
          <cell r="G2754">
            <v>30</v>
          </cell>
          <cell r="H2754">
            <v>28325</v>
          </cell>
          <cell r="I2754" t="str">
            <v>31942</v>
          </cell>
          <cell r="J2754" t="str">
            <v>2010062</v>
          </cell>
          <cell r="K2754" t="str">
            <v>30011</v>
          </cell>
          <cell r="L2754">
            <v>2</v>
          </cell>
          <cell r="M2754" t="str">
            <v>124527341</v>
          </cell>
          <cell r="Q2754">
            <v>15292.47</v>
          </cell>
          <cell r="R2754">
            <v>47.21</v>
          </cell>
          <cell r="S2754">
            <v>13032.53</v>
          </cell>
        </row>
        <row r="2755">
          <cell r="B2755" t="str">
            <v>74</v>
          </cell>
          <cell r="C2755" t="str">
            <v>ВЛ-10кВ оп.78-КТП-814 20Л-Н-10</v>
          </cell>
          <cell r="D2755" t="str">
            <v>534</v>
          </cell>
          <cell r="E2755" t="str">
            <v>011</v>
          </cell>
          <cell r="F2755">
            <v>11</v>
          </cell>
          <cell r="G2755">
            <v>30</v>
          </cell>
          <cell r="H2755">
            <v>1830947</v>
          </cell>
          <cell r="I2755" t="str">
            <v>32478</v>
          </cell>
          <cell r="J2755" t="str">
            <v>2010062</v>
          </cell>
          <cell r="K2755" t="str">
            <v>30008</v>
          </cell>
          <cell r="L2755">
            <v>6</v>
          </cell>
          <cell r="M2755" t="str">
            <v>124521125</v>
          </cell>
          <cell r="Q2755">
            <v>1830947</v>
          </cell>
          <cell r="R2755">
            <v>0</v>
          </cell>
          <cell r="S2755">
            <v>0</v>
          </cell>
        </row>
        <row r="2756">
          <cell r="B2756" t="str">
            <v>74</v>
          </cell>
          <cell r="C2756" t="str">
            <v>ВЛ-10кВ КТП-864-КТП-848 6Л-Н-10</v>
          </cell>
          <cell r="D2756" t="str">
            <v>534</v>
          </cell>
          <cell r="E2756" t="str">
            <v>011</v>
          </cell>
          <cell r="F2756">
            <v>11</v>
          </cell>
          <cell r="G2756">
            <v>30</v>
          </cell>
          <cell r="H2756">
            <v>1632466</v>
          </cell>
          <cell r="I2756" t="str">
            <v>32479</v>
          </cell>
          <cell r="J2756" t="str">
            <v>2010062</v>
          </cell>
          <cell r="K2756" t="str">
            <v>30006</v>
          </cell>
          <cell r="L2756">
            <v>3</v>
          </cell>
          <cell r="M2756" t="str">
            <v>124521125</v>
          </cell>
          <cell r="Q2756">
            <v>755208.19</v>
          </cell>
          <cell r="R2756">
            <v>4081.17</v>
          </cell>
          <cell r="S2756">
            <v>877257.81</v>
          </cell>
        </row>
        <row r="2757">
          <cell r="B2757" t="str">
            <v>74</v>
          </cell>
          <cell r="C2757" t="str">
            <v>ВЛ-10кВ ТП-882-КТП-894 20Л-Н-10</v>
          </cell>
          <cell r="D2757" t="str">
            <v>534</v>
          </cell>
          <cell r="E2757" t="str">
            <v>011</v>
          </cell>
          <cell r="F2757">
            <v>11</v>
          </cell>
          <cell r="G2757">
            <v>30</v>
          </cell>
          <cell r="H2757">
            <v>1190038</v>
          </cell>
          <cell r="I2757" t="str">
            <v>32480</v>
          </cell>
          <cell r="J2757" t="str">
            <v>2010062</v>
          </cell>
          <cell r="K2757" t="str">
            <v>30008</v>
          </cell>
          <cell r="L2757">
            <v>6</v>
          </cell>
          <cell r="M2757" t="str">
            <v>124521125</v>
          </cell>
          <cell r="Q2757">
            <v>1190038</v>
          </cell>
          <cell r="R2757">
            <v>0</v>
          </cell>
          <cell r="S2757">
            <v>0</v>
          </cell>
        </row>
        <row r="2758">
          <cell r="B2758" t="str">
            <v>74</v>
          </cell>
          <cell r="C2758" t="str">
            <v>ВЛ-10кВ ПС"Гз"-КТП-898 6Л-Г-10</v>
          </cell>
          <cell r="D2758" t="str">
            <v>534</v>
          </cell>
          <cell r="E2758" t="str">
            <v>011</v>
          </cell>
          <cell r="F2758">
            <v>11</v>
          </cell>
          <cell r="G2758">
            <v>30</v>
          </cell>
          <cell r="H2758">
            <v>749348</v>
          </cell>
          <cell r="I2758" t="str">
            <v>32481</v>
          </cell>
          <cell r="J2758" t="str">
            <v>2010062</v>
          </cell>
          <cell r="K2758" t="str">
            <v>30008</v>
          </cell>
          <cell r="L2758">
            <v>6</v>
          </cell>
          <cell r="M2758" t="str">
            <v>124521125</v>
          </cell>
          <cell r="Q2758">
            <v>749348</v>
          </cell>
          <cell r="R2758">
            <v>0</v>
          </cell>
          <cell r="S2758">
            <v>0</v>
          </cell>
        </row>
        <row r="2759">
          <cell r="B2759" t="str">
            <v>74</v>
          </cell>
          <cell r="C2759" t="str">
            <v>ВЛ-0.4кВ КТП-898  п.Ватутино</v>
          </cell>
          <cell r="D2759" t="str">
            <v>534</v>
          </cell>
          <cell r="E2759" t="str">
            <v>011</v>
          </cell>
          <cell r="F2759">
            <v>11</v>
          </cell>
          <cell r="G2759">
            <v>30</v>
          </cell>
          <cell r="H2759">
            <v>440365</v>
          </cell>
          <cell r="I2759" t="str">
            <v>32482</v>
          </cell>
          <cell r="J2759" t="str">
            <v>2010062</v>
          </cell>
          <cell r="K2759" t="str">
            <v>30008</v>
          </cell>
          <cell r="L2759">
            <v>6</v>
          </cell>
          <cell r="M2759" t="str">
            <v>124521125</v>
          </cell>
          <cell r="Q2759">
            <v>440365</v>
          </cell>
          <cell r="R2759">
            <v>0</v>
          </cell>
          <cell r="S2759">
            <v>0</v>
          </cell>
        </row>
        <row r="2760">
          <cell r="B2760" t="str">
            <v>74</v>
          </cell>
          <cell r="C2760" t="str">
            <v>ВЛ-10кВ КТП-839-КТП-851а 20Л-Н-10</v>
          </cell>
          <cell r="D2760" t="str">
            <v>534</v>
          </cell>
          <cell r="E2760" t="str">
            <v>011</v>
          </cell>
          <cell r="F2760">
            <v>11</v>
          </cell>
          <cell r="G2760">
            <v>30</v>
          </cell>
          <cell r="H2760">
            <v>243535</v>
          </cell>
          <cell r="I2760" t="str">
            <v>32483</v>
          </cell>
          <cell r="J2760" t="str">
            <v>2010062</v>
          </cell>
          <cell r="K2760" t="str">
            <v>30008</v>
          </cell>
          <cell r="L2760">
            <v>6</v>
          </cell>
          <cell r="M2760" t="str">
            <v>124521125</v>
          </cell>
          <cell r="Q2760">
            <v>243535</v>
          </cell>
          <cell r="R2760">
            <v>0</v>
          </cell>
          <cell r="S2760">
            <v>0</v>
          </cell>
        </row>
        <row r="2761">
          <cell r="B2761" t="str">
            <v>74</v>
          </cell>
          <cell r="C2761" t="str">
            <v>ВЛ-0.4кВ ТП-801  Горнозаводск ул.</v>
          </cell>
          <cell r="D2761" t="str">
            <v>534</v>
          </cell>
          <cell r="E2761" t="str">
            <v>011</v>
          </cell>
          <cell r="F2761">
            <v>11</v>
          </cell>
          <cell r="G2761">
            <v>30</v>
          </cell>
          <cell r="H2761">
            <v>231383</v>
          </cell>
          <cell r="I2761" t="str">
            <v>32484</v>
          </cell>
          <cell r="J2761" t="str">
            <v>2010062</v>
          </cell>
          <cell r="K2761" t="str">
            <v>30008</v>
          </cell>
          <cell r="L2761">
            <v>6</v>
          </cell>
          <cell r="M2761" t="str">
            <v>124521125</v>
          </cell>
          <cell r="Q2761">
            <v>231383</v>
          </cell>
          <cell r="R2761">
            <v>0</v>
          </cell>
          <cell r="S2761">
            <v>0</v>
          </cell>
        </row>
        <row r="2762">
          <cell r="B2762" t="str">
            <v>74</v>
          </cell>
          <cell r="C2762" t="str">
            <v>ВЛ-0.4кВ от КТП-873 с.Колхозное</v>
          </cell>
          <cell r="D2762" t="str">
            <v>534</v>
          </cell>
          <cell r="E2762" t="str">
            <v>011</v>
          </cell>
          <cell r="F2762">
            <v>11</v>
          </cell>
          <cell r="G2762">
            <v>30</v>
          </cell>
          <cell r="H2762">
            <v>145362</v>
          </cell>
          <cell r="I2762" t="str">
            <v>32485</v>
          </cell>
          <cell r="J2762" t="str">
            <v>2010062</v>
          </cell>
          <cell r="K2762" t="str">
            <v>30008</v>
          </cell>
          <cell r="L2762">
            <v>6</v>
          </cell>
          <cell r="M2762" t="str">
            <v>124521125</v>
          </cell>
          <cell r="Q2762">
            <v>145362</v>
          </cell>
          <cell r="R2762">
            <v>0</v>
          </cell>
          <cell r="S2762">
            <v>0</v>
          </cell>
        </row>
        <row r="2763">
          <cell r="B2763" t="str">
            <v>74</v>
          </cell>
          <cell r="C2763" t="str">
            <v>ВЛ-0.4кВ от ТП-812   ул.Фабрициус</v>
          </cell>
          <cell r="D2763" t="str">
            <v>534</v>
          </cell>
          <cell r="E2763" t="str">
            <v>011</v>
          </cell>
          <cell r="F2763">
            <v>11</v>
          </cell>
          <cell r="G2763">
            <v>30</v>
          </cell>
          <cell r="H2763">
            <v>137611</v>
          </cell>
          <cell r="I2763" t="str">
            <v>32486</v>
          </cell>
          <cell r="J2763" t="str">
            <v>2010062</v>
          </cell>
          <cell r="K2763" t="str">
            <v>30008</v>
          </cell>
          <cell r="L2763">
            <v>6</v>
          </cell>
          <cell r="M2763" t="str">
            <v>124521125</v>
          </cell>
          <cell r="Q2763">
            <v>137611</v>
          </cell>
          <cell r="R2763">
            <v>0</v>
          </cell>
          <cell r="S2763">
            <v>0</v>
          </cell>
        </row>
        <row r="2764">
          <cell r="B2764" t="str">
            <v>74</v>
          </cell>
          <cell r="C2764" t="str">
            <v>ВЛ-0.4кВ от ТП-844 п.З.Ильича</v>
          </cell>
          <cell r="D2764" t="str">
            <v>534</v>
          </cell>
          <cell r="E2764" t="str">
            <v>011</v>
          </cell>
          <cell r="F2764">
            <v>11</v>
          </cell>
          <cell r="G2764">
            <v>30</v>
          </cell>
          <cell r="H2764">
            <v>107526</v>
          </cell>
          <cell r="I2764" t="str">
            <v>32487</v>
          </cell>
          <cell r="J2764" t="str">
            <v>2010062</v>
          </cell>
          <cell r="K2764" t="str">
            <v>30008</v>
          </cell>
          <cell r="L2764">
            <v>6</v>
          </cell>
          <cell r="M2764" t="str">
            <v>124521125</v>
          </cell>
          <cell r="Q2764">
            <v>107526</v>
          </cell>
          <cell r="R2764">
            <v>0</v>
          </cell>
          <cell r="S2764">
            <v>0</v>
          </cell>
        </row>
        <row r="2765">
          <cell r="B2765" t="str">
            <v>74</v>
          </cell>
          <cell r="C2765" t="str">
            <v>ВЛ-0.4кВ от ТП-803  п.Заречное</v>
          </cell>
          <cell r="D2765" t="str">
            <v>534</v>
          </cell>
          <cell r="E2765" t="str">
            <v>011</v>
          </cell>
          <cell r="F2765">
            <v>11</v>
          </cell>
          <cell r="G2765">
            <v>30</v>
          </cell>
          <cell r="H2765">
            <v>107250</v>
          </cell>
          <cell r="I2765" t="str">
            <v>32488</v>
          </cell>
          <cell r="J2765" t="str">
            <v>2010062</v>
          </cell>
          <cell r="K2765" t="str">
            <v>30008</v>
          </cell>
          <cell r="L2765">
            <v>6</v>
          </cell>
          <cell r="M2765" t="str">
            <v>124521125</v>
          </cell>
          <cell r="Q2765">
            <v>107250</v>
          </cell>
          <cell r="R2765">
            <v>0</v>
          </cell>
          <cell r="S2765">
            <v>0</v>
          </cell>
        </row>
        <row r="2766">
          <cell r="B2766" t="str">
            <v>74</v>
          </cell>
          <cell r="C2766" t="str">
            <v>ВЛ-0.4кВ от ТП-807  ул.Казакевичи</v>
          </cell>
          <cell r="D2766" t="str">
            <v>534</v>
          </cell>
          <cell r="E2766" t="str">
            <v>011</v>
          </cell>
          <cell r="F2766">
            <v>11</v>
          </cell>
          <cell r="G2766">
            <v>30</v>
          </cell>
          <cell r="H2766">
            <v>106706</v>
          </cell>
          <cell r="I2766" t="str">
            <v>32489</v>
          </cell>
          <cell r="J2766" t="str">
            <v>2010062</v>
          </cell>
          <cell r="K2766" t="str">
            <v>30008</v>
          </cell>
          <cell r="L2766">
            <v>6</v>
          </cell>
          <cell r="M2766" t="str">
            <v>124521125</v>
          </cell>
          <cell r="Q2766">
            <v>106706</v>
          </cell>
          <cell r="R2766">
            <v>0</v>
          </cell>
          <cell r="S2766">
            <v>0</v>
          </cell>
        </row>
        <row r="2767">
          <cell r="B2767" t="str">
            <v>74</v>
          </cell>
          <cell r="C2767" t="str">
            <v>ВЛ-0.4кВ от ТП-833 ул.Горького</v>
          </cell>
          <cell r="D2767" t="str">
            <v>534</v>
          </cell>
          <cell r="E2767" t="str">
            <v>011</v>
          </cell>
          <cell r="F2767">
            <v>11</v>
          </cell>
          <cell r="G2767">
            <v>30</v>
          </cell>
          <cell r="H2767">
            <v>100944</v>
          </cell>
          <cell r="I2767" t="str">
            <v>32490</v>
          </cell>
          <cell r="J2767" t="str">
            <v>2010062</v>
          </cell>
          <cell r="K2767" t="str">
            <v>30008</v>
          </cell>
          <cell r="L2767">
            <v>6</v>
          </cell>
          <cell r="M2767" t="str">
            <v>124521125</v>
          </cell>
          <cell r="Q2767">
            <v>100944</v>
          </cell>
          <cell r="R2767">
            <v>0</v>
          </cell>
          <cell r="S2767">
            <v>0</v>
          </cell>
        </row>
        <row r="2768">
          <cell r="B2768" t="str">
            <v>74</v>
          </cell>
          <cell r="C2768" t="str">
            <v>ВЛ-0.4кВ от ТП-816  ул.Сельская</v>
          </cell>
          <cell r="D2768" t="str">
            <v>534</v>
          </cell>
          <cell r="E2768" t="str">
            <v>011</v>
          </cell>
          <cell r="F2768">
            <v>11</v>
          </cell>
          <cell r="G2768">
            <v>30</v>
          </cell>
          <cell r="H2768">
            <v>83903</v>
          </cell>
          <cell r="I2768" t="str">
            <v>32491</v>
          </cell>
          <cell r="J2768" t="str">
            <v>2010062</v>
          </cell>
          <cell r="K2768" t="str">
            <v>30008</v>
          </cell>
          <cell r="L2768">
            <v>6</v>
          </cell>
          <cell r="M2768" t="str">
            <v>124521125</v>
          </cell>
          <cell r="Q2768">
            <v>83903</v>
          </cell>
          <cell r="R2768">
            <v>0</v>
          </cell>
          <cell r="S2768">
            <v>0</v>
          </cell>
        </row>
        <row r="2769">
          <cell r="B2769" t="str">
            <v>74</v>
          </cell>
          <cell r="C2769" t="str">
            <v>ВЛ-0.4кВ от ТП-859а  ул.Школьная</v>
          </cell>
          <cell r="D2769" t="str">
            <v>534</v>
          </cell>
          <cell r="E2769" t="str">
            <v>011</v>
          </cell>
          <cell r="F2769">
            <v>11</v>
          </cell>
          <cell r="G2769">
            <v>30</v>
          </cell>
          <cell r="H2769">
            <v>83038</v>
          </cell>
          <cell r="I2769" t="str">
            <v>32492</v>
          </cell>
          <cell r="J2769" t="str">
            <v>2010062</v>
          </cell>
          <cell r="K2769" t="str">
            <v>30008</v>
          </cell>
          <cell r="L2769">
            <v>6</v>
          </cell>
          <cell r="M2769" t="str">
            <v>124521125</v>
          </cell>
          <cell r="Q2769">
            <v>83038</v>
          </cell>
          <cell r="R2769">
            <v>0</v>
          </cell>
          <cell r="S2769">
            <v>0</v>
          </cell>
        </row>
        <row r="2770">
          <cell r="B2770" t="str">
            <v>74</v>
          </cell>
          <cell r="C2770" t="str">
            <v>ВЛ-0.4кВ ТП-839  п.Ясноморск</v>
          </cell>
          <cell r="D2770" t="str">
            <v>534</v>
          </cell>
          <cell r="E2770" t="str">
            <v>011</v>
          </cell>
          <cell r="F2770">
            <v>11</v>
          </cell>
          <cell r="G2770">
            <v>30</v>
          </cell>
          <cell r="H2770">
            <v>68677</v>
          </cell>
          <cell r="I2770" t="str">
            <v>32493</v>
          </cell>
          <cell r="J2770" t="str">
            <v>2010062</v>
          </cell>
          <cell r="K2770" t="str">
            <v>30008</v>
          </cell>
          <cell r="L2770">
            <v>6</v>
          </cell>
          <cell r="M2770" t="str">
            <v>124521125</v>
          </cell>
          <cell r="Q2770">
            <v>68677</v>
          </cell>
          <cell r="R2770">
            <v>0</v>
          </cell>
          <cell r="S2770">
            <v>0</v>
          </cell>
        </row>
        <row r="2771">
          <cell r="B2771" t="str">
            <v>74</v>
          </cell>
          <cell r="C2771" t="str">
            <v>ВЛ-0.4кВ от ТП-824а  ул.Нагорная</v>
          </cell>
          <cell r="D2771" t="str">
            <v>534</v>
          </cell>
          <cell r="E2771" t="str">
            <v>011</v>
          </cell>
          <cell r="F2771">
            <v>11</v>
          </cell>
          <cell r="G2771">
            <v>30</v>
          </cell>
          <cell r="H2771">
            <v>61625</v>
          </cell>
          <cell r="I2771" t="str">
            <v>32494</v>
          </cell>
          <cell r="J2771" t="str">
            <v>2010062</v>
          </cell>
          <cell r="K2771" t="str">
            <v>30008</v>
          </cell>
          <cell r="L2771">
            <v>6</v>
          </cell>
          <cell r="M2771" t="str">
            <v>124521125</v>
          </cell>
          <cell r="Q2771">
            <v>61625</v>
          </cell>
          <cell r="R2771">
            <v>0</v>
          </cell>
          <cell r="S2771">
            <v>0</v>
          </cell>
        </row>
        <row r="2772">
          <cell r="B2772" t="str">
            <v>74</v>
          </cell>
          <cell r="C2772" t="str">
            <v>ВЛ-0.4кВ от ТП-857а ул.Я.Фабрициу</v>
          </cell>
          <cell r="D2772" t="str">
            <v>534</v>
          </cell>
          <cell r="E2772" t="str">
            <v>011</v>
          </cell>
          <cell r="F2772">
            <v>11</v>
          </cell>
          <cell r="G2772">
            <v>30</v>
          </cell>
          <cell r="H2772">
            <v>46564</v>
          </cell>
          <cell r="I2772" t="str">
            <v>32495</v>
          </cell>
          <cell r="J2772" t="str">
            <v>2010062</v>
          </cell>
          <cell r="K2772" t="str">
            <v>30008</v>
          </cell>
          <cell r="L2772">
            <v>6</v>
          </cell>
          <cell r="M2772" t="str">
            <v>124521125</v>
          </cell>
          <cell r="Q2772">
            <v>46564</v>
          </cell>
          <cell r="R2772">
            <v>0</v>
          </cell>
          <cell r="S2772">
            <v>0</v>
          </cell>
        </row>
        <row r="2773">
          <cell r="B2773" t="str">
            <v>74</v>
          </cell>
          <cell r="C2773" t="str">
            <v>ВЛ-0.4кВ от ТП-806  п.Селезнево</v>
          </cell>
          <cell r="D2773" t="str">
            <v>534</v>
          </cell>
          <cell r="E2773" t="str">
            <v>011</v>
          </cell>
          <cell r="F2773">
            <v>11</v>
          </cell>
          <cell r="G2773">
            <v>30</v>
          </cell>
          <cell r="H2773">
            <v>36861</v>
          </cell>
          <cell r="I2773" t="str">
            <v>32496</v>
          </cell>
          <cell r="J2773" t="str">
            <v>2010062</v>
          </cell>
          <cell r="K2773" t="str">
            <v>30008</v>
          </cell>
          <cell r="L2773">
            <v>6</v>
          </cell>
          <cell r="M2773" t="str">
            <v>124521125</v>
          </cell>
          <cell r="Q2773">
            <v>36861</v>
          </cell>
          <cell r="R2773">
            <v>0</v>
          </cell>
          <cell r="S2773">
            <v>0</v>
          </cell>
        </row>
        <row r="2774">
          <cell r="B2774" t="str">
            <v>74</v>
          </cell>
          <cell r="C2774" t="str">
            <v>ВЛ-0.4кВ от ТП-882  ул.Приморская</v>
          </cell>
          <cell r="D2774" t="str">
            <v>534</v>
          </cell>
          <cell r="E2774" t="str">
            <v>011</v>
          </cell>
          <cell r="F2774">
            <v>11</v>
          </cell>
          <cell r="G2774">
            <v>30</v>
          </cell>
          <cell r="H2774">
            <v>35158</v>
          </cell>
          <cell r="I2774" t="str">
            <v>32497</v>
          </cell>
          <cell r="J2774" t="str">
            <v>2010062</v>
          </cell>
          <cell r="K2774" t="str">
            <v>30008</v>
          </cell>
          <cell r="L2774">
            <v>6</v>
          </cell>
          <cell r="M2774" t="str">
            <v>124521125</v>
          </cell>
          <cell r="Q2774">
            <v>35158</v>
          </cell>
          <cell r="R2774">
            <v>0</v>
          </cell>
          <cell r="S2774">
            <v>0</v>
          </cell>
        </row>
        <row r="2775">
          <cell r="B2775" t="str">
            <v>74</v>
          </cell>
          <cell r="C2775" t="str">
            <v>ВЛ-0.4кВ от РП-42а ул.Береговая</v>
          </cell>
          <cell r="D2775" t="str">
            <v>534</v>
          </cell>
          <cell r="E2775" t="str">
            <v>011</v>
          </cell>
          <cell r="F2775">
            <v>11</v>
          </cell>
          <cell r="G2775">
            <v>30</v>
          </cell>
          <cell r="H2775">
            <v>27903</v>
          </cell>
          <cell r="I2775" t="str">
            <v>32498</v>
          </cell>
          <cell r="J2775" t="str">
            <v>2010062</v>
          </cell>
          <cell r="K2775" t="str">
            <v>30008</v>
          </cell>
          <cell r="L2775">
            <v>6</v>
          </cell>
          <cell r="M2775" t="str">
            <v>124521125</v>
          </cell>
          <cell r="Q2775">
            <v>27903</v>
          </cell>
          <cell r="R2775">
            <v>0</v>
          </cell>
          <cell r="S2775">
            <v>0</v>
          </cell>
        </row>
        <row r="2776">
          <cell r="B2776" t="str">
            <v>74</v>
          </cell>
          <cell r="C2776" t="str">
            <v>ВЛ-0.4кВ от ТП-882  ул.Приморская</v>
          </cell>
          <cell r="D2776" t="str">
            <v>534</v>
          </cell>
          <cell r="E2776" t="str">
            <v>011</v>
          </cell>
          <cell r="F2776">
            <v>11</v>
          </cell>
          <cell r="G2776">
            <v>30</v>
          </cell>
          <cell r="H2776">
            <v>27130</v>
          </cell>
          <cell r="I2776" t="str">
            <v>32499</v>
          </cell>
          <cell r="J2776" t="str">
            <v>2010062</v>
          </cell>
          <cell r="K2776" t="str">
            <v>30008</v>
          </cell>
          <cell r="L2776">
            <v>6</v>
          </cell>
          <cell r="M2776" t="str">
            <v>124521125</v>
          </cell>
          <cell r="Q2776">
            <v>27130</v>
          </cell>
          <cell r="R2776">
            <v>0</v>
          </cell>
          <cell r="S2776">
            <v>0</v>
          </cell>
        </row>
        <row r="2777">
          <cell r="B2777" t="str">
            <v>74</v>
          </cell>
          <cell r="C2777" t="str">
            <v>ВЛ-0.4кВ от ТП-847а  ул.Железнодо</v>
          </cell>
          <cell r="D2777" t="str">
            <v>534</v>
          </cell>
          <cell r="E2777" t="str">
            <v>011</v>
          </cell>
          <cell r="F2777">
            <v>11</v>
          </cell>
          <cell r="G2777">
            <v>30</v>
          </cell>
          <cell r="H2777">
            <v>25694</v>
          </cell>
          <cell r="I2777" t="str">
            <v>32500</v>
          </cell>
          <cell r="J2777" t="str">
            <v>2010062</v>
          </cell>
          <cell r="K2777" t="str">
            <v>30008</v>
          </cell>
          <cell r="L2777">
            <v>6</v>
          </cell>
          <cell r="M2777" t="str">
            <v>124521125</v>
          </cell>
          <cell r="Q2777">
            <v>25694</v>
          </cell>
          <cell r="R2777">
            <v>0</v>
          </cell>
          <cell r="S2777">
            <v>0</v>
          </cell>
        </row>
        <row r="2778">
          <cell r="B2778" t="str">
            <v>74</v>
          </cell>
          <cell r="C2778" t="str">
            <v>ВЛ-0.4кВ от ТП-823 п.Ватутино</v>
          </cell>
          <cell r="D2778" t="str">
            <v>534</v>
          </cell>
          <cell r="E2778" t="str">
            <v>011</v>
          </cell>
          <cell r="F2778">
            <v>11</v>
          </cell>
          <cell r="G2778">
            <v>30</v>
          </cell>
          <cell r="H2778">
            <v>25022</v>
          </cell>
          <cell r="I2778" t="str">
            <v>32501</v>
          </cell>
          <cell r="J2778" t="str">
            <v>2010062</v>
          </cell>
          <cell r="K2778" t="str">
            <v>30008</v>
          </cell>
          <cell r="L2778">
            <v>6</v>
          </cell>
          <cell r="M2778" t="str">
            <v>124521125</v>
          </cell>
          <cell r="Q2778">
            <v>25022</v>
          </cell>
          <cell r="R2778">
            <v>0</v>
          </cell>
          <cell r="S2778">
            <v>0</v>
          </cell>
        </row>
        <row r="2779">
          <cell r="B2779" t="str">
            <v>74</v>
          </cell>
          <cell r="C2779" t="str">
            <v>ВЛ-0.4кВ от КТП-862  п.Амурское</v>
          </cell>
          <cell r="D2779" t="str">
            <v>534</v>
          </cell>
          <cell r="E2779" t="str">
            <v>011</v>
          </cell>
          <cell r="F2779">
            <v>11</v>
          </cell>
          <cell r="G2779">
            <v>30</v>
          </cell>
          <cell r="H2779">
            <v>21524</v>
          </cell>
          <cell r="I2779" t="str">
            <v>32502</v>
          </cell>
          <cell r="J2779" t="str">
            <v>2010062</v>
          </cell>
          <cell r="K2779" t="str">
            <v>30008</v>
          </cell>
          <cell r="L2779">
            <v>6</v>
          </cell>
          <cell r="M2779" t="str">
            <v>124521125</v>
          </cell>
          <cell r="Q2779">
            <v>21524</v>
          </cell>
          <cell r="R2779">
            <v>0</v>
          </cell>
          <cell r="S2779">
            <v>0</v>
          </cell>
        </row>
        <row r="2780">
          <cell r="B2780" t="str">
            <v>74</v>
          </cell>
          <cell r="C2780" t="str">
            <v>ВЛ-0.4кВ от ТП-854а ул.Зеленая</v>
          </cell>
          <cell r="D2780" t="str">
            <v>534</v>
          </cell>
          <cell r="E2780" t="str">
            <v>011</v>
          </cell>
          <cell r="F2780">
            <v>11</v>
          </cell>
          <cell r="G2780">
            <v>30</v>
          </cell>
          <cell r="H2780">
            <v>20336</v>
          </cell>
          <cell r="I2780" t="str">
            <v>32503</v>
          </cell>
          <cell r="J2780" t="str">
            <v>2010062</v>
          </cell>
          <cell r="K2780" t="str">
            <v>30008</v>
          </cell>
          <cell r="L2780">
            <v>6</v>
          </cell>
          <cell r="M2780" t="str">
            <v>124521125</v>
          </cell>
          <cell r="Q2780">
            <v>20336</v>
          </cell>
          <cell r="R2780">
            <v>0</v>
          </cell>
          <cell r="S2780">
            <v>0</v>
          </cell>
        </row>
        <row r="2781">
          <cell r="B2781" t="str">
            <v>74</v>
          </cell>
          <cell r="C2781" t="str">
            <v>ВЛ-0.4кВ отТП-860а ул.Лесозаводск</v>
          </cell>
          <cell r="D2781" t="str">
            <v>534</v>
          </cell>
          <cell r="E2781" t="str">
            <v>011</v>
          </cell>
          <cell r="F2781">
            <v>11</v>
          </cell>
          <cell r="G2781">
            <v>30</v>
          </cell>
          <cell r="H2781">
            <v>15264</v>
          </cell>
          <cell r="I2781" t="str">
            <v>32504</v>
          </cell>
          <cell r="J2781" t="str">
            <v>2010062</v>
          </cell>
          <cell r="K2781" t="str">
            <v>30008</v>
          </cell>
          <cell r="L2781">
            <v>6</v>
          </cell>
          <cell r="M2781" t="str">
            <v>124521125</v>
          </cell>
          <cell r="Q2781">
            <v>15264</v>
          </cell>
          <cell r="R2781">
            <v>0</v>
          </cell>
          <cell r="S2781">
            <v>0</v>
          </cell>
        </row>
        <row r="2782">
          <cell r="B2782" t="str">
            <v>74</v>
          </cell>
          <cell r="C2782" t="str">
            <v>ВЛ-0.4кВ от ТП-852  ул.Гражданска</v>
          </cell>
          <cell r="D2782" t="str">
            <v>534</v>
          </cell>
          <cell r="E2782" t="str">
            <v>011</v>
          </cell>
          <cell r="F2782">
            <v>11</v>
          </cell>
          <cell r="G2782">
            <v>30</v>
          </cell>
          <cell r="H2782">
            <v>13579</v>
          </cell>
          <cell r="I2782" t="str">
            <v>32505</v>
          </cell>
          <cell r="J2782" t="str">
            <v>2010062</v>
          </cell>
          <cell r="K2782" t="str">
            <v>30008</v>
          </cell>
          <cell r="L2782">
            <v>6</v>
          </cell>
          <cell r="M2782" t="str">
            <v>124521125</v>
          </cell>
          <cell r="Q2782">
            <v>13579</v>
          </cell>
          <cell r="R2782">
            <v>0</v>
          </cell>
          <cell r="S2782">
            <v>0</v>
          </cell>
        </row>
        <row r="2783">
          <cell r="B2783" t="str">
            <v>74</v>
          </cell>
          <cell r="C2783" t="str">
            <v>ВЛ-0.4кВ от ТП-811а   ул.Речная</v>
          </cell>
          <cell r="D2783" t="str">
            <v>534</v>
          </cell>
          <cell r="E2783" t="str">
            <v>011</v>
          </cell>
          <cell r="F2783">
            <v>11</v>
          </cell>
          <cell r="G2783">
            <v>30</v>
          </cell>
          <cell r="H2783">
            <v>8368</v>
          </cell>
          <cell r="I2783" t="str">
            <v>32506</v>
          </cell>
          <cell r="J2783" t="str">
            <v>2010062</v>
          </cell>
          <cell r="K2783" t="str">
            <v>30008</v>
          </cell>
          <cell r="L2783">
            <v>6</v>
          </cell>
          <cell r="M2783" t="str">
            <v>124521125</v>
          </cell>
          <cell r="Q2783">
            <v>8368</v>
          </cell>
          <cell r="R2783">
            <v>0</v>
          </cell>
          <cell r="S2783">
            <v>0</v>
          </cell>
        </row>
        <row r="2784">
          <cell r="B2784" t="str">
            <v>74</v>
          </cell>
          <cell r="C2784" t="str">
            <v>ВЛ-0.4кВ ТП-888а  п.З.Ильича</v>
          </cell>
          <cell r="D2784" t="str">
            <v>534</v>
          </cell>
          <cell r="E2784" t="str">
            <v>011</v>
          </cell>
          <cell r="F2784">
            <v>11</v>
          </cell>
          <cell r="G2784">
            <v>30</v>
          </cell>
          <cell r="H2784">
            <v>5919</v>
          </cell>
          <cell r="I2784" t="str">
            <v>32507</v>
          </cell>
          <cell r="J2784" t="str">
            <v>2010062</v>
          </cell>
          <cell r="K2784" t="str">
            <v>30008</v>
          </cell>
          <cell r="L2784">
            <v>6</v>
          </cell>
          <cell r="M2784" t="str">
            <v>124521125</v>
          </cell>
          <cell r="Q2784">
            <v>5919</v>
          </cell>
          <cell r="R2784">
            <v>0</v>
          </cell>
          <cell r="S2784">
            <v>0</v>
          </cell>
        </row>
        <row r="2785">
          <cell r="B2785" t="str">
            <v>74</v>
          </cell>
          <cell r="C2785" t="str">
            <v>ВЛ-0.4кВ ТП-839  п.Ясноморск,   0</v>
          </cell>
          <cell r="D2785" t="str">
            <v>534</v>
          </cell>
          <cell r="E2785" t="str">
            <v>011</v>
          </cell>
          <cell r="F2785">
            <v>11</v>
          </cell>
          <cell r="G2785">
            <v>30</v>
          </cell>
          <cell r="H2785">
            <v>5505</v>
          </cell>
          <cell r="I2785" t="str">
            <v>32508</v>
          </cell>
          <cell r="J2785" t="str">
            <v>2010062</v>
          </cell>
          <cell r="K2785" t="str">
            <v>30008</v>
          </cell>
          <cell r="L2785">
            <v>6</v>
          </cell>
          <cell r="M2785" t="str">
            <v>124521125</v>
          </cell>
          <cell r="Q2785">
            <v>5505</v>
          </cell>
          <cell r="R2785">
            <v>0</v>
          </cell>
          <cell r="S2785">
            <v>0</v>
          </cell>
        </row>
        <row r="2786">
          <cell r="B2786" t="str">
            <v>74</v>
          </cell>
          <cell r="C2786" t="str">
            <v>ВЛ-0.4кВ от ТП-864  с.Колхозное</v>
          </cell>
          <cell r="D2786" t="str">
            <v>534</v>
          </cell>
          <cell r="E2786" t="str">
            <v>011</v>
          </cell>
          <cell r="F2786">
            <v>11</v>
          </cell>
          <cell r="G2786">
            <v>30</v>
          </cell>
          <cell r="H2786">
            <v>3167</v>
          </cell>
          <cell r="I2786" t="str">
            <v>32509</v>
          </cell>
          <cell r="J2786" t="str">
            <v>2010062</v>
          </cell>
          <cell r="K2786" t="str">
            <v>30008</v>
          </cell>
          <cell r="L2786">
            <v>6</v>
          </cell>
          <cell r="M2786" t="str">
            <v>124521125</v>
          </cell>
          <cell r="Q2786">
            <v>3167</v>
          </cell>
          <cell r="R2786">
            <v>0</v>
          </cell>
          <cell r="S2786">
            <v>0</v>
          </cell>
        </row>
        <row r="2787">
          <cell r="B2787" t="str">
            <v>76</v>
          </cell>
          <cell r="C2787" t="str">
            <v>КЛ-10 РП-10-МТП-453</v>
          </cell>
          <cell r="D2787" t="str">
            <v>534</v>
          </cell>
          <cell r="E2787" t="str">
            <v>011</v>
          </cell>
          <cell r="F2787">
            <v>11</v>
          </cell>
          <cell r="G2787">
            <v>30</v>
          </cell>
          <cell r="H2787">
            <v>75014</v>
          </cell>
          <cell r="I2787" t="str">
            <v>31330</v>
          </cell>
          <cell r="J2787" t="str">
            <v>2010062</v>
          </cell>
          <cell r="K2787" t="str">
            <v>30011</v>
          </cell>
          <cell r="L2787">
            <v>2</v>
          </cell>
          <cell r="M2787" t="str">
            <v>124527341</v>
          </cell>
          <cell r="Q2787">
            <v>52658.14</v>
          </cell>
          <cell r="R2787">
            <v>125.02</v>
          </cell>
          <cell r="S2787">
            <v>22355.86</v>
          </cell>
        </row>
        <row r="2788">
          <cell r="B2788" t="str">
            <v>76</v>
          </cell>
          <cell r="C2788" t="str">
            <v>КЛ-10кВ  ПС"Томаринская" - ТП - 4</v>
          </cell>
          <cell r="D2788" t="str">
            <v>534</v>
          </cell>
          <cell r="E2788" t="str">
            <v>011</v>
          </cell>
          <cell r="F2788">
            <v>11</v>
          </cell>
          <cell r="G2788">
            <v>30</v>
          </cell>
          <cell r="H2788">
            <v>42470</v>
          </cell>
          <cell r="I2788" t="str">
            <v>31331</v>
          </cell>
          <cell r="J2788" t="str">
            <v>2010062</v>
          </cell>
          <cell r="K2788" t="str">
            <v>30011</v>
          </cell>
          <cell r="L2788">
            <v>2</v>
          </cell>
          <cell r="M2788" t="str">
            <v>124527341</v>
          </cell>
          <cell r="Q2788">
            <v>21095.46</v>
          </cell>
          <cell r="R2788">
            <v>70.78</v>
          </cell>
          <cell r="S2788">
            <v>21374.54</v>
          </cell>
        </row>
        <row r="2789">
          <cell r="B2789" t="str">
            <v>76</v>
          </cell>
          <cell r="C2789" t="str">
            <v>КЛ-10кВ яч.№2 2Л-РП-10 - оп.№42 1</v>
          </cell>
          <cell r="D2789" t="str">
            <v>534</v>
          </cell>
          <cell r="E2789" t="str">
            <v>011</v>
          </cell>
          <cell r="F2789">
            <v>11</v>
          </cell>
          <cell r="G2789">
            <v>30</v>
          </cell>
          <cell r="H2789">
            <v>29825</v>
          </cell>
          <cell r="I2789" t="str">
            <v>31332</v>
          </cell>
          <cell r="J2789" t="str">
            <v>2010062</v>
          </cell>
          <cell r="K2789" t="str">
            <v>30011</v>
          </cell>
          <cell r="L2789">
            <v>2</v>
          </cell>
          <cell r="M2789" t="str">
            <v>124527341</v>
          </cell>
          <cell r="Q2789">
            <v>13621.97</v>
          </cell>
          <cell r="R2789">
            <v>49.71</v>
          </cell>
          <cell r="S2789">
            <v>16203.03</v>
          </cell>
        </row>
        <row r="2790">
          <cell r="B2790" t="str">
            <v>76</v>
          </cell>
          <cell r="C2790" t="str">
            <v>КЛ-10 РП-10-оп.61/5 12л-т-10</v>
          </cell>
          <cell r="D2790" t="str">
            <v>534</v>
          </cell>
          <cell r="E2790" t="str">
            <v>011</v>
          </cell>
          <cell r="F2790">
            <v>11</v>
          </cell>
          <cell r="G2790">
            <v>30</v>
          </cell>
          <cell r="H2790">
            <v>23680</v>
          </cell>
          <cell r="I2790" t="str">
            <v>31333</v>
          </cell>
          <cell r="J2790" t="str">
            <v>2010062</v>
          </cell>
          <cell r="K2790" t="str">
            <v>30011</v>
          </cell>
          <cell r="L2790">
            <v>2</v>
          </cell>
          <cell r="M2790" t="str">
            <v>124527341</v>
          </cell>
          <cell r="Q2790">
            <v>16124.29</v>
          </cell>
          <cell r="R2790">
            <v>39.47</v>
          </cell>
          <cell r="S2790">
            <v>7555.71</v>
          </cell>
        </row>
        <row r="2791">
          <cell r="B2791" t="str">
            <v>76</v>
          </cell>
          <cell r="C2791" t="str">
            <v>КЛ-10кВ ТП-413- оп.42 12Л-Т-10, К</v>
          </cell>
          <cell r="D2791" t="str">
            <v>534</v>
          </cell>
          <cell r="E2791" t="str">
            <v>011</v>
          </cell>
          <cell r="F2791">
            <v>11</v>
          </cell>
          <cell r="G2791">
            <v>30</v>
          </cell>
          <cell r="H2791">
            <v>18575</v>
          </cell>
          <cell r="I2791" t="str">
            <v>31334</v>
          </cell>
          <cell r="J2791" t="str">
            <v>2010062</v>
          </cell>
          <cell r="K2791" t="str">
            <v>30011</v>
          </cell>
          <cell r="L2791">
            <v>2</v>
          </cell>
          <cell r="M2791" t="str">
            <v>124527341</v>
          </cell>
          <cell r="Q2791">
            <v>13683.72</v>
          </cell>
          <cell r="R2791">
            <v>30.96</v>
          </cell>
          <cell r="S2791">
            <v>4891.28</v>
          </cell>
        </row>
        <row r="2792">
          <cell r="B2792" t="str">
            <v>76</v>
          </cell>
          <cell r="C2792" t="str">
            <v>КЛ-0.4кВ ТП-470 -род.отдел животн</v>
          </cell>
          <cell r="D2792" t="str">
            <v>534</v>
          </cell>
          <cell r="E2792" t="str">
            <v>011</v>
          </cell>
          <cell r="F2792">
            <v>11</v>
          </cell>
          <cell r="G2792">
            <v>30</v>
          </cell>
          <cell r="H2792">
            <v>15221</v>
          </cell>
          <cell r="I2792" t="str">
            <v>31335</v>
          </cell>
          <cell r="J2792" t="str">
            <v>2010062</v>
          </cell>
          <cell r="K2792" t="str">
            <v>30011</v>
          </cell>
          <cell r="L2792">
            <v>2</v>
          </cell>
          <cell r="M2792" t="str">
            <v>124527341</v>
          </cell>
          <cell r="Q2792">
            <v>5180.59</v>
          </cell>
          <cell r="R2792">
            <v>25.37</v>
          </cell>
          <cell r="S2792">
            <v>10040.41</v>
          </cell>
        </row>
        <row r="2793">
          <cell r="B2793" t="str">
            <v>76</v>
          </cell>
          <cell r="C2793" t="str">
            <v>КЛ-10кВ ПС"Томар" - оп.1 11Л-Т-10</v>
          </cell>
          <cell r="D2793" t="str">
            <v>534</v>
          </cell>
          <cell r="E2793" t="str">
            <v>011</v>
          </cell>
          <cell r="F2793">
            <v>11</v>
          </cell>
          <cell r="G2793">
            <v>30</v>
          </cell>
          <cell r="H2793">
            <v>13803</v>
          </cell>
          <cell r="I2793" t="str">
            <v>31336</v>
          </cell>
          <cell r="J2793" t="str">
            <v>2010062</v>
          </cell>
          <cell r="K2793" t="str">
            <v>30011</v>
          </cell>
          <cell r="L2793">
            <v>2</v>
          </cell>
          <cell r="M2793" t="str">
            <v>124527341</v>
          </cell>
          <cell r="Q2793">
            <v>4095.07</v>
          </cell>
          <cell r="R2793">
            <v>23.01</v>
          </cell>
          <cell r="S2793">
            <v>9707.93</v>
          </cell>
        </row>
        <row r="2794">
          <cell r="B2794" t="str">
            <v>76</v>
          </cell>
          <cell r="C2794" t="str">
            <v>КЛ-10кВ ТП-475-оп.14 15Л-Т-10</v>
          </cell>
          <cell r="D2794" t="str">
            <v>534</v>
          </cell>
          <cell r="E2794" t="str">
            <v>011</v>
          </cell>
          <cell r="F2794">
            <v>11</v>
          </cell>
          <cell r="G2794">
            <v>30</v>
          </cell>
          <cell r="H2794">
            <v>12817</v>
          </cell>
          <cell r="I2794" t="str">
            <v>31337</v>
          </cell>
          <cell r="J2794" t="str">
            <v>2010062</v>
          </cell>
          <cell r="K2794" t="str">
            <v>30011</v>
          </cell>
          <cell r="L2794">
            <v>2</v>
          </cell>
          <cell r="M2794" t="str">
            <v>124527341</v>
          </cell>
          <cell r="Q2794">
            <v>3287.52</v>
          </cell>
          <cell r="R2794">
            <v>21.36</v>
          </cell>
          <cell r="S2794">
            <v>9529.48</v>
          </cell>
        </row>
        <row r="2795">
          <cell r="B2795" t="str">
            <v>76</v>
          </cell>
          <cell r="C2795" t="str">
            <v>КЛ-10кВ ТП-456 - ТП-454</v>
          </cell>
          <cell r="D2795" t="str">
            <v>534</v>
          </cell>
          <cell r="E2795" t="str">
            <v>011</v>
          </cell>
          <cell r="F2795">
            <v>11</v>
          </cell>
          <cell r="G2795">
            <v>30</v>
          </cell>
          <cell r="H2795">
            <v>11585</v>
          </cell>
          <cell r="I2795" t="str">
            <v>31338</v>
          </cell>
          <cell r="J2795" t="str">
            <v>2010062</v>
          </cell>
          <cell r="K2795" t="str">
            <v>30011</v>
          </cell>
          <cell r="L2795">
            <v>2</v>
          </cell>
          <cell r="M2795" t="str">
            <v>124527341</v>
          </cell>
          <cell r="Q2795">
            <v>3435.17</v>
          </cell>
          <cell r="R2795">
            <v>19.309999999999999</v>
          </cell>
          <cell r="S2795">
            <v>8149.83</v>
          </cell>
        </row>
        <row r="2796">
          <cell r="B2796" t="str">
            <v>76</v>
          </cell>
          <cell r="C2796" t="str">
            <v>КЛ-10кВ ТП-456 - ТП-419</v>
          </cell>
          <cell r="D2796" t="str">
            <v>534</v>
          </cell>
          <cell r="E2796" t="str">
            <v>011</v>
          </cell>
          <cell r="F2796">
            <v>11</v>
          </cell>
          <cell r="G2796">
            <v>30</v>
          </cell>
          <cell r="H2796">
            <v>10266</v>
          </cell>
          <cell r="I2796" t="str">
            <v>31339</v>
          </cell>
          <cell r="J2796" t="str">
            <v>2010062</v>
          </cell>
          <cell r="K2796" t="str">
            <v>30011</v>
          </cell>
          <cell r="L2796">
            <v>2</v>
          </cell>
          <cell r="M2796" t="str">
            <v>124527341</v>
          </cell>
          <cell r="Q2796">
            <v>3660.77</v>
          </cell>
          <cell r="R2796">
            <v>17.11</v>
          </cell>
          <cell r="S2796">
            <v>6605.23</v>
          </cell>
        </row>
        <row r="2797">
          <cell r="B2797" t="str">
            <v>76</v>
          </cell>
          <cell r="C2797" t="str">
            <v>КЛ-10кВ ТП-417 - ТП-469 -оп.103 1</v>
          </cell>
          <cell r="D2797" t="str">
            <v>534</v>
          </cell>
          <cell r="E2797" t="str">
            <v>011</v>
          </cell>
          <cell r="F2797">
            <v>11</v>
          </cell>
          <cell r="G2797">
            <v>30</v>
          </cell>
          <cell r="H2797">
            <v>7838</v>
          </cell>
          <cell r="I2797" t="str">
            <v>31340</v>
          </cell>
          <cell r="J2797" t="str">
            <v>2010062</v>
          </cell>
          <cell r="K2797" t="str">
            <v>30011</v>
          </cell>
          <cell r="L2797">
            <v>2</v>
          </cell>
          <cell r="M2797" t="str">
            <v>124527341</v>
          </cell>
          <cell r="Q2797">
            <v>4049.42</v>
          </cell>
          <cell r="R2797">
            <v>13.06</v>
          </cell>
          <cell r="S2797">
            <v>3788.58</v>
          </cell>
        </row>
        <row r="2798">
          <cell r="B2798" t="str">
            <v>76</v>
          </cell>
          <cell r="C2798" t="str">
            <v>КЛ-10кВ ТП-469-оп.103 12Л-Т-10</v>
          </cell>
          <cell r="D2798" t="str">
            <v>534</v>
          </cell>
          <cell r="E2798" t="str">
            <v>011</v>
          </cell>
          <cell r="F2798">
            <v>11</v>
          </cell>
          <cell r="G2798">
            <v>30</v>
          </cell>
          <cell r="H2798">
            <v>6655</v>
          </cell>
          <cell r="I2798" t="str">
            <v>31341</v>
          </cell>
          <cell r="J2798" t="str">
            <v>2010062</v>
          </cell>
          <cell r="K2798" t="str">
            <v>30011</v>
          </cell>
          <cell r="L2798">
            <v>2</v>
          </cell>
          <cell r="M2798" t="str">
            <v>124527341</v>
          </cell>
          <cell r="Q2798">
            <v>2106.63</v>
          </cell>
          <cell r="R2798">
            <v>11.09</v>
          </cell>
          <cell r="S2798">
            <v>4548.37</v>
          </cell>
        </row>
        <row r="2799">
          <cell r="B2799" t="str">
            <v>76</v>
          </cell>
          <cell r="C2799" t="str">
            <v>КЛ-10кВ ТП-455 -  ТП-416</v>
          </cell>
          <cell r="D2799" t="str">
            <v>534</v>
          </cell>
          <cell r="E2799" t="str">
            <v>011</v>
          </cell>
          <cell r="F2799">
            <v>11</v>
          </cell>
          <cell r="G2799">
            <v>30</v>
          </cell>
          <cell r="H2799">
            <v>5349</v>
          </cell>
          <cell r="I2799" t="str">
            <v>31342</v>
          </cell>
          <cell r="J2799" t="str">
            <v>2010062</v>
          </cell>
          <cell r="K2799" t="str">
            <v>30011</v>
          </cell>
          <cell r="L2799">
            <v>2</v>
          </cell>
          <cell r="M2799" t="str">
            <v>124527341</v>
          </cell>
          <cell r="Q2799">
            <v>1801.44</v>
          </cell>
          <cell r="R2799">
            <v>8.92</v>
          </cell>
          <cell r="S2799">
            <v>3547.56</v>
          </cell>
        </row>
        <row r="2800">
          <cell r="B2800" t="str">
            <v>76</v>
          </cell>
          <cell r="C2800" t="str">
            <v>КЛ-10кВ  ТП-454 - ТП-416</v>
          </cell>
          <cell r="D2800" t="str">
            <v>534</v>
          </cell>
          <cell r="E2800" t="str">
            <v>011</v>
          </cell>
          <cell r="F2800">
            <v>11</v>
          </cell>
          <cell r="G2800">
            <v>30</v>
          </cell>
          <cell r="H2800">
            <v>5349</v>
          </cell>
          <cell r="I2800" t="str">
            <v>31343</v>
          </cell>
          <cell r="J2800" t="str">
            <v>2010062</v>
          </cell>
          <cell r="K2800" t="str">
            <v>30011</v>
          </cell>
          <cell r="L2800">
            <v>2</v>
          </cell>
          <cell r="M2800" t="str">
            <v>124527341</v>
          </cell>
          <cell r="Q2800">
            <v>1801.44</v>
          </cell>
          <cell r="R2800">
            <v>8.92</v>
          </cell>
          <cell r="S2800">
            <v>3547.56</v>
          </cell>
        </row>
        <row r="2801">
          <cell r="B2801" t="str">
            <v>76</v>
          </cell>
          <cell r="C2801" t="str">
            <v>КЛ-10кВ  ТП-417 -ТП-419</v>
          </cell>
          <cell r="D2801" t="str">
            <v>534</v>
          </cell>
          <cell r="E2801" t="str">
            <v>011</v>
          </cell>
          <cell r="F2801">
            <v>11</v>
          </cell>
          <cell r="G2801">
            <v>30</v>
          </cell>
          <cell r="H2801">
            <v>5176</v>
          </cell>
          <cell r="I2801" t="str">
            <v>31344</v>
          </cell>
          <cell r="J2801" t="str">
            <v>2010062</v>
          </cell>
          <cell r="K2801" t="str">
            <v>30011</v>
          </cell>
          <cell r="L2801">
            <v>2</v>
          </cell>
          <cell r="M2801" t="str">
            <v>124527341</v>
          </cell>
          <cell r="Q2801">
            <v>1848.41</v>
          </cell>
          <cell r="R2801">
            <v>8.6300000000000008</v>
          </cell>
          <cell r="S2801">
            <v>3327.59</v>
          </cell>
        </row>
        <row r="2802">
          <cell r="B2802" t="str">
            <v>76</v>
          </cell>
          <cell r="C2802" t="str">
            <v>КЛ-0,4кВ ТП-413-ул.А.Буюклы 4а;ТС</v>
          </cell>
          <cell r="D2802" t="str">
            <v>534</v>
          </cell>
          <cell r="E2802" t="str">
            <v>011</v>
          </cell>
          <cell r="F2802">
            <v>11</v>
          </cell>
          <cell r="G2802">
            <v>30</v>
          </cell>
          <cell r="H2802">
            <v>3099</v>
          </cell>
          <cell r="I2802" t="str">
            <v>31345</v>
          </cell>
          <cell r="J2802" t="str">
            <v>2010062</v>
          </cell>
          <cell r="K2802" t="str">
            <v>30013</v>
          </cell>
          <cell r="L2802">
            <v>5</v>
          </cell>
          <cell r="M2802" t="str">
            <v>124527341</v>
          </cell>
          <cell r="Q2802">
            <v>3099</v>
          </cell>
          <cell r="R2802">
            <v>0</v>
          </cell>
          <cell r="S2802">
            <v>0</v>
          </cell>
        </row>
        <row r="2803">
          <cell r="B2803" t="str">
            <v>76</v>
          </cell>
          <cell r="C2803" t="str">
            <v>КЛ-10кВ ТП-455-оп.95/1 12Л-Т-10</v>
          </cell>
          <cell r="D2803" t="str">
            <v>534</v>
          </cell>
          <cell r="E2803" t="str">
            <v>011</v>
          </cell>
          <cell r="F2803">
            <v>11</v>
          </cell>
          <cell r="G2803">
            <v>30</v>
          </cell>
          <cell r="H2803">
            <v>2909</v>
          </cell>
          <cell r="I2803" t="str">
            <v>31346</v>
          </cell>
          <cell r="J2803" t="str">
            <v>2010062</v>
          </cell>
          <cell r="K2803" t="str">
            <v>30011</v>
          </cell>
          <cell r="L2803">
            <v>2</v>
          </cell>
          <cell r="M2803" t="str">
            <v>124527341</v>
          </cell>
          <cell r="Q2803">
            <v>980.95</v>
          </cell>
          <cell r="R2803">
            <v>4.8499999999999996</v>
          </cell>
          <cell r="S2803">
            <v>1928.05</v>
          </cell>
        </row>
        <row r="2804">
          <cell r="B2804" t="str">
            <v>76</v>
          </cell>
          <cell r="C2804" t="str">
            <v>КЛ-10кВ яТП-409 - оп.48/2 12Л-Т-1</v>
          </cell>
          <cell r="D2804" t="str">
            <v>534</v>
          </cell>
          <cell r="E2804" t="str">
            <v>011</v>
          </cell>
          <cell r="F2804">
            <v>11</v>
          </cell>
          <cell r="G2804">
            <v>30</v>
          </cell>
          <cell r="H2804">
            <v>690</v>
          </cell>
          <cell r="I2804" t="str">
            <v>31347</v>
          </cell>
          <cell r="J2804" t="str">
            <v>2010062</v>
          </cell>
          <cell r="K2804" t="str">
            <v>30011</v>
          </cell>
          <cell r="L2804">
            <v>2</v>
          </cell>
          <cell r="M2804" t="str">
            <v>124527341</v>
          </cell>
          <cell r="Q2804">
            <v>494.05</v>
          </cell>
          <cell r="R2804">
            <v>1.1499999999999999</v>
          </cell>
          <cell r="S2804">
            <v>195.95</v>
          </cell>
        </row>
        <row r="2805">
          <cell r="B2805" t="str">
            <v>76</v>
          </cell>
          <cell r="C2805" t="str">
            <v>КЛ-10 ТП-415-оп39 12л-т-10</v>
          </cell>
          <cell r="D2805" t="str">
            <v>534</v>
          </cell>
          <cell r="E2805" t="str">
            <v>011</v>
          </cell>
          <cell r="F2805">
            <v>11</v>
          </cell>
          <cell r="G2805">
            <v>30</v>
          </cell>
          <cell r="H2805">
            <v>585</v>
          </cell>
          <cell r="I2805" t="str">
            <v>31348</v>
          </cell>
          <cell r="J2805" t="str">
            <v>2010062</v>
          </cell>
          <cell r="K2805" t="str">
            <v>30011</v>
          </cell>
          <cell r="L2805">
            <v>2</v>
          </cell>
          <cell r="M2805" t="str">
            <v>124527341</v>
          </cell>
          <cell r="Q2805">
            <v>512.86</v>
          </cell>
          <cell r="R2805">
            <v>0.98</v>
          </cell>
          <cell r="S2805">
            <v>72.14</v>
          </cell>
        </row>
        <row r="2806">
          <cell r="B2806" t="str">
            <v>76</v>
          </cell>
          <cell r="C2806" t="str">
            <v>КЛ-10кВ ТП-482 -ТП-456 и ТП-482 -</v>
          </cell>
          <cell r="D2806" t="str">
            <v>534</v>
          </cell>
          <cell r="E2806" t="str">
            <v>011</v>
          </cell>
          <cell r="F2806">
            <v>11</v>
          </cell>
          <cell r="G2806">
            <v>30</v>
          </cell>
          <cell r="H2806">
            <v>493</v>
          </cell>
          <cell r="I2806" t="str">
            <v>31349</v>
          </cell>
          <cell r="J2806" t="str">
            <v>2010062</v>
          </cell>
          <cell r="K2806" t="str">
            <v>30011</v>
          </cell>
          <cell r="L2806">
            <v>2</v>
          </cell>
          <cell r="M2806" t="str">
            <v>124527341</v>
          </cell>
          <cell r="Q2806">
            <v>107.74</v>
          </cell>
          <cell r="R2806">
            <v>0.82</v>
          </cell>
          <cell r="S2806">
            <v>385.26</v>
          </cell>
        </row>
        <row r="2807">
          <cell r="B2807" t="str">
            <v>76</v>
          </cell>
          <cell r="C2807" t="str">
            <v>КЛ-10кВ ТП-452- оп.35/4 15Л-Т-10</v>
          </cell>
          <cell r="D2807" t="str">
            <v>534</v>
          </cell>
          <cell r="E2807" t="str">
            <v>011</v>
          </cell>
          <cell r="F2807">
            <v>11</v>
          </cell>
          <cell r="G2807">
            <v>30</v>
          </cell>
          <cell r="H2807">
            <v>446</v>
          </cell>
          <cell r="I2807" t="str">
            <v>31350</v>
          </cell>
          <cell r="J2807" t="str">
            <v>2010062</v>
          </cell>
          <cell r="K2807" t="str">
            <v>30011</v>
          </cell>
          <cell r="L2807">
            <v>2</v>
          </cell>
          <cell r="M2807" t="str">
            <v>124527341</v>
          </cell>
          <cell r="Q2807">
            <v>339.18</v>
          </cell>
          <cell r="R2807">
            <v>0.74</v>
          </cell>
          <cell r="S2807">
            <v>106.82</v>
          </cell>
        </row>
        <row r="2808">
          <cell r="B2808" t="str">
            <v>77</v>
          </cell>
          <cell r="C2808" t="str">
            <v>ВЛ-220кВ Д-8 Томари-Ильинск</v>
          </cell>
          <cell r="D2808" t="str">
            <v>534</v>
          </cell>
          <cell r="E2808" t="str">
            <v>011</v>
          </cell>
          <cell r="F2808">
            <v>11</v>
          </cell>
          <cell r="G2808">
            <v>30</v>
          </cell>
          <cell r="H2808">
            <v>100833387</v>
          </cell>
          <cell r="I2808" t="str">
            <v>31476</v>
          </cell>
          <cell r="J2808" t="str">
            <v>2010062</v>
          </cell>
          <cell r="K2808" t="str">
            <v>30009</v>
          </cell>
          <cell r="L2808">
            <v>2</v>
          </cell>
          <cell r="M2808" t="str">
            <v>124521125</v>
          </cell>
          <cell r="Q2808">
            <v>30147317.550000001</v>
          </cell>
          <cell r="R2808">
            <v>168055.65</v>
          </cell>
          <cell r="S2808">
            <v>70686069.450000003</v>
          </cell>
        </row>
        <row r="2809">
          <cell r="B2809" t="str">
            <v>77</v>
          </cell>
          <cell r="C2809" t="str">
            <v>ВЛ-220 Д-10 Чехов-Томари</v>
          </cell>
          <cell r="D2809" t="str">
            <v>534</v>
          </cell>
          <cell r="E2809" t="str">
            <v>011</v>
          </cell>
          <cell r="F2809">
            <v>11</v>
          </cell>
          <cell r="G2809">
            <v>30</v>
          </cell>
          <cell r="H2809">
            <v>84949797</v>
          </cell>
          <cell r="I2809" t="str">
            <v>31477</v>
          </cell>
          <cell r="J2809" t="str">
            <v>2010062</v>
          </cell>
          <cell r="K2809" t="str">
            <v>30009</v>
          </cell>
          <cell r="L2809">
            <v>2</v>
          </cell>
          <cell r="M2809" t="str">
            <v>124521125</v>
          </cell>
          <cell r="Q2809">
            <v>25392454</v>
          </cell>
          <cell r="R2809">
            <v>141583</v>
          </cell>
          <cell r="S2809">
            <v>59557343</v>
          </cell>
        </row>
        <row r="2810">
          <cell r="B2810" t="str">
            <v>77</v>
          </cell>
          <cell r="C2810" t="str">
            <v>ВЛ-35кВ Т-219,230 Томари-Ильинск</v>
          </cell>
          <cell r="D2810" t="str">
            <v>534</v>
          </cell>
          <cell r="E2810" t="str">
            <v>011</v>
          </cell>
          <cell r="F2810">
            <v>11</v>
          </cell>
          <cell r="G2810">
            <v>30</v>
          </cell>
          <cell r="H2810">
            <v>23426469</v>
          </cell>
          <cell r="I2810" t="str">
            <v>31478</v>
          </cell>
          <cell r="J2810" t="str">
            <v>2010062</v>
          </cell>
          <cell r="K2810" t="str">
            <v>30009</v>
          </cell>
          <cell r="L2810">
            <v>2</v>
          </cell>
          <cell r="M2810" t="str">
            <v>124521125</v>
          </cell>
          <cell r="Q2810">
            <v>6390635.8399999999</v>
          </cell>
          <cell r="R2810">
            <v>39044.120000000003</v>
          </cell>
          <cell r="S2810">
            <v>17035833.16</v>
          </cell>
        </row>
        <row r="2811">
          <cell r="B2811" t="str">
            <v>77</v>
          </cell>
          <cell r="C2811" t="str">
            <v>ВЛ-10кВ 1Л-РП-10 РП-10-КТП-430; К</v>
          </cell>
          <cell r="D2811" t="str">
            <v>534</v>
          </cell>
          <cell r="E2811" t="str">
            <v>011</v>
          </cell>
          <cell r="F2811">
            <v>11</v>
          </cell>
          <cell r="G2811">
            <v>30</v>
          </cell>
          <cell r="H2811">
            <v>5371907</v>
          </cell>
          <cell r="I2811" t="str">
            <v>31479</v>
          </cell>
          <cell r="J2811" t="str">
            <v>2010062</v>
          </cell>
          <cell r="K2811" t="str">
            <v>30008</v>
          </cell>
          <cell r="L2811">
            <v>6</v>
          </cell>
          <cell r="M2811" t="str">
            <v>124521125</v>
          </cell>
          <cell r="Q2811">
            <v>3460750.78</v>
          </cell>
          <cell r="R2811">
            <v>26859.54</v>
          </cell>
          <cell r="S2811">
            <v>1911156.22</v>
          </cell>
        </row>
        <row r="2812">
          <cell r="B2812" t="str">
            <v>77</v>
          </cell>
          <cell r="C2812" t="str">
            <v>ВЛ-10кВ 8Л-Т-10 ПС Томаринская-КТ</v>
          </cell>
          <cell r="D2812" t="str">
            <v>534</v>
          </cell>
          <cell r="E2812" t="str">
            <v>011</v>
          </cell>
          <cell r="F2812">
            <v>11</v>
          </cell>
          <cell r="G2812">
            <v>30</v>
          </cell>
          <cell r="H2812">
            <v>1717633</v>
          </cell>
          <cell r="I2812" t="str">
            <v>31480</v>
          </cell>
          <cell r="J2812" t="str">
            <v>2010062</v>
          </cell>
          <cell r="K2812" t="str">
            <v>30008</v>
          </cell>
          <cell r="L2812">
            <v>6</v>
          </cell>
          <cell r="M2812" t="str">
            <v>124521125</v>
          </cell>
          <cell r="Q2812">
            <v>1717633</v>
          </cell>
          <cell r="R2812">
            <v>0</v>
          </cell>
          <cell r="S2812">
            <v>0</v>
          </cell>
        </row>
        <row r="2813">
          <cell r="B2813" t="str">
            <v>77</v>
          </cell>
          <cell r="C2813" t="str">
            <v>ВЛ-0.4кВ от ТП-471,470,477,441</v>
          </cell>
          <cell r="D2813" t="str">
            <v>534</v>
          </cell>
          <cell r="E2813" t="str">
            <v>011</v>
          </cell>
          <cell r="F2813">
            <v>11</v>
          </cell>
          <cell r="G2813">
            <v>30</v>
          </cell>
          <cell r="H2813">
            <v>1446814</v>
          </cell>
          <cell r="I2813" t="str">
            <v>31481</v>
          </cell>
          <cell r="J2813" t="str">
            <v>2010062</v>
          </cell>
          <cell r="K2813" t="str">
            <v>30008</v>
          </cell>
          <cell r="L2813">
            <v>6</v>
          </cell>
          <cell r="M2813" t="str">
            <v>124521125</v>
          </cell>
          <cell r="Q2813">
            <v>1446814</v>
          </cell>
          <cell r="R2813">
            <v>0</v>
          </cell>
          <cell r="S2813">
            <v>0</v>
          </cell>
        </row>
        <row r="2814">
          <cell r="B2814" t="str">
            <v>77</v>
          </cell>
          <cell r="C2814" t="str">
            <v>ВЛ-10кВ 4Л-Пн-10 ПС Пензенская-КТ</v>
          </cell>
          <cell r="D2814" t="str">
            <v>534</v>
          </cell>
          <cell r="E2814" t="str">
            <v>011</v>
          </cell>
          <cell r="F2814">
            <v>11</v>
          </cell>
          <cell r="G2814">
            <v>30</v>
          </cell>
          <cell r="H2814">
            <v>442006</v>
          </cell>
          <cell r="I2814" t="str">
            <v>31482</v>
          </cell>
          <cell r="J2814" t="str">
            <v>2010062</v>
          </cell>
          <cell r="K2814" t="str">
            <v>30008</v>
          </cell>
          <cell r="L2814">
            <v>6</v>
          </cell>
          <cell r="M2814" t="str">
            <v>124521125</v>
          </cell>
          <cell r="Q2814">
            <v>442006</v>
          </cell>
          <cell r="R2814">
            <v>0</v>
          </cell>
          <cell r="S2814">
            <v>0</v>
          </cell>
        </row>
        <row r="2815">
          <cell r="B2815" t="str">
            <v>77</v>
          </cell>
          <cell r="C2815" t="str">
            <v>ВЛ-0.4кВт ТП-432-ул.Черемушки, Ра</v>
          </cell>
          <cell r="D2815" t="str">
            <v>534</v>
          </cell>
          <cell r="E2815" t="str">
            <v>011</v>
          </cell>
          <cell r="F2815">
            <v>11</v>
          </cell>
          <cell r="G2815">
            <v>30</v>
          </cell>
          <cell r="H2815">
            <v>243873</v>
          </cell>
          <cell r="I2815" t="str">
            <v>31483</v>
          </cell>
          <cell r="J2815" t="str">
            <v>2010062</v>
          </cell>
          <cell r="K2815" t="str">
            <v>30007</v>
          </cell>
          <cell r="L2815">
            <v>6</v>
          </cell>
          <cell r="M2815" t="str">
            <v>124521125</v>
          </cell>
          <cell r="Q2815">
            <v>243873</v>
          </cell>
          <cell r="R2815">
            <v>0</v>
          </cell>
          <cell r="S2815">
            <v>0</v>
          </cell>
        </row>
        <row r="2816">
          <cell r="B2816" t="str">
            <v>77</v>
          </cell>
          <cell r="C2816" t="str">
            <v>ВЛ-10кВ 12Л-Т-10 ПС Томаринская-Р</v>
          </cell>
          <cell r="D2816" t="str">
            <v>534</v>
          </cell>
          <cell r="E2816" t="str">
            <v>011</v>
          </cell>
          <cell r="F2816">
            <v>11</v>
          </cell>
          <cell r="G2816">
            <v>30</v>
          </cell>
          <cell r="H2816">
            <v>201290</v>
          </cell>
          <cell r="I2816" t="str">
            <v>31484</v>
          </cell>
          <cell r="J2816" t="str">
            <v>2010062</v>
          </cell>
          <cell r="K2816" t="str">
            <v>30008</v>
          </cell>
          <cell r="L2816">
            <v>6</v>
          </cell>
          <cell r="M2816" t="str">
            <v>124521125</v>
          </cell>
          <cell r="Q2816">
            <v>201290</v>
          </cell>
          <cell r="R2816">
            <v>0</v>
          </cell>
          <cell r="S2816">
            <v>0</v>
          </cell>
        </row>
        <row r="2817">
          <cell r="B2817" t="str">
            <v>77</v>
          </cell>
          <cell r="C2817" t="str">
            <v>ВЛ-10  6Л-РП-10 РП-10-ТП-450а</v>
          </cell>
          <cell r="D2817" t="str">
            <v>534</v>
          </cell>
          <cell r="E2817" t="str">
            <v>011</v>
          </cell>
          <cell r="F2817">
            <v>11</v>
          </cell>
          <cell r="G2817">
            <v>30</v>
          </cell>
          <cell r="H2817">
            <v>183766</v>
          </cell>
          <cell r="I2817" t="str">
            <v>31485</v>
          </cell>
          <cell r="J2817" t="str">
            <v>2010062</v>
          </cell>
          <cell r="K2817" t="str">
            <v>30007</v>
          </cell>
          <cell r="L2817">
            <v>6</v>
          </cell>
          <cell r="M2817" t="str">
            <v>124521125</v>
          </cell>
          <cell r="Q2817">
            <v>139711.81</v>
          </cell>
          <cell r="R2817">
            <v>918.83</v>
          </cell>
          <cell r="S2817">
            <v>44054.19</v>
          </cell>
        </row>
        <row r="2818">
          <cell r="B2818" t="str">
            <v>77</v>
          </cell>
          <cell r="C2818" t="str">
            <v>ВЛ-10кВ ПС Томаринская -КТП-474 1</v>
          </cell>
          <cell r="D2818" t="str">
            <v>534</v>
          </cell>
          <cell r="E2818" t="str">
            <v>011</v>
          </cell>
          <cell r="F2818">
            <v>11</v>
          </cell>
          <cell r="G2818">
            <v>30</v>
          </cell>
          <cell r="H2818">
            <v>126841</v>
          </cell>
          <cell r="I2818" t="str">
            <v>31486</v>
          </cell>
          <cell r="J2818" t="str">
            <v>2010062</v>
          </cell>
          <cell r="K2818" t="str">
            <v>30007</v>
          </cell>
          <cell r="L2818">
            <v>6</v>
          </cell>
          <cell r="M2818" t="str">
            <v>124521125</v>
          </cell>
          <cell r="Q2818">
            <v>106967.47</v>
          </cell>
          <cell r="R2818">
            <v>634.21</v>
          </cell>
          <cell r="S2818">
            <v>19873.53</v>
          </cell>
        </row>
        <row r="2819">
          <cell r="B2819" t="str">
            <v>77</v>
          </cell>
          <cell r="C2819" t="str">
            <v>ВЛ-0.4кВ МТП-403 ул.Загородная, К</v>
          </cell>
          <cell r="D2819" t="str">
            <v>534</v>
          </cell>
          <cell r="E2819" t="str">
            <v>011</v>
          </cell>
          <cell r="F2819">
            <v>11</v>
          </cell>
          <cell r="G2819">
            <v>30</v>
          </cell>
          <cell r="H2819">
            <v>113933</v>
          </cell>
          <cell r="I2819" t="str">
            <v>31487</v>
          </cell>
          <cell r="J2819" t="str">
            <v>2010062</v>
          </cell>
          <cell r="K2819" t="str">
            <v>30008</v>
          </cell>
          <cell r="L2819">
            <v>6</v>
          </cell>
          <cell r="M2819" t="str">
            <v>124521125</v>
          </cell>
          <cell r="Q2819">
            <v>113933</v>
          </cell>
          <cell r="R2819">
            <v>0</v>
          </cell>
          <cell r="S2819">
            <v>0</v>
          </cell>
        </row>
        <row r="2820">
          <cell r="B2820" t="str">
            <v>77</v>
          </cell>
          <cell r="C2820" t="str">
            <v>ВЛ-10кВ 13Л-Пн-10 ПС Пензенская-Т</v>
          </cell>
          <cell r="D2820" t="str">
            <v>534</v>
          </cell>
          <cell r="E2820" t="str">
            <v>011</v>
          </cell>
          <cell r="F2820">
            <v>11</v>
          </cell>
          <cell r="G2820">
            <v>30</v>
          </cell>
          <cell r="H2820">
            <v>113811</v>
          </cell>
          <cell r="I2820" t="str">
            <v>31488</v>
          </cell>
          <cell r="J2820" t="str">
            <v>2010062</v>
          </cell>
          <cell r="K2820" t="str">
            <v>30007</v>
          </cell>
          <cell r="L2820">
            <v>6</v>
          </cell>
          <cell r="M2820" t="str">
            <v>124521125</v>
          </cell>
          <cell r="Q2820">
            <v>95631.42</v>
          </cell>
          <cell r="R2820">
            <v>569.05999999999995</v>
          </cell>
          <cell r="S2820">
            <v>18179.580000000002</v>
          </cell>
        </row>
        <row r="2821">
          <cell r="B2821" t="str">
            <v>77</v>
          </cell>
          <cell r="C2821" t="str">
            <v>ВЛ-10кВ 13Л-Пн-10 опора №5-Р-51ПС</v>
          </cell>
          <cell r="D2821" t="str">
            <v>534</v>
          </cell>
          <cell r="E2821" t="str">
            <v>011</v>
          </cell>
          <cell r="F2821">
            <v>11</v>
          </cell>
          <cell r="G2821">
            <v>30</v>
          </cell>
          <cell r="H2821">
            <v>113811</v>
          </cell>
          <cell r="I2821" t="str">
            <v>31489</v>
          </cell>
          <cell r="J2821" t="str">
            <v>2010062</v>
          </cell>
          <cell r="K2821" t="str">
            <v>30007</v>
          </cell>
          <cell r="L2821">
            <v>6</v>
          </cell>
          <cell r="M2821" t="str">
            <v>124521125</v>
          </cell>
          <cell r="Q2821">
            <v>113811</v>
          </cell>
          <cell r="R2821">
            <v>0</v>
          </cell>
          <cell r="S2821">
            <v>0</v>
          </cell>
        </row>
        <row r="2822">
          <cell r="B2822" t="str">
            <v>77</v>
          </cell>
          <cell r="C2822" t="str">
            <v>ВЛ-10кВ 8Л-Т-10 КТП-424 - МТП-426</v>
          </cell>
          <cell r="D2822" t="str">
            <v>534</v>
          </cell>
          <cell r="E2822" t="str">
            <v>011</v>
          </cell>
          <cell r="F2822">
            <v>11</v>
          </cell>
          <cell r="G2822">
            <v>30</v>
          </cell>
          <cell r="H2822">
            <v>108535</v>
          </cell>
          <cell r="I2822" t="str">
            <v>31490</v>
          </cell>
          <cell r="J2822" t="str">
            <v>2010062</v>
          </cell>
          <cell r="K2822" t="str">
            <v>30007</v>
          </cell>
          <cell r="L2822">
            <v>6</v>
          </cell>
          <cell r="M2822" t="str">
            <v>124521125</v>
          </cell>
          <cell r="Q2822">
            <v>91130.76</v>
          </cell>
          <cell r="R2822">
            <v>542.67999999999995</v>
          </cell>
          <cell r="S2822">
            <v>17404.240000000002</v>
          </cell>
        </row>
        <row r="2823">
          <cell r="B2823" t="str">
            <v>77</v>
          </cell>
          <cell r="C2823" t="str">
            <v>ВЛ-0.4кВ ТП-410-ул.Сахалинская, Т</v>
          </cell>
          <cell r="D2823" t="str">
            <v>534</v>
          </cell>
          <cell r="E2823" t="str">
            <v>011</v>
          </cell>
          <cell r="F2823">
            <v>11</v>
          </cell>
          <cell r="G2823">
            <v>30</v>
          </cell>
          <cell r="H2823">
            <v>102729</v>
          </cell>
          <cell r="I2823" t="str">
            <v>31491</v>
          </cell>
          <cell r="J2823" t="str">
            <v>2010062</v>
          </cell>
          <cell r="K2823" t="str">
            <v>30008</v>
          </cell>
          <cell r="L2823">
            <v>6</v>
          </cell>
          <cell r="M2823" t="str">
            <v>124521125</v>
          </cell>
          <cell r="Q2823">
            <v>102729</v>
          </cell>
          <cell r="R2823">
            <v>0</v>
          </cell>
          <cell r="S2823">
            <v>0</v>
          </cell>
        </row>
        <row r="2824">
          <cell r="B2824" t="str">
            <v>77</v>
          </cell>
          <cell r="C2824" t="str">
            <v>ВЛ-10кВ 13Л-Т-10 ПС Томаринская -</v>
          </cell>
          <cell r="D2824" t="str">
            <v>534</v>
          </cell>
          <cell r="E2824" t="str">
            <v>011</v>
          </cell>
          <cell r="F2824">
            <v>11</v>
          </cell>
          <cell r="G2824">
            <v>30</v>
          </cell>
          <cell r="H2824">
            <v>84235</v>
          </cell>
          <cell r="I2824" t="str">
            <v>31492</v>
          </cell>
          <cell r="J2824" t="str">
            <v>2010062</v>
          </cell>
          <cell r="K2824" t="str">
            <v>30008</v>
          </cell>
          <cell r="L2824">
            <v>6</v>
          </cell>
          <cell r="M2824" t="str">
            <v>124521125</v>
          </cell>
          <cell r="Q2824">
            <v>84235</v>
          </cell>
          <cell r="R2824">
            <v>0</v>
          </cell>
          <cell r="S2824">
            <v>0</v>
          </cell>
        </row>
        <row r="2825">
          <cell r="B2825" t="str">
            <v>77</v>
          </cell>
          <cell r="C2825" t="str">
            <v>ВЛ-0.4кВ ТП-411-ул.Сахалинская, Н</v>
          </cell>
          <cell r="D2825" t="str">
            <v>534</v>
          </cell>
          <cell r="E2825" t="str">
            <v>011</v>
          </cell>
          <cell r="F2825">
            <v>11</v>
          </cell>
          <cell r="G2825">
            <v>30</v>
          </cell>
          <cell r="H2825">
            <v>73316</v>
          </cell>
          <cell r="I2825" t="str">
            <v>31493</v>
          </cell>
          <cell r="J2825" t="str">
            <v>2010062</v>
          </cell>
          <cell r="K2825" t="str">
            <v>30008</v>
          </cell>
          <cell r="L2825">
            <v>6</v>
          </cell>
          <cell r="M2825" t="str">
            <v>124521125</v>
          </cell>
          <cell r="Q2825">
            <v>73316</v>
          </cell>
          <cell r="R2825">
            <v>0</v>
          </cell>
          <cell r="S2825">
            <v>0</v>
          </cell>
        </row>
        <row r="2826">
          <cell r="B2826" t="str">
            <v>77</v>
          </cell>
          <cell r="C2826" t="str">
            <v>ВЛ-0.4кВ от ТП-415-ул.А.Буюклы, Л</v>
          </cell>
          <cell r="D2826" t="str">
            <v>534</v>
          </cell>
          <cell r="E2826" t="str">
            <v>011</v>
          </cell>
          <cell r="F2826">
            <v>11</v>
          </cell>
          <cell r="G2826">
            <v>30</v>
          </cell>
          <cell r="H2826">
            <v>59673</v>
          </cell>
          <cell r="I2826" t="str">
            <v>31494</v>
          </cell>
          <cell r="J2826" t="str">
            <v>2010062</v>
          </cell>
          <cell r="K2826" t="str">
            <v>30008</v>
          </cell>
          <cell r="L2826">
            <v>6</v>
          </cell>
          <cell r="M2826" t="str">
            <v>124521125</v>
          </cell>
          <cell r="Q2826">
            <v>59673</v>
          </cell>
          <cell r="R2826">
            <v>0</v>
          </cell>
          <cell r="S2826">
            <v>0</v>
          </cell>
        </row>
        <row r="2827">
          <cell r="B2827" t="str">
            <v>77</v>
          </cell>
          <cell r="C2827" t="str">
            <v>ВЛ-0.4кВ ТП-408-ул.Почтовая, Киро</v>
          </cell>
          <cell r="D2827" t="str">
            <v>534</v>
          </cell>
          <cell r="E2827" t="str">
            <v>011</v>
          </cell>
          <cell r="F2827">
            <v>11</v>
          </cell>
          <cell r="G2827">
            <v>30</v>
          </cell>
          <cell r="H2827">
            <v>53560</v>
          </cell>
          <cell r="I2827" t="str">
            <v>31495</v>
          </cell>
          <cell r="J2827" t="str">
            <v>2010062</v>
          </cell>
          <cell r="K2827" t="str">
            <v>30008</v>
          </cell>
          <cell r="L2827">
            <v>6</v>
          </cell>
          <cell r="M2827" t="str">
            <v>124521125</v>
          </cell>
          <cell r="Q2827">
            <v>53560</v>
          </cell>
          <cell r="R2827">
            <v>0</v>
          </cell>
          <cell r="S2827">
            <v>0</v>
          </cell>
        </row>
        <row r="2828">
          <cell r="B2828" t="str">
            <v>77</v>
          </cell>
          <cell r="C2828" t="str">
            <v>ВЛ-0.4кВ от КТП-414-ул.Куйбышева,</v>
          </cell>
          <cell r="D2828" t="str">
            <v>534</v>
          </cell>
          <cell r="E2828" t="str">
            <v>011</v>
          </cell>
          <cell r="F2828">
            <v>11</v>
          </cell>
          <cell r="G2828">
            <v>30</v>
          </cell>
          <cell r="H2828">
            <v>53468</v>
          </cell>
          <cell r="I2828" t="str">
            <v>31496</v>
          </cell>
          <cell r="J2828" t="str">
            <v>2010062</v>
          </cell>
          <cell r="K2828" t="str">
            <v>30008</v>
          </cell>
          <cell r="L2828">
            <v>6</v>
          </cell>
          <cell r="M2828" t="str">
            <v>124521125</v>
          </cell>
          <cell r="Q2828">
            <v>53468</v>
          </cell>
          <cell r="R2828">
            <v>0</v>
          </cell>
          <cell r="S2828">
            <v>0</v>
          </cell>
        </row>
        <row r="2829">
          <cell r="B2829" t="str">
            <v>77</v>
          </cell>
          <cell r="C2829" t="str">
            <v>ВЛ-0.4кВ ТП-405-ул.Загородная   1</v>
          </cell>
          <cell r="D2829" t="str">
            <v>534</v>
          </cell>
          <cell r="E2829" t="str">
            <v>011</v>
          </cell>
          <cell r="F2829">
            <v>11</v>
          </cell>
          <cell r="G2829">
            <v>30</v>
          </cell>
          <cell r="H2829">
            <v>43415</v>
          </cell>
          <cell r="I2829" t="str">
            <v>31497</v>
          </cell>
          <cell r="J2829" t="str">
            <v>2010062</v>
          </cell>
          <cell r="K2829" t="str">
            <v>30008</v>
          </cell>
          <cell r="L2829">
            <v>6</v>
          </cell>
          <cell r="M2829" t="str">
            <v>124521125</v>
          </cell>
          <cell r="Q2829">
            <v>43415</v>
          </cell>
          <cell r="R2829">
            <v>0</v>
          </cell>
          <cell r="S2829">
            <v>0</v>
          </cell>
        </row>
        <row r="2830">
          <cell r="B2830" t="str">
            <v>77</v>
          </cell>
          <cell r="C2830" t="str">
            <v>ВЛ-0.4кВ МТП-427-п.Неводское</v>
          </cell>
          <cell r="D2830" t="str">
            <v>534</v>
          </cell>
          <cell r="E2830" t="str">
            <v>011</v>
          </cell>
          <cell r="F2830">
            <v>11</v>
          </cell>
          <cell r="G2830">
            <v>30</v>
          </cell>
          <cell r="H2830">
            <v>40138</v>
          </cell>
          <cell r="I2830" t="str">
            <v>31498</v>
          </cell>
          <cell r="J2830" t="str">
            <v>2010062</v>
          </cell>
          <cell r="K2830" t="str">
            <v>30008</v>
          </cell>
          <cell r="L2830">
            <v>6</v>
          </cell>
          <cell r="M2830" t="str">
            <v>124521125</v>
          </cell>
          <cell r="Q2830">
            <v>40138</v>
          </cell>
          <cell r="R2830">
            <v>0</v>
          </cell>
          <cell r="S2830">
            <v>0</v>
          </cell>
        </row>
        <row r="2831">
          <cell r="B2831" t="str">
            <v>77</v>
          </cell>
          <cell r="C2831" t="str">
            <v>ВЛ-0.4кВ от ТП-452-ул.Базарная, Б</v>
          </cell>
          <cell r="D2831" t="str">
            <v>534</v>
          </cell>
          <cell r="E2831" t="str">
            <v>011</v>
          </cell>
          <cell r="F2831">
            <v>11</v>
          </cell>
          <cell r="G2831">
            <v>30</v>
          </cell>
          <cell r="H2831">
            <v>38960</v>
          </cell>
          <cell r="I2831" t="str">
            <v>31499</v>
          </cell>
          <cell r="J2831" t="str">
            <v>2010062</v>
          </cell>
          <cell r="K2831" t="str">
            <v>30008</v>
          </cell>
          <cell r="L2831">
            <v>6</v>
          </cell>
          <cell r="M2831" t="str">
            <v>124521125</v>
          </cell>
          <cell r="Q2831">
            <v>38960</v>
          </cell>
          <cell r="R2831">
            <v>0</v>
          </cell>
          <cell r="S2831">
            <v>0</v>
          </cell>
        </row>
        <row r="2832">
          <cell r="B2832" t="str">
            <v>77</v>
          </cell>
          <cell r="C2832" t="str">
            <v>ВЛ-10кВ 11Л-Т-10 ПС опора № 29</v>
          </cell>
          <cell r="D2832" t="str">
            <v>534</v>
          </cell>
          <cell r="E2832" t="str">
            <v>011</v>
          </cell>
          <cell r="F2832">
            <v>11</v>
          </cell>
          <cell r="G2832">
            <v>30</v>
          </cell>
          <cell r="H2832">
            <v>36481</v>
          </cell>
          <cell r="I2832" t="str">
            <v>31500</v>
          </cell>
          <cell r="J2832" t="str">
            <v>2010062</v>
          </cell>
          <cell r="K2832" t="str">
            <v>30007</v>
          </cell>
          <cell r="L2832">
            <v>4</v>
          </cell>
          <cell r="M2832" t="str">
            <v>124521125</v>
          </cell>
          <cell r="Q2832">
            <v>26025.200000000001</v>
          </cell>
          <cell r="R2832">
            <v>121.6</v>
          </cell>
          <cell r="S2832">
            <v>10455.799999999999</v>
          </cell>
        </row>
        <row r="2833">
          <cell r="B2833" t="str">
            <v>77</v>
          </cell>
          <cell r="C2833" t="str">
            <v>ВЛ-0.4кВ от ТП-455-ул.Крупская</v>
          </cell>
          <cell r="D2833" t="str">
            <v>534</v>
          </cell>
          <cell r="E2833" t="str">
            <v>011</v>
          </cell>
          <cell r="F2833">
            <v>11</v>
          </cell>
          <cell r="G2833">
            <v>30</v>
          </cell>
          <cell r="H2833">
            <v>34458</v>
          </cell>
          <cell r="I2833" t="str">
            <v>31699</v>
          </cell>
          <cell r="J2833" t="str">
            <v>2010062</v>
          </cell>
          <cell r="K2833" t="str">
            <v>30008</v>
          </cell>
          <cell r="L2833">
            <v>6</v>
          </cell>
          <cell r="M2833" t="str">
            <v>124521125</v>
          </cell>
          <cell r="Q2833">
            <v>34458</v>
          </cell>
          <cell r="R2833">
            <v>0</v>
          </cell>
          <cell r="S2833">
            <v>0</v>
          </cell>
        </row>
        <row r="2834">
          <cell r="B2834" t="str">
            <v>77</v>
          </cell>
          <cell r="C2834" t="str">
            <v>ВЛ-0.4кВ ТП-435-ул.Мира, Гагарина</v>
          </cell>
          <cell r="D2834" t="str">
            <v>534</v>
          </cell>
          <cell r="E2834" t="str">
            <v>011</v>
          </cell>
          <cell r="F2834">
            <v>11</v>
          </cell>
          <cell r="G2834">
            <v>30</v>
          </cell>
          <cell r="H2834">
            <v>34099</v>
          </cell>
          <cell r="I2834" t="str">
            <v>31700</v>
          </cell>
          <cell r="J2834" t="str">
            <v>2010062</v>
          </cell>
          <cell r="K2834" t="str">
            <v>30007</v>
          </cell>
          <cell r="L2834">
            <v>6</v>
          </cell>
          <cell r="M2834" t="str">
            <v>124521125</v>
          </cell>
          <cell r="Q2834">
            <v>34099</v>
          </cell>
          <cell r="R2834">
            <v>0</v>
          </cell>
          <cell r="S2834">
            <v>0</v>
          </cell>
        </row>
        <row r="2835">
          <cell r="B2835" t="str">
            <v>77</v>
          </cell>
          <cell r="C2835" t="str">
            <v>ВЛ-0.4кВ ТП-468-ул.Ленина</v>
          </cell>
          <cell r="D2835" t="str">
            <v>534</v>
          </cell>
          <cell r="E2835" t="str">
            <v>011</v>
          </cell>
          <cell r="F2835">
            <v>11</v>
          </cell>
          <cell r="G2835">
            <v>30</v>
          </cell>
          <cell r="H2835">
            <v>31875</v>
          </cell>
          <cell r="I2835" t="str">
            <v>31701</v>
          </cell>
          <cell r="J2835" t="str">
            <v>2010062</v>
          </cell>
          <cell r="K2835" t="str">
            <v>30007</v>
          </cell>
          <cell r="L2835">
            <v>6</v>
          </cell>
          <cell r="M2835" t="str">
            <v>124521125</v>
          </cell>
          <cell r="Q2835">
            <v>31875</v>
          </cell>
          <cell r="R2835">
            <v>0</v>
          </cell>
          <cell r="S2835">
            <v>0</v>
          </cell>
        </row>
        <row r="2836">
          <cell r="B2836" t="str">
            <v>77</v>
          </cell>
          <cell r="C2836" t="str">
            <v>ВЛ-0.4кВ КТП-480-ул.Подгорная</v>
          </cell>
          <cell r="D2836" t="str">
            <v>534</v>
          </cell>
          <cell r="E2836" t="str">
            <v>011</v>
          </cell>
          <cell r="F2836">
            <v>11</v>
          </cell>
          <cell r="G2836">
            <v>30</v>
          </cell>
          <cell r="H2836">
            <v>28529</v>
          </cell>
          <cell r="I2836" t="str">
            <v>31702</v>
          </cell>
          <cell r="J2836" t="str">
            <v>2010062</v>
          </cell>
          <cell r="K2836" t="str">
            <v>30008</v>
          </cell>
          <cell r="L2836">
            <v>6</v>
          </cell>
          <cell r="M2836" t="str">
            <v>124521125</v>
          </cell>
          <cell r="Q2836">
            <v>28529</v>
          </cell>
          <cell r="R2836">
            <v>0</v>
          </cell>
          <cell r="S2836">
            <v>0</v>
          </cell>
        </row>
        <row r="2837">
          <cell r="B2837" t="str">
            <v>77</v>
          </cell>
          <cell r="C2837" t="str">
            <v>ВЛ-0.4кВот ТП-442-ул.Сахалинская</v>
          </cell>
          <cell r="D2837" t="str">
            <v>534</v>
          </cell>
          <cell r="E2837" t="str">
            <v>011</v>
          </cell>
          <cell r="F2837">
            <v>11</v>
          </cell>
          <cell r="G2837">
            <v>30</v>
          </cell>
          <cell r="H2837">
            <v>27417</v>
          </cell>
          <cell r="I2837" t="str">
            <v>31703</v>
          </cell>
          <cell r="J2837" t="str">
            <v>2010062</v>
          </cell>
          <cell r="K2837" t="str">
            <v>30007</v>
          </cell>
          <cell r="L2837">
            <v>6</v>
          </cell>
          <cell r="M2837" t="str">
            <v>124521125</v>
          </cell>
          <cell r="Q2837">
            <v>27417</v>
          </cell>
          <cell r="R2837">
            <v>0</v>
          </cell>
          <cell r="S2837">
            <v>0</v>
          </cell>
        </row>
        <row r="2838">
          <cell r="B2838" t="str">
            <v>77</v>
          </cell>
          <cell r="C2838" t="str">
            <v>ВЛ-10кВ 6Л-Пн-10 ПС Пензенская-КТ</v>
          </cell>
          <cell r="D2838" t="str">
            <v>534</v>
          </cell>
          <cell r="E2838" t="str">
            <v>011</v>
          </cell>
          <cell r="F2838">
            <v>11</v>
          </cell>
          <cell r="G2838">
            <v>30</v>
          </cell>
          <cell r="H2838">
            <v>19784</v>
          </cell>
          <cell r="I2838" t="str">
            <v>31704</v>
          </cell>
          <cell r="J2838" t="str">
            <v>2010062</v>
          </cell>
          <cell r="K2838" t="str">
            <v>30008</v>
          </cell>
          <cell r="L2838">
            <v>6</v>
          </cell>
          <cell r="M2838" t="str">
            <v>124521125</v>
          </cell>
          <cell r="Q2838">
            <v>19784</v>
          </cell>
          <cell r="R2838">
            <v>0</v>
          </cell>
          <cell r="S2838">
            <v>0</v>
          </cell>
        </row>
        <row r="2839">
          <cell r="B2839" t="str">
            <v>77</v>
          </cell>
          <cell r="C2839" t="str">
            <v>ВЛ-0.4кВ ТП-409-ул.Комсомольская</v>
          </cell>
          <cell r="D2839" t="str">
            <v>534</v>
          </cell>
          <cell r="E2839" t="str">
            <v>011</v>
          </cell>
          <cell r="F2839">
            <v>11</v>
          </cell>
          <cell r="G2839">
            <v>30</v>
          </cell>
          <cell r="H2839">
            <v>16782</v>
          </cell>
          <cell r="I2839" t="str">
            <v>31705</v>
          </cell>
          <cell r="J2839" t="str">
            <v>2010062</v>
          </cell>
          <cell r="K2839" t="str">
            <v>30008</v>
          </cell>
          <cell r="L2839">
            <v>6</v>
          </cell>
          <cell r="M2839" t="str">
            <v>124521125</v>
          </cell>
          <cell r="Q2839">
            <v>16782</v>
          </cell>
          <cell r="R2839">
            <v>0</v>
          </cell>
          <cell r="S2839">
            <v>0</v>
          </cell>
        </row>
        <row r="2840">
          <cell r="B2840" t="str">
            <v>77</v>
          </cell>
          <cell r="C2840" t="str">
            <v>ВЛ-0.4кВ ТП-413-ул.А.Буюклы</v>
          </cell>
          <cell r="D2840" t="str">
            <v>534</v>
          </cell>
          <cell r="E2840" t="str">
            <v>011</v>
          </cell>
          <cell r="F2840">
            <v>11</v>
          </cell>
          <cell r="G2840">
            <v>30</v>
          </cell>
          <cell r="H2840">
            <v>16644</v>
          </cell>
          <cell r="I2840" t="str">
            <v>31706</v>
          </cell>
          <cell r="J2840" t="str">
            <v>2010062</v>
          </cell>
          <cell r="K2840" t="str">
            <v>30008</v>
          </cell>
          <cell r="L2840">
            <v>6</v>
          </cell>
          <cell r="M2840" t="str">
            <v>124521125</v>
          </cell>
          <cell r="Q2840">
            <v>16644</v>
          </cell>
          <cell r="R2840">
            <v>0</v>
          </cell>
          <cell r="S2840">
            <v>0</v>
          </cell>
        </row>
        <row r="2841">
          <cell r="B2841" t="str">
            <v>79</v>
          </cell>
          <cell r="C2841" t="str">
            <v>ВЛ-35кВ Чехов-Костромское  Т207</v>
          </cell>
          <cell r="D2841" t="str">
            <v>534</v>
          </cell>
          <cell r="E2841" t="str">
            <v>011</v>
          </cell>
          <cell r="F2841">
            <v>11</v>
          </cell>
          <cell r="G2841">
            <v>30</v>
          </cell>
          <cell r="H2841">
            <v>20383562</v>
          </cell>
          <cell r="I2841" t="str">
            <v>32432</v>
          </cell>
          <cell r="J2841" t="str">
            <v>2010062</v>
          </cell>
          <cell r="K2841" t="str">
            <v>30009</v>
          </cell>
          <cell r="L2841">
            <v>2</v>
          </cell>
          <cell r="M2841" t="str">
            <v>124521125</v>
          </cell>
          <cell r="Q2841">
            <v>9248592.1999999993</v>
          </cell>
          <cell r="R2841">
            <v>33972.6</v>
          </cell>
          <cell r="S2841">
            <v>11134969.800000001</v>
          </cell>
        </row>
        <row r="2842">
          <cell r="B2842" t="str">
            <v>79</v>
          </cell>
          <cell r="C2842" t="str">
            <v>ВЛ-10кВ ПСЧеховская- ПСКостромска</v>
          </cell>
          <cell r="D2842" t="str">
            <v>534</v>
          </cell>
          <cell r="E2842" t="str">
            <v>011</v>
          </cell>
          <cell r="F2842">
            <v>11</v>
          </cell>
          <cell r="G2842">
            <v>30</v>
          </cell>
          <cell r="H2842">
            <v>1490668</v>
          </cell>
          <cell r="I2842" t="str">
            <v>32433</v>
          </cell>
          <cell r="J2842" t="str">
            <v>2010062</v>
          </cell>
          <cell r="K2842" t="str">
            <v>30008</v>
          </cell>
          <cell r="L2842">
            <v>6</v>
          </cell>
          <cell r="M2842" t="str">
            <v>124521125</v>
          </cell>
          <cell r="Q2842">
            <v>1490668</v>
          </cell>
          <cell r="R2842">
            <v>0</v>
          </cell>
          <cell r="S2842">
            <v>0</v>
          </cell>
        </row>
        <row r="2843">
          <cell r="B2843" t="str">
            <v>79</v>
          </cell>
          <cell r="C2843" t="str">
            <v>ВЛ-10кВ 7Л-Кс-10 ПС Костромская-К</v>
          </cell>
          <cell r="D2843" t="str">
            <v>534</v>
          </cell>
          <cell r="E2843" t="str">
            <v>011</v>
          </cell>
          <cell r="F2843">
            <v>11</v>
          </cell>
          <cell r="G2843">
            <v>30</v>
          </cell>
          <cell r="H2843">
            <v>796766</v>
          </cell>
          <cell r="I2843" t="str">
            <v>32434</v>
          </cell>
          <cell r="J2843" t="str">
            <v>2010062</v>
          </cell>
          <cell r="K2843" t="str">
            <v>30008</v>
          </cell>
          <cell r="L2843">
            <v>6</v>
          </cell>
          <cell r="M2843" t="str">
            <v>124521125</v>
          </cell>
          <cell r="Q2843">
            <v>796766</v>
          </cell>
          <cell r="R2843">
            <v>0</v>
          </cell>
          <cell r="S2843">
            <v>0</v>
          </cell>
        </row>
        <row r="2844">
          <cell r="B2844" t="str">
            <v>79</v>
          </cell>
          <cell r="C2844" t="str">
            <v>ВЛ-0.4кВ от КТП 653, 697, 656, 65</v>
          </cell>
          <cell r="D2844" t="str">
            <v>534</v>
          </cell>
          <cell r="E2844" t="str">
            <v>011</v>
          </cell>
          <cell r="F2844">
            <v>11</v>
          </cell>
          <cell r="G2844">
            <v>30</v>
          </cell>
          <cell r="H2844">
            <v>713006</v>
          </cell>
          <cell r="I2844" t="str">
            <v>32435</v>
          </cell>
          <cell r="J2844" t="str">
            <v>2010062</v>
          </cell>
          <cell r="K2844" t="str">
            <v>30008</v>
          </cell>
          <cell r="L2844">
            <v>6</v>
          </cell>
          <cell r="M2844" t="str">
            <v>124521125</v>
          </cell>
          <cell r="Q2844">
            <v>713006</v>
          </cell>
          <cell r="R2844">
            <v>0</v>
          </cell>
          <cell r="S2844">
            <v>0</v>
          </cell>
        </row>
        <row r="2845">
          <cell r="B2845" t="str">
            <v>79</v>
          </cell>
          <cell r="C2845" t="str">
            <v>ВЛ-10кВ 4Л-Кс-10 ПС Костромская-К</v>
          </cell>
          <cell r="D2845" t="str">
            <v>534</v>
          </cell>
          <cell r="E2845" t="str">
            <v>011</v>
          </cell>
          <cell r="F2845">
            <v>11</v>
          </cell>
          <cell r="G2845">
            <v>30</v>
          </cell>
          <cell r="H2845">
            <v>705767</v>
          </cell>
          <cell r="I2845" t="str">
            <v>32436</v>
          </cell>
          <cell r="J2845" t="str">
            <v>2010062</v>
          </cell>
          <cell r="K2845" t="str">
            <v>30008</v>
          </cell>
          <cell r="L2845">
            <v>6</v>
          </cell>
          <cell r="M2845" t="str">
            <v>124521125</v>
          </cell>
          <cell r="Q2845">
            <v>705767</v>
          </cell>
          <cell r="R2845">
            <v>0</v>
          </cell>
          <cell r="S2845">
            <v>0</v>
          </cell>
        </row>
        <row r="2846">
          <cell r="B2846" t="str">
            <v>79</v>
          </cell>
          <cell r="C2846" t="str">
            <v>ВЛ-0.4кВ КТП 658, 667, 687,  688,</v>
          </cell>
          <cell r="D2846" t="str">
            <v>534</v>
          </cell>
          <cell r="E2846" t="str">
            <v>011</v>
          </cell>
          <cell r="F2846">
            <v>11</v>
          </cell>
          <cell r="G2846">
            <v>30</v>
          </cell>
          <cell r="H2846">
            <v>524557</v>
          </cell>
          <cell r="I2846" t="str">
            <v>32437</v>
          </cell>
          <cell r="J2846" t="str">
            <v>2010062</v>
          </cell>
          <cell r="K2846" t="str">
            <v>30008</v>
          </cell>
          <cell r="L2846">
            <v>6</v>
          </cell>
          <cell r="M2846" t="str">
            <v>124521125</v>
          </cell>
          <cell r="Q2846">
            <v>524557</v>
          </cell>
          <cell r="R2846">
            <v>0</v>
          </cell>
          <cell r="S2846">
            <v>0</v>
          </cell>
        </row>
        <row r="2847">
          <cell r="B2847" t="str">
            <v>79</v>
          </cell>
          <cell r="C2847" t="str">
            <v>ВЛ-10кВ  10Л-Ф-10 ПС Фабричная-КТ</v>
          </cell>
          <cell r="D2847" t="str">
            <v>534</v>
          </cell>
          <cell r="E2847" t="str">
            <v>011</v>
          </cell>
          <cell r="F2847">
            <v>11</v>
          </cell>
          <cell r="G2847">
            <v>30</v>
          </cell>
          <cell r="H2847">
            <v>494453</v>
          </cell>
          <cell r="I2847" t="str">
            <v>32438</v>
          </cell>
          <cell r="J2847" t="str">
            <v>2010062</v>
          </cell>
          <cell r="K2847" t="str">
            <v>30008</v>
          </cell>
          <cell r="L2847">
            <v>6</v>
          </cell>
          <cell r="M2847" t="str">
            <v>124521125</v>
          </cell>
          <cell r="Q2847">
            <v>494453</v>
          </cell>
          <cell r="R2847">
            <v>0</v>
          </cell>
          <cell r="S2847">
            <v>0</v>
          </cell>
        </row>
        <row r="2848">
          <cell r="B2848" t="str">
            <v>79</v>
          </cell>
          <cell r="C2848" t="str">
            <v>ВЛ -35кВ ЦРП-ПС"Чеховская" Т208</v>
          </cell>
          <cell r="D2848" t="str">
            <v>534</v>
          </cell>
          <cell r="E2848" t="str">
            <v>011</v>
          </cell>
          <cell r="F2848">
            <v>11</v>
          </cell>
          <cell r="G2848">
            <v>30</v>
          </cell>
          <cell r="H2848">
            <v>313224</v>
          </cell>
          <cell r="I2848" t="str">
            <v>32439</v>
          </cell>
          <cell r="J2848" t="str">
            <v>2010062</v>
          </cell>
          <cell r="K2848" t="str">
            <v>30009</v>
          </cell>
          <cell r="L2848">
            <v>2</v>
          </cell>
          <cell r="M2848" t="str">
            <v>124521125</v>
          </cell>
          <cell r="Q2848">
            <v>313224</v>
          </cell>
          <cell r="R2848">
            <v>0</v>
          </cell>
          <cell r="S2848">
            <v>0</v>
          </cell>
        </row>
        <row r="2849">
          <cell r="B2849" t="str">
            <v>79</v>
          </cell>
          <cell r="C2849" t="str">
            <v>ВЛ-10кВ 5Л-Кс-10 ПС Костромская-К</v>
          </cell>
          <cell r="D2849" t="str">
            <v>534</v>
          </cell>
          <cell r="E2849" t="str">
            <v>011</v>
          </cell>
          <cell r="F2849">
            <v>11</v>
          </cell>
          <cell r="G2849">
            <v>30</v>
          </cell>
          <cell r="H2849">
            <v>276548</v>
          </cell>
          <cell r="I2849" t="str">
            <v>32440</v>
          </cell>
          <cell r="J2849" t="str">
            <v>2010062</v>
          </cell>
          <cell r="K2849" t="str">
            <v>30008</v>
          </cell>
          <cell r="L2849">
            <v>6</v>
          </cell>
          <cell r="M2849" t="str">
            <v>124521125</v>
          </cell>
          <cell r="Q2849">
            <v>276548</v>
          </cell>
          <cell r="R2849">
            <v>0</v>
          </cell>
          <cell r="S2849">
            <v>0</v>
          </cell>
        </row>
        <row r="2850">
          <cell r="B2850" t="str">
            <v>79</v>
          </cell>
          <cell r="C2850" t="str">
            <v>ВЛ-10кВ  2Л-Ф-10 ПС Фабричная-КТП</v>
          </cell>
          <cell r="D2850" t="str">
            <v>534</v>
          </cell>
          <cell r="E2850" t="str">
            <v>011</v>
          </cell>
          <cell r="F2850">
            <v>11</v>
          </cell>
          <cell r="G2850">
            <v>30</v>
          </cell>
          <cell r="H2850">
            <v>268621</v>
          </cell>
          <cell r="I2850" t="str">
            <v>32441</v>
          </cell>
          <cell r="J2850" t="str">
            <v>2010062</v>
          </cell>
          <cell r="K2850" t="str">
            <v>30008</v>
          </cell>
          <cell r="L2850">
            <v>6</v>
          </cell>
          <cell r="M2850" t="str">
            <v>124521125</v>
          </cell>
          <cell r="Q2850">
            <v>268621</v>
          </cell>
          <cell r="R2850">
            <v>0</v>
          </cell>
          <cell r="S2850">
            <v>0</v>
          </cell>
        </row>
        <row r="2851">
          <cell r="B2851" t="str">
            <v>79</v>
          </cell>
          <cell r="C2851" t="str">
            <v>ВЛ-0.4кВ от КТП-684 Костромское-П</v>
          </cell>
          <cell r="D2851" t="str">
            <v>534</v>
          </cell>
          <cell r="E2851" t="str">
            <v>011</v>
          </cell>
          <cell r="F2851">
            <v>11</v>
          </cell>
          <cell r="G2851">
            <v>30</v>
          </cell>
          <cell r="H2851">
            <v>240711</v>
          </cell>
          <cell r="I2851" t="str">
            <v>32442</v>
          </cell>
          <cell r="J2851" t="str">
            <v>2010062</v>
          </cell>
          <cell r="K2851" t="str">
            <v>30008</v>
          </cell>
          <cell r="L2851">
            <v>6</v>
          </cell>
          <cell r="M2851" t="str">
            <v>124521125</v>
          </cell>
          <cell r="Q2851">
            <v>240711</v>
          </cell>
          <cell r="R2851">
            <v>0</v>
          </cell>
          <cell r="S2851">
            <v>0</v>
          </cell>
        </row>
        <row r="2852">
          <cell r="B2852" t="str">
            <v>79</v>
          </cell>
          <cell r="C2852" t="str">
            <v>ВЛ-10кВ  9Л-Ф-10 ПС Фабричная-КТП</v>
          </cell>
          <cell r="D2852" t="str">
            <v>534</v>
          </cell>
          <cell r="E2852" t="str">
            <v>011</v>
          </cell>
          <cell r="F2852">
            <v>11</v>
          </cell>
          <cell r="G2852">
            <v>30</v>
          </cell>
          <cell r="H2852">
            <v>215420</v>
          </cell>
          <cell r="I2852" t="str">
            <v>32443</v>
          </cell>
          <cell r="J2852" t="str">
            <v>2010062</v>
          </cell>
          <cell r="K2852" t="str">
            <v>30008</v>
          </cell>
          <cell r="L2852">
            <v>6</v>
          </cell>
          <cell r="M2852" t="str">
            <v>124521125</v>
          </cell>
          <cell r="Q2852">
            <v>215420</v>
          </cell>
          <cell r="R2852">
            <v>0</v>
          </cell>
          <cell r="S2852">
            <v>0</v>
          </cell>
        </row>
        <row r="2853">
          <cell r="B2853" t="str">
            <v>79</v>
          </cell>
          <cell r="C2853" t="str">
            <v>Силовой кабель 10кВ АСБ 3х185</v>
          </cell>
          <cell r="D2853" t="str">
            <v>534</v>
          </cell>
          <cell r="E2853" t="str">
            <v>011</v>
          </cell>
          <cell r="F2853">
            <v>11</v>
          </cell>
          <cell r="G2853">
            <v>30</v>
          </cell>
          <cell r="H2853">
            <v>150697</v>
          </cell>
          <cell r="I2853" t="str">
            <v>32444</v>
          </cell>
          <cell r="J2853" t="str">
            <v>2010062</v>
          </cell>
          <cell r="K2853" t="str">
            <v>30011</v>
          </cell>
          <cell r="L2853">
            <v>2</v>
          </cell>
          <cell r="M2853" t="str">
            <v>124521125</v>
          </cell>
          <cell r="Q2853">
            <v>91400.12</v>
          </cell>
          <cell r="R2853">
            <v>251.16</v>
          </cell>
          <cell r="S2853">
            <v>59296.88</v>
          </cell>
        </row>
        <row r="2854">
          <cell r="B2854" t="str">
            <v>79</v>
          </cell>
          <cell r="C2854" t="str">
            <v>ВЛ-0.4кВ от КТП-646 ф6  п.Красноя</v>
          </cell>
          <cell r="D2854" t="str">
            <v>534</v>
          </cell>
          <cell r="E2854" t="str">
            <v>011</v>
          </cell>
          <cell r="F2854">
            <v>11</v>
          </cell>
          <cell r="G2854">
            <v>30</v>
          </cell>
          <cell r="H2854">
            <v>131388</v>
          </cell>
          <cell r="I2854" t="str">
            <v>32445</v>
          </cell>
          <cell r="J2854" t="str">
            <v>2010062</v>
          </cell>
          <cell r="K2854" t="str">
            <v>30008</v>
          </cell>
          <cell r="L2854">
            <v>6</v>
          </cell>
          <cell r="M2854" t="str">
            <v>124521125</v>
          </cell>
          <cell r="Q2854">
            <v>131388</v>
          </cell>
          <cell r="R2854">
            <v>0</v>
          </cell>
          <cell r="S2854">
            <v>0</v>
          </cell>
        </row>
        <row r="2855">
          <cell r="B2855" t="str">
            <v>79</v>
          </cell>
          <cell r="C2855" t="str">
            <v>ВЛ-0.4кВ от КТП-655 Костромское-П</v>
          </cell>
          <cell r="D2855" t="str">
            <v>534</v>
          </cell>
          <cell r="E2855" t="str">
            <v>011</v>
          </cell>
          <cell r="F2855">
            <v>11</v>
          </cell>
          <cell r="G2855">
            <v>30</v>
          </cell>
          <cell r="H2855">
            <v>85855</v>
          </cell>
          <cell r="I2855" t="str">
            <v>32446</v>
          </cell>
          <cell r="J2855" t="str">
            <v>2010062</v>
          </cell>
          <cell r="K2855" t="str">
            <v>30008</v>
          </cell>
          <cell r="L2855">
            <v>6</v>
          </cell>
          <cell r="M2855" t="str">
            <v>124521125</v>
          </cell>
          <cell r="Q2855">
            <v>85855</v>
          </cell>
          <cell r="R2855">
            <v>0</v>
          </cell>
          <cell r="S2855">
            <v>0</v>
          </cell>
        </row>
        <row r="2856">
          <cell r="B2856" t="str">
            <v>79</v>
          </cell>
          <cell r="C2856" t="str">
            <v>Вл-0.4кВ от КТПН-610 п.Куйбышево</v>
          </cell>
          <cell r="D2856" t="str">
            <v>534</v>
          </cell>
          <cell r="E2856" t="str">
            <v>011</v>
          </cell>
          <cell r="F2856">
            <v>11</v>
          </cell>
          <cell r="G2856">
            <v>30</v>
          </cell>
          <cell r="H2856">
            <v>68419</v>
          </cell>
          <cell r="I2856" t="str">
            <v>32447</v>
          </cell>
          <cell r="J2856" t="str">
            <v>2010062</v>
          </cell>
          <cell r="K2856" t="str">
            <v>30008</v>
          </cell>
          <cell r="L2856">
            <v>6</v>
          </cell>
          <cell r="M2856" t="str">
            <v>124521125</v>
          </cell>
          <cell r="Q2856">
            <v>68419</v>
          </cell>
          <cell r="R2856">
            <v>0</v>
          </cell>
          <cell r="S2856">
            <v>0</v>
          </cell>
        </row>
        <row r="2857">
          <cell r="B2857" t="str">
            <v>79</v>
          </cell>
          <cell r="C2857" t="str">
            <v>ВЛ-10кВ  8Л-Ф-10 ПС Фабричная-ТП-</v>
          </cell>
          <cell r="D2857" t="str">
            <v>534</v>
          </cell>
          <cell r="E2857" t="str">
            <v>011</v>
          </cell>
          <cell r="F2857">
            <v>11</v>
          </cell>
          <cell r="G2857">
            <v>30</v>
          </cell>
          <cell r="H2857">
            <v>65731</v>
          </cell>
          <cell r="I2857" t="str">
            <v>32448</v>
          </cell>
          <cell r="J2857" t="str">
            <v>2010062</v>
          </cell>
          <cell r="K2857" t="str">
            <v>30008</v>
          </cell>
          <cell r="L2857">
            <v>6</v>
          </cell>
          <cell r="M2857" t="str">
            <v>124521125</v>
          </cell>
          <cell r="Q2857">
            <v>65731</v>
          </cell>
          <cell r="R2857">
            <v>0</v>
          </cell>
          <cell r="S2857">
            <v>0</v>
          </cell>
        </row>
        <row r="2858">
          <cell r="B2858" t="str">
            <v>79</v>
          </cell>
          <cell r="C2858" t="str">
            <v>ВЛ-0.4кВ от КТП-622  г.Чехов ул.Ч</v>
          </cell>
          <cell r="D2858" t="str">
            <v>534</v>
          </cell>
          <cell r="E2858" t="str">
            <v>011</v>
          </cell>
          <cell r="F2858">
            <v>11</v>
          </cell>
          <cell r="G2858">
            <v>30</v>
          </cell>
          <cell r="H2858">
            <v>59526</v>
          </cell>
          <cell r="I2858" t="str">
            <v>32449</v>
          </cell>
          <cell r="J2858" t="str">
            <v>2010062</v>
          </cell>
          <cell r="K2858" t="str">
            <v>30008</v>
          </cell>
          <cell r="L2858">
            <v>6</v>
          </cell>
          <cell r="M2858" t="str">
            <v>124521125</v>
          </cell>
          <cell r="Q2858">
            <v>59526</v>
          </cell>
          <cell r="R2858">
            <v>0</v>
          </cell>
          <cell r="S2858">
            <v>0</v>
          </cell>
        </row>
        <row r="2859">
          <cell r="B2859" t="str">
            <v>79</v>
          </cell>
          <cell r="C2859" t="str">
            <v>ВЛ-0.4кВ от КТП-626а  г.Чехов ул.</v>
          </cell>
          <cell r="D2859" t="str">
            <v>534</v>
          </cell>
          <cell r="E2859" t="str">
            <v>011</v>
          </cell>
          <cell r="F2859">
            <v>11</v>
          </cell>
          <cell r="G2859">
            <v>30</v>
          </cell>
          <cell r="H2859">
            <v>54923</v>
          </cell>
          <cell r="I2859" t="str">
            <v>32450</v>
          </cell>
          <cell r="J2859" t="str">
            <v>2010062</v>
          </cell>
          <cell r="K2859" t="str">
            <v>30008</v>
          </cell>
          <cell r="L2859">
            <v>6</v>
          </cell>
          <cell r="M2859" t="str">
            <v>124521125</v>
          </cell>
          <cell r="Q2859">
            <v>54923</v>
          </cell>
          <cell r="R2859">
            <v>0</v>
          </cell>
          <cell r="S2859">
            <v>0</v>
          </cell>
        </row>
        <row r="2860">
          <cell r="B2860" t="str">
            <v>79</v>
          </cell>
          <cell r="C2860" t="str">
            <v>Водопровод подземный</v>
          </cell>
          <cell r="D2860" t="str">
            <v>534</v>
          </cell>
          <cell r="E2860" t="str">
            <v>011</v>
          </cell>
          <cell r="F2860">
            <v>11</v>
          </cell>
          <cell r="G2860">
            <v>30</v>
          </cell>
          <cell r="H2860">
            <v>49906</v>
          </cell>
          <cell r="I2860" t="str">
            <v>32451</v>
          </cell>
          <cell r="J2860" t="str">
            <v>2010062</v>
          </cell>
          <cell r="K2860" t="str">
            <v>30109</v>
          </cell>
          <cell r="L2860">
            <v>5</v>
          </cell>
          <cell r="M2860" t="str">
            <v>124521125</v>
          </cell>
          <cell r="Q2860">
            <v>49906</v>
          </cell>
          <cell r="R2860">
            <v>0</v>
          </cell>
          <cell r="S2860">
            <v>0</v>
          </cell>
        </row>
        <row r="2861">
          <cell r="B2861" t="str">
            <v>79</v>
          </cell>
          <cell r="C2861" t="str">
            <v>ВЛ-0.4кВ от ТП-607  ул.Ленина</v>
          </cell>
          <cell r="D2861" t="str">
            <v>534</v>
          </cell>
          <cell r="E2861" t="str">
            <v>011</v>
          </cell>
          <cell r="F2861">
            <v>11</v>
          </cell>
          <cell r="G2861">
            <v>30</v>
          </cell>
          <cell r="H2861">
            <v>47098</v>
          </cell>
          <cell r="I2861" t="str">
            <v>32452</v>
          </cell>
          <cell r="J2861" t="str">
            <v>2010062</v>
          </cell>
          <cell r="K2861" t="str">
            <v>30008</v>
          </cell>
          <cell r="L2861">
            <v>6</v>
          </cell>
          <cell r="M2861" t="str">
            <v>124521125</v>
          </cell>
          <cell r="Q2861">
            <v>47098</v>
          </cell>
          <cell r="R2861">
            <v>0</v>
          </cell>
          <cell r="S2861">
            <v>0</v>
          </cell>
        </row>
        <row r="2862">
          <cell r="B2862" t="str">
            <v>79</v>
          </cell>
          <cell r="C2862" t="str">
            <v>ВЛ-0.4кВ от КТП-630  г.Чехов ул.Ф</v>
          </cell>
          <cell r="D2862" t="str">
            <v>534</v>
          </cell>
          <cell r="E2862" t="str">
            <v>011</v>
          </cell>
          <cell r="F2862">
            <v>11</v>
          </cell>
          <cell r="G2862">
            <v>30</v>
          </cell>
          <cell r="H2862">
            <v>42587</v>
          </cell>
          <cell r="I2862" t="str">
            <v>32453</v>
          </cell>
          <cell r="J2862" t="str">
            <v>2010062</v>
          </cell>
          <cell r="K2862" t="str">
            <v>30008</v>
          </cell>
          <cell r="L2862">
            <v>6</v>
          </cell>
          <cell r="M2862" t="str">
            <v>124521125</v>
          </cell>
          <cell r="Q2862">
            <v>42587</v>
          </cell>
          <cell r="R2862">
            <v>0</v>
          </cell>
          <cell r="S2862">
            <v>0</v>
          </cell>
        </row>
        <row r="2863">
          <cell r="B2863" t="str">
            <v>79</v>
          </cell>
          <cell r="C2863" t="str">
            <v>ВЛ-10кВ 6Л-Кс-10 ПС Костромская-К</v>
          </cell>
          <cell r="D2863" t="str">
            <v>534</v>
          </cell>
          <cell r="E2863" t="str">
            <v>011</v>
          </cell>
          <cell r="F2863">
            <v>11</v>
          </cell>
          <cell r="G2863">
            <v>30</v>
          </cell>
          <cell r="H2863">
            <v>42022</v>
          </cell>
          <cell r="I2863" t="str">
            <v>32454</v>
          </cell>
          <cell r="J2863" t="str">
            <v>2010062</v>
          </cell>
          <cell r="K2863" t="str">
            <v>30008</v>
          </cell>
          <cell r="L2863">
            <v>6</v>
          </cell>
          <cell r="M2863" t="str">
            <v>124521125</v>
          </cell>
          <cell r="Q2863">
            <v>42022</v>
          </cell>
          <cell r="R2863">
            <v>0</v>
          </cell>
          <cell r="S2863">
            <v>0</v>
          </cell>
        </row>
        <row r="2864">
          <cell r="B2864" t="str">
            <v>79</v>
          </cell>
          <cell r="C2864" t="str">
            <v>ВЛ-0.4кВ от  КТП-621  г.Чехов ул.</v>
          </cell>
          <cell r="D2864" t="str">
            <v>534</v>
          </cell>
          <cell r="E2864" t="str">
            <v>011</v>
          </cell>
          <cell r="F2864">
            <v>11</v>
          </cell>
          <cell r="G2864">
            <v>30</v>
          </cell>
          <cell r="H2864">
            <v>41307</v>
          </cell>
          <cell r="I2864" t="str">
            <v>32455</v>
          </cell>
          <cell r="J2864" t="str">
            <v>2010062</v>
          </cell>
          <cell r="K2864" t="str">
            <v>30008</v>
          </cell>
          <cell r="L2864">
            <v>6</v>
          </cell>
          <cell r="M2864" t="str">
            <v>124521125</v>
          </cell>
          <cell r="Q2864">
            <v>41307</v>
          </cell>
          <cell r="R2864">
            <v>0</v>
          </cell>
          <cell r="S2864">
            <v>0</v>
          </cell>
        </row>
        <row r="2865">
          <cell r="B2865" t="str">
            <v>79</v>
          </cell>
          <cell r="C2865" t="str">
            <v>ВЛ-0.4кВ от КТП-634  г.Чехов ул.З</v>
          </cell>
          <cell r="D2865" t="str">
            <v>534</v>
          </cell>
          <cell r="E2865" t="str">
            <v>011</v>
          </cell>
          <cell r="F2865">
            <v>11</v>
          </cell>
          <cell r="G2865">
            <v>30</v>
          </cell>
          <cell r="H2865">
            <v>40525</v>
          </cell>
          <cell r="I2865" t="str">
            <v>32456</v>
          </cell>
          <cell r="J2865" t="str">
            <v>2010062</v>
          </cell>
          <cell r="K2865" t="str">
            <v>30008</v>
          </cell>
          <cell r="L2865">
            <v>6</v>
          </cell>
          <cell r="M2865" t="str">
            <v>124521125</v>
          </cell>
          <cell r="Q2865">
            <v>40525</v>
          </cell>
          <cell r="R2865">
            <v>0</v>
          </cell>
          <cell r="S2865">
            <v>0</v>
          </cell>
        </row>
        <row r="2866">
          <cell r="B2866" t="str">
            <v>79</v>
          </cell>
          <cell r="C2866" t="str">
            <v>ВЛ-0.4кВ КТП-697 1,45 км парники</v>
          </cell>
          <cell r="D2866" t="str">
            <v>534</v>
          </cell>
          <cell r="E2866" t="str">
            <v>011</v>
          </cell>
          <cell r="F2866">
            <v>11</v>
          </cell>
          <cell r="G2866">
            <v>30</v>
          </cell>
          <cell r="H2866">
            <v>40013</v>
          </cell>
          <cell r="I2866" t="str">
            <v>32457</v>
          </cell>
          <cell r="J2866" t="str">
            <v>2010062</v>
          </cell>
          <cell r="K2866" t="str">
            <v>30008</v>
          </cell>
          <cell r="L2866">
            <v>6</v>
          </cell>
          <cell r="M2866" t="str">
            <v>124521125</v>
          </cell>
          <cell r="Q2866">
            <v>39828.49</v>
          </cell>
          <cell r="R2866">
            <v>200.07</v>
          </cell>
          <cell r="S2866">
            <v>184.51</v>
          </cell>
        </row>
        <row r="2867">
          <cell r="B2867" t="str">
            <v>79</v>
          </cell>
          <cell r="C2867" t="str">
            <v>ВЛ-0.4кВ КТП-696а, 652, 662 Костр</v>
          </cell>
          <cell r="D2867" t="str">
            <v>534</v>
          </cell>
          <cell r="E2867" t="str">
            <v>011</v>
          </cell>
          <cell r="F2867">
            <v>11</v>
          </cell>
          <cell r="G2867">
            <v>30</v>
          </cell>
          <cell r="H2867">
            <v>36812</v>
          </cell>
          <cell r="I2867" t="str">
            <v>32458</v>
          </cell>
          <cell r="J2867" t="str">
            <v>2010062</v>
          </cell>
          <cell r="K2867" t="str">
            <v>30008</v>
          </cell>
          <cell r="L2867">
            <v>6</v>
          </cell>
          <cell r="M2867" t="str">
            <v>124521125</v>
          </cell>
          <cell r="Q2867">
            <v>36812</v>
          </cell>
          <cell r="R2867">
            <v>0</v>
          </cell>
          <cell r="S2867">
            <v>0</v>
          </cell>
        </row>
        <row r="2868">
          <cell r="B2868" t="str">
            <v>79</v>
          </cell>
          <cell r="C2868" t="str">
            <v>ВЛ-0.4кВ от КТП-661 Костромское-П</v>
          </cell>
          <cell r="D2868" t="str">
            <v>534</v>
          </cell>
          <cell r="E2868" t="str">
            <v>011</v>
          </cell>
          <cell r="F2868">
            <v>11</v>
          </cell>
          <cell r="G2868">
            <v>30</v>
          </cell>
          <cell r="H2868">
            <v>33887</v>
          </cell>
          <cell r="I2868" t="str">
            <v>32459</v>
          </cell>
          <cell r="J2868" t="str">
            <v>2010062</v>
          </cell>
          <cell r="K2868" t="str">
            <v>30008</v>
          </cell>
          <cell r="L2868">
            <v>6</v>
          </cell>
          <cell r="M2868" t="str">
            <v>124521125</v>
          </cell>
          <cell r="Q2868">
            <v>33887</v>
          </cell>
          <cell r="R2868">
            <v>0</v>
          </cell>
          <cell r="S2868">
            <v>0</v>
          </cell>
        </row>
        <row r="2869">
          <cell r="B2869" t="str">
            <v>79</v>
          </cell>
          <cell r="C2869" t="str">
            <v>ВЛ-0.4кВ ТП-636а  г.Чехов ул.Школ</v>
          </cell>
          <cell r="D2869" t="str">
            <v>534</v>
          </cell>
          <cell r="E2869" t="str">
            <v>011</v>
          </cell>
          <cell r="F2869">
            <v>11</v>
          </cell>
          <cell r="G2869">
            <v>30</v>
          </cell>
          <cell r="H2869">
            <v>33510</v>
          </cell>
          <cell r="I2869" t="str">
            <v>32460</v>
          </cell>
          <cell r="J2869" t="str">
            <v>2010062</v>
          </cell>
          <cell r="K2869" t="str">
            <v>30008</v>
          </cell>
          <cell r="L2869">
            <v>6</v>
          </cell>
          <cell r="M2869" t="str">
            <v>124521125</v>
          </cell>
          <cell r="Q2869">
            <v>33510</v>
          </cell>
          <cell r="R2869">
            <v>0</v>
          </cell>
          <cell r="S2869">
            <v>0</v>
          </cell>
        </row>
        <row r="2870">
          <cell r="B2870" t="str">
            <v>79</v>
          </cell>
          <cell r="C2870" t="str">
            <v>ВЛ-0.4кВ от КТП-693 п.Костромское</v>
          </cell>
          <cell r="D2870" t="str">
            <v>534</v>
          </cell>
          <cell r="E2870" t="str">
            <v>011</v>
          </cell>
          <cell r="F2870">
            <v>11</v>
          </cell>
          <cell r="G2870">
            <v>30</v>
          </cell>
          <cell r="H2870">
            <v>32035</v>
          </cell>
          <cell r="I2870" t="str">
            <v>32461</v>
          </cell>
          <cell r="J2870" t="str">
            <v>2010062</v>
          </cell>
          <cell r="K2870" t="str">
            <v>30007</v>
          </cell>
          <cell r="L2870">
            <v>6</v>
          </cell>
          <cell r="M2870" t="str">
            <v>124521125</v>
          </cell>
          <cell r="Q2870">
            <v>32035</v>
          </cell>
          <cell r="R2870">
            <v>0</v>
          </cell>
          <cell r="S2870">
            <v>0</v>
          </cell>
        </row>
        <row r="2871">
          <cell r="B2871" t="str">
            <v>79</v>
          </cell>
          <cell r="C2871" t="str">
            <v>ВЛ-0.4кВ от КТП-682 п.КУйбышево</v>
          </cell>
          <cell r="D2871" t="str">
            <v>534</v>
          </cell>
          <cell r="E2871" t="str">
            <v>011</v>
          </cell>
          <cell r="F2871">
            <v>11</v>
          </cell>
          <cell r="G2871">
            <v>30</v>
          </cell>
          <cell r="H2871">
            <v>31880</v>
          </cell>
          <cell r="I2871" t="str">
            <v>32462</v>
          </cell>
          <cell r="J2871" t="str">
            <v>2010062</v>
          </cell>
          <cell r="K2871" t="str">
            <v>30008</v>
          </cell>
          <cell r="L2871">
            <v>6</v>
          </cell>
          <cell r="M2871" t="str">
            <v>124521125</v>
          </cell>
          <cell r="Q2871">
            <v>31880</v>
          </cell>
          <cell r="R2871">
            <v>0</v>
          </cell>
          <cell r="S2871">
            <v>0</v>
          </cell>
        </row>
        <row r="2872">
          <cell r="B2872" t="str">
            <v>79</v>
          </cell>
          <cell r="C2872" t="str">
            <v>ВЛ-0.4кВ от ТП-631  г.Чехов ул.Ог</v>
          </cell>
          <cell r="D2872" t="str">
            <v>534</v>
          </cell>
          <cell r="E2872" t="str">
            <v>011</v>
          </cell>
          <cell r="F2872">
            <v>11</v>
          </cell>
          <cell r="G2872">
            <v>30</v>
          </cell>
          <cell r="H2872">
            <v>31438</v>
          </cell>
          <cell r="I2872" t="str">
            <v>32463</v>
          </cell>
          <cell r="J2872" t="str">
            <v>2010062</v>
          </cell>
          <cell r="K2872" t="str">
            <v>30008</v>
          </cell>
          <cell r="L2872">
            <v>6</v>
          </cell>
          <cell r="M2872" t="str">
            <v>124521125</v>
          </cell>
          <cell r="Q2872">
            <v>31438</v>
          </cell>
          <cell r="R2872">
            <v>0</v>
          </cell>
          <cell r="S2872">
            <v>0</v>
          </cell>
        </row>
        <row r="2873">
          <cell r="B2873" t="str">
            <v>79</v>
          </cell>
          <cell r="C2873" t="str">
            <v>ВЛ-0.4кВ от КТП-615 г.Чехов ул.Лу</v>
          </cell>
          <cell r="D2873" t="str">
            <v>534</v>
          </cell>
          <cell r="E2873" t="str">
            <v>011</v>
          </cell>
          <cell r="F2873">
            <v>11</v>
          </cell>
          <cell r="G2873">
            <v>30</v>
          </cell>
          <cell r="H2873">
            <v>28023</v>
          </cell>
          <cell r="I2873" t="str">
            <v>32464</v>
          </cell>
          <cell r="J2873" t="str">
            <v>2010062</v>
          </cell>
          <cell r="K2873" t="str">
            <v>30008</v>
          </cell>
          <cell r="L2873">
            <v>6</v>
          </cell>
          <cell r="M2873" t="str">
            <v>124521125</v>
          </cell>
          <cell r="Q2873">
            <v>28023</v>
          </cell>
          <cell r="R2873">
            <v>0</v>
          </cell>
          <cell r="S2873">
            <v>0</v>
          </cell>
        </row>
        <row r="2874">
          <cell r="B2874" t="str">
            <v>79</v>
          </cell>
          <cell r="C2874" t="str">
            <v>ВЛ-0.4кВ от ТП-604  ул.Ленина, Ми</v>
          </cell>
          <cell r="D2874" t="str">
            <v>534</v>
          </cell>
          <cell r="E2874" t="str">
            <v>011</v>
          </cell>
          <cell r="F2874">
            <v>11</v>
          </cell>
          <cell r="G2874">
            <v>30</v>
          </cell>
          <cell r="H2874">
            <v>24921</v>
          </cell>
          <cell r="I2874" t="str">
            <v>32465</v>
          </cell>
          <cell r="J2874" t="str">
            <v>2010062</v>
          </cell>
          <cell r="K2874" t="str">
            <v>30008</v>
          </cell>
          <cell r="L2874">
            <v>6</v>
          </cell>
          <cell r="M2874" t="str">
            <v>124521125</v>
          </cell>
          <cell r="Q2874">
            <v>24921</v>
          </cell>
          <cell r="R2874">
            <v>0</v>
          </cell>
          <cell r="S2874">
            <v>0</v>
          </cell>
        </row>
        <row r="2875">
          <cell r="B2875" t="str">
            <v>79</v>
          </cell>
          <cell r="C2875" t="str">
            <v>ВЛ-0.4кВ от КТП-618  г.Чехов ул.А</v>
          </cell>
          <cell r="D2875" t="str">
            <v>534</v>
          </cell>
          <cell r="E2875" t="str">
            <v>011</v>
          </cell>
          <cell r="F2875">
            <v>11</v>
          </cell>
          <cell r="G2875">
            <v>30</v>
          </cell>
          <cell r="H2875">
            <v>23834</v>
          </cell>
          <cell r="I2875" t="str">
            <v>32466</v>
          </cell>
          <cell r="J2875" t="str">
            <v>2010062</v>
          </cell>
          <cell r="K2875" t="str">
            <v>30008</v>
          </cell>
          <cell r="L2875">
            <v>6</v>
          </cell>
          <cell r="M2875" t="str">
            <v>124521125</v>
          </cell>
          <cell r="Q2875">
            <v>23834</v>
          </cell>
          <cell r="R2875">
            <v>0</v>
          </cell>
          <cell r="S2875">
            <v>0</v>
          </cell>
        </row>
        <row r="2876">
          <cell r="B2876" t="str">
            <v>79</v>
          </cell>
          <cell r="C2876" t="str">
            <v>ВЛ-0.4кВ от КТП-609 ул.Московская</v>
          </cell>
          <cell r="D2876" t="str">
            <v>534</v>
          </cell>
          <cell r="E2876" t="str">
            <v>011</v>
          </cell>
          <cell r="F2876">
            <v>11</v>
          </cell>
          <cell r="G2876">
            <v>30</v>
          </cell>
          <cell r="H2876">
            <v>21395</v>
          </cell>
          <cell r="I2876" t="str">
            <v>32467</v>
          </cell>
          <cell r="J2876" t="str">
            <v>2010062</v>
          </cell>
          <cell r="K2876" t="str">
            <v>30008</v>
          </cell>
          <cell r="L2876">
            <v>6</v>
          </cell>
          <cell r="M2876" t="str">
            <v>124521125</v>
          </cell>
          <cell r="Q2876">
            <v>21395</v>
          </cell>
          <cell r="R2876">
            <v>0</v>
          </cell>
          <cell r="S2876">
            <v>0</v>
          </cell>
        </row>
        <row r="2877">
          <cell r="B2877" t="str">
            <v>79</v>
          </cell>
          <cell r="C2877" t="str">
            <v>ВЛ-0.4кВ от ТП-605  ул.Вокзальная</v>
          </cell>
          <cell r="D2877" t="str">
            <v>534</v>
          </cell>
          <cell r="E2877" t="str">
            <v>011</v>
          </cell>
          <cell r="F2877">
            <v>11</v>
          </cell>
          <cell r="G2877">
            <v>30</v>
          </cell>
          <cell r="H2877">
            <v>21284</v>
          </cell>
          <cell r="I2877" t="str">
            <v>32468</v>
          </cell>
          <cell r="J2877" t="str">
            <v>2010062</v>
          </cell>
          <cell r="K2877" t="str">
            <v>30008</v>
          </cell>
          <cell r="L2877">
            <v>6</v>
          </cell>
          <cell r="M2877" t="str">
            <v>124521125</v>
          </cell>
          <cell r="Q2877">
            <v>21284</v>
          </cell>
          <cell r="R2877">
            <v>0</v>
          </cell>
          <cell r="S2877">
            <v>0</v>
          </cell>
        </row>
        <row r="2878">
          <cell r="B2878" t="str">
            <v>79</v>
          </cell>
          <cell r="C2878" t="str">
            <v>ВЛ-0.4кВ от КТП-616 г.Чехов ул.Ки</v>
          </cell>
          <cell r="D2878" t="str">
            <v>534</v>
          </cell>
          <cell r="E2878" t="str">
            <v>011</v>
          </cell>
          <cell r="F2878">
            <v>11</v>
          </cell>
          <cell r="G2878">
            <v>30</v>
          </cell>
          <cell r="H2878">
            <v>21008</v>
          </cell>
          <cell r="I2878" t="str">
            <v>32469</v>
          </cell>
          <cell r="J2878" t="str">
            <v>2010062</v>
          </cell>
          <cell r="K2878" t="str">
            <v>30008</v>
          </cell>
          <cell r="L2878">
            <v>6</v>
          </cell>
          <cell r="M2878" t="str">
            <v>124521125</v>
          </cell>
          <cell r="Q2878">
            <v>21008</v>
          </cell>
          <cell r="R2878">
            <v>0</v>
          </cell>
          <cell r="S2878">
            <v>0</v>
          </cell>
        </row>
        <row r="2879">
          <cell r="B2879" t="str">
            <v>79</v>
          </cell>
          <cell r="C2879" t="str">
            <v>ВЛ-0.4кВ от КТП-619  г.Чехов ул.Ф</v>
          </cell>
          <cell r="D2879" t="str">
            <v>534</v>
          </cell>
          <cell r="E2879" t="str">
            <v>011</v>
          </cell>
          <cell r="F2879">
            <v>11</v>
          </cell>
          <cell r="G2879">
            <v>30</v>
          </cell>
          <cell r="H2879">
            <v>20741</v>
          </cell>
          <cell r="I2879" t="str">
            <v>32470</v>
          </cell>
          <cell r="J2879" t="str">
            <v>2010062</v>
          </cell>
          <cell r="K2879" t="str">
            <v>30008</v>
          </cell>
          <cell r="L2879">
            <v>6</v>
          </cell>
          <cell r="M2879" t="str">
            <v>124521125</v>
          </cell>
          <cell r="Q2879">
            <v>20741</v>
          </cell>
          <cell r="R2879">
            <v>0</v>
          </cell>
          <cell r="S2879">
            <v>0</v>
          </cell>
        </row>
        <row r="2880">
          <cell r="B2880" t="str">
            <v>79</v>
          </cell>
          <cell r="C2880" t="str">
            <v>ВЛ-0.4кВ от КТП-629  г.Чехов ул.С</v>
          </cell>
          <cell r="D2880" t="str">
            <v>534</v>
          </cell>
          <cell r="E2880" t="str">
            <v>011</v>
          </cell>
          <cell r="F2880">
            <v>11</v>
          </cell>
          <cell r="G2880">
            <v>30</v>
          </cell>
          <cell r="H2880">
            <v>19793</v>
          </cell>
          <cell r="I2880" t="str">
            <v>32471</v>
          </cell>
          <cell r="J2880" t="str">
            <v>2010062</v>
          </cell>
          <cell r="K2880" t="str">
            <v>30008</v>
          </cell>
          <cell r="L2880">
            <v>6</v>
          </cell>
          <cell r="M2880" t="str">
            <v>124521125</v>
          </cell>
          <cell r="Q2880">
            <v>19793</v>
          </cell>
          <cell r="R2880">
            <v>0</v>
          </cell>
          <cell r="S2880">
            <v>0</v>
          </cell>
        </row>
        <row r="2881">
          <cell r="B2881" t="str">
            <v>79</v>
          </cell>
          <cell r="C2881" t="str">
            <v>ВЛ-0.4кВ от ТП-606а  ул.Ленина</v>
          </cell>
          <cell r="D2881" t="str">
            <v>534</v>
          </cell>
          <cell r="E2881" t="str">
            <v>011</v>
          </cell>
          <cell r="F2881">
            <v>11</v>
          </cell>
          <cell r="G2881">
            <v>30</v>
          </cell>
          <cell r="H2881">
            <v>16746</v>
          </cell>
          <cell r="I2881" t="str">
            <v>32472</v>
          </cell>
          <cell r="J2881" t="str">
            <v>2010062</v>
          </cell>
          <cell r="K2881" t="str">
            <v>30008</v>
          </cell>
          <cell r="L2881">
            <v>6</v>
          </cell>
          <cell r="M2881" t="str">
            <v>124521125</v>
          </cell>
          <cell r="Q2881">
            <v>16746</v>
          </cell>
          <cell r="R2881">
            <v>0</v>
          </cell>
          <cell r="S2881">
            <v>0</v>
          </cell>
        </row>
        <row r="2882">
          <cell r="B2882" t="str">
            <v>79</v>
          </cell>
          <cell r="C2882" t="str">
            <v>ВЛ-0.4кВ от ТП-602  ул.Восточная</v>
          </cell>
          <cell r="D2882" t="str">
            <v>534</v>
          </cell>
          <cell r="E2882" t="str">
            <v>011</v>
          </cell>
          <cell r="F2882">
            <v>11</v>
          </cell>
          <cell r="G2882">
            <v>30</v>
          </cell>
          <cell r="H2882">
            <v>13883</v>
          </cell>
          <cell r="I2882" t="str">
            <v>32473</v>
          </cell>
          <cell r="J2882" t="str">
            <v>2010062</v>
          </cell>
          <cell r="K2882" t="str">
            <v>30008</v>
          </cell>
          <cell r="L2882">
            <v>6</v>
          </cell>
          <cell r="M2882" t="str">
            <v>124521125</v>
          </cell>
          <cell r="Q2882">
            <v>13883</v>
          </cell>
          <cell r="R2882">
            <v>0</v>
          </cell>
          <cell r="S2882">
            <v>0</v>
          </cell>
        </row>
        <row r="2883">
          <cell r="B2883" t="str">
            <v>79</v>
          </cell>
          <cell r="C2883" t="str">
            <v>ВЛ-0.4кВ КТП-699 п.Пионеры (маяк)</v>
          </cell>
          <cell r="D2883" t="str">
            <v>534</v>
          </cell>
          <cell r="E2883" t="str">
            <v>011</v>
          </cell>
          <cell r="F2883">
            <v>11</v>
          </cell>
          <cell r="G2883">
            <v>30</v>
          </cell>
          <cell r="H2883">
            <v>13809</v>
          </cell>
          <cell r="I2883" t="str">
            <v>32474</v>
          </cell>
          <cell r="J2883" t="str">
            <v>2010062</v>
          </cell>
          <cell r="K2883" t="str">
            <v>30008</v>
          </cell>
          <cell r="L2883">
            <v>6</v>
          </cell>
          <cell r="M2883" t="str">
            <v>124521125</v>
          </cell>
          <cell r="Q2883">
            <v>13809</v>
          </cell>
          <cell r="R2883">
            <v>0</v>
          </cell>
          <cell r="S2883">
            <v>0</v>
          </cell>
        </row>
        <row r="2884">
          <cell r="B2884" t="str">
            <v>79</v>
          </cell>
          <cell r="C2884" t="str">
            <v>ВЛ-0.4кВ от ТП-632  г.Чехов ул.По</v>
          </cell>
          <cell r="D2884" t="str">
            <v>534</v>
          </cell>
          <cell r="E2884" t="str">
            <v>011</v>
          </cell>
          <cell r="F2884">
            <v>11</v>
          </cell>
          <cell r="G2884">
            <v>30</v>
          </cell>
          <cell r="H2884">
            <v>13376</v>
          </cell>
          <cell r="I2884" t="str">
            <v>32475</v>
          </cell>
          <cell r="J2884" t="str">
            <v>2010062</v>
          </cell>
          <cell r="K2884" t="str">
            <v>30008</v>
          </cell>
          <cell r="L2884">
            <v>6</v>
          </cell>
          <cell r="M2884" t="str">
            <v>124521125</v>
          </cell>
          <cell r="Q2884">
            <v>13376</v>
          </cell>
          <cell r="R2884">
            <v>0</v>
          </cell>
          <cell r="S2884">
            <v>0</v>
          </cell>
        </row>
        <row r="2885">
          <cell r="B2885" t="str">
            <v>79</v>
          </cell>
          <cell r="C2885" t="str">
            <v>ВЛ-0.4кВ от КТП-678 п.Костромское</v>
          </cell>
          <cell r="D2885" t="str">
            <v>534</v>
          </cell>
          <cell r="E2885" t="str">
            <v>011</v>
          </cell>
          <cell r="F2885">
            <v>11</v>
          </cell>
          <cell r="G2885">
            <v>30</v>
          </cell>
          <cell r="H2885">
            <v>11351</v>
          </cell>
          <cell r="I2885" t="str">
            <v>32476</v>
          </cell>
          <cell r="J2885" t="str">
            <v>2010062</v>
          </cell>
          <cell r="K2885" t="str">
            <v>30007</v>
          </cell>
          <cell r="L2885">
            <v>6</v>
          </cell>
          <cell r="M2885" t="str">
            <v>124521125</v>
          </cell>
          <cell r="Q2885">
            <v>9532.32</v>
          </cell>
          <cell r="R2885">
            <v>56.76</v>
          </cell>
          <cell r="S2885">
            <v>1818.68</v>
          </cell>
        </row>
        <row r="2886">
          <cell r="B2886" t="str">
            <v>79</v>
          </cell>
          <cell r="C2886" t="str">
            <v>ВЛ-0.4кВ от КТП-623а  г.Чехов ул.</v>
          </cell>
          <cell r="D2886" t="str">
            <v>534</v>
          </cell>
          <cell r="E2886" t="str">
            <v>011</v>
          </cell>
          <cell r="F2886">
            <v>11</v>
          </cell>
          <cell r="G2886">
            <v>30</v>
          </cell>
          <cell r="H2886">
            <v>10062</v>
          </cell>
          <cell r="I2886" t="str">
            <v>32477</v>
          </cell>
          <cell r="J2886" t="str">
            <v>2010062</v>
          </cell>
          <cell r="K2886" t="str">
            <v>30008</v>
          </cell>
          <cell r="L2886">
            <v>6</v>
          </cell>
          <cell r="M2886" t="str">
            <v>124521125</v>
          </cell>
          <cell r="Q2886">
            <v>10062</v>
          </cell>
          <cell r="R2886">
            <v>0</v>
          </cell>
          <cell r="S2886">
            <v>0</v>
          </cell>
        </row>
        <row r="2887">
          <cell r="B2887" t="str">
            <v>81</v>
          </cell>
          <cell r="C2887" t="str">
            <v>ВЛ-220кВ Д-4 Красногорск-Краснопо</v>
          </cell>
          <cell r="D2887" t="str">
            <v>534</v>
          </cell>
          <cell r="E2887" t="str">
            <v>011</v>
          </cell>
          <cell r="F2887">
            <v>11</v>
          </cell>
          <cell r="G2887">
            <v>30</v>
          </cell>
          <cell r="H2887">
            <v>43112533</v>
          </cell>
          <cell r="I2887" t="str">
            <v>31891</v>
          </cell>
          <cell r="J2887" t="str">
            <v>2010062</v>
          </cell>
          <cell r="K2887" t="str">
            <v>30009</v>
          </cell>
          <cell r="L2887">
            <v>2</v>
          </cell>
          <cell r="M2887" t="str">
            <v>124521125</v>
          </cell>
          <cell r="Q2887">
            <v>11760905.539999999</v>
          </cell>
          <cell r="R2887">
            <v>71854.22</v>
          </cell>
          <cell r="S2887">
            <v>31351627.460000001</v>
          </cell>
        </row>
        <row r="2888">
          <cell r="B2888" t="str">
            <v>81</v>
          </cell>
          <cell r="C2888" t="str">
            <v>ВЛ-220кВ Д-6 "Красногорск-Ильинск</v>
          </cell>
          <cell r="D2888" t="str">
            <v>534</v>
          </cell>
          <cell r="E2888" t="str">
            <v>011</v>
          </cell>
          <cell r="F2888">
            <v>11</v>
          </cell>
          <cell r="G2888">
            <v>30</v>
          </cell>
          <cell r="H2888">
            <v>30186349.550000001</v>
          </cell>
          <cell r="I2888" t="str">
            <v>31892</v>
          </cell>
          <cell r="J2888" t="str">
            <v>2010062</v>
          </cell>
          <cell r="K2888" t="str">
            <v>30009</v>
          </cell>
          <cell r="L2888">
            <v>2</v>
          </cell>
          <cell r="M2888" t="str">
            <v>124521125</v>
          </cell>
          <cell r="Q2888">
            <v>19516002.059999999</v>
          </cell>
          <cell r="R2888">
            <v>50310.58</v>
          </cell>
          <cell r="S2888">
            <v>10670347.49</v>
          </cell>
        </row>
        <row r="2889">
          <cell r="B2889" t="str">
            <v>81</v>
          </cell>
          <cell r="C2889" t="str">
            <v>Заходы ВЛ-220кВ на ПС"Красногорск</v>
          </cell>
          <cell r="D2889" t="str">
            <v>534</v>
          </cell>
          <cell r="E2889" t="str">
            <v>011</v>
          </cell>
          <cell r="F2889">
            <v>11</v>
          </cell>
          <cell r="G2889">
            <v>30</v>
          </cell>
          <cell r="H2889">
            <v>3834695</v>
          </cell>
          <cell r="I2889" t="str">
            <v>31893</v>
          </cell>
          <cell r="J2889" t="str">
            <v>2010062</v>
          </cell>
          <cell r="K2889" t="str">
            <v>30009</v>
          </cell>
          <cell r="L2889">
            <v>2</v>
          </cell>
          <cell r="M2889" t="str">
            <v>124521125</v>
          </cell>
          <cell r="Q2889">
            <v>2563158.12</v>
          </cell>
          <cell r="R2889">
            <v>6391.16</v>
          </cell>
          <cell r="S2889">
            <v>1271536.8799999999</v>
          </cell>
        </row>
        <row r="2890">
          <cell r="B2890" t="str">
            <v>81</v>
          </cell>
          <cell r="C2890" t="str">
            <v>ВЛ-0,4 кВ от ТП-1062-с.Айнское</v>
          </cell>
          <cell r="D2890" t="str">
            <v>534</v>
          </cell>
          <cell r="E2890" t="str">
            <v>011</v>
          </cell>
          <cell r="F2890">
            <v>11</v>
          </cell>
          <cell r="G2890">
            <v>30</v>
          </cell>
          <cell r="H2890">
            <v>1534807</v>
          </cell>
          <cell r="I2890" t="str">
            <v>31894</v>
          </cell>
          <cell r="J2890" t="str">
            <v>2010062</v>
          </cell>
          <cell r="K2890" t="str">
            <v>30007</v>
          </cell>
          <cell r="L2890">
            <v>6</v>
          </cell>
          <cell r="M2890" t="str">
            <v>124521125</v>
          </cell>
          <cell r="Q2890">
            <v>1008369.28</v>
          </cell>
          <cell r="R2890">
            <v>7674.04</v>
          </cell>
          <cell r="S2890">
            <v>526437.72</v>
          </cell>
        </row>
        <row r="2891">
          <cell r="B2891" t="str">
            <v>81</v>
          </cell>
          <cell r="C2891" t="str">
            <v>ВЛ-10 6Л-Кг-10 ТП-1062-оп.100</v>
          </cell>
          <cell r="D2891" t="str">
            <v>534</v>
          </cell>
          <cell r="E2891" t="str">
            <v>011</v>
          </cell>
          <cell r="F2891">
            <v>11</v>
          </cell>
          <cell r="G2891">
            <v>30</v>
          </cell>
          <cell r="H2891">
            <v>593647</v>
          </cell>
          <cell r="I2891" t="str">
            <v>31895</v>
          </cell>
          <cell r="J2891" t="str">
            <v>2010062</v>
          </cell>
          <cell r="K2891" t="str">
            <v>30007</v>
          </cell>
          <cell r="L2891">
            <v>6</v>
          </cell>
          <cell r="M2891" t="str">
            <v>124521125</v>
          </cell>
          <cell r="Q2891">
            <v>390023.67999999999</v>
          </cell>
          <cell r="R2891">
            <v>2968.24</v>
          </cell>
          <cell r="S2891">
            <v>203623.32</v>
          </cell>
        </row>
        <row r="2892">
          <cell r="B2892" t="str">
            <v>81</v>
          </cell>
          <cell r="C2892" t="str">
            <v>ВЛ-0,4 кВ от тП-1049-с.Лопатино</v>
          </cell>
          <cell r="D2892" t="str">
            <v>534</v>
          </cell>
          <cell r="E2892" t="str">
            <v>011</v>
          </cell>
          <cell r="F2892">
            <v>11</v>
          </cell>
          <cell r="G2892">
            <v>30</v>
          </cell>
          <cell r="H2892">
            <v>586831</v>
          </cell>
          <cell r="I2892" t="str">
            <v>31896</v>
          </cell>
          <cell r="J2892" t="str">
            <v>2010062</v>
          </cell>
          <cell r="K2892" t="str">
            <v>30007</v>
          </cell>
          <cell r="L2892">
            <v>6</v>
          </cell>
          <cell r="M2892" t="str">
            <v>124521125</v>
          </cell>
          <cell r="Q2892">
            <v>586831</v>
          </cell>
          <cell r="R2892">
            <v>0</v>
          </cell>
          <cell r="S2892">
            <v>0</v>
          </cell>
        </row>
        <row r="2893">
          <cell r="B2893" t="str">
            <v>81</v>
          </cell>
          <cell r="C2893" t="str">
            <v>ВЛ-10кВ 3Л-Кг-10 оп.222-ПС Кг   1</v>
          </cell>
          <cell r="D2893" t="str">
            <v>534</v>
          </cell>
          <cell r="E2893" t="str">
            <v>011</v>
          </cell>
          <cell r="F2893">
            <v>11</v>
          </cell>
          <cell r="G2893">
            <v>30</v>
          </cell>
          <cell r="H2893">
            <v>546173</v>
          </cell>
          <cell r="I2893" t="str">
            <v>31897</v>
          </cell>
          <cell r="J2893" t="str">
            <v>2010062</v>
          </cell>
          <cell r="K2893" t="str">
            <v>30008</v>
          </cell>
          <cell r="L2893">
            <v>6</v>
          </cell>
          <cell r="M2893" t="str">
            <v>124521125</v>
          </cell>
          <cell r="Q2893">
            <v>546173</v>
          </cell>
          <cell r="R2893">
            <v>0</v>
          </cell>
          <cell r="S2893">
            <v>0</v>
          </cell>
        </row>
        <row r="2894">
          <cell r="B2894" t="str">
            <v>81</v>
          </cell>
          <cell r="C2894" t="str">
            <v>ВЛ-10кВ 6Л-Кг-10 оп.100-ПС Кг   2</v>
          </cell>
          <cell r="D2894" t="str">
            <v>534</v>
          </cell>
          <cell r="E2894" t="str">
            <v>011</v>
          </cell>
          <cell r="F2894">
            <v>11</v>
          </cell>
          <cell r="G2894">
            <v>30</v>
          </cell>
          <cell r="H2894">
            <v>509459</v>
          </cell>
          <cell r="I2894" t="str">
            <v>31899</v>
          </cell>
          <cell r="J2894" t="str">
            <v>2010062</v>
          </cell>
          <cell r="K2894" t="str">
            <v>30008</v>
          </cell>
          <cell r="L2894">
            <v>6</v>
          </cell>
          <cell r="M2894" t="str">
            <v>124521125</v>
          </cell>
          <cell r="Q2894">
            <v>509459</v>
          </cell>
          <cell r="R2894">
            <v>0</v>
          </cell>
          <cell r="S2894">
            <v>0</v>
          </cell>
        </row>
        <row r="2895">
          <cell r="B2895" t="str">
            <v>81</v>
          </cell>
          <cell r="C2895" t="str">
            <v>ВЛ-10кВ 15Л-Кг-10 ПС Кг-ТП-1037</v>
          </cell>
          <cell r="D2895" t="str">
            <v>534</v>
          </cell>
          <cell r="E2895" t="str">
            <v>011</v>
          </cell>
          <cell r="F2895">
            <v>11</v>
          </cell>
          <cell r="G2895">
            <v>30</v>
          </cell>
          <cell r="H2895">
            <v>408616</v>
          </cell>
          <cell r="I2895" t="str">
            <v>31900</v>
          </cell>
          <cell r="J2895" t="str">
            <v>2010062</v>
          </cell>
          <cell r="K2895" t="str">
            <v>30010</v>
          </cell>
          <cell r="L2895">
            <v>3.3</v>
          </cell>
          <cell r="M2895" t="str">
            <v>124521125</v>
          </cell>
          <cell r="Q2895">
            <v>408616</v>
          </cell>
          <cell r="R2895">
            <v>0</v>
          </cell>
          <cell r="S2895">
            <v>0</v>
          </cell>
        </row>
        <row r="2896">
          <cell r="B2896" t="str">
            <v>81</v>
          </cell>
          <cell r="C2896" t="str">
            <v>ВЛ-3Л-Кг-10  оп.222-ТП-1049</v>
          </cell>
          <cell r="D2896" t="str">
            <v>534</v>
          </cell>
          <cell r="E2896" t="str">
            <v>011</v>
          </cell>
          <cell r="F2896">
            <v>11</v>
          </cell>
          <cell r="G2896">
            <v>30</v>
          </cell>
          <cell r="H2896">
            <v>391220</v>
          </cell>
          <cell r="I2896" t="str">
            <v>31901</v>
          </cell>
          <cell r="J2896" t="str">
            <v>2010062</v>
          </cell>
          <cell r="K2896" t="str">
            <v>30007</v>
          </cell>
          <cell r="L2896">
            <v>6</v>
          </cell>
          <cell r="M2896" t="str">
            <v>124521125</v>
          </cell>
          <cell r="Q2896">
            <v>391220</v>
          </cell>
          <cell r="R2896">
            <v>0</v>
          </cell>
          <cell r="S2896">
            <v>0</v>
          </cell>
        </row>
        <row r="2897">
          <cell r="B2897" t="str">
            <v>81</v>
          </cell>
          <cell r="C2897" t="str">
            <v>ВЛ-10кВ 1Л-Кг-10 от ПС Кг-оп. 21</v>
          </cell>
          <cell r="D2897" t="str">
            <v>534</v>
          </cell>
          <cell r="E2897" t="str">
            <v>011</v>
          </cell>
          <cell r="F2897">
            <v>11</v>
          </cell>
          <cell r="G2897">
            <v>30</v>
          </cell>
          <cell r="H2897">
            <v>378120</v>
          </cell>
          <cell r="I2897" t="str">
            <v>31902</v>
          </cell>
          <cell r="J2897" t="str">
            <v>2010062</v>
          </cell>
          <cell r="K2897" t="str">
            <v>30007</v>
          </cell>
          <cell r="L2897">
            <v>6</v>
          </cell>
          <cell r="M2897" t="str">
            <v>124521125</v>
          </cell>
          <cell r="Q2897">
            <v>378120</v>
          </cell>
          <cell r="R2897">
            <v>0</v>
          </cell>
          <cell r="S2897">
            <v>0</v>
          </cell>
        </row>
        <row r="2898">
          <cell r="B2898" t="str">
            <v>81</v>
          </cell>
          <cell r="C2898" t="str">
            <v>ВЛ-10кВ 14-Л-Кг-10 оп.108-ТП-1015</v>
          </cell>
          <cell r="D2898" t="str">
            <v>534</v>
          </cell>
          <cell r="E2898" t="str">
            <v>011</v>
          </cell>
          <cell r="F2898">
            <v>11</v>
          </cell>
          <cell r="G2898">
            <v>30</v>
          </cell>
          <cell r="H2898">
            <v>263366</v>
          </cell>
          <cell r="I2898" t="str">
            <v>31903</v>
          </cell>
          <cell r="J2898" t="str">
            <v>2010062</v>
          </cell>
          <cell r="K2898" t="str">
            <v>30008</v>
          </cell>
          <cell r="L2898">
            <v>6</v>
          </cell>
          <cell r="M2898" t="str">
            <v>124521125</v>
          </cell>
          <cell r="Q2898">
            <v>263366</v>
          </cell>
          <cell r="R2898">
            <v>0</v>
          </cell>
          <cell r="S2898">
            <v>0</v>
          </cell>
        </row>
        <row r="2899">
          <cell r="B2899" t="str">
            <v>81</v>
          </cell>
          <cell r="C2899" t="str">
            <v>ВЛ-10кВ 14-Л-Кг-10 оп.108-ТП-1015</v>
          </cell>
          <cell r="D2899" t="str">
            <v>534</v>
          </cell>
          <cell r="E2899" t="str">
            <v>011</v>
          </cell>
          <cell r="F2899">
            <v>11</v>
          </cell>
          <cell r="G2899">
            <v>30</v>
          </cell>
          <cell r="H2899">
            <v>263366</v>
          </cell>
          <cell r="I2899" t="str">
            <v>31904</v>
          </cell>
          <cell r="J2899" t="str">
            <v>2010062</v>
          </cell>
          <cell r="K2899" t="str">
            <v>30010</v>
          </cell>
          <cell r="L2899">
            <v>3.3</v>
          </cell>
          <cell r="M2899" t="str">
            <v>124521125</v>
          </cell>
          <cell r="Q2899">
            <v>87635.82</v>
          </cell>
          <cell r="R2899">
            <v>724.26</v>
          </cell>
          <cell r="S2899">
            <v>175730.18</v>
          </cell>
        </row>
        <row r="2900">
          <cell r="B2900" t="str">
            <v>81</v>
          </cell>
          <cell r="C2900" t="str">
            <v>ВЛ-10кВ 14Л-Кг-10 оп.35-оп.108</v>
          </cell>
          <cell r="D2900" t="str">
            <v>534</v>
          </cell>
          <cell r="E2900" t="str">
            <v>011</v>
          </cell>
          <cell r="F2900">
            <v>11</v>
          </cell>
          <cell r="G2900">
            <v>30</v>
          </cell>
          <cell r="H2900">
            <v>239558</v>
          </cell>
          <cell r="I2900" t="str">
            <v>31905</v>
          </cell>
          <cell r="J2900" t="str">
            <v>2010062</v>
          </cell>
          <cell r="K2900" t="str">
            <v>30008</v>
          </cell>
          <cell r="L2900">
            <v>6</v>
          </cell>
          <cell r="M2900" t="str">
            <v>124521125</v>
          </cell>
          <cell r="Q2900">
            <v>239558</v>
          </cell>
          <cell r="R2900">
            <v>0</v>
          </cell>
          <cell r="S2900">
            <v>0</v>
          </cell>
        </row>
        <row r="2901">
          <cell r="B2901" t="str">
            <v>81</v>
          </cell>
          <cell r="C2901" t="str">
            <v>ВЛ-0,4кВ ТП 1046- ул.Угольная</v>
          </cell>
          <cell r="D2901" t="str">
            <v>534</v>
          </cell>
          <cell r="E2901" t="str">
            <v>011</v>
          </cell>
          <cell r="F2901">
            <v>11</v>
          </cell>
          <cell r="G2901">
            <v>30</v>
          </cell>
          <cell r="H2901">
            <v>213200</v>
          </cell>
          <cell r="I2901" t="str">
            <v>31906</v>
          </cell>
          <cell r="J2901" t="str">
            <v>2010062</v>
          </cell>
          <cell r="K2901" t="str">
            <v>30008</v>
          </cell>
          <cell r="L2901">
            <v>6</v>
          </cell>
          <cell r="M2901" t="str">
            <v>124521125</v>
          </cell>
          <cell r="Q2901">
            <v>213200</v>
          </cell>
          <cell r="R2901">
            <v>0</v>
          </cell>
          <cell r="S2901">
            <v>0</v>
          </cell>
        </row>
        <row r="2902">
          <cell r="B2902" t="str">
            <v>81</v>
          </cell>
          <cell r="C2902" t="str">
            <v>ВЛ-10кВ 11Л-Кг-10 ПС Кг-ТП-1037</v>
          </cell>
          <cell r="D2902" t="str">
            <v>534</v>
          </cell>
          <cell r="E2902" t="str">
            <v>011</v>
          </cell>
          <cell r="F2902">
            <v>11</v>
          </cell>
          <cell r="G2902">
            <v>30</v>
          </cell>
          <cell r="H2902">
            <v>164594</v>
          </cell>
          <cell r="I2902" t="str">
            <v>31907</v>
          </cell>
          <cell r="J2902" t="str">
            <v>2010062</v>
          </cell>
          <cell r="K2902" t="str">
            <v>30008</v>
          </cell>
          <cell r="L2902">
            <v>6</v>
          </cell>
          <cell r="M2902" t="str">
            <v>124521125</v>
          </cell>
          <cell r="Q2902">
            <v>164594</v>
          </cell>
          <cell r="R2902">
            <v>0</v>
          </cell>
          <cell r="S2902">
            <v>0</v>
          </cell>
        </row>
        <row r="2903">
          <cell r="B2903" t="str">
            <v>81</v>
          </cell>
          <cell r="C2903" t="str">
            <v>ВЛ-0.4кВ ТП-1039-ул.Новая</v>
          </cell>
          <cell r="D2903" t="str">
            <v>534</v>
          </cell>
          <cell r="E2903" t="str">
            <v>011</v>
          </cell>
          <cell r="F2903">
            <v>11</v>
          </cell>
          <cell r="G2903">
            <v>30</v>
          </cell>
          <cell r="H2903">
            <v>112350</v>
          </cell>
          <cell r="I2903" t="str">
            <v>31908</v>
          </cell>
          <cell r="J2903" t="str">
            <v>2010062</v>
          </cell>
          <cell r="K2903" t="str">
            <v>30008</v>
          </cell>
          <cell r="L2903">
            <v>6</v>
          </cell>
          <cell r="M2903" t="str">
            <v>124521125</v>
          </cell>
          <cell r="Q2903">
            <v>112350</v>
          </cell>
          <cell r="R2903">
            <v>0</v>
          </cell>
          <cell r="S2903">
            <v>0</v>
          </cell>
        </row>
        <row r="2904">
          <cell r="B2904" t="str">
            <v>81</v>
          </cell>
          <cell r="C2904" t="str">
            <v>ВЛ-10кВ 4Л-Кг-10 ПС Кг-ТП-1056</v>
          </cell>
          <cell r="D2904" t="str">
            <v>534</v>
          </cell>
          <cell r="E2904" t="str">
            <v>011</v>
          </cell>
          <cell r="F2904">
            <v>11</v>
          </cell>
          <cell r="G2904">
            <v>30</v>
          </cell>
          <cell r="H2904">
            <v>97431</v>
          </cell>
          <cell r="I2904" t="str">
            <v>31909</v>
          </cell>
          <cell r="J2904" t="str">
            <v>2010062</v>
          </cell>
          <cell r="K2904" t="str">
            <v>30008</v>
          </cell>
          <cell r="L2904">
            <v>6</v>
          </cell>
          <cell r="M2904" t="str">
            <v>124521125</v>
          </cell>
          <cell r="Q2904">
            <v>97431</v>
          </cell>
          <cell r="R2904">
            <v>0</v>
          </cell>
          <cell r="S2904">
            <v>0</v>
          </cell>
        </row>
        <row r="2905">
          <cell r="B2905" t="str">
            <v>81</v>
          </cell>
          <cell r="C2905" t="str">
            <v>ВЛ-0.4кВ ТП-1032-ул.К.Маркса</v>
          </cell>
          <cell r="D2905" t="str">
            <v>534</v>
          </cell>
          <cell r="E2905" t="str">
            <v>011</v>
          </cell>
          <cell r="F2905">
            <v>11</v>
          </cell>
          <cell r="G2905">
            <v>30</v>
          </cell>
          <cell r="H2905">
            <v>82983</v>
          </cell>
          <cell r="I2905" t="str">
            <v>31910</v>
          </cell>
          <cell r="J2905" t="str">
            <v>2010062</v>
          </cell>
          <cell r="K2905" t="str">
            <v>30008</v>
          </cell>
          <cell r="L2905">
            <v>6</v>
          </cell>
          <cell r="M2905" t="str">
            <v>124521125</v>
          </cell>
          <cell r="Q2905">
            <v>82983</v>
          </cell>
          <cell r="R2905">
            <v>0</v>
          </cell>
          <cell r="S2905">
            <v>0</v>
          </cell>
        </row>
        <row r="2906">
          <cell r="B2906" t="str">
            <v>81</v>
          </cell>
          <cell r="C2906" t="str">
            <v>ВЛ-0.4кВ ТП-1048-ул.Вокзальная</v>
          </cell>
          <cell r="D2906" t="str">
            <v>534</v>
          </cell>
          <cell r="E2906" t="str">
            <v>011</v>
          </cell>
          <cell r="F2906">
            <v>11</v>
          </cell>
          <cell r="G2906">
            <v>30</v>
          </cell>
          <cell r="H2906">
            <v>75553</v>
          </cell>
          <cell r="I2906" t="str">
            <v>31911</v>
          </cell>
          <cell r="J2906" t="str">
            <v>2010062</v>
          </cell>
          <cell r="K2906" t="str">
            <v>30008</v>
          </cell>
          <cell r="L2906">
            <v>6</v>
          </cell>
          <cell r="M2906" t="str">
            <v>124521125</v>
          </cell>
          <cell r="Q2906">
            <v>75553</v>
          </cell>
          <cell r="R2906">
            <v>0</v>
          </cell>
          <cell r="S2906">
            <v>0</v>
          </cell>
        </row>
        <row r="2907">
          <cell r="B2907" t="str">
            <v>81</v>
          </cell>
          <cell r="C2907" t="str">
            <v>ВЛ-0.4кВ ТП-1023-с.Заречное   2,3</v>
          </cell>
          <cell r="D2907" t="str">
            <v>534</v>
          </cell>
          <cell r="E2907" t="str">
            <v>011</v>
          </cell>
          <cell r="F2907">
            <v>11</v>
          </cell>
          <cell r="G2907">
            <v>30</v>
          </cell>
          <cell r="H2907">
            <v>75277</v>
          </cell>
          <cell r="I2907" t="str">
            <v>31912</v>
          </cell>
          <cell r="J2907" t="str">
            <v>2010062</v>
          </cell>
          <cell r="K2907" t="str">
            <v>30008</v>
          </cell>
          <cell r="L2907">
            <v>6</v>
          </cell>
          <cell r="M2907" t="str">
            <v>124521125</v>
          </cell>
          <cell r="Q2907">
            <v>75277</v>
          </cell>
          <cell r="R2907">
            <v>0</v>
          </cell>
          <cell r="S2907">
            <v>0</v>
          </cell>
        </row>
        <row r="2908">
          <cell r="B2908" t="str">
            <v>81</v>
          </cell>
          <cell r="C2908" t="str">
            <v>ВЛ-0.4кВ ТП-1029-ул.Низовая   0,6</v>
          </cell>
          <cell r="D2908" t="str">
            <v>534</v>
          </cell>
          <cell r="E2908" t="str">
            <v>011</v>
          </cell>
          <cell r="F2908">
            <v>11</v>
          </cell>
          <cell r="G2908">
            <v>30</v>
          </cell>
          <cell r="H2908">
            <v>72525</v>
          </cell>
          <cell r="I2908" t="str">
            <v>31913</v>
          </cell>
          <cell r="J2908" t="str">
            <v>2010062</v>
          </cell>
          <cell r="K2908" t="str">
            <v>30008</v>
          </cell>
          <cell r="L2908">
            <v>6</v>
          </cell>
          <cell r="M2908" t="str">
            <v>124521125</v>
          </cell>
          <cell r="Q2908">
            <v>72525</v>
          </cell>
          <cell r="R2908">
            <v>0</v>
          </cell>
          <cell r="S2908">
            <v>0</v>
          </cell>
        </row>
        <row r="2909">
          <cell r="B2909" t="str">
            <v>81</v>
          </cell>
          <cell r="C2909" t="str">
            <v>ВЛ-0.4кВ ТП-1053-ул.Озерная   2,9</v>
          </cell>
          <cell r="D2909" t="str">
            <v>534</v>
          </cell>
          <cell r="E2909" t="str">
            <v>011</v>
          </cell>
          <cell r="F2909">
            <v>11</v>
          </cell>
          <cell r="G2909">
            <v>30</v>
          </cell>
          <cell r="H2909">
            <v>64967</v>
          </cell>
          <cell r="I2909" t="str">
            <v>31914</v>
          </cell>
          <cell r="J2909" t="str">
            <v>2010062</v>
          </cell>
          <cell r="K2909" t="str">
            <v>30008</v>
          </cell>
          <cell r="L2909">
            <v>6</v>
          </cell>
          <cell r="M2909" t="str">
            <v>124521125</v>
          </cell>
          <cell r="Q2909">
            <v>64967</v>
          </cell>
          <cell r="R2909">
            <v>0</v>
          </cell>
          <cell r="S2909">
            <v>0</v>
          </cell>
        </row>
        <row r="2910">
          <cell r="B2910" t="str">
            <v>81</v>
          </cell>
          <cell r="C2910" t="str">
            <v>ВЛ-0.4кВ ТП-1037-ул.К.Маркса   1,</v>
          </cell>
          <cell r="D2910" t="str">
            <v>534</v>
          </cell>
          <cell r="E2910" t="str">
            <v>011</v>
          </cell>
          <cell r="F2910">
            <v>11</v>
          </cell>
          <cell r="G2910">
            <v>30</v>
          </cell>
          <cell r="H2910">
            <v>62057</v>
          </cell>
          <cell r="I2910" t="str">
            <v>31915</v>
          </cell>
          <cell r="J2910" t="str">
            <v>2010062</v>
          </cell>
          <cell r="K2910" t="str">
            <v>30008</v>
          </cell>
          <cell r="L2910">
            <v>6</v>
          </cell>
          <cell r="M2910" t="str">
            <v>124521125</v>
          </cell>
          <cell r="Q2910">
            <v>62057</v>
          </cell>
          <cell r="R2910">
            <v>0</v>
          </cell>
          <cell r="S2910">
            <v>0</v>
          </cell>
        </row>
        <row r="2911">
          <cell r="B2911" t="str">
            <v>81</v>
          </cell>
          <cell r="C2911" t="str">
            <v>ВЛ-0.4кВ ТП-1026-с.Парусное   1,5</v>
          </cell>
          <cell r="D2911" t="str">
            <v>534</v>
          </cell>
          <cell r="E2911" t="str">
            <v>011</v>
          </cell>
          <cell r="F2911">
            <v>11</v>
          </cell>
          <cell r="G2911">
            <v>30</v>
          </cell>
          <cell r="H2911">
            <v>57537</v>
          </cell>
          <cell r="I2911" t="str">
            <v>31916</v>
          </cell>
          <cell r="J2911" t="str">
            <v>2010062</v>
          </cell>
          <cell r="K2911" t="str">
            <v>30008</v>
          </cell>
          <cell r="L2911">
            <v>6</v>
          </cell>
          <cell r="M2911" t="str">
            <v>124521125</v>
          </cell>
          <cell r="Q2911">
            <v>57537</v>
          </cell>
          <cell r="R2911">
            <v>0</v>
          </cell>
          <cell r="S2911">
            <v>0</v>
          </cell>
        </row>
        <row r="2912">
          <cell r="B2912" t="str">
            <v>81</v>
          </cell>
          <cell r="C2912" t="str">
            <v>ВЛ-10кВ 13Л-Кг-10 ПС Кг-ДЭС</v>
          </cell>
          <cell r="D2912" t="str">
            <v>534</v>
          </cell>
          <cell r="E2912" t="str">
            <v>011</v>
          </cell>
          <cell r="F2912">
            <v>11</v>
          </cell>
          <cell r="G2912">
            <v>30</v>
          </cell>
          <cell r="H2912">
            <v>55991</v>
          </cell>
          <cell r="I2912" t="str">
            <v>31917</v>
          </cell>
          <cell r="J2912" t="str">
            <v>2010062</v>
          </cell>
          <cell r="K2912" t="str">
            <v>30008</v>
          </cell>
          <cell r="L2912">
            <v>6</v>
          </cell>
          <cell r="M2912" t="str">
            <v>124521125</v>
          </cell>
          <cell r="Q2912">
            <v>55991</v>
          </cell>
          <cell r="R2912">
            <v>0</v>
          </cell>
          <cell r="S2912">
            <v>0</v>
          </cell>
        </row>
        <row r="2913">
          <cell r="B2913" t="str">
            <v>81</v>
          </cell>
          <cell r="C2913" t="str">
            <v>ВЛ-0.4кВ ТП-1024-с.Заречное   1,1</v>
          </cell>
          <cell r="D2913" t="str">
            <v>534</v>
          </cell>
          <cell r="E2913" t="str">
            <v>011</v>
          </cell>
          <cell r="F2913">
            <v>11</v>
          </cell>
          <cell r="G2913">
            <v>30</v>
          </cell>
          <cell r="H2913">
            <v>54987</v>
          </cell>
          <cell r="I2913" t="str">
            <v>31918</v>
          </cell>
          <cell r="J2913" t="str">
            <v>2010062</v>
          </cell>
          <cell r="K2913" t="str">
            <v>30008</v>
          </cell>
          <cell r="L2913">
            <v>6</v>
          </cell>
          <cell r="M2913" t="str">
            <v>124521125</v>
          </cell>
          <cell r="Q2913">
            <v>54987</v>
          </cell>
          <cell r="R2913">
            <v>0</v>
          </cell>
          <cell r="S2913">
            <v>0</v>
          </cell>
        </row>
        <row r="2914">
          <cell r="B2914" t="str">
            <v>81</v>
          </cell>
          <cell r="C2914" t="str">
            <v>ВЛ-0.4кВ ТП-1038-ул.Новая КСХП За</v>
          </cell>
          <cell r="D2914" t="str">
            <v>534</v>
          </cell>
          <cell r="E2914" t="str">
            <v>011</v>
          </cell>
          <cell r="F2914">
            <v>11</v>
          </cell>
          <cell r="G2914">
            <v>30</v>
          </cell>
          <cell r="H2914">
            <v>52621</v>
          </cell>
          <cell r="I2914" t="str">
            <v>31919</v>
          </cell>
          <cell r="J2914" t="str">
            <v>2010062</v>
          </cell>
          <cell r="K2914" t="str">
            <v>30008</v>
          </cell>
          <cell r="L2914">
            <v>6</v>
          </cell>
          <cell r="M2914" t="str">
            <v>124521125</v>
          </cell>
          <cell r="Q2914">
            <v>52621</v>
          </cell>
          <cell r="R2914">
            <v>0</v>
          </cell>
          <cell r="S2914">
            <v>0</v>
          </cell>
        </row>
        <row r="2915">
          <cell r="B2915" t="str">
            <v>81</v>
          </cell>
          <cell r="C2915" t="str">
            <v>ВЛ-10кВ 14Л-Кг-10 ПС Кг-оп.35   1</v>
          </cell>
          <cell r="D2915" t="str">
            <v>534</v>
          </cell>
          <cell r="E2915" t="str">
            <v>011</v>
          </cell>
          <cell r="F2915">
            <v>11</v>
          </cell>
          <cell r="G2915">
            <v>30</v>
          </cell>
          <cell r="H2915">
            <v>50255</v>
          </cell>
          <cell r="I2915" t="str">
            <v>31920</v>
          </cell>
          <cell r="J2915" t="str">
            <v>2010062</v>
          </cell>
          <cell r="K2915" t="str">
            <v>30008</v>
          </cell>
          <cell r="L2915">
            <v>6</v>
          </cell>
          <cell r="M2915" t="str">
            <v>124521125</v>
          </cell>
          <cell r="Q2915">
            <v>50255</v>
          </cell>
          <cell r="R2915">
            <v>0</v>
          </cell>
          <cell r="S2915">
            <v>0</v>
          </cell>
        </row>
        <row r="2916">
          <cell r="B2916" t="str">
            <v>81</v>
          </cell>
          <cell r="C2916" t="str">
            <v>ВЛ-0.4кВ ТП-1042-ул.Победы   0,21</v>
          </cell>
          <cell r="D2916" t="str">
            <v>534</v>
          </cell>
          <cell r="E2916" t="str">
            <v>011</v>
          </cell>
          <cell r="F2916">
            <v>11</v>
          </cell>
          <cell r="G2916">
            <v>30</v>
          </cell>
          <cell r="H2916">
            <v>48359</v>
          </cell>
          <cell r="I2916" t="str">
            <v>31921</v>
          </cell>
          <cell r="J2916" t="str">
            <v>2010062</v>
          </cell>
          <cell r="K2916" t="str">
            <v>30008</v>
          </cell>
          <cell r="L2916">
            <v>6</v>
          </cell>
          <cell r="M2916" t="str">
            <v>124521125</v>
          </cell>
          <cell r="Q2916">
            <v>48359</v>
          </cell>
          <cell r="R2916">
            <v>0</v>
          </cell>
          <cell r="S2916">
            <v>0</v>
          </cell>
        </row>
        <row r="2917">
          <cell r="B2917" t="str">
            <v>81</v>
          </cell>
          <cell r="C2917" t="str">
            <v>ВЛ-0.4кВ ТП-1028-с.Парусное   1,5</v>
          </cell>
          <cell r="D2917" t="str">
            <v>534</v>
          </cell>
          <cell r="E2917" t="str">
            <v>011</v>
          </cell>
          <cell r="F2917">
            <v>11</v>
          </cell>
          <cell r="G2917">
            <v>30</v>
          </cell>
          <cell r="H2917">
            <v>47936</v>
          </cell>
          <cell r="I2917" t="str">
            <v>31922</v>
          </cell>
          <cell r="J2917" t="str">
            <v>2010062</v>
          </cell>
          <cell r="K2917" t="str">
            <v>30008</v>
          </cell>
          <cell r="L2917">
            <v>6</v>
          </cell>
          <cell r="M2917" t="str">
            <v>124521125</v>
          </cell>
          <cell r="Q2917">
            <v>47936</v>
          </cell>
          <cell r="R2917">
            <v>0</v>
          </cell>
          <cell r="S2917">
            <v>0</v>
          </cell>
        </row>
        <row r="2918">
          <cell r="B2918" t="str">
            <v>81</v>
          </cell>
          <cell r="C2918" t="str">
            <v>ВЛ-0.4кВ ТП-1047-ул.Вокзальная</v>
          </cell>
          <cell r="D2918" t="str">
            <v>534</v>
          </cell>
          <cell r="E2918" t="str">
            <v>011</v>
          </cell>
          <cell r="F2918">
            <v>11</v>
          </cell>
          <cell r="G2918">
            <v>30</v>
          </cell>
          <cell r="H2918">
            <v>47843</v>
          </cell>
          <cell r="I2918" t="str">
            <v>31923</v>
          </cell>
          <cell r="J2918" t="str">
            <v>2010062</v>
          </cell>
          <cell r="K2918" t="str">
            <v>30008</v>
          </cell>
          <cell r="L2918">
            <v>6</v>
          </cell>
          <cell r="M2918" t="str">
            <v>124521125</v>
          </cell>
          <cell r="Q2918">
            <v>47843</v>
          </cell>
          <cell r="R2918">
            <v>0</v>
          </cell>
          <cell r="S2918">
            <v>0</v>
          </cell>
        </row>
        <row r="2919">
          <cell r="B2919" t="str">
            <v>81</v>
          </cell>
          <cell r="C2919" t="str">
            <v>ВЛ-0.4кВ ТП-1052-ул.Волжская   0,</v>
          </cell>
          <cell r="D2919" t="str">
            <v>534</v>
          </cell>
          <cell r="E2919" t="str">
            <v>011</v>
          </cell>
          <cell r="F2919">
            <v>11</v>
          </cell>
          <cell r="G2919">
            <v>30</v>
          </cell>
          <cell r="H2919">
            <v>46711</v>
          </cell>
          <cell r="I2919" t="str">
            <v>31924</v>
          </cell>
          <cell r="J2919" t="str">
            <v>2010062</v>
          </cell>
          <cell r="K2919" t="str">
            <v>30008</v>
          </cell>
          <cell r="L2919">
            <v>6</v>
          </cell>
          <cell r="M2919" t="str">
            <v>124521125</v>
          </cell>
          <cell r="Q2919">
            <v>46711</v>
          </cell>
          <cell r="R2919">
            <v>0</v>
          </cell>
          <cell r="S2919">
            <v>0</v>
          </cell>
        </row>
        <row r="2920">
          <cell r="B2920" t="str">
            <v>81</v>
          </cell>
          <cell r="C2920" t="str">
            <v>ВЛ-0.4кВ ТП-1019-п.Северный   0,9</v>
          </cell>
          <cell r="D2920" t="str">
            <v>534</v>
          </cell>
          <cell r="E2920" t="str">
            <v>011</v>
          </cell>
          <cell r="F2920">
            <v>11</v>
          </cell>
          <cell r="G2920">
            <v>30</v>
          </cell>
          <cell r="H2920">
            <v>40258</v>
          </cell>
          <cell r="I2920" t="str">
            <v>31925</v>
          </cell>
          <cell r="J2920" t="str">
            <v>2010062</v>
          </cell>
          <cell r="K2920" t="str">
            <v>30008</v>
          </cell>
          <cell r="L2920">
            <v>6</v>
          </cell>
          <cell r="M2920" t="str">
            <v>124521125</v>
          </cell>
          <cell r="Q2920">
            <v>40258</v>
          </cell>
          <cell r="R2920">
            <v>0</v>
          </cell>
          <cell r="S2920">
            <v>0</v>
          </cell>
        </row>
        <row r="2921">
          <cell r="B2921" t="str">
            <v>81</v>
          </cell>
          <cell r="C2921" t="str">
            <v>ВЛ-0.4кВ ТП-1051-с.Заречное</v>
          </cell>
          <cell r="D2921" t="str">
            <v>534</v>
          </cell>
          <cell r="E2921" t="str">
            <v>011</v>
          </cell>
          <cell r="F2921">
            <v>11</v>
          </cell>
          <cell r="G2921">
            <v>30</v>
          </cell>
          <cell r="H2921">
            <v>37625</v>
          </cell>
          <cell r="I2921" t="str">
            <v>31926</v>
          </cell>
          <cell r="J2921" t="str">
            <v>2010062</v>
          </cell>
          <cell r="K2921" t="str">
            <v>30008</v>
          </cell>
          <cell r="L2921">
            <v>6</v>
          </cell>
          <cell r="M2921" t="str">
            <v>124521125</v>
          </cell>
          <cell r="Q2921">
            <v>37625</v>
          </cell>
          <cell r="R2921">
            <v>0</v>
          </cell>
          <cell r="S2921">
            <v>0</v>
          </cell>
        </row>
        <row r="2922">
          <cell r="B2922" t="str">
            <v>81</v>
          </cell>
          <cell r="C2922" t="str">
            <v>ВЛ-0.4кВ ТП-1034-ул.К.Маркса   0,</v>
          </cell>
          <cell r="D2922" t="str">
            <v>534</v>
          </cell>
          <cell r="E2922" t="str">
            <v>011</v>
          </cell>
          <cell r="F2922">
            <v>11</v>
          </cell>
          <cell r="G2922">
            <v>30</v>
          </cell>
          <cell r="H2922">
            <v>35627</v>
          </cell>
          <cell r="I2922" t="str">
            <v>31927</v>
          </cell>
          <cell r="J2922" t="str">
            <v>2010062</v>
          </cell>
          <cell r="K2922" t="str">
            <v>30008</v>
          </cell>
          <cell r="L2922">
            <v>6</v>
          </cell>
          <cell r="M2922" t="str">
            <v>124521125</v>
          </cell>
          <cell r="Q2922">
            <v>35627</v>
          </cell>
          <cell r="R2922">
            <v>0</v>
          </cell>
          <cell r="S2922">
            <v>0</v>
          </cell>
        </row>
        <row r="2923">
          <cell r="B2923" t="str">
            <v>81</v>
          </cell>
          <cell r="C2923" t="str">
            <v>ВЛ-0.4кВ ТП-1044-ул.Вокзальная</v>
          </cell>
          <cell r="D2923" t="str">
            <v>534</v>
          </cell>
          <cell r="E2923" t="str">
            <v>011</v>
          </cell>
          <cell r="F2923">
            <v>11</v>
          </cell>
          <cell r="G2923">
            <v>30</v>
          </cell>
          <cell r="H2923">
            <v>34964</v>
          </cell>
          <cell r="I2923" t="str">
            <v>31928</v>
          </cell>
          <cell r="J2923" t="str">
            <v>2010062</v>
          </cell>
          <cell r="K2923" t="str">
            <v>30008</v>
          </cell>
          <cell r="L2923">
            <v>6</v>
          </cell>
          <cell r="M2923" t="str">
            <v>124521125</v>
          </cell>
          <cell r="Q2923">
            <v>34964</v>
          </cell>
          <cell r="R2923">
            <v>0</v>
          </cell>
          <cell r="S2923">
            <v>0</v>
          </cell>
        </row>
        <row r="2924">
          <cell r="B2924" t="str">
            <v>81</v>
          </cell>
          <cell r="C2924" t="str">
            <v>ВЛ-0.4кВ ТП-1056-с.Белинское   1,</v>
          </cell>
          <cell r="D2924" t="str">
            <v>534</v>
          </cell>
          <cell r="E2924" t="str">
            <v>011</v>
          </cell>
          <cell r="F2924">
            <v>11</v>
          </cell>
          <cell r="G2924">
            <v>30</v>
          </cell>
          <cell r="H2924">
            <v>33289</v>
          </cell>
          <cell r="I2924" t="str">
            <v>31929</v>
          </cell>
          <cell r="J2924" t="str">
            <v>2010062</v>
          </cell>
          <cell r="K2924" t="str">
            <v>30008</v>
          </cell>
          <cell r="L2924">
            <v>6</v>
          </cell>
          <cell r="M2924" t="str">
            <v>124521125</v>
          </cell>
          <cell r="Q2924">
            <v>33289</v>
          </cell>
          <cell r="R2924">
            <v>0</v>
          </cell>
          <cell r="S2924">
            <v>0</v>
          </cell>
        </row>
        <row r="2925">
          <cell r="B2925" t="str">
            <v>81</v>
          </cell>
          <cell r="C2925" t="str">
            <v>ВЛ-0.4кВ ТП-1039-ул.Новая-больниц</v>
          </cell>
          <cell r="D2925" t="str">
            <v>534</v>
          </cell>
          <cell r="E2925" t="str">
            <v>011</v>
          </cell>
          <cell r="F2925">
            <v>11</v>
          </cell>
          <cell r="G2925">
            <v>30</v>
          </cell>
          <cell r="H2925">
            <v>32921</v>
          </cell>
          <cell r="I2925" t="str">
            <v>31930</v>
          </cell>
          <cell r="J2925" t="str">
            <v>2010062</v>
          </cell>
          <cell r="K2925" t="str">
            <v>30008</v>
          </cell>
          <cell r="L2925">
            <v>6</v>
          </cell>
          <cell r="M2925" t="str">
            <v>124521125</v>
          </cell>
          <cell r="Q2925">
            <v>32921</v>
          </cell>
          <cell r="R2925">
            <v>0</v>
          </cell>
          <cell r="S2925">
            <v>0</v>
          </cell>
        </row>
        <row r="2926">
          <cell r="B2926" t="str">
            <v>81</v>
          </cell>
          <cell r="C2926" t="str">
            <v>ВЛ-0.4кВ ТП-1053-ул.Озерная</v>
          </cell>
          <cell r="D2926" t="str">
            <v>534</v>
          </cell>
          <cell r="E2926" t="str">
            <v>011</v>
          </cell>
          <cell r="F2926">
            <v>11</v>
          </cell>
          <cell r="G2926">
            <v>30</v>
          </cell>
          <cell r="H2926">
            <v>32626</v>
          </cell>
          <cell r="I2926" t="str">
            <v>31931</v>
          </cell>
          <cell r="J2926" t="str">
            <v>2010062</v>
          </cell>
          <cell r="K2926" t="str">
            <v>30008</v>
          </cell>
          <cell r="L2926">
            <v>6</v>
          </cell>
          <cell r="M2926" t="str">
            <v>124521125</v>
          </cell>
          <cell r="Q2926">
            <v>32626</v>
          </cell>
          <cell r="R2926">
            <v>0</v>
          </cell>
          <cell r="S2926">
            <v>0</v>
          </cell>
        </row>
        <row r="2927">
          <cell r="B2927" t="str">
            <v>81</v>
          </cell>
          <cell r="C2927" t="str">
            <v>ВЛ-0,4кВ ТП 1016 - ЛТЗ   1,2 км</v>
          </cell>
          <cell r="D2927" t="str">
            <v>534</v>
          </cell>
          <cell r="E2927" t="str">
            <v>011</v>
          </cell>
          <cell r="F2927">
            <v>11</v>
          </cell>
          <cell r="G2927">
            <v>30</v>
          </cell>
          <cell r="H2927">
            <v>30480</v>
          </cell>
          <cell r="I2927" t="str">
            <v>31932</v>
          </cell>
          <cell r="J2927" t="str">
            <v>2010062</v>
          </cell>
          <cell r="K2927" t="str">
            <v>30008</v>
          </cell>
          <cell r="L2927">
            <v>6</v>
          </cell>
          <cell r="M2927" t="str">
            <v>124521125</v>
          </cell>
          <cell r="Q2927">
            <v>30480</v>
          </cell>
          <cell r="R2927">
            <v>0</v>
          </cell>
          <cell r="S2927">
            <v>0</v>
          </cell>
        </row>
        <row r="2928">
          <cell r="B2928" t="str">
            <v>81</v>
          </cell>
          <cell r="C2928" t="str">
            <v>ВЛ-0.4кВ ТП-1033-ул.К.Маркса   0,</v>
          </cell>
          <cell r="D2928" t="str">
            <v>534</v>
          </cell>
          <cell r="E2928" t="str">
            <v>011</v>
          </cell>
          <cell r="F2928">
            <v>11</v>
          </cell>
          <cell r="G2928">
            <v>30</v>
          </cell>
          <cell r="H2928">
            <v>25418</v>
          </cell>
          <cell r="I2928" t="str">
            <v>31933</v>
          </cell>
          <cell r="J2928" t="str">
            <v>2010062</v>
          </cell>
          <cell r="K2928" t="str">
            <v>30008</v>
          </cell>
          <cell r="L2928">
            <v>6</v>
          </cell>
          <cell r="M2928" t="str">
            <v>124521125</v>
          </cell>
          <cell r="Q2928">
            <v>25418</v>
          </cell>
          <cell r="R2928">
            <v>0</v>
          </cell>
          <cell r="S2928">
            <v>0</v>
          </cell>
        </row>
        <row r="2929">
          <cell r="B2929" t="str">
            <v>81</v>
          </cell>
          <cell r="C2929" t="str">
            <v>ВЛ-0.4кВ ТП-1035-ул.К.Маркса</v>
          </cell>
          <cell r="D2929" t="str">
            <v>534</v>
          </cell>
          <cell r="E2929" t="str">
            <v>011</v>
          </cell>
          <cell r="F2929">
            <v>11</v>
          </cell>
          <cell r="G2929">
            <v>30</v>
          </cell>
          <cell r="H2929">
            <v>24672</v>
          </cell>
          <cell r="I2929" t="str">
            <v>31934</v>
          </cell>
          <cell r="J2929" t="str">
            <v>2010062</v>
          </cell>
          <cell r="K2929" t="str">
            <v>30008</v>
          </cell>
          <cell r="L2929">
            <v>6</v>
          </cell>
          <cell r="M2929" t="str">
            <v>124521125</v>
          </cell>
          <cell r="Q2929">
            <v>24672</v>
          </cell>
          <cell r="R2929">
            <v>0</v>
          </cell>
          <cell r="S2929">
            <v>0</v>
          </cell>
        </row>
        <row r="2930">
          <cell r="B2930" t="str">
            <v>81</v>
          </cell>
          <cell r="C2930" t="str">
            <v>ВЛ-0.4кВ ТП-1057-ул.К.Маркса   0,</v>
          </cell>
          <cell r="D2930" t="str">
            <v>534</v>
          </cell>
          <cell r="E2930" t="str">
            <v>011</v>
          </cell>
          <cell r="F2930">
            <v>11</v>
          </cell>
          <cell r="G2930">
            <v>30</v>
          </cell>
          <cell r="H2930">
            <v>20658</v>
          </cell>
          <cell r="I2930" t="str">
            <v>31935</v>
          </cell>
          <cell r="J2930" t="str">
            <v>2010062</v>
          </cell>
          <cell r="K2930" t="str">
            <v>30008</v>
          </cell>
          <cell r="L2930">
            <v>6</v>
          </cell>
          <cell r="M2930" t="str">
            <v>124521125</v>
          </cell>
          <cell r="Q2930">
            <v>20658</v>
          </cell>
          <cell r="R2930">
            <v>0</v>
          </cell>
          <cell r="S2930">
            <v>0</v>
          </cell>
        </row>
        <row r="2931">
          <cell r="B2931" t="str">
            <v>81</v>
          </cell>
          <cell r="C2931" t="str">
            <v>ВЛ-0,4кВ ТП 1015-ЛТЗ   1,25 км</v>
          </cell>
          <cell r="D2931" t="str">
            <v>534</v>
          </cell>
          <cell r="E2931" t="str">
            <v>011</v>
          </cell>
          <cell r="F2931">
            <v>11</v>
          </cell>
          <cell r="G2931">
            <v>30</v>
          </cell>
          <cell r="H2931">
            <v>11428</v>
          </cell>
          <cell r="I2931" t="str">
            <v>31936</v>
          </cell>
          <cell r="J2931" t="str">
            <v>2010062</v>
          </cell>
          <cell r="K2931" t="str">
            <v>30008</v>
          </cell>
          <cell r="L2931">
            <v>6</v>
          </cell>
          <cell r="M2931" t="str">
            <v>124521125</v>
          </cell>
          <cell r="Q2931">
            <v>11428</v>
          </cell>
          <cell r="R2931">
            <v>0</v>
          </cell>
          <cell r="S2931">
            <v>0</v>
          </cell>
        </row>
        <row r="2932">
          <cell r="B2932" t="str">
            <v>81</v>
          </cell>
          <cell r="C2932" t="str">
            <v>ВЛ-0,4кВ ТП  1017 -ЛТЗ   1,2 км</v>
          </cell>
          <cell r="D2932" t="str">
            <v>534</v>
          </cell>
          <cell r="E2932" t="str">
            <v>011</v>
          </cell>
          <cell r="F2932">
            <v>11</v>
          </cell>
          <cell r="G2932">
            <v>30</v>
          </cell>
          <cell r="H2932">
            <v>10234</v>
          </cell>
          <cell r="I2932" t="str">
            <v>31937</v>
          </cell>
          <cell r="J2932" t="str">
            <v>2010062</v>
          </cell>
          <cell r="K2932" t="str">
            <v>30008</v>
          </cell>
          <cell r="L2932">
            <v>6</v>
          </cell>
          <cell r="M2932" t="str">
            <v>124521125</v>
          </cell>
          <cell r="Q2932">
            <v>10234</v>
          </cell>
          <cell r="R2932">
            <v>0</v>
          </cell>
          <cell r="S2932">
            <v>0</v>
          </cell>
        </row>
        <row r="2933">
          <cell r="B2933" t="str">
            <v>81</v>
          </cell>
          <cell r="C2933" t="str">
            <v>ВЛ-10кВ 14Л-Кг-10  оп.23-ТП-1046</v>
          </cell>
          <cell r="D2933" t="str">
            <v>534</v>
          </cell>
          <cell r="E2933" t="str">
            <v>011</v>
          </cell>
          <cell r="F2933">
            <v>11</v>
          </cell>
          <cell r="G2933">
            <v>30</v>
          </cell>
          <cell r="H2933">
            <v>2721</v>
          </cell>
          <cell r="I2933" t="str">
            <v>31938</v>
          </cell>
          <cell r="J2933" t="str">
            <v>2010062</v>
          </cell>
          <cell r="K2933" t="str">
            <v>30007</v>
          </cell>
          <cell r="L2933">
            <v>6</v>
          </cell>
          <cell r="M2933" t="str">
            <v>124521125</v>
          </cell>
          <cell r="Q2933">
            <v>2544.27</v>
          </cell>
          <cell r="R2933">
            <v>13.61</v>
          </cell>
          <cell r="S2933">
            <v>176.73</v>
          </cell>
        </row>
        <row r="2934">
          <cell r="B2934" t="str">
            <v>82</v>
          </cell>
          <cell r="C2934" t="str">
            <v>ВЛ-10кВ 10Л-И-10 ПС Ил-ТП-1008а</v>
          </cell>
          <cell r="D2934" t="str">
            <v>534</v>
          </cell>
          <cell r="E2934" t="str">
            <v>011</v>
          </cell>
          <cell r="F2934">
            <v>11</v>
          </cell>
          <cell r="G2934">
            <v>30</v>
          </cell>
          <cell r="H2934">
            <v>302333</v>
          </cell>
          <cell r="I2934" t="str">
            <v>31947</v>
          </cell>
          <cell r="J2934" t="str">
            <v>2010062</v>
          </cell>
          <cell r="K2934" t="str">
            <v>30008</v>
          </cell>
          <cell r="L2934">
            <v>6</v>
          </cell>
          <cell r="M2934" t="str">
            <v>124521125</v>
          </cell>
          <cell r="Q2934">
            <v>302333</v>
          </cell>
          <cell r="R2934">
            <v>0</v>
          </cell>
          <cell r="S2934">
            <v>0</v>
          </cell>
        </row>
        <row r="2935">
          <cell r="B2935" t="str">
            <v>82</v>
          </cell>
          <cell r="C2935" t="str">
            <v>ВЛ-10кВ 1Л-И-10 ПС Ил-ТП-1021   3</v>
          </cell>
          <cell r="D2935" t="str">
            <v>534</v>
          </cell>
          <cell r="E2935" t="str">
            <v>011</v>
          </cell>
          <cell r="F2935">
            <v>11</v>
          </cell>
          <cell r="G2935">
            <v>30</v>
          </cell>
          <cell r="H2935">
            <v>230950</v>
          </cell>
          <cell r="I2935" t="str">
            <v>31948</v>
          </cell>
          <cell r="J2935" t="str">
            <v>2010062</v>
          </cell>
          <cell r="K2935" t="str">
            <v>30008</v>
          </cell>
          <cell r="L2935">
            <v>6</v>
          </cell>
          <cell r="M2935" t="str">
            <v>124521125</v>
          </cell>
          <cell r="Q2935">
            <v>230950</v>
          </cell>
          <cell r="R2935">
            <v>0</v>
          </cell>
          <cell r="S2935">
            <v>0</v>
          </cell>
        </row>
        <row r="2936">
          <cell r="B2936" t="str">
            <v>82</v>
          </cell>
          <cell r="C2936" t="str">
            <v>ВЛ-0.4кВ ТП-1010-п.Ильинский</v>
          </cell>
          <cell r="D2936" t="str">
            <v>534</v>
          </cell>
          <cell r="E2936" t="str">
            <v>011</v>
          </cell>
          <cell r="F2936">
            <v>11</v>
          </cell>
          <cell r="G2936">
            <v>30</v>
          </cell>
          <cell r="H2936">
            <v>133910</v>
          </cell>
          <cell r="I2936" t="str">
            <v>31949</v>
          </cell>
          <cell r="J2936" t="str">
            <v>2010062</v>
          </cell>
          <cell r="K2936" t="str">
            <v>30008</v>
          </cell>
          <cell r="L2936">
            <v>6</v>
          </cell>
          <cell r="M2936" t="str">
            <v>124521125</v>
          </cell>
          <cell r="Q2936">
            <v>133910</v>
          </cell>
          <cell r="R2936">
            <v>0</v>
          </cell>
          <cell r="S2936">
            <v>0</v>
          </cell>
        </row>
        <row r="2937">
          <cell r="B2937" t="str">
            <v>82</v>
          </cell>
          <cell r="C2937" t="str">
            <v>Наружный чугунный водопров. п.Иль</v>
          </cell>
          <cell r="D2937" t="str">
            <v>534</v>
          </cell>
          <cell r="E2937" t="str">
            <v>011</v>
          </cell>
          <cell r="F2937">
            <v>11</v>
          </cell>
          <cell r="G2937">
            <v>30</v>
          </cell>
          <cell r="H2937">
            <v>132097</v>
          </cell>
          <cell r="I2937" t="str">
            <v>32423</v>
          </cell>
          <cell r="J2937" t="str">
            <v>2010062</v>
          </cell>
          <cell r="K2937" t="str">
            <v>30110</v>
          </cell>
          <cell r="L2937">
            <v>1.7</v>
          </cell>
          <cell r="M2937" t="str">
            <v>124521125</v>
          </cell>
          <cell r="Q2937">
            <v>132097</v>
          </cell>
          <cell r="R2937">
            <v>0</v>
          </cell>
          <cell r="S2937">
            <v>0</v>
          </cell>
        </row>
        <row r="2938">
          <cell r="B2938" t="str">
            <v>82</v>
          </cell>
          <cell r="C2938" t="str">
            <v>ВЛ-0.4кВ ТП-1005-п.Ильинский</v>
          </cell>
          <cell r="D2938" t="str">
            <v>534</v>
          </cell>
          <cell r="E2938" t="str">
            <v>011</v>
          </cell>
          <cell r="F2938">
            <v>11</v>
          </cell>
          <cell r="G2938">
            <v>30</v>
          </cell>
          <cell r="H2938">
            <v>88092</v>
          </cell>
          <cell r="I2938" t="str">
            <v>32424</v>
          </cell>
          <cell r="J2938" t="str">
            <v>2010062</v>
          </cell>
          <cell r="K2938" t="str">
            <v>30008</v>
          </cell>
          <cell r="L2938">
            <v>6</v>
          </cell>
          <cell r="M2938" t="str">
            <v>124521125</v>
          </cell>
          <cell r="Q2938">
            <v>88092</v>
          </cell>
          <cell r="R2938">
            <v>0</v>
          </cell>
          <cell r="S2938">
            <v>0</v>
          </cell>
        </row>
        <row r="2939">
          <cell r="B2939" t="str">
            <v>82</v>
          </cell>
          <cell r="C2939" t="str">
            <v>ВЛ-0.4кВ ТП-1013а-п.Ильинский</v>
          </cell>
          <cell r="D2939" t="str">
            <v>534</v>
          </cell>
          <cell r="E2939" t="str">
            <v>011</v>
          </cell>
          <cell r="F2939">
            <v>11</v>
          </cell>
          <cell r="G2939">
            <v>30</v>
          </cell>
          <cell r="H2939">
            <v>52695</v>
          </cell>
          <cell r="I2939" t="str">
            <v>32425</v>
          </cell>
          <cell r="J2939" t="str">
            <v>2010062</v>
          </cell>
          <cell r="K2939" t="str">
            <v>30008</v>
          </cell>
          <cell r="L2939">
            <v>6</v>
          </cell>
          <cell r="M2939" t="str">
            <v>124521125</v>
          </cell>
          <cell r="Q2939">
            <v>52695</v>
          </cell>
          <cell r="R2939">
            <v>0</v>
          </cell>
          <cell r="S2939">
            <v>0</v>
          </cell>
        </row>
        <row r="2940">
          <cell r="B2940" t="str">
            <v>82</v>
          </cell>
          <cell r="C2940" t="str">
            <v>ВЛ-0.4кВ ТП-1009а-п.Ильинский</v>
          </cell>
          <cell r="D2940" t="str">
            <v>534</v>
          </cell>
          <cell r="E2940" t="str">
            <v>011</v>
          </cell>
          <cell r="F2940">
            <v>11</v>
          </cell>
          <cell r="G2940">
            <v>30</v>
          </cell>
          <cell r="H2940">
            <v>51075</v>
          </cell>
          <cell r="I2940" t="str">
            <v>32426</v>
          </cell>
          <cell r="J2940" t="str">
            <v>2010062</v>
          </cell>
          <cell r="K2940" t="str">
            <v>30008</v>
          </cell>
          <cell r="L2940">
            <v>6</v>
          </cell>
          <cell r="M2940" t="str">
            <v>124521125</v>
          </cell>
          <cell r="Q2940">
            <v>51075</v>
          </cell>
          <cell r="R2940">
            <v>0</v>
          </cell>
          <cell r="S2940">
            <v>0</v>
          </cell>
        </row>
        <row r="2941">
          <cell r="B2941" t="str">
            <v>82</v>
          </cell>
          <cell r="C2941" t="str">
            <v>ВЛ-0.4кВ ТП-1007-п.Ильинский</v>
          </cell>
          <cell r="D2941" t="str">
            <v>534</v>
          </cell>
          <cell r="E2941" t="str">
            <v>011</v>
          </cell>
          <cell r="F2941">
            <v>11</v>
          </cell>
          <cell r="G2941">
            <v>30</v>
          </cell>
          <cell r="H2941">
            <v>49160</v>
          </cell>
          <cell r="I2941" t="str">
            <v>32427</v>
          </cell>
          <cell r="J2941" t="str">
            <v>2010062</v>
          </cell>
          <cell r="K2941" t="str">
            <v>30008</v>
          </cell>
          <cell r="L2941">
            <v>6</v>
          </cell>
          <cell r="M2941" t="str">
            <v>124521125</v>
          </cell>
          <cell r="Q2941">
            <v>49160</v>
          </cell>
          <cell r="R2941">
            <v>0</v>
          </cell>
          <cell r="S2941">
            <v>0</v>
          </cell>
        </row>
        <row r="2942">
          <cell r="B2942" t="str">
            <v>82</v>
          </cell>
          <cell r="C2942" t="str">
            <v>ВЛ-0.4кВ ТП-1011-п.Ильинский</v>
          </cell>
          <cell r="D2942" t="str">
            <v>534</v>
          </cell>
          <cell r="E2942" t="str">
            <v>011</v>
          </cell>
          <cell r="F2942">
            <v>11</v>
          </cell>
          <cell r="G2942">
            <v>30</v>
          </cell>
          <cell r="H2942">
            <v>48718</v>
          </cell>
          <cell r="I2942" t="str">
            <v>32428</v>
          </cell>
          <cell r="J2942" t="str">
            <v>2010062</v>
          </cell>
          <cell r="K2942" t="str">
            <v>30008</v>
          </cell>
          <cell r="L2942">
            <v>6</v>
          </cell>
          <cell r="M2942" t="str">
            <v>124521125</v>
          </cell>
          <cell r="Q2942">
            <v>48718</v>
          </cell>
          <cell r="R2942">
            <v>0</v>
          </cell>
          <cell r="S2942">
            <v>0</v>
          </cell>
        </row>
        <row r="2943">
          <cell r="B2943" t="str">
            <v>82</v>
          </cell>
          <cell r="C2943" t="str">
            <v>ВЛ-0.4кВ ТП-1012-п.Ильинский</v>
          </cell>
          <cell r="D2943" t="str">
            <v>534</v>
          </cell>
          <cell r="E2943" t="str">
            <v>011</v>
          </cell>
          <cell r="F2943">
            <v>11</v>
          </cell>
          <cell r="G2943">
            <v>30</v>
          </cell>
          <cell r="H2943">
            <v>42937</v>
          </cell>
          <cell r="I2943" t="str">
            <v>32429</v>
          </cell>
          <cell r="J2943" t="str">
            <v>2010062</v>
          </cell>
          <cell r="K2943" t="str">
            <v>30008</v>
          </cell>
          <cell r="L2943">
            <v>6</v>
          </cell>
          <cell r="M2943" t="str">
            <v>124521125</v>
          </cell>
          <cell r="Q2943">
            <v>42937</v>
          </cell>
          <cell r="R2943">
            <v>0</v>
          </cell>
          <cell r="S2943">
            <v>0</v>
          </cell>
        </row>
        <row r="2944">
          <cell r="B2944" t="str">
            <v>82</v>
          </cell>
          <cell r="C2944" t="str">
            <v>ВЛ-0.4кВ ТП-1021-п.Ильинский</v>
          </cell>
          <cell r="D2944" t="str">
            <v>534</v>
          </cell>
          <cell r="E2944" t="str">
            <v>011</v>
          </cell>
          <cell r="F2944">
            <v>11</v>
          </cell>
          <cell r="G2944">
            <v>30</v>
          </cell>
          <cell r="H2944">
            <v>41151</v>
          </cell>
          <cell r="I2944" t="str">
            <v>32430</v>
          </cell>
          <cell r="J2944" t="str">
            <v>2010062</v>
          </cell>
          <cell r="K2944" t="str">
            <v>30008</v>
          </cell>
          <cell r="L2944">
            <v>6</v>
          </cell>
          <cell r="M2944" t="str">
            <v>124521125</v>
          </cell>
          <cell r="Q2944">
            <v>41151</v>
          </cell>
          <cell r="R2944">
            <v>0</v>
          </cell>
          <cell r="S2944">
            <v>0</v>
          </cell>
        </row>
        <row r="2945">
          <cell r="B2945" t="str">
            <v>82</v>
          </cell>
          <cell r="C2945" t="str">
            <v>ВЛ-0.4кВ ТП-1014-п.Ильинский</v>
          </cell>
          <cell r="D2945" t="str">
            <v>534</v>
          </cell>
          <cell r="E2945" t="str">
            <v>011</v>
          </cell>
          <cell r="F2945">
            <v>11</v>
          </cell>
          <cell r="G2945">
            <v>30</v>
          </cell>
          <cell r="H2945">
            <v>17128</v>
          </cell>
          <cell r="I2945" t="str">
            <v>32431</v>
          </cell>
          <cell r="J2945" t="str">
            <v>2010062</v>
          </cell>
          <cell r="K2945" t="str">
            <v>30007</v>
          </cell>
          <cell r="L2945">
            <v>6</v>
          </cell>
          <cell r="M2945" t="str">
            <v>124521125</v>
          </cell>
          <cell r="Q2945">
            <v>17128</v>
          </cell>
          <cell r="R2945">
            <v>0</v>
          </cell>
          <cell r="S2945">
            <v>0</v>
          </cell>
        </row>
        <row r="2946">
          <cell r="B2946" t="str">
            <v>00</v>
          </cell>
          <cell r="C2946" t="str">
            <v>ЛЭП-35 кв Т-324 Малиновка-Буюклы</v>
          </cell>
          <cell r="D2946" t="str">
            <v>533</v>
          </cell>
          <cell r="E2946" t="str">
            <v>011</v>
          </cell>
          <cell r="F2946">
            <v>11</v>
          </cell>
          <cell r="G2946">
            <v>30</v>
          </cell>
          <cell r="H2946">
            <v>3969745.79</v>
          </cell>
          <cell r="I2946" t="str">
            <v>30143</v>
          </cell>
          <cell r="J2946" t="str">
            <v>2010062</v>
          </cell>
          <cell r="K2946" t="str">
            <v>30010</v>
          </cell>
          <cell r="L2946">
            <v>3</v>
          </cell>
          <cell r="M2946" t="str">
            <v>124521125</v>
          </cell>
          <cell r="Q2946">
            <v>3969745.79</v>
          </cell>
          <cell r="R2946">
            <v>0</v>
          </cell>
          <cell r="S2946">
            <v>0</v>
          </cell>
        </row>
        <row r="2947">
          <cell r="B2947" t="str">
            <v>00</v>
          </cell>
          <cell r="C2947" t="str">
            <v>ВЛ-10 кв 2Л-Гс-10</v>
          </cell>
          <cell r="D2947" t="str">
            <v>533</v>
          </cell>
          <cell r="E2947" t="str">
            <v>011</v>
          </cell>
          <cell r="F2947">
            <v>11</v>
          </cell>
          <cell r="G2947">
            <v>30</v>
          </cell>
          <cell r="H2947">
            <v>156002.35999999999</v>
          </cell>
          <cell r="I2947" t="str">
            <v>30181</v>
          </cell>
          <cell r="J2947" t="str">
            <v>2010062</v>
          </cell>
          <cell r="K2947" t="str">
            <v>30008</v>
          </cell>
          <cell r="L2947">
            <v>6</v>
          </cell>
          <cell r="M2947" t="str">
            <v>124521125</v>
          </cell>
          <cell r="Q2947">
            <v>156002.35999999999</v>
          </cell>
          <cell r="R2947">
            <v>0</v>
          </cell>
          <cell r="S2947">
            <v>0</v>
          </cell>
        </row>
        <row r="2948">
          <cell r="B2948" t="str">
            <v>15</v>
          </cell>
          <cell r="C2948" t="str">
            <v>ВЛ-0,4кв  ЛЭП-0,4 кв от ТП №12 п.Новое</v>
          </cell>
          <cell r="D2948" t="str">
            <v>533</v>
          </cell>
          <cell r="E2948" t="str">
            <v>011</v>
          </cell>
          <cell r="F2948">
            <v>11</v>
          </cell>
          <cell r="G2948">
            <v>30</v>
          </cell>
          <cell r="H2948">
            <v>144321.04999999999</v>
          </cell>
          <cell r="I2948" t="str">
            <v>30204</v>
          </cell>
          <cell r="J2948" t="str">
            <v>2010062</v>
          </cell>
          <cell r="K2948" t="str">
            <v>30008</v>
          </cell>
          <cell r="L2948">
            <v>6</v>
          </cell>
          <cell r="M2948" t="str">
            <v>124521125</v>
          </cell>
          <cell r="Q2948">
            <v>144321.04999999999</v>
          </cell>
          <cell r="R2948">
            <v>0</v>
          </cell>
          <cell r="S2948">
            <v>0</v>
          </cell>
        </row>
        <row r="2949">
          <cell r="B2949" t="str">
            <v>15</v>
          </cell>
          <cell r="C2949" t="str">
            <v>ВЛ-0,4кв  ЛЭП-0,4 кв от ТП №32 п.Поречье</v>
          </cell>
          <cell r="D2949" t="str">
            <v>533</v>
          </cell>
          <cell r="E2949" t="str">
            <v>011</v>
          </cell>
          <cell r="F2949">
            <v>11</v>
          </cell>
          <cell r="G2949">
            <v>30</v>
          </cell>
          <cell r="H2949">
            <v>42484.45</v>
          </cell>
          <cell r="I2949" t="str">
            <v>30222</v>
          </cell>
          <cell r="J2949" t="str">
            <v>2010062</v>
          </cell>
          <cell r="K2949" t="str">
            <v>30008</v>
          </cell>
          <cell r="L2949">
            <v>6</v>
          </cell>
          <cell r="M2949" t="str">
            <v>124521125</v>
          </cell>
          <cell r="Q2949">
            <v>42484.45</v>
          </cell>
          <cell r="R2949">
            <v>0</v>
          </cell>
          <cell r="S2949">
            <v>0</v>
          </cell>
        </row>
        <row r="2950">
          <cell r="B2950" t="str">
            <v>15</v>
          </cell>
          <cell r="C2950" t="str">
            <v>ВЛ-0,4кв  ЛЭП-0,4 кв от ТП №24 г.Макаров</v>
          </cell>
          <cell r="D2950" t="str">
            <v>533</v>
          </cell>
          <cell r="E2950" t="str">
            <v>011</v>
          </cell>
          <cell r="F2950">
            <v>11</v>
          </cell>
          <cell r="G2950">
            <v>30</v>
          </cell>
          <cell r="H2950">
            <v>44585.75</v>
          </cell>
          <cell r="I2950" t="str">
            <v>30223</v>
          </cell>
          <cell r="J2950" t="str">
            <v>2010062</v>
          </cell>
          <cell r="K2950" t="str">
            <v>30008</v>
          </cell>
          <cell r="L2950">
            <v>6</v>
          </cell>
          <cell r="M2950" t="str">
            <v>124521125</v>
          </cell>
          <cell r="Q2950">
            <v>44585.75</v>
          </cell>
          <cell r="R2950">
            <v>0</v>
          </cell>
          <cell r="S2950">
            <v>0</v>
          </cell>
        </row>
        <row r="2951">
          <cell r="B2951" t="str">
            <v>15</v>
          </cell>
          <cell r="C2951" t="str">
            <v>ВЛ-0,4кв  ЛЭП-0,4 кв от ТП №10 г.Макаров</v>
          </cell>
          <cell r="D2951" t="str">
            <v>533</v>
          </cell>
          <cell r="E2951" t="str">
            <v>011</v>
          </cell>
          <cell r="F2951">
            <v>11</v>
          </cell>
          <cell r="G2951">
            <v>30</v>
          </cell>
          <cell r="H2951">
            <v>12837.03</v>
          </cell>
          <cell r="I2951" t="str">
            <v>30237</v>
          </cell>
          <cell r="J2951" t="str">
            <v>2010062</v>
          </cell>
          <cell r="K2951" t="str">
            <v>30008</v>
          </cell>
          <cell r="L2951">
            <v>6</v>
          </cell>
          <cell r="M2951" t="str">
            <v>124521125</v>
          </cell>
          <cell r="Q2951">
            <v>12837.03</v>
          </cell>
          <cell r="R2951">
            <v>0</v>
          </cell>
          <cell r="S2951">
            <v>0</v>
          </cell>
        </row>
        <row r="2952">
          <cell r="B2952" t="str">
            <v>15</v>
          </cell>
          <cell r="C2952" t="str">
            <v>ВЛ-0,4кв  ЛЭП-0,4 кв от ТП №44 п.Восточный</v>
          </cell>
          <cell r="D2952" t="str">
            <v>533</v>
          </cell>
          <cell r="E2952" t="str">
            <v>011</v>
          </cell>
          <cell r="F2952">
            <v>11</v>
          </cell>
          <cell r="G2952">
            <v>30</v>
          </cell>
          <cell r="H2952">
            <v>75283.820000000007</v>
          </cell>
          <cell r="I2952" t="str">
            <v>30242</v>
          </cell>
          <cell r="J2952" t="str">
            <v>2010062</v>
          </cell>
          <cell r="K2952" t="str">
            <v>30008</v>
          </cell>
          <cell r="L2952">
            <v>6</v>
          </cell>
          <cell r="M2952" t="str">
            <v>124521125</v>
          </cell>
          <cell r="Q2952">
            <v>75283.820000000007</v>
          </cell>
          <cell r="R2952">
            <v>0</v>
          </cell>
          <cell r="S2952">
            <v>0</v>
          </cell>
        </row>
        <row r="2953">
          <cell r="B2953" t="str">
            <v>15</v>
          </cell>
          <cell r="C2953" t="str">
            <v>ВЛ-0,4кв  ЛЭП-0,4 кв от ТП №30 г.Макаров</v>
          </cell>
          <cell r="D2953" t="str">
            <v>533</v>
          </cell>
          <cell r="E2953" t="str">
            <v>011</v>
          </cell>
          <cell r="F2953">
            <v>11</v>
          </cell>
          <cell r="G2953">
            <v>30</v>
          </cell>
          <cell r="H2953">
            <v>53344.35</v>
          </cell>
          <cell r="I2953" t="str">
            <v>30243</v>
          </cell>
          <cell r="J2953" t="str">
            <v>2010062</v>
          </cell>
          <cell r="K2953" t="str">
            <v>30008</v>
          </cell>
          <cell r="L2953">
            <v>6</v>
          </cell>
          <cell r="M2953" t="str">
            <v>124521125</v>
          </cell>
          <cell r="Q2953">
            <v>53344.35</v>
          </cell>
          <cell r="R2953">
            <v>0</v>
          </cell>
          <cell r="S2953">
            <v>0</v>
          </cell>
        </row>
        <row r="2954">
          <cell r="B2954" t="str">
            <v>15</v>
          </cell>
          <cell r="C2954" t="str">
            <v>ВЛ-0,4кв  ЛЭП-0,4 кв от ТП №18 г.Макаров</v>
          </cell>
          <cell r="D2954" t="str">
            <v>533</v>
          </cell>
          <cell r="E2954" t="str">
            <v>011</v>
          </cell>
          <cell r="F2954">
            <v>11</v>
          </cell>
          <cell r="G2954">
            <v>30</v>
          </cell>
          <cell r="H2954">
            <v>25559.439999999999</v>
          </cell>
          <cell r="I2954" t="str">
            <v>30244</v>
          </cell>
          <cell r="J2954" t="str">
            <v>2010062</v>
          </cell>
          <cell r="K2954" t="str">
            <v>30008</v>
          </cell>
          <cell r="L2954">
            <v>6</v>
          </cell>
          <cell r="M2954" t="str">
            <v>124521125</v>
          </cell>
          <cell r="Q2954">
            <v>25559.439999999999</v>
          </cell>
          <cell r="R2954">
            <v>0</v>
          </cell>
          <cell r="S2954">
            <v>0</v>
          </cell>
        </row>
        <row r="2955">
          <cell r="B2955" t="str">
            <v>15</v>
          </cell>
          <cell r="C2955" t="str">
            <v>ВЛ-0,4кв  ЛЭП-0,4 кв от ТП №28 г.Макаров</v>
          </cell>
          <cell r="D2955" t="str">
            <v>533</v>
          </cell>
          <cell r="E2955" t="str">
            <v>011</v>
          </cell>
          <cell r="F2955">
            <v>11</v>
          </cell>
          <cell r="G2955">
            <v>30</v>
          </cell>
          <cell r="H2955">
            <v>17259.310000000001</v>
          </cell>
          <cell r="I2955" t="str">
            <v>30245</v>
          </cell>
          <cell r="J2955" t="str">
            <v>2010062</v>
          </cell>
          <cell r="K2955" t="str">
            <v>30008</v>
          </cell>
          <cell r="L2955">
            <v>6</v>
          </cell>
          <cell r="M2955" t="str">
            <v>124521125</v>
          </cell>
          <cell r="Q2955">
            <v>17259.310000000001</v>
          </cell>
          <cell r="R2955">
            <v>0</v>
          </cell>
          <cell r="S2955">
            <v>0</v>
          </cell>
        </row>
        <row r="2956">
          <cell r="B2956" t="str">
            <v>14</v>
          </cell>
          <cell r="C2956" t="str">
            <v>ВЛ-0,4кв  ЛЭП-0,4 кв от КТП №18 п.Буюклы</v>
          </cell>
          <cell r="D2956" t="str">
            <v>533</v>
          </cell>
          <cell r="E2956" t="str">
            <v>011</v>
          </cell>
          <cell r="F2956">
            <v>11</v>
          </cell>
          <cell r="G2956">
            <v>30</v>
          </cell>
          <cell r="H2956">
            <v>49199.06</v>
          </cell>
          <cell r="I2956" t="str">
            <v>30256</v>
          </cell>
          <cell r="J2956" t="str">
            <v>2010062</v>
          </cell>
          <cell r="K2956" t="str">
            <v>30008</v>
          </cell>
          <cell r="L2956">
            <v>6</v>
          </cell>
          <cell r="M2956" t="str">
            <v>124521125</v>
          </cell>
          <cell r="Q2956">
            <v>49199.06</v>
          </cell>
          <cell r="R2956">
            <v>0</v>
          </cell>
          <cell r="S2956">
            <v>0</v>
          </cell>
        </row>
        <row r="2957">
          <cell r="B2957" t="str">
            <v>14</v>
          </cell>
          <cell r="C2957" t="str">
            <v>ВЛ-0.4кв от КТП №17 Буюклы</v>
          </cell>
          <cell r="D2957" t="str">
            <v>533</v>
          </cell>
          <cell r="E2957" t="str">
            <v>011</v>
          </cell>
          <cell r="F2957">
            <v>11</v>
          </cell>
          <cell r="G2957">
            <v>30</v>
          </cell>
          <cell r="H2957">
            <v>43802.54</v>
          </cell>
          <cell r="I2957" t="str">
            <v>30258</v>
          </cell>
          <cell r="J2957" t="str">
            <v>2010062</v>
          </cell>
          <cell r="K2957" t="str">
            <v>30008</v>
          </cell>
          <cell r="L2957">
            <v>6</v>
          </cell>
          <cell r="M2957" t="str">
            <v>124521125</v>
          </cell>
          <cell r="Q2957">
            <v>43802.54</v>
          </cell>
          <cell r="R2957">
            <v>0</v>
          </cell>
          <cell r="S2957">
            <v>0</v>
          </cell>
        </row>
        <row r="2958">
          <cell r="B2958" t="str">
            <v>14</v>
          </cell>
          <cell r="C2958" t="str">
            <v>ВЛ-0,4кв  ЛЭП-0,4 кв от КТП №7 п.Буюклы</v>
          </cell>
          <cell r="D2958" t="str">
            <v>533</v>
          </cell>
          <cell r="E2958" t="str">
            <v>011</v>
          </cell>
          <cell r="F2958">
            <v>11</v>
          </cell>
          <cell r="G2958">
            <v>30</v>
          </cell>
          <cell r="H2958">
            <v>33114.559999999998</v>
          </cell>
          <cell r="I2958" t="str">
            <v>30260</v>
          </cell>
          <cell r="J2958" t="str">
            <v>2010062</v>
          </cell>
          <cell r="K2958" t="str">
            <v>30008</v>
          </cell>
          <cell r="L2958">
            <v>6</v>
          </cell>
          <cell r="M2958" t="str">
            <v>124521125</v>
          </cell>
          <cell r="Q2958">
            <v>33114.559999999998</v>
          </cell>
          <cell r="R2958">
            <v>0</v>
          </cell>
          <cell r="S2958">
            <v>0</v>
          </cell>
        </row>
        <row r="2959">
          <cell r="B2959" t="str">
            <v>14</v>
          </cell>
          <cell r="C2959" t="str">
            <v>ВЛ-0,4кв  ЛЭП-0,4 кв от КТП №2 п.Смирных</v>
          </cell>
          <cell r="D2959" t="str">
            <v>533</v>
          </cell>
          <cell r="E2959" t="str">
            <v>011</v>
          </cell>
          <cell r="F2959">
            <v>11</v>
          </cell>
          <cell r="G2959">
            <v>30</v>
          </cell>
          <cell r="H2959">
            <v>82189.45</v>
          </cell>
          <cell r="I2959" t="str">
            <v>30265</v>
          </cell>
          <cell r="J2959" t="str">
            <v>2010062</v>
          </cell>
          <cell r="K2959" t="str">
            <v>30008</v>
          </cell>
          <cell r="L2959">
            <v>6</v>
          </cell>
          <cell r="M2959" t="str">
            <v>124521125</v>
          </cell>
          <cell r="Q2959">
            <v>82189.45</v>
          </cell>
          <cell r="R2959">
            <v>0</v>
          </cell>
          <cell r="S2959">
            <v>0</v>
          </cell>
        </row>
        <row r="2960">
          <cell r="B2960" t="str">
            <v>14</v>
          </cell>
          <cell r="C2960" t="str">
            <v>ВЛ-0,4кв  ЛЭП-0,4 кв от ТП №39 п.Смирных</v>
          </cell>
          <cell r="D2960" t="str">
            <v>533</v>
          </cell>
          <cell r="E2960" t="str">
            <v>011</v>
          </cell>
          <cell r="F2960">
            <v>11</v>
          </cell>
          <cell r="G2960">
            <v>30</v>
          </cell>
          <cell r="H2960">
            <v>50087.33</v>
          </cell>
          <cell r="I2960" t="str">
            <v>30269</v>
          </cell>
          <cell r="J2960" t="str">
            <v>2010062</v>
          </cell>
          <cell r="K2960" t="str">
            <v>30008</v>
          </cell>
          <cell r="L2960">
            <v>6</v>
          </cell>
          <cell r="M2960" t="str">
            <v>124521125</v>
          </cell>
          <cell r="Q2960">
            <v>50087.33</v>
          </cell>
          <cell r="R2960">
            <v>0</v>
          </cell>
          <cell r="S2960">
            <v>0</v>
          </cell>
        </row>
        <row r="2961">
          <cell r="B2961" t="str">
            <v>14</v>
          </cell>
          <cell r="C2961" t="str">
            <v>ВЛ-0,4кв  ЛЭП-0,4 кв от ТП №16 п.Смирных</v>
          </cell>
          <cell r="D2961" t="str">
            <v>533</v>
          </cell>
          <cell r="E2961" t="str">
            <v>011</v>
          </cell>
          <cell r="F2961">
            <v>11</v>
          </cell>
          <cell r="G2961">
            <v>30</v>
          </cell>
          <cell r="H2961">
            <v>99897.67</v>
          </cell>
          <cell r="I2961" t="str">
            <v>30270</v>
          </cell>
          <cell r="J2961" t="str">
            <v>2010062</v>
          </cell>
          <cell r="K2961" t="str">
            <v>30008</v>
          </cell>
          <cell r="L2961">
            <v>6</v>
          </cell>
          <cell r="M2961" t="str">
            <v>124521125</v>
          </cell>
          <cell r="Q2961">
            <v>99897.67</v>
          </cell>
          <cell r="R2961">
            <v>0</v>
          </cell>
          <cell r="S2961">
            <v>0</v>
          </cell>
        </row>
        <row r="2962">
          <cell r="B2962" t="str">
            <v>14</v>
          </cell>
          <cell r="C2962" t="str">
            <v>ВЛ-0,4кв  ЛЭП-0,4 кв от КТП №1 п.Смирных</v>
          </cell>
          <cell r="D2962" t="str">
            <v>533</v>
          </cell>
          <cell r="E2962" t="str">
            <v>011</v>
          </cell>
          <cell r="F2962">
            <v>11</v>
          </cell>
          <cell r="G2962">
            <v>30</v>
          </cell>
          <cell r="H2962">
            <v>105848.17</v>
          </cell>
          <cell r="I2962" t="str">
            <v>30271</v>
          </cell>
          <cell r="J2962" t="str">
            <v>2010062</v>
          </cell>
          <cell r="K2962" t="str">
            <v>30008</v>
          </cell>
          <cell r="L2962">
            <v>6</v>
          </cell>
          <cell r="M2962" t="str">
            <v>124521125</v>
          </cell>
          <cell r="Q2962">
            <v>105848.17</v>
          </cell>
          <cell r="R2962">
            <v>0</v>
          </cell>
          <cell r="S2962">
            <v>0</v>
          </cell>
        </row>
        <row r="2963">
          <cell r="B2963" t="str">
            <v>15</v>
          </cell>
          <cell r="C2963" t="str">
            <v>ВЛ-10 кв 19Л-М-10</v>
          </cell>
          <cell r="D2963" t="str">
            <v>533</v>
          </cell>
          <cell r="E2963" t="str">
            <v>011</v>
          </cell>
          <cell r="F2963">
            <v>11</v>
          </cell>
          <cell r="G2963">
            <v>30</v>
          </cell>
          <cell r="H2963">
            <v>1056160.73</v>
          </cell>
          <cell r="I2963" t="str">
            <v>30280</v>
          </cell>
          <cell r="J2963" t="str">
            <v>2010062</v>
          </cell>
          <cell r="K2963" t="str">
            <v>30008</v>
          </cell>
          <cell r="L2963">
            <v>6</v>
          </cell>
          <cell r="M2963" t="str">
            <v>124521125</v>
          </cell>
          <cell r="Q2963">
            <v>1056160.73</v>
          </cell>
          <cell r="R2963">
            <v>0</v>
          </cell>
          <cell r="S2963">
            <v>0</v>
          </cell>
        </row>
        <row r="2964">
          <cell r="B2964" t="str">
            <v>00</v>
          </cell>
          <cell r="C2964" t="str">
            <v>41Л-КД-3</v>
          </cell>
          <cell r="D2964" t="str">
            <v>533</v>
          </cell>
          <cell r="E2964" t="str">
            <v>011</v>
          </cell>
          <cell r="F2964">
            <v>11</v>
          </cell>
          <cell r="G2964">
            <v>30</v>
          </cell>
          <cell r="H2964">
            <v>16951.07</v>
          </cell>
          <cell r="I2964" t="str">
            <v>30287</v>
          </cell>
          <cell r="J2964" t="str">
            <v>2010062</v>
          </cell>
          <cell r="K2964" t="str">
            <v>30011</v>
          </cell>
          <cell r="L2964">
            <v>2</v>
          </cell>
          <cell r="M2964" t="str">
            <v>124526551</v>
          </cell>
          <cell r="Q2964">
            <v>9035.6200000000008</v>
          </cell>
          <cell r="R2964">
            <v>28.25</v>
          </cell>
          <cell r="S2964">
            <v>7915.45</v>
          </cell>
        </row>
        <row r="2965">
          <cell r="B2965" t="str">
            <v>14</v>
          </cell>
          <cell r="C2965" t="str">
            <v>ЛЭП-6 кв 11Л-Б-6</v>
          </cell>
          <cell r="D2965" t="str">
            <v>533</v>
          </cell>
          <cell r="E2965" t="str">
            <v>011</v>
          </cell>
          <cell r="F2965">
            <v>11</v>
          </cell>
          <cell r="G2965">
            <v>30</v>
          </cell>
          <cell r="H2965">
            <v>151702.68</v>
          </cell>
          <cell r="I2965" t="str">
            <v>30294</v>
          </cell>
          <cell r="J2965" t="str">
            <v>2010062</v>
          </cell>
          <cell r="K2965" t="str">
            <v>30008</v>
          </cell>
          <cell r="L2965">
            <v>6</v>
          </cell>
          <cell r="M2965" t="str">
            <v>124521125</v>
          </cell>
          <cell r="Q2965">
            <v>151702.68</v>
          </cell>
          <cell r="R2965">
            <v>0</v>
          </cell>
          <cell r="S2965">
            <v>0</v>
          </cell>
        </row>
        <row r="2966">
          <cell r="B2966" t="str">
            <v>00</v>
          </cell>
          <cell r="C2966" t="str">
            <v>Каб.0.4 кв ТП №7 Спортзал</v>
          </cell>
          <cell r="D2966" t="str">
            <v>533</v>
          </cell>
          <cell r="E2966" t="str">
            <v>011</v>
          </cell>
          <cell r="F2966">
            <v>11</v>
          </cell>
          <cell r="G2966">
            <v>30</v>
          </cell>
          <cell r="H2966">
            <v>4384.07</v>
          </cell>
          <cell r="I2966" t="str">
            <v>30299</v>
          </cell>
          <cell r="J2966" t="str">
            <v>2010062</v>
          </cell>
          <cell r="K2966" t="str">
            <v>30012</v>
          </cell>
          <cell r="L2966">
            <v>4</v>
          </cell>
          <cell r="M2966" t="str">
            <v>124526551</v>
          </cell>
          <cell r="Q2966">
            <v>4384.07</v>
          </cell>
          <cell r="R2966">
            <v>0</v>
          </cell>
          <cell r="S2966">
            <v>0</v>
          </cell>
        </row>
        <row r="2967">
          <cell r="B2967" t="str">
            <v>00</v>
          </cell>
          <cell r="C2967" t="str">
            <v>Каб.0.4 кв ТП №7 Д/с</v>
          </cell>
          <cell r="D2967" t="str">
            <v>533</v>
          </cell>
          <cell r="E2967" t="str">
            <v>011</v>
          </cell>
          <cell r="F2967">
            <v>11</v>
          </cell>
          <cell r="G2967">
            <v>30</v>
          </cell>
          <cell r="H2967">
            <v>25847.51</v>
          </cell>
          <cell r="I2967" t="str">
            <v>30301</v>
          </cell>
          <cell r="J2967" t="str">
            <v>2010062</v>
          </cell>
          <cell r="K2967" t="str">
            <v>30012</v>
          </cell>
          <cell r="L2967">
            <v>4</v>
          </cell>
          <cell r="M2967" t="str">
            <v>124526551</v>
          </cell>
          <cell r="Q2967">
            <v>25847.51</v>
          </cell>
          <cell r="R2967">
            <v>0</v>
          </cell>
          <cell r="S2967">
            <v>0</v>
          </cell>
        </row>
        <row r="2968">
          <cell r="B2968" t="str">
            <v>00</v>
          </cell>
          <cell r="C2968" t="str">
            <v>Каб.0.4 кв ТП №7</v>
          </cell>
          <cell r="D2968" t="str">
            <v>533</v>
          </cell>
          <cell r="E2968" t="str">
            <v>011</v>
          </cell>
          <cell r="F2968">
            <v>11</v>
          </cell>
          <cell r="G2968">
            <v>30</v>
          </cell>
          <cell r="H2968">
            <v>5186.3900000000003</v>
          </cell>
          <cell r="I2968" t="str">
            <v>30304</v>
          </cell>
          <cell r="J2968" t="str">
            <v>2010062</v>
          </cell>
          <cell r="K2968" t="str">
            <v>30012</v>
          </cell>
          <cell r="L2968">
            <v>4</v>
          </cell>
          <cell r="M2968" t="str">
            <v>124526551</v>
          </cell>
          <cell r="Q2968">
            <v>5186.3900000000003</v>
          </cell>
          <cell r="R2968">
            <v>0</v>
          </cell>
          <cell r="S2968">
            <v>0</v>
          </cell>
        </row>
        <row r="2969">
          <cell r="B2969" t="str">
            <v>00</v>
          </cell>
          <cell r="C2969" t="str">
            <v>11Л-КД-7</v>
          </cell>
          <cell r="D2969" t="str">
            <v>533</v>
          </cell>
          <cell r="E2969" t="str">
            <v>011</v>
          </cell>
          <cell r="F2969">
            <v>11</v>
          </cell>
          <cell r="G2969">
            <v>30</v>
          </cell>
          <cell r="H2969">
            <v>11073.99</v>
          </cell>
          <cell r="I2969" t="str">
            <v>30311</v>
          </cell>
          <cell r="J2969" t="str">
            <v>2010062</v>
          </cell>
          <cell r="K2969" t="str">
            <v>30012</v>
          </cell>
          <cell r="L2969">
            <v>4</v>
          </cell>
          <cell r="M2969" t="str">
            <v>124526551</v>
          </cell>
          <cell r="Q2969">
            <v>11073.99</v>
          </cell>
          <cell r="R2969">
            <v>0</v>
          </cell>
          <cell r="S2969">
            <v>0</v>
          </cell>
        </row>
        <row r="2970">
          <cell r="B2970" t="str">
            <v>00</v>
          </cell>
          <cell r="C2970" t="str">
            <v>46Л-КД-51</v>
          </cell>
          <cell r="D2970" t="str">
            <v>533</v>
          </cell>
          <cell r="E2970" t="str">
            <v>011</v>
          </cell>
          <cell r="F2970">
            <v>11</v>
          </cell>
          <cell r="G2970">
            <v>30</v>
          </cell>
          <cell r="H2970">
            <v>70064.41</v>
          </cell>
          <cell r="I2970" t="str">
            <v>30313</v>
          </cell>
          <cell r="J2970" t="str">
            <v>2010062</v>
          </cell>
          <cell r="K2970" t="str">
            <v>30011</v>
          </cell>
          <cell r="L2970">
            <v>2</v>
          </cell>
          <cell r="M2970" t="str">
            <v>124526551</v>
          </cell>
          <cell r="Q2970">
            <v>40403.730000000003</v>
          </cell>
          <cell r="R2970">
            <v>116.77</v>
          </cell>
          <cell r="S2970">
            <v>29660.68</v>
          </cell>
        </row>
        <row r="2971">
          <cell r="B2971" t="str">
            <v>00</v>
          </cell>
          <cell r="C2971" t="str">
            <v>оп.91Л-КД-48</v>
          </cell>
          <cell r="D2971" t="str">
            <v>533</v>
          </cell>
          <cell r="E2971" t="str">
            <v>011</v>
          </cell>
          <cell r="F2971">
            <v>11</v>
          </cell>
          <cell r="G2971">
            <v>30</v>
          </cell>
          <cell r="H2971">
            <v>31524.27</v>
          </cell>
          <cell r="I2971" t="str">
            <v>30318</v>
          </cell>
          <cell r="J2971" t="str">
            <v>2010062</v>
          </cell>
          <cell r="K2971" t="str">
            <v>30011</v>
          </cell>
          <cell r="L2971">
            <v>2</v>
          </cell>
          <cell r="M2971" t="str">
            <v>124526551</v>
          </cell>
          <cell r="Q2971">
            <v>17548.52</v>
          </cell>
          <cell r="R2971">
            <v>52.54</v>
          </cell>
          <cell r="S2971">
            <v>13975.75</v>
          </cell>
        </row>
        <row r="2972">
          <cell r="B2972" t="str">
            <v>00</v>
          </cell>
          <cell r="C2972" t="str">
            <v>2Л-КД-52</v>
          </cell>
          <cell r="D2972" t="str">
            <v>533</v>
          </cell>
          <cell r="E2972" t="str">
            <v>011</v>
          </cell>
          <cell r="F2972">
            <v>11</v>
          </cell>
          <cell r="G2972">
            <v>30</v>
          </cell>
          <cell r="H2972">
            <v>22226.01</v>
          </cell>
          <cell r="I2972" t="str">
            <v>30319</v>
          </cell>
          <cell r="J2972" t="str">
            <v>2010062</v>
          </cell>
          <cell r="K2972" t="str">
            <v>30012</v>
          </cell>
          <cell r="L2972">
            <v>4</v>
          </cell>
          <cell r="M2972" t="str">
            <v>124526551</v>
          </cell>
          <cell r="Q2972">
            <v>13410.47</v>
          </cell>
          <cell r="R2972">
            <v>74.09</v>
          </cell>
          <cell r="S2972">
            <v>8815.5400000000009</v>
          </cell>
        </row>
        <row r="2973">
          <cell r="B2973" t="str">
            <v>00</v>
          </cell>
          <cell r="C2973" t="str">
            <v>44Л-КД-7</v>
          </cell>
          <cell r="D2973" t="str">
            <v>533</v>
          </cell>
          <cell r="E2973" t="str">
            <v>011</v>
          </cell>
          <cell r="F2973">
            <v>11</v>
          </cell>
          <cell r="G2973">
            <v>30</v>
          </cell>
          <cell r="H2973">
            <v>34796.769999999997</v>
          </cell>
          <cell r="I2973" t="str">
            <v>30321</v>
          </cell>
          <cell r="J2973" t="str">
            <v>2010062</v>
          </cell>
          <cell r="K2973" t="str">
            <v>30011</v>
          </cell>
          <cell r="L2973">
            <v>2</v>
          </cell>
          <cell r="M2973" t="str">
            <v>124526551</v>
          </cell>
          <cell r="Q2973">
            <v>20761.98</v>
          </cell>
          <cell r="R2973">
            <v>57.99</v>
          </cell>
          <cell r="S2973">
            <v>14034.79</v>
          </cell>
        </row>
        <row r="2974">
          <cell r="B2974" t="str">
            <v>00</v>
          </cell>
          <cell r="C2974" t="str">
            <v>оп.37/14Л-КД-41</v>
          </cell>
          <cell r="D2974" t="str">
            <v>533</v>
          </cell>
          <cell r="E2974" t="str">
            <v>011</v>
          </cell>
          <cell r="F2974">
            <v>11</v>
          </cell>
          <cell r="G2974">
            <v>30</v>
          </cell>
          <cell r="H2974">
            <v>63801.94</v>
          </cell>
          <cell r="I2974" t="str">
            <v>30322</v>
          </cell>
          <cell r="J2974" t="str">
            <v>2010062</v>
          </cell>
          <cell r="K2974" t="str">
            <v>30011</v>
          </cell>
          <cell r="L2974">
            <v>2</v>
          </cell>
          <cell r="M2974" t="str">
            <v>124526551</v>
          </cell>
          <cell r="Q2974">
            <v>63801.94</v>
          </cell>
          <cell r="R2974">
            <v>0</v>
          </cell>
          <cell r="S2974">
            <v>0</v>
          </cell>
        </row>
        <row r="2975">
          <cell r="B2975" t="str">
            <v>00</v>
          </cell>
          <cell r="C2975" t="str">
            <v>Каб.0.4 кв ТП №7 Поронайск</v>
          </cell>
          <cell r="D2975" t="str">
            <v>533</v>
          </cell>
          <cell r="E2975" t="str">
            <v>011</v>
          </cell>
          <cell r="F2975">
            <v>11</v>
          </cell>
          <cell r="G2975">
            <v>30</v>
          </cell>
          <cell r="H2975">
            <v>10496.94</v>
          </cell>
          <cell r="I2975" t="str">
            <v>30323</v>
          </cell>
          <cell r="J2975" t="str">
            <v>2010062</v>
          </cell>
          <cell r="K2975" t="str">
            <v>30012</v>
          </cell>
          <cell r="L2975">
            <v>4</v>
          </cell>
          <cell r="M2975" t="str">
            <v>124526551</v>
          </cell>
          <cell r="Q2975">
            <v>10496.94</v>
          </cell>
          <cell r="R2975">
            <v>0</v>
          </cell>
          <cell r="S2975">
            <v>0</v>
          </cell>
        </row>
        <row r="2976">
          <cell r="B2976" t="str">
            <v>00</v>
          </cell>
          <cell r="C2976" t="str">
            <v>Каб.10кв 55Л-КД-50</v>
          </cell>
          <cell r="D2976" t="str">
            <v>533</v>
          </cell>
          <cell r="E2976" t="str">
            <v>011</v>
          </cell>
          <cell r="F2976">
            <v>11</v>
          </cell>
          <cell r="G2976">
            <v>30</v>
          </cell>
          <cell r="H2976">
            <v>5061.7700000000004</v>
          </cell>
          <cell r="I2976" t="str">
            <v>30326</v>
          </cell>
          <cell r="J2976" t="str">
            <v>2010062</v>
          </cell>
          <cell r="K2976" t="str">
            <v>30011</v>
          </cell>
          <cell r="L2976">
            <v>2</v>
          </cell>
          <cell r="M2976" t="str">
            <v>124526551</v>
          </cell>
          <cell r="Q2976">
            <v>3627.66</v>
          </cell>
          <cell r="R2976">
            <v>8.44</v>
          </cell>
          <cell r="S2976">
            <v>1434.11</v>
          </cell>
        </row>
        <row r="2977">
          <cell r="B2977" t="str">
            <v>00</v>
          </cell>
          <cell r="C2977" t="str">
            <v>55Л-КД-4</v>
          </cell>
          <cell r="D2977" t="str">
            <v>533</v>
          </cell>
          <cell r="E2977" t="str">
            <v>011</v>
          </cell>
          <cell r="F2977">
            <v>11</v>
          </cell>
          <cell r="G2977">
            <v>30</v>
          </cell>
          <cell r="H2977">
            <v>34796.769999999997</v>
          </cell>
          <cell r="I2977" t="str">
            <v>30327</v>
          </cell>
          <cell r="J2977" t="str">
            <v>2010062</v>
          </cell>
          <cell r="K2977" t="str">
            <v>30011</v>
          </cell>
          <cell r="L2977">
            <v>2</v>
          </cell>
          <cell r="M2977" t="str">
            <v>124526551</v>
          </cell>
          <cell r="Q2977">
            <v>20761.98</v>
          </cell>
          <cell r="R2977">
            <v>57.99</v>
          </cell>
          <cell r="S2977">
            <v>14034.79</v>
          </cell>
        </row>
        <row r="2978">
          <cell r="B2978" t="str">
            <v>00</v>
          </cell>
          <cell r="C2978" t="str">
            <v>оп.54Л-КД-оп.61</v>
          </cell>
          <cell r="D2978" t="str">
            <v>533</v>
          </cell>
          <cell r="E2978" t="str">
            <v>011</v>
          </cell>
          <cell r="F2978">
            <v>11</v>
          </cell>
          <cell r="G2978">
            <v>30</v>
          </cell>
          <cell r="H2978">
            <v>63801.94</v>
          </cell>
          <cell r="I2978" t="str">
            <v>30331</v>
          </cell>
          <cell r="J2978" t="str">
            <v>2010062</v>
          </cell>
          <cell r="K2978" t="str">
            <v>30011</v>
          </cell>
          <cell r="L2978">
            <v>2</v>
          </cell>
          <cell r="M2978" t="str">
            <v>124526551</v>
          </cell>
          <cell r="Q2978">
            <v>63801.94</v>
          </cell>
          <cell r="R2978">
            <v>0</v>
          </cell>
          <cell r="S2978">
            <v>0</v>
          </cell>
        </row>
        <row r="2979">
          <cell r="B2979" t="str">
            <v>00</v>
          </cell>
          <cell r="C2979" t="str">
            <v>46Л-КД-51</v>
          </cell>
          <cell r="D2979" t="str">
            <v>533</v>
          </cell>
          <cell r="E2979" t="str">
            <v>011</v>
          </cell>
          <cell r="F2979">
            <v>11</v>
          </cell>
          <cell r="G2979">
            <v>30</v>
          </cell>
          <cell r="H2979">
            <v>413879.06</v>
          </cell>
          <cell r="I2979" t="str">
            <v>30335</v>
          </cell>
          <cell r="J2979" t="str">
            <v>2010062</v>
          </cell>
          <cell r="K2979" t="str">
            <v>30012</v>
          </cell>
          <cell r="L2979">
            <v>4</v>
          </cell>
          <cell r="M2979" t="str">
            <v>124526551</v>
          </cell>
          <cell r="Q2979">
            <v>413879.06</v>
          </cell>
          <cell r="R2979">
            <v>0</v>
          </cell>
          <cell r="S2979">
            <v>0</v>
          </cell>
        </row>
        <row r="2980">
          <cell r="B2980" t="str">
            <v>14</v>
          </cell>
          <cell r="C2980" t="str">
            <v>ВЛ-0,4кв  ЛЭП-0,4 кв от ТП №27 п.Смирных</v>
          </cell>
          <cell r="D2980" t="str">
            <v>533</v>
          </cell>
          <cell r="E2980" t="str">
            <v>011</v>
          </cell>
          <cell r="F2980">
            <v>11</v>
          </cell>
          <cell r="G2980">
            <v>30</v>
          </cell>
          <cell r="H2980">
            <v>30459.29</v>
          </cell>
          <cell r="I2980" t="str">
            <v>30342</v>
          </cell>
          <cell r="J2980" t="str">
            <v>2010062</v>
          </cell>
          <cell r="K2980" t="str">
            <v>30008</v>
          </cell>
          <cell r="L2980">
            <v>6</v>
          </cell>
          <cell r="M2980" t="str">
            <v>124521125</v>
          </cell>
          <cell r="Q2980">
            <v>30459.29</v>
          </cell>
          <cell r="R2980">
            <v>0</v>
          </cell>
          <cell r="S2980">
            <v>0</v>
          </cell>
        </row>
        <row r="2981">
          <cell r="B2981" t="str">
            <v>14</v>
          </cell>
          <cell r="C2981" t="str">
            <v>ВЛ-0,4кв  ЛЭП-0,4 кв от ТП №26 п.Смирных</v>
          </cell>
          <cell r="D2981" t="str">
            <v>533</v>
          </cell>
          <cell r="E2981" t="str">
            <v>011</v>
          </cell>
          <cell r="F2981">
            <v>11</v>
          </cell>
          <cell r="G2981">
            <v>30</v>
          </cell>
          <cell r="H2981">
            <v>18281.3</v>
          </cell>
          <cell r="I2981" t="str">
            <v>30343</v>
          </cell>
          <cell r="J2981" t="str">
            <v>2010062</v>
          </cell>
          <cell r="K2981" t="str">
            <v>30008</v>
          </cell>
          <cell r="L2981">
            <v>6</v>
          </cell>
          <cell r="M2981" t="str">
            <v>124521125</v>
          </cell>
          <cell r="Q2981">
            <v>18281.3</v>
          </cell>
          <cell r="R2981">
            <v>0</v>
          </cell>
          <cell r="S2981">
            <v>0</v>
          </cell>
        </row>
        <row r="2982">
          <cell r="B2982" t="str">
            <v>00</v>
          </cell>
          <cell r="C2982" t="str">
            <v>ЛЭП-220 кв Д 11 ГРЭС-Смирных</v>
          </cell>
          <cell r="D2982" t="str">
            <v>533</v>
          </cell>
          <cell r="E2982" t="str">
            <v>011</v>
          </cell>
          <cell r="F2982">
            <v>11</v>
          </cell>
          <cell r="G2982">
            <v>30</v>
          </cell>
          <cell r="H2982">
            <v>73679626.129999995</v>
          </cell>
          <cell r="I2982" t="str">
            <v>30358</v>
          </cell>
          <cell r="J2982" t="str">
            <v>2010062</v>
          </cell>
          <cell r="K2982" t="str">
            <v>30011</v>
          </cell>
          <cell r="L2982">
            <v>2</v>
          </cell>
          <cell r="M2982" t="str">
            <v>124521125</v>
          </cell>
          <cell r="Q2982">
            <v>44746771.57</v>
          </cell>
          <cell r="R2982">
            <v>122799.38</v>
          </cell>
          <cell r="S2982">
            <v>28932854.559999999</v>
          </cell>
        </row>
        <row r="2983">
          <cell r="B2983" t="str">
            <v>14</v>
          </cell>
          <cell r="C2983" t="str">
            <v>ВЛ-0,4кв  ЛЭП-0,4 кв от КТП №1 п.Кошевое</v>
          </cell>
          <cell r="D2983" t="str">
            <v>533</v>
          </cell>
          <cell r="E2983" t="str">
            <v>011</v>
          </cell>
          <cell r="F2983">
            <v>11</v>
          </cell>
          <cell r="G2983">
            <v>30</v>
          </cell>
          <cell r="H2983">
            <v>44837.26</v>
          </cell>
          <cell r="I2983" t="str">
            <v>30360</v>
          </cell>
          <cell r="J2983" t="str">
            <v>2010062</v>
          </cell>
          <cell r="K2983" t="str">
            <v>30008</v>
          </cell>
          <cell r="L2983">
            <v>6</v>
          </cell>
          <cell r="M2983" t="str">
            <v>124521125</v>
          </cell>
          <cell r="Q2983">
            <v>44837.26</v>
          </cell>
          <cell r="R2983">
            <v>0</v>
          </cell>
          <cell r="S2983">
            <v>0</v>
          </cell>
        </row>
        <row r="2984">
          <cell r="B2984" t="str">
            <v>00</v>
          </cell>
          <cell r="C2984" t="str">
            <v>ВЛ-10кв 75,77Л-Гр-10</v>
          </cell>
          <cell r="D2984" t="str">
            <v>533</v>
          </cell>
          <cell r="E2984" t="str">
            <v>011</v>
          </cell>
          <cell r="F2984">
            <v>11</v>
          </cell>
          <cell r="G2984">
            <v>30</v>
          </cell>
          <cell r="H2984">
            <v>582184.94999999995</v>
          </cell>
          <cell r="I2984" t="str">
            <v>30369</v>
          </cell>
          <cell r="J2984" t="str">
            <v>2010062</v>
          </cell>
          <cell r="K2984" t="str">
            <v>30006</v>
          </cell>
          <cell r="L2984">
            <v>3</v>
          </cell>
          <cell r="M2984" t="str">
            <v>124521125</v>
          </cell>
          <cell r="Q2984">
            <v>250896.16</v>
          </cell>
          <cell r="R2984">
            <v>1455.46</v>
          </cell>
          <cell r="S2984">
            <v>331288.78999999998</v>
          </cell>
        </row>
        <row r="2985">
          <cell r="B2985" t="str">
            <v>15</v>
          </cell>
          <cell r="C2985" t="str">
            <v>ВЛ-0,4кв  ЛЭП-0,4 кв от КТП №18 п.Новое</v>
          </cell>
          <cell r="D2985" t="str">
            <v>533</v>
          </cell>
          <cell r="E2985" t="str">
            <v>011</v>
          </cell>
          <cell r="F2985">
            <v>11</v>
          </cell>
          <cell r="G2985">
            <v>30</v>
          </cell>
          <cell r="H2985">
            <v>26743.81</v>
          </cell>
          <cell r="I2985" t="str">
            <v>30372</v>
          </cell>
          <cell r="J2985" t="str">
            <v>2010062</v>
          </cell>
          <cell r="K2985" t="str">
            <v>30008</v>
          </cell>
          <cell r="L2985">
            <v>6</v>
          </cell>
          <cell r="M2985" t="str">
            <v>124521125</v>
          </cell>
          <cell r="Q2985">
            <v>26743.81</v>
          </cell>
          <cell r="R2985">
            <v>0</v>
          </cell>
          <cell r="S2985">
            <v>0</v>
          </cell>
        </row>
        <row r="2986">
          <cell r="B2986" t="str">
            <v>00</v>
          </cell>
          <cell r="C2986" t="str">
            <v>ВЛ-10кв 1Л-Мл-10</v>
          </cell>
          <cell r="D2986" t="str">
            <v>533</v>
          </cell>
          <cell r="E2986" t="str">
            <v>011</v>
          </cell>
          <cell r="F2986">
            <v>11</v>
          </cell>
          <cell r="G2986">
            <v>30</v>
          </cell>
          <cell r="H2986">
            <v>125719.78</v>
          </cell>
          <cell r="I2986" t="str">
            <v>30381</v>
          </cell>
          <cell r="J2986" t="str">
            <v>2010062</v>
          </cell>
          <cell r="K2986" t="str">
            <v>30008</v>
          </cell>
          <cell r="L2986">
            <v>6</v>
          </cell>
          <cell r="M2986" t="str">
            <v>124521125</v>
          </cell>
          <cell r="Q2986">
            <v>125719.78</v>
          </cell>
          <cell r="R2986">
            <v>0</v>
          </cell>
          <cell r="S2986">
            <v>0</v>
          </cell>
        </row>
        <row r="2987">
          <cell r="B2987" t="str">
            <v>00</v>
          </cell>
          <cell r="C2987" t="str">
            <v>ВЛ-0,4кв  ЛЭП-0,4 кв от КТП №1 п.Малиновка</v>
          </cell>
          <cell r="D2987" t="str">
            <v>533</v>
          </cell>
          <cell r="E2987" t="str">
            <v>011</v>
          </cell>
          <cell r="F2987">
            <v>11</v>
          </cell>
          <cell r="G2987">
            <v>30</v>
          </cell>
          <cell r="H2987">
            <v>13120.75</v>
          </cell>
          <cell r="I2987" t="str">
            <v>30382</v>
          </cell>
          <cell r="J2987" t="str">
            <v>2010062</v>
          </cell>
          <cell r="K2987" t="str">
            <v>30008</v>
          </cell>
          <cell r="L2987">
            <v>6</v>
          </cell>
          <cell r="M2987" t="str">
            <v>124521125</v>
          </cell>
          <cell r="Q2987">
            <v>13120.75</v>
          </cell>
          <cell r="R2987">
            <v>0</v>
          </cell>
          <cell r="S2987">
            <v>0</v>
          </cell>
        </row>
        <row r="2988">
          <cell r="B2988" t="str">
            <v>00</v>
          </cell>
          <cell r="C2988" t="str">
            <v>ВЛ-10 кв 2Л-Мл-10</v>
          </cell>
          <cell r="D2988" t="str">
            <v>533</v>
          </cell>
          <cell r="E2988" t="str">
            <v>011</v>
          </cell>
          <cell r="F2988">
            <v>11</v>
          </cell>
          <cell r="G2988">
            <v>30</v>
          </cell>
          <cell r="H2988">
            <v>71839.87</v>
          </cell>
          <cell r="I2988" t="str">
            <v>30383</v>
          </cell>
          <cell r="J2988" t="str">
            <v>2010062</v>
          </cell>
          <cell r="K2988" t="str">
            <v>30008</v>
          </cell>
          <cell r="L2988">
            <v>6</v>
          </cell>
          <cell r="M2988" t="str">
            <v>124521125</v>
          </cell>
          <cell r="Q2988">
            <v>71839.87</v>
          </cell>
          <cell r="R2988">
            <v>0</v>
          </cell>
          <cell r="S2988">
            <v>0</v>
          </cell>
        </row>
        <row r="2989">
          <cell r="B2989" t="str">
            <v>00</v>
          </cell>
          <cell r="C2989" t="str">
            <v>ВЛ-10 кв 12Л-П-10</v>
          </cell>
          <cell r="D2989" t="str">
            <v>533</v>
          </cell>
          <cell r="E2989" t="str">
            <v>011</v>
          </cell>
          <cell r="F2989">
            <v>11</v>
          </cell>
          <cell r="G2989">
            <v>30</v>
          </cell>
          <cell r="H2989">
            <v>808579.88</v>
          </cell>
          <cell r="I2989" t="str">
            <v>30384</v>
          </cell>
          <cell r="J2989" t="str">
            <v>2010062</v>
          </cell>
          <cell r="K2989" t="str">
            <v>30008</v>
          </cell>
          <cell r="L2989">
            <v>6</v>
          </cell>
          <cell r="M2989" t="str">
            <v>124521125</v>
          </cell>
          <cell r="Q2989">
            <v>808579.88</v>
          </cell>
          <cell r="R2989">
            <v>0</v>
          </cell>
          <cell r="S2989">
            <v>0</v>
          </cell>
        </row>
        <row r="2990">
          <cell r="B2990" t="str">
            <v>00</v>
          </cell>
          <cell r="C2990" t="str">
            <v>ВЛ-10 кв 5Л-Зб-10</v>
          </cell>
          <cell r="D2990" t="str">
            <v>533</v>
          </cell>
          <cell r="E2990" t="str">
            <v>011</v>
          </cell>
          <cell r="F2990">
            <v>11</v>
          </cell>
          <cell r="G2990">
            <v>30</v>
          </cell>
          <cell r="H2990">
            <v>1384283.32</v>
          </cell>
          <cell r="I2990" t="str">
            <v>30385</v>
          </cell>
          <cell r="J2990" t="str">
            <v>2010062</v>
          </cell>
          <cell r="K2990" t="str">
            <v>30008</v>
          </cell>
          <cell r="L2990">
            <v>6</v>
          </cell>
          <cell r="M2990" t="str">
            <v>124521125</v>
          </cell>
          <cell r="Q2990">
            <v>1217341.74</v>
          </cell>
          <cell r="R2990">
            <v>6921.42</v>
          </cell>
          <cell r="S2990">
            <v>166941.57999999999</v>
          </cell>
        </row>
        <row r="2991">
          <cell r="B2991" t="str">
            <v>00</v>
          </cell>
          <cell r="C2991" t="str">
            <v>12Л-КД-5</v>
          </cell>
          <cell r="D2991" t="str">
            <v>533</v>
          </cell>
          <cell r="E2991" t="str">
            <v>011</v>
          </cell>
          <cell r="F2991">
            <v>11</v>
          </cell>
          <cell r="G2991">
            <v>30</v>
          </cell>
          <cell r="H2991">
            <v>77692.39</v>
          </cell>
          <cell r="I2991" t="str">
            <v>30387</v>
          </cell>
          <cell r="J2991" t="str">
            <v>2010062</v>
          </cell>
          <cell r="K2991" t="str">
            <v>30011</v>
          </cell>
          <cell r="L2991">
            <v>2</v>
          </cell>
          <cell r="M2991" t="str">
            <v>124526551</v>
          </cell>
          <cell r="Q2991">
            <v>37033.410000000003</v>
          </cell>
          <cell r="R2991">
            <v>129.49</v>
          </cell>
          <cell r="S2991">
            <v>40658.980000000003</v>
          </cell>
        </row>
        <row r="2992">
          <cell r="B2992" t="str">
            <v>00</v>
          </cell>
          <cell r="C2992" t="str">
            <v>1т-КД-22</v>
          </cell>
          <cell r="D2992" t="str">
            <v>533</v>
          </cell>
          <cell r="E2992" t="str">
            <v>011</v>
          </cell>
          <cell r="F2992">
            <v>11</v>
          </cell>
          <cell r="G2992">
            <v>30</v>
          </cell>
          <cell r="H2992">
            <v>77692.39</v>
          </cell>
          <cell r="I2992" t="str">
            <v>30388</v>
          </cell>
          <cell r="J2992" t="str">
            <v>2010062</v>
          </cell>
          <cell r="K2992" t="str">
            <v>30011</v>
          </cell>
          <cell r="L2992">
            <v>2</v>
          </cell>
          <cell r="M2992" t="str">
            <v>124526551</v>
          </cell>
          <cell r="Q2992">
            <v>38697.69</v>
          </cell>
          <cell r="R2992">
            <v>129.49</v>
          </cell>
          <cell r="S2992">
            <v>38994.699999999997</v>
          </cell>
        </row>
        <row r="2993">
          <cell r="B2993" t="str">
            <v>00</v>
          </cell>
          <cell r="C2993" t="str">
            <v>Каб.10 кв1Л-КД-ТП №39</v>
          </cell>
          <cell r="D2993" t="str">
            <v>533</v>
          </cell>
          <cell r="E2993" t="str">
            <v>011</v>
          </cell>
          <cell r="F2993">
            <v>11</v>
          </cell>
          <cell r="G2993">
            <v>30</v>
          </cell>
          <cell r="H2993">
            <v>2951.3</v>
          </cell>
          <cell r="I2993" t="str">
            <v>30389</v>
          </cell>
          <cell r="J2993" t="str">
            <v>2010062</v>
          </cell>
          <cell r="K2993" t="str">
            <v>30011</v>
          </cell>
          <cell r="L2993">
            <v>2</v>
          </cell>
          <cell r="M2993" t="str">
            <v>124526551</v>
          </cell>
          <cell r="Q2993">
            <v>1229.74</v>
          </cell>
          <cell r="R2993">
            <v>4.92</v>
          </cell>
          <cell r="S2993">
            <v>1721.56</v>
          </cell>
        </row>
        <row r="2994">
          <cell r="B2994" t="str">
            <v>00</v>
          </cell>
          <cell r="C2994" t="str">
            <v>Каб.10 кв1Л-КД-ТП №31</v>
          </cell>
          <cell r="D2994" t="str">
            <v>533</v>
          </cell>
          <cell r="E2994" t="str">
            <v>011</v>
          </cell>
          <cell r="F2994">
            <v>11</v>
          </cell>
          <cell r="G2994">
            <v>30</v>
          </cell>
          <cell r="H2994">
            <v>2951.3</v>
          </cell>
          <cell r="I2994" t="str">
            <v>30391</v>
          </cell>
          <cell r="J2994" t="str">
            <v>2010062</v>
          </cell>
          <cell r="K2994" t="str">
            <v>30011</v>
          </cell>
          <cell r="L2994">
            <v>2</v>
          </cell>
          <cell r="M2994" t="str">
            <v>124526551</v>
          </cell>
          <cell r="Q2994">
            <v>1229.74</v>
          </cell>
          <cell r="R2994">
            <v>4.92</v>
          </cell>
          <cell r="S2994">
            <v>1721.56</v>
          </cell>
        </row>
        <row r="2995">
          <cell r="B2995" t="str">
            <v>00</v>
          </cell>
          <cell r="C2995" t="str">
            <v>Каб.10 кв1Л-КД-ТП №28</v>
          </cell>
          <cell r="D2995" t="str">
            <v>533</v>
          </cell>
          <cell r="E2995" t="str">
            <v>011</v>
          </cell>
          <cell r="F2995">
            <v>11</v>
          </cell>
          <cell r="G2995">
            <v>30</v>
          </cell>
          <cell r="H2995">
            <v>2825.17</v>
          </cell>
          <cell r="I2995" t="str">
            <v>30392</v>
          </cell>
          <cell r="J2995" t="str">
            <v>2010062</v>
          </cell>
          <cell r="K2995" t="str">
            <v>30011</v>
          </cell>
          <cell r="L2995">
            <v>2</v>
          </cell>
          <cell r="M2995" t="str">
            <v>124526551</v>
          </cell>
          <cell r="Q2995">
            <v>2137.71</v>
          </cell>
          <cell r="R2995">
            <v>4.71</v>
          </cell>
          <cell r="S2995">
            <v>687.46</v>
          </cell>
        </row>
        <row r="2996">
          <cell r="B2996" t="str">
            <v>00</v>
          </cell>
          <cell r="C2996" t="str">
            <v>Каб.10 кв1Л-КД-ТП №27</v>
          </cell>
          <cell r="D2996" t="str">
            <v>533</v>
          </cell>
          <cell r="E2996" t="str">
            <v>011</v>
          </cell>
          <cell r="F2996">
            <v>11</v>
          </cell>
          <cell r="G2996">
            <v>30</v>
          </cell>
          <cell r="H2996">
            <v>2825.17</v>
          </cell>
          <cell r="I2996" t="str">
            <v>30393</v>
          </cell>
          <cell r="J2996" t="str">
            <v>2010062</v>
          </cell>
          <cell r="K2996" t="str">
            <v>30011</v>
          </cell>
          <cell r="L2996">
            <v>2</v>
          </cell>
          <cell r="M2996" t="str">
            <v>124526551</v>
          </cell>
          <cell r="Q2996">
            <v>2409.88</v>
          </cell>
          <cell r="R2996">
            <v>4.71</v>
          </cell>
          <cell r="S2996">
            <v>415.29</v>
          </cell>
        </row>
        <row r="2997">
          <cell r="B2997" t="str">
            <v>00</v>
          </cell>
          <cell r="C2997" t="str">
            <v>Каб.10 кв1Л-КД-ТП №10</v>
          </cell>
          <cell r="D2997" t="str">
            <v>533</v>
          </cell>
          <cell r="E2997" t="str">
            <v>011</v>
          </cell>
          <cell r="F2997">
            <v>11</v>
          </cell>
          <cell r="G2997">
            <v>30</v>
          </cell>
          <cell r="H2997">
            <v>2825.17</v>
          </cell>
          <cell r="I2997" t="str">
            <v>30394</v>
          </cell>
          <cell r="J2997" t="str">
            <v>2010062</v>
          </cell>
          <cell r="K2997" t="str">
            <v>30011</v>
          </cell>
          <cell r="L2997">
            <v>2</v>
          </cell>
          <cell r="M2997" t="str">
            <v>124526551</v>
          </cell>
          <cell r="Q2997">
            <v>1572.7</v>
          </cell>
          <cell r="R2997">
            <v>4.71</v>
          </cell>
          <cell r="S2997">
            <v>1252.47</v>
          </cell>
        </row>
        <row r="2998">
          <cell r="B2998" t="str">
            <v>00</v>
          </cell>
          <cell r="C2998" t="str">
            <v>Каб.10 кв1Л-КД-ТП №17</v>
          </cell>
          <cell r="D2998" t="str">
            <v>533</v>
          </cell>
          <cell r="E2998" t="str">
            <v>011</v>
          </cell>
          <cell r="F2998">
            <v>11</v>
          </cell>
          <cell r="G2998">
            <v>30</v>
          </cell>
          <cell r="H2998">
            <v>2825.17</v>
          </cell>
          <cell r="I2998" t="str">
            <v>30395</v>
          </cell>
          <cell r="J2998" t="str">
            <v>2010062</v>
          </cell>
          <cell r="K2998" t="str">
            <v>30011</v>
          </cell>
          <cell r="L2998">
            <v>2</v>
          </cell>
          <cell r="M2998" t="str">
            <v>124526551</v>
          </cell>
          <cell r="Q2998">
            <v>1572.7</v>
          </cell>
          <cell r="R2998">
            <v>4.71</v>
          </cell>
          <cell r="S2998">
            <v>1252.47</v>
          </cell>
        </row>
        <row r="2999">
          <cell r="B2999" t="str">
            <v>00</v>
          </cell>
          <cell r="C2999" t="str">
            <v>Каб.10 кв1Л-КД-ТП №15</v>
          </cell>
          <cell r="D2999" t="str">
            <v>533</v>
          </cell>
          <cell r="E2999" t="str">
            <v>011</v>
          </cell>
          <cell r="F2999">
            <v>11</v>
          </cell>
          <cell r="G2999">
            <v>30</v>
          </cell>
          <cell r="H2999">
            <v>2825.17</v>
          </cell>
          <cell r="I2999" t="str">
            <v>30396</v>
          </cell>
          <cell r="J2999" t="str">
            <v>2010062</v>
          </cell>
          <cell r="K2999" t="str">
            <v>30011</v>
          </cell>
          <cell r="L2999">
            <v>2</v>
          </cell>
          <cell r="M2999" t="str">
            <v>124526551</v>
          </cell>
          <cell r="Q2999">
            <v>1742.22</v>
          </cell>
          <cell r="R2999">
            <v>4.71</v>
          </cell>
          <cell r="S2999">
            <v>1082.95</v>
          </cell>
        </row>
        <row r="3000">
          <cell r="B3000" t="str">
            <v>00</v>
          </cell>
          <cell r="C3000" t="str">
            <v>Каб.10 кв1Л-КД-ТП №12</v>
          </cell>
          <cell r="D3000" t="str">
            <v>533</v>
          </cell>
          <cell r="E3000" t="str">
            <v>011</v>
          </cell>
          <cell r="F3000">
            <v>11</v>
          </cell>
          <cell r="G3000">
            <v>30</v>
          </cell>
          <cell r="H3000">
            <v>2825.17</v>
          </cell>
          <cell r="I3000" t="str">
            <v>30397</v>
          </cell>
          <cell r="J3000" t="str">
            <v>2010062</v>
          </cell>
          <cell r="K3000" t="str">
            <v>30011</v>
          </cell>
          <cell r="L3000">
            <v>2</v>
          </cell>
          <cell r="M3000" t="str">
            <v>124526551</v>
          </cell>
          <cell r="Q3000">
            <v>1742.16</v>
          </cell>
          <cell r="R3000">
            <v>4.71</v>
          </cell>
          <cell r="S3000">
            <v>1083.01</v>
          </cell>
        </row>
        <row r="3001">
          <cell r="B3001" t="str">
            <v>00</v>
          </cell>
          <cell r="C3001" t="str">
            <v>Каб.10 кв1Л-КД-ТП №18</v>
          </cell>
          <cell r="D3001" t="str">
            <v>533</v>
          </cell>
          <cell r="E3001" t="str">
            <v>011</v>
          </cell>
          <cell r="F3001">
            <v>11</v>
          </cell>
          <cell r="G3001">
            <v>30</v>
          </cell>
          <cell r="H3001">
            <v>4002.33</v>
          </cell>
          <cell r="I3001" t="str">
            <v>30398</v>
          </cell>
          <cell r="J3001" t="str">
            <v>2010062</v>
          </cell>
          <cell r="K3001" t="str">
            <v>30011</v>
          </cell>
          <cell r="L3001">
            <v>2</v>
          </cell>
          <cell r="M3001" t="str">
            <v>124526551</v>
          </cell>
          <cell r="Q3001">
            <v>2628.14</v>
          </cell>
          <cell r="R3001">
            <v>6.67</v>
          </cell>
          <cell r="S3001">
            <v>1374.19</v>
          </cell>
        </row>
        <row r="3002">
          <cell r="B3002" t="str">
            <v>00</v>
          </cell>
          <cell r="C3002" t="str">
            <v>23Л-КД-ПС Макар.</v>
          </cell>
          <cell r="D3002" t="str">
            <v>533</v>
          </cell>
          <cell r="E3002" t="str">
            <v>011</v>
          </cell>
          <cell r="F3002">
            <v>11</v>
          </cell>
          <cell r="G3002">
            <v>30</v>
          </cell>
          <cell r="H3002">
            <v>95917.29</v>
          </cell>
          <cell r="I3002" t="str">
            <v>30399</v>
          </cell>
          <cell r="J3002" t="str">
            <v>2010062</v>
          </cell>
          <cell r="K3002" t="str">
            <v>30011</v>
          </cell>
          <cell r="L3002">
            <v>2</v>
          </cell>
          <cell r="M3002" t="str">
            <v>124526551</v>
          </cell>
          <cell r="Q3002">
            <v>38047.21</v>
          </cell>
          <cell r="R3002">
            <v>159.86000000000001</v>
          </cell>
          <cell r="S3002">
            <v>57870.080000000002</v>
          </cell>
        </row>
        <row r="3003">
          <cell r="B3003" t="str">
            <v>00</v>
          </cell>
          <cell r="C3003" t="str">
            <v>5Л-КД-оп.1 ПС"Новое"</v>
          </cell>
          <cell r="D3003" t="str">
            <v>533</v>
          </cell>
          <cell r="E3003" t="str">
            <v>011</v>
          </cell>
          <cell r="F3003">
            <v>11</v>
          </cell>
          <cell r="G3003">
            <v>30</v>
          </cell>
          <cell r="H3003">
            <v>183636.55</v>
          </cell>
          <cell r="I3003" t="str">
            <v>30400</v>
          </cell>
          <cell r="J3003" t="str">
            <v>2010062</v>
          </cell>
          <cell r="K3003" t="str">
            <v>30011</v>
          </cell>
          <cell r="L3003">
            <v>2</v>
          </cell>
          <cell r="M3003" t="str">
            <v>124526551</v>
          </cell>
          <cell r="Q3003">
            <v>120587.97</v>
          </cell>
          <cell r="R3003">
            <v>306.06</v>
          </cell>
          <cell r="S3003">
            <v>63048.58</v>
          </cell>
        </row>
        <row r="3004">
          <cell r="B3004" t="str">
            <v>00</v>
          </cell>
          <cell r="C3004" t="str">
            <v>11Л-КД-17</v>
          </cell>
          <cell r="D3004" t="str">
            <v>533</v>
          </cell>
          <cell r="E3004" t="str">
            <v>011</v>
          </cell>
          <cell r="F3004">
            <v>11</v>
          </cell>
          <cell r="G3004">
            <v>30</v>
          </cell>
          <cell r="H3004">
            <v>51761.79</v>
          </cell>
          <cell r="I3004" t="str">
            <v>30419</v>
          </cell>
          <cell r="J3004" t="str">
            <v>2010062</v>
          </cell>
          <cell r="K3004" t="str">
            <v>30011</v>
          </cell>
          <cell r="L3004">
            <v>2</v>
          </cell>
          <cell r="M3004" t="str">
            <v>124526551</v>
          </cell>
          <cell r="Q3004">
            <v>29292.01</v>
          </cell>
          <cell r="R3004">
            <v>86.27</v>
          </cell>
          <cell r="S3004">
            <v>22469.78</v>
          </cell>
        </row>
        <row r="3005">
          <cell r="B3005" t="str">
            <v>00</v>
          </cell>
          <cell r="C3005" t="str">
            <v>16Л-КД- оп-34</v>
          </cell>
          <cell r="D3005" t="str">
            <v>533</v>
          </cell>
          <cell r="E3005" t="str">
            <v>011</v>
          </cell>
          <cell r="F3005">
            <v>11</v>
          </cell>
          <cell r="G3005">
            <v>30</v>
          </cell>
          <cell r="H3005">
            <v>12242.44</v>
          </cell>
          <cell r="I3005" t="str">
            <v>30420</v>
          </cell>
          <cell r="J3005" t="str">
            <v>2010062</v>
          </cell>
          <cell r="K3005" t="str">
            <v>30011</v>
          </cell>
          <cell r="L3005">
            <v>2</v>
          </cell>
          <cell r="M3005" t="str">
            <v>124526551</v>
          </cell>
          <cell r="Q3005">
            <v>5835.44</v>
          </cell>
          <cell r="R3005">
            <v>20.399999999999999</v>
          </cell>
          <cell r="S3005">
            <v>6407</v>
          </cell>
        </row>
        <row r="3006">
          <cell r="B3006" t="str">
            <v>00</v>
          </cell>
          <cell r="C3006" t="str">
            <v>20Л-КД-14 отТП20-ТП14</v>
          </cell>
          <cell r="D3006" t="str">
            <v>533</v>
          </cell>
          <cell r="E3006" t="str">
            <v>011</v>
          </cell>
          <cell r="F3006">
            <v>11</v>
          </cell>
          <cell r="G3006">
            <v>30</v>
          </cell>
          <cell r="H3006">
            <v>51676.36</v>
          </cell>
          <cell r="I3006" t="str">
            <v>30424</v>
          </cell>
          <cell r="J3006" t="str">
            <v>2010062</v>
          </cell>
          <cell r="K3006" t="str">
            <v>30011</v>
          </cell>
          <cell r="L3006">
            <v>2</v>
          </cell>
          <cell r="M3006" t="str">
            <v>124526551</v>
          </cell>
          <cell r="Q3006">
            <v>31181.84</v>
          </cell>
          <cell r="R3006">
            <v>86.13</v>
          </cell>
          <cell r="S3006">
            <v>20494.52</v>
          </cell>
        </row>
        <row r="3007">
          <cell r="B3007" t="str">
            <v>00</v>
          </cell>
          <cell r="C3007" t="str">
            <v>Каб 0.4 от ТП-44 Восточный</v>
          </cell>
          <cell r="D3007" t="str">
            <v>533</v>
          </cell>
          <cell r="E3007" t="str">
            <v>011</v>
          </cell>
          <cell r="F3007">
            <v>11</v>
          </cell>
          <cell r="G3007">
            <v>30</v>
          </cell>
          <cell r="H3007">
            <v>5650.36</v>
          </cell>
          <cell r="I3007" t="str">
            <v>30431</v>
          </cell>
          <cell r="J3007" t="str">
            <v>2010062</v>
          </cell>
          <cell r="K3007" t="str">
            <v>30013</v>
          </cell>
          <cell r="L3007">
            <v>5</v>
          </cell>
          <cell r="M3007" t="str">
            <v>124526551</v>
          </cell>
          <cell r="Q3007">
            <v>5320.74</v>
          </cell>
          <cell r="R3007">
            <v>23.54</v>
          </cell>
          <cell r="S3007">
            <v>329.62</v>
          </cell>
        </row>
        <row r="3008">
          <cell r="B3008" t="str">
            <v>00</v>
          </cell>
          <cell r="C3008" t="str">
            <v>Каб.0.4кв от ТП 22Мак.</v>
          </cell>
          <cell r="D3008" t="str">
            <v>533</v>
          </cell>
          <cell r="E3008" t="str">
            <v>011</v>
          </cell>
          <cell r="F3008">
            <v>11</v>
          </cell>
          <cell r="G3008">
            <v>30</v>
          </cell>
          <cell r="H3008">
            <v>11300.7</v>
          </cell>
          <cell r="I3008" t="str">
            <v>30435</v>
          </cell>
          <cell r="J3008" t="str">
            <v>2010062</v>
          </cell>
          <cell r="K3008" t="str">
            <v>30013</v>
          </cell>
          <cell r="L3008">
            <v>5</v>
          </cell>
          <cell r="M3008" t="str">
            <v>124526551</v>
          </cell>
          <cell r="Q3008">
            <v>10641.55</v>
          </cell>
          <cell r="R3008">
            <v>47.09</v>
          </cell>
          <cell r="S3008">
            <v>659.15</v>
          </cell>
        </row>
        <row r="3009">
          <cell r="B3009" t="str">
            <v>00</v>
          </cell>
          <cell r="C3009" t="str">
            <v>Каб 0.4 от ТП-19 Макар</v>
          </cell>
          <cell r="D3009" t="str">
            <v>533</v>
          </cell>
          <cell r="E3009" t="str">
            <v>011</v>
          </cell>
          <cell r="F3009">
            <v>11</v>
          </cell>
          <cell r="G3009">
            <v>30</v>
          </cell>
          <cell r="H3009">
            <v>5650.36</v>
          </cell>
          <cell r="I3009" t="str">
            <v>30449</v>
          </cell>
          <cell r="J3009" t="str">
            <v>2010062</v>
          </cell>
          <cell r="K3009" t="str">
            <v>30013</v>
          </cell>
          <cell r="L3009">
            <v>5</v>
          </cell>
          <cell r="M3009" t="str">
            <v>124526551</v>
          </cell>
          <cell r="Q3009">
            <v>5044.67</v>
          </cell>
          <cell r="R3009">
            <v>23.54</v>
          </cell>
          <cell r="S3009">
            <v>605.69000000000005</v>
          </cell>
        </row>
        <row r="3010">
          <cell r="B3010" t="str">
            <v>00</v>
          </cell>
          <cell r="C3010" t="str">
            <v>0.4кв от КТП №7 Леонидово</v>
          </cell>
          <cell r="D3010" t="str">
            <v>533</v>
          </cell>
          <cell r="E3010" t="str">
            <v>011</v>
          </cell>
          <cell r="F3010">
            <v>11</v>
          </cell>
          <cell r="G3010">
            <v>30</v>
          </cell>
          <cell r="H3010">
            <v>7463.26</v>
          </cell>
          <cell r="I3010" t="str">
            <v>30467</v>
          </cell>
          <cell r="J3010" t="str">
            <v>2010062</v>
          </cell>
          <cell r="K3010" t="str">
            <v>30008</v>
          </cell>
          <cell r="L3010">
            <v>6</v>
          </cell>
          <cell r="M3010" t="str">
            <v>124521125</v>
          </cell>
          <cell r="Q3010">
            <v>7463.26</v>
          </cell>
          <cell r="R3010">
            <v>0</v>
          </cell>
          <cell r="S3010">
            <v>0</v>
          </cell>
        </row>
        <row r="3011">
          <cell r="B3011" t="str">
            <v>00</v>
          </cell>
          <cell r="C3011" t="str">
            <v>Каб 0.4  д/с " Сказка"</v>
          </cell>
          <cell r="D3011" t="str">
            <v>533</v>
          </cell>
          <cell r="E3011" t="str">
            <v>011</v>
          </cell>
          <cell r="F3011">
            <v>11</v>
          </cell>
          <cell r="G3011">
            <v>30</v>
          </cell>
          <cell r="H3011">
            <v>12861.92</v>
          </cell>
          <cell r="I3011" t="str">
            <v>30472</v>
          </cell>
          <cell r="J3011" t="str">
            <v>2010062</v>
          </cell>
          <cell r="K3011" t="str">
            <v>30012</v>
          </cell>
          <cell r="L3011">
            <v>4</v>
          </cell>
          <cell r="M3011" t="str">
            <v>124526551</v>
          </cell>
          <cell r="Q3011">
            <v>3644.14</v>
          </cell>
          <cell r="R3011">
            <v>42.87</v>
          </cell>
          <cell r="S3011">
            <v>9217.7800000000007</v>
          </cell>
        </row>
        <row r="3012">
          <cell r="B3012" t="str">
            <v>14</v>
          </cell>
          <cell r="C3012" t="str">
            <v>ВЛ-0,4кв  ЛЭП-0,4 кв от ТП №9 п.Буюклы</v>
          </cell>
          <cell r="D3012" t="str">
            <v>533</v>
          </cell>
          <cell r="E3012" t="str">
            <v>011</v>
          </cell>
          <cell r="F3012">
            <v>11</v>
          </cell>
          <cell r="G3012">
            <v>30</v>
          </cell>
          <cell r="H3012">
            <v>39259.279999999999</v>
          </cell>
          <cell r="I3012" t="str">
            <v>30474</v>
          </cell>
          <cell r="J3012" t="str">
            <v>2010062</v>
          </cell>
          <cell r="K3012" t="str">
            <v>30008</v>
          </cell>
          <cell r="L3012">
            <v>6</v>
          </cell>
          <cell r="M3012" t="str">
            <v>124521125</v>
          </cell>
          <cell r="Q3012">
            <v>39259.279999999999</v>
          </cell>
          <cell r="R3012">
            <v>0</v>
          </cell>
          <cell r="S3012">
            <v>0</v>
          </cell>
        </row>
        <row r="3013">
          <cell r="B3013" t="str">
            <v>00</v>
          </cell>
          <cell r="C3013" t="str">
            <v>Каб 0.4 ул. Фрунзе - 10а</v>
          </cell>
          <cell r="D3013" t="str">
            <v>533</v>
          </cell>
          <cell r="E3013" t="str">
            <v>011</v>
          </cell>
          <cell r="F3013">
            <v>11</v>
          </cell>
          <cell r="G3013">
            <v>30</v>
          </cell>
          <cell r="H3013">
            <v>11074.7</v>
          </cell>
          <cell r="I3013" t="str">
            <v>30478</v>
          </cell>
          <cell r="J3013" t="str">
            <v>2010062</v>
          </cell>
          <cell r="K3013" t="str">
            <v>30012</v>
          </cell>
          <cell r="L3013">
            <v>4</v>
          </cell>
          <cell r="M3013" t="str">
            <v>124526551</v>
          </cell>
          <cell r="Q3013">
            <v>3137.94</v>
          </cell>
          <cell r="R3013">
            <v>36.92</v>
          </cell>
          <cell r="S3013">
            <v>7936.76</v>
          </cell>
        </row>
        <row r="3014">
          <cell r="B3014" t="str">
            <v>14</v>
          </cell>
          <cell r="C3014" t="str">
            <v>ВЛ-10 кв 5Л-С-10,17Л-С-10</v>
          </cell>
          <cell r="D3014" t="str">
            <v>533</v>
          </cell>
          <cell r="E3014" t="str">
            <v>011</v>
          </cell>
          <cell r="F3014">
            <v>11</v>
          </cell>
          <cell r="G3014">
            <v>30</v>
          </cell>
          <cell r="H3014">
            <v>5486717.1900000004</v>
          </cell>
          <cell r="I3014" t="str">
            <v>30481</v>
          </cell>
          <cell r="J3014" t="str">
            <v>2010062</v>
          </cell>
          <cell r="K3014" t="str">
            <v>30006</v>
          </cell>
          <cell r="L3014">
            <v>3</v>
          </cell>
          <cell r="M3014" t="str">
            <v>124521125</v>
          </cell>
          <cell r="Q3014">
            <v>3462803.6</v>
          </cell>
          <cell r="R3014">
            <v>13716.79</v>
          </cell>
          <cell r="S3014">
            <v>2023913.59</v>
          </cell>
        </row>
        <row r="3015">
          <cell r="B3015" t="str">
            <v>00</v>
          </cell>
          <cell r="C3015" t="str">
            <v>Каб.10кв ТП №68-ТП №93</v>
          </cell>
          <cell r="D3015" t="str">
            <v>533</v>
          </cell>
          <cell r="E3015" t="str">
            <v>011</v>
          </cell>
          <cell r="F3015">
            <v>11</v>
          </cell>
          <cell r="G3015">
            <v>30</v>
          </cell>
          <cell r="H3015">
            <v>2241.0100000000002</v>
          </cell>
          <cell r="I3015" t="str">
            <v>30490</v>
          </cell>
          <cell r="J3015" t="str">
            <v>2010062</v>
          </cell>
          <cell r="K3015" t="str">
            <v>30012</v>
          </cell>
          <cell r="L3015">
            <v>4</v>
          </cell>
          <cell r="M3015" t="str">
            <v>124526551</v>
          </cell>
          <cell r="Q3015">
            <v>993.52</v>
          </cell>
          <cell r="R3015">
            <v>7.47</v>
          </cell>
          <cell r="S3015">
            <v>1247.49</v>
          </cell>
        </row>
        <row r="3016">
          <cell r="B3016" t="str">
            <v>00</v>
          </cell>
          <cell r="C3016" t="str">
            <v>Каб.10кв 3Л-КД-68-ПО"Город"</v>
          </cell>
          <cell r="D3016" t="str">
            <v>533</v>
          </cell>
          <cell r="E3016" t="str">
            <v>011</v>
          </cell>
          <cell r="F3016">
            <v>11</v>
          </cell>
          <cell r="G3016">
            <v>30</v>
          </cell>
          <cell r="H3016">
            <v>1330.65</v>
          </cell>
          <cell r="I3016" t="str">
            <v>30493</v>
          </cell>
          <cell r="J3016" t="str">
            <v>2010062</v>
          </cell>
          <cell r="K3016" t="str">
            <v>30012</v>
          </cell>
          <cell r="L3016">
            <v>4</v>
          </cell>
          <cell r="M3016" t="str">
            <v>124526551</v>
          </cell>
          <cell r="Q3016">
            <v>576.66</v>
          </cell>
          <cell r="R3016">
            <v>4.4400000000000004</v>
          </cell>
          <cell r="S3016">
            <v>753.99</v>
          </cell>
        </row>
        <row r="3017">
          <cell r="B3017" t="str">
            <v>00</v>
          </cell>
          <cell r="C3017" t="str">
            <v>52Л-КД-20</v>
          </cell>
          <cell r="D3017" t="str">
            <v>533</v>
          </cell>
          <cell r="E3017" t="str">
            <v>011</v>
          </cell>
          <cell r="F3017">
            <v>11</v>
          </cell>
          <cell r="G3017">
            <v>30</v>
          </cell>
          <cell r="H3017">
            <v>157107.62</v>
          </cell>
          <cell r="I3017" t="str">
            <v>30497</v>
          </cell>
          <cell r="J3017" t="str">
            <v>2010062</v>
          </cell>
          <cell r="K3017" t="str">
            <v>30012</v>
          </cell>
          <cell r="L3017">
            <v>4</v>
          </cell>
          <cell r="M3017" t="str">
            <v>124526551</v>
          </cell>
          <cell r="Q3017">
            <v>67519.81</v>
          </cell>
          <cell r="R3017">
            <v>523.69000000000005</v>
          </cell>
          <cell r="S3017">
            <v>89587.81</v>
          </cell>
        </row>
        <row r="3018">
          <cell r="B3018" t="str">
            <v>00</v>
          </cell>
          <cell r="C3018" t="str">
            <v>0.4кв от ТП №25 Поронайск</v>
          </cell>
          <cell r="D3018" t="str">
            <v>533</v>
          </cell>
          <cell r="E3018" t="str">
            <v>011</v>
          </cell>
          <cell r="F3018">
            <v>11</v>
          </cell>
          <cell r="G3018">
            <v>30</v>
          </cell>
          <cell r="H3018">
            <v>7040.42</v>
          </cell>
          <cell r="I3018" t="str">
            <v>30564</v>
          </cell>
          <cell r="J3018" t="str">
            <v>2010062</v>
          </cell>
          <cell r="K3018" t="str">
            <v>30009</v>
          </cell>
          <cell r="L3018">
            <v>2</v>
          </cell>
          <cell r="M3018" t="str">
            <v>124521125</v>
          </cell>
          <cell r="Q3018">
            <v>1571.36</v>
          </cell>
          <cell r="R3018">
            <v>11.73</v>
          </cell>
          <cell r="S3018">
            <v>5469.06</v>
          </cell>
        </row>
        <row r="3019">
          <cell r="B3019" t="str">
            <v>00</v>
          </cell>
          <cell r="C3019" t="str">
            <v>ВЛ-0,4кв  ЛЭП-0,4 кв от МТП №24,73,48,87г.Поронай</v>
          </cell>
          <cell r="D3019" t="str">
            <v>533</v>
          </cell>
          <cell r="E3019" t="str">
            <v>011</v>
          </cell>
          <cell r="F3019">
            <v>11</v>
          </cell>
          <cell r="G3019">
            <v>30</v>
          </cell>
          <cell r="H3019">
            <v>37540.550000000003</v>
          </cell>
          <cell r="I3019" t="str">
            <v>30598</v>
          </cell>
          <cell r="J3019" t="str">
            <v>2010062</v>
          </cell>
          <cell r="K3019" t="str">
            <v>30007</v>
          </cell>
          <cell r="L3019">
            <v>4</v>
          </cell>
          <cell r="M3019" t="str">
            <v>124521125</v>
          </cell>
          <cell r="Q3019">
            <v>11917.52</v>
          </cell>
          <cell r="R3019">
            <v>125.14</v>
          </cell>
          <cell r="S3019">
            <v>25623.03</v>
          </cell>
        </row>
        <row r="3020">
          <cell r="B3020" t="str">
            <v>00</v>
          </cell>
          <cell r="C3020" t="str">
            <v>0.4кв от ТП №77 Поронайск</v>
          </cell>
          <cell r="D3020" t="str">
            <v>533</v>
          </cell>
          <cell r="E3020" t="str">
            <v>011</v>
          </cell>
          <cell r="F3020">
            <v>11</v>
          </cell>
          <cell r="G3020">
            <v>30</v>
          </cell>
          <cell r="H3020">
            <v>7983.66</v>
          </cell>
          <cell r="I3020" t="str">
            <v>30599</v>
          </cell>
          <cell r="J3020" t="str">
            <v>2010062</v>
          </cell>
          <cell r="K3020" t="str">
            <v>30007</v>
          </cell>
          <cell r="L3020">
            <v>4</v>
          </cell>
          <cell r="M3020" t="str">
            <v>124521125</v>
          </cell>
          <cell r="Q3020">
            <v>2547.14</v>
          </cell>
          <cell r="R3020">
            <v>26.61</v>
          </cell>
          <cell r="S3020">
            <v>5436.52</v>
          </cell>
        </row>
        <row r="3021">
          <cell r="B3021" t="str">
            <v>00</v>
          </cell>
          <cell r="C3021" t="str">
            <v>Каб О.4 ул. Ленина 20 ТП №65</v>
          </cell>
          <cell r="D3021" t="str">
            <v>533</v>
          </cell>
          <cell r="E3021" t="str">
            <v>011</v>
          </cell>
          <cell r="F3021">
            <v>11</v>
          </cell>
          <cell r="G3021">
            <v>30</v>
          </cell>
          <cell r="H3021">
            <v>4241.8500000000004</v>
          </cell>
          <cell r="I3021" t="str">
            <v>30602</v>
          </cell>
          <cell r="J3021" t="str">
            <v>2010062</v>
          </cell>
          <cell r="K3021" t="str">
            <v>30012</v>
          </cell>
          <cell r="L3021">
            <v>4</v>
          </cell>
          <cell r="M3021" t="str">
            <v>124526551</v>
          </cell>
          <cell r="Q3021">
            <v>3908.91</v>
          </cell>
          <cell r="R3021">
            <v>14.14</v>
          </cell>
          <cell r="S3021">
            <v>332.94</v>
          </cell>
        </row>
        <row r="3022">
          <cell r="B3022" t="str">
            <v>00</v>
          </cell>
          <cell r="C3022" t="str">
            <v>Каб.0.4 кв ТП №65а Порнайск</v>
          </cell>
          <cell r="D3022" t="str">
            <v>533</v>
          </cell>
          <cell r="E3022" t="str">
            <v>011</v>
          </cell>
          <cell r="F3022">
            <v>11</v>
          </cell>
          <cell r="G3022">
            <v>30</v>
          </cell>
          <cell r="H3022">
            <v>8443.6</v>
          </cell>
          <cell r="I3022" t="str">
            <v>30610</v>
          </cell>
          <cell r="J3022" t="str">
            <v>2010062</v>
          </cell>
          <cell r="K3022" t="str">
            <v>30012</v>
          </cell>
          <cell r="L3022">
            <v>4</v>
          </cell>
          <cell r="M3022" t="str">
            <v>124526551</v>
          </cell>
          <cell r="Q3022">
            <v>6560.14</v>
          </cell>
          <cell r="R3022">
            <v>28.15</v>
          </cell>
          <cell r="S3022">
            <v>1883.46</v>
          </cell>
        </row>
        <row r="3023">
          <cell r="B3023" t="str">
            <v>00</v>
          </cell>
          <cell r="C3023" t="str">
            <v>Каб.0.4 кв ул.Победы-82 ТП №65а Поронайск</v>
          </cell>
          <cell r="D3023" t="str">
            <v>533</v>
          </cell>
          <cell r="E3023" t="str">
            <v>011</v>
          </cell>
          <cell r="F3023">
            <v>11</v>
          </cell>
          <cell r="G3023">
            <v>30</v>
          </cell>
          <cell r="H3023">
            <v>1657.45</v>
          </cell>
          <cell r="I3023" t="str">
            <v>30611</v>
          </cell>
          <cell r="J3023" t="str">
            <v>2010062</v>
          </cell>
          <cell r="K3023" t="str">
            <v>30012</v>
          </cell>
          <cell r="L3023">
            <v>4</v>
          </cell>
          <cell r="M3023" t="str">
            <v>124526551</v>
          </cell>
          <cell r="Q3023">
            <v>535.79</v>
          </cell>
          <cell r="R3023">
            <v>5.52</v>
          </cell>
          <cell r="S3023">
            <v>1121.6600000000001</v>
          </cell>
        </row>
        <row r="3024">
          <cell r="B3024" t="str">
            <v>00</v>
          </cell>
          <cell r="C3024" t="str">
            <v>65Л-КД-65а</v>
          </cell>
          <cell r="D3024" t="str">
            <v>533</v>
          </cell>
          <cell r="E3024" t="str">
            <v>011</v>
          </cell>
          <cell r="F3024">
            <v>11</v>
          </cell>
          <cell r="G3024">
            <v>30</v>
          </cell>
          <cell r="H3024">
            <v>15582.88</v>
          </cell>
          <cell r="I3024" t="str">
            <v>30627</v>
          </cell>
          <cell r="J3024" t="str">
            <v>2010062</v>
          </cell>
          <cell r="K3024" t="str">
            <v>30012</v>
          </cell>
          <cell r="L3024">
            <v>4</v>
          </cell>
          <cell r="M3024" t="str">
            <v>124526551</v>
          </cell>
          <cell r="Q3024">
            <v>4415.1099999999997</v>
          </cell>
          <cell r="R3024">
            <v>51.94</v>
          </cell>
          <cell r="S3024">
            <v>11167.77</v>
          </cell>
        </row>
        <row r="3025">
          <cell r="B3025" t="str">
            <v>00</v>
          </cell>
          <cell r="C3025" t="str">
            <v>Каб.10кв 3Л-КД-47</v>
          </cell>
          <cell r="D3025" t="str">
            <v>533</v>
          </cell>
          <cell r="E3025" t="str">
            <v>011</v>
          </cell>
          <cell r="F3025">
            <v>11</v>
          </cell>
          <cell r="G3025">
            <v>30</v>
          </cell>
          <cell r="H3025">
            <v>3154.95</v>
          </cell>
          <cell r="I3025" t="str">
            <v>30628</v>
          </cell>
          <cell r="J3025" t="str">
            <v>2010062</v>
          </cell>
          <cell r="K3025" t="str">
            <v>30012</v>
          </cell>
          <cell r="L3025">
            <v>4</v>
          </cell>
          <cell r="M3025" t="str">
            <v>124526551</v>
          </cell>
          <cell r="Q3025">
            <v>1398.75</v>
          </cell>
          <cell r="R3025">
            <v>10.52</v>
          </cell>
          <cell r="S3025">
            <v>1756.2</v>
          </cell>
        </row>
        <row r="3026">
          <cell r="B3026" t="str">
            <v>00</v>
          </cell>
          <cell r="C3026" t="str">
            <v>ВЛ-0,4кв от ТП №18 г.Поронайск</v>
          </cell>
          <cell r="D3026" t="str">
            <v>533</v>
          </cell>
          <cell r="E3026" t="str">
            <v>011</v>
          </cell>
          <cell r="F3026">
            <v>11</v>
          </cell>
          <cell r="G3026">
            <v>30</v>
          </cell>
          <cell r="H3026">
            <v>18730.22</v>
          </cell>
          <cell r="I3026" t="str">
            <v>30877</v>
          </cell>
          <cell r="J3026" t="str">
            <v>2010062</v>
          </cell>
          <cell r="K3026" t="str">
            <v>30008</v>
          </cell>
          <cell r="L3026">
            <v>6</v>
          </cell>
          <cell r="M3026" t="str">
            <v>124521125</v>
          </cell>
          <cell r="Q3026">
            <v>18730.22</v>
          </cell>
          <cell r="R3026">
            <v>0</v>
          </cell>
          <cell r="S3026">
            <v>0</v>
          </cell>
        </row>
        <row r="3027">
          <cell r="B3027" t="str">
            <v>00</v>
          </cell>
          <cell r="C3027" t="str">
            <v>ВЛ-0,4кв  ЛЭП-0,4 кв от ТП №34 г.Поронайск</v>
          </cell>
          <cell r="D3027" t="str">
            <v>533</v>
          </cell>
          <cell r="E3027" t="str">
            <v>011</v>
          </cell>
          <cell r="F3027">
            <v>11</v>
          </cell>
          <cell r="G3027">
            <v>30</v>
          </cell>
          <cell r="H3027">
            <v>23496.35</v>
          </cell>
          <cell r="I3027" t="str">
            <v>30878</v>
          </cell>
          <cell r="J3027" t="str">
            <v>2010062</v>
          </cell>
          <cell r="K3027" t="str">
            <v>30008</v>
          </cell>
          <cell r="L3027">
            <v>6</v>
          </cell>
          <cell r="M3027" t="str">
            <v>124521125</v>
          </cell>
          <cell r="Q3027">
            <v>23496.35</v>
          </cell>
          <cell r="R3027">
            <v>0</v>
          </cell>
          <cell r="S3027">
            <v>0</v>
          </cell>
        </row>
        <row r="3028">
          <cell r="B3028" t="str">
            <v>00</v>
          </cell>
          <cell r="C3028" t="str">
            <v>ВЛ-0,4кв  ЛЭП-0,4 кв от МТП №5 п.Майское</v>
          </cell>
          <cell r="D3028" t="str">
            <v>533</v>
          </cell>
          <cell r="E3028" t="str">
            <v>011</v>
          </cell>
          <cell r="F3028">
            <v>11</v>
          </cell>
          <cell r="G3028">
            <v>30</v>
          </cell>
          <cell r="H3028">
            <v>111044.11</v>
          </cell>
          <cell r="I3028" t="str">
            <v>30879</v>
          </cell>
          <cell r="J3028" t="str">
            <v>2010062</v>
          </cell>
          <cell r="K3028" t="str">
            <v>30008</v>
          </cell>
          <cell r="L3028">
            <v>6</v>
          </cell>
          <cell r="M3028" t="str">
            <v>124521125</v>
          </cell>
          <cell r="Q3028">
            <v>111044.11</v>
          </cell>
          <cell r="R3028">
            <v>0</v>
          </cell>
          <cell r="S3028">
            <v>0</v>
          </cell>
        </row>
        <row r="3029">
          <cell r="B3029" t="str">
            <v>00</v>
          </cell>
          <cell r="C3029" t="str">
            <v>ВЛ-0,4кв  ЛЭП-0,4 кв от ТП №5,КТП №4 п.Малиновка</v>
          </cell>
          <cell r="D3029" t="str">
            <v>533</v>
          </cell>
          <cell r="E3029" t="str">
            <v>011</v>
          </cell>
          <cell r="F3029">
            <v>11</v>
          </cell>
          <cell r="G3029">
            <v>30</v>
          </cell>
          <cell r="H3029">
            <v>361499.87</v>
          </cell>
          <cell r="I3029" t="str">
            <v>30880</v>
          </cell>
          <cell r="J3029" t="str">
            <v>2010062</v>
          </cell>
          <cell r="K3029" t="str">
            <v>30008</v>
          </cell>
          <cell r="L3029">
            <v>6</v>
          </cell>
          <cell r="M3029" t="str">
            <v>124521125</v>
          </cell>
          <cell r="Q3029">
            <v>361499.87</v>
          </cell>
          <cell r="R3029">
            <v>0</v>
          </cell>
          <cell r="S3029">
            <v>0</v>
          </cell>
        </row>
        <row r="3030">
          <cell r="B3030" t="str">
            <v>00</v>
          </cell>
          <cell r="C3030" t="str">
            <v>ВЛ-0,4кв  ЛЭП-0,4 кв от КТП №9 п.Матросово</v>
          </cell>
          <cell r="D3030" t="str">
            <v>533</v>
          </cell>
          <cell r="E3030" t="str">
            <v>011</v>
          </cell>
          <cell r="F3030">
            <v>11</v>
          </cell>
          <cell r="G3030">
            <v>30</v>
          </cell>
          <cell r="H3030">
            <v>236314.71</v>
          </cell>
          <cell r="I3030" t="str">
            <v>30881</v>
          </cell>
          <cell r="J3030" t="str">
            <v>2010062</v>
          </cell>
          <cell r="K3030" t="str">
            <v>30008</v>
          </cell>
          <cell r="L3030">
            <v>6</v>
          </cell>
          <cell r="M3030" t="str">
            <v>124521125</v>
          </cell>
          <cell r="Q3030">
            <v>236314.71</v>
          </cell>
          <cell r="R3030">
            <v>0</v>
          </cell>
          <cell r="S3030">
            <v>0</v>
          </cell>
        </row>
        <row r="3031">
          <cell r="B3031" t="str">
            <v>00</v>
          </cell>
          <cell r="C3031" t="str">
            <v>ВЛ-0,4кв ЛЭП-0,4кв  от ТП №5 п.Забайкалец</v>
          </cell>
          <cell r="D3031" t="str">
            <v>533</v>
          </cell>
          <cell r="E3031" t="str">
            <v>011</v>
          </cell>
          <cell r="F3031">
            <v>11</v>
          </cell>
          <cell r="G3031">
            <v>30</v>
          </cell>
          <cell r="H3031">
            <v>14667.31</v>
          </cell>
          <cell r="I3031" t="str">
            <v>30882</v>
          </cell>
          <cell r="J3031" t="str">
            <v>2010062</v>
          </cell>
          <cell r="K3031" t="str">
            <v>30008</v>
          </cell>
          <cell r="L3031">
            <v>6</v>
          </cell>
          <cell r="M3031" t="str">
            <v>124521125</v>
          </cell>
          <cell r="Q3031">
            <v>14667.31</v>
          </cell>
          <cell r="R3031">
            <v>0</v>
          </cell>
          <cell r="S3031">
            <v>0</v>
          </cell>
        </row>
        <row r="3032">
          <cell r="B3032" t="str">
            <v>00</v>
          </cell>
          <cell r="C3032" t="str">
            <v>ВЛ-0,4кв  ЛЭП-0,4 кв от МТП №6 п.Майское</v>
          </cell>
          <cell r="D3032" t="str">
            <v>533</v>
          </cell>
          <cell r="E3032" t="str">
            <v>011</v>
          </cell>
          <cell r="F3032">
            <v>11</v>
          </cell>
          <cell r="G3032">
            <v>30</v>
          </cell>
          <cell r="H3032">
            <v>10975.54</v>
          </cell>
          <cell r="I3032" t="str">
            <v>30883</v>
          </cell>
          <cell r="J3032" t="str">
            <v>2010062</v>
          </cell>
          <cell r="K3032" t="str">
            <v>30008</v>
          </cell>
          <cell r="L3032">
            <v>6</v>
          </cell>
          <cell r="M3032" t="str">
            <v>124521125</v>
          </cell>
          <cell r="Q3032">
            <v>10975.54</v>
          </cell>
          <cell r="R3032">
            <v>0</v>
          </cell>
          <cell r="S3032">
            <v>0</v>
          </cell>
        </row>
        <row r="3033">
          <cell r="B3033" t="str">
            <v>00</v>
          </cell>
          <cell r="C3033" t="str">
            <v>ВЛ-0,4кв  ЛЭП-0,4 кв 3Л,4Л КТП №9 п.Матросово</v>
          </cell>
          <cell r="D3033" t="str">
            <v>533</v>
          </cell>
          <cell r="E3033" t="str">
            <v>011</v>
          </cell>
          <cell r="F3033">
            <v>11</v>
          </cell>
          <cell r="G3033">
            <v>30</v>
          </cell>
          <cell r="H3033">
            <v>420560.47</v>
          </cell>
          <cell r="I3033" t="str">
            <v>30884</v>
          </cell>
          <cell r="J3033" t="str">
            <v>2010062</v>
          </cell>
          <cell r="K3033" t="str">
            <v>30008</v>
          </cell>
          <cell r="L3033">
            <v>6</v>
          </cell>
          <cell r="M3033" t="str">
            <v>124521125</v>
          </cell>
          <cell r="Q3033">
            <v>420560.47</v>
          </cell>
          <cell r="R3033">
            <v>0</v>
          </cell>
          <cell r="S3033">
            <v>0</v>
          </cell>
        </row>
        <row r="3034">
          <cell r="B3034" t="str">
            <v>00</v>
          </cell>
          <cell r="C3034" t="str">
            <v>ВЛ-0.4кв от ТП № 81, РП № 27 г.Поронайск.</v>
          </cell>
          <cell r="D3034" t="str">
            <v>533</v>
          </cell>
          <cell r="E3034" t="str">
            <v>011</v>
          </cell>
          <cell r="F3034">
            <v>11</v>
          </cell>
          <cell r="G3034">
            <v>30</v>
          </cell>
          <cell r="H3034">
            <v>54714.97</v>
          </cell>
          <cell r="I3034" t="str">
            <v>30885</v>
          </cell>
          <cell r="J3034" t="str">
            <v>2010062</v>
          </cell>
          <cell r="K3034" t="str">
            <v>30007</v>
          </cell>
          <cell r="L3034">
            <v>4</v>
          </cell>
          <cell r="M3034" t="str">
            <v>124521125</v>
          </cell>
          <cell r="Q3034">
            <v>16456.41</v>
          </cell>
          <cell r="R3034">
            <v>182.38</v>
          </cell>
          <cell r="S3034">
            <v>38258.559999999998</v>
          </cell>
        </row>
        <row r="3035">
          <cell r="B3035" t="str">
            <v>00</v>
          </cell>
          <cell r="C3035" t="str">
            <v>ВЛ-0,4кв  ЛЭП-0,4 кв от КТП №49 г.Поронайск</v>
          </cell>
          <cell r="D3035" t="str">
            <v>533</v>
          </cell>
          <cell r="E3035" t="str">
            <v>011</v>
          </cell>
          <cell r="F3035">
            <v>11</v>
          </cell>
          <cell r="G3035">
            <v>30</v>
          </cell>
          <cell r="H3035">
            <v>75375.73</v>
          </cell>
          <cell r="I3035" t="str">
            <v>30886</v>
          </cell>
          <cell r="J3035" t="str">
            <v>2010062</v>
          </cell>
          <cell r="K3035" t="str">
            <v>30007</v>
          </cell>
          <cell r="L3035">
            <v>4</v>
          </cell>
          <cell r="M3035" t="str">
            <v>124521125</v>
          </cell>
          <cell r="Q3035">
            <v>32048.44</v>
          </cell>
          <cell r="R3035">
            <v>251.25</v>
          </cell>
          <cell r="S3035">
            <v>43327.29</v>
          </cell>
        </row>
        <row r="3036">
          <cell r="B3036" t="str">
            <v>00</v>
          </cell>
          <cell r="C3036" t="str">
            <v>ВЛ-0,4кв  ЛЭП-0,4 кв от ТП №65А г.Поронайск</v>
          </cell>
          <cell r="D3036" t="str">
            <v>533</v>
          </cell>
          <cell r="E3036" t="str">
            <v>011</v>
          </cell>
          <cell r="F3036">
            <v>11</v>
          </cell>
          <cell r="G3036">
            <v>30</v>
          </cell>
          <cell r="H3036">
            <v>11202.8</v>
          </cell>
          <cell r="I3036" t="str">
            <v>30887</v>
          </cell>
          <cell r="J3036" t="str">
            <v>2010062</v>
          </cell>
          <cell r="K3036" t="str">
            <v>30007</v>
          </cell>
          <cell r="L3036">
            <v>4</v>
          </cell>
          <cell r="M3036" t="str">
            <v>124521125</v>
          </cell>
          <cell r="Q3036">
            <v>3574.08</v>
          </cell>
          <cell r="R3036">
            <v>37.340000000000003</v>
          </cell>
          <cell r="S3036">
            <v>7628.72</v>
          </cell>
        </row>
        <row r="3037">
          <cell r="B3037" t="str">
            <v>00</v>
          </cell>
          <cell r="C3037" t="str">
            <v>ВЛ-0,4кв  ЛЭП-0,4 кв от ТП №88  г.Поронайск</v>
          </cell>
          <cell r="D3037" t="str">
            <v>533</v>
          </cell>
          <cell r="E3037" t="str">
            <v>011</v>
          </cell>
          <cell r="F3037">
            <v>11</v>
          </cell>
          <cell r="G3037">
            <v>30</v>
          </cell>
          <cell r="H3037">
            <v>194825.7</v>
          </cell>
          <cell r="I3037" t="str">
            <v>30888</v>
          </cell>
          <cell r="J3037" t="str">
            <v>2010062</v>
          </cell>
          <cell r="K3037" t="str">
            <v>30008</v>
          </cell>
          <cell r="L3037">
            <v>6</v>
          </cell>
          <cell r="M3037" t="str">
            <v>124521125</v>
          </cell>
          <cell r="Q3037">
            <v>145546.79</v>
          </cell>
          <cell r="R3037">
            <v>974.13</v>
          </cell>
          <cell r="S3037">
            <v>49278.91</v>
          </cell>
        </row>
        <row r="3038">
          <cell r="B3038" t="str">
            <v>00</v>
          </cell>
          <cell r="C3038" t="str">
            <v>ВЛ-0,4кв  ЛЭП-0,4 кв от ТП №13  г.Поронайск</v>
          </cell>
          <cell r="D3038" t="str">
            <v>533</v>
          </cell>
          <cell r="E3038" t="str">
            <v>011</v>
          </cell>
          <cell r="F3038">
            <v>11</v>
          </cell>
          <cell r="G3038">
            <v>30</v>
          </cell>
          <cell r="H3038">
            <v>11061.51</v>
          </cell>
          <cell r="I3038" t="str">
            <v>30889</v>
          </cell>
          <cell r="J3038" t="str">
            <v>2010062</v>
          </cell>
          <cell r="K3038" t="str">
            <v>30008</v>
          </cell>
          <cell r="L3038">
            <v>6</v>
          </cell>
          <cell r="M3038" t="str">
            <v>124521125</v>
          </cell>
          <cell r="Q3038">
            <v>11061.51</v>
          </cell>
          <cell r="R3038">
            <v>0</v>
          </cell>
          <cell r="S3038">
            <v>0</v>
          </cell>
        </row>
        <row r="3039">
          <cell r="B3039" t="str">
            <v>00</v>
          </cell>
          <cell r="C3039" t="str">
            <v>ВЛ-0,4кв  ЛЭП-0,4 кв от ТП №17  г.Поронайск</v>
          </cell>
          <cell r="D3039" t="str">
            <v>533</v>
          </cell>
          <cell r="E3039" t="str">
            <v>011</v>
          </cell>
          <cell r="F3039">
            <v>11</v>
          </cell>
          <cell r="G3039">
            <v>30</v>
          </cell>
          <cell r="H3039">
            <v>10257.030000000001</v>
          </cell>
          <cell r="I3039" t="str">
            <v>30890</v>
          </cell>
          <cell r="J3039" t="str">
            <v>2010062</v>
          </cell>
          <cell r="K3039" t="str">
            <v>30008</v>
          </cell>
          <cell r="L3039">
            <v>6</v>
          </cell>
          <cell r="M3039" t="str">
            <v>124521125</v>
          </cell>
          <cell r="Q3039">
            <v>10257.030000000001</v>
          </cell>
          <cell r="R3039">
            <v>0</v>
          </cell>
          <cell r="S3039">
            <v>0</v>
          </cell>
        </row>
        <row r="3040">
          <cell r="B3040" t="str">
            <v>00</v>
          </cell>
          <cell r="C3040" t="str">
            <v>ВЛ-0,4кв  ЛЭП-0,4 кв от МТП №67  г.Поронайск</v>
          </cell>
          <cell r="D3040" t="str">
            <v>533</v>
          </cell>
          <cell r="E3040" t="str">
            <v>011</v>
          </cell>
          <cell r="F3040">
            <v>11</v>
          </cell>
          <cell r="G3040">
            <v>30</v>
          </cell>
          <cell r="H3040">
            <v>37219.99</v>
          </cell>
          <cell r="I3040" t="str">
            <v>30891</v>
          </cell>
          <cell r="J3040" t="str">
            <v>2010062</v>
          </cell>
          <cell r="K3040" t="str">
            <v>30008</v>
          </cell>
          <cell r="L3040">
            <v>6</v>
          </cell>
          <cell r="M3040" t="str">
            <v>124521125</v>
          </cell>
          <cell r="Q3040">
            <v>17803.599999999999</v>
          </cell>
          <cell r="R3040">
            <v>186.1</v>
          </cell>
          <cell r="S3040">
            <v>19416.39</v>
          </cell>
        </row>
        <row r="3041">
          <cell r="B3041" t="str">
            <v>00</v>
          </cell>
          <cell r="C3041" t="str">
            <v>ВЛ-0,4кв  ЛЭП-0,4 кв от МТП №63 о.Рейд</v>
          </cell>
          <cell r="D3041" t="str">
            <v>533</v>
          </cell>
          <cell r="E3041" t="str">
            <v>011</v>
          </cell>
          <cell r="F3041">
            <v>11</v>
          </cell>
          <cell r="G3041">
            <v>30</v>
          </cell>
          <cell r="H3041">
            <v>53101.34</v>
          </cell>
          <cell r="I3041" t="str">
            <v>30892</v>
          </cell>
          <cell r="J3041" t="str">
            <v>2010062</v>
          </cell>
          <cell r="K3041" t="str">
            <v>30008</v>
          </cell>
          <cell r="L3041">
            <v>6</v>
          </cell>
          <cell r="M3041" t="str">
            <v>124521125</v>
          </cell>
          <cell r="Q3041">
            <v>19240.599999999999</v>
          </cell>
          <cell r="R3041">
            <v>265.51</v>
          </cell>
          <cell r="S3041">
            <v>33860.74</v>
          </cell>
        </row>
        <row r="3042">
          <cell r="B3042" t="str">
            <v>00</v>
          </cell>
          <cell r="C3042" t="str">
            <v>ВЛ-0,4кв  ЛЭП-0,4 кв от ТП №2 п.Малиновка</v>
          </cell>
          <cell r="D3042" t="str">
            <v>533</v>
          </cell>
          <cell r="E3042" t="str">
            <v>011</v>
          </cell>
          <cell r="F3042">
            <v>11</v>
          </cell>
          <cell r="G3042">
            <v>30</v>
          </cell>
          <cell r="H3042">
            <v>167771.17000000001</v>
          </cell>
          <cell r="I3042" t="str">
            <v>30893</v>
          </cell>
          <cell r="J3042" t="str">
            <v>2010062</v>
          </cell>
          <cell r="K3042" t="str">
            <v>30008</v>
          </cell>
          <cell r="L3042">
            <v>6</v>
          </cell>
          <cell r="M3042" t="str">
            <v>124521125</v>
          </cell>
          <cell r="Q3042">
            <v>167771.17000000001</v>
          </cell>
          <cell r="R3042">
            <v>0</v>
          </cell>
          <cell r="S3042">
            <v>0</v>
          </cell>
        </row>
        <row r="3043">
          <cell r="B3043" t="str">
            <v>00</v>
          </cell>
          <cell r="C3043" t="str">
            <v>ВЛ-0,4кв ЛЭП-0,4кв от КТП №2п.Гастелло</v>
          </cell>
          <cell r="D3043" t="str">
            <v>533</v>
          </cell>
          <cell r="E3043" t="str">
            <v>011</v>
          </cell>
          <cell r="F3043">
            <v>11</v>
          </cell>
          <cell r="G3043">
            <v>30</v>
          </cell>
          <cell r="H3043">
            <v>107433.7</v>
          </cell>
          <cell r="I3043" t="str">
            <v>30894</v>
          </cell>
          <cell r="J3043" t="str">
            <v>2010062</v>
          </cell>
          <cell r="K3043" t="str">
            <v>30008</v>
          </cell>
          <cell r="L3043">
            <v>6</v>
          </cell>
          <cell r="M3043" t="str">
            <v>124521125</v>
          </cell>
          <cell r="Q3043">
            <v>107433.7</v>
          </cell>
          <cell r="R3043">
            <v>0</v>
          </cell>
          <cell r="S3043">
            <v>0</v>
          </cell>
        </row>
        <row r="3044">
          <cell r="B3044" t="str">
            <v>00</v>
          </cell>
          <cell r="C3044" t="str">
            <v>ВЛ-0,4кв ЛЭП-0,4кв от КТП №3п.Гастелло</v>
          </cell>
          <cell r="D3044" t="str">
            <v>533</v>
          </cell>
          <cell r="E3044" t="str">
            <v>011</v>
          </cell>
          <cell r="F3044">
            <v>11</v>
          </cell>
          <cell r="G3044">
            <v>30</v>
          </cell>
          <cell r="H3044">
            <v>50775.03</v>
          </cell>
          <cell r="I3044" t="str">
            <v>30895</v>
          </cell>
          <cell r="J3044" t="str">
            <v>2010062</v>
          </cell>
          <cell r="K3044" t="str">
            <v>30008</v>
          </cell>
          <cell r="L3044">
            <v>6</v>
          </cell>
          <cell r="M3044" t="str">
            <v>124521125</v>
          </cell>
          <cell r="Q3044">
            <v>50775.03</v>
          </cell>
          <cell r="R3044">
            <v>0</v>
          </cell>
          <cell r="S3044">
            <v>0</v>
          </cell>
        </row>
        <row r="3045">
          <cell r="B3045" t="str">
            <v>00</v>
          </cell>
          <cell r="C3045" t="str">
            <v>ВЛ-0,4кв ЛЭП-0,4кв от КТП №4п.Гастелло</v>
          </cell>
          <cell r="D3045" t="str">
            <v>533</v>
          </cell>
          <cell r="E3045" t="str">
            <v>011</v>
          </cell>
          <cell r="F3045">
            <v>11</v>
          </cell>
          <cell r="G3045">
            <v>30</v>
          </cell>
          <cell r="H3045">
            <v>91979.6</v>
          </cell>
          <cell r="I3045" t="str">
            <v>30896</v>
          </cell>
          <cell r="J3045" t="str">
            <v>2010062</v>
          </cell>
          <cell r="K3045" t="str">
            <v>30008</v>
          </cell>
          <cell r="L3045">
            <v>6</v>
          </cell>
          <cell r="M3045" t="str">
            <v>124521125</v>
          </cell>
          <cell r="Q3045">
            <v>91979.6</v>
          </cell>
          <cell r="R3045">
            <v>0</v>
          </cell>
          <cell r="S3045">
            <v>0</v>
          </cell>
        </row>
        <row r="3046">
          <cell r="B3046" t="str">
            <v>00</v>
          </cell>
          <cell r="C3046" t="str">
            <v>ВЛ-0,4кв ЛЭП-0,4кв от КТП №6п.Гастелло</v>
          </cell>
          <cell r="D3046" t="str">
            <v>533</v>
          </cell>
          <cell r="E3046" t="str">
            <v>011</v>
          </cell>
          <cell r="F3046">
            <v>11</v>
          </cell>
          <cell r="G3046">
            <v>30</v>
          </cell>
          <cell r="H3046">
            <v>38998.199999999997</v>
          </cell>
          <cell r="I3046" t="str">
            <v>30897</v>
          </cell>
          <cell r="J3046" t="str">
            <v>2010062</v>
          </cell>
          <cell r="K3046" t="str">
            <v>30008</v>
          </cell>
          <cell r="L3046">
            <v>6</v>
          </cell>
          <cell r="M3046" t="str">
            <v>124521125</v>
          </cell>
          <cell r="Q3046">
            <v>38998.199999999997</v>
          </cell>
          <cell r="R3046">
            <v>0</v>
          </cell>
          <cell r="S3046">
            <v>0</v>
          </cell>
        </row>
        <row r="3047">
          <cell r="B3047" t="str">
            <v>00</v>
          </cell>
          <cell r="C3047" t="str">
            <v>ВЛ-0,4кв ЛЭП-0,4кв от КТП №8п.Гастелло</v>
          </cell>
          <cell r="D3047" t="str">
            <v>533</v>
          </cell>
          <cell r="E3047" t="str">
            <v>011</v>
          </cell>
          <cell r="F3047">
            <v>11</v>
          </cell>
          <cell r="G3047">
            <v>30</v>
          </cell>
          <cell r="H3047">
            <v>36791.839999999997</v>
          </cell>
          <cell r="I3047" t="str">
            <v>30898</v>
          </cell>
          <cell r="J3047" t="str">
            <v>2010062</v>
          </cell>
          <cell r="K3047" t="str">
            <v>30008</v>
          </cell>
          <cell r="L3047">
            <v>6</v>
          </cell>
          <cell r="M3047" t="str">
            <v>124521125</v>
          </cell>
          <cell r="Q3047">
            <v>36791.839999999997</v>
          </cell>
          <cell r="R3047">
            <v>0</v>
          </cell>
          <cell r="S3047">
            <v>0</v>
          </cell>
        </row>
        <row r="3048">
          <cell r="B3048" t="str">
            <v>00</v>
          </cell>
          <cell r="C3048" t="str">
            <v>ВЛ-0,4кв ЛЭП-0,4кв от КТП №5п.Гастелло</v>
          </cell>
          <cell r="D3048" t="str">
            <v>533</v>
          </cell>
          <cell r="E3048" t="str">
            <v>011</v>
          </cell>
          <cell r="F3048">
            <v>11</v>
          </cell>
          <cell r="G3048">
            <v>30</v>
          </cell>
          <cell r="H3048">
            <v>96392.320000000007</v>
          </cell>
          <cell r="I3048" t="str">
            <v>30899</v>
          </cell>
          <cell r="J3048" t="str">
            <v>2010062</v>
          </cell>
          <cell r="K3048" t="str">
            <v>30008</v>
          </cell>
          <cell r="L3048">
            <v>6</v>
          </cell>
          <cell r="M3048" t="str">
            <v>124521125</v>
          </cell>
          <cell r="Q3048">
            <v>96392.320000000007</v>
          </cell>
          <cell r="R3048">
            <v>0</v>
          </cell>
          <cell r="S3048">
            <v>0</v>
          </cell>
        </row>
        <row r="3049">
          <cell r="B3049" t="str">
            <v>00</v>
          </cell>
          <cell r="C3049" t="str">
            <v>ВЛ-0,4кв ЛЭП-0,4кв от КТП №22,РП№23,ТП №38г.Порон</v>
          </cell>
          <cell r="D3049" t="str">
            <v>533</v>
          </cell>
          <cell r="E3049" t="str">
            <v>011</v>
          </cell>
          <cell r="F3049">
            <v>11</v>
          </cell>
          <cell r="G3049">
            <v>30</v>
          </cell>
          <cell r="H3049">
            <v>228478.07999999999</v>
          </cell>
          <cell r="I3049" t="str">
            <v>30900</v>
          </cell>
          <cell r="J3049" t="str">
            <v>2010062</v>
          </cell>
          <cell r="K3049" t="str">
            <v>30008</v>
          </cell>
          <cell r="L3049">
            <v>6</v>
          </cell>
          <cell r="M3049" t="str">
            <v>124521125</v>
          </cell>
          <cell r="Q3049">
            <v>228478.07999999999</v>
          </cell>
          <cell r="R3049">
            <v>0</v>
          </cell>
          <cell r="S3049">
            <v>0</v>
          </cell>
        </row>
        <row r="3050">
          <cell r="B3050" t="str">
            <v>00</v>
          </cell>
          <cell r="C3050" t="str">
            <v>ВЛ-0,4кв ЛЭП-0,4кв от КТП №19,ТП №20,ТП №56г.Поро</v>
          </cell>
          <cell r="D3050" t="str">
            <v>533</v>
          </cell>
          <cell r="E3050" t="str">
            <v>011</v>
          </cell>
          <cell r="F3050">
            <v>11</v>
          </cell>
          <cell r="G3050">
            <v>30</v>
          </cell>
          <cell r="H3050">
            <v>201982.61</v>
          </cell>
          <cell r="I3050" t="str">
            <v>30901</v>
          </cell>
          <cell r="J3050" t="str">
            <v>2010062</v>
          </cell>
          <cell r="K3050" t="str">
            <v>30008</v>
          </cell>
          <cell r="L3050">
            <v>6</v>
          </cell>
          <cell r="M3050" t="str">
            <v>124521125</v>
          </cell>
          <cell r="Q3050">
            <v>201982.61</v>
          </cell>
          <cell r="R3050">
            <v>0</v>
          </cell>
          <cell r="S3050">
            <v>0</v>
          </cell>
        </row>
        <row r="3051">
          <cell r="B3051" t="str">
            <v>00</v>
          </cell>
          <cell r="C3051" t="str">
            <v>ВЛ-0,4кв ЛЭП-0,4кв от КТП №10,14,МТП №9г.Поронайс</v>
          </cell>
          <cell r="D3051" t="str">
            <v>533</v>
          </cell>
          <cell r="E3051" t="str">
            <v>011</v>
          </cell>
          <cell r="F3051">
            <v>11</v>
          </cell>
          <cell r="G3051">
            <v>30</v>
          </cell>
          <cell r="H3051">
            <v>240245.36</v>
          </cell>
          <cell r="I3051" t="str">
            <v>31089</v>
          </cell>
          <cell r="J3051" t="str">
            <v>2010062</v>
          </cell>
          <cell r="K3051" t="str">
            <v>30008</v>
          </cell>
          <cell r="L3051">
            <v>6</v>
          </cell>
          <cell r="M3051" t="str">
            <v>124521125</v>
          </cell>
          <cell r="Q3051">
            <v>240245.36</v>
          </cell>
          <cell r="R3051">
            <v>0</v>
          </cell>
          <cell r="S3051">
            <v>0</v>
          </cell>
        </row>
        <row r="3052">
          <cell r="B3052" t="str">
            <v>00</v>
          </cell>
          <cell r="C3052" t="str">
            <v>ВЛ-0,4кв ЛЭП-0,4кв от ТП №2,3,5,82,КТП №6г.Порона</v>
          </cell>
          <cell r="D3052" t="str">
            <v>533</v>
          </cell>
          <cell r="E3052" t="str">
            <v>011</v>
          </cell>
          <cell r="F3052">
            <v>11</v>
          </cell>
          <cell r="G3052">
            <v>30</v>
          </cell>
          <cell r="H3052">
            <v>485285.5</v>
          </cell>
          <cell r="I3052" t="str">
            <v>31090</v>
          </cell>
          <cell r="J3052" t="str">
            <v>2010062</v>
          </cell>
          <cell r="K3052" t="str">
            <v>30008</v>
          </cell>
          <cell r="L3052">
            <v>6</v>
          </cell>
          <cell r="M3052" t="str">
            <v>124521125</v>
          </cell>
          <cell r="Q3052">
            <v>485285.5</v>
          </cell>
          <cell r="R3052">
            <v>0</v>
          </cell>
          <cell r="S3052">
            <v>0</v>
          </cell>
        </row>
        <row r="3053">
          <cell r="B3053" t="str">
            <v>00</v>
          </cell>
          <cell r="C3053" t="str">
            <v>ВЛ-0,4кв ЛЭП-0,4кв от КТП №1 п.Леонидово</v>
          </cell>
          <cell r="D3053" t="str">
            <v>533</v>
          </cell>
          <cell r="E3053" t="str">
            <v>011</v>
          </cell>
          <cell r="F3053">
            <v>11</v>
          </cell>
          <cell r="G3053">
            <v>30</v>
          </cell>
          <cell r="H3053">
            <v>181533.15</v>
          </cell>
          <cell r="I3053" t="str">
            <v>31091</v>
          </cell>
          <cell r="J3053" t="str">
            <v>2010062</v>
          </cell>
          <cell r="K3053" t="str">
            <v>30008</v>
          </cell>
          <cell r="L3053">
            <v>6</v>
          </cell>
          <cell r="M3053" t="str">
            <v>124521125</v>
          </cell>
          <cell r="Q3053">
            <v>181533.15</v>
          </cell>
          <cell r="R3053">
            <v>0</v>
          </cell>
          <cell r="S3053">
            <v>0</v>
          </cell>
        </row>
        <row r="3054">
          <cell r="B3054" t="str">
            <v>00</v>
          </cell>
          <cell r="C3054" t="str">
            <v>ВЛ-0,4кв ЛЭП-0,4кв от ТП №12 г.Поронайск</v>
          </cell>
          <cell r="D3054" t="str">
            <v>533</v>
          </cell>
          <cell r="E3054" t="str">
            <v>011</v>
          </cell>
          <cell r="F3054">
            <v>11</v>
          </cell>
          <cell r="G3054">
            <v>30</v>
          </cell>
          <cell r="H3054">
            <v>71377.31</v>
          </cell>
          <cell r="I3054" t="str">
            <v>31092</v>
          </cell>
          <cell r="J3054" t="str">
            <v>2010062</v>
          </cell>
          <cell r="K3054" t="str">
            <v>30008</v>
          </cell>
          <cell r="L3054">
            <v>6</v>
          </cell>
          <cell r="M3054" t="str">
            <v>124521125</v>
          </cell>
          <cell r="Q3054">
            <v>71377.31</v>
          </cell>
          <cell r="R3054">
            <v>0</v>
          </cell>
          <cell r="S3054">
            <v>0</v>
          </cell>
        </row>
        <row r="3055">
          <cell r="B3055" t="str">
            <v>00</v>
          </cell>
          <cell r="C3055" t="str">
            <v>ВЛ-0,4кв ЛЭП-0,4кв от МТП №2 п.Леонидово</v>
          </cell>
          <cell r="D3055" t="str">
            <v>533</v>
          </cell>
          <cell r="E3055" t="str">
            <v>011</v>
          </cell>
          <cell r="F3055">
            <v>11</v>
          </cell>
          <cell r="G3055">
            <v>30</v>
          </cell>
          <cell r="H3055">
            <v>95981.62</v>
          </cell>
          <cell r="I3055" t="str">
            <v>31093</v>
          </cell>
          <cell r="J3055" t="str">
            <v>2010062</v>
          </cell>
          <cell r="K3055" t="str">
            <v>30008</v>
          </cell>
          <cell r="L3055">
            <v>6</v>
          </cell>
          <cell r="M3055" t="str">
            <v>124521125</v>
          </cell>
          <cell r="Q3055">
            <v>95981.62</v>
          </cell>
          <cell r="R3055">
            <v>0</v>
          </cell>
          <cell r="S3055">
            <v>0</v>
          </cell>
        </row>
        <row r="3056">
          <cell r="B3056" t="str">
            <v>00</v>
          </cell>
          <cell r="C3056" t="str">
            <v>ВЛ-0,4кв от КТП №4 п.Забайкалец</v>
          </cell>
          <cell r="D3056" t="str">
            <v>533</v>
          </cell>
          <cell r="E3056" t="str">
            <v>011</v>
          </cell>
          <cell r="F3056">
            <v>11</v>
          </cell>
          <cell r="G3056">
            <v>30</v>
          </cell>
          <cell r="H3056">
            <v>18338.61</v>
          </cell>
          <cell r="I3056" t="str">
            <v>31094</v>
          </cell>
          <cell r="J3056" t="str">
            <v>2010062</v>
          </cell>
          <cell r="K3056" t="str">
            <v>30008</v>
          </cell>
          <cell r="L3056">
            <v>6</v>
          </cell>
          <cell r="M3056" t="str">
            <v>124521125</v>
          </cell>
          <cell r="Q3056">
            <v>18338.61</v>
          </cell>
          <cell r="R3056">
            <v>0</v>
          </cell>
          <cell r="S3056">
            <v>0</v>
          </cell>
        </row>
        <row r="3057">
          <cell r="B3057" t="str">
            <v>00</v>
          </cell>
          <cell r="C3057" t="str">
            <v>ВЛ-0,4кв от ТП №44,54 г.Поронайск</v>
          </cell>
          <cell r="D3057" t="str">
            <v>533</v>
          </cell>
          <cell r="E3057" t="str">
            <v>011</v>
          </cell>
          <cell r="F3057">
            <v>11</v>
          </cell>
          <cell r="G3057">
            <v>30</v>
          </cell>
          <cell r="H3057">
            <v>71277.710000000006</v>
          </cell>
          <cell r="I3057" t="str">
            <v>31095</v>
          </cell>
          <cell r="J3057" t="str">
            <v>2010062</v>
          </cell>
          <cell r="K3057" t="str">
            <v>30008</v>
          </cell>
          <cell r="L3057">
            <v>6</v>
          </cell>
          <cell r="M3057" t="str">
            <v>124521125</v>
          </cell>
          <cell r="Q3057">
            <v>71277.710000000006</v>
          </cell>
          <cell r="R3057">
            <v>0</v>
          </cell>
          <cell r="S3057">
            <v>0</v>
          </cell>
        </row>
        <row r="3058">
          <cell r="B3058" t="str">
            <v>14</v>
          </cell>
          <cell r="C3058" t="str">
            <v>ВЛ-0,4кв  ЛЭП-0,4 кв от ТП №24 п.Смирных</v>
          </cell>
          <cell r="D3058" t="str">
            <v>533</v>
          </cell>
          <cell r="E3058" t="str">
            <v>011</v>
          </cell>
          <cell r="F3058">
            <v>11</v>
          </cell>
          <cell r="G3058">
            <v>30</v>
          </cell>
          <cell r="H3058">
            <v>83216.899999999994</v>
          </cell>
          <cell r="I3058" t="str">
            <v>31096</v>
          </cell>
          <cell r="J3058" t="str">
            <v>2010062</v>
          </cell>
          <cell r="K3058" t="str">
            <v>30008</v>
          </cell>
          <cell r="L3058">
            <v>6</v>
          </cell>
          <cell r="M3058" t="str">
            <v>124521125</v>
          </cell>
          <cell r="Q3058">
            <v>50641.13</v>
          </cell>
          <cell r="R3058">
            <v>416.08</v>
          </cell>
          <cell r="S3058">
            <v>32575.77</v>
          </cell>
        </row>
        <row r="3059">
          <cell r="B3059" t="str">
            <v>14</v>
          </cell>
          <cell r="C3059" t="str">
            <v>ВЛ-0,4кв  ЛЭП-0,4 кв от ТП №32 п.Смирных</v>
          </cell>
          <cell r="D3059" t="str">
            <v>533</v>
          </cell>
          <cell r="E3059" t="str">
            <v>011</v>
          </cell>
          <cell r="F3059">
            <v>11</v>
          </cell>
          <cell r="G3059">
            <v>30</v>
          </cell>
          <cell r="H3059">
            <v>91587.99</v>
          </cell>
          <cell r="I3059" t="str">
            <v>31097</v>
          </cell>
          <cell r="J3059" t="str">
            <v>2010062</v>
          </cell>
          <cell r="K3059" t="str">
            <v>30008</v>
          </cell>
          <cell r="L3059">
            <v>6</v>
          </cell>
          <cell r="M3059" t="str">
            <v>124521125</v>
          </cell>
          <cell r="Q3059">
            <v>91587.99</v>
          </cell>
          <cell r="R3059">
            <v>0</v>
          </cell>
          <cell r="S3059">
            <v>0</v>
          </cell>
        </row>
        <row r="3060">
          <cell r="B3060" t="str">
            <v>14</v>
          </cell>
          <cell r="C3060" t="str">
            <v>ВЛ-0,4кв  ЛЭП-0,4 кв от ТП №23 п.Смирных</v>
          </cell>
          <cell r="D3060" t="str">
            <v>533</v>
          </cell>
          <cell r="E3060" t="str">
            <v>011</v>
          </cell>
          <cell r="F3060">
            <v>11</v>
          </cell>
          <cell r="G3060">
            <v>30</v>
          </cell>
          <cell r="H3060">
            <v>18281.3</v>
          </cell>
          <cell r="I3060" t="str">
            <v>31098</v>
          </cell>
          <cell r="J3060" t="str">
            <v>2010062</v>
          </cell>
          <cell r="K3060" t="str">
            <v>30008</v>
          </cell>
          <cell r="L3060">
            <v>6</v>
          </cell>
          <cell r="M3060" t="str">
            <v>124521125</v>
          </cell>
          <cell r="Q3060">
            <v>18281.3</v>
          </cell>
          <cell r="R3060">
            <v>0</v>
          </cell>
          <cell r="S3060">
            <v>0</v>
          </cell>
        </row>
        <row r="3061">
          <cell r="B3061" t="str">
            <v>14</v>
          </cell>
          <cell r="C3061" t="str">
            <v>ВЛ-0,4кв  ЛЭП-0,4 кв от КТП №4 п.Смирных</v>
          </cell>
          <cell r="D3061" t="str">
            <v>533</v>
          </cell>
          <cell r="E3061" t="str">
            <v>011</v>
          </cell>
          <cell r="F3061">
            <v>11</v>
          </cell>
          <cell r="G3061">
            <v>30</v>
          </cell>
          <cell r="H3061">
            <v>199757.14</v>
          </cell>
          <cell r="I3061" t="str">
            <v>31099</v>
          </cell>
          <cell r="J3061" t="str">
            <v>2010062</v>
          </cell>
          <cell r="K3061" t="str">
            <v>30008</v>
          </cell>
          <cell r="L3061">
            <v>6</v>
          </cell>
          <cell r="M3061" t="str">
            <v>124521125</v>
          </cell>
          <cell r="Q3061">
            <v>199757.14</v>
          </cell>
          <cell r="R3061">
            <v>0</v>
          </cell>
          <cell r="S3061">
            <v>0</v>
          </cell>
        </row>
        <row r="3062">
          <cell r="B3062" t="str">
            <v>14</v>
          </cell>
          <cell r="C3062" t="str">
            <v>ВЛ-0,4кв  ЛЭП-0,4 кв от ТП №10 п.Буюклы</v>
          </cell>
          <cell r="D3062" t="str">
            <v>533</v>
          </cell>
          <cell r="E3062" t="str">
            <v>011</v>
          </cell>
          <cell r="F3062">
            <v>11</v>
          </cell>
          <cell r="G3062">
            <v>30</v>
          </cell>
          <cell r="H3062">
            <v>86079.63</v>
          </cell>
          <cell r="I3062" t="str">
            <v>31100</v>
          </cell>
          <cell r="J3062" t="str">
            <v>2010062</v>
          </cell>
          <cell r="K3062" t="str">
            <v>30008</v>
          </cell>
          <cell r="L3062">
            <v>6</v>
          </cell>
          <cell r="M3062" t="str">
            <v>124521125</v>
          </cell>
          <cell r="Q3062">
            <v>86079.63</v>
          </cell>
          <cell r="R3062">
            <v>0</v>
          </cell>
          <cell r="S3062">
            <v>0</v>
          </cell>
        </row>
        <row r="3063">
          <cell r="B3063" t="str">
            <v>14</v>
          </cell>
          <cell r="C3063" t="str">
            <v>ВЛ-0,4кв  ЛЭП-0,4 кв от ТП №5 п.Буюклы</v>
          </cell>
          <cell r="D3063" t="str">
            <v>533</v>
          </cell>
          <cell r="E3063" t="str">
            <v>011</v>
          </cell>
          <cell r="F3063">
            <v>11</v>
          </cell>
          <cell r="G3063">
            <v>30</v>
          </cell>
          <cell r="H3063">
            <v>109095.63</v>
          </cell>
          <cell r="I3063" t="str">
            <v>31101</v>
          </cell>
          <cell r="J3063" t="str">
            <v>2010062</v>
          </cell>
          <cell r="K3063" t="str">
            <v>30008</v>
          </cell>
          <cell r="L3063">
            <v>6</v>
          </cell>
          <cell r="M3063" t="str">
            <v>124521125</v>
          </cell>
          <cell r="Q3063">
            <v>109095.63</v>
          </cell>
          <cell r="R3063">
            <v>0</v>
          </cell>
          <cell r="S3063">
            <v>0</v>
          </cell>
        </row>
        <row r="3064">
          <cell r="B3064" t="str">
            <v>14</v>
          </cell>
          <cell r="C3064" t="str">
            <v>ВЛ-0,4кв  ЛЭП-0,4 кв от КТП №3 п.Кошевое</v>
          </cell>
          <cell r="D3064" t="str">
            <v>533</v>
          </cell>
          <cell r="E3064" t="str">
            <v>011</v>
          </cell>
          <cell r="F3064">
            <v>11</v>
          </cell>
          <cell r="G3064">
            <v>30</v>
          </cell>
          <cell r="H3064">
            <v>275566.28999999998</v>
          </cell>
          <cell r="I3064" t="str">
            <v>31102</v>
          </cell>
          <cell r="J3064" t="str">
            <v>2010062</v>
          </cell>
          <cell r="K3064" t="str">
            <v>30008</v>
          </cell>
          <cell r="L3064">
            <v>6</v>
          </cell>
          <cell r="M3064" t="str">
            <v>124521125</v>
          </cell>
          <cell r="Q3064">
            <v>275566.28999999998</v>
          </cell>
          <cell r="R3064">
            <v>0</v>
          </cell>
          <cell r="S3064">
            <v>0</v>
          </cell>
        </row>
        <row r="3065">
          <cell r="B3065" t="str">
            <v>14</v>
          </cell>
          <cell r="C3065" t="str">
            <v>ВЛ-0,4кв  ЛЭП-0,4 кв от КТП №4 п.Кошевое</v>
          </cell>
          <cell r="D3065" t="str">
            <v>533</v>
          </cell>
          <cell r="E3065" t="str">
            <v>011</v>
          </cell>
          <cell r="F3065">
            <v>11</v>
          </cell>
          <cell r="G3065">
            <v>30</v>
          </cell>
          <cell r="H3065">
            <v>43920.33</v>
          </cell>
          <cell r="I3065" t="str">
            <v>31103</v>
          </cell>
          <cell r="J3065" t="str">
            <v>2010062</v>
          </cell>
          <cell r="K3065" t="str">
            <v>30008</v>
          </cell>
          <cell r="L3065">
            <v>6</v>
          </cell>
          <cell r="M3065" t="str">
            <v>124521125</v>
          </cell>
          <cell r="Q3065">
            <v>43920.33</v>
          </cell>
          <cell r="R3065">
            <v>0</v>
          </cell>
          <cell r="S3065">
            <v>0</v>
          </cell>
        </row>
        <row r="3066">
          <cell r="B3066" t="str">
            <v>14</v>
          </cell>
          <cell r="C3066" t="str">
            <v>ВЛ-0,4кв  ЛЭП-0,4 кв от КТПН №4 п.Буюклы</v>
          </cell>
          <cell r="D3066" t="str">
            <v>533</v>
          </cell>
          <cell r="E3066" t="str">
            <v>011</v>
          </cell>
          <cell r="F3066">
            <v>11</v>
          </cell>
          <cell r="G3066">
            <v>30</v>
          </cell>
          <cell r="H3066">
            <v>84137.93</v>
          </cell>
          <cell r="I3066" t="str">
            <v>31104</v>
          </cell>
          <cell r="J3066" t="str">
            <v>2010062</v>
          </cell>
          <cell r="K3066" t="str">
            <v>30008</v>
          </cell>
          <cell r="L3066">
            <v>6</v>
          </cell>
          <cell r="M3066" t="str">
            <v>124521125</v>
          </cell>
          <cell r="Q3066">
            <v>84137.93</v>
          </cell>
          <cell r="R3066">
            <v>0</v>
          </cell>
          <cell r="S3066">
            <v>0</v>
          </cell>
        </row>
        <row r="3067">
          <cell r="B3067" t="str">
            <v>00</v>
          </cell>
          <cell r="C3067" t="str">
            <v>ВЛ-10кв 293 Л-П-10</v>
          </cell>
          <cell r="D3067" t="str">
            <v>533</v>
          </cell>
          <cell r="E3067" t="str">
            <v>011</v>
          </cell>
          <cell r="F3067">
            <v>11</v>
          </cell>
          <cell r="G3067">
            <v>30</v>
          </cell>
          <cell r="H3067">
            <v>24363.93</v>
          </cell>
          <cell r="I3067" t="str">
            <v>31105</v>
          </cell>
          <cell r="J3067" t="str">
            <v>2010062</v>
          </cell>
          <cell r="K3067" t="str">
            <v>30008</v>
          </cell>
          <cell r="L3067">
            <v>6</v>
          </cell>
          <cell r="M3067" t="str">
            <v>124521125</v>
          </cell>
          <cell r="Q3067">
            <v>18029.3</v>
          </cell>
          <cell r="R3067">
            <v>121.82</v>
          </cell>
          <cell r="S3067">
            <v>6334.63</v>
          </cell>
        </row>
        <row r="3068">
          <cell r="B3068" t="str">
            <v>00</v>
          </cell>
          <cell r="C3068" t="str">
            <v>ВЛ-10кв 29Л-П-10</v>
          </cell>
          <cell r="D3068" t="str">
            <v>533</v>
          </cell>
          <cell r="E3068" t="str">
            <v>011</v>
          </cell>
          <cell r="F3068">
            <v>11</v>
          </cell>
          <cell r="G3068">
            <v>30</v>
          </cell>
          <cell r="H3068">
            <v>660391.69999999995</v>
          </cell>
          <cell r="I3068" t="str">
            <v>31106</v>
          </cell>
          <cell r="J3068" t="str">
            <v>2010062</v>
          </cell>
          <cell r="K3068" t="str">
            <v>30008</v>
          </cell>
          <cell r="L3068">
            <v>6</v>
          </cell>
          <cell r="M3068" t="str">
            <v>124521125</v>
          </cell>
          <cell r="Q3068">
            <v>660391.69999999995</v>
          </cell>
          <cell r="R3068">
            <v>0</v>
          </cell>
          <cell r="S3068">
            <v>0</v>
          </cell>
        </row>
        <row r="3069">
          <cell r="B3069" t="str">
            <v>00</v>
          </cell>
          <cell r="C3069" t="str">
            <v>ВЛ-10кв 5Л-П-10</v>
          </cell>
          <cell r="D3069" t="str">
            <v>533</v>
          </cell>
          <cell r="E3069" t="str">
            <v>011</v>
          </cell>
          <cell r="F3069">
            <v>11</v>
          </cell>
          <cell r="G3069">
            <v>30</v>
          </cell>
          <cell r="H3069">
            <v>1370395.96</v>
          </cell>
          <cell r="I3069" t="str">
            <v>31107</v>
          </cell>
          <cell r="J3069" t="str">
            <v>2010062</v>
          </cell>
          <cell r="K3069" t="str">
            <v>30008</v>
          </cell>
          <cell r="L3069">
            <v>6</v>
          </cell>
          <cell r="M3069" t="str">
            <v>124521125</v>
          </cell>
          <cell r="Q3069">
            <v>1370395.96</v>
          </cell>
          <cell r="R3069">
            <v>0</v>
          </cell>
          <cell r="S3069">
            <v>0</v>
          </cell>
        </row>
        <row r="3070">
          <cell r="B3070" t="str">
            <v>00</v>
          </cell>
          <cell r="C3070" t="str">
            <v>ВЛ-10 кв 7Л-П-10</v>
          </cell>
          <cell r="D3070" t="str">
            <v>533</v>
          </cell>
          <cell r="E3070" t="str">
            <v>011</v>
          </cell>
          <cell r="F3070">
            <v>11</v>
          </cell>
          <cell r="G3070">
            <v>30</v>
          </cell>
          <cell r="H3070">
            <v>342062.7</v>
          </cell>
          <cell r="I3070" t="str">
            <v>31108</v>
          </cell>
          <cell r="J3070" t="str">
            <v>2010062</v>
          </cell>
          <cell r="K3070" t="str">
            <v>30006</v>
          </cell>
          <cell r="L3070">
            <v>3</v>
          </cell>
          <cell r="M3070" t="str">
            <v>124521125</v>
          </cell>
          <cell r="Q3070">
            <v>342062.7</v>
          </cell>
          <cell r="R3070">
            <v>0</v>
          </cell>
          <cell r="S3070">
            <v>0</v>
          </cell>
        </row>
        <row r="3071">
          <cell r="B3071" t="str">
            <v>00</v>
          </cell>
          <cell r="C3071" t="str">
            <v>ВЛ-10 кв 5Л-Гс-10</v>
          </cell>
          <cell r="D3071" t="str">
            <v>533</v>
          </cell>
          <cell r="E3071" t="str">
            <v>011</v>
          </cell>
          <cell r="F3071">
            <v>11</v>
          </cell>
          <cell r="G3071">
            <v>30</v>
          </cell>
          <cell r="H3071">
            <v>297725.44</v>
          </cell>
          <cell r="I3071" t="str">
            <v>31109</v>
          </cell>
          <cell r="J3071" t="str">
            <v>2010062</v>
          </cell>
          <cell r="K3071" t="str">
            <v>30008</v>
          </cell>
          <cell r="L3071">
            <v>6</v>
          </cell>
          <cell r="M3071" t="str">
            <v>124521125</v>
          </cell>
          <cell r="Q3071">
            <v>297725.44</v>
          </cell>
          <cell r="R3071">
            <v>0</v>
          </cell>
          <cell r="S3071">
            <v>0</v>
          </cell>
        </row>
        <row r="3072">
          <cell r="B3072" t="str">
            <v>00</v>
          </cell>
          <cell r="C3072" t="str">
            <v>ВЛ-10 кв 3Л-Гс-10</v>
          </cell>
          <cell r="D3072" t="str">
            <v>533</v>
          </cell>
          <cell r="E3072" t="str">
            <v>011</v>
          </cell>
          <cell r="F3072">
            <v>11</v>
          </cell>
          <cell r="G3072">
            <v>30</v>
          </cell>
          <cell r="H3072">
            <v>161963.07999999999</v>
          </cell>
          <cell r="I3072" t="str">
            <v>31110</v>
          </cell>
          <cell r="J3072" t="str">
            <v>2010062</v>
          </cell>
          <cell r="K3072" t="str">
            <v>30008</v>
          </cell>
          <cell r="L3072">
            <v>6</v>
          </cell>
          <cell r="M3072" t="str">
            <v>124521125</v>
          </cell>
          <cell r="Q3072">
            <v>161963.07999999999</v>
          </cell>
          <cell r="R3072">
            <v>0</v>
          </cell>
          <cell r="S3072">
            <v>0</v>
          </cell>
        </row>
        <row r="3073">
          <cell r="B3073" t="str">
            <v>00</v>
          </cell>
          <cell r="C3073" t="str">
            <v>ВЛ-10кв 11,12 Л-Лн-10</v>
          </cell>
          <cell r="D3073" t="str">
            <v>533</v>
          </cell>
          <cell r="E3073" t="str">
            <v>011</v>
          </cell>
          <cell r="F3073">
            <v>11</v>
          </cell>
          <cell r="G3073">
            <v>30</v>
          </cell>
          <cell r="H3073">
            <v>207264.51</v>
          </cell>
          <cell r="I3073" t="str">
            <v>31111</v>
          </cell>
          <cell r="J3073" t="str">
            <v>2010062</v>
          </cell>
          <cell r="K3073" t="str">
            <v>30008</v>
          </cell>
          <cell r="L3073">
            <v>6</v>
          </cell>
          <cell r="M3073" t="str">
            <v>124521125</v>
          </cell>
          <cell r="Q3073">
            <v>207264.51</v>
          </cell>
          <cell r="R3073">
            <v>0</v>
          </cell>
          <cell r="S3073">
            <v>0</v>
          </cell>
        </row>
        <row r="3074">
          <cell r="B3074" t="str">
            <v>00</v>
          </cell>
          <cell r="C3074" t="str">
            <v>ВЛ-10 кв 8Л-П-10</v>
          </cell>
          <cell r="D3074" t="str">
            <v>533</v>
          </cell>
          <cell r="E3074" t="str">
            <v>011</v>
          </cell>
          <cell r="F3074">
            <v>11</v>
          </cell>
          <cell r="G3074">
            <v>30</v>
          </cell>
          <cell r="H3074">
            <v>301641.5</v>
          </cell>
          <cell r="I3074" t="str">
            <v>31112</v>
          </cell>
          <cell r="J3074" t="str">
            <v>2010062</v>
          </cell>
          <cell r="K3074" t="str">
            <v>30008</v>
          </cell>
          <cell r="L3074">
            <v>6</v>
          </cell>
          <cell r="M3074" t="str">
            <v>124521125</v>
          </cell>
          <cell r="Q3074">
            <v>301641.5</v>
          </cell>
          <cell r="R3074">
            <v>0</v>
          </cell>
          <cell r="S3074">
            <v>0</v>
          </cell>
        </row>
        <row r="3075">
          <cell r="B3075" t="str">
            <v>15</v>
          </cell>
          <cell r="C3075" t="str">
            <v>ВЛ-0,4кв  ЛЭП-0,4 кв от КТП №1 п.Лермонтовка</v>
          </cell>
          <cell r="D3075" t="str">
            <v>533</v>
          </cell>
          <cell r="E3075" t="str">
            <v>011</v>
          </cell>
          <cell r="F3075">
            <v>11</v>
          </cell>
          <cell r="G3075">
            <v>30</v>
          </cell>
          <cell r="H3075">
            <v>122859.14</v>
          </cell>
          <cell r="I3075" t="str">
            <v>31113</v>
          </cell>
          <cell r="J3075" t="str">
            <v>2010062</v>
          </cell>
          <cell r="K3075" t="str">
            <v>30008</v>
          </cell>
          <cell r="L3075">
            <v>6</v>
          </cell>
          <cell r="M3075" t="str">
            <v>124521125</v>
          </cell>
          <cell r="Q3075">
            <v>122859.14</v>
          </cell>
          <cell r="R3075">
            <v>0</v>
          </cell>
          <cell r="S3075">
            <v>0</v>
          </cell>
        </row>
        <row r="3076">
          <cell r="B3076" t="str">
            <v>15</v>
          </cell>
          <cell r="C3076" t="str">
            <v>ВЛ-0,4кв  ЛЭП-0,4 кв от ТП №3 п.Новое</v>
          </cell>
          <cell r="D3076" t="str">
            <v>533</v>
          </cell>
          <cell r="E3076" t="str">
            <v>011</v>
          </cell>
          <cell r="F3076">
            <v>11</v>
          </cell>
          <cell r="G3076">
            <v>30</v>
          </cell>
          <cell r="H3076">
            <v>472190.58</v>
          </cell>
          <cell r="I3076" t="str">
            <v>31114</v>
          </cell>
          <cell r="J3076" t="str">
            <v>2010062</v>
          </cell>
          <cell r="K3076" t="str">
            <v>30008</v>
          </cell>
          <cell r="L3076">
            <v>6</v>
          </cell>
          <cell r="M3076" t="str">
            <v>124521125</v>
          </cell>
          <cell r="Q3076">
            <v>472190.58</v>
          </cell>
          <cell r="R3076">
            <v>0</v>
          </cell>
          <cell r="S3076">
            <v>0</v>
          </cell>
        </row>
        <row r="3077">
          <cell r="B3077" t="str">
            <v>15</v>
          </cell>
          <cell r="C3077" t="str">
            <v>ВЛ-0,4кв  ЛЭП-0,4 кв от ТП №31 г.Макаров(Поречье)</v>
          </cell>
          <cell r="D3077" t="str">
            <v>533</v>
          </cell>
          <cell r="E3077" t="str">
            <v>011</v>
          </cell>
          <cell r="F3077">
            <v>11</v>
          </cell>
          <cell r="G3077">
            <v>30</v>
          </cell>
          <cell r="H3077">
            <v>117309.8</v>
          </cell>
          <cell r="I3077" t="str">
            <v>31115</v>
          </cell>
          <cell r="J3077" t="str">
            <v>2010062</v>
          </cell>
          <cell r="K3077" t="str">
            <v>30008</v>
          </cell>
          <cell r="L3077">
            <v>6</v>
          </cell>
          <cell r="M3077" t="str">
            <v>124521125</v>
          </cell>
          <cell r="Q3077">
            <v>117309.8</v>
          </cell>
          <cell r="R3077">
            <v>0</v>
          </cell>
          <cell r="S3077">
            <v>0</v>
          </cell>
        </row>
        <row r="3078">
          <cell r="B3078" t="str">
            <v>15</v>
          </cell>
          <cell r="C3078" t="str">
            <v>ВЛ-0,4кв  ЛЭП-0,4 кв от КТП №37 п.Заозерное</v>
          </cell>
          <cell r="D3078" t="str">
            <v>533</v>
          </cell>
          <cell r="E3078" t="str">
            <v>011</v>
          </cell>
          <cell r="F3078">
            <v>11</v>
          </cell>
          <cell r="G3078">
            <v>30</v>
          </cell>
          <cell r="H3078">
            <v>40335.39</v>
          </cell>
          <cell r="I3078" t="str">
            <v>31116</v>
          </cell>
          <cell r="J3078" t="str">
            <v>2010062</v>
          </cell>
          <cell r="K3078" t="str">
            <v>30008</v>
          </cell>
          <cell r="L3078">
            <v>6</v>
          </cell>
          <cell r="M3078" t="str">
            <v>124521125</v>
          </cell>
          <cell r="Q3078">
            <v>40335.39</v>
          </cell>
          <cell r="R3078">
            <v>0</v>
          </cell>
          <cell r="S3078">
            <v>0</v>
          </cell>
        </row>
        <row r="3079">
          <cell r="B3079" t="str">
            <v>15</v>
          </cell>
          <cell r="C3079" t="str">
            <v>ВЛ-0,4кв  ЛЭП-0,4 кв от ТП №29 г.Макаров</v>
          </cell>
          <cell r="D3079" t="str">
            <v>533</v>
          </cell>
          <cell r="E3079" t="str">
            <v>011</v>
          </cell>
          <cell r="F3079">
            <v>11</v>
          </cell>
          <cell r="G3079">
            <v>30</v>
          </cell>
          <cell r="H3079">
            <v>106020.1</v>
          </cell>
          <cell r="I3079" t="str">
            <v>31117</v>
          </cell>
          <cell r="J3079" t="str">
            <v>2010062</v>
          </cell>
          <cell r="K3079" t="str">
            <v>30008</v>
          </cell>
          <cell r="L3079">
            <v>6</v>
          </cell>
          <cell r="M3079" t="str">
            <v>124521125</v>
          </cell>
          <cell r="Q3079">
            <v>106020.1</v>
          </cell>
          <cell r="R3079">
            <v>0</v>
          </cell>
          <cell r="S3079">
            <v>0</v>
          </cell>
        </row>
        <row r="3080">
          <cell r="B3080" t="str">
            <v>15</v>
          </cell>
          <cell r="C3080" t="str">
            <v>ВЛ-0,4кв  ЛЭП-0,4 кв от ТП №27 г.Макаров</v>
          </cell>
          <cell r="D3080" t="str">
            <v>533</v>
          </cell>
          <cell r="E3080" t="str">
            <v>011</v>
          </cell>
          <cell r="F3080">
            <v>11</v>
          </cell>
          <cell r="G3080">
            <v>30</v>
          </cell>
          <cell r="H3080">
            <v>47145.51</v>
          </cell>
          <cell r="I3080" t="str">
            <v>31118</v>
          </cell>
          <cell r="J3080" t="str">
            <v>2010062</v>
          </cell>
          <cell r="K3080" t="str">
            <v>30008</v>
          </cell>
          <cell r="L3080">
            <v>6</v>
          </cell>
          <cell r="M3080" t="str">
            <v>124521125</v>
          </cell>
          <cell r="Q3080">
            <v>47145.51</v>
          </cell>
          <cell r="R3080">
            <v>0</v>
          </cell>
          <cell r="S3080">
            <v>0</v>
          </cell>
        </row>
        <row r="3081">
          <cell r="B3081" t="str">
            <v>15</v>
          </cell>
          <cell r="C3081" t="str">
            <v>ВЛ-0,4кв  ЛЭП-0,4 кв от ТП №6 г.Макаров</v>
          </cell>
          <cell r="D3081" t="str">
            <v>533</v>
          </cell>
          <cell r="E3081" t="str">
            <v>011</v>
          </cell>
          <cell r="F3081">
            <v>11</v>
          </cell>
          <cell r="G3081">
            <v>30</v>
          </cell>
          <cell r="H3081">
            <v>73545.47</v>
          </cell>
          <cell r="I3081" t="str">
            <v>31119</v>
          </cell>
          <cell r="J3081" t="str">
            <v>2010062</v>
          </cell>
          <cell r="K3081" t="str">
            <v>30008</v>
          </cell>
          <cell r="L3081">
            <v>6</v>
          </cell>
          <cell r="M3081" t="str">
            <v>124521125</v>
          </cell>
          <cell r="Q3081">
            <v>73545.47</v>
          </cell>
          <cell r="R3081">
            <v>0</v>
          </cell>
          <cell r="S3081">
            <v>0</v>
          </cell>
        </row>
        <row r="3082">
          <cell r="B3082" t="str">
            <v>15</v>
          </cell>
          <cell r="C3082" t="str">
            <v>ВЛ-0.4кв от ТП №17 Макар</v>
          </cell>
          <cell r="D3082" t="str">
            <v>533</v>
          </cell>
          <cell r="E3082" t="str">
            <v>011</v>
          </cell>
          <cell r="F3082">
            <v>11</v>
          </cell>
          <cell r="G3082">
            <v>30</v>
          </cell>
          <cell r="H3082">
            <v>49735.3</v>
          </cell>
          <cell r="I3082" t="str">
            <v>31120</v>
          </cell>
          <cell r="J3082" t="str">
            <v>2010062</v>
          </cell>
          <cell r="K3082" t="str">
            <v>30008</v>
          </cell>
          <cell r="L3082">
            <v>6</v>
          </cell>
          <cell r="M3082" t="str">
            <v>124521125</v>
          </cell>
          <cell r="Q3082">
            <v>49735.3</v>
          </cell>
          <cell r="R3082">
            <v>0</v>
          </cell>
          <cell r="S3082">
            <v>0</v>
          </cell>
        </row>
        <row r="3083">
          <cell r="B3083" t="str">
            <v>15</v>
          </cell>
          <cell r="C3083" t="str">
            <v>ВЛ-0,4кв  ЛЭП-0,4 кв от ТП №20 г.Макаров</v>
          </cell>
          <cell r="D3083" t="str">
            <v>533</v>
          </cell>
          <cell r="E3083" t="str">
            <v>011</v>
          </cell>
          <cell r="F3083">
            <v>11</v>
          </cell>
          <cell r="G3083">
            <v>30</v>
          </cell>
          <cell r="H3083">
            <v>205477.02</v>
          </cell>
          <cell r="I3083" t="str">
            <v>31121</v>
          </cell>
          <cell r="J3083" t="str">
            <v>2010062</v>
          </cell>
          <cell r="K3083" t="str">
            <v>30008</v>
          </cell>
          <cell r="L3083">
            <v>6</v>
          </cell>
          <cell r="M3083" t="str">
            <v>124521125</v>
          </cell>
          <cell r="Q3083">
            <v>205477.02</v>
          </cell>
          <cell r="R3083">
            <v>0</v>
          </cell>
          <cell r="S3083">
            <v>0</v>
          </cell>
        </row>
        <row r="3084">
          <cell r="B3084" t="str">
            <v>15</v>
          </cell>
          <cell r="C3084" t="str">
            <v>ВЛ-0,4кв  ЛЭП-0,4 кв от ТП №16 п.Поречье</v>
          </cell>
          <cell r="D3084" t="str">
            <v>533</v>
          </cell>
          <cell r="E3084" t="str">
            <v>011</v>
          </cell>
          <cell r="F3084">
            <v>11</v>
          </cell>
          <cell r="G3084">
            <v>30</v>
          </cell>
          <cell r="H3084">
            <v>18396.439999999999</v>
          </cell>
          <cell r="I3084" t="str">
            <v>31122</v>
          </cell>
          <cell r="J3084" t="str">
            <v>2010062</v>
          </cell>
          <cell r="K3084" t="str">
            <v>30008</v>
          </cell>
          <cell r="L3084">
            <v>6</v>
          </cell>
          <cell r="M3084" t="str">
            <v>124521125</v>
          </cell>
          <cell r="Q3084">
            <v>18396.439999999999</v>
          </cell>
          <cell r="R3084">
            <v>0</v>
          </cell>
          <cell r="S3084">
            <v>0</v>
          </cell>
        </row>
        <row r="3085">
          <cell r="B3085" t="str">
            <v>15</v>
          </cell>
          <cell r="C3085" t="str">
            <v>ВЛ-0,4кв  ЛЭП-0,4 кв от ТП №38,52,КТП №16 г.Макар</v>
          </cell>
          <cell r="D3085" t="str">
            <v>533</v>
          </cell>
          <cell r="E3085" t="str">
            <v>011</v>
          </cell>
          <cell r="F3085">
            <v>11</v>
          </cell>
          <cell r="G3085">
            <v>30</v>
          </cell>
          <cell r="H3085">
            <v>123040.62</v>
          </cell>
          <cell r="I3085" t="str">
            <v>31123</v>
          </cell>
          <cell r="J3085" t="str">
            <v>2010062</v>
          </cell>
          <cell r="K3085" t="str">
            <v>30008</v>
          </cell>
          <cell r="L3085">
            <v>6</v>
          </cell>
          <cell r="M3085" t="str">
            <v>124521125</v>
          </cell>
          <cell r="Q3085">
            <v>123040.62</v>
          </cell>
          <cell r="R3085">
            <v>0</v>
          </cell>
          <cell r="S3085">
            <v>0</v>
          </cell>
        </row>
        <row r="3086">
          <cell r="B3086" t="str">
            <v>15</v>
          </cell>
          <cell r="C3086" t="str">
            <v>ВЛ-0,4кв  ЛЭП-0,4 кв от ТП №43 п.Восточный</v>
          </cell>
          <cell r="D3086" t="str">
            <v>533</v>
          </cell>
          <cell r="E3086" t="str">
            <v>011</v>
          </cell>
          <cell r="F3086">
            <v>11</v>
          </cell>
          <cell r="G3086">
            <v>30</v>
          </cell>
          <cell r="H3086">
            <v>61587.17</v>
          </cell>
          <cell r="I3086" t="str">
            <v>31124</v>
          </cell>
          <cell r="J3086" t="str">
            <v>2010062</v>
          </cell>
          <cell r="K3086" t="str">
            <v>30008</v>
          </cell>
          <cell r="L3086">
            <v>6</v>
          </cell>
          <cell r="M3086" t="str">
            <v>124521125</v>
          </cell>
          <cell r="Q3086">
            <v>61587.17</v>
          </cell>
          <cell r="R3086">
            <v>0</v>
          </cell>
          <cell r="S3086">
            <v>0</v>
          </cell>
        </row>
        <row r="3087">
          <cell r="B3087" t="str">
            <v>15</v>
          </cell>
          <cell r="C3087" t="str">
            <v>ВЛ-0,4кв  ЛЭП-0,4 кв от КТП №9 г.Макаров</v>
          </cell>
          <cell r="D3087" t="str">
            <v>533</v>
          </cell>
          <cell r="E3087" t="str">
            <v>011</v>
          </cell>
          <cell r="F3087">
            <v>11</v>
          </cell>
          <cell r="G3087">
            <v>30</v>
          </cell>
          <cell r="H3087">
            <v>53038.7</v>
          </cell>
          <cell r="I3087" t="str">
            <v>31125</v>
          </cell>
          <cell r="J3087" t="str">
            <v>2010062</v>
          </cell>
          <cell r="K3087" t="str">
            <v>30008</v>
          </cell>
          <cell r="L3087">
            <v>6</v>
          </cell>
          <cell r="M3087" t="str">
            <v>124521125</v>
          </cell>
          <cell r="Q3087">
            <v>53038.7</v>
          </cell>
          <cell r="R3087">
            <v>0</v>
          </cell>
          <cell r="S3087">
            <v>0</v>
          </cell>
        </row>
        <row r="3088">
          <cell r="B3088" t="str">
            <v>15</v>
          </cell>
          <cell r="C3088" t="str">
            <v>ВЛ-0,4кв  ЛЭП-0,4 кв от КТП №46 г.Макаров</v>
          </cell>
          <cell r="D3088" t="str">
            <v>533</v>
          </cell>
          <cell r="E3088" t="str">
            <v>011</v>
          </cell>
          <cell r="F3088">
            <v>11</v>
          </cell>
          <cell r="G3088">
            <v>30</v>
          </cell>
          <cell r="H3088">
            <v>95905.21</v>
          </cell>
          <cell r="I3088" t="str">
            <v>31126</v>
          </cell>
          <cell r="J3088" t="str">
            <v>2010062</v>
          </cell>
          <cell r="K3088" t="str">
            <v>30008</v>
          </cell>
          <cell r="L3088">
            <v>6</v>
          </cell>
          <cell r="M3088" t="str">
            <v>124521125</v>
          </cell>
          <cell r="Q3088">
            <v>95905.21</v>
          </cell>
          <cell r="R3088">
            <v>0</v>
          </cell>
          <cell r="S3088">
            <v>0</v>
          </cell>
        </row>
        <row r="3089">
          <cell r="B3089" t="str">
            <v>15</v>
          </cell>
          <cell r="C3089" t="str">
            <v>ВЛ-0,4кв  ЛЭП-0,4 кв от КТП №8 п Гребенская</v>
          </cell>
          <cell r="D3089" t="str">
            <v>533</v>
          </cell>
          <cell r="E3089" t="str">
            <v>011</v>
          </cell>
          <cell r="F3089">
            <v>11</v>
          </cell>
          <cell r="G3089">
            <v>30</v>
          </cell>
          <cell r="H3089">
            <v>32598.79</v>
          </cell>
          <cell r="I3089" t="str">
            <v>31127</v>
          </cell>
          <cell r="J3089" t="str">
            <v>2010062</v>
          </cell>
          <cell r="K3089" t="str">
            <v>30008</v>
          </cell>
          <cell r="L3089">
            <v>6</v>
          </cell>
          <cell r="M3089" t="str">
            <v>124521125</v>
          </cell>
          <cell r="Q3089">
            <v>32598.79</v>
          </cell>
          <cell r="R3089">
            <v>0</v>
          </cell>
          <cell r="S3089">
            <v>0</v>
          </cell>
        </row>
        <row r="3090">
          <cell r="B3090" t="str">
            <v>15</v>
          </cell>
          <cell r="C3090" t="str">
            <v>ВЛ-0,4кв  ЛЭП-0,4 кв от КТП №5 п.Новое</v>
          </cell>
          <cell r="D3090" t="str">
            <v>533</v>
          </cell>
          <cell r="E3090" t="str">
            <v>011</v>
          </cell>
          <cell r="F3090">
            <v>11</v>
          </cell>
          <cell r="G3090">
            <v>30</v>
          </cell>
          <cell r="H3090">
            <v>138905.43</v>
          </cell>
          <cell r="I3090" t="str">
            <v>31128</v>
          </cell>
          <cell r="J3090" t="str">
            <v>2010062</v>
          </cell>
          <cell r="K3090" t="str">
            <v>30008</v>
          </cell>
          <cell r="L3090">
            <v>6</v>
          </cell>
          <cell r="M3090" t="str">
            <v>124521125</v>
          </cell>
          <cell r="Q3090">
            <v>138905.43</v>
          </cell>
          <cell r="R3090">
            <v>0</v>
          </cell>
          <cell r="S3090">
            <v>0</v>
          </cell>
        </row>
        <row r="3091">
          <cell r="B3091" t="str">
            <v>15</v>
          </cell>
          <cell r="C3091" t="str">
            <v>ВЛ-0.4кв ТП №19 Новое</v>
          </cell>
          <cell r="D3091" t="str">
            <v>533</v>
          </cell>
          <cell r="E3091" t="str">
            <v>011</v>
          </cell>
          <cell r="F3091">
            <v>11</v>
          </cell>
          <cell r="G3091">
            <v>30</v>
          </cell>
          <cell r="H3091">
            <v>53277.39</v>
          </cell>
          <cell r="I3091" t="str">
            <v>31129</v>
          </cell>
          <cell r="J3091" t="str">
            <v>2010062</v>
          </cell>
          <cell r="K3091" t="str">
            <v>30008</v>
          </cell>
          <cell r="L3091">
            <v>6</v>
          </cell>
          <cell r="M3091" t="str">
            <v>124521125</v>
          </cell>
          <cell r="Q3091">
            <v>53277.39</v>
          </cell>
          <cell r="R3091">
            <v>0</v>
          </cell>
          <cell r="S3091">
            <v>0</v>
          </cell>
        </row>
        <row r="3092">
          <cell r="B3092" t="str">
            <v>15</v>
          </cell>
          <cell r="C3092" t="str">
            <v>ВЛ-0,4кв  ЛЭП-0,4 кв от ТП №3 п.Вахрушев</v>
          </cell>
          <cell r="D3092" t="str">
            <v>533</v>
          </cell>
          <cell r="E3092" t="str">
            <v>011</v>
          </cell>
          <cell r="F3092">
            <v>11</v>
          </cell>
          <cell r="G3092">
            <v>30</v>
          </cell>
          <cell r="H3092">
            <v>81520.86</v>
          </cell>
          <cell r="I3092" t="str">
            <v>31130</v>
          </cell>
          <cell r="J3092" t="str">
            <v>2010062</v>
          </cell>
          <cell r="K3092" t="str">
            <v>30008</v>
          </cell>
          <cell r="L3092">
            <v>6</v>
          </cell>
          <cell r="M3092" t="str">
            <v>124521125</v>
          </cell>
          <cell r="Q3092">
            <v>81520.86</v>
          </cell>
          <cell r="R3092">
            <v>0</v>
          </cell>
          <cell r="S3092">
            <v>0</v>
          </cell>
        </row>
        <row r="3093">
          <cell r="B3093" t="str">
            <v>15</v>
          </cell>
          <cell r="C3093" t="str">
            <v>ВЛ-0,4кв  ЛЭП-0,4 кв от КТП №7 п.Новое</v>
          </cell>
          <cell r="D3093" t="str">
            <v>533</v>
          </cell>
          <cell r="E3093" t="str">
            <v>011</v>
          </cell>
          <cell r="F3093">
            <v>11</v>
          </cell>
          <cell r="G3093">
            <v>30</v>
          </cell>
          <cell r="H3093">
            <v>79276.289999999994</v>
          </cell>
          <cell r="I3093" t="str">
            <v>31131</v>
          </cell>
          <cell r="J3093" t="str">
            <v>2010062</v>
          </cell>
          <cell r="K3093" t="str">
            <v>30008</v>
          </cell>
          <cell r="L3093">
            <v>6</v>
          </cell>
          <cell r="M3093" t="str">
            <v>124521125</v>
          </cell>
          <cell r="Q3093">
            <v>79276.289999999994</v>
          </cell>
          <cell r="R3093">
            <v>0</v>
          </cell>
          <cell r="S3093">
            <v>0</v>
          </cell>
        </row>
        <row r="3094">
          <cell r="B3094" t="str">
            <v>15</v>
          </cell>
          <cell r="C3094" t="str">
            <v>ВЛ-0,4кв  ЛЭП-0,4 кв от КТП №11 п.Новое</v>
          </cell>
          <cell r="D3094" t="str">
            <v>533</v>
          </cell>
          <cell r="E3094" t="str">
            <v>011</v>
          </cell>
          <cell r="F3094">
            <v>11</v>
          </cell>
          <cell r="G3094">
            <v>30</v>
          </cell>
          <cell r="H3094">
            <v>351932.58</v>
          </cell>
          <cell r="I3094" t="str">
            <v>31132</v>
          </cell>
          <cell r="J3094" t="str">
            <v>2010062</v>
          </cell>
          <cell r="K3094" t="str">
            <v>30008</v>
          </cell>
          <cell r="L3094">
            <v>6</v>
          </cell>
          <cell r="M3094" t="str">
            <v>124521125</v>
          </cell>
          <cell r="Q3094">
            <v>351932.58</v>
          </cell>
          <cell r="R3094">
            <v>0</v>
          </cell>
          <cell r="S3094">
            <v>0</v>
          </cell>
        </row>
        <row r="3095">
          <cell r="B3095" t="str">
            <v>15</v>
          </cell>
          <cell r="C3095" t="str">
            <v>ВЛ-0,4кв  ЛЭП-0,4 кв от ТП №1 п.Вахрушево</v>
          </cell>
          <cell r="D3095" t="str">
            <v>533</v>
          </cell>
          <cell r="E3095" t="str">
            <v>011</v>
          </cell>
          <cell r="F3095">
            <v>11</v>
          </cell>
          <cell r="G3095">
            <v>30</v>
          </cell>
          <cell r="H3095">
            <v>121130.35</v>
          </cell>
          <cell r="I3095" t="str">
            <v>31133</v>
          </cell>
          <cell r="J3095" t="str">
            <v>2010062</v>
          </cell>
          <cell r="K3095" t="str">
            <v>30008</v>
          </cell>
          <cell r="L3095">
            <v>6</v>
          </cell>
          <cell r="M3095" t="str">
            <v>124521125</v>
          </cell>
          <cell r="Q3095">
            <v>121130.35</v>
          </cell>
          <cell r="R3095">
            <v>0</v>
          </cell>
          <cell r="S3095">
            <v>0</v>
          </cell>
        </row>
        <row r="3096">
          <cell r="B3096" t="str">
            <v>15</v>
          </cell>
          <cell r="C3096" t="str">
            <v>ВЛ-0,4кв  ЛЭП-0,4 кв от КТП №2 п.Лермонтовка</v>
          </cell>
          <cell r="D3096" t="str">
            <v>533</v>
          </cell>
          <cell r="E3096" t="str">
            <v>011</v>
          </cell>
          <cell r="F3096">
            <v>11</v>
          </cell>
          <cell r="G3096">
            <v>30</v>
          </cell>
          <cell r="H3096">
            <v>59887.03</v>
          </cell>
          <cell r="I3096" t="str">
            <v>31134</v>
          </cell>
          <cell r="J3096" t="str">
            <v>2010062</v>
          </cell>
          <cell r="K3096" t="str">
            <v>30008</v>
          </cell>
          <cell r="L3096">
            <v>6</v>
          </cell>
          <cell r="M3096" t="str">
            <v>124521125</v>
          </cell>
          <cell r="Q3096">
            <v>59887.03</v>
          </cell>
          <cell r="R3096">
            <v>0</v>
          </cell>
          <cell r="S3096">
            <v>0</v>
          </cell>
        </row>
        <row r="3097">
          <cell r="B3097" t="str">
            <v>15</v>
          </cell>
          <cell r="C3097" t="str">
            <v>ВЛ-0.4кв КТП №15 Вахр.</v>
          </cell>
          <cell r="D3097" t="str">
            <v>533</v>
          </cell>
          <cell r="E3097" t="str">
            <v>011</v>
          </cell>
          <cell r="F3097">
            <v>11</v>
          </cell>
          <cell r="G3097">
            <v>30</v>
          </cell>
          <cell r="H3097">
            <v>160395.09</v>
          </cell>
          <cell r="I3097" t="str">
            <v>31135</v>
          </cell>
          <cell r="J3097" t="str">
            <v>2010062</v>
          </cell>
          <cell r="K3097" t="str">
            <v>30008</v>
          </cell>
          <cell r="L3097">
            <v>6</v>
          </cell>
          <cell r="M3097" t="str">
            <v>124521125</v>
          </cell>
          <cell r="Q3097">
            <v>160395.09</v>
          </cell>
          <cell r="R3097">
            <v>0</v>
          </cell>
          <cell r="S3097">
            <v>0</v>
          </cell>
        </row>
        <row r="3098">
          <cell r="B3098" t="str">
            <v>15</v>
          </cell>
          <cell r="C3098" t="str">
            <v>ВЛ-0,4кв  ЛЭП-0,4 кв от ТП №7 п.Вахрушево</v>
          </cell>
          <cell r="D3098" t="str">
            <v>533</v>
          </cell>
          <cell r="E3098" t="str">
            <v>011</v>
          </cell>
          <cell r="F3098">
            <v>11</v>
          </cell>
          <cell r="G3098">
            <v>30</v>
          </cell>
          <cell r="H3098">
            <v>60972.71</v>
          </cell>
          <cell r="I3098" t="str">
            <v>31136</v>
          </cell>
          <cell r="J3098" t="str">
            <v>2010062</v>
          </cell>
          <cell r="K3098" t="str">
            <v>30008</v>
          </cell>
          <cell r="L3098">
            <v>6</v>
          </cell>
          <cell r="M3098" t="str">
            <v>124521125</v>
          </cell>
          <cell r="Q3098">
            <v>60972.71</v>
          </cell>
          <cell r="R3098">
            <v>0</v>
          </cell>
          <cell r="S3098">
            <v>0</v>
          </cell>
        </row>
        <row r="3099">
          <cell r="B3099" t="str">
            <v>15</v>
          </cell>
          <cell r="C3099" t="str">
            <v>ВЛ-0,4кв  ЛЭП-0,4 кв от ТП №6 п.Вахрушево</v>
          </cell>
          <cell r="D3099" t="str">
            <v>533</v>
          </cell>
          <cell r="E3099" t="str">
            <v>011</v>
          </cell>
          <cell r="F3099">
            <v>11</v>
          </cell>
          <cell r="G3099">
            <v>30</v>
          </cell>
          <cell r="H3099">
            <v>104052.52</v>
          </cell>
          <cell r="I3099" t="str">
            <v>31137</v>
          </cell>
          <cell r="J3099" t="str">
            <v>2010062</v>
          </cell>
          <cell r="K3099" t="str">
            <v>30008</v>
          </cell>
          <cell r="L3099">
            <v>6</v>
          </cell>
          <cell r="M3099" t="str">
            <v>124521125</v>
          </cell>
          <cell r="Q3099">
            <v>104052.52</v>
          </cell>
          <cell r="R3099">
            <v>0</v>
          </cell>
          <cell r="S3099">
            <v>0</v>
          </cell>
        </row>
        <row r="3100">
          <cell r="B3100" t="str">
            <v>15</v>
          </cell>
          <cell r="C3100" t="str">
            <v>ВЛ-0,4кв  ЛЭП-0,4 кв от ТП №1 п.Новое</v>
          </cell>
          <cell r="D3100" t="str">
            <v>533</v>
          </cell>
          <cell r="E3100" t="str">
            <v>011</v>
          </cell>
          <cell r="F3100">
            <v>11</v>
          </cell>
          <cell r="G3100">
            <v>30</v>
          </cell>
          <cell r="H3100">
            <v>177149.07</v>
          </cell>
          <cell r="I3100" t="str">
            <v>31138</v>
          </cell>
          <cell r="J3100" t="str">
            <v>2010062</v>
          </cell>
          <cell r="K3100" t="str">
            <v>30008</v>
          </cell>
          <cell r="L3100">
            <v>6</v>
          </cell>
          <cell r="M3100" t="str">
            <v>124521125</v>
          </cell>
          <cell r="Q3100">
            <v>177149.07</v>
          </cell>
          <cell r="R3100">
            <v>0</v>
          </cell>
          <cell r="S3100">
            <v>0</v>
          </cell>
        </row>
        <row r="3101">
          <cell r="B3101" t="str">
            <v>15</v>
          </cell>
          <cell r="C3101" t="str">
            <v>ВЛ-0,4кв  ЛЭП-0,4 кв от ТП №13 п.Новое</v>
          </cell>
          <cell r="D3101" t="str">
            <v>533</v>
          </cell>
          <cell r="E3101" t="str">
            <v>011</v>
          </cell>
          <cell r="F3101">
            <v>11</v>
          </cell>
          <cell r="G3101">
            <v>30</v>
          </cell>
          <cell r="H3101">
            <v>159001.49</v>
          </cell>
          <cell r="I3101" t="str">
            <v>31139</v>
          </cell>
          <cell r="J3101" t="str">
            <v>2010062</v>
          </cell>
          <cell r="K3101" t="str">
            <v>30008</v>
          </cell>
          <cell r="L3101">
            <v>6</v>
          </cell>
          <cell r="M3101" t="str">
            <v>124521125</v>
          </cell>
          <cell r="Q3101">
            <v>159001.49</v>
          </cell>
          <cell r="R3101">
            <v>0</v>
          </cell>
          <cell r="S3101">
            <v>0</v>
          </cell>
        </row>
        <row r="3102">
          <cell r="B3102" t="str">
            <v>15</v>
          </cell>
          <cell r="C3102" t="str">
            <v>ВЛ-0,4кв  ЛЭП-0,4 кв от ТП №6 п.Вахрушево</v>
          </cell>
          <cell r="D3102" t="str">
            <v>533</v>
          </cell>
          <cell r="E3102" t="str">
            <v>011</v>
          </cell>
          <cell r="F3102">
            <v>11</v>
          </cell>
          <cell r="G3102">
            <v>30</v>
          </cell>
          <cell r="H3102">
            <v>134827</v>
          </cell>
          <cell r="I3102" t="str">
            <v>31140</v>
          </cell>
          <cell r="J3102" t="str">
            <v>2010062</v>
          </cell>
          <cell r="K3102" t="str">
            <v>30008</v>
          </cell>
          <cell r="L3102">
            <v>6</v>
          </cell>
          <cell r="M3102" t="str">
            <v>124521125</v>
          </cell>
          <cell r="Q3102">
            <v>134827</v>
          </cell>
          <cell r="R3102">
            <v>0</v>
          </cell>
          <cell r="S3102">
            <v>0</v>
          </cell>
        </row>
        <row r="3103">
          <cell r="B3103" t="str">
            <v>15</v>
          </cell>
          <cell r="C3103" t="str">
            <v>ВЛ-0,4кв  ЛЭП-0,4 кв от КТП №2 п.Вахрушево</v>
          </cell>
          <cell r="D3103" t="str">
            <v>533</v>
          </cell>
          <cell r="E3103" t="str">
            <v>011</v>
          </cell>
          <cell r="F3103">
            <v>11</v>
          </cell>
          <cell r="G3103">
            <v>30</v>
          </cell>
          <cell r="H3103">
            <v>44920.05</v>
          </cell>
          <cell r="I3103" t="str">
            <v>31141</v>
          </cell>
          <cell r="J3103" t="str">
            <v>2010062</v>
          </cell>
          <cell r="K3103" t="str">
            <v>30008</v>
          </cell>
          <cell r="L3103">
            <v>6</v>
          </cell>
          <cell r="M3103" t="str">
            <v>124521125</v>
          </cell>
          <cell r="Q3103">
            <v>44920.05</v>
          </cell>
          <cell r="R3103">
            <v>0</v>
          </cell>
          <cell r="S3103">
            <v>0</v>
          </cell>
        </row>
        <row r="3104">
          <cell r="B3104" t="str">
            <v>00</v>
          </cell>
          <cell r="C3104" t="str">
            <v>ВЛ-10 кв 50Л-П-10</v>
          </cell>
          <cell r="D3104" t="str">
            <v>533</v>
          </cell>
          <cell r="E3104" t="str">
            <v>011</v>
          </cell>
          <cell r="F3104">
            <v>11</v>
          </cell>
          <cell r="G3104">
            <v>30</v>
          </cell>
          <cell r="H3104">
            <v>57330.52</v>
          </cell>
          <cell r="I3104" t="str">
            <v>31142</v>
          </cell>
          <cell r="J3104" t="str">
            <v>2010062</v>
          </cell>
          <cell r="K3104" t="str">
            <v>30006</v>
          </cell>
          <cell r="L3104">
            <v>3</v>
          </cell>
          <cell r="M3104" t="str">
            <v>124521125</v>
          </cell>
          <cell r="Q3104">
            <v>17772.509999999998</v>
          </cell>
          <cell r="R3104">
            <v>143.33000000000001</v>
          </cell>
          <cell r="S3104">
            <v>39558.01</v>
          </cell>
        </row>
        <row r="3105">
          <cell r="B3105" t="str">
            <v>00</v>
          </cell>
          <cell r="C3105" t="str">
            <v>ВЛ-10 кв 81Л-П-10</v>
          </cell>
          <cell r="D3105" t="str">
            <v>533</v>
          </cell>
          <cell r="E3105" t="str">
            <v>011</v>
          </cell>
          <cell r="F3105">
            <v>11</v>
          </cell>
          <cell r="G3105">
            <v>30</v>
          </cell>
          <cell r="H3105">
            <v>155927.10999999999</v>
          </cell>
          <cell r="I3105" t="str">
            <v>31143</v>
          </cell>
          <cell r="J3105" t="str">
            <v>2010062</v>
          </cell>
          <cell r="K3105" t="str">
            <v>30008</v>
          </cell>
          <cell r="L3105">
            <v>6</v>
          </cell>
          <cell r="M3105" t="str">
            <v>124521125</v>
          </cell>
          <cell r="Q3105">
            <v>155927.10999999999</v>
          </cell>
          <cell r="R3105">
            <v>0</v>
          </cell>
          <cell r="S3105">
            <v>0</v>
          </cell>
        </row>
        <row r="3106">
          <cell r="B3106" t="str">
            <v>00</v>
          </cell>
          <cell r="C3106" t="str">
            <v>ВЛ-10кв 1Л-Мл-10 от МТП №6 до КТП №9</v>
          </cell>
          <cell r="D3106" t="str">
            <v>533</v>
          </cell>
          <cell r="E3106" t="str">
            <v>011</v>
          </cell>
          <cell r="F3106">
            <v>11</v>
          </cell>
          <cell r="G3106">
            <v>30</v>
          </cell>
          <cell r="H3106">
            <v>117191.28</v>
          </cell>
          <cell r="I3106" t="str">
            <v>31144</v>
          </cell>
          <cell r="J3106" t="str">
            <v>2010062</v>
          </cell>
          <cell r="K3106" t="str">
            <v>30008</v>
          </cell>
          <cell r="L3106">
            <v>6</v>
          </cell>
          <cell r="M3106" t="str">
            <v>124521125</v>
          </cell>
          <cell r="Q3106">
            <v>117191.28</v>
          </cell>
          <cell r="R3106">
            <v>0</v>
          </cell>
          <cell r="S3106">
            <v>0</v>
          </cell>
        </row>
        <row r="3107">
          <cell r="B3107" t="str">
            <v>00</v>
          </cell>
          <cell r="C3107" t="str">
            <v>ВЛ-10 кв 1Л-3б-10</v>
          </cell>
          <cell r="D3107" t="str">
            <v>533</v>
          </cell>
          <cell r="E3107" t="str">
            <v>011</v>
          </cell>
          <cell r="F3107">
            <v>11</v>
          </cell>
          <cell r="G3107">
            <v>30</v>
          </cell>
          <cell r="H3107">
            <v>1582733.91</v>
          </cell>
          <cell r="I3107" t="str">
            <v>31145</v>
          </cell>
          <cell r="J3107" t="str">
            <v>2010062</v>
          </cell>
          <cell r="K3107" t="str">
            <v>30006</v>
          </cell>
          <cell r="L3107">
            <v>3</v>
          </cell>
          <cell r="M3107" t="str">
            <v>124521125</v>
          </cell>
          <cell r="Q3107">
            <v>901240.52</v>
          </cell>
          <cell r="R3107">
            <v>3956.83</v>
          </cell>
          <cell r="S3107">
            <v>681493.39</v>
          </cell>
        </row>
        <row r="3108">
          <cell r="B3108" t="str">
            <v>00</v>
          </cell>
          <cell r="C3108" t="str">
            <v>ВЛ-10 кв 4Л-Мл-10</v>
          </cell>
          <cell r="D3108" t="str">
            <v>533</v>
          </cell>
          <cell r="E3108" t="str">
            <v>011</v>
          </cell>
          <cell r="F3108">
            <v>11</v>
          </cell>
          <cell r="G3108">
            <v>30</v>
          </cell>
          <cell r="H3108">
            <v>209296.48</v>
          </cell>
          <cell r="I3108" t="str">
            <v>31146</v>
          </cell>
          <cell r="J3108" t="str">
            <v>2010062</v>
          </cell>
          <cell r="K3108" t="str">
            <v>30006</v>
          </cell>
          <cell r="L3108">
            <v>3</v>
          </cell>
          <cell r="M3108" t="str">
            <v>124521125</v>
          </cell>
          <cell r="Q3108">
            <v>118252.44</v>
          </cell>
          <cell r="R3108">
            <v>523.24</v>
          </cell>
          <cell r="S3108">
            <v>91044.04</v>
          </cell>
        </row>
        <row r="3109">
          <cell r="B3109" t="str">
            <v>00</v>
          </cell>
          <cell r="C3109" t="str">
            <v>ВЛ-10кв 5Л-П-10 от оп.25 до КТП №31</v>
          </cell>
          <cell r="D3109" t="str">
            <v>533</v>
          </cell>
          <cell r="E3109" t="str">
            <v>011</v>
          </cell>
          <cell r="F3109">
            <v>11</v>
          </cell>
          <cell r="G3109">
            <v>30</v>
          </cell>
          <cell r="H3109">
            <v>81392.03</v>
          </cell>
          <cell r="I3109" t="str">
            <v>31147</v>
          </cell>
          <cell r="J3109" t="str">
            <v>2010062</v>
          </cell>
          <cell r="K3109" t="str">
            <v>30008</v>
          </cell>
          <cell r="L3109">
            <v>6</v>
          </cell>
          <cell r="M3109" t="str">
            <v>124521125</v>
          </cell>
          <cell r="Q3109">
            <v>50462.98</v>
          </cell>
          <cell r="R3109">
            <v>406.96</v>
          </cell>
          <cell r="S3109">
            <v>30929.05</v>
          </cell>
        </row>
        <row r="3110">
          <cell r="B3110" t="str">
            <v>00</v>
          </cell>
          <cell r="C3110" t="str">
            <v>ВЛ-10кв 6Л-3б-10</v>
          </cell>
          <cell r="D3110" t="str">
            <v>533</v>
          </cell>
          <cell r="E3110" t="str">
            <v>011</v>
          </cell>
          <cell r="F3110">
            <v>11</v>
          </cell>
          <cell r="G3110">
            <v>30</v>
          </cell>
          <cell r="H3110">
            <v>416209.21</v>
          </cell>
          <cell r="I3110" t="str">
            <v>31148</v>
          </cell>
          <cell r="J3110" t="str">
            <v>2010062</v>
          </cell>
          <cell r="K3110" t="str">
            <v>30008</v>
          </cell>
          <cell r="L3110">
            <v>6</v>
          </cell>
          <cell r="M3110" t="str">
            <v>124521125</v>
          </cell>
          <cell r="Q3110">
            <v>306779.53000000003</v>
          </cell>
          <cell r="R3110">
            <v>2081.0500000000002</v>
          </cell>
          <cell r="S3110">
            <v>109429.68</v>
          </cell>
        </row>
        <row r="3111">
          <cell r="B3111" t="str">
            <v>00</v>
          </cell>
          <cell r="C3111" t="str">
            <v>ВЛ-10 кв 60Л-3б-10</v>
          </cell>
          <cell r="D3111" t="str">
            <v>533</v>
          </cell>
          <cell r="E3111" t="str">
            <v>011</v>
          </cell>
          <cell r="F3111">
            <v>11</v>
          </cell>
          <cell r="G3111">
            <v>30</v>
          </cell>
          <cell r="H3111">
            <v>416209.21</v>
          </cell>
          <cell r="I3111" t="str">
            <v>31149</v>
          </cell>
          <cell r="J3111" t="str">
            <v>2010062</v>
          </cell>
          <cell r="K3111" t="str">
            <v>30008</v>
          </cell>
          <cell r="L3111">
            <v>6</v>
          </cell>
          <cell r="M3111" t="str">
            <v>124521125</v>
          </cell>
          <cell r="Q3111">
            <v>306745.02</v>
          </cell>
          <cell r="R3111">
            <v>2081.0500000000002</v>
          </cell>
          <cell r="S3111">
            <v>109464.19</v>
          </cell>
        </row>
        <row r="3112">
          <cell r="B3112" t="str">
            <v>00</v>
          </cell>
          <cell r="C3112" t="str">
            <v>ВЛ-10кв Отпайка от 6Л-3б-10</v>
          </cell>
          <cell r="D3112" t="str">
            <v>533</v>
          </cell>
          <cell r="E3112" t="str">
            <v>011</v>
          </cell>
          <cell r="F3112">
            <v>11</v>
          </cell>
          <cell r="G3112">
            <v>30</v>
          </cell>
          <cell r="H3112">
            <v>66793.02</v>
          </cell>
          <cell r="I3112" t="str">
            <v>31150</v>
          </cell>
          <cell r="J3112" t="str">
            <v>2010062</v>
          </cell>
          <cell r="K3112" t="str">
            <v>30008</v>
          </cell>
          <cell r="L3112">
            <v>6</v>
          </cell>
          <cell r="M3112" t="str">
            <v>124521125</v>
          </cell>
          <cell r="Q3112">
            <v>50822.99</v>
          </cell>
          <cell r="R3112">
            <v>333.97</v>
          </cell>
          <cell r="S3112">
            <v>15970.03</v>
          </cell>
        </row>
        <row r="3113">
          <cell r="B3113" t="str">
            <v>00</v>
          </cell>
          <cell r="C3113" t="str">
            <v>ВЛ-10 кв 6Л-Гр-10</v>
          </cell>
          <cell r="D3113" t="str">
            <v>533</v>
          </cell>
          <cell r="E3113" t="str">
            <v>011</v>
          </cell>
          <cell r="F3113">
            <v>11</v>
          </cell>
          <cell r="G3113">
            <v>30</v>
          </cell>
          <cell r="H3113">
            <v>56023.41</v>
          </cell>
          <cell r="I3113" t="str">
            <v>31151</v>
          </cell>
          <cell r="J3113" t="str">
            <v>2010062</v>
          </cell>
          <cell r="K3113" t="str">
            <v>30008</v>
          </cell>
          <cell r="L3113">
            <v>6</v>
          </cell>
          <cell r="M3113" t="str">
            <v>124521125</v>
          </cell>
          <cell r="Q3113">
            <v>56023.41</v>
          </cell>
          <cell r="R3113">
            <v>0</v>
          </cell>
          <cell r="S3113">
            <v>0</v>
          </cell>
        </row>
        <row r="3114">
          <cell r="B3114" t="str">
            <v>00</v>
          </cell>
          <cell r="C3114" t="str">
            <v>ВЛ-10 кв ВЛ 10кв ТП №93 г.Поронайска</v>
          </cell>
          <cell r="D3114" t="str">
            <v>533</v>
          </cell>
          <cell r="E3114" t="str">
            <v>011</v>
          </cell>
          <cell r="F3114">
            <v>11</v>
          </cell>
          <cell r="G3114">
            <v>30</v>
          </cell>
          <cell r="H3114">
            <v>97874.92</v>
          </cell>
          <cell r="I3114" t="str">
            <v>31152</v>
          </cell>
          <cell r="J3114" t="str">
            <v>2010062</v>
          </cell>
          <cell r="K3114" t="str">
            <v>30007</v>
          </cell>
          <cell r="L3114">
            <v>4</v>
          </cell>
          <cell r="M3114" t="str">
            <v>124521125</v>
          </cell>
          <cell r="Q3114">
            <v>43391.22</v>
          </cell>
          <cell r="R3114">
            <v>326.25</v>
          </cell>
          <cell r="S3114">
            <v>54483.7</v>
          </cell>
        </row>
        <row r="3115">
          <cell r="B3115" t="str">
            <v>00</v>
          </cell>
          <cell r="C3115" t="str">
            <v>ВЛ-10 кв 7Л-3б-10</v>
          </cell>
          <cell r="D3115" t="str">
            <v>533</v>
          </cell>
          <cell r="E3115" t="str">
            <v>011</v>
          </cell>
          <cell r="F3115">
            <v>11</v>
          </cell>
          <cell r="G3115">
            <v>30</v>
          </cell>
          <cell r="H3115">
            <v>65976.47</v>
          </cell>
          <cell r="I3115" t="str">
            <v>31153</v>
          </cell>
          <cell r="J3115" t="str">
            <v>2010062</v>
          </cell>
          <cell r="K3115" t="str">
            <v>30008</v>
          </cell>
          <cell r="L3115">
            <v>6</v>
          </cell>
          <cell r="M3115" t="str">
            <v>124521125</v>
          </cell>
          <cell r="Q3115">
            <v>46415.199999999997</v>
          </cell>
          <cell r="R3115">
            <v>329.88</v>
          </cell>
          <cell r="S3115">
            <v>19561.27</v>
          </cell>
        </row>
        <row r="3116">
          <cell r="B3116" t="str">
            <v>00</v>
          </cell>
          <cell r="C3116" t="str">
            <v>ВЛ-10 кв 13Л-П-10</v>
          </cell>
          <cell r="D3116" t="str">
            <v>533</v>
          </cell>
          <cell r="E3116" t="str">
            <v>011</v>
          </cell>
          <cell r="F3116">
            <v>11</v>
          </cell>
          <cell r="G3116">
            <v>30</v>
          </cell>
          <cell r="H3116">
            <v>70585.3</v>
          </cell>
          <cell r="I3116" t="str">
            <v>31154</v>
          </cell>
          <cell r="J3116" t="str">
            <v>2010062</v>
          </cell>
          <cell r="K3116" t="str">
            <v>30007</v>
          </cell>
          <cell r="L3116">
            <v>4</v>
          </cell>
          <cell r="M3116" t="str">
            <v>124521125</v>
          </cell>
          <cell r="Q3116">
            <v>19999.080000000002</v>
          </cell>
          <cell r="R3116">
            <v>235.28</v>
          </cell>
          <cell r="S3116">
            <v>50586.22</v>
          </cell>
        </row>
        <row r="3117">
          <cell r="B3117" t="str">
            <v>00</v>
          </cell>
          <cell r="C3117" t="str">
            <v>ВЛ-10 кв 7Л-Г-10</v>
          </cell>
          <cell r="D3117" t="str">
            <v>533</v>
          </cell>
          <cell r="E3117" t="str">
            <v>011</v>
          </cell>
          <cell r="F3117">
            <v>11</v>
          </cell>
          <cell r="G3117">
            <v>30</v>
          </cell>
          <cell r="H3117">
            <v>52085.01</v>
          </cell>
          <cell r="I3117" t="str">
            <v>31155</v>
          </cell>
          <cell r="J3117" t="str">
            <v>2010062</v>
          </cell>
          <cell r="K3117" t="str">
            <v>30008</v>
          </cell>
          <cell r="L3117">
            <v>6</v>
          </cell>
          <cell r="M3117" t="str">
            <v>124521125</v>
          </cell>
          <cell r="Q3117">
            <v>52085.01</v>
          </cell>
          <cell r="R3117">
            <v>0</v>
          </cell>
          <cell r="S3117">
            <v>0</v>
          </cell>
        </row>
        <row r="3118">
          <cell r="B3118" t="str">
            <v>15</v>
          </cell>
          <cell r="C3118" t="str">
            <v>ВЛ-10 кв 13Л-Н-10</v>
          </cell>
          <cell r="D3118" t="str">
            <v>533</v>
          </cell>
          <cell r="E3118" t="str">
            <v>011</v>
          </cell>
          <cell r="F3118">
            <v>11</v>
          </cell>
          <cell r="G3118">
            <v>30</v>
          </cell>
          <cell r="H3118">
            <v>273400</v>
          </cell>
          <cell r="I3118" t="str">
            <v>31156</v>
          </cell>
          <cell r="J3118" t="str">
            <v>2010062</v>
          </cell>
          <cell r="K3118" t="str">
            <v>30008</v>
          </cell>
          <cell r="L3118">
            <v>6</v>
          </cell>
          <cell r="M3118" t="str">
            <v>124521125</v>
          </cell>
          <cell r="Q3118">
            <v>273400</v>
          </cell>
          <cell r="R3118">
            <v>0</v>
          </cell>
          <cell r="S3118">
            <v>0</v>
          </cell>
        </row>
        <row r="3119">
          <cell r="B3119" t="str">
            <v>15</v>
          </cell>
          <cell r="C3119" t="str">
            <v>ВЛ-10 кв 12Л-Н-10</v>
          </cell>
          <cell r="D3119" t="str">
            <v>533</v>
          </cell>
          <cell r="E3119" t="str">
            <v>011</v>
          </cell>
          <cell r="F3119">
            <v>11</v>
          </cell>
          <cell r="G3119">
            <v>30</v>
          </cell>
          <cell r="H3119">
            <v>71400</v>
          </cell>
          <cell r="I3119" t="str">
            <v>31157</v>
          </cell>
          <cell r="J3119" t="str">
            <v>2010062</v>
          </cell>
          <cell r="K3119" t="str">
            <v>30008</v>
          </cell>
          <cell r="L3119">
            <v>6</v>
          </cell>
          <cell r="M3119" t="str">
            <v>124521125</v>
          </cell>
          <cell r="Q3119">
            <v>71400</v>
          </cell>
          <cell r="R3119">
            <v>0</v>
          </cell>
          <cell r="S3119">
            <v>0</v>
          </cell>
        </row>
        <row r="3120">
          <cell r="B3120" t="str">
            <v>15</v>
          </cell>
          <cell r="C3120" t="str">
            <v>ВЛ-10 кв 5Л-Н-10</v>
          </cell>
          <cell r="D3120" t="str">
            <v>533</v>
          </cell>
          <cell r="E3120" t="str">
            <v>011</v>
          </cell>
          <cell r="F3120">
            <v>11</v>
          </cell>
          <cell r="G3120">
            <v>30</v>
          </cell>
          <cell r="H3120">
            <v>1014300</v>
          </cell>
          <cell r="I3120" t="str">
            <v>31158</v>
          </cell>
          <cell r="J3120" t="str">
            <v>2010062</v>
          </cell>
          <cell r="K3120" t="str">
            <v>30008</v>
          </cell>
          <cell r="L3120">
            <v>6</v>
          </cell>
          <cell r="M3120" t="str">
            <v>124521125</v>
          </cell>
          <cell r="Q3120">
            <v>1014300</v>
          </cell>
          <cell r="R3120">
            <v>0</v>
          </cell>
          <cell r="S3120">
            <v>0</v>
          </cell>
        </row>
        <row r="3121">
          <cell r="B3121" t="str">
            <v>15</v>
          </cell>
          <cell r="C3121" t="str">
            <v>ВЛ-10 кв от ТП №20 г.Макаров до п.Поречье</v>
          </cell>
          <cell r="D3121" t="str">
            <v>533</v>
          </cell>
          <cell r="E3121" t="str">
            <v>011</v>
          </cell>
          <cell r="F3121">
            <v>11</v>
          </cell>
          <cell r="G3121">
            <v>30</v>
          </cell>
          <cell r="H3121">
            <v>698204.42</v>
          </cell>
          <cell r="I3121" t="str">
            <v>31159</v>
          </cell>
          <cell r="J3121" t="str">
            <v>2010062</v>
          </cell>
          <cell r="K3121" t="str">
            <v>30008</v>
          </cell>
          <cell r="L3121">
            <v>6</v>
          </cell>
          <cell r="M3121" t="str">
            <v>124521125</v>
          </cell>
          <cell r="Q3121">
            <v>698204.42</v>
          </cell>
          <cell r="R3121">
            <v>0</v>
          </cell>
          <cell r="S3121">
            <v>0</v>
          </cell>
        </row>
        <row r="3122">
          <cell r="B3122" t="str">
            <v>15</v>
          </cell>
          <cell r="C3122" t="str">
            <v>192Л-М-10</v>
          </cell>
          <cell r="D3122" t="str">
            <v>533</v>
          </cell>
          <cell r="E3122" t="str">
            <v>011</v>
          </cell>
          <cell r="F3122">
            <v>11</v>
          </cell>
          <cell r="G3122">
            <v>30</v>
          </cell>
          <cell r="H3122">
            <v>2555821.19</v>
          </cell>
          <cell r="I3122" t="str">
            <v>31160</v>
          </cell>
          <cell r="J3122" t="str">
            <v>2010062</v>
          </cell>
          <cell r="K3122" t="str">
            <v>30008</v>
          </cell>
          <cell r="L3122">
            <v>6</v>
          </cell>
          <cell r="M3122" t="str">
            <v>124521125</v>
          </cell>
          <cell r="Q3122">
            <v>2555821.19</v>
          </cell>
          <cell r="R3122">
            <v>0</v>
          </cell>
          <cell r="S3122">
            <v>0</v>
          </cell>
        </row>
        <row r="3123">
          <cell r="B3123" t="str">
            <v>15</v>
          </cell>
          <cell r="C3123" t="str">
            <v>ВЛ-10 кв 29Л-М-10</v>
          </cell>
          <cell r="D3123" t="str">
            <v>533</v>
          </cell>
          <cell r="E3123" t="str">
            <v>011</v>
          </cell>
          <cell r="F3123">
            <v>11</v>
          </cell>
          <cell r="G3123">
            <v>30</v>
          </cell>
          <cell r="H3123">
            <v>80231.42</v>
          </cell>
          <cell r="I3123" t="str">
            <v>31161</v>
          </cell>
          <cell r="J3123" t="str">
            <v>2010062</v>
          </cell>
          <cell r="K3123" t="str">
            <v>30008</v>
          </cell>
          <cell r="L3123">
            <v>6</v>
          </cell>
          <cell r="M3123" t="str">
            <v>124521125</v>
          </cell>
          <cell r="Q3123">
            <v>80231.42</v>
          </cell>
          <cell r="R3123">
            <v>0</v>
          </cell>
          <cell r="S3123">
            <v>0</v>
          </cell>
        </row>
        <row r="3124">
          <cell r="B3124" t="str">
            <v>15</v>
          </cell>
          <cell r="C3124" t="str">
            <v>ВЛ-10 кв 193Л-М-10 от оп.606 до КТП-47</v>
          </cell>
          <cell r="D3124" t="str">
            <v>533</v>
          </cell>
          <cell r="E3124" t="str">
            <v>011</v>
          </cell>
          <cell r="F3124">
            <v>11</v>
          </cell>
          <cell r="G3124">
            <v>30</v>
          </cell>
          <cell r="H3124">
            <v>358263.43</v>
          </cell>
          <cell r="I3124" t="str">
            <v>31162</v>
          </cell>
          <cell r="J3124" t="str">
            <v>2010062</v>
          </cell>
          <cell r="K3124" t="str">
            <v>30008</v>
          </cell>
          <cell r="L3124">
            <v>6</v>
          </cell>
          <cell r="M3124" t="str">
            <v>124521125</v>
          </cell>
          <cell r="Q3124">
            <v>358263.43</v>
          </cell>
          <cell r="R3124">
            <v>0</v>
          </cell>
          <cell r="S3124">
            <v>0</v>
          </cell>
        </row>
        <row r="3125">
          <cell r="B3125" t="str">
            <v>15</v>
          </cell>
          <cell r="C3125" t="str">
            <v>ВЛ-10 кв 25Л-М-10</v>
          </cell>
          <cell r="D3125" t="str">
            <v>533</v>
          </cell>
          <cell r="E3125" t="str">
            <v>011</v>
          </cell>
          <cell r="F3125">
            <v>11</v>
          </cell>
          <cell r="G3125">
            <v>30</v>
          </cell>
          <cell r="H3125">
            <v>569744.16</v>
          </cell>
          <cell r="I3125" t="str">
            <v>31163</v>
          </cell>
          <cell r="J3125" t="str">
            <v>2010062</v>
          </cell>
          <cell r="K3125" t="str">
            <v>30006</v>
          </cell>
          <cell r="L3125">
            <v>3</v>
          </cell>
          <cell r="M3125" t="str">
            <v>124521125</v>
          </cell>
          <cell r="Q3125">
            <v>234724.7</v>
          </cell>
          <cell r="R3125">
            <v>1424.36</v>
          </cell>
          <cell r="S3125">
            <v>335019.46000000002</v>
          </cell>
        </row>
        <row r="3126">
          <cell r="B3126" t="str">
            <v>15</v>
          </cell>
          <cell r="C3126" t="str">
            <v>ВЛ-10 кв 251Л-М-10</v>
          </cell>
          <cell r="D3126" t="str">
            <v>533</v>
          </cell>
          <cell r="E3126" t="str">
            <v>011</v>
          </cell>
          <cell r="F3126">
            <v>11</v>
          </cell>
          <cell r="G3126">
            <v>30</v>
          </cell>
          <cell r="H3126">
            <v>466154.32</v>
          </cell>
          <cell r="I3126" t="str">
            <v>31164</v>
          </cell>
          <cell r="J3126" t="str">
            <v>2010062</v>
          </cell>
          <cell r="K3126" t="str">
            <v>30006</v>
          </cell>
          <cell r="L3126">
            <v>3</v>
          </cell>
          <cell r="M3126" t="str">
            <v>124521125</v>
          </cell>
          <cell r="Q3126">
            <v>144708.57</v>
          </cell>
          <cell r="R3126">
            <v>1165.3900000000001</v>
          </cell>
          <cell r="S3126">
            <v>321445.75</v>
          </cell>
        </row>
        <row r="3127">
          <cell r="B3127" t="str">
            <v>15</v>
          </cell>
          <cell r="C3127" t="str">
            <v>ВЛ-10 кв 21Л-М-10</v>
          </cell>
          <cell r="D3127" t="str">
            <v>533</v>
          </cell>
          <cell r="E3127" t="str">
            <v>011</v>
          </cell>
          <cell r="F3127">
            <v>11</v>
          </cell>
          <cell r="G3127">
            <v>30</v>
          </cell>
          <cell r="H3127">
            <v>3094149.52</v>
          </cell>
          <cell r="I3127" t="str">
            <v>31165</v>
          </cell>
          <cell r="J3127" t="str">
            <v>2010062</v>
          </cell>
          <cell r="K3127" t="str">
            <v>30008</v>
          </cell>
          <cell r="L3127">
            <v>6</v>
          </cell>
          <cell r="M3127" t="str">
            <v>124521125</v>
          </cell>
          <cell r="Q3127">
            <v>3094149.52</v>
          </cell>
          <cell r="R3127">
            <v>0</v>
          </cell>
          <cell r="S3127">
            <v>0</v>
          </cell>
        </row>
        <row r="3128">
          <cell r="B3128" t="str">
            <v>15</v>
          </cell>
          <cell r="C3128" t="str">
            <v>ВЛ-10 кв 13Л-М-10</v>
          </cell>
          <cell r="D3128" t="str">
            <v>533</v>
          </cell>
          <cell r="E3128" t="str">
            <v>011</v>
          </cell>
          <cell r="F3128">
            <v>11</v>
          </cell>
          <cell r="G3128">
            <v>30</v>
          </cell>
          <cell r="H3128">
            <v>197762.43</v>
          </cell>
          <cell r="I3128" t="str">
            <v>31166</v>
          </cell>
          <cell r="J3128" t="str">
            <v>2010062</v>
          </cell>
          <cell r="K3128" t="str">
            <v>30008</v>
          </cell>
          <cell r="L3128">
            <v>6</v>
          </cell>
          <cell r="M3128" t="str">
            <v>124521125</v>
          </cell>
          <cell r="Q3128">
            <v>197762.43</v>
          </cell>
          <cell r="R3128">
            <v>0</v>
          </cell>
          <cell r="S3128">
            <v>0</v>
          </cell>
        </row>
        <row r="3129">
          <cell r="B3129" t="str">
            <v>15</v>
          </cell>
          <cell r="C3129" t="str">
            <v>ВЛ-10 кв 6Л-ЛР-10 п.Лермонтовка</v>
          </cell>
          <cell r="D3129" t="str">
            <v>533</v>
          </cell>
          <cell r="E3129" t="str">
            <v>011</v>
          </cell>
          <cell r="F3129">
            <v>11</v>
          </cell>
          <cell r="G3129">
            <v>30</v>
          </cell>
          <cell r="H3129">
            <v>1708499.52</v>
          </cell>
          <cell r="I3129" t="str">
            <v>31167</v>
          </cell>
          <cell r="J3129" t="str">
            <v>2010062</v>
          </cell>
          <cell r="K3129" t="str">
            <v>30008</v>
          </cell>
          <cell r="L3129">
            <v>6</v>
          </cell>
          <cell r="M3129" t="str">
            <v>124521125</v>
          </cell>
          <cell r="Q3129">
            <v>1708499.52</v>
          </cell>
          <cell r="R3129">
            <v>0</v>
          </cell>
          <cell r="S3129">
            <v>0</v>
          </cell>
        </row>
        <row r="3130">
          <cell r="B3130" t="str">
            <v>15</v>
          </cell>
          <cell r="C3130" t="str">
            <v>ВЛ-10 кв 7л-лр-10</v>
          </cell>
          <cell r="D3130" t="str">
            <v>533</v>
          </cell>
          <cell r="E3130" t="str">
            <v>011</v>
          </cell>
          <cell r="F3130">
            <v>11</v>
          </cell>
          <cell r="G3130">
            <v>30</v>
          </cell>
          <cell r="H3130">
            <v>1730418.71</v>
          </cell>
          <cell r="I3130" t="str">
            <v>31168</v>
          </cell>
          <cell r="J3130" t="str">
            <v>2010062</v>
          </cell>
          <cell r="K3130" t="str">
            <v>30008</v>
          </cell>
          <cell r="L3130">
            <v>6</v>
          </cell>
          <cell r="M3130" t="str">
            <v>124521125</v>
          </cell>
          <cell r="Q3130">
            <v>1730418.71</v>
          </cell>
          <cell r="R3130">
            <v>0</v>
          </cell>
          <cell r="S3130">
            <v>0</v>
          </cell>
        </row>
        <row r="3131">
          <cell r="B3131" t="str">
            <v>15</v>
          </cell>
          <cell r="C3131" t="str">
            <v>ВЛ-10 кв 1Л-Лр-10 п.Лермонтовка</v>
          </cell>
          <cell r="D3131" t="str">
            <v>533</v>
          </cell>
          <cell r="E3131" t="str">
            <v>011</v>
          </cell>
          <cell r="F3131">
            <v>11</v>
          </cell>
          <cell r="G3131">
            <v>30</v>
          </cell>
          <cell r="H3131">
            <v>525324.80000000005</v>
          </cell>
          <cell r="I3131" t="str">
            <v>31169</v>
          </cell>
          <cell r="J3131" t="str">
            <v>2010062</v>
          </cell>
          <cell r="K3131" t="str">
            <v>30008</v>
          </cell>
          <cell r="L3131">
            <v>6</v>
          </cell>
          <cell r="M3131" t="str">
            <v>124521125</v>
          </cell>
          <cell r="Q3131">
            <v>525324.80000000005</v>
          </cell>
          <cell r="R3131">
            <v>0</v>
          </cell>
          <cell r="S3131">
            <v>0</v>
          </cell>
        </row>
        <row r="3132">
          <cell r="B3132" t="str">
            <v>15</v>
          </cell>
          <cell r="C3132" t="str">
            <v>ВЛ-10 кв 19Л-Р-10 п.Вахрушев</v>
          </cell>
          <cell r="D3132" t="str">
            <v>533</v>
          </cell>
          <cell r="E3132" t="str">
            <v>011</v>
          </cell>
          <cell r="F3132">
            <v>11</v>
          </cell>
          <cell r="G3132">
            <v>30</v>
          </cell>
          <cell r="H3132">
            <v>24279.56</v>
          </cell>
          <cell r="I3132" t="str">
            <v>31170</v>
          </cell>
          <cell r="J3132" t="str">
            <v>2010062</v>
          </cell>
          <cell r="K3132" t="str">
            <v>30008</v>
          </cell>
          <cell r="L3132">
            <v>6</v>
          </cell>
          <cell r="M3132" t="str">
            <v>124521125</v>
          </cell>
          <cell r="Q3132">
            <v>24279.56</v>
          </cell>
          <cell r="R3132">
            <v>0</v>
          </cell>
          <cell r="S3132">
            <v>0</v>
          </cell>
        </row>
        <row r="3133">
          <cell r="B3133" t="str">
            <v>14</v>
          </cell>
          <cell r="C3133" t="str">
            <v>ВЛ-10 кв 8Л,9Л-РП-10,16Л-С-10 п.Смирных</v>
          </cell>
          <cell r="D3133" t="str">
            <v>533</v>
          </cell>
          <cell r="E3133" t="str">
            <v>011</v>
          </cell>
          <cell r="F3133">
            <v>11</v>
          </cell>
          <cell r="G3133">
            <v>30</v>
          </cell>
          <cell r="H3133">
            <v>367387.16</v>
          </cell>
          <cell r="I3133" t="str">
            <v>31171</v>
          </cell>
          <cell r="J3133" t="str">
            <v>2010062</v>
          </cell>
          <cell r="K3133" t="str">
            <v>30007</v>
          </cell>
          <cell r="L3133">
            <v>6</v>
          </cell>
          <cell r="M3133" t="str">
            <v>124521125</v>
          </cell>
          <cell r="Q3133">
            <v>356845.78</v>
          </cell>
          <cell r="R3133">
            <v>1836.94</v>
          </cell>
          <cell r="S3133">
            <v>10541.38</v>
          </cell>
        </row>
        <row r="3134">
          <cell r="B3134" t="str">
            <v>14</v>
          </cell>
          <cell r="C3134" t="str">
            <v>ВЛ-10 кв 51Л-СП-10</v>
          </cell>
          <cell r="D3134" t="str">
            <v>533</v>
          </cell>
          <cell r="E3134" t="str">
            <v>011</v>
          </cell>
          <cell r="F3134">
            <v>11</v>
          </cell>
          <cell r="G3134">
            <v>30</v>
          </cell>
          <cell r="H3134">
            <v>2058680.51</v>
          </cell>
          <cell r="I3134" t="str">
            <v>31172</v>
          </cell>
          <cell r="J3134" t="str">
            <v>2010062</v>
          </cell>
          <cell r="K3134" t="str">
            <v>30006</v>
          </cell>
          <cell r="L3134">
            <v>3</v>
          </cell>
          <cell r="M3134" t="str">
            <v>124521125</v>
          </cell>
          <cell r="Q3134">
            <v>1938895.03</v>
          </cell>
          <cell r="R3134">
            <v>5146.7</v>
          </cell>
          <cell r="S3134">
            <v>119785.48</v>
          </cell>
        </row>
        <row r="3135">
          <cell r="B3135" t="str">
            <v>14</v>
          </cell>
          <cell r="C3135" t="str">
            <v>ВЛ-10кв 14Л-С-10 п.Смирных</v>
          </cell>
          <cell r="D3135" t="str">
            <v>533</v>
          </cell>
          <cell r="E3135" t="str">
            <v>011</v>
          </cell>
          <cell r="F3135">
            <v>11</v>
          </cell>
          <cell r="G3135">
            <v>30</v>
          </cell>
          <cell r="H3135">
            <v>320089</v>
          </cell>
          <cell r="I3135" t="str">
            <v>31173</v>
          </cell>
          <cell r="J3135" t="str">
            <v>2010062</v>
          </cell>
          <cell r="K3135" t="str">
            <v>30010</v>
          </cell>
          <cell r="L3135">
            <v>3.3</v>
          </cell>
          <cell r="M3135" t="str">
            <v>124521125</v>
          </cell>
          <cell r="Q3135">
            <v>42779.85</v>
          </cell>
          <cell r="R3135">
            <v>880.24</v>
          </cell>
          <cell r="S3135">
            <v>277309.15000000002</v>
          </cell>
          <cell r="X3135">
            <v>0</v>
          </cell>
        </row>
        <row r="3136">
          <cell r="B3136" t="str">
            <v>15</v>
          </cell>
          <cell r="C3136" t="str">
            <v>ЛЭП-6 кв 20 Л-Р-6 п.Вахрушев</v>
          </cell>
          <cell r="D3136" t="str">
            <v>533</v>
          </cell>
          <cell r="E3136" t="str">
            <v>011</v>
          </cell>
          <cell r="F3136">
            <v>11</v>
          </cell>
          <cell r="G3136">
            <v>30</v>
          </cell>
          <cell r="H3136">
            <v>424892.25</v>
          </cell>
          <cell r="I3136" t="str">
            <v>31174</v>
          </cell>
          <cell r="J3136" t="str">
            <v>2010062</v>
          </cell>
          <cell r="K3136" t="str">
            <v>30008</v>
          </cell>
          <cell r="L3136">
            <v>6</v>
          </cell>
          <cell r="M3136" t="str">
            <v>124526551</v>
          </cell>
          <cell r="Q3136">
            <v>424892.25</v>
          </cell>
          <cell r="R3136">
            <v>0</v>
          </cell>
          <cell r="S3136">
            <v>0</v>
          </cell>
        </row>
        <row r="3137">
          <cell r="B3137" t="str">
            <v>15</v>
          </cell>
          <cell r="C3137" t="str">
            <v>ЛЭП 6 кв 13Л-Р-6 кв Вахрушево</v>
          </cell>
          <cell r="D3137" t="str">
            <v>533</v>
          </cell>
          <cell r="E3137" t="str">
            <v>011</v>
          </cell>
          <cell r="F3137">
            <v>11</v>
          </cell>
          <cell r="G3137">
            <v>30</v>
          </cell>
          <cell r="H3137">
            <v>12139.78</v>
          </cell>
          <cell r="I3137" t="str">
            <v>31175</v>
          </cell>
          <cell r="J3137" t="str">
            <v>2010062</v>
          </cell>
          <cell r="K3137" t="str">
            <v>30008</v>
          </cell>
          <cell r="L3137">
            <v>6</v>
          </cell>
          <cell r="M3137" t="str">
            <v>124526551</v>
          </cell>
          <cell r="Q3137">
            <v>12139.78</v>
          </cell>
          <cell r="R3137">
            <v>0</v>
          </cell>
          <cell r="S3137">
            <v>0</v>
          </cell>
        </row>
        <row r="3138">
          <cell r="B3138" t="str">
            <v>15</v>
          </cell>
          <cell r="C3138" t="str">
            <v>ЛЭП-6 кв 21Л-Р-6 п.Вахрушево</v>
          </cell>
          <cell r="D3138" t="str">
            <v>533</v>
          </cell>
          <cell r="E3138" t="str">
            <v>011</v>
          </cell>
          <cell r="F3138">
            <v>11</v>
          </cell>
          <cell r="G3138">
            <v>30</v>
          </cell>
          <cell r="H3138">
            <v>66849.97</v>
          </cell>
          <cell r="I3138" t="str">
            <v>31176</v>
          </cell>
          <cell r="J3138" t="str">
            <v>2010062</v>
          </cell>
          <cell r="K3138" t="str">
            <v>30008</v>
          </cell>
          <cell r="L3138">
            <v>6</v>
          </cell>
          <cell r="M3138" t="str">
            <v>124526551</v>
          </cell>
          <cell r="Q3138">
            <v>66849.97</v>
          </cell>
          <cell r="R3138">
            <v>0</v>
          </cell>
          <cell r="S3138">
            <v>0</v>
          </cell>
        </row>
        <row r="3139">
          <cell r="B3139" t="str">
            <v>15</v>
          </cell>
          <cell r="C3139" t="str">
            <v>ЛЭП-6 кв 4Л-Лр-6 п.Леромонтовка</v>
          </cell>
          <cell r="D3139" t="str">
            <v>533</v>
          </cell>
          <cell r="E3139" t="str">
            <v>011</v>
          </cell>
          <cell r="F3139">
            <v>11</v>
          </cell>
          <cell r="G3139">
            <v>30</v>
          </cell>
          <cell r="H3139">
            <v>237666.49</v>
          </cell>
          <cell r="I3139" t="str">
            <v>31177</v>
          </cell>
          <cell r="J3139" t="str">
            <v>2010062</v>
          </cell>
          <cell r="K3139" t="str">
            <v>30008</v>
          </cell>
          <cell r="L3139">
            <v>6</v>
          </cell>
          <cell r="M3139" t="str">
            <v>124526551</v>
          </cell>
          <cell r="Q3139">
            <v>237666.49</v>
          </cell>
          <cell r="R3139">
            <v>0</v>
          </cell>
          <cell r="S3139">
            <v>0</v>
          </cell>
        </row>
        <row r="3140">
          <cell r="B3140" t="str">
            <v>14</v>
          </cell>
          <cell r="C3140" t="str">
            <v>ЛЭП-6 кв 3Л-Б-6 п.Буюклы</v>
          </cell>
          <cell r="D3140" t="str">
            <v>533</v>
          </cell>
          <cell r="E3140" t="str">
            <v>011</v>
          </cell>
          <cell r="F3140">
            <v>11</v>
          </cell>
          <cell r="G3140">
            <v>30</v>
          </cell>
          <cell r="H3140">
            <v>324868.18</v>
          </cell>
          <cell r="I3140" t="str">
            <v>31178</v>
          </cell>
          <cell r="J3140" t="str">
            <v>2010062</v>
          </cell>
          <cell r="K3140" t="str">
            <v>30008</v>
          </cell>
          <cell r="L3140">
            <v>6</v>
          </cell>
          <cell r="M3140" t="str">
            <v>124521125</v>
          </cell>
          <cell r="Q3140">
            <v>324868.18</v>
          </cell>
          <cell r="R3140">
            <v>0</v>
          </cell>
          <cell r="S3140">
            <v>0</v>
          </cell>
        </row>
        <row r="3141">
          <cell r="B3141" t="str">
            <v>14</v>
          </cell>
          <cell r="C3141" t="str">
            <v>ЛЭП-6 кв 1Л-Б-6</v>
          </cell>
          <cell r="D3141" t="str">
            <v>533</v>
          </cell>
          <cell r="E3141" t="str">
            <v>011</v>
          </cell>
          <cell r="F3141">
            <v>11</v>
          </cell>
          <cell r="G3141">
            <v>30</v>
          </cell>
          <cell r="H3141">
            <v>96487.84</v>
          </cell>
          <cell r="I3141" t="str">
            <v>31179</v>
          </cell>
          <cell r="J3141" t="str">
            <v>2010062</v>
          </cell>
          <cell r="K3141" t="str">
            <v>30008</v>
          </cell>
          <cell r="L3141">
            <v>6</v>
          </cell>
          <cell r="M3141" t="str">
            <v>124521125</v>
          </cell>
          <cell r="Q3141">
            <v>96487.84</v>
          </cell>
          <cell r="R3141">
            <v>0</v>
          </cell>
          <cell r="S3141">
            <v>0</v>
          </cell>
        </row>
        <row r="3142">
          <cell r="B3142" t="str">
            <v>14</v>
          </cell>
          <cell r="C3142" t="str">
            <v>ЛЭП-6 кв 4Л-Б-6</v>
          </cell>
          <cell r="D3142" t="str">
            <v>533</v>
          </cell>
          <cell r="E3142" t="str">
            <v>011</v>
          </cell>
          <cell r="F3142">
            <v>11</v>
          </cell>
          <cell r="G3142">
            <v>30</v>
          </cell>
          <cell r="H3142">
            <v>194016.78</v>
          </cell>
          <cell r="I3142" t="str">
            <v>31180</v>
          </cell>
          <cell r="J3142" t="str">
            <v>2010062</v>
          </cell>
          <cell r="K3142" t="str">
            <v>30008</v>
          </cell>
          <cell r="L3142">
            <v>6</v>
          </cell>
          <cell r="M3142" t="str">
            <v>124521125</v>
          </cell>
          <cell r="Q3142">
            <v>194016.78</v>
          </cell>
          <cell r="R3142">
            <v>0</v>
          </cell>
          <cell r="S3142">
            <v>0</v>
          </cell>
        </row>
        <row r="3143">
          <cell r="B3143" t="str">
            <v>14</v>
          </cell>
          <cell r="C3143" t="str">
            <v>ЛЭП-6 кв 1Л-К-6</v>
          </cell>
          <cell r="D3143" t="str">
            <v>533</v>
          </cell>
          <cell r="E3143" t="str">
            <v>011</v>
          </cell>
          <cell r="F3143">
            <v>11</v>
          </cell>
          <cell r="G3143">
            <v>30</v>
          </cell>
          <cell r="H3143">
            <v>281172.94</v>
          </cell>
          <cell r="I3143" t="str">
            <v>31181</v>
          </cell>
          <cell r="J3143" t="str">
            <v>2010062</v>
          </cell>
          <cell r="K3143" t="str">
            <v>30008</v>
          </cell>
          <cell r="L3143">
            <v>6</v>
          </cell>
          <cell r="M3143" t="str">
            <v>124521125</v>
          </cell>
          <cell r="Q3143">
            <v>281172.94</v>
          </cell>
          <cell r="R3143">
            <v>0</v>
          </cell>
          <cell r="S3143">
            <v>0</v>
          </cell>
        </row>
        <row r="3144">
          <cell r="B3144" t="str">
            <v>00</v>
          </cell>
          <cell r="C3144" t="str">
            <v>Каб.линии связи ПС См.</v>
          </cell>
          <cell r="D3144" t="str">
            <v>533</v>
          </cell>
          <cell r="E3144" t="str">
            <v>011</v>
          </cell>
          <cell r="F3144">
            <v>11</v>
          </cell>
          <cell r="G3144">
            <v>30</v>
          </cell>
          <cell r="H3144">
            <v>204547.13</v>
          </cell>
          <cell r="I3144" t="str">
            <v>31182</v>
          </cell>
          <cell r="J3144" t="str">
            <v>2010062</v>
          </cell>
          <cell r="K3144" t="str">
            <v>30020</v>
          </cell>
          <cell r="L3144">
            <v>5.6</v>
          </cell>
          <cell r="M3144" t="str">
            <v>124521125</v>
          </cell>
          <cell r="Q3144">
            <v>192001.5</v>
          </cell>
          <cell r="R3144">
            <v>954.55</v>
          </cell>
          <cell r="S3144">
            <v>12545.63</v>
          </cell>
          <cell r="X3144">
            <v>0</v>
          </cell>
        </row>
        <row r="3145">
          <cell r="B3145" t="str">
            <v>00</v>
          </cell>
          <cell r="C3145" t="str">
            <v>ЛЭП-35 кв Т-319 Восток-Тихменево</v>
          </cell>
          <cell r="D3145" t="str">
            <v>533</v>
          </cell>
          <cell r="E3145" t="str">
            <v>011</v>
          </cell>
          <cell r="F3145">
            <v>11</v>
          </cell>
          <cell r="G3145">
            <v>30</v>
          </cell>
          <cell r="H3145">
            <v>1092207.57</v>
          </cell>
          <cell r="I3145" t="str">
            <v>31183</v>
          </cell>
          <cell r="J3145" t="str">
            <v>2010062</v>
          </cell>
          <cell r="K3145" t="str">
            <v>30010</v>
          </cell>
          <cell r="L3145">
            <v>3</v>
          </cell>
          <cell r="M3145" t="str">
            <v>124521125</v>
          </cell>
          <cell r="Q3145">
            <v>1092207.57</v>
          </cell>
          <cell r="R3145">
            <v>0</v>
          </cell>
          <cell r="S3145">
            <v>0</v>
          </cell>
        </row>
        <row r="3146">
          <cell r="B3146" t="str">
            <v>00</v>
          </cell>
          <cell r="C3146" t="str">
            <v>ЛЭП-35 кв Т-318 Поронайск-Тихменево</v>
          </cell>
          <cell r="D3146" t="str">
            <v>533</v>
          </cell>
          <cell r="E3146" t="str">
            <v>011</v>
          </cell>
          <cell r="F3146">
            <v>11</v>
          </cell>
          <cell r="G3146">
            <v>30</v>
          </cell>
          <cell r="H3146">
            <v>1634610.2</v>
          </cell>
          <cell r="I3146" t="str">
            <v>31184</v>
          </cell>
          <cell r="J3146" t="str">
            <v>2010062</v>
          </cell>
          <cell r="K3146" t="str">
            <v>30010</v>
          </cell>
          <cell r="L3146">
            <v>3</v>
          </cell>
          <cell r="M3146" t="str">
            <v>124521125</v>
          </cell>
          <cell r="Q3146">
            <v>1634610.2</v>
          </cell>
          <cell r="R3146">
            <v>0</v>
          </cell>
          <cell r="S3146">
            <v>0</v>
          </cell>
        </row>
        <row r="3147">
          <cell r="B3147" t="str">
            <v>00</v>
          </cell>
          <cell r="C3147" t="str">
            <v>ЛЭП-35 кв Т-320 Леонидово-Тихменево</v>
          </cell>
          <cell r="D3147" t="str">
            <v>533</v>
          </cell>
          <cell r="E3147" t="str">
            <v>011</v>
          </cell>
          <cell r="F3147">
            <v>11</v>
          </cell>
          <cell r="G3147">
            <v>30</v>
          </cell>
          <cell r="H3147">
            <v>2581265.7400000002</v>
          </cell>
          <cell r="I3147" t="str">
            <v>31185</v>
          </cell>
          <cell r="J3147" t="str">
            <v>2010062</v>
          </cell>
          <cell r="K3147" t="str">
            <v>30010</v>
          </cell>
          <cell r="L3147">
            <v>3.3</v>
          </cell>
          <cell r="M3147" t="str">
            <v>124521125</v>
          </cell>
          <cell r="Q3147">
            <v>2475762.08</v>
          </cell>
          <cell r="R3147">
            <v>7098.48</v>
          </cell>
          <cell r="S3147">
            <v>105503.66</v>
          </cell>
          <cell r="X3147">
            <v>0</v>
          </cell>
        </row>
        <row r="3148">
          <cell r="B3148" t="str">
            <v>00</v>
          </cell>
          <cell r="C3148" t="str">
            <v>ВЛ 35 кв Т-311,312 ГРЭС-Разрез</v>
          </cell>
          <cell r="D3148" t="str">
            <v>533</v>
          </cell>
          <cell r="E3148" t="str">
            <v>011</v>
          </cell>
          <cell r="F3148">
            <v>11</v>
          </cell>
          <cell r="G3148">
            <v>30</v>
          </cell>
          <cell r="H3148">
            <v>4908822.47</v>
          </cell>
          <cell r="I3148" t="str">
            <v>31186</v>
          </cell>
          <cell r="J3148" t="str">
            <v>2010062</v>
          </cell>
          <cell r="K3148" t="str">
            <v>30010</v>
          </cell>
          <cell r="L3148">
            <v>3.3</v>
          </cell>
          <cell r="M3148" t="str">
            <v>124521125</v>
          </cell>
          <cell r="Q3148">
            <v>3254991.83</v>
          </cell>
          <cell r="R3148">
            <v>13499.26</v>
          </cell>
          <cell r="S3148">
            <v>1653830.64</v>
          </cell>
          <cell r="X3148">
            <v>0</v>
          </cell>
        </row>
        <row r="3149">
          <cell r="B3149" t="str">
            <v>00</v>
          </cell>
          <cell r="C3149" t="str">
            <v>ЛЭП-35 кв Т-322 Буюклы-Смирных</v>
          </cell>
          <cell r="D3149" t="str">
            <v>533</v>
          </cell>
          <cell r="E3149" t="str">
            <v>011</v>
          </cell>
          <cell r="F3149">
            <v>11</v>
          </cell>
          <cell r="G3149">
            <v>30</v>
          </cell>
          <cell r="H3149">
            <v>3947481.57</v>
          </cell>
          <cell r="I3149" t="str">
            <v>31187</v>
          </cell>
          <cell r="J3149" t="str">
            <v>2010062</v>
          </cell>
          <cell r="K3149" t="str">
            <v>30010</v>
          </cell>
          <cell r="L3149">
            <v>3</v>
          </cell>
          <cell r="M3149" t="str">
            <v>124521125</v>
          </cell>
          <cell r="Q3149">
            <v>3947481.57</v>
          </cell>
          <cell r="R3149">
            <v>0</v>
          </cell>
          <cell r="S3149">
            <v>0</v>
          </cell>
        </row>
        <row r="3150">
          <cell r="B3150" t="str">
            <v>00</v>
          </cell>
          <cell r="C3150" t="str">
            <v>ВЛ-35 кв Т-323 Поронайск-Город</v>
          </cell>
          <cell r="D3150" t="str">
            <v>533</v>
          </cell>
          <cell r="E3150" t="str">
            <v>011</v>
          </cell>
          <cell r="F3150">
            <v>11</v>
          </cell>
          <cell r="G3150">
            <v>30</v>
          </cell>
          <cell r="H3150">
            <v>445036.07</v>
          </cell>
          <cell r="I3150" t="str">
            <v>31188</v>
          </cell>
          <cell r="J3150" t="str">
            <v>2010062</v>
          </cell>
          <cell r="K3150" t="str">
            <v>30010</v>
          </cell>
          <cell r="L3150">
            <v>3</v>
          </cell>
          <cell r="M3150" t="str">
            <v>124521125</v>
          </cell>
          <cell r="Q3150">
            <v>445036.07</v>
          </cell>
          <cell r="R3150">
            <v>0</v>
          </cell>
          <cell r="S3150">
            <v>0</v>
          </cell>
        </row>
        <row r="3151">
          <cell r="B3151" t="str">
            <v>00</v>
          </cell>
          <cell r="C3151" t="str">
            <v>ЛЭП-35 кв Т-317 Поронайск-Леонидово</v>
          </cell>
          <cell r="D3151" t="str">
            <v>533</v>
          </cell>
          <cell r="E3151" t="str">
            <v>011</v>
          </cell>
          <cell r="F3151">
            <v>11</v>
          </cell>
          <cell r="G3151">
            <v>30</v>
          </cell>
          <cell r="H3151">
            <v>2830945.73</v>
          </cell>
          <cell r="I3151" t="str">
            <v>31189</v>
          </cell>
          <cell r="J3151" t="str">
            <v>2010062</v>
          </cell>
          <cell r="K3151" t="str">
            <v>30010</v>
          </cell>
          <cell r="L3151">
            <v>3</v>
          </cell>
          <cell r="M3151" t="str">
            <v>124521125</v>
          </cell>
          <cell r="Q3151">
            <v>2830945.73</v>
          </cell>
          <cell r="R3151">
            <v>0</v>
          </cell>
          <cell r="S3151">
            <v>0</v>
          </cell>
        </row>
        <row r="3152">
          <cell r="B3152" t="str">
            <v>00</v>
          </cell>
          <cell r="C3152" t="str">
            <v>ЛЭП-35 кв Т-321 Леонидово-Забайкалец</v>
          </cell>
          <cell r="D3152" t="str">
            <v>533</v>
          </cell>
          <cell r="E3152" t="str">
            <v>011</v>
          </cell>
          <cell r="F3152">
            <v>11</v>
          </cell>
          <cell r="G3152">
            <v>30</v>
          </cell>
          <cell r="H3152">
            <v>11557853.199999999</v>
          </cell>
          <cell r="I3152" t="str">
            <v>31190</v>
          </cell>
          <cell r="J3152" t="str">
            <v>2010062</v>
          </cell>
          <cell r="K3152" t="str">
            <v>30010</v>
          </cell>
          <cell r="L3152">
            <v>3.3</v>
          </cell>
          <cell r="M3152" t="str">
            <v>124521125</v>
          </cell>
          <cell r="Q3152">
            <v>9109359.6600000001</v>
          </cell>
          <cell r="R3152">
            <v>31784.1</v>
          </cell>
          <cell r="S3152">
            <v>2448493.54</v>
          </cell>
          <cell r="X3152">
            <v>0</v>
          </cell>
        </row>
        <row r="3153">
          <cell r="B3153" t="str">
            <v>00</v>
          </cell>
          <cell r="C3153" t="str">
            <v>ЛЭП-35 кв Т-325 Забайкалец-Малиновка</v>
          </cell>
          <cell r="D3153" t="str">
            <v>533</v>
          </cell>
          <cell r="E3153" t="str">
            <v>011</v>
          </cell>
          <cell r="F3153">
            <v>11</v>
          </cell>
          <cell r="G3153">
            <v>30</v>
          </cell>
          <cell r="H3153">
            <v>12700090.57</v>
          </cell>
          <cell r="I3153" t="str">
            <v>31191</v>
          </cell>
          <cell r="J3153" t="str">
            <v>2010062</v>
          </cell>
          <cell r="K3153" t="str">
            <v>30010</v>
          </cell>
          <cell r="L3153">
            <v>3.3</v>
          </cell>
          <cell r="M3153" t="str">
            <v>124521125</v>
          </cell>
          <cell r="Q3153">
            <v>10182348.82</v>
          </cell>
          <cell r="R3153">
            <v>34925.25</v>
          </cell>
          <cell r="S3153">
            <v>2517741.75</v>
          </cell>
          <cell r="X3153">
            <v>0</v>
          </cell>
        </row>
        <row r="3154">
          <cell r="B3154" t="str">
            <v>00</v>
          </cell>
          <cell r="C3154" t="str">
            <v>ВЛ-35 кв Т-308 "Восток-Новое"</v>
          </cell>
          <cell r="D3154" t="str">
            <v>533</v>
          </cell>
          <cell r="E3154" t="str">
            <v>011</v>
          </cell>
          <cell r="F3154">
            <v>11</v>
          </cell>
          <cell r="G3154">
            <v>30</v>
          </cell>
          <cell r="H3154">
            <v>12958940.390000001</v>
          </cell>
          <cell r="I3154" t="str">
            <v>31192</v>
          </cell>
          <cell r="J3154" t="str">
            <v>2010062</v>
          </cell>
          <cell r="K3154" t="str">
            <v>30010</v>
          </cell>
          <cell r="L3154">
            <v>3.3</v>
          </cell>
          <cell r="M3154" t="str">
            <v>124521125</v>
          </cell>
          <cell r="Q3154">
            <v>8339869.3899999997</v>
          </cell>
          <cell r="R3154">
            <v>35637.089999999997</v>
          </cell>
          <cell r="S3154">
            <v>4619071</v>
          </cell>
          <cell r="X3154">
            <v>0</v>
          </cell>
        </row>
        <row r="3155">
          <cell r="B3155" t="str">
            <v>00</v>
          </cell>
          <cell r="C3155" t="str">
            <v>ВЛ-110 кв С-33 Заход на ПС "Смирных-2"</v>
          </cell>
          <cell r="D3155" t="str">
            <v>533</v>
          </cell>
          <cell r="E3155" t="str">
            <v>011</v>
          </cell>
          <cell r="F3155">
            <v>11</v>
          </cell>
          <cell r="G3155">
            <v>30</v>
          </cell>
          <cell r="H3155">
            <v>1029171.87</v>
          </cell>
          <cell r="I3155" t="str">
            <v>31193</v>
          </cell>
          <cell r="J3155" t="str">
            <v>2010062</v>
          </cell>
          <cell r="K3155" t="str">
            <v>30011</v>
          </cell>
          <cell r="L3155">
            <v>2</v>
          </cell>
          <cell r="M3155" t="str">
            <v>124521125</v>
          </cell>
          <cell r="Q3155">
            <v>782569.08</v>
          </cell>
          <cell r="R3155">
            <v>1715.29</v>
          </cell>
          <cell r="S3155">
            <v>246602.79</v>
          </cell>
        </row>
        <row r="3156">
          <cell r="B3156" t="str">
            <v>00</v>
          </cell>
          <cell r="C3156" t="str">
            <v>ВЛ-110 кв С-31 ГРЭС-Поронайск</v>
          </cell>
          <cell r="D3156" t="str">
            <v>533</v>
          </cell>
          <cell r="E3156" t="str">
            <v>011</v>
          </cell>
          <cell r="F3156">
            <v>11</v>
          </cell>
          <cell r="G3156">
            <v>30</v>
          </cell>
          <cell r="H3156">
            <v>19053186.559999999</v>
          </cell>
          <cell r="I3156" t="str">
            <v>31194</v>
          </cell>
          <cell r="J3156" t="str">
            <v>2010062</v>
          </cell>
          <cell r="K3156" t="str">
            <v>30011</v>
          </cell>
          <cell r="L3156">
            <v>2</v>
          </cell>
          <cell r="M3156" t="str">
            <v>124521125</v>
          </cell>
          <cell r="Q3156">
            <v>17027830.390000001</v>
          </cell>
          <cell r="R3156">
            <v>31755.31</v>
          </cell>
          <cell r="S3156">
            <v>2025356.17</v>
          </cell>
        </row>
        <row r="3157">
          <cell r="B3157" t="str">
            <v>00</v>
          </cell>
          <cell r="C3157" t="str">
            <v>ЛЭП-220 кв Д1 ГРЭС-Макаров</v>
          </cell>
          <cell r="D3157" t="str">
            <v>533</v>
          </cell>
          <cell r="E3157" t="str">
            <v>011</v>
          </cell>
          <cell r="F3157">
            <v>11</v>
          </cell>
          <cell r="G3157">
            <v>30</v>
          </cell>
          <cell r="H3157">
            <v>35781881.490000002</v>
          </cell>
          <cell r="I3157" t="str">
            <v>31195</v>
          </cell>
          <cell r="J3157" t="str">
            <v>2010062</v>
          </cell>
          <cell r="K3157" t="str">
            <v>30011</v>
          </cell>
          <cell r="L3157">
            <v>2</v>
          </cell>
          <cell r="M3157" t="str">
            <v>124521125</v>
          </cell>
          <cell r="Q3157">
            <v>29203545.52</v>
          </cell>
          <cell r="R3157">
            <v>59636.47</v>
          </cell>
          <cell r="S3157">
            <v>6578335.9699999997</v>
          </cell>
        </row>
        <row r="3158">
          <cell r="B3158" t="str">
            <v>00</v>
          </cell>
          <cell r="C3158" t="str">
            <v>ЛЭП-220 Д-2 ГР-Красн</v>
          </cell>
          <cell r="D3158" t="str">
            <v>533</v>
          </cell>
          <cell r="E3158" t="str">
            <v>011</v>
          </cell>
          <cell r="F3158">
            <v>11</v>
          </cell>
          <cell r="G3158">
            <v>30</v>
          </cell>
          <cell r="H3158">
            <v>58933001.780000001</v>
          </cell>
          <cell r="I3158" t="str">
            <v>31196</v>
          </cell>
          <cell r="J3158" t="str">
            <v>2010062</v>
          </cell>
          <cell r="K3158" t="str">
            <v>30011</v>
          </cell>
          <cell r="L3158">
            <v>2</v>
          </cell>
          <cell r="M3158" t="str">
            <v>124521125</v>
          </cell>
          <cell r="Q3158">
            <v>34796552.439999998</v>
          </cell>
          <cell r="R3158">
            <v>98221.67</v>
          </cell>
          <cell r="S3158">
            <v>24136449.34</v>
          </cell>
        </row>
        <row r="3159">
          <cell r="B3159" t="str">
            <v>00</v>
          </cell>
          <cell r="C3159" t="str">
            <v>ЛЭП-220 кв Д 13 Смирных-Тымовск</v>
          </cell>
          <cell r="D3159" t="str">
            <v>533</v>
          </cell>
          <cell r="E3159" t="str">
            <v>011</v>
          </cell>
          <cell r="F3159">
            <v>11</v>
          </cell>
          <cell r="G3159">
            <v>30</v>
          </cell>
          <cell r="H3159">
            <v>32147969.530000001</v>
          </cell>
          <cell r="I3159" t="str">
            <v>31197</v>
          </cell>
          <cell r="J3159" t="str">
            <v>2010062</v>
          </cell>
          <cell r="K3159" t="str">
            <v>30011</v>
          </cell>
          <cell r="L3159">
            <v>2</v>
          </cell>
          <cell r="M3159" t="str">
            <v>124521125</v>
          </cell>
          <cell r="Q3159">
            <v>16359105.25</v>
          </cell>
          <cell r="R3159">
            <v>53579.95</v>
          </cell>
          <cell r="S3159">
            <v>15788864.279999999</v>
          </cell>
        </row>
        <row r="3160">
          <cell r="B3160" t="str">
            <v>00</v>
          </cell>
          <cell r="C3160" t="str">
            <v>Концевые опоры</v>
          </cell>
          <cell r="D3160" t="str">
            <v>533</v>
          </cell>
          <cell r="E3160" t="str">
            <v>011</v>
          </cell>
          <cell r="F3160">
            <v>11</v>
          </cell>
          <cell r="G3160">
            <v>30</v>
          </cell>
          <cell r="H3160">
            <v>420609.84</v>
          </cell>
          <cell r="I3160" t="str">
            <v>31198</v>
          </cell>
          <cell r="J3160" t="str">
            <v>2010062</v>
          </cell>
          <cell r="K3160" t="str">
            <v>30013</v>
          </cell>
          <cell r="L3160">
            <v>5</v>
          </cell>
          <cell r="M3160" t="str">
            <v>124521125</v>
          </cell>
          <cell r="Q3160">
            <v>285155.51</v>
          </cell>
          <cell r="R3160">
            <v>1752.54</v>
          </cell>
          <cell r="S3160">
            <v>135454.32999999999</v>
          </cell>
        </row>
        <row r="3161">
          <cell r="B3161" t="str">
            <v>00</v>
          </cell>
          <cell r="C3161" t="str">
            <v>Кабельное хоз.</v>
          </cell>
          <cell r="D3161" t="str">
            <v>533</v>
          </cell>
          <cell r="E3161" t="str">
            <v>011</v>
          </cell>
          <cell r="F3161">
            <v>11</v>
          </cell>
          <cell r="G3161">
            <v>30</v>
          </cell>
          <cell r="H3161">
            <v>948396.06</v>
          </cell>
          <cell r="I3161" t="str">
            <v>31199</v>
          </cell>
          <cell r="J3161" t="str">
            <v>2010062</v>
          </cell>
          <cell r="K3161" t="str">
            <v>30013</v>
          </cell>
          <cell r="L3161">
            <v>5</v>
          </cell>
          <cell r="M3161" t="str">
            <v>124526551</v>
          </cell>
          <cell r="Q3161">
            <v>857657.81</v>
          </cell>
          <cell r="R3161">
            <v>3951.65</v>
          </cell>
          <cell r="S3161">
            <v>90738.25</v>
          </cell>
        </row>
        <row r="3162">
          <cell r="B3162" t="str">
            <v>00</v>
          </cell>
          <cell r="C3162" t="str">
            <v>Каб.линии связи ПС См.</v>
          </cell>
          <cell r="D3162" t="str">
            <v>533</v>
          </cell>
          <cell r="E3162" t="str">
            <v>011</v>
          </cell>
          <cell r="F3162">
            <v>11</v>
          </cell>
          <cell r="G3162">
            <v>30</v>
          </cell>
          <cell r="H3162">
            <v>246984.47</v>
          </cell>
          <cell r="I3162" t="str">
            <v>31200</v>
          </cell>
          <cell r="J3162" t="str">
            <v>2010062</v>
          </cell>
          <cell r="K3162" t="str">
            <v>30013</v>
          </cell>
          <cell r="L3162">
            <v>5</v>
          </cell>
          <cell r="M3162" t="str">
            <v>124521125</v>
          </cell>
          <cell r="Q3162">
            <v>220227.77</v>
          </cell>
          <cell r="R3162">
            <v>1029.0999999999999</v>
          </cell>
          <cell r="S3162">
            <v>26756.7</v>
          </cell>
        </row>
        <row r="3163">
          <cell r="B3163" t="str">
            <v>00</v>
          </cell>
          <cell r="C3163" t="str">
            <v>Каб.линии связи ПС См.</v>
          </cell>
          <cell r="D3163" t="str">
            <v>533</v>
          </cell>
          <cell r="E3163" t="str">
            <v>011</v>
          </cell>
          <cell r="F3163">
            <v>11</v>
          </cell>
          <cell r="G3163">
            <v>30</v>
          </cell>
          <cell r="H3163">
            <v>213334.89</v>
          </cell>
          <cell r="I3163" t="str">
            <v>31201</v>
          </cell>
          <cell r="J3163" t="str">
            <v>2010062</v>
          </cell>
          <cell r="K3163" t="str">
            <v>30013</v>
          </cell>
          <cell r="L3163">
            <v>5</v>
          </cell>
          <cell r="M3163" t="str">
            <v>124521125</v>
          </cell>
          <cell r="Q3163">
            <v>190223.7</v>
          </cell>
          <cell r="R3163">
            <v>888.9</v>
          </cell>
          <cell r="S3163">
            <v>23111.19</v>
          </cell>
        </row>
        <row r="3164">
          <cell r="B3164" t="str">
            <v>00</v>
          </cell>
          <cell r="C3164" t="str">
            <v>КЛ 10 кв от 14Л-С-10</v>
          </cell>
          <cell r="D3164" t="str">
            <v>533</v>
          </cell>
          <cell r="E3164" t="str">
            <v>011</v>
          </cell>
          <cell r="F3164">
            <v>11</v>
          </cell>
          <cell r="G3164">
            <v>30</v>
          </cell>
          <cell r="H3164">
            <v>23785</v>
          </cell>
          <cell r="I3164" t="str">
            <v>31202</v>
          </cell>
          <cell r="J3164" t="str">
            <v>2010062</v>
          </cell>
          <cell r="K3164" t="str">
            <v>30011</v>
          </cell>
          <cell r="L3164">
            <v>2</v>
          </cell>
          <cell r="M3164" t="str">
            <v>124521125</v>
          </cell>
          <cell r="Q3164">
            <v>1823.49</v>
          </cell>
          <cell r="R3164">
            <v>39.64</v>
          </cell>
          <cell r="S3164">
            <v>21961.51</v>
          </cell>
        </row>
        <row r="3165">
          <cell r="B3165" t="str">
            <v>00</v>
          </cell>
          <cell r="C3165" t="str">
            <v>КЛ-10 кв от портала ПС</v>
          </cell>
          <cell r="D3165" t="str">
            <v>533</v>
          </cell>
          <cell r="E3165" t="str">
            <v>011</v>
          </cell>
          <cell r="F3165">
            <v>11</v>
          </cell>
          <cell r="G3165">
            <v>30</v>
          </cell>
          <cell r="H3165">
            <v>45566</v>
          </cell>
          <cell r="I3165" t="str">
            <v>31203</v>
          </cell>
          <cell r="J3165" t="str">
            <v>2010062</v>
          </cell>
          <cell r="K3165" t="str">
            <v>30011</v>
          </cell>
          <cell r="L3165">
            <v>2</v>
          </cell>
          <cell r="M3165" t="str">
            <v>124521125</v>
          </cell>
          <cell r="Q3165">
            <v>22631.05</v>
          </cell>
          <cell r="R3165">
            <v>75.94</v>
          </cell>
          <cell r="S3165">
            <v>22934.95</v>
          </cell>
        </row>
        <row r="3166">
          <cell r="B3166" t="str">
            <v>00</v>
          </cell>
          <cell r="C3166" t="str">
            <v>Линия связи п.Смирных</v>
          </cell>
          <cell r="D3166" t="str">
            <v>533</v>
          </cell>
          <cell r="E3166" t="str">
            <v>011</v>
          </cell>
          <cell r="F3166">
            <v>11</v>
          </cell>
          <cell r="G3166">
            <v>30</v>
          </cell>
          <cell r="H3166">
            <v>17703.2</v>
          </cell>
          <cell r="I3166" t="str">
            <v>31204</v>
          </cell>
          <cell r="J3166" t="str">
            <v>2010062</v>
          </cell>
          <cell r="K3166" t="str">
            <v>30019</v>
          </cell>
          <cell r="L3166">
            <v>6.7</v>
          </cell>
          <cell r="M3166" t="str">
            <v>124521125</v>
          </cell>
          <cell r="Q3166">
            <v>8203.91</v>
          </cell>
          <cell r="R3166">
            <v>98.84</v>
          </cell>
          <cell r="S3166">
            <v>9499.2900000000009</v>
          </cell>
          <cell r="X3166">
            <v>0</v>
          </cell>
        </row>
        <row r="3167">
          <cell r="B3167" t="str">
            <v>00</v>
          </cell>
          <cell r="C3167" t="str">
            <v>Радиомачта</v>
          </cell>
          <cell r="D3167" t="str">
            <v>533</v>
          </cell>
          <cell r="E3167" t="str">
            <v>011</v>
          </cell>
          <cell r="F3167">
            <v>11</v>
          </cell>
          <cell r="G3167">
            <v>30</v>
          </cell>
          <cell r="H3167">
            <v>137184.22</v>
          </cell>
          <cell r="I3167" t="str">
            <v>31205</v>
          </cell>
          <cell r="J3167" t="str">
            <v>2010062</v>
          </cell>
          <cell r="K3167" t="str">
            <v>30023</v>
          </cell>
          <cell r="L3167">
            <v>4</v>
          </cell>
          <cell r="M3167" t="str">
            <v>122811133</v>
          </cell>
          <cell r="Q3167">
            <v>110204.74</v>
          </cell>
          <cell r="R3167">
            <v>457.28</v>
          </cell>
          <cell r="S3167">
            <v>26979.48</v>
          </cell>
        </row>
        <row r="3168">
          <cell r="B3168" t="str">
            <v>00</v>
          </cell>
          <cell r="C3168" t="str">
            <v>0.4кв от ТП №4 Леонидово</v>
          </cell>
          <cell r="D3168" t="str">
            <v>533</v>
          </cell>
          <cell r="E3168" t="str">
            <v>011</v>
          </cell>
          <cell r="F3168">
            <v>11</v>
          </cell>
          <cell r="G3168">
            <v>30</v>
          </cell>
          <cell r="H3168">
            <v>3906.82</v>
          </cell>
          <cell r="I3168" t="str">
            <v>31206</v>
          </cell>
          <cell r="J3168" t="str">
            <v>2010062</v>
          </cell>
          <cell r="K3168" t="str">
            <v>30009</v>
          </cell>
          <cell r="L3168">
            <v>2</v>
          </cell>
          <cell r="M3168" t="str">
            <v>124521125</v>
          </cell>
          <cell r="Q3168">
            <v>871.97</v>
          </cell>
          <cell r="R3168">
            <v>6.51</v>
          </cell>
          <cell r="S3168">
            <v>3034.85</v>
          </cell>
        </row>
        <row r="3169">
          <cell r="B3169" t="str">
            <v>00</v>
          </cell>
          <cell r="C3169" t="str">
            <v>0.4кв от КТП №6 Возвращ.</v>
          </cell>
          <cell r="D3169" t="str">
            <v>533</v>
          </cell>
          <cell r="E3169" t="str">
            <v>011</v>
          </cell>
          <cell r="F3169">
            <v>11</v>
          </cell>
          <cell r="G3169">
            <v>30</v>
          </cell>
          <cell r="H3169">
            <v>7413.48</v>
          </cell>
          <cell r="I3169" t="str">
            <v>31207</v>
          </cell>
          <cell r="J3169" t="str">
            <v>2010062</v>
          </cell>
          <cell r="K3169" t="str">
            <v>30008</v>
          </cell>
          <cell r="L3169">
            <v>6</v>
          </cell>
          <cell r="M3169" t="str">
            <v>124521125</v>
          </cell>
          <cell r="Q3169">
            <v>7413.48</v>
          </cell>
          <cell r="R3169">
            <v>0</v>
          </cell>
          <cell r="S3169">
            <v>0</v>
          </cell>
        </row>
        <row r="3170">
          <cell r="B3170" t="str">
            <v>00</v>
          </cell>
          <cell r="C3170" t="str">
            <v>Каб 0.4 от ТП-50 Порон.</v>
          </cell>
          <cell r="D3170" t="str">
            <v>533</v>
          </cell>
          <cell r="E3170" t="str">
            <v>011</v>
          </cell>
          <cell r="F3170">
            <v>11</v>
          </cell>
          <cell r="G3170">
            <v>30</v>
          </cell>
          <cell r="H3170">
            <v>51312.12</v>
          </cell>
          <cell r="I3170" t="str">
            <v>31208</v>
          </cell>
          <cell r="J3170" t="str">
            <v>2010062</v>
          </cell>
          <cell r="K3170" t="str">
            <v>30013</v>
          </cell>
          <cell r="L3170">
            <v>5</v>
          </cell>
          <cell r="M3170" t="str">
            <v>124526551</v>
          </cell>
          <cell r="Q3170">
            <v>51312.12</v>
          </cell>
          <cell r="R3170">
            <v>0</v>
          </cell>
          <cell r="S3170">
            <v>0</v>
          </cell>
        </row>
        <row r="3171">
          <cell r="B3171" t="str">
            <v>00</v>
          </cell>
          <cell r="C3171" t="str">
            <v>Каб 0.4 от ТП-3 Порон</v>
          </cell>
          <cell r="D3171" t="str">
            <v>533</v>
          </cell>
          <cell r="E3171" t="str">
            <v>011</v>
          </cell>
          <cell r="F3171">
            <v>11</v>
          </cell>
          <cell r="G3171">
            <v>30</v>
          </cell>
          <cell r="H3171">
            <v>25847.51</v>
          </cell>
          <cell r="I3171" t="str">
            <v>31209</v>
          </cell>
          <cell r="J3171" t="str">
            <v>2010062</v>
          </cell>
          <cell r="K3171" t="str">
            <v>30013</v>
          </cell>
          <cell r="L3171">
            <v>5</v>
          </cell>
          <cell r="M3171" t="str">
            <v>124526551</v>
          </cell>
          <cell r="Q3171">
            <v>25847.51</v>
          </cell>
          <cell r="R3171">
            <v>0</v>
          </cell>
          <cell r="S3171">
            <v>0</v>
          </cell>
        </row>
        <row r="3172">
          <cell r="B3172" t="str">
            <v>00</v>
          </cell>
          <cell r="C3172" t="str">
            <v>Каб 0.4 от ТП-64 Порон</v>
          </cell>
          <cell r="D3172" t="str">
            <v>533</v>
          </cell>
          <cell r="E3172" t="str">
            <v>011</v>
          </cell>
          <cell r="F3172">
            <v>11</v>
          </cell>
          <cell r="G3172">
            <v>30</v>
          </cell>
          <cell r="H3172">
            <v>13218.05</v>
          </cell>
          <cell r="I3172" t="str">
            <v>31210</v>
          </cell>
          <cell r="J3172" t="str">
            <v>2010062</v>
          </cell>
          <cell r="K3172" t="str">
            <v>30013</v>
          </cell>
          <cell r="L3172">
            <v>5</v>
          </cell>
          <cell r="M3172" t="str">
            <v>124526551</v>
          </cell>
          <cell r="Q3172">
            <v>13218.05</v>
          </cell>
          <cell r="R3172">
            <v>0</v>
          </cell>
          <cell r="S3172">
            <v>0</v>
          </cell>
        </row>
        <row r="3173">
          <cell r="B3173" t="str">
            <v>00</v>
          </cell>
          <cell r="C3173" t="str">
            <v>Каб 0.4 от ТП-51 Порон</v>
          </cell>
          <cell r="D3173" t="str">
            <v>533</v>
          </cell>
          <cell r="E3173" t="str">
            <v>011</v>
          </cell>
          <cell r="F3173">
            <v>11</v>
          </cell>
          <cell r="G3173">
            <v>30</v>
          </cell>
          <cell r="H3173">
            <v>12005.32</v>
          </cell>
          <cell r="I3173" t="str">
            <v>31211</v>
          </cell>
          <cell r="J3173" t="str">
            <v>2010062</v>
          </cell>
          <cell r="K3173" t="str">
            <v>30013</v>
          </cell>
          <cell r="L3173">
            <v>5</v>
          </cell>
          <cell r="M3173" t="str">
            <v>124526551</v>
          </cell>
          <cell r="Q3173">
            <v>12005.32</v>
          </cell>
          <cell r="R3173">
            <v>0</v>
          </cell>
          <cell r="S3173">
            <v>0</v>
          </cell>
        </row>
        <row r="3174">
          <cell r="B3174" t="str">
            <v>00</v>
          </cell>
          <cell r="C3174" t="str">
            <v>Каб 0.4 от ТП -20 Порон</v>
          </cell>
          <cell r="D3174" t="str">
            <v>533</v>
          </cell>
          <cell r="E3174" t="str">
            <v>011</v>
          </cell>
          <cell r="F3174">
            <v>11</v>
          </cell>
          <cell r="G3174">
            <v>30</v>
          </cell>
          <cell r="H3174">
            <v>96366.76</v>
          </cell>
          <cell r="I3174" t="str">
            <v>31212</v>
          </cell>
          <cell r="J3174" t="str">
            <v>2010062</v>
          </cell>
          <cell r="K3174" t="str">
            <v>30013</v>
          </cell>
          <cell r="L3174">
            <v>5</v>
          </cell>
          <cell r="M3174" t="str">
            <v>124526551</v>
          </cell>
          <cell r="Q3174">
            <v>96366.76</v>
          </cell>
          <cell r="R3174">
            <v>0</v>
          </cell>
          <cell r="S3174">
            <v>0</v>
          </cell>
        </row>
        <row r="3175">
          <cell r="B3175" t="str">
            <v>00</v>
          </cell>
          <cell r="C3175" t="str">
            <v>Каб от ТП-82 Порон</v>
          </cell>
          <cell r="D3175" t="str">
            <v>533</v>
          </cell>
          <cell r="E3175" t="str">
            <v>011</v>
          </cell>
          <cell r="F3175">
            <v>11</v>
          </cell>
          <cell r="G3175">
            <v>30</v>
          </cell>
          <cell r="H3175">
            <v>17223.099999999999</v>
          </cell>
          <cell r="I3175" t="str">
            <v>31213</v>
          </cell>
          <cell r="J3175" t="str">
            <v>2010062</v>
          </cell>
          <cell r="K3175" t="str">
            <v>30013</v>
          </cell>
          <cell r="L3175">
            <v>5</v>
          </cell>
          <cell r="M3175" t="str">
            <v>124526551</v>
          </cell>
          <cell r="Q3175">
            <v>9086.0499999999993</v>
          </cell>
          <cell r="R3175">
            <v>71.760000000000005</v>
          </cell>
          <cell r="S3175">
            <v>8137.05</v>
          </cell>
        </row>
        <row r="3176">
          <cell r="B3176" t="str">
            <v>00</v>
          </cell>
          <cell r="C3176" t="str">
            <v>Каб 0.4 от ТП-84 Порон</v>
          </cell>
          <cell r="D3176" t="str">
            <v>533</v>
          </cell>
          <cell r="E3176" t="str">
            <v>011</v>
          </cell>
          <cell r="F3176">
            <v>11</v>
          </cell>
          <cell r="G3176">
            <v>30</v>
          </cell>
          <cell r="H3176">
            <v>20022.43</v>
          </cell>
          <cell r="I3176" t="str">
            <v>31214</v>
          </cell>
          <cell r="J3176" t="str">
            <v>2010062</v>
          </cell>
          <cell r="K3176" t="str">
            <v>30013</v>
          </cell>
          <cell r="L3176">
            <v>5</v>
          </cell>
          <cell r="M3176" t="str">
            <v>124526551</v>
          </cell>
          <cell r="Q3176">
            <v>10344.98</v>
          </cell>
          <cell r="R3176">
            <v>83.43</v>
          </cell>
          <cell r="S3176">
            <v>9677.4500000000007</v>
          </cell>
        </row>
        <row r="3177">
          <cell r="B3177" t="str">
            <v>00</v>
          </cell>
          <cell r="C3177" t="str">
            <v>Каб 0.4 от ТП-77 Порон</v>
          </cell>
          <cell r="D3177" t="str">
            <v>533</v>
          </cell>
          <cell r="E3177" t="str">
            <v>011</v>
          </cell>
          <cell r="F3177">
            <v>11</v>
          </cell>
          <cell r="G3177">
            <v>30</v>
          </cell>
          <cell r="H3177">
            <v>36805.47</v>
          </cell>
          <cell r="I3177" t="str">
            <v>31215</v>
          </cell>
          <cell r="J3177" t="str">
            <v>2010062</v>
          </cell>
          <cell r="K3177" t="str">
            <v>30013</v>
          </cell>
          <cell r="L3177">
            <v>5</v>
          </cell>
          <cell r="M3177" t="str">
            <v>124526551</v>
          </cell>
          <cell r="Q3177">
            <v>19016.22</v>
          </cell>
          <cell r="R3177">
            <v>153.36000000000001</v>
          </cell>
          <cell r="S3177">
            <v>17789.25</v>
          </cell>
        </row>
        <row r="3178">
          <cell r="B3178" t="str">
            <v>00</v>
          </cell>
          <cell r="C3178" t="str">
            <v>Каб 0.4 ул Фрунзе- 7</v>
          </cell>
          <cell r="D3178" t="str">
            <v>533</v>
          </cell>
          <cell r="E3178" t="str">
            <v>011</v>
          </cell>
          <cell r="F3178">
            <v>11</v>
          </cell>
          <cell r="G3178">
            <v>30</v>
          </cell>
          <cell r="H3178">
            <v>13711.52</v>
          </cell>
          <cell r="I3178" t="str">
            <v>31216</v>
          </cell>
          <cell r="J3178" t="str">
            <v>2010062</v>
          </cell>
          <cell r="K3178" t="str">
            <v>30012</v>
          </cell>
          <cell r="L3178">
            <v>4</v>
          </cell>
          <cell r="M3178" t="str">
            <v>124526551</v>
          </cell>
          <cell r="Q3178">
            <v>3885.05</v>
          </cell>
          <cell r="R3178">
            <v>45.71</v>
          </cell>
          <cell r="S3178">
            <v>9826.4699999999993</v>
          </cell>
        </row>
        <row r="3179">
          <cell r="B3179" t="str">
            <v>00</v>
          </cell>
          <cell r="C3179" t="str">
            <v>Каб 0.4 ул. Фрунзе - 26</v>
          </cell>
          <cell r="D3179" t="str">
            <v>533</v>
          </cell>
          <cell r="E3179" t="str">
            <v>011</v>
          </cell>
          <cell r="F3179">
            <v>11</v>
          </cell>
          <cell r="G3179">
            <v>30</v>
          </cell>
          <cell r="H3179">
            <v>36748.33</v>
          </cell>
          <cell r="I3179" t="str">
            <v>31217</v>
          </cell>
          <cell r="J3179" t="str">
            <v>2010062</v>
          </cell>
          <cell r="K3179" t="str">
            <v>30012</v>
          </cell>
          <cell r="L3179">
            <v>4</v>
          </cell>
          <cell r="M3179" t="str">
            <v>124526551</v>
          </cell>
          <cell r="Q3179">
            <v>10411.98</v>
          </cell>
          <cell r="R3179">
            <v>122.49</v>
          </cell>
          <cell r="S3179">
            <v>26336.35</v>
          </cell>
        </row>
        <row r="3180">
          <cell r="B3180" t="str">
            <v>00</v>
          </cell>
          <cell r="C3180" t="str">
            <v>Каб 0.4 ул Победы - 86</v>
          </cell>
          <cell r="D3180" t="str">
            <v>533</v>
          </cell>
          <cell r="E3180" t="str">
            <v>011</v>
          </cell>
          <cell r="F3180">
            <v>11</v>
          </cell>
          <cell r="G3180">
            <v>30</v>
          </cell>
          <cell r="H3180">
            <v>14468.67</v>
          </cell>
          <cell r="I3180" t="str">
            <v>31218</v>
          </cell>
          <cell r="J3180" t="str">
            <v>2010062</v>
          </cell>
          <cell r="K3180" t="str">
            <v>30012</v>
          </cell>
          <cell r="L3180">
            <v>4</v>
          </cell>
          <cell r="M3180" t="str">
            <v>124526551</v>
          </cell>
          <cell r="Q3180">
            <v>4678.24</v>
          </cell>
          <cell r="R3180">
            <v>48.23</v>
          </cell>
          <cell r="S3180">
            <v>9790.43</v>
          </cell>
        </row>
        <row r="3181">
          <cell r="B3181" t="str">
            <v>00</v>
          </cell>
          <cell r="C3181" t="str">
            <v>Каб 0.4 ул Фрунзе - 28</v>
          </cell>
          <cell r="D3181" t="str">
            <v>533</v>
          </cell>
          <cell r="E3181" t="str">
            <v>011</v>
          </cell>
          <cell r="F3181">
            <v>11</v>
          </cell>
          <cell r="G3181">
            <v>30</v>
          </cell>
          <cell r="H3181">
            <v>64221.24</v>
          </cell>
          <cell r="I3181" t="str">
            <v>31219</v>
          </cell>
          <cell r="J3181" t="str">
            <v>2010062</v>
          </cell>
          <cell r="K3181" t="str">
            <v>30012</v>
          </cell>
          <cell r="L3181">
            <v>4</v>
          </cell>
          <cell r="M3181" t="str">
            <v>124526551</v>
          </cell>
          <cell r="Q3181">
            <v>18195.97</v>
          </cell>
          <cell r="R3181">
            <v>214.07</v>
          </cell>
          <cell r="S3181">
            <v>46025.27</v>
          </cell>
        </row>
        <row r="3182">
          <cell r="B3182" t="str">
            <v>00</v>
          </cell>
          <cell r="C3182" t="str">
            <v>Каб 0.4 от ТП - 46 Порон</v>
          </cell>
          <cell r="D3182" t="str">
            <v>533</v>
          </cell>
          <cell r="E3182" t="str">
            <v>011</v>
          </cell>
          <cell r="F3182">
            <v>11</v>
          </cell>
          <cell r="G3182">
            <v>30</v>
          </cell>
          <cell r="H3182">
            <v>47220.83</v>
          </cell>
          <cell r="I3182" t="str">
            <v>31220</v>
          </cell>
          <cell r="J3182" t="str">
            <v>2010062</v>
          </cell>
          <cell r="K3182" t="str">
            <v>30012</v>
          </cell>
          <cell r="L3182">
            <v>4</v>
          </cell>
          <cell r="M3182" t="str">
            <v>124526551</v>
          </cell>
          <cell r="Q3182">
            <v>18826.13</v>
          </cell>
          <cell r="R3182">
            <v>157.4</v>
          </cell>
          <cell r="S3182">
            <v>28394.7</v>
          </cell>
        </row>
        <row r="3183">
          <cell r="B3183" t="str">
            <v>00</v>
          </cell>
          <cell r="C3183" t="str">
            <v>Каб 0.4 от ТП - 64 Порон</v>
          </cell>
          <cell r="D3183" t="str">
            <v>533</v>
          </cell>
          <cell r="E3183" t="str">
            <v>011</v>
          </cell>
          <cell r="F3183">
            <v>11</v>
          </cell>
          <cell r="G3183">
            <v>30</v>
          </cell>
          <cell r="H3183">
            <v>39350.699999999997</v>
          </cell>
          <cell r="I3183" t="str">
            <v>31221</v>
          </cell>
          <cell r="J3183" t="str">
            <v>2010062</v>
          </cell>
          <cell r="K3183" t="str">
            <v>30012</v>
          </cell>
          <cell r="L3183">
            <v>4</v>
          </cell>
          <cell r="M3183" t="str">
            <v>124526551</v>
          </cell>
          <cell r="Q3183">
            <v>18451.259999999998</v>
          </cell>
          <cell r="R3183">
            <v>131.16999999999999</v>
          </cell>
          <cell r="S3183">
            <v>20899.439999999999</v>
          </cell>
        </row>
        <row r="3184">
          <cell r="B3184" t="str">
            <v>00</v>
          </cell>
          <cell r="C3184" t="str">
            <v>Каб 0.4 от ТП - 59 Порон</v>
          </cell>
          <cell r="D3184" t="str">
            <v>533</v>
          </cell>
          <cell r="E3184" t="str">
            <v>011</v>
          </cell>
          <cell r="F3184">
            <v>11</v>
          </cell>
          <cell r="G3184">
            <v>30</v>
          </cell>
          <cell r="H3184">
            <v>42682.21</v>
          </cell>
          <cell r="I3184" t="str">
            <v>31222</v>
          </cell>
          <cell r="J3184" t="str">
            <v>2010062</v>
          </cell>
          <cell r="K3184" t="str">
            <v>30012</v>
          </cell>
          <cell r="L3184">
            <v>4</v>
          </cell>
          <cell r="M3184" t="str">
            <v>124526551</v>
          </cell>
          <cell r="Q3184">
            <v>26312.45</v>
          </cell>
          <cell r="R3184">
            <v>142.27000000000001</v>
          </cell>
          <cell r="S3184">
            <v>16369.76</v>
          </cell>
        </row>
        <row r="3185">
          <cell r="B3185" t="str">
            <v>00</v>
          </cell>
          <cell r="C3185" t="str">
            <v>Каб 0.4 ул. Победы - 77</v>
          </cell>
          <cell r="D3185" t="str">
            <v>533</v>
          </cell>
          <cell r="E3185" t="str">
            <v>011</v>
          </cell>
          <cell r="F3185">
            <v>11</v>
          </cell>
          <cell r="G3185">
            <v>30</v>
          </cell>
          <cell r="H3185">
            <v>52633.08</v>
          </cell>
          <cell r="I3185" t="str">
            <v>31223</v>
          </cell>
          <cell r="J3185" t="str">
            <v>2010062</v>
          </cell>
          <cell r="K3185" t="str">
            <v>30012</v>
          </cell>
          <cell r="L3185">
            <v>4</v>
          </cell>
          <cell r="M3185" t="str">
            <v>124526551</v>
          </cell>
          <cell r="Q3185">
            <v>16083.99</v>
          </cell>
          <cell r="R3185">
            <v>175.44</v>
          </cell>
          <cell r="S3185">
            <v>36549.089999999997</v>
          </cell>
        </row>
        <row r="3186">
          <cell r="B3186" t="str">
            <v>00</v>
          </cell>
          <cell r="C3186" t="str">
            <v>Каб 0.4 ул. Фрунзе - 5</v>
          </cell>
          <cell r="D3186" t="str">
            <v>533</v>
          </cell>
          <cell r="E3186" t="str">
            <v>011</v>
          </cell>
          <cell r="F3186">
            <v>11</v>
          </cell>
          <cell r="G3186">
            <v>30</v>
          </cell>
          <cell r="H3186">
            <v>12683.93</v>
          </cell>
          <cell r="I3186" t="str">
            <v>31224</v>
          </cell>
          <cell r="J3186" t="str">
            <v>2010062</v>
          </cell>
          <cell r="K3186" t="str">
            <v>30012</v>
          </cell>
          <cell r="L3186">
            <v>4</v>
          </cell>
          <cell r="M3186" t="str">
            <v>124526551</v>
          </cell>
          <cell r="Q3186">
            <v>3593.77</v>
          </cell>
          <cell r="R3186">
            <v>42.28</v>
          </cell>
          <cell r="S3186">
            <v>9090.16</v>
          </cell>
        </row>
        <row r="3187">
          <cell r="B3187" t="str">
            <v>00</v>
          </cell>
          <cell r="C3187" t="str">
            <v>Каб 0.4 от  тп№78  Порон.</v>
          </cell>
          <cell r="D3187" t="str">
            <v>533</v>
          </cell>
          <cell r="E3187" t="str">
            <v>011</v>
          </cell>
          <cell r="F3187">
            <v>11</v>
          </cell>
          <cell r="G3187">
            <v>30</v>
          </cell>
          <cell r="H3187">
            <v>36036</v>
          </cell>
          <cell r="I3187" t="str">
            <v>31225</v>
          </cell>
          <cell r="J3187" t="str">
            <v>2010062</v>
          </cell>
          <cell r="K3187" t="str">
            <v>30012</v>
          </cell>
          <cell r="L3187">
            <v>4</v>
          </cell>
          <cell r="M3187" t="str">
            <v>124526551</v>
          </cell>
          <cell r="Q3187">
            <v>16279.73</v>
          </cell>
          <cell r="R3187">
            <v>120.12</v>
          </cell>
          <cell r="S3187">
            <v>19756.27</v>
          </cell>
        </row>
        <row r="3188">
          <cell r="B3188" t="str">
            <v>00</v>
          </cell>
          <cell r="C3188" t="str">
            <v>Каб 0.4 от ТП-59 Порон</v>
          </cell>
          <cell r="D3188" t="str">
            <v>533</v>
          </cell>
          <cell r="E3188" t="str">
            <v>011</v>
          </cell>
          <cell r="F3188">
            <v>11</v>
          </cell>
          <cell r="G3188">
            <v>30</v>
          </cell>
          <cell r="H3188">
            <v>10988.6</v>
          </cell>
          <cell r="I3188" t="str">
            <v>31226</v>
          </cell>
          <cell r="J3188" t="str">
            <v>2010062</v>
          </cell>
          <cell r="K3188" t="str">
            <v>30012</v>
          </cell>
          <cell r="L3188">
            <v>4</v>
          </cell>
          <cell r="M3188" t="str">
            <v>124526551</v>
          </cell>
          <cell r="Q3188">
            <v>3299.48</v>
          </cell>
          <cell r="R3188">
            <v>36.630000000000003</v>
          </cell>
          <cell r="S3188">
            <v>7689.12</v>
          </cell>
        </row>
        <row r="3189">
          <cell r="B3189" t="str">
            <v>00</v>
          </cell>
          <cell r="C3189" t="str">
            <v>Каб 0.4 пер. Коммунальн.</v>
          </cell>
          <cell r="D3189" t="str">
            <v>533</v>
          </cell>
          <cell r="E3189" t="str">
            <v>011</v>
          </cell>
          <cell r="F3189">
            <v>11</v>
          </cell>
          <cell r="G3189">
            <v>30</v>
          </cell>
          <cell r="H3189">
            <v>33283.69</v>
          </cell>
          <cell r="I3189" t="str">
            <v>31227</v>
          </cell>
          <cell r="J3189" t="str">
            <v>2010062</v>
          </cell>
          <cell r="K3189" t="str">
            <v>30012</v>
          </cell>
          <cell r="L3189">
            <v>4</v>
          </cell>
          <cell r="M3189" t="str">
            <v>124526551</v>
          </cell>
          <cell r="Q3189">
            <v>14866.78</v>
          </cell>
          <cell r="R3189">
            <v>110.95</v>
          </cell>
          <cell r="S3189">
            <v>18416.91</v>
          </cell>
        </row>
        <row r="3190">
          <cell r="B3190" t="str">
            <v>00</v>
          </cell>
          <cell r="C3190" t="str">
            <v>Каб 0.4 от ТП 3 ул, Комсом.</v>
          </cell>
          <cell r="D3190" t="str">
            <v>533</v>
          </cell>
          <cell r="E3190" t="str">
            <v>011</v>
          </cell>
          <cell r="F3190">
            <v>11</v>
          </cell>
          <cell r="G3190">
            <v>30</v>
          </cell>
          <cell r="H3190">
            <v>22601.43</v>
          </cell>
          <cell r="I3190" t="str">
            <v>31228</v>
          </cell>
          <cell r="J3190" t="str">
            <v>2010062</v>
          </cell>
          <cell r="K3190" t="str">
            <v>30012</v>
          </cell>
          <cell r="L3190">
            <v>4</v>
          </cell>
          <cell r="M3190" t="str">
            <v>124526551</v>
          </cell>
          <cell r="Q3190">
            <v>17343.13</v>
          </cell>
          <cell r="R3190">
            <v>75.34</v>
          </cell>
          <cell r="S3190">
            <v>5258.3</v>
          </cell>
        </row>
        <row r="3191">
          <cell r="B3191" t="str">
            <v>00</v>
          </cell>
          <cell r="C3191" t="str">
            <v>Каб О.4 ул. Победы 84</v>
          </cell>
          <cell r="D3191" t="str">
            <v>533</v>
          </cell>
          <cell r="E3191" t="str">
            <v>011</v>
          </cell>
          <cell r="F3191">
            <v>11</v>
          </cell>
          <cell r="G3191">
            <v>30</v>
          </cell>
          <cell r="H3191">
            <v>46784.959999999999</v>
          </cell>
          <cell r="I3191" t="str">
            <v>31229</v>
          </cell>
          <cell r="J3191" t="str">
            <v>2010062</v>
          </cell>
          <cell r="K3191" t="str">
            <v>30012</v>
          </cell>
          <cell r="L3191">
            <v>4</v>
          </cell>
          <cell r="M3191" t="str">
            <v>124526551</v>
          </cell>
          <cell r="Q3191">
            <v>11384.34</v>
          </cell>
          <cell r="R3191">
            <v>155.94999999999999</v>
          </cell>
          <cell r="S3191">
            <v>35400.620000000003</v>
          </cell>
        </row>
        <row r="3192">
          <cell r="B3192" t="str">
            <v>00</v>
          </cell>
          <cell r="C3192" t="str">
            <v>Каб.0.4 кв ул.Ленина 22</v>
          </cell>
          <cell r="D3192" t="str">
            <v>533</v>
          </cell>
          <cell r="E3192" t="str">
            <v>011</v>
          </cell>
          <cell r="F3192">
            <v>11</v>
          </cell>
          <cell r="G3192">
            <v>30</v>
          </cell>
          <cell r="H3192">
            <v>19217.34</v>
          </cell>
          <cell r="I3192" t="str">
            <v>31230</v>
          </cell>
          <cell r="J3192" t="str">
            <v>2010062</v>
          </cell>
          <cell r="K3192" t="str">
            <v>30012</v>
          </cell>
          <cell r="L3192">
            <v>4</v>
          </cell>
          <cell r="M3192" t="str">
            <v>124526551</v>
          </cell>
          <cell r="Q3192">
            <v>10125.450000000001</v>
          </cell>
          <cell r="R3192">
            <v>64.06</v>
          </cell>
          <cell r="S3192">
            <v>9091.89</v>
          </cell>
        </row>
        <row r="3193">
          <cell r="B3193" t="str">
            <v>00</v>
          </cell>
          <cell r="C3193" t="str">
            <v>Каб.0.4 кв ТП №19 Поронайск</v>
          </cell>
          <cell r="D3193" t="str">
            <v>533</v>
          </cell>
          <cell r="E3193" t="str">
            <v>011</v>
          </cell>
          <cell r="F3193">
            <v>11</v>
          </cell>
          <cell r="G3193">
            <v>30</v>
          </cell>
          <cell r="H3193">
            <v>8365.06</v>
          </cell>
          <cell r="I3193" t="str">
            <v>31231</v>
          </cell>
          <cell r="J3193" t="str">
            <v>2010062</v>
          </cell>
          <cell r="K3193" t="str">
            <v>30013</v>
          </cell>
          <cell r="L3193">
            <v>5</v>
          </cell>
          <cell r="M3193" t="str">
            <v>124526551</v>
          </cell>
          <cell r="Q3193">
            <v>4321.82</v>
          </cell>
          <cell r="R3193">
            <v>34.85</v>
          </cell>
          <cell r="S3193">
            <v>4043.24</v>
          </cell>
        </row>
        <row r="3194">
          <cell r="B3194" t="str">
            <v>00</v>
          </cell>
          <cell r="C3194" t="str">
            <v>Каб.0.4 кв ТП №13 Поронайск</v>
          </cell>
          <cell r="D3194" t="str">
            <v>533</v>
          </cell>
          <cell r="E3194" t="str">
            <v>011</v>
          </cell>
          <cell r="F3194">
            <v>11</v>
          </cell>
          <cell r="G3194">
            <v>30</v>
          </cell>
          <cell r="H3194">
            <v>4478.6000000000004</v>
          </cell>
          <cell r="I3194" t="str">
            <v>31232</v>
          </cell>
          <cell r="J3194" t="str">
            <v>2010062</v>
          </cell>
          <cell r="K3194" t="str">
            <v>30013</v>
          </cell>
          <cell r="L3194">
            <v>5</v>
          </cell>
          <cell r="M3194" t="str">
            <v>124526551</v>
          </cell>
          <cell r="Q3194">
            <v>2313.9899999999998</v>
          </cell>
          <cell r="R3194">
            <v>18.66</v>
          </cell>
          <cell r="S3194">
            <v>2164.61</v>
          </cell>
        </row>
        <row r="3195">
          <cell r="B3195" t="str">
            <v>00</v>
          </cell>
          <cell r="C3195" t="str">
            <v>Каб.0.4 кв ТП №65 Поронайск</v>
          </cell>
          <cell r="D3195" t="str">
            <v>533</v>
          </cell>
          <cell r="E3195" t="str">
            <v>011</v>
          </cell>
          <cell r="F3195">
            <v>11</v>
          </cell>
          <cell r="G3195">
            <v>30</v>
          </cell>
          <cell r="H3195">
            <v>3295.23</v>
          </cell>
          <cell r="I3195" t="str">
            <v>31233</v>
          </cell>
          <cell r="J3195" t="str">
            <v>2010062</v>
          </cell>
          <cell r="K3195" t="str">
            <v>30012</v>
          </cell>
          <cell r="L3195">
            <v>4</v>
          </cell>
          <cell r="M3195" t="str">
            <v>124526551</v>
          </cell>
          <cell r="Q3195">
            <v>933.53</v>
          </cell>
          <cell r="R3195">
            <v>10.98</v>
          </cell>
          <cell r="S3195">
            <v>2361.6999999999998</v>
          </cell>
        </row>
        <row r="3196">
          <cell r="B3196" t="str">
            <v>00</v>
          </cell>
          <cell r="C3196" t="str">
            <v>Каб.0.4 кв ТП №65а Порнайск</v>
          </cell>
          <cell r="D3196" t="str">
            <v>533</v>
          </cell>
          <cell r="E3196" t="str">
            <v>011</v>
          </cell>
          <cell r="F3196">
            <v>11</v>
          </cell>
          <cell r="G3196">
            <v>30</v>
          </cell>
          <cell r="H3196">
            <v>3707.14</v>
          </cell>
          <cell r="I3196" t="str">
            <v>31234</v>
          </cell>
          <cell r="J3196" t="str">
            <v>2010062</v>
          </cell>
          <cell r="K3196" t="str">
            <v>30012</v>
          </cell>
          <cell r="L3196">
            <v>4</v>
          </cell>
          <cell r="M3196" t="str">
            <v>124526551</v>
          </cell>
          <cell r="Q3196">
            <v>1050.43</v>
          </cell>
          <cell r="R3196">
            <v>12.36</v>
          </cell>
          <cell r="S3196">
            <v>2656.71</v>
          </cell>
        </row>
        <row r="3197">
          <cell r="B3197" t="str">
            <v>00</v>
          </cell>
          <cell r="C3197" t="str">
            <v>Каб.0.4 кв ТП №65а Порнайск</v>
          </cell>
          <cell r="D3197" t="str">
            <v>533</v>
          </cell>
          <cell r="E3197" t="str">
            <v>011</v>
          </cell>
          <cell r="F3197">
            <v>11</v>
          </cell>
          <cell r="G3197">
            <v>30</v>
          </cell>
          <cell r="H3197">
            <v>4821.6400000000003</v>
          </cell>
          <cell r="I3197" t="str">
            <v>31235</v>
          </cell>
          <cell r="J3197" t="str">
            <v>2010062</v>
          </cell>
          <cell r="K3197" t="str">
            <v>30012</v>
          </cell>
          <cell r="L3197">
            <v>4</v>
          </cell>
          <cell r="M3197" t="str">
            <v>124526551</v>
          </cell>
          <cell r="Q3197">
            <v>1366.05</v>
          </cell>
          <cell r="R3197">
            <v>16.07</v>
          </cell>
          <cell r="S3197">
            <v>3455.59</v>
          </cell>
        </row>
        <row r="3198">
          <cell r="B3198" t="str">
            <v>00</v>
          </cell>
          <cell r="C3198" t="str">
            <v>Каб.0.4 кв ТП №65а Порнайск</v>
          </cell>
          <cell r="D3198" t="str">
            <v>533</v>
          </cell>
          <cell r="E3198" t="str">
            <v>011</v>
          </cell>
          <cell r="F3198">
            <v>11</v>
          </cell>
          <cell r="G3198">
            <v>30</v>
          </cell>
          <cell r="H3198">
            <v>6681.51</v>
          </cell>
          <cell r="I3198" t="str">
            <v>31236</v>
          </cell>
          <cell r="J3198" t="str">
            <v>2010062</v>
          </cell>
          <cell r="K3198" t="str">
            <v>30012</v>
          </cell>
          <cell r="L3198">
            <v>4</v>
          </cell>
          <cell r="M3198" t="str">
            <v>124526551</v>
          </cell>
          <cell r="Q3198">
            <v>1893.11</v>
          </cell>
          <cell r="R3198">
            <v>22.27</v>
          </cell>
          <cell r="S3198">
            <v>4788.3999999999996</v>
          </cell>
        </row>
        <row r="3199">
          <cell r="B3199" t="str">
            <v>00</v>
          </cell>
          <cell r="C3199" t="str">
            <v>Каб.0.4 кв ул,ленина,16 ТП №65 Поронайск</v>
          </cell>
          <cell r="D3199" t="str">
            <v>533</v>
          </cell>
          <cell r="E3199" t="str">
            <v>011</v>
          </cell>
          <cell r="F3199">
            <v>11</v>
          </cell>
          <cell r="G3199">
            <v>30</v>
          </cell>
          <cell r="H3199">
            <v>3405.6</v>
          </cell>
          <cell r="I3199" t="str">
            <v>31237</v>
          </cell>
          <cell r="J3199" t="str">
            <v>2010062</v>
          </cell>
          <cell r="K3199" t="str">
            <v>30012</v>
          </cell>
          <cell r="L3199">
            <v>4</v>
          </cell>
          <cell r="M3199" t="str">
            <v>124526551</v>
          </cell>
          <cell r="Q3199">
            <v>1101.1199999999999</v>
          </cell>
          <cell r="R3199">
            <v>11.35</v>
          </cell>
          <cell r="S3199">
            <v>2304.48</v>
          </cell>
        </row>
        <row r="3200">
          <cell r="B3200" t="str">
            <v>00</v>
          </cell>
          <cell r="C3200" t="str">
            <v>Каб.0.4 кв ул.Ленина-18 ТП №65 Поронайск</v>
          </cell>
          <cell r="D3200" t="str">
            <v>533</v>
          </cell>
          <cell r="E3200" t="str">
            <v>011</v>
          </cell>
          <cell r="F3200">
            <v>11</v>
          </cell>
          <cell r="G3200">
            <v>30</v>
          </cell>
          <cell r="H3200">
            <v>4068.27</v>
          </cell>
          <cell r="I3200" t="str">
            <v>31238</v>
          </cell>
          <cell r="J3200" t="str">
            <v>2010062</v>
          </cell>
          <cell r="K3200" t="str">
            <v>30012</v>
          </cell>
          <cell r="L3200">
            <v>4</v>
          </cell>
          <cell r="M3200" t="str">
            <v>124526551</v>
          </cell>
          <cell r="Q3200">
            <v>1152.6500000000001</v>
          </cell>
          <cell r="R3200">
            <v>13.56</v>
          </cell>
          <cell r="S3200">
            <v>2915.62</v>
          </cell>
        </row>
        <row r="3201">
          <cell r="B3201" t="str">
            <v>00</v>
          </cell>
          <cell r="C3201" t="str">
            <v>Каб.0.4 кв ТП №48 2 Восточная-25</v>
          </cell>
          <cell r="D3201" t="str">
            <v>533</v>
          </cell>
          <cell r="E3201" t="str">
            <v>011</v>
          </cell>
          <cell r="F3201">
            <v>11</v>
          </cell>
          <cell r="G3201">
            <v>30</v>
          </cell>
          <cell r="H3201">
            <v>7610.16</v>
          </cell>
          <cell r="I3201" t="str">
            <v>31239</v>
          </cell>
          <cell r="J3201" t="str">
            <v>2010062</v>
          </cell>
          <cell r="K3201" t="str">
            <v>30013</v>
          </cell>
          <cell r="L3201">
            <v>5</v>
          </cell>
          <cell r="M3201" t="str">
            <v>124526551</v>
          </cell>
          <cell r="Q3201">
            <v>3931.94</v>
          </cell>
          <cell r="R3201">
            <v>31.71</v>
          </cell>
          <cell r="S3201">
            <v>3678.22</v>
          </cell>
        </row>
        <row r="3202">
          <cell r="B3202" t="str">
            <v>00</v>
          </cell>
          <cell r="C3202" t="str">
            <v>Каб.0.4 кв ТП №18 ул.Молодежн.5</v>
          </cell>
          <cell r="D3202" t="str">
            <v>533</v>
          </cell>
          <cell r="E3202" t="str">
            <v>011</v>
          </cell>
          <cell r="F3202">
            <v>11</v>
          </cell>
          <cell r="G3202">
            <v>30</v>
          </cell>
          <cell r="H3202">
            <v>3312.65</v>
          </cell>
          <cell r="I3202" t="str">
            <v>31240</v>
          </cell>
          <cell r="J3202" t="str">
            <v>2010062</v>
          </cell>
          <cell r="K3202" t="str">
            <v>30013</v>
          </cell>
          <cell r="L3202">
            <v>5</v>
          </cell>
          <cell r="M3202" t="str">
            <v>124526551</v>
          </cell>
          <cell r="Q3202">
            <v>1711.52</v>
          </cell>
          <cell r="R3202">
            <v>13.8</v>
          </cell>
          <cell r="S3202">
            <v>1601.13</v>
          </cell>
        </row>
        <row r="3203">
          <cell r="B3203" t="str">
            <v>00</v>
          </cell>
          <cell r="C3203" t="str">
            <v>Каб О.4 ул. Ленина 24 ТП №65</v>
          </cell>
          <cell r="D3203" t="str">
            <v>533</v>
          </cell>
          <cell r="E3203" t="str">
            <v>011</v>
          </cell>
          <cell r="F3203">
            <v>11</v>
          </cell>
          <cell r="G3203">
            <v>30</v>
          </cell>
          <cell r="H3203">
            <v>6504.28</v>
          </cell>
          <cell r="I3203" t="str">
            <v>31241</v>
          </cell>
          <cell r="J3203" t="str">
            <v>2010062</v>
          </cell>
          <cell r="K3203" t="str">
            <v>30012</v>
          </cell>
          <cell r="L3203">
            <v>4</v>
          </cell>
          <cell r="M3203" t="str">
            <v>124526551</v>
          </cell>
          <cell r="Q3203">
            <v>6125.44</v>
          </cell>
          <cell r="R3203">
            <v>21.68</v>
          </cell>
          <cell r="S3203">
            <v>378.84</v>
          </cell>
        </row>
        <row r="3204">
          <cell r="B3204" t="str">
            <v>00</v>
          </cell>
          <cell r="C3204" t="str">
            <v>Каб.0.4 кв ТП №50 Поронайск</v>
          </cell>
          <cell r="D3204" t="str">
            <v>533</v>
          </cell>
          <cell r="E3204" t="str">
            <v>011</v>
          </cell>
          <cell r="F3204">
            <v>11</v>
          </cell>
          <cell r="G3204">
            <v>30</v>
          </cell>
          <cell r="H3204">
            <v>19189.73</v>
          </cell>
          <cell r="I3204" t="str">
            <v>31242</v>
          </cell>
          <cell r="J3204" t="str">
            <v>2010062</v>
          </cell>
          <cell r="K3204" t="str">
            <v>30012</v>
          </cell>
          <cell r="L3204">
            <v>4</v>
          </cell>
          <cell r="M3204" t="str">
            <v>124526551</v>
          </cell>
          <cell r="Q3204">
            <v>19189.73</v>
          </cell>
          <cell r="R3204">
            <v>0</v>
          </cell>
          <cell r="S3204">
            <v>0</v>
          </cell>
        </row>
        <row r="3205">
          <cell r="B3205" t="str">
            <v>00</v>
          </cell>
          <cell r="C3205" t="str">
            <v>Каб.0.4 кв ТП №16 Поронайск</v>
          </cell>
          <cell r="D3205" t="str">
            <v>533</v>
          </cell>
          <cell r="E3205" t="str">
            <v>011</v>
          </cell>
          <cell r="F3205">
            <v>11</v>
          </cell>
          <cell r="G3205">
            <v>30</v>
          </cell>
          <cell r="H3205">
            <v>45858.95</v>
          </cell>
          <cell r="I3205" t="str">
            <v>31243</v>
          </cell>
          <cell r="J3205" t="str">
            <v>2010062</v>
          </cell>
          <cell r="K3205" t="str">
            <v>30012</v>
          </cell>
          <cell r="L3205">
            <v>4</v>
          </cell>
          <cell r="M3205" t="str">
            <v>124526551</v>
          </cell>
          <cell r="Q3205">
            <v>45858.95</v>
          </cell>
          <cell r="R3205">
            <v>0</v>
          </cell>
          <cell r="S3205">
            <v>0</v>
          </cell>
        </row>
        <row r="3206">
          <cell r="B3206" t="str">
            <v>00</v>
          </cell>
          <cell r="C3206" t="str">
            <v>Каб.0.4 кв ТП №17 Поронайск</v>
          </cell>
          <cell r="D3206" t="str">
            <v>533</v>
          </cell>
          <cell r="E3206" t="str">
            <v>011</v>
          </cell>
          <cell r="F3206">
            <v>11</v>
          </cell>
          <cell r="G3206">
            <v>30</v>
          </cell>
          <cell r="H3206">
            <v>37183.160000000003</v>
          </cell>
          <cell r="I3206" t="str">
            <v>31244</v>
          </cell>
          <cell r="J3206" t="str">
            <v>2010062</v>
          </cell>
          <cell r="K3206" t="str">
            <v>30012</v>
          </cell>
          <cell r="L3206">
            <v>4</v>
          </cell>
          <cell r="M3206" t="str">
            <v>124526551</v>
          </cell>
          <cell r="Q3206">
            <v>37183.160000000003</v>
          </cell>
          <cell r="R3206">
            <v>0</v>
          </cell>
          <cell r="S3206">
            <v>0</v>
          </cell>
        </row>
        <row r="3207">
          <cell r="B3207" t="str">
            <v>00</v>
          </cell>
          <cell r="C3207" t="str">
            <v>Каб.0.4 кв ТП №7 Аптека</v>
          </cell>
          <cell r="D3207" t="str">
            <v>533</v>
          </cell>
          <cell r="E3207" t="str">
            <v>011</v>
          </cell>
          <cell r="F3207">
            <v>11</v>
          </cell>
          <cell r="G3207">
            <v>30</v>
          </cell>
          <cell r="H3207">
            <v>6096.39</v>
          </cell>
          <cell r="I3207" t="str">
            <v>31245</v>
          </cell>
          <cell r="J3207" t="str">
            <v>2010062</v>
          </cell>
          <cell r="K3207" t="str">
            <v>30012</v>
          </cell>
          <cell r="L3207">
            <v>4</v>
          </cell>
          <cell r="M3207" t="str">
            <v>124526551</v>
          </cell>
          <cell r="Q3207">
            <v>6096.39</v>
          </cell>
          <cell r="R3207">
            <v>0</v>
          </cell>
          <cell r="S3207">
            <v>0</v>
          </cell>
        </row>
        <row r="3208">
          <cell r="B3208" t="str">
            <v>00</v>
          </cell>
          <cell r="C3208" t="str">
            <v>Каб.0.4 кв ТП №7</v>
          </cell>
          <cell r="D3208" t="str">
            <v>533</v>
          </cell>
          <cell r="E3208" t="str">
            <v>011</v>
          </cell>
          <cell r="F3208">
            <v>11</v>
          </cell>
          <cell r="G3208">
            <v>30</v>
          </cell>
          <cell r="H3208">
            <v>5472.93</v>
          </cell>
          <cell r="I3208" t="str">
            <v>31246</v>
          </cell>
          <cell r="J3208" t="str">
            <v>2010062</v>
          </cell>
          <cell r="K3208" t="str">
            <v>30012</v>
          </cell>
          <cell r="L3208">
            <v>4</v>
          </cell>
          <cell r="M3208" t="str">
            <v>124526551</v>
          </cell>
          <cell r="Q3208">
            <v>5472.93</v>
          </cell>
          <cell r="R3208">
            <v>0</v>
          </cell>
          <cell r="S3208">
            <v>0</v>
          </cell>
        </row>
        <row r="3209">
          <cell r="B3209" t="str">
            <v>00</v>
          </cell>
          <cell r="C3209" t="str">
            <v>Каб.0.4 кв ТП №7</v>
          </cell>
          <cell r="D3209" t="str">
            <v>533</v>
          </cell>
          <cell r="E3209" t="str">
            <v>011</v>
          </cell>
          <cell r="F3209">
            <v>11</v>
          </cell>
          <cell r="G3209">
            <v>30</v>
          </cell>
          <cell r="H3209">
            <v>6800.57</v>
          </cell>
          <cell r="I3209" t="str">
            <v>31247</v>
          </cell>
          <cell r="J3209" t="str">
            <v>2010062</v>
          </cell>
          <cell r="K3209" t="str">
            <v>30012</v>
          </cell>
          <cell r="L3209">
            <v>4</v>
          </cell>
          <cell r="M3209" t="str">
            <v>124526551</v>
          </cell>
          <cell r="Q3209">
            <v>6800.57</v>
          </cell>
          <cell r="R3209">
            <v>0</v>
          </cell>
          <cell r="S3209">
            <v>0</v>
          </cell>
        </row>
        <row r="3210">
          <cell r="B3210" t="str">
            <v>00</v>
          </cell>
          <cell r="C3210" t="str">
            <v>Каб.0.4 кв ТП №7</v>
          </cell>
          <cell r="D3210" t="str">
            <v>533</v>
          </cell>
          <cell r="E3210" t="str">
            <v>011</v>
          </cell>
          <cell r="F3210">
            <v>11</v>
          </cell>
          <cell r="G3210">
            <v>30</v>
          </cell>
          <cell r="H3210">
            <v>2406.94</v>
          </cell>
          <cell r="I3210" t="str">
            <v>31248</v>
          </cell>
          <cell r="J3210" t="str">
            <v>2010062</v>
          </cell>
          <cell r="K3210" t="str">
            <v>30012</v>
          </cell>
          <cell r="L3210">
            <v>4</v>
          </cell>
          <cell r="M3210" t="str">
            <v>124526551</v>
          </cell>
          <cell r="Q3210">
            <v>2406.94</v>
          </cell>
          <cell r="R3210">
            <v>0</v>
          </cell>
          <cell r="S3210">
            <v>0</v>
          </cell>
        </row>
        <row r="3211">
          <cell r="B3211" t="str">
            <v>00</v>
          </cell>
          <cell r="C3211" t="str">
            <v>Каб.0.4 кв ТП №7</v>
          </cell>
          <cell r="D3211" t="str">
            <v>533</v>
          </cell>
          <cell r="E3211" t="str">
            <v>011</v>
          </cell>
          <cell r="F3211">
            <v>11</v>
          </cell>
          <cell r="G3211">
            <v>30</v>
          </cell>
          <cell r="H3211">
            <v>2034.44</v>
          </cell>
          <cell r="I3211" t="str">
            <v>31249</v>
          </cell>
          <cell r="J3211" t="str">
            <v>2010062</v>
          </cell>
          <cell r="K3211" t="str">
            <v>30012</v>
          </cell>
          <cell r="L3211">
            <v>4</v>
          </cell>
          <cell r="M3211" t="str">
            <v>124526551</v>
          </cell>
          <cell r="Q3211">
            <v>2034.44</v>
          </cell>
          <cell r="R3211">
            <v>0</v>
          </cell>
          <cell r="S3211">
            <v>0</v>
          </cell>
        </row>
        <row r="3212">
          <cell r="B3212" t="str">
            <v>00</v>
          </cell>
          <cell r="C3212" t="str">
            <v>Каб.10кв 37Л-КД-82</v>
          </cell>
          <cell r="D3212" t="str">
            <v>533</v>
          </cell>
          <cell r="E3212" t="str">
            <v>011</v>
          </cell>
          <cell r="F3212">
            <v>11</v>
          </cell>
          <cell r="G3212">
            <v>30</v>
          </cell>
          <cell r="H3212">
            <v>26371</v>
          </cell>
          <cell r="I3212" t="str">
            <v>31250</v>
          </cell>
          <cell r="J3212" t="str">
            <v>2010062</v>
          </cell>
          <cell r="K3212" t="str">
            <v>30012</v>
          </cell>
          <cell r="L3212">
            <v>4</v>
          </cell>
          <cell r="M3212" t="str">
            <v>124526551</v>
          </cell>
          <cell r="Q3212">
            <v>13017</v>
          </cell>
          <cell r="R3212">
            <v>87.9</v>
          </cell>
          <cell r="S3212">
            <v>13354</v>
          </cell>
        </row>
        <row r="3213">
          <cell r="B3213" t="str">
            <v>00</v>
          </cell>
          <cell r="C3213" t="str">
            <v>Каб.10 кв оп.37Л-КД-51</v>
          </cell>
          <cell r="D3213" t="str">
            <v>533</v>
          </cell>
          <cell r="E3213" t="str">
            <v>011</v>
          </cell>
          <cell r="F3213">
            <v>11</v>
          </cell>
          <cell r="G3213">
            <v>30</v>
          </cell>
          <cell r="H3213">
            <v>20348</v>
          </cell>
          <cell r="I3213" t="str">
            <v>31251</v>
          </cell>
          <cell r="J3213" t="str">
            <v>2010062</v>
          </cell>
          <cell r="K3213" t="str">
            <v>30012</v>
          </cell>
          <cell r="L3213">
            <v>4</v>
          </cell>
          <cell r="M3213" t="str">
            <v>124526551</v>
          </cell>
          <cell r="Q3213">
            <v>8614.02</v>
          </cell>
          <cell r="R3213">
            <v>67.83</v>
          </cell>
          <cell r="S3213">
            <v>11733.98</v>
          </cell>
        </row>
        <row r="3214">
          <cell r="B3214" t="str">
            <v>00</v>
          </cell>
          <cell r="C3214" t="str">
            <v>39Л-КД-88</v>
          </cell>
          <cell r="D3214" t="str">
            <v>533</v>
          </cell>
          <cell r="E3214" t="str">
            <v>011</v>
          </cell>
          <cell r="F3214">
            <v>11</v>
          </cell>
          <cell r="G3214">
            <v>30</v>
          </cell>
          <cell r="H3214">
            <v>28080.14</v>
          </cell>
          <cell r="I3214" t="str">
            <v>31252</v>
          </cell>
          <cell r="J3214" t="str">
            <v>2010062</v>
          </cell>
          <cell r="K3214" t="str">
            <v>30012</v>
          </cell>
          <cell r="L3214">
            <v>4</v>
          </cell>
          <cell r="M3214" t="str">
            <v>124526551</v>
          </cell>
          <cell r="Q3214">
            <v>22627.119999999999</v>
          </cell>
          <cell r="R3214">
            <v>93.6</v>
          </cell>
          <cell r="S3214">
            <v>5453.02</v>
          </cell>
        </row>
        <row r="3215">
          <cell r="B3215" t="str">
            <v>00</v>
          </cell>
          <cell r="C3215" t="str">
            <v>11Л-КД-13,13Л-КД-17,</v>
          </cell>
          <cell r="D3215" t="str">
            <v>533</v>
          </cell>
          <cell r="E3215" t="str">
            <v>011</v>
          </cell>
          <cell r="F3215">
            <v>11</v>
          </cell>
          <cell r="G3215">
            <v>30</v>
          </cell>
          <cell r="H3215">
            <v>194805.98</v>
          </cell>
          <cell r="I3215" t="str">
            <v>31253</v>
          </cell>
          <cell r="J3215" t="str">
            <v>2010062</v>
          </cell>
          <cell r="K3215" t="str">
            <v>30012</v>
          </cell>
          <cell r="L3215">
            <v>4</v>
          </cell>
          <cell r="M3215" t="str">
            <v>124526551</v>
          </cell>
          <cell r="Q3215">
            <v>117532.29</v>
          </cell>
          <cell r="R3215">
            <v>649.35</v>
          </cell>
          <cell r="S3215">
            <v>77273.69</v>
          </cell>
        </row>
        <row r="3216">
          <cell r="B3216" t="str">
            <v>00</v>
          </cell>
          <cell r="C3216" t="str">
            <v>19Л-КД-78</v>
          </cell>
          <cell r="D3216" t="str">
            <v>533</v>
          </cell>
          <cell r="E3216" t="str">
            <v>011</v>
          </cell>
          <cell r="F3216">
            <v>11</v>
          </cell>
          <cell r="G3216">
            <v>30</v>
          </cell>
          <cell r="H3216">
            <v>15871.44</v>
          </cell>
          <cell r="I3216" t="str">
            <v>31254</v>
          </cell>
          <cell r="J3216" t="str">
            <v>2010062</v>
          </cell>
          <cell r="K3216" t="str">
            <v>30012</v>
          </cell>
          <cell r="L3216">
            <v>4</v>
          </cell>
          <cell r="M3216" t="str">
            <v>124526551</v>
          </cell>
          <cell r="Q3216">
            <v>7829.81</v>
          </cell>
          <cell r="R3216">
            <v>52.9</v>
          </cell>
          <cell r="S3216">
            <v>8041.63</v>
          </cell>
        </row>
        <row r="3217">
          <cell r="B3217" t="str">
            <v>00</v>
          </cell>
          <cell r="C3217" t="str">
            <v>51Л-КД-25</v>
          </cell>
          <cell r="D3217" t="str">
            <v>533</v>
          </cell>
          <cell r="E3217" t="str">
            <v>011</v>
          </cell>
          <cell r="F3217">
            <v>11</v>
          </cell>
          <cell r="G3217">
            <v>30</v>
          </cell>
          <cell r="H3217">
            <v>35926.83</v>
          </cell>
          <cell r="I3217" t="str">
            <v>31255</v>
          </cell>
          <cell r="J3217" t="str">
            <v>2010062</v>
          </cell>
          <cell r="K3217" t="str">
            <v>30011</v>
          </cell>
          <cell r="L3217">
            <v>2</v>
          </cell>
          <cell r="M3217" t="str">
            <v>124526551</v>
          </cell>
          <cell r="Q3217">
            <v>20224.86</v>
          </cell>
          <cell r="R3217">
            <v>59.88</v>
          </cell>
          <cell r="S3217">
            <v>15701.97</v>
          </cell>
        </row>
        <row r="3218">
          <cell r="B3218" t="str">
            <v>00</v>
          </cell>
          <cell r="C3218" t="str">
            <v>11Л-КД-18</v>
          </cell>
          <cell r="D3218" t="str">
            <v>533</v>
          </cell>
          <cell r="E3218" t="str">
            <v>011</v>
          </cell>
          <cell r="F3218">
            <v>11</v>
          </cell>
          <cell r="G3218">
            <v>30</v>
          </cell>
          <cell r="H3218">
            <v>36044.550000000003</v>
          </cell>
          <cell r="I3218" t="str">
            <v>31256</v>
          </cell>
          <cell r="J3218" t="str">
            <v>2010062</v>
          </cell>
          <cell r="K3218" t="str">
            <v>30011</v>
          </cell>
          <cell r="L3218">
            <v>2</v>
          </cell>
          <cell r="M3218" t="str">
            <v>124526551</v>
          </cell>
          <cell r="Q3218">
            <v>22227.360000000001</v>
          </cell>
          <cell r="R3218">
            <v>60.07</v>
          </cell>
          <cell r="S3218">
            <v>13817.19</v>
          </cell>
        </row>
        <row r="3219">
          <cell r="B3219" t="str">
            <v>00</v>
          </cell>
          <cell r="C3219" t="str">
            <v>39/22Л-КД-18</v>
          </cell>
          <cell r="D3219" t="str">
            <v>533</v>
          </cell>
          <cell r="E3219" t="str">
            <v>011</v>
          </cell>
          <cell r="F3219">
            <v>11</v>
          </cell>
          <cell r="G3219">
            <v>30</v>
          </cell>
          <cell r="H3219">
            <v>14973.43</v>
          </cell>
          <cell r="I3219" t="str">
            <v>31257</v>
          </cell>
          <cell r="J3219" t="str">
            <v>2010062</v>
          </cell>
          <cell r="K3219" t="str">
            <v>30011</v>
          </cell>
          <cell r="L3219">
            <v>2</v>
          </cell>
          <cell r="M3219" t="str">
            <v>124526551</v>
          </cell>
          <cell r="Q3219">
            <v>8934.2199999999993</v>
          </cell>
          <cell r="R3219">
            <v>24.96</v>
          </cell>
          <cell r="S3219">
            <v>6039.21</v>
          </cell>
        </row>
        <row r="3220">
          <cell r="B3220" t="str">
            <v>00</v>
          </cell>
          <cell r="C3220" t="str">
            <v>64Л-КД-3</v>
          </cell>
          <cell r="D3220" t="str">
            <v>533</v>
          </cell>
          <cell r="E3220" t="str">
            <v>011</v>
          </cell>
          <cell r="F3220">
            <v>11</v>
          </cell>
          <cell r="G3220">
            <v>30</v>
          </cell>
          <cell r="H3220">
            <v>45061.58</v>
          </cell>
          <cell r="I3220" t="str">
            <v>31258</v>
          </cell>
          <cell r="J3220" t="str">
            <v>2010062</v>
          </cell>
          <cell r="K3220" t="str">
            <v>30011</v>
          </cell>
          <cell r="L3220">
            <v>2</v>
          </cell>
          <cell r="M3220" t="str">
            <v>124526551</v>
          </cell>
          <cell r="Q3220">
            <v>45061.58</v>
          </cell>
          <cell r="R3220">
            <v>0</v>
          </cell>
          <cell r="S3220">
            <v>0</v>
          </cell>
        </row>
        <row r="3221">
          <cell r="B3221" t="str">
            <v>00</v>
          </cell>
          <cell r="C3221" t="str">
            <v>4Л-КД-55</v>
          </cell>
          <cell r="D3221" t="str">
            <v>533</v>
          </cell>
          <cell r="E3221" t="str">
            <v>011</v>
          </cell>
          <cell r="F3221">
            <v>11</v>
          </cell>
          <cell r="G3221">
            <v>30</v>
          </cell>
          <cell r="H3221">
            <v>79057.899999999994</v>
          </cell>
          <cell r="I3221" t="str">
            <v>31259</v>
          </cell>
          <cell r="J3221" t="str">
            <v>2010062</v>
          </cell>
          <cell r="K3221" t="str">
            <v>30011</v>
          </cell>
          <cell r="L3221">
            <v>2</v>
          </cell>
          <cell r="M3221" t="str">
            <v>124526551</v>
          </cell>
          <cell r="Q3221">
            <v>47171.12</v>
          </cell>
          <cell r="R3221">
            <v>131.76</v>
          </cell>
          <cell r="S3221">
            <v>31886.78</v>
          </cell>
        </row>
        <row r="3222">
          <cell r="B3222" t="str">
            <v>00</v>
          </cell>
          <cell r="C3222" t="str">
            <v>52Л-КД-3</v>
          </cell>
          <cell r="D3222" t="str">
            <v>533</v>
          </cell>
          <cell r="E3222" t="str">
            <v>011</v>
          </cell>
          <cell r="F3222">
            <v>11</v>
          </cell>
          <cell r="G3222">
            <v>30</v>
          </cell>
          <cell r="H3222">
            <v>292900.3</v>
          </cell>
          <cell r="I3222" t="str">
            <v>31260</v>
          </cell>
          <cell r="J3222" t="str">
            <v>2010062</v>
          </cell>
          <cell r="K3222" t="str">
            <v>30011</v>
          </cell>
          <cell r="L3222">
            <v>2</v>
          </cell>
          <cell r="M3222" t="str">
            <v>124526551</v>
          </cell>
          <cell r="Q3222">
            <v>246904.15</v>
          </cell>
          <cell r="R3222">
            <v>488.17</v>
          </cell>
          <cell r="S3222">
            <v>45996.15</v>
          </cell>
        </row>
        <row r="3223">
          <cell r="B3223" t="str">
            <v>00</v>
          </cell>
          <cell r="C3223" t="str">
            <v>44Л-КД-59</v>
          </cell>
          <cell r="D3223" t="str">
            <v>533</v>
          </cell>
          <cell r="E3223" t="str">
            <v>011</v>
          </cell>
          <cell r="F3223">
            <v>11</v>
          </cell>
          <cell r="G3223">
            <v>30</v>
          </cell>
          <cell r="H3223">
            <v>36044.550000000003</v>
          </cell>
          <cell r="I3223" t="str">
            <v>31261</v>
          </cell>
          <cell r="J3223" t="str">
            <v>2010062</v>
          </cell>
          <cell r="K3223" t="str">
            <v>30011</v>
          </cell>
          <cell r="L3223">
            <v>2</v>
          </cell>
          <cell r="M3223" t="str">
            <v>124526551</v>
          </cell>
          <cell r="Q3223">
            <v>36044.550000000003</v>
          </cell>
          <cell r="R3223">
            <v>0</v>
          </cell>
          <cell r="S3223">
            <v>0</v>
          </cell>
        </row>
        <row r="3224">
          <cell r="B3224" t="str">
            <v>00</v>
          </cell>
          <cell r="C3224" t="str">
            <v>48/Л-КД-59</v>
          </cell>
          <cell r="D3224" t="str">
            <v>533</v>
          </cell>
          <cell r="E3224" t="str">
            <v>011</v>
          </cell>
          <cell r="F3224">
            <v>11</v>
          </cell>
          <cell r="G3224">
            <v>30</v>
          </cell>
          <cell r="H3224">
            <v>63283.99</v>
          </cell>
          <cell r="I3224" t="str">
            <v>31262</v>
          </cell>
          <cell r="J3224" t="str">
            <v>2010062</v>
          </cell>
          <cell r="K3224" t="str">
            <v>30011</v>
          </cell>
          <cell r="L3224">
            <v>2</v>
          </cell>
          <cell r="M3224" t="str">
            <v>124526551</v>
          </cell>
          <cell r="Q3224">
            <v>36493.68</v>
          </cell>
          <cell r="R3224">
            <v>105.47</v>
          </cell>
          <cell r="S3224">
            <v>26790.31</v>
          </cell>
        </row>
        <row r="3225">
          <cell r="B3225" t="str">
            <v>00</v>
          </cell>
          <cell r="C3225" t="str">
            <v>20Л-КД-10</v>
          </cell>
          <cell r="D3225" t="str">
            <v>533</v>
          </cell>
          <cell r="E3225" t="str">
            <v>011</v>
          </cell>
          <cell r="F3225">
            <v>11</v>
          </cell>
          <cell r="G3225">
            <v>30</v>
          </cell>
          <cell r="H3225">
            <v>85600</v>
          </cell>
          <cell r="I3225" t="str">
            <v>31263</v>
          </cell>
          <cell r="J3225" t="str">
            <v>2010062</v>
          </cell>
          <cell r="K3225" t="str">
            <v>30011</v>
          </cell>
          <cell r="L3225">
            <v>2</v>
          </cell>
          <cell r="M3225" t="str">
            <v>124526551</v>
          </cell>
          <cell r="Q3225">
            <v>30170.18</v>
          </cell>
          <cell r="R3225">
            <v>142.66999999999999</v>
          </cell>
          <cell r="S3225">
            <v>55429.82</v>
          </cell>
        </row>
        <row r="3226">
          <cell r="B3226" t="str">
            <v>00</v>
          </cell>
          <cell r="C3226" t="str">
            <v>4Л-КД-59</v>
          </cell>
          <cell r="D3226" t="str">
            <v>533</v>
          </cell>
          <cell r="E3226" t="str">
            <v>011</v>
          </cell>
          <cell r="F3226">
            <v>11</v>
          </cell>
          <cell r="G3226">
            <v>30</v>
          </cell>
          <cell r="H3226">
            <v>50900</v>
          </cell>
          <cell r="I3226" t="str">
            <v>31264</v>
          </cell>
          <cell r="J3226" t="str">
            <v>2010062</v>
          </cell>
          <cell r="K3226" t="str">
            <v>30011</v>
          </cell>
          <cell r="L3226">
            <v>2</v>
          </cell>
          <cell r="M3226" t="str">
            <v>124526551</v>
          </cell>
          <cell r="Q3226">
            <v>27976.959999999999</v>
          </cell>
          <cell r="R3226">
            <v>84.83</v>
          </cell>
          <cell r="S3226">
            <v>22923.040000000001</v>
          </cell>
        </row>
        <row r="3227">
          <cell r="B3227" t="str">
            <v>00</v>
          </cell>
          <cell r="C3227" t="str">
            <v>12Л-КД-74</v>
          </cell>
          <cell r="D3227" t="str">
            <v>533</v>
          </cell>
          <cell r="E3227" t="str">
            <v>011</v>
          </cell>
          <cell r="F3227">
            <v>11</v>
          </cell>
          <cell r="G3227">
            <v>30</v>
          </cell>
          <cell r="H3227">
            <v>97940</v>
          </cell>
          <cell r="I3227" t="str">
            <v>31265</v>
          </cell>
          <cell r="J3227" t="str">
            <v>2010062</v>
          </cell>
          <cell r="K3227" t="str">
            <v>30011</v>
          </cell>
          <cell r="L3227">
            <v>2</v>
          </cell>
          <cell r="M3227" t="str">
            <v>124526551</v>
          </cell>
          <cell r="Q3227">
            <v>63488.82</v>
          </cell>
          <cell r="R3227">
            <v>163.22999999999999</v>
          </cell>
          <cell r="S3227">
            <v>34451.18</v>
          </cell>
        </row>
        <row r="3228">
          <cell r="B3228" t="str">
            <v>00</v>
          </cell>
          <cell r="C3228" t="str">
            <v>12Л-КД-74</v>
          </cell>
          <cell r="D3228" t="str">
            <v>533</v>
          </cell>
          <cell r="E3228" t="str">
            <v>011</v>
          </cell>
          <cell r="F3228">
            <v>11</v>
          </cell>
          <cell r="G3228">
            <v>30</v>
          </cell>
          <cell r="H3228">
            <v>26175.69</v>
          </cell>
          <cell r="I3228" t="str">
            <v>31266</v>
          </cell>
          <cell r="J3228" t="str">
            <v>2010062</v>
          </cell>
          <cell r="K3228" t="str">
            <v>30012</v>
          </cell>
          <cell r="L3228">
            <v>4</v>
          </cell>
          <cell r="M3228" t="str">
            <v>124526551</v>
          </cell>
          <cell r="Q3228">
            <v>12389.73</v>
          </cell>
          <cell r="R3228">
            <v>87.25</v>
          </cell>
          <cell r="S3228">
            <v>13785.96</v>
          </cell>
        </row>
        <row r="3229">
          <cell r="B3229" t="str">
            <v>00</v>
          </cell>
          <cell r="C3229" t="str">
            <v>83\1Л-КД-20</v>
          </cell>
          <cell r="D3229" t="str">
            <v>533</v>
          </cell>
          <cell r="E3229" t="str">
            <v>011</v>
          </cell>
          <cell r="F3229">
            <v>11</v>
          </cell>
          <cell r="G3229">
            <v>30</v>
          </cell>
          <cell r="H3229">
            <v>17743.46</v>
          </cell>
          <cell r="I3229" t="str">
            <v>31267</v>
          </cell>
          <cell r="J3229" t="str">
            <v>2010062</v>
          </cell>
          <cell r="K3229" t="str">
            <v>30012</v>
          </cell>
          <cell r="L3229">
            <v>4</v>
          </cell>
          <cell r="M3229" t="str">
            <v>124526551</v>
          </cell>
          <cell r="Q3229">
            <v>6978.98</v>
          </cell>
          <cell r="R3229">
            <v>59.14</v>
          </cell>
          <cell r="S3229">
            <v>10764.48</v>
          </cell>
        </row>
        <row r="3230">
          <cell r="B3230" t="str">
            <v>00</v>
          </cell>
          <cell r="C3230" t="str">
            <v>50/28Л-КД-56</v>
          </cell>
          <cell r="D3230" t="str">
            <v>533</v>
          </cell>
          <cell r="E3230" t="str">
            <v>011</v>
          </cell>
          <cell r="F3230">
            <v>11</v>
          </cell>
          <cell r="G3230">
            <v>30</v>
          </cell>
          <cell r="H3230">
            <v>69304.66</v>
          </cell>
          <cell r="I3230" t="str">
            <v>31268</v>
          </cell>
          <cell r="J3230" t="str">
            <v>2010062</v>
          </cell>
          <cell r="K3230" t="str">
            <v>30012</v>
          </cell>
          <cell r="L3230">
            <v>4</v>
          </cell>
          <cell r="M3230" t="str">
            <v>124526551</v>
          </cell>
          <cell r="Q3230">
            <v>69304.66</v>
          </cell>
          <cell r="R3230">
            <v>0</v>
          </cell>
          <cell r="S3230">
            <v>0</v>
          </cell>
        </row>
        <row r="3231">
          <cell r="B3231" t="str">
            <v>00</v>
          </cell>
          <cell r="C3231" t="str">
            <v>Каб.10кв оп.9Л-КД-8</v>
          </cell>
          <cell r="D3231" t="str">
            <v>533</v>
          </cell>
          <cell r="E3231" t="str">
            <v>011</v>
          </cell>
          <cell r="F3231">
            <v>11</v>
          </cell>
          <cell r="G3231">
            <v>30</v>
          </cell>
          <cell r="H3231">
            <v>9782.7000000000007</v>
          </cell>
          <cell r="I3231" t="str">
            <v>31269</v>
          </cell>
          <cell r="J3231" t="str">
            <v>2010062</v>
          </cell>
          <cell r="K3231" t="str">
            <v>30012</v>
          </cell>
          <cell r="L3231">
            <v>4</v>
          </cell>
          <cell r="M3231" t="str">
            <v>124526551</v>
          </cell>
          <cell r="Q3231">
            <v>4630.4799999999996</v>
          </cell>
          <cell r="R3231">
            <v>32.61</v>
          </cell>
          <cell r="S3231">
            <v>5152.22</v>
          </cell>
        </row>
        <row r="3232">
          <cell r="B3232" t="str">
            <v>00</v>
          </cell>
          <cell r="C3232" t="str">
            <v>Каб.10кв оп.112Л-КД-93</v>
          </cell>
          <cell r="D3232" t="str">
            <v>533</v>
          </cell>
          <cell r="E3232" t="str">
            <v>011</v>
          </cell>
          <cell r="F3232">
            <v>11</v>
          </cell>
          <cell r="G3232">
            <v>30</v>
          </cell>
          <cell r="H3232">
            <v>6400.38</v>
          </cell>
          <cell r="I3232" t="str">
            <v>31270</v>
          </cell>
          <cell r="J3232" t="str">
            <v>2010062</v>
          </cell>
          <cell r="K3232" t="str">
            <v>30012</v>
          </cell>
          <cell r="L3232">
            <v>4</v>
          </cell>
          <cell r="M3232" t="str">
            <v>124526551</v>
          </cell>
          <cell r="Q3232">
            <v>2837.36</v>
          </cell>
          <cell r="R3232">
            <v>21.33</v>
          </cell>
          <cell r="S3232">
            <v>3563.02</v>
          </cell>
        </row>
        <row r="3233">
          <cell r="B3233" t="str">
            <v>00</v>
          </cell>
          <cell r="C3233" t="str">
            <v>Каб.10кв ТП №68-ТП №39</v>
          </cell>
          <cell r="D3233" t="str">
            <v>533</v>
          </cell>
          <cell r="E3233" t="str">
            <v>011</v>
          </cell>
          <cell r="F3233">
            <v>11</v>
          </cell>
          <cell r="G3233">
            <v>30</v>
          </cell>
          <cell r="H3233">
            <v>1120.52</v>
          </cell>
          <cell r="I3233" t="str">
            <v>31271</v>
          </cell>
          <cell r="J3233" t="str">
            <v>2010062</v>
          </cell>
          <cell r="K3233" t="str">
            <v>30012</v>
          </cell>
          <cell r="L3233">
            <v>4</v>
          </cell>
          <cell r="M3233" t="str">
            <v>124526551</v>
          </cell>
          <cell r="Q3233">
            <v>496.83</v>
          </cell>
          <cell r="R3233">
            <v>3.74</v>
          </cell>
          <cell r="S3233">
            <v>623.69000000000005</v>
          </cell>
        </row>
        <row r="3234">
          <cell r="B3234" t="str">
            <v>00</v>
          </cell>
          <cell r="C3234" t="str">
            <v>Каб.10кв 7Л-Город-КД-оп.1</v>
          </cell>
          <cell r="D3234" t="str">
            <v>533</v>
          </cell>
          <cell r="E3234" t="str">
            <v>011</v>
          </cell>
          <cell r="F3234">
            <v>11</v>
          </cell>
          <cell r="G3234">
            <v>30</v>
          </cell>
          <cell r="H3234">
            <v>1920.11</v>
          </cell>
          <cell r="I3234" t="str">
            <v>31272</v>
          </cell>
          <cell r="J3234" t="str">
            <v>2010062</v>
          </cell>
          <cell r="K3234" t="str">
            <v>30012</v>
          </cell>
          <cell r="L3234">
            <v>4</v>
          </cell>
          <cell r="M3234" t="str">
            <v>124526551</v>
          </cell>
          <cell r="Q3234">
            <v>1310.54</v>
          </cell>
          <cell r="R3234">
            <v>6.4</v>
          </cell>
          <cell r="S3234">
            <v>609.57000000000005</v>
          </cell>
        </row>
        <row r="3235">
          <cell r="B3235" t="str">
            <v>00</v>
          </cell>
          <cell r="C3235" t="str">
            <v>106Л-КД-50</v>
          </cell>
          <cell r="D3235" t="str">
            <v>533</v>
          </cell>
          <cell r="E3235" t="str">
            <v>011</v>
          </cell>
          <cell r="F3235">
            <v>11</v>
          </cell>
          <cell r="G3235">
            <v>30</v>
          </cell>
          <cell r="H3235">
            <v>18758.87</v>
          </cell>
          <cell r="I3235" t="str">
            <v>31273</v>
          </cell>
          <cell r="J3235" t="str">
            <v>2010062</v>
          </cell>
          <cell r="K3235" t="str">
            <v>30012</v>
          </cell>
          <cell r="L3235">
            <v>4</v>
          </cell>
          <cell r="M3235" t="str">
            <v>124526551</v>
          </cell>
          <cell r="Q3235">
            <v>18758.87</v>
          </cell>
          <cell r="R3235">
            <v>0</v>
          </cell>
          <cell r="S3235">
            <v>0</v>
          </cell>
        </row>
        <row r="3236">
          <cell r="B3236" t="str">
            <v>00</v>
          </cell>
          <cell r="C3236" t="str">
            <v>82Л-КД-53</v>
          </cell>
          <cell r="D3236" t="str">
            <v>533</v>
          </cell>
          <cell r="E3236" t="str">
            <v>011</v>
          </cell>
          <cell r="F3236">
            <v>11</v>
          </cell>
          <cell r="G3236">
            <v>30</v>
          </cell>
          <cell r="H3236">
            <v>27374.2</v>
          </cell>
          <cell r="I3236" t="str">
            <v>31274</v>
          </cell>
          <cell r="J3236" t="str">
            <v>2010062</v>
          </cell>
          <cell r="K3236" t="str">
            <v>30012</v>
          </cell>
          <cell r="L3236">
            <v>4</v>
          </cell>
          <cell r="M3236" t="str">
            <v>124526551</v>
          </cell>
          <cell r="Q3236">
            <v>27374.2</v>
          </cell>
          <cell r="R3236">
            <v>0</v>
          </cell>
          <cell r="S3236">
            <v>0</v>
          </cell>
        </row>
        <row r="3237">
          <cell r="B3237" t="str">
            <v>00</v>
          </cell>
          <cell r="C3237" t="str">
            <v>Каб 0.4 от КТП-9 Макар</v>
          </cell>
          <cell r="D3237" t="str">
            <v>533</v>
          </cell>
          <cell r="E3237" t="str">
            <v>011</v>
          </cell>
          <cell r="F3237">
            <v>11</v>
          </cell>
          <cell r="G3237">
            <v>30</v>
          </cell>
          <cell r="H3237">
            <v>13890.45</v>
          </cell>
          <cell r="I3237" t="str">
            <v>31275</v>
          </cell>
          <cell r="J3237" t="str">
            <v>2010062</v>
          </cell>
          <cell r="K3237" t="str">
            <v>30013</v>
          </cell>
          <cell r="L3237">
            <v>5</v>
          </cell>
          <cell r="M3237" t="str">
            <v>124526551</v>
          </cell>
          <cell r="Q3237">
            <v>13080.26</v>
          </cell>
          <cell r="R3237">
            <v>57.88</v>
          </cell>
          <cell r="S3237">
            <v>810.19</v>
          </cell>
        </row>
        <row r="3238">
          <cell r="B3238" t="str">
            <v>00</v>
          </cell>
          <cell r="C3238" t="str">
            <v>Каб 0.4 от ТП-18 Макар</v>
          </cell>
          <cell r="D3238" t="str">
            <v>533</v>
          </cell>
          <cell r="E3238" t="str">
            <v>011</v>
          </cell>
          <cell r="F3238">
            <v>11</v>
          </cell>
          <cell r="G3238">
            <v>30</v>
          </cell>
          <cell r="H3238">
            <v>11300.7</v>
          </cell>
          <cell r="I3238" t="str">
            <v>31276</v>
          </cell>
          <cell r="J3238" t="str">
            <v>2010062</v>
          </cell>
          <cell r="K3238" t="str">
            <v>30013</v>
          </cell>
          <cell r="L3238">
            <v>5</v>
          </cell>
          <cell r="M3238" t="str">
            <v>124526551</v>
          </cell>
          <cell r="Q3238">
            <v>10641.55</v>
          </cell>
          <cell r="R3238">
            <v>47.09</v>
          </cell>
          <cell r="S3238">
            <v>659.15</v>
          </cell>
        </row>
        <row r="3239">
          <cell r="B3239" t="str">
            <v>00</v>
          </cell>
          <cell r="C3239" t="str">
            <v>Каб 0.4 от ТП-10 Макар</v>
          </cell>
          <cell r="D3239" t="str">
            <v>533</v>
          </cell>
          <cell r="E3239" t="str">
            <v>011</v>
          </cell>
          <cell r="F3239">
            <v>11</v>
          </cell>
          <cell r="G3239">
            <v>30</v>
          </cell>
          <cell r="H3239">
            <v>11300.7</v>
          </cell>
          <cell r="I3239" t="str">
            <v>31277</v>
          </cell>
          <cell r="J3239" t="str">
            <v>2010062</v>
          </cell>
          <cell r="K3239" t="str">
            <v>30013</v>
          </cell>
          <cell r="L3239">
            <v>5</v>
          </cell>
          <cell r="M3239" t="str">
            <v>124526551</v>
          </cell>
          <cell r="Q3239">
            <v>10641.55</v>
          </cell>
          <cell r="R3239">
            <v>47.09</v>
          </cell>
          <cell r="S3239">
            <v>659.15</v>
          </cell>
        </row>
        <row r="3240">
          <cell r="B3240" t="str">
            <v>00</v>
          </cell>
          <cell r="C3240" t="str">
            <v>Каб 0.4 от ТП-27 Макар</v>
          </cell>
          <cell r="D3240" t="str">
            <v>533</v>
          </cell>
          <cell r="E3240" t="str">
            <v>011</v>
          </cell>
          <cell r="F3240">
            <v>11</v>
          </cell>
          <cell r="G3240">
            <v>30</v>
          </cell>
          <cell r="H3240">
            <v>11300.7</v>
          </cell>
          <cell r="I3240" t="str">
            <v>31278</v>
          </cell>
          <cell r="J3240" t="str">
            <v>2010062</v>
          </cell>
          <cell r="K3240" t="str">
            <v>30013</v>
          </cell>
          <cell r="L3240">
            <v>5</v>
          </cell>
          <cell r="M3240" t="str">
            <v>124526551</v>
          </cell>
          <cell r="Q3240">
            <v>10197.870000000001</v>
          </cell>
          <cell r="R3240">
            <v>47.09</v>
          </cell>
          <cell r="S3240">
            <v>1102.83</v>
          </cell>
        </row>
        <row r="3241">
          <cell r="B3241" t="str">
            <v>00</v>
          </cell>
          <cell r="C3241" t="str">
            <v>Каб 0.4 от ТП-20 макар</v>
          </cell>
          <cell r="D3241" t="str">
            <v>533</v>
          </cell>
          <cell r="E3241" t="str">
            <v>011</v>
          </cell>
          <cell r="F3241">
            <v>11</v>
          </cell>
          <cell r="G3241">
            <v>30</v>
          </cell>
          <cell r="H3241">
            <v>17421.939999999999</v>
          </cell>
          <cell r="I3241" t="str">
            <v>31279</v>
          </cell>
          <cell r="J3241" t="str">
            <v>2010062</v>
          </cell>
          <cell r="K3241" t="str">
            <v>30013</v>
          </cell>
          <cell r="L3241">
            <v>5</v>
          </cell>
          <cell r="M3241" t="str">
            <v>124526551</v>
          </cell>
          <cell r="Q3241">
            <v>16652.099999999999</v>
          </cell>
          <cell r="R3241">
            <v>72.59</v>
          </cell>
          <cell r="S3241">
            <v>769.84</v>
          </cell>
        </row>
        <row r="3242">
          <cell r="B3242" t="str">
            <v>00</v>
          </cell>
          <cell r="C3242" t="str">
            <v>Каб 0.4 от ТП-6 Макар</v>
          </cell>
          <cell r="D3242" t="str">
            <v>533</v>
          </cell>
          <cell r="E3242" t="str">
            <v>011</v>
          </cell>
          <cell r="F3242">
            <v>11</v>
          </cell>
          <cell r="G3242">
            <v>30</v>
          </cell>
          <cell r="H3242">
            <v>13665.03</v>
          </cell>
          <cell r="I3242" t="str">
            <v>31280</v>
          </cell>
          <cell r="J3242" t="str">
            <v>2010062</v>
          </cell>
          <cell r="K3242" t="str">
            <v>30013</v>
          </cell>
          <cell r="L3242">
            <v>5</v>
          </cell>
          <cell r="M3242" t="str">
            <v>124526551</v>
          </cell>
          <cell r="Q3242">
            <v>12859.94</v>
          </cell>
          <cell r="R3242">
            <v>56.94</v>
          </cell>
          <cell r="S3242">
            <v>805.09</v>
          </cell>
        </row>
        <row r="3243">
          <cell r="B3243" t="str">
            <v>00</v>
          </cell>
          <cell r="C3243" t="str">
            <v>Каб 0.4 от ТП-31 Поречье</v>
          </cell>
          <cell r="D3243" t="str">
            <v>533</v>
          </cell>
          <cell r="E3243" t="str">
            <v>011</v>
          </cell>
          <cell r="F3243">
            <v>11</v>
          </cell>
          <cell r="G3243">
            <v>30</v>
          </cell>
          <cell r="H3243">
            <v>11805.22</v>
          </cell>
          <cell r="I3243" t="str">
            <v>31281</v>
          </cell>
          <cell r="J3243" t="str">
            <v>2010062</v>
          </cell>
          <cell r="K3243" t="str">
            <v>30013</v>
          </cell>
          <cell r="L3243">
            <v>5</v>
          </cell>
          <cell r="M3243" t="str">
            <v>124526551</v>
          </cell>
          <cell r="Q3243">
            <v>11116.66</v>
          </cell>
          <cell r="R3243">
            <v>49.19</v>
          </cell>
          <cell r="S3243">
            <v>688.56</v>
          </cell>
        </row>
        <row r="3244">
          <cell r="B3244" t="str">
            <v>00</v>
          </cell>
          <cell r="C3244" t="str">
            <v>Каб.0.4кв от ПС Лермонт.</v>
          </cell>
          <cell r="D3244" t="str">
            <v>533</v>
          </cell>
          <cell r="E3244" t="str">
            <v>011</v>
          </cell>
          <cell r="F3244">
            <v>11</v>
          </cell>
          <cell r="G3244">
            <v>30</v>
          </cell>
          <cell r="H3244">
            <v>108897.19</v>
          </cell>
          <cell r="I3244" t="str">
            <v>31282</v>
          </cell>
          <cell r="J3244" t="str">
            <v>2010062</v>
          </cell>
          <cell r="K3244" t="str">
            <v>30013</v>
          </cell>
          <cell r="L3244">
            <v>5</v>
          </cell>
          <cell r="M3244" t="str">
            <v>124526551</v>
          </cell>
          <cell r="Q3244">
            <v>108897.19</v>
          </cell>
          <cell r="R3244">
            <v>0</v>
          </cell>
          <cell r="S3244">
            <v>0</v>
          </cell>
        </row>
        <row r="3245">
          <cell r="B3245" t="str">
            <v>00</v>
          </cell>
          <cell r="C3245" t="str">
            <v>Каб.0.4кв от ПС Лермонт.</v>
          </cell>
          <cell r="D3245" t="str">
            <v>533</v>
          </cell>
          <cell r="E3245" t="str">
            <v>011</v>
          </cell>
          <cell r="F3245">
            <v>11</v>
          </cell>
          <cell r="G3245">
            <v>30</v>
          </cell>
          <cell r="H3245">
            <v>108897.19</v>
          </cell>
          <cell r="I3245" t="str">
            <v>31283</v>
          </cell>
          <cell r="J3245" t="str">
            <v>2010062</v>
          </cell>
          <cell r="K3245" t="str">
            <v>30013</v>
          </cell>
          <cell r="L3245">
            <v>5</v>
          </cell>
          <cell r="M3245" t="str">
            <v>124526551</v>
          </cell>
          <cell r="Q3245">
            <v>108897.19</v>
          </cell>
          <cell r="R3245">
            <v>0</v>
          </cell>
          <cell r="S3245">
            <v>0</v>
          </cell>
        </row>
        <row r="3246">
          <cell r="B3246" t="str">
            <v>00</v>
          </cell>
          <cell r="C3246" t="str">
            <v>Каб 0.4 отКТП-8 Макар</v>
          </cell>
          <cell r="D3246" t="str">
            <v>533</v>
          </cell>
          <cell r="E3246" t="str">
            <v>011</v>
          </cell>
          <cell r="F3246">
            <v>11</v>
          </cell>
          <cell r="G3246">
            <v>30</v>
          </cell>
          <cell r="H3246">
            <v>3531.46</v>
          </cell>
          <cell r="I3246" t="str">
            <v>31284</v>
          </cell>
          <cell r="J3246" t="str">
            <v>2010062</v>
          </cell>
          <cell r="K3246" t="str">
            <v>30013</v>
          </cell>
          <cell r="L3246">
            <v>5</v>
          </cell>
          <cell r="M3246" t="str">
            <v>124526551</v>
          </cell>
          <cell r="Q3246">
            <v>3325.42</v>
          </cell>
          <cell r="R3246">
            <v>14.71</v>
          </cell>
          <cell r="S3246">
            <v>206.04</v>
          </cell>
        </row>
        <row r="3247">
          <cell r="B3247" t="str">
            <v>00</v>
          </cell>
          <cell r="C3247" t="str">
            <v>Каб 0.4 от КТП-24 Макар</v>
          </cell>
          <cell r="D3247" t="str">
            <v>533</v>
          </cell>
          <cell r="E3247" t="str">
            <v>011</v>
          </cell>
          <cell r="F3247">
            <v>11</v>
          </cell>
          <cell r="G3247">
            <v>30</v>
          </cell>
          <cell r="H3247">
            <v>2825.17</v>
          </cell>
          <cell r="I3247" t="str">
            <v>31285</v>
          </cell>
          <cell r="J3247" t="str">
            <v>2010062</v>
          </cell>
          <cell r="K3247" t="str">
            <v>30013</v>
          </cell>
          <cell r="L3247">
            <v>5</v>
          </cell>
          <cell r="M3247" t="str">
            <v>124526551</v>
          </cell>
          <cell r="Q3247">
            <v>2660.37</v>
          </cell>
          <cell r="R3247">
            <v>11.77</v>
          </cell>
          <cell r="S3247">
            <v>164.8</v>
          </cell>
        </row>
        <row r="3248">
          <cell r="B3248" t="str">
            <v>00</v>
          </cell>
          <cell r="C3248" t="str">
            <v>Каб 0.4 от ТП-29 Макар</v>
          </cell>
          <cell r="D3248" t="str">
            <v>533</v>
          </cell>
          <cell r="E3248" t="str">
            <v>011</v>
          </cell>
          <cell r="F3248">
            <v>11</v>
          </cell>
          <cell r="G3248">
            <v>30</v>
          </cell>
          <cell r="H3248">
            <v>5650.36</v>
          </cell>
          <cell r="I3248" t="str">
            <v>31286</v>
          </cell>
          <cell r="J3248" t="str">
            <v>2010062</v>
          </cell>
          <cell r="K3248" t="str">
            <v>30013</v>
          </cell>
          <cell r="L3248">
            <v>5</v>
          </cell>
          <cell r="M3248" t="str">
            <v>124526551</v>
          </cell>
          <cell r="Q3248">
            <v>5320.74</v>
          </cell>
          <cell r="R3248">
            <v>23.54</v>
          </cell>
          <cell r="S3248">
            <v>329.62</v>
          </cell>
        </row>
        <row r="3249">
          <cell r="B3249" t="str">
            <v>00</v>
          </cell>
          <cell r="C3249" t="str">
            <v>Каб 0.4 от ТП-4 Макар</v>
          </cell>
          <cell r="D3249" t="str">
            <v>533</v>
          </cell>
          <cell r="E3249" t="str">
            <v>011</v>
          </cell>
          <cell r="F3249">
            <v>11</v>
          </cell>
          <cell r="G3249">
            <v>30</v>
          </cell>
          <cell r="H3249">
            <v>5650.36</v>
          </cell>
          <cell r="I3249" t="str">
            <v>31287</v>
          </cell>
          <cell r="J3249" t="str">
            <v>2010062</v>
          </cell>
          <cell r="K3249" t="str">
            <v>30013</v>
          </cell>
          <cell r="L3249">
            <v>5</v>
          </cell>
          <cell r="M3249" t="str">
            <v>124526551</v>
          </cell>
          <cell r="Q3249">
            <v>5044.67</v>
          </cell>
          <cell r="R3249">
            <v>23.54</v>
          </cell>
          <cell r="S3249">
            <v>605.69000000000005</v>
          </cell>
        </row>
        <row r="3250">
          <cell r="B3250" t="str">
            <v>00</v>
          </cell>
          <cell r="C3250" t="str">
            <v>Каб 0.4 от ТП-32 Поречье</v>
          </cell>
          <cell r="D3250" t="str">
            <v>533</v>
          </cell>
          <cell r="E3250" t="str">
            <v>011</v>
          </cell>
          <cell r="F3250">
            <v>11</v>
          </cell>
          <cell r="G3250">
            <v>30</v>
          </cell>
          <cell r="H3250">
            <v>9181.83</v>
          </cell>
          <cell r="I3250" t="str">
            <v>31288</v>
          </cell>
          <cell r="J3250" t="str">
            <v>2010062</v>
          </cell>
          <cell r="K3250" t="str">
            <v>30013</v>
          </cell>
          <cell r="L3250">
            <v>5</v>
          </cell>
          <cell r="M3250" t="str">
            <v>124526551</v>
          </cell>
          <cell r="Q3250">
            <v>8646.2800000000007</v>
          </cell>
          <cell r="R3250">
            <v>38.26</v>
          </cell>
          <cell r="S3250">
            <v>535.54999999999995</v>
          </cell>
        </row>
        <row r="3251">
          <cell r="B3251" t="str">
            <v>00</v>
          </cell>
          <cell r="C3251" t="str">
            <v>Каб 0.4 от КТП-37 Заозерное</v>
          </cell>
          <cell r="D3251" t="str">
            <v>533</v>
          </cell>
          <cell r="E3251" t="str">
            <v>011</v>
          </cell>
          <cell r="F3251">
            <v>11</v>
          </cell>
          <cell r="G3251">
            <v>30</v>
          </cell>
          <cell r="H3251">
            <v>5650.36</v>
          </cell>
          <cell r="I3251" t="str">
            <v>31289</v>
          </cell>
          <cell r="J3251" t="str">
            <v>2010062</v>
          </cell>
          <cell r="K3251" t="str">
            <v>30013</v>
          </cell>
          <cell r="L3251">
            <v>5</v>
          </cell>
          <cell r="M3251" t="str">
            <v>124526551</v>
          </cell>
          <cell r="Q3251">
            <v>5320.74</v>
          </cell>
          <cell r="R3251">
            <v>23.54</v>
          </cell>
          <cell r="S3251">
            <v>329.62</v>
          </cell>
        </row>
        <row r="3252">
          <cell r="B3252" t="str">
            <v>00</v>
          </cell>
          <cell r="C3252" t="str">
            <v>Каб 0.4 от КТП-16 Макар</v>
          </cell>
          <cell r="D3252" t="str">
            <v>533</v>
          </cell>
          <cell r="E3252" t="str">
            <v>011</v>
          </cell>
          <cell r="F3252">
            <v>11</v>
          </cell>
          <cell r="G3252">
            <v>30</v>
          </cell>
          <cell r="H3252">
            <v>3531.46</v>
          </cell>
          <cell r="I3252" t="str">
            <v>31290</v>
          </cell>
          <cell r="J3252" t="str">
            <v>2010062</v>
          </cell>
          <cell r="K3252" t="str">
            <v>30013</v>
          </cell>
          <cell r="L3252">
            <v>5</v>
          </cell>
          <cell r="M3252" t="str">
            <v>124526551</v>
          </cell>
          <cell r="Q3252">
            <v>3325.42</v>
          </cell>
          <cell r="R3252">
            <v>14.71</v>
          </cell>
          <cell r="S3252">
            <v>206.04</v>
          </cell>
        </row>
        <row r="3253">
          <cell r="B3253" t="str">
            <v>00</v>
          </cell>
          <cell r="C3253" t="str">
            <v>Каб 0.4 от ТП-35 Макар</v>
          </cell>
          <cell r="D3253" t="str">
            <v>533</v>
          </cell>
          <cell r="E3253" t="str">
            <v>011</v>
          </cell>
          <cell r="F3253">
            <v>11</v>
          </cell>
          <cell r="G3253">
            <v>30</v>
          </cell>
          <cell r="H3253">
            <v>5650.36</v>
          </cell>
          <cell r="I3253" t="str">
            <v>31291</v>
          </cell>
          <cell r="J3253" t="str">
            <v>2010062</v>
          </cell>
          <cell r="K3253" t="str">
            <v>30013</v>
          </cell>
          <cell r="L3253">
            <v>5</v>
          </cell>
          <cell r="M3253" t="str">
            <v>124526551</v>
          </cell>
          <cell r="Q3253">
            <v>5320.74</v>
          </cell>
          <cell r="R3253">
            <v>23.54</v>
          </cell>
          <cell r="S3253">
            <v>329.62</v>
          </cell>
        </row>
        <row r="3254">
          <cell r="B3254" t="str">
            <v>00</v>
          </cell>
          <cell r="C3254" t="str">
            <v>Каб 0.4 от ТП-17 Макар</v>
          </cell>
          <cell r="D3254" t="str">
            <v>533</v>
          </cell>
          <cell r="E3254" t="str">
            <v>011</v>
          </cell>
          <cell r="F3254">
            <v>11</v>
          </cell>
          <cell r="G3254">
            <v>30</v>
          </cell>
          <cell r="H3254">
            <v>9181.83</v>
          </cell>
          <cell r="I3254" t="str">
            <v>31292</v>
          </cell>
          <cell r="J3254" t="str">
            <v>2010062</v>
          </cell>
          <cell r="K3254" t="str">
            <v>30013</v>
          </cell>
          <cell r="L3254">
            <v>5</v>
          </cell>
          <cell r="M3254" t="str">
            <v>124526551</v>
          </cell>
          <cell r="Q3254">
            <v>8646.25</v>
          </cell>
          <cell r="R3254">
            <v>38.26</v>
          </cell>
          <cell r="S3254">
            <v>535.58000000000004</v>
          </cell>
        </row>
        <row r="3255">
          <cell r="B3255" t="str">
            <v>00</v>
          </cell>
          <cell r="C3255" t="str">
            <v>Каб 0.4 от КТП-43 Восточный</v>
          </cell>
          <cell r="D3255" t="str">
            <v>533</v>
          </cell>
          <cell r="E3255" t="str">
            <v>011</v>
          </cell>
          <cell r="F3255">
            <v>11</v>
          </cell>
          <cell r="G3255">
            <v>30</v>
          </cell>
          <cell r="H3255">
            <v>9837.66</v>
          </cell>
          <cell r="I3255" t="str">
            <v>31293</v>
          </cell>
          <cell r="J3255" t="str">
            <v>2010062</v>
          </cell>
          <cell r="K3255" t="str">
            <v>30013</v>
          </cell>
          <cell r="L3255">
            <v>5</v>
          </cell>
          <cell r="M3255" t="str">
            <v>124526551</v>
          </cell>
          <cell r="Q3255">
            <v>9263.84</v>
          </cell>
          <cell r="R3255">
            <v>40.99</v>
          </cell>
          <cell r="S3255">
            <v>573.82000000000005</v>
          </cell>
        </row>
        <row r="3256">
          <cell r="B3256" t="str">
            <v>00</v>
          </cell>
          <cell r="C3256" t="str">
            <v>Каб 0.4 от КТП-46 Восточный</v>
          </cell>
          <cell r="D3256" t="str">
            <v>533</v>
          </cell>
          <cell r="E3256" t="str">
            <v>011</v>
          </cell>
          <cell r="F3256">
            <v>11</v>
          </cell>
          <cell r="G3256">
            <v>30</v>
          </cell>
          <cell r="H3256">
            <v>7533.82</v>
          </cell>
          <cell r="I3256" t="str">
            <v>31294</v>
          </cell>
          <cell r="J3256" t="str">
            <v>2010062</v>
          </cell>
          <cell r="K3256" t="str">
            <v>30013</v>
          </cell>
          <cell r="L3256">
            <v>5</v>
          </cell>
          <cell r="M3256" t="str">
            <v>124526551</v>
          </cell>
          <cell r="Q3256">
            <v>7094.3</v>
          </cell>
          <cell r="R3256">
            <v>31.39</v>
          </cell>
          <cell r="S3256">
            <v>439.52</v>
          </cell>
        </row>
        <row r="3257">
          <cell r="B3257" t="str">
            <v>00</v>
          </cell>
          <cell r="C3257" t="str">
            <v>Линии связи ПС Макаровск.</v>
          </cell>
          <cell r="D3257" t="str">
            <v>533</v>
          </cell>
          <cell r="E3257" t="str">
            <v>011</v>
          </cell>
          <cell r="F3257">
            <v>11</v>
          </cell>
          <cell r="G3257">
            <v>30</v>
          </cell>
          <cell r="H3257">
            <v>40258.980000000003</v>
          </cell>
          <cell r="I3257" t="str">
            <v>31295</v>
          </cell>
          <cell r="J3257" t="str">
            <v>2010062</v>
          </cell>
          <cell r="K3257" t="str">
            <v>30008</v>
          </cell>
          <cell r="L3257">
            <v>6</v>
          </cell>
          <cell r="M3257" t="str">
            <v>124526551</v>
          </cell>
          <cell r="Q3257">
            <v>40258.980000000003</v>
          </cell>
          <cell r="R3257">
            <v>0</v>
          </cell>
          <cell r="S3257">
            <v>0</v>
          </cell>
        </row>
        <row r="3258">
          <cell r="B3258" t="str">
            <v>00</v>
          </cell>
          <cell r="C3258" t="str">
            <v>Каб.линии связи ПС См.</v>
          </cell>
          <cell r="D3258" t="str">
            <v>533</v>
          </cell>
          <cell r="E3258" t="str">
            <v>011</v>
          </cell>
          <cell r="F3258">
            <v>11</v>
          </cell>
          <cell r="G3258">
            <v>30</v>
          </cell>
          <cell r="H3258">
            <v>29933.96</v>
          </cell>
          <cell r="I3258" t="str">
            <v>31296</v>
          </cell>
          <cell r="J3258" t="str">
            <v>2010062</v>
          </cell>
          <cell r="K3258" t="str">
            <v>30011</v>
          </cell>
          <cell r="L3258">
            <v>2</v>
          </cell>
          <cell r="M3258" t="str">
            <v>124526551</v>
          </cell>
          <cell r="Q3258">
            <v>29933.96</v>
          </cell>
          <cell r="R3258">
            <v>0</v>
          </cell>
          <cell r="S3258">
            <v>0</v>
          </cell>
        </row>
        <row r="3259">
          <cell r="B3259" t="str">
            <v>00</v>
          </cell>
          <cell r="C3259" t="str">
            <v>25Л-КД п/с Макар</v>
          </cell>
          <cell r="D3259" t="str">
            <v>533</v>
          </cell>
          <cell r="E3259" t="str">
            <v>011</v>
          </cell>
          <cell r="F3259">
            <v>11</v>
          </cell>
          <cell r="G3259">
            <v>30</v>
          </cell>
          <cell r="H3259">
            <v>61212.19</v>
          </cell>
          <cell r="I3259" t="str">
            <v>31297</v>
          </cell>
          <cell r="J3259" t="str">
            <v>2010062</v>
          </cell>
          <cell r="K3259" t="str">
            <v>30011</v>
          </cell>
          <cell r="L3259">
            <v>2</v>
          </cell>
          <cell r="M3259" t="str">
            <v>124526551</v>
          </cell>
          <cell r="Q3259">
            <v>40195.99</v>
          </cell>
          <cell r="R3259">
            <v>102.02</v>
          </cell>
          <cell r="S3259">
            <v>21016.2</v>
          </cell>
        </row>
        <row r="3260">
          <cell r="B3260" t="str">
            <v>00</v>
          </cell>
          <cell r="C3260" t="str">
            <v>27Л-КД п/с Макар</v>
          </cell>
          <cell r="D3260" t="str">
            <v>533</v>
          </cell>
          <cell r="E3260" t="str">
            <v>011</v>
          </cell>
          <cell r="F3260">
            <v>11</v>
          </cell>
          <cell r="G3260">
            <v>30</v>
          </cell>
          <cell r="H3260">
            <v>65920.820000000007</v>
          </cell>
          <cell r="I3260" t="str">
            <v>31298</v>
          </cell>
          <cell r="J3260" t="str">
            <v>2010062</v>
          </cell>
          <cell r="K3260" t="str">
            <v>30011</v>
          </cell>
          <cell r="L3260">
            <v>2</v>
          </cell>
          <cell r="M3260" t="str">
            <v>124526551</v>
          </cell>
          <cell r="Q3260">
            <v>39332.82</v>
          </cell>
          <cell r="R3260">
            <v>109.87</v>
          </cell>
          <cell r="S3260">
            <v>26588</v>
          </cell>
        </row>
        <row r="3261">
          <cell r="B3261" t="str">
            <v>00</v>
          </cell>
          <cell r="C3261" t="str">
            <v>2Т-КД-ТП №25 Мак.</v>
          </cell>
          <cell r="D3261" t="str">
            <v>533</v>
          </cell>
          <cell r="E3261" t="str">
            <v>011</v>
          </cell>
          <cell r="F3261">
            <v>11</v>
          </cell>
          <cell r="G3261">
            <v>30</v>
          </cell>
          <cell r="H3261">
            <v>140924.64000000001</v>
          </cell>
          <cell r="I3261" t="str">
            <v>31299</v>
          </cell>
          <cell r="J3261" t="str">
            <v>2010062</v>
          </cell>
          <cell r="K3261" t="str">
            <v>30011</v>
          </cell>
          <cell r="L3261">
            <v>2</v>
          </cell>
          <cell r="M3261" t="str">
            <v>124526551</v>
          </cell>
          <cell r="Q3261">
            <v>37579.800000000003</v>
          </cell>
          <cell r="R3261">
            <v>234.87</v>
          </cell>
          <cell r="S3261">
            <v>103344.84</v>
          </cell>
        </row>
        <row r="3262">
          <cell r="B3262" t="str">
            <v>00</v>
          </cell>
          <cell r="C3262" t="str">
            <v>27Л-КД-51</v>
          </cell>
          <cell r="D3262" t="str">
            <v>533</v>
          </cell>
          <cell r="E3262" t="str">
            <v>011</v>
          </cell>
          <cell r="F3262">
            <v>11</v>
          </cell>
          <cell r="G3262">
            <v>30</v>
          </cell>
          <cell r="H3262">
            <v>77692.39</v>
          </cell>
          <cell r="I3262" t="str">
            <v>31300</v>
          </cell>
          <cell r="J3262" t="str">
            <v>2010062</v>
          </cell>
          <cell r="K3262" t="str">
            <v>30011</v>
          </cell>
          <cell r="L3262">
            <v>2</v>
          </cell>
          <cell r="M3262" t="str">
            <v>124526551</v>
          </cell>
          <cell r="Q3262">
            <v>35479.56</v>
          </cell>
          <cell r="R3262">
            <v>129.49</v>
          </cell>
          <cell r="S3262">
            <v>42212.83</v>
          </cell>
        </row>
        <row r="3263">
          <cell r="B3263" t="str">
            <v>00</v>
          </cell>
          <cell r="C3263" t="str">
            <v>15Л-КД-49</v>
          </cell>
          <cell r="D3263" t="str">
            <v>533</v>
          </cell>
          <cell r="E3263" t="str">
            <v>011</v>
          </cell>
          <cell r="F3263">
            <v>11</v>
          </cell>
          <cell r="G3263">
            <v>30</v>
          </cell>
          <cell r="H3263">
            <v>75338.070000000007</v>
          </cell>
          <cell r="I3263" t="str">
            <v>31301</v>
          </cell>
          <cell r="J3263" t="str">
            <v>2010062</v>
          </cell>
          <cell r="K3263" t="str">
            <v>30011</v>
          </cell>
          <cell r="L3263">
            <v>2</v>
          </cell>
          <cell r="M3263" t="str">
            <v>124526551</v>
          </cell>
          <cell r="Q3263">
            <v>38924.6</v>
          </cell>
          <cell r="R3263">
            <v>125.56</v>
          </cell>
          <cell r="S3263">
            <v>36413.47</v>
          </cell>
        </row>
        <row r="3264">
          <cell r="B3264" t="str">
            <v>00</v>
          </cell>
          <cell r="C3264" t="str">
            <v>52Л-КД-39</v>
          </cell>
          <cell r="D3264" t="str">
            <v>533</v>
          </cell>
          <cell r="E3264" t="str">
            <v>011</v>
          </cell>
          <cell r="F3264">
            <v>11</v>
          </cell>
          <cell r="G3264">
            <v>30</v>
          </cell>
          <cell r="H3264">
            <v>98881.21</v>
          </cell>
          <cell r="I3264" t="str">
            <v>31302</v>
          </cell>
          <cell r="J3264" t="str">
            <v>2010062</v>
          </cell>
          <cell r="K3264" t="str">
            <v>30011</v>
          </cell>
          <cell r="L3264">
            <v>2</v>
          </cell>
          <cell r="M3264" t="str">
            <v>124526551</v>
          </cell>
          <cell r="Q3264">
            <v>47133.29</v>
          </cell>
          <cell r="R3264">
            <v>164.8</v>
          </cell>
          <cell r="S3264">
            <v>51747.92</v>
          </cell>
        </row>
        <row r="3265">
          <cell r="B3265" t="str">
            <v>00</v>
          </cell>
          <cell r="C3265" t="str">
            <v>21Л-КД-оп200/7</v>
          </cell>
          <cell r="D3265" t="str">
            <v>533</v>
          </cell>
          <cell r="E3265" t="str">
            <v>011</v>
          </cell>
          <cell r="F3265">
            <v>11</v>
          </cell>
          <cell r="G3265">
            <v>30</v>
          </cell>
          <cell r="H3265">
            <v>35314.720000000001</v>
          </cell>
          <cell r="I3265" t="str">
            <v>31303</v>
          </cell>
          <cell r="J3265" t="str">
            <v>2010062</v>
          </cell>
          <cell r="K3265" t="str">
            <v>30011</v>
          </cell>
          <cell r="L3265">
            <v>2</v>
          </cell>
          <cell r="M3265" t="str">
            <v>124526551</v>
          </cell>
          <cell r="Q3265">
            <v>18952.27</v>
          </cell>
          <cell r="R3265">
            <v>58.86</v>
          </cell>
          <cell r="S3265">
            <v>16362.45</v>
          </cell>
        </row>
        <row r="3266">
          <cell r="B3266" t="str">
            <v>00</v>
          </cell>
          <cell r="C3266" t="str">
            <v>18Л-КД-27</v>
          </cell>
          <cell r="D3266" t="str">
            <v>533</v>
          </cell>
          <cell r="E3266" t="str">
            <v>011</v>
          </cell>
          <cell r="F3266">
            <v>11</v>
          </cell>
          <cell r="G3266">
            <v>30</v>
          </cell>
          <cell r="H3266">
            <v>68275.12</v>
          </cell>
          <cell r="I3266" t="str">
            <v>31304</v>
          </cell>
          <cell r="J3266" t="str">
            <v>2010062</v>
          </cell>
          <cell r="K3266" t="str">
            <v>30011</v>
          </cell>
          <cell r="L3266">
            <v>2</v>
          </cell>
          <cell r="M3266" t="str">
            <v>124526551</v>
          </cell>
          <cell r="Q3266">
            <v>31178.92</v>
          </cell>
          <cell r="R3266">
            <v>113.79</v>
          </cell>
          <cell r="S3266">
            <v>37096.199999999997</v>
          </cell>
        </row>
        <row r="3267">
          <cell r="B3267" t="str">
            <v>00</v>
          </cell>
          <cell r="C3267" t="str">
            <v>19Л-КД-51</v>
          </cell>
          <cell r="D3267" t="str">
            <v>533</v>
          </cell>
          <cell r="E3267" t="str">
            <v>011</v>
          </cell>
          <cell r="F3267">
            <v>11</v>
          </cell>
          <cell r="G3267">
            <v>30</v>
          </cell>
          <cell r="H3267">
            <v>84275.12</v>
          </cell>
          <cell r="I3267" t="str">
            <v>31305</v>
          </cell>
          <cell r="J3267" t="str">
            <v>2010062</v>
          </cell>
          <cell r="K3267" t="str">
            <v>30011</v>
          </cell>
          <cell r="L3267">
            <v>2</v>
          </cell>
          <cell r="M3267" t="str">
            <v>124526551</v>
          </cell>
          <cell r="Q3267">
            <v>42067.95</v>
          </cell>
          <cell r="R3267">
            <v>140.46</v>
          </cell>
          <cell r="S3267">
            <v>42207.17</v>
          </cell>
        </row>
        <row r="3268">
          <cell r="B3268" t="str">
            <v>00</v>
          </cell>
          <cell r="C3268" t="str">
            <v>10Л-КД-50</v>
          </cell>
          <cell r="D3268" t="str">
            <v>533</v>
          </cell>
          <cell r="E3268" t="str">
            <v>011</v>
          </cell>
          <cell r="F3268">
            <v>11</v>
          </cell>
          <cell r="G3268">
            <v>30</v>
          </cell>
          <cell r="H3268">
            <v>51794.92</v>
          </cell>
          <cell r="I3268" t="str">
            <v>31306</v>
          </cell>
          <cell r="J3268" t="str">
            <v>2010062</v>
          </cell>
          <cell r="K3268" t="str">
            <v>30011</v>
          </cell>
          <cell r="L3268">
            <v>2</v>
          </cell>
          <cell r="M3268" t="str">
            <v>124526551</v>
          </cell>
          <cell r="Q3268">
            <v>30904.19</v>
          </cell>
          <cell r="R3268">
            <v>86.32</v>
          </cell>
          <cell r="S3268">
            <v>20890.73</v>
          </cell>
        </row>
        <row r="3269">
          <cell r="B3269" t="str">
            <v>00</v>
          </cell>
          <cell r="C3269" t="str">
            <v>12Л-КД-оп.1ПС"Новое"</v>
          </cell>
          <cell r="D3269" t="str">
            <v>533</v>
          </cell>
          <cell r="E3269" t="str">
            <v>011</v>
          </cell>
          <cell r="F3269">
            <v>11</v>
          </cell>
          <cell r="G3269">
            <v>30</v>
          </cell>
          <cell r="H3269">
            <v>68275.12</v>
          </cell>
          <cell r="I3269" t="str">
            <v>31307</v>
          </cell>
          <cell r="J3269" t="str">
            <v>2010062</v>
          </cell>
          <cell r="K3269" t="str">
            <v>30011</v>
          </cell>
          <cell r="L3269">
            <v>2</v>
          </cell>
          <cell r="M3269" t="str">
            <v>124526551</v>
          </cell>
          <cell r="Q3269">
            <v>31178.92</v>
          </cell>
          <cell r="R3269">
            <v>113.79</v>
          </cell>
          <cell r="S3269">
            <v>37096.199999999997</v>
          </cell>
        </row>
        <row r="3270">
          <cell r="B3270" t="str">
            <v>00</v>
          </cell>
          <cell r="C3270" t="str">
            <v>13Л-КД-оп.1 п Новое</v>
          </cell>
          <cell r="D3270" t="str">
            <v>533</v>
          </cell>
          <cell r="E3270" t="str">
            <v>011</v>
          </cell>
          <cell r="F3270">
            <v>11</v>
          </cell>
          <cell r="G3270">
            <v>30</v>
          </cell>
          <cell r="H3270">
            <v>68275.12</v>
          </cell>
          <cell r="I3270" t="str">
            <v>31308</v>
          </cell>
          <cell r="J3270" t="str">
            <v>2010062</v>
          </cell>
          <cell r="K3270" t="str">
            <v>30011</v>
          </cell>
          <cell r="L3270">
            <v>2</v>
          </cell>
          <cell r="M3270" t="str">
            <v>124526551</v>
          </cell>
          <cell r="Q3270">
            <v>42102.94</v>
          </cell>
          <cell r="R3270">
            <v>113.79</v>
          </cell>
          <cell r="S3270">
            <v>26172.18</v>
          </cell>
        </row>
        <row r="3271">
          <cell r="B3271" t="str">
            <v>00</v>
          </cell>
          <cell r="C3271" t="str">
            <v>12Л-КД-11</v>
          </cell>
          <cell r="D3271" t="str">
            <v>533</v>
          </cell>
          <cell r="E3271" t="str">
            <v>011</v>
          </cell>
          <cell r="F3271">
            <v>11</v>
          </cell>
          <cell r="G3271">
            <v>30</v>
          </cell>
          <cell r="H3271">
            <v>105944.16</v>
          </cell>
          <cell r="I3271" t="str">
            <v>31309</v>
          </cell>
          <cell r="J3271" t="str">
            <v>2010062</v>
          </cell>
          <cell r="K3271" t="str">
            <v>30011</v>
          </cell>
          <cell r="L3271">
            <v>2</v>
          </cell>
          <cell r="M3271" t="str">
            <v>124526551</v>
          </cell>
          <cell r="Q3271">
            <v>50499.95</v>
          </cell>
          <cell r="R3271">
            <v>176.57</v>
          </cell>
          <cell r="S3271">
            <v>55444.21</v>
          </cell>
        </row>
        <row r="3272">
          <cell r="B3272" t="str">
            <v>00</v>
          </cell>
          <cell r="C3272" t="str">
            <v>19Л-КД-50</v>
          </cell>
          <cell r="D3272" t="str">
            <v>533</v>
          </cell>
          <cell r="E3272" t="str">
            <v>011</v>
          </cell>
          <cell r="F3272">
            <v>11</v>
          </cell>
          <cell r="G3272">
            <v>30</v>
          </cell>
          <cell r="H3272">
            <v>42377.67</v>
          </cell>
          <cell r="I3272" t="str">
            <v>31310</v>
          </cell>
          <cell r="J3272" t="str">
            <v>2010062</v>
          </cell>
          <cell r="K3272" t="str">
            <v>30011</v>
          </cell>
          <cell r="L3272">
            <v>2</v>
          </cell>
          <cell r="M3272" t="str">
            <v>124526551</v>
          </cell>
          <cell r="Q3272">
            <v>20200.009999999998</v>
          </cell>
          <cell r="R3272">
            <v>70.63</v>
          </cell>
          <cell r="S3272">
            <v>22177.66</v>
          </cell>
        </row>
        <row r="3273">
          <cell r="B3273" t="str">
            <v>00</v>
          </cell>
          <cell r="C3273" t="str">
            <v>1Т-КД-32</v>
          </cell>
          <cell r="D3273" t="str">
            <v>533</v>
          </cell>
          <cell r="E3273" t="str">
            <v>011</v>
          </cell>
          <cell r="F3273">
            <v>11</v>
          </cell>
          <cell r="G3273">
            <v>30</v>
          </cell>
          <cell r="H3273">
            <v>80046.69</v>
          </cell>
          <cell r="I3273" t="str">
            <v>31311</v>
          </cell>
          <cell r="J3273" t="str">
            <v>2010062</v>
          </cell>
          <cell r="K3273" t="str">
            <v>30011</v>
          </cell>
          <cell r="L3273">
            <v>2</v>
          </cell>
          <cell r="M3273" t="str">
            <v>124526551</v>
          </cell>
          <cell r="Q3273">
            <v>38155.53</v>
          </cell>
          <cell r="R3273">
            <v>133.41</v>
          </cell>
          <cell r="S3273">
            <v>41891.160000000003</v>
          </cell>
        </row>
        <row r="3274">
          <cell r="B3274" t="str">
            <v>00</v>
          </cell>
          <cell r="C3274" t="str">
            <v>29Л-КД-оп-1</v>
          </cell>
          <cell r="D3274" t="str">
            <v>533</v>
          </cell>
          <cell r="E3274" t="str">
            <v>011</v>
          </cell>
          <cell r="F3274">
            <v>11</v>
          </cell>
          <cell r="G3274">
            <v>30</v>
          </cell>
          <cell r="H3274">
            <v>70158.600000000006</v>
          </cell>
          <cell r="I3274" t="str">
            <v>31312</v>
          </cell>
          <cell r="J3274" t="str">
            <v>2010062</v>
          </cell>
          <cell r="K3274" t="str">
            <v>30011</v>
          </cell>
          <cell r="L3274">
            <v>2</v>
          </cell>
          <cell r="M3274" t="str">
            <v>124526551</v>
          </cell>
          <cell r="Q3274">
            <v>29949.759999999998</v>
          </cell>
          <cell r="R3274">
            <v>116.93</v>
          </cell>
          <cell r="S3274">
            <v>40208.839999999997</v>
          </cell>
        </row>
        <row r="3275">
          <cell r="B3275" t="str">
            <v>00</v>
          </cell>
          <cell r="C3275" t="str">
            <v>1т-КД-ТП №6</v>
          </cell>
          <cell r="D3275" t="str">
            <v>533</v>
          </cell>
          <cell r="E3275" t="str">
            <v>011</v>
          </cell>
          <cell r="F3275">
            <v>11</v>
          </cell>
          <cell r="G3275">
            <v>30</v>
          </cell>
          <cell r="H3275">
            <v>70629.440000000002</v>
          </cell>
          <cell r="I3275" t="str">
            <v>31313</v>
          </cell>
          <cell r="J3275" t="str">
            <v>2010062</v>
          </cell>
          <cell r="K3275" t="str">
            <v>30011</v>
          </cell>
          <cell r="L3275">
            <v>2</v>
          </cell>
          <cell r="M3275" t="str">
            <v>124526551</v>
          </cell>
          <cell r="Q3275">
            <v>37904.53</v>
          </cell>
          <cell r="R3275">
            <v>117.72</v>
          </cell>
          <cell r="S3275">
            <v>32724.91</v>
          </cell>
        </row>
        <row r="3276">
          <cell r="B3276" t="str">
            <v>00</v>
          </cell>
          <cell r="C3276" t="str">
            <v>10Л-КД-18</v>
          </cell>
          <cell r="D3276" t="str">
            <v>533</v>
          </cell>
          <cell r="E3276" t="str">
            <v>011</v>
          </cell>
          <cell r="F3276">
            <v>11</v>
          </cell>
          <cell r="G3276">
            <v>30</v>
          </cell>
          <cell r="H3276">
            <v>37669.050000000003</v>
          </cell>
          <cell r="I3276" t="str">
            <v>31314</v>
          </cell>
          <cell r="J3276" t="str">
            <v>2010062</v>
          </cell>
          <cell r="K3276" t="str">
            <v>30011</v>
          </cell>
          <cell r="L3276">
            <v>2</v>
          </cell>
          <cell r="M3276" t="str">
            <v>124526551</v>
          </cell>
          <cell r="Q3276">
            <v>20969.02</v>
          </cell>
          <cell r="R3276">
            <v>62.78</v>
          </cell>
          <cell r="S3276">
            <v>16700.03</v>
          </cell>
        </row>
        <row r="3277">
          <cell r="B3277" t="str">
            <v>00</v>
          </cell>
          <cell r="C3277" t="str">
            <v>19Л-КД-1</v>
          </cell>
          <cell r="D3277" t="str">
            <v>533</v>
          </cell>
          <cell r="E3277" t="str">
            <v>011</v>
          </cell>
          <cell r="F3277">
            <v>11</v>
          </cell>
          <cell r="G3277">
            <v>30</v>
          </cell>
          <cell r="H3277">
            <v>65920.820000000007</v>
          </cell>
          <cell r="I3277" t="str">
            <v>31315</v>
          </cell>
          <cell r="J3277" t="str">
            <v>2010062</v>
          </cell>
          <cell r="K3277" t="str">
            <v>30011</v>
          </cell>
          <cell r="L3277">
            <v>2</v>
          </cell>
          <cell r="M3277" t="str">
            <v>124526551</v>
          </cell>
          <cell r="Q3277">
            <v>39332.769999999997</v>
          </cell>
          <cell r="R3277">
            <v>109.87</v>
          </cell>
          <cell r="S3277">
            <v>26588.05</v>
          </cell>
        </row>
        <row r="3278">
          <cell r="B3278" t="str">
            <v>00</v>
          </cell>
          <cell r="C3278" t="str">
            <v>13Л-КД- оп-1</v>
          </cell>
          <cell r="D3278" t="str">
            <v>533</v>
          </cell>
          <cell r="E3278" t="str">
            <v>011</v>
          </cell>
          <cell r="F3278">
            <v>11</v>
          </cell>
          <cell r="G3278">
            <v>30</v>
          </cell>
          <cell r="H3278">
            <v>61212.19</v>
          </cell>
          <cell r="I3278" t="str">
            <v>31316</v>
          </cell>
          <cell r="J3278" t="str">
            <v>2010062</v>
          </cell>
          <cell r="K3278" t="str">
            <v>30011</v>
          </cell>
          <cell r="L3278">
            <v>2</v>
          </cell>
          <cell r="M3278" t="str">
            <v>124526551</v>
          </cell>
          <cell r="Q3278">
            <v>40195.99</v>
          </cell>
          <cell r="R3278">
            <v>102.02</v>
          </cell>
          <cell r="S3278">
            <v>21016.2</v>
          </cell>
        </row>
        <row r="3279">
          <cell r="B3279" t="str">
            <v>00</v>
          </cell>
          <cell r="C3279" t="str">
            <v>21Л-КД- оп-1</v>
          </cell>
          <cell r="D3279" t="str">
            <v>533</v>
          </cell>
          <cell r="E3279" t="str">
            <v>011</v>
          </cell>
          <cell r="F3279">
            <v>11</v>
          </cell>
          <cell r="G3279">
            <v>30</v>
          </cell>
          <cell r="H3279">
            <v>61212.19</v>
          </cell>
          <cell r="I3279" t="str">
            <v>31317</v>
          </cell>
          <cell r="J3279" t="str">
            <v>2010062</v>
          </cell>
          <cell r="K3279" t="str">
            <v>30011</v>
          </cell>
          <cell r="L3279">
            <v>2</v>
          </cell>
          <cell r="M3279" t="str">
            <v>124526551</v>
          </cell>
          <cell r="Q3279">
            <v>40195.99</v>
          </cell>
          <cell r="R3279">
            <v>102.02</v>
          </cell>
          <cell r="S3279">
            <v>21016.2</v>
          </cell>
        </row>
        <row r="3280">
          <cell r="B3280" t="str">
            <v>00</v>
          </cell>
          <cell r="C3280" t="str">
            <v>51Л-КД-39</v>
          </cell>
          <cell r="D3280" t="str">
            <v>533</v>
          </cell>
          <cell r="E3280" t="str">
            <v>011</v>
          </cell>
          <cell r="F3280">
            <v>11</v>
          </cell>
          <cell r="G3280">
            <v>30</v>
          </cell>
          <cell r="H3280">
            <v>131900</v>
          </cell>
          <cell r="I3280" t="str">
            <v>31318</v>
          </cell>
          <cell r="J3280" t="str">
            <v>2010062</v>
          </cell>
          <cell r="K3280" t="str">
            <v>30011</v>
          </cell>
          <cell r="L3280">
            <v>2</v>
          </cell>
          <cell r="M3280" t="str">
            <v>124526551</v>
          </cell>
          <cell r="Q3280">
            <v>79000.740000000005</v>
          </cell>
          <cell r="R3280">
            <v>219.83</v>
          </cell>
          <cell r="S3280">
            <v>52899.26</v>
          </cell>
        </row>
        <row r="3281">
          <cell r="B3281" t="str">
            <v>00</v>
          </cell>
          <cell r="C3281" t="str">
            <v>2Л-КД-ТП №2 ПС"Восток"</v>
          </cell>
          <cell r="D3281" t="str">
            <v>533</v>
          </cell>
          <cell r="E3281" t="str">
            <v>011</v>
          </cell>
          <cell r="F3281">
            <v>11</v>
          </cell>
          <cell r="G3281">
            <v>30</v>
          </cell>
          <cell r="H3281">
            <v>320700</v>
          </cell>
          <cell r="I3281" t="str">
            <v>31319</v>
          </cell>
          <cell r="J3281" t="str">
            <v>2010062</v>
          </cell>
          <cell r="K3281" t="str">
            <v>30011</v>
          </cell>
          <cell r="L3281">
            <v>2</v>
          </cell>
          <cell r="M3281" t="str">
            <v>124526551</v>
          </cell>
          <cell r="Q3281">
            <v>128842.08</v>
          </cell>
          <cell r="R3281">
            <v>534.5</v>
          </cell>
          <cell r="S3281">
            <v>191857.92000000001</v>
          </cell>
        </row>
        <row r="3282">
          <cell r="B3282" t="str">
            <v>00</v>
          </cell>
          <cell r="C3282" t="str">
            <v>5Л-КД-ТП №5</v>
          </cell>
          <cell r="D3282" t="str">
            <v>533</v>
          </cell>
          <cell r="E3282" t="str">
            <v>011</v>
          </cell>
          <cell r="F3282">
            <v>11</v>
          </cell>
          <cell r="G3282">
            <v>30</v>
          </cell>
          <cell r="H3282">
            <v>60900</v>
          </cell>
          <cell r="I3282" t="str">
            <v>31320</v>
          </cell>
          <cell r="J3282" t="str">
            <v>2010062</v>
          </cell>
          <cell r="K3282" t="str">
            <v>30011</v>
          </cell>
          <cell r="L3282">
            <v>2</v>
          </cell>
          <cell r="M3282" t="str">
            <v>124526551</v>
          </cell>
          <cell r="Q3282">
            <v>24466.74</v>
          </cell>
          <cell r="R3282">
            <v>101.5</v>
          </cell>
          <cell r="S3282">
            <v>36433.26</v>
          </cell>
        </row>
        <row r="3283">
          <cell r="B3283" t="str">
            <v>00</v>
          </cell>
          <cell r="C3283" t="str">
            <v>15Л-КД-4</v>
          </cell>
          <cell r="D3283" t="str">
            <v>533</v>
          </cell>
          <cell r="E3283" t="str">
            <v>011</v>
          </cell>
          <cell r="F3283">
            <v>11</v>
          </cell>
          <cell r="G3283">
            <v>30</v>
          </cell>
          <cell r="H3283">
            <v>98000</v>
          </cell>
          <cell r="I3283" t="str">
            <v>31321</v>
          </cell>
          <cell r="J3283" t="str">
            <v>2010062</v>
          </cell>
          <cell r="K3283" t="str">
            <v>30012</v>
          </cell>
          <cell r="L3283">
            <v>2</v>
          </cell>
          <cell r="M3283" t="str">
            <v>124526551</v>
          </cell>
          <cell r="Q3283">
            <v>98000</v>
          </cell>
          <cell r="R3283">
            <v>0</v>
          </cell>
          <cell r="S3283">
            <v>0</v>
          </cell>
        </row>
        <row r="3284">
          <cell r="B3284" t="str">
            <v>00</v>
          </cell>
          <cell r="C3284" t="str">
            <v>Каб.10 кв1Л-КД-ТП №51</v>
          </cell>
          <cell r="D3284" t="str">
            <v>533</v>
          </cell>
          <cell r="E3284" t="str">
            <v>011</v>
          </cell>
          <cell r="F3284">
            <v>11</v>
          </cell>
          <cell r="G3284">
            <v>30</v>
          </cell>
          <cell r="H3284">
            <v>2951.3</v>
          </cell>
          <cell r="I3284" t="str">
            <v>31322</v>
          </cell>
          <cell r="J3284" t="str">
            <v>2010062</v>
          </cell>
          <cell r="K3284" t="str">
            <v>30011</v>
          </cell>
          <cell r="L3284">
            <v>2</v>
          </cell>
          <cell r="M3284" t="str">
            <v>124526551</v>
          </cell>
          <cell r="Q3284">
            <v>1288.77</v>
          </cell>
          <cell r="R3284">
            <v>4.92</v>
          </cell>
          <cell r="S3284">
            <v>1662.53</v>
          </cell>
        </row>
        <row r="3285">
          <cell r="B3285" t="str">
            <v>00</v>
          </cell>
          <cell r="C3285" t="str">
            <v>Каб.10 кв1Л-КД-ТП №26</v>
          </cell>
          <cell r="D3285" t="str">
            <v>533</v>
          </cell>
          <cell r="E3285" t="str">
            <v>011</v>
          </cell>
          <cell r="F3285">
            <v>11</v>
          </cell>
          <cell r="G3285">
            <v>30</v>
          </cell>
          <cell r="H3285">
            <v>8853.9</v>
          </cell>
          <cell r="I3285" t="str">
            <v>31323</v>
          </cell>
          <cell r="J3285" t="str">
            <v>2010062</v>
          </cell>
          <cell r="K3285" t="str">
            <v>30011</v>
          </cell>
          <cell r="L3285">
            <v>2</v>
          </cell>
          <cell r="M3285" t="str">
            <v>124526551</v>
          </cell>
          <cell r="Q3285">
            <v>3866.26</v>
          </cell>
          <cell r="R3285">
            <v>14.76</v>
          </cell>
          <cell r="S3285">
            <v>4987.6400000000003</v>
          </cell>
        </row>
        <row r="3286">
          <cell r="B3286" t="str">
            <v>00</v>
          </cell>
          <cell r="C3286" t="str">
            <v>Каб.10 кв ЦРП-КД-28</v>
          </cell>
          <cell r="D3286" t="str">
            <v>533</v>
          </cell>
          <cell r="E3286" t="str">
            <v>011</v>
          </cell>
          <cell r="F3286">
            <v>11</v>
          </cell>
          <cell r="G3286">
            <v>30</v>
          </cell>
          <cell r="H3286">
            <v>8475.5499999999993</v>
          </cell>
          <cell r="I3286" t="str">
            <v>31324</v>
          </cell>
          <cell r="J3286" t="str">
            <v>2010062</v>
          </cell>
          <cell r="K3286" t="str">
            <v>30011</v>
          </cell>
          <cell r="L3286">
            <v>2</v>
          </cell>
          <cell r="M3286" t="str">
            <v>124526551</v>
          </cell>
          <cell r="Q3286">
            <v>3870.56</v>
          </cell>
          <cell r="R3286">
            <v>14.13</v>
          </cell>
          <cell r="S3286">
            <v>4604.99</v>
          </cell>
        </row>
        <row r="3287">
          <cell r="B3287" t="str">
            <v>00</v>
          </cell>
          <cell r="C3287" t="str">
            <v>Каб.10 кв1Л-КД-ТП №19</v>
          </cell>
          <cell r="D3287" t="str">
            <v>533</v>
          </cell>
          <cell r="E3287" t="str">
            <v>011</v>
          </cell>
          <cell r="F3287">
            <v>11</v>
          </cell>
          <cell r="G3287">
            <v>30</v>
          </cell>
          <cell r="H3287">
            <v>4473.2</v>
          </cell>
          <cell r="I3287" t="str">
            <v>31325</v>
          </cell>
          <cell r="J3287" t="str">
            <v>2010062</v>
          </cell>
          <cell r="K3287" t="str">
            <v>30011</v>
          </cell>
          <cell r="L3287">
            <v>2</v>
          </cell>
          <cell r="M3287" t="str">
            <v>124526551</v>
          </cell>
          <cell r="Q3287">
            <v>2490.1999999999998</v>
          </cell>
          <cell r="R3287">
            <v>7.46</v>
          </cell>
          <cell r="S3287">
            <v>1983</v>
          </cell>
        </row>
        <row r="3288">
          <cell r="B3288" t="str">
            <v>00</v>
          </cell>
          <cell r="C3288" t="str">
            <v>Каб.10 кв1Л-КД-ТП №29</v>
          </cell>
          <cell r="D3288" t="str">
            <v>533</v>
          </cell>
          <cell r="E3288" t="str">
            <v>011</v>
          </cell>
          <cell r="F3288">
            <v>11</v>
          </cell>
          <cell r="G3288">
            <v>30</v>
          </cell>
          <cell r="H3288">
            <v>8475.5300000000007</v>
          </cell>
          <cell r="I3288" t="str">
            <v>31326</v>
          </cell>
          <cell r="J3288" t="str">
            <v>2010062</v>
          </cell>
          <cell r="K3288" t="str">
            <v>30011</v>
          </cell>
          <cell r="L3288">
            <v>2</v>
          </cell>
          <cell r="M3288" t="str">
            <v>124526551</v>
          </cell>
          <cell r="Q3288">
            <v>4209.58</v>
          </cell>
          <cell r="R3288">
            <v>14.13</v>
          </cell>
          <cell r="S3288">
            <v>4265.95</v>
          </cell>
        </row>
        <row r="3289">
          <cell r="B3289" t="str">
            <v>00</v>
          </cell>
          <cell r="C3289" t="str">
            <v>ВЛ-35 кв Т-304 "Макаров-Заозерное"</v>
          </cell>
          <cell r="D3289" t="str">
            <v>533</v>
          </cell>
          <cell r="E3289" t="str">
            <v>011</v>
          </cell>
          <cell r="F3289">
            <v>11</v>
          </cell>
          <cell r="G3289">
            <v>30</v>
          </cell>
          <cell r="H3289">
            <v>10931647.5</v>
          </cell>
          <cell r="I3289" t="str">
            <v>31327</v>
          </cell>
          <cell r="J3289" t="str">
            <v>2010062</v>
          </cell>
          <cell r="K3289" t="str">
            <v>30011</v>
          </cell>
          <cell r="L3289">
            <v>2</v>
          </cell>
          <cell r="M3289" t="str">
            <v>124521125</v>
          </cell>
          <cell r="Q3289">
            <v>4067076.44</v>
          </cell>
          <cell r="R3289">
            <v>18219.41</v>
          </cell>
          <cell r="S3289">
            <v>6864571.0599999996</v>
          </cell>
        </row>
        <row r="3290">
          <cell r="B3290" t="str">
            <v>00</v>
          </cell>
          <cell r="C3290" t="str">
            <v>0.4  4Л-ТП-27 Смирн.</v>
          </cell>
          <cell r="D3290" t="str">
            <v>533</v>
          </cell>
          <cell r="E3290" t="str">
            <v>011</v>
          </cell>
          <cell r="F3290">
            <v>11</v>
          </cell>
          <cell r="G3290">
            <v>30</v>
          </cell>
          <cell r="H3290">
            <v>3658.17</v>
          </cell>
          <cell r="I3290" t="str">
            <v>31328</v>
          </cell>
          <cell r="J3290" t="str">
            <v>2010062</v>
          </cell>
          <cell r="K3290" t="str">
            <v>30007</v>
          </cell>
          <cell r="L3290">
            <v>2</v>
          </cell>
          <cell r="M3290" t="str">
            <v>124521125</v>
          </cell>
          <cell r="Q3290">
            <v>3658.17</v>
          </cell>
          <cell r="R3290">
            <v>0</v>
          </cell>
          <cell r="S3290">
            <v>0</v>
          </cell>
        </row>
        <row r="3291">
          <cell r="B3291" t="str">
            <v>00</v>
          </cell>
          <cell r="C3291" t="str">
            <v>10Л-КД-ТП от ПС"Восток"</v>
          </cell>
          <cell r="D3291" t="str">
            <v>533</v>
          </cell>
          <cell r="E3291" t="str">
            <v>011</v>
          </cell>
          <cell r="F3291">
            <v>11</v>
          </cell>
          <cell r="G3291">
            <v>30</v>
          </cell>
          <cell r="H3291">
            <v>210000</v>
          </cell>
          <cell r="I3291" t="str">
            <v>31329</v>
          </cell>
          <cell r="J3291" t="str">
            <v>2010062</v>
          </cell>
          <cell r="K3291" t="str">
            <v>30011</v>
          </cell>
          <cell r="L3291">
            <v>2</v>
          </cell>
          <cell r="M3291" t="str">
            <v>124526551</v>
          </cell>
          <cell r="Q3291">
            <v>84368.06</v>
          </cell>
          <cell r="R3291">
            <v>350</v>
          </cell>
          <cell r="S3291">
            <v>125631.94</v>
          </cell>
        </row>
        <row r="3292">
          <cell r="B3292" t="str">
            <v>00</v>
          </cell>
          <cell r="C3292" t="str">
            <v>ВЛ-0,4кв  ЛЭП-0,4 кв от ТП №40,47,50,55  г.Порона</v>
          </cell>
          <cell r="D3292" t="str">
            <v>533</v>
          </cell>
          <cell r="E3292" t="str">
            <v>011</v>
          </cell>
          <cell r="F3292">
            <v>11</v>
          </cell>
          <cell r="G3292">
            <v>30</v>
          </cell>
          <cell r="H3292">
            <v>162373.12</v>
          </cell>
          <cell r="I3292" t="str">
            <v>31898</v>
          </cell>
          <cell r="J3292" t="str">
            <v>2010062</v>
          </cell>
          <cell r="K3292" t="str">
            <v>30008</v>
          </cell>
          <cell r="L3292">
            <v>6</v>
          </cell>
          <cell r="M3292" t="str">
            <v>124521125</v>
          </cell>
          <cell r="Q3292">
            <v>162373.12</v>
          </cell>
          <cell r="R3292">
            <v>0</v>
          </cell>
          <cell r="S3292">
            <v>0</v>
          </cell>
        </row>
        <row r="3293">
          <cell r="A3293">
            <v>1706</v>
          </cell>
          <cell r="B3293" t="str">
            <v>87</v>
          </cell>
          <cell r="C3293" t="str">
            <v>КЛ 0.4кв ул.Мира 13а - Мира 11а 0.22км</v>
          </cell>
          <cell r="D3293" t="str">
            <v>535</v>
          </cell>
          <cell r="E3293" t="str">
            <v>011</v>
          </cell>
          <cell r="F3293">
            <v>11</v>
          </cell>
          <cell r="G3293">
            <v>30</v>
          </cell>
          <cell r="H3293">
            <v>25149.15</v>
          </cell>
          <cell r="I3293" t="str">
            <v>31548</v>
          </cell>
          <cell r="J3293" t="str">
            <v>2010062</v>
          </cell>
          <cell r="K3293" t="str">
            <v>30012</v>
          </cell>
          <cell r="L3293">
            <v>14.29</v>
          </cell>
          <cell r="M3293" t="str">
            <v>143131000</v>
          </cell>
          <cell r="N3293" t="str">
            <v>88</v>
          </cell>
          <cell r="O3293" t="str">
            <v>0904</v>
          </cell>
          <cell r="P3293" t="str">
            <v>0904</v>
          </cell>
          <cell r="Q3293">
            <v>299.48</v>
          </cell>
          <cell r="R3293">
            <v>299.48</v>
          </cell>
          <cell r="S3293">
            <v>24849.67</v>
          </cell>
          <cell r="V3293" t="str">
            <v>00111</v>
          </cell>
          <cell r="X3293">
            <v>0</v>
          </cell>
          <cell r="Y3293">
            <v>0</v>
          </cell>
        </row>
        <row r="3294">
          <cell r="A3294">
            <v>1706</v>
          </cell>
          <cell r="B3294" t="str">
            <v>87</v>
          </cell>
          <cell r="C3294" t="str">
            <v>КЛ 0.4кв ТП 10а Мира 13 0.38км</v>
          </cell>
          <cell r="D3294" t="str">
            <v>535</v>
          </cell>
          <cell r="E3294" t="str">
            <v>011</v>
          </cell>
          <cell r="F3294">
            <v>11</v>
          </cell>
          <cell r="G3294">
            <v>30</v>
          </cell>
          <cell r="H3294">
            <v>43324.58</v>
          </cell>
          <cell r="I3294" t="str">
            <v>31556</v>
          </cell>
          <cell r="J3294" t="str">
            <v>2010062</v>
          </cell>
          <cell r="K3294" t="str">
            <v>30012</v>
          </cell>
          <cell r="L3294">
            <v>14.29</v>
          </cell>
          <cell r="M3294" t="str">
            <v>143131000</v>
          </cell>
          <cell r="N3294" t="str">
            <v>88</v>
          </cell>
          <cell r="O3294" t="str">
            <v>0904</v>
          </cell>
          <cell r="P3294" t="str">
            <v>0904</v>
          </cell>
          <cell r="Q3294">
            <v>515.91999999999996</v>
          </cell>
          <cell r="R3294">
            <v>515.91999999999996</v>
          </cell>
          <cell r="S3294">
            <v>42808.66</v>
          </cell>
          <cell r="V3294" t="str">
            <v>00112</v>
          </cell>
          <cell r="X3294">
            <v>0</v>
          </cell>
          <cell r="Y3294">
            <v>0</v>
          </cell>
        </row>
        <row r="3295">
          <cell r="A3295">
            <v>1706</v>
          </cell>
          <cell r="B3295" t="str">
            <v>87</v>
          </cell>
          <cell r="C3295" t="str">
            <v>КЛ 0.4кв ТП 10а ул.Мира 12а 0.25км</v>
          </cell>
          <cell r="D3295" t="str">
            <v>535</v>
          </cell>
          <cell r="E3295" t="str">
            <v>011</v>
          </cell>
          <cell r="F3295">
            <v>11</v>
          </cell>
          <cell r="G3295">
            <v>30</v>
          </cell>
          <cell r="H3295">
            <v>32936.44</v>
          </cell>
          <cell r="I3295" t="str">
            <v>31557</v>
          </cell>
          <cell r="J3295" t="str">
            <v>2010062</v>
          </cell>
          <cell r="K3295" t="str">
            <v>30012</v>
          </cell>
          <cell r="L3295">
            <v>14.29</v>
          </cell>
          <cell r="M3295" t="str">
            <v>143131000</v>
          </cell>
          <cell r="N3295" t="str">
            <v>84</v>
          </cell>
          <cell r="O3295" t="str">
            <v>0904</v>
          </cell>
          <cell r="P3295" t="str">
            <v>0904</v>
          </cell>
          <cell r="Q3295">
            <v>392.22</v>
          </cell>
          <cell r="R3295">
            <v>392.22</v>
          </cell>
          <cell r="S3295">
            <v>32544.22</v>
          </cell>
          <cell r="V3295" t="str">
            <v>00113</v>
          </cell>
          <cell r="X3295">
            <v>0</v>
          </cell>
          <cell r="Y3295">
            <v>0</v>
          </cell>
        </row>
        <row r="3296">
          <cell r="A3296">
            <v>1706</v>
          </cell>
          <cell r="B3296" t="str">
            <v>87</v>
          </cell>
          <cell r="C3296" t="str">
            <v>КЛ 0.4кв ул.Ленина 6 Ленина 6а 0.15км</v>
          </cell>
          <cell r="D3296" t="str">
            <v>535</v>
          </cell>
          <cell r="E3296" t="str">
            <v>011</v>
          </cell>
          <cell r="F3296">
            <v>11</v>
          </cell>
          <cell r="G3296">
            <v>30</v>
          </cell>
          <cell r="H3296">
            <v>14411.02</v>
          </cell>
          <cell r="I3296" t="str">
            <v>31558</v>
          </cell>
          <cell r="J3296" t="str">
            <v>2010062</v>
          </cell>
          <cell r="K3296" t="str">
            <v>30012</v>
          </cell>
          <cell r="L3296">
            <v>16.670000000000002</v>
          </cell>
          <cell r="M3296" t="str">
            <v>143131000</v>
          </cell>
          <cell r="N3296" t="str">
            <v>72</v>
          </cell>
          <cell r="O3296" t="str">
            <v>0904</v>
          </cell>
          <cell r="P3296" t="str">
            <v>0904</v>
          </cell>
          <cell r="Q3296">
            <v>200.19</v>
          </cell>
          <cell r="R3296">
            <v>200.19</v>
          </cell>
          <cell r="S3296">
            <v>14210.83</v>
          </cell>
          <cell r="V3296" t="str">
            <v>00114</v>
          </cell>
          <cell r="X3296">
            <v>0</v>
          </cell>
          <cell r="Y3296">
            <v>0</v>
          </cell>
        </row>
        <row r="3297">
          <cell r="A3297">
            <v>1706</v>
          </cell>
          <cell r="B3297" t="str">
            <v>87</v>
          </cell>
          <cell r="C3297" t="str">
            <v>КЛ 0.4кв ул.Интернациональная 14- Интернац.15 0.14км</v>
          </cell>
          <cell r="D3297" t="str">
            <v>535</v>
          </cell>
          <cell r="E3297" t="str">
            <v>011</v>
          </cell>
          <cell r="F3297">
            <v>11</v>
          </cell>
          <cell r="G3297">
            <v>30</v>
          </cell>
          <cell r="H3297">
            <v>12063.56</v>
          </cell>
          <cell r="I3297" t="str">
            <v>31560</v>
          </cell>
          <cell r="J3297" t="str">
            <v>2010062</v>
          </cell>
          <cell r="K3297" t="str">
            <v>30012</v>
          </cell>
          <cell r="L3297">
            <v>16.670000000000002</v>
          </cell>
          <cell r="M3297" t="str">
            <v>143131000</v>
          </cell>
          <cell r="N3297" t="str">
            <v>71</v>
          </cell>
          <cell r="O3297" t="str">
            <v>0904</v>
          </cell>
          <cell r="P3297" t="str">
            <v>0904</v>
          </cell>
          <cell r="Q3297">
            <v>167.58</v>
          </cell>
          <cell r="R3297">
            <v>167.58</v>
          </cell>
          <cell r="S3297">
            <v>11895.98</v>
          </cell>
          <cell r="V3297" t="str">
            <v>00115</v>
          </cell>
          <cell r="X3297">
            <v>0</v>
          </cell>
          <cell r="Y3297">
            <v>0</v>
          </cell>
        </row>
        <row r="3298">
          <cell r="A3298">
            <v>1706</v>
          </cell>
          <cell r="B3298" t="str">
            <v>87</v>
          </cell>
          <cell r="C3298" t="str">
            <v>КЛ 0.4кв ул.Интернациональная 13- Интернац.14 0.17км</v>
          </cell>
          <cell r="D3298" t="str">
            <v>535</v>
          </cell>
          <cell r="E3298" t="str">
            <v>011</v>
          </cell>
          <cell r="F3298">
            <v>11</v>
          </cell>
          <cell r="G3298">
            <v>30</v>
          </cell>
          <cell r="H3298">
            <v>20969.490000000002</v>
          </cell>
          <cell r="I3298" t="str">
            <v>31561</v>
          </cell>
          <cell r="J3298" t="str">
            <v>2010062</v>
          </cell>
          <cell r="K3298" t="str">
            <v>30012</v>
          </cell>
          <cell r="L3298">
            <v>16.670000000000002</v>
          </cell>
          <cell r="M3298" t="str">
            <v>143131000</v>
          </cell>
          <cell r="N3298" t="str">
            <v>73</v>
          </cell>
          <cell r="O3298" t="str">
            <v>0904</v>
          </cell>
          <cell r="P3298" t="str">
            <v>0904</v>
          </cell>
          <cell r="Q3298">
            <v>291.3</v>
          </cell>
          <cell r="R3298">
            <v>291.3</v>
          </cell>
          <cell r="S3298">
            <v>20678.189999999999</v>
          </cell>
          <cell r="V3298" t="str">
            <v>00116</v>
          </cell>
          <cell r="X3298">
            <v>0</v>
          </cell>
          <cell r="Y3298">
            <v>0</v>
          </cell>
        </row>
        <row r="3299">
          <cell r="A3299">
            <v>1706</v>
          </cell>
          <cell r="B3299" t="str">
            <v>87</v>
          </cell>
          <cell r="C3299" t="str">
            <v>КЛ 0.4кв ул.Коммунистическая 1- Коммунистич.3 0.16км</v>
          </cell>
          <cell r="D3299" t="str">
            <v>535</v>
          </cell>
          <cell r="E3299" t="str">
            <v>011</v>
          </cell>
          <cell r="F3299">
            <v>11</v>
          </cell>
          <cell r="G3299">
            <v>30</v>
          </cell>
          <cell r="H3299">
            <v>17789.830000000002</v>
          </cell>
          <cell r="I3299" t="str">
            <v>31566</v>
          </cell>
          <cell r="J3299" t="str">
            <v>2010062</v>
          </cell>
          <cell r="K3299" t="str">
            <v>30012</v>
          </cell>
          <cell r="L3299">
            <v>16.670000000000002</v>
          </cell>
          <cell r="M3299" t="str">
            <v>143131000</v>
          </cell>
          <cell r="N3299" t="str">
            <v>72</v>
          </cell>
          <cell r="O3299" t="str">
            <v>0904</v>
          </cell>
          <cell r="P3299" t="str">
            <v>0904</v>
          </cell>
          <cell r="Q3299">
            <v>247.13</v>
          </cell>
          <cell r="R3299">
            <v>247.13</v>
          </cell>
          <cell r="S3299">
            <v>17542.7</v>
          </cell>
          <cell r="V3299" t="str">
            <v>00117</v>
          </cell>
          <cell r="X3299">
            <v>0</v>
          </cell>
          <cell r="Y3299">
            <v>0</v>
          </cell>
        </row>
        <row r="3300">
          <cell r="A3300">
            <v>1706</v>
          </cell>
          <cell r="B3300" t="str">
            <v>87</v>
          </cell>
          <cell r="C3300" t="str">
            <v>КЛ 0.4кв ТП 5 ул.Октябрьская 9 0.265км</v>
          </cell>
          <cell r="D3300" t="str">
            <v>535</v>
          </cell>
          <cell r="E3300" t="str">
            <v>011</v>
          </cell>
          <cell r="F3300">
            <v>11</v>
          </cell>
          <cell r="G3300">
            <v>30</v>
          </cell>
          <cell r="H3300">
            <v>29925.42</v>
          </cell>
          <cell r="I3300" t="str">
            <v>31569</v>
          </cell>
          <cell r="J3300" t="str">
            <v>2010062</v>
          </cell>
          <cell r="K3300" t="str">
            <v>30012</v>
          </cell>
          <cell r="L3300">
            <v>16.670000000000002</v>
          </cell>
          <cell r="M3300" t="str">
            <v>143131000</v>
          </cell>
          <cell r="N3300" t="str">
            <v>73</v>
          </cell>
          <cell r="O3300" t="str">
            <v>0904</v>
          </cell>
          <cell r="P3300" t="str">
            <v>0904</v>
          </cell>
          <cell r="Q3300">
            <v>415.71</v>
          </cell>
          <cell r="R3300">
            <v>415.71</v>
          </cell>
          <cell r="S3300">
            <v>29509.71</v>
          </cell>
          <cell r="V3300" t="str">
            <v>00118</v>
          </cell>
          <cell r="X3300">
            <v>0</v>
          </cell>
          <cell r="Y3300">
            <v>0</v>
          </cell>
        </row>
        <row r="3301">
          <cell r="A3301">
            <v>1706</v>
          </cell>
          <cell r="B3301" t="str">
            <v>87</v>
          </cell>
          <cell r="C3301" t="str">
            <v>КЛ 0.4кв ул.Коммунистическая 9-Октябрьская 12 0.155км</v>
          </cell>
          <cell r="D3301" t="str">
            <v>535</v>
          </cell>
          <cell r="E3301" t="str">
            <v>011</v>
          </cell>
          <cell r="F3301">
            <v>11</v>
          </cell>
          <cell r="G3301">
            <v>30</v>
          </cell>
          <cell r="H3301">
            <v>32861.019999999997</v>
          </cell>
          <cell r="I3301" t="str">
            <v>31571</v>
          </cell>
          <cell r="J3301" t="str">
            <v>2010062</v>
          </cell>
          <cell r="K3301" t="str">
            <v>30012</v>
          </cell>
          <cell r="L3301">
            <v>16.670000000000002</v>
          </cell>
          <cell r="M3301" t="str">
            <v>143131000</v>
          </cell>
          <cell r="N3301" t="str">
            <v>73</v>
          </cell>
          <cell r="O3301" t="str">
            <v>0904</v>
          </cell>
          <cell r="P3301" t="str">
            <v>0904</v>
          </cell>
          <cell r="Q3301">
            <v>456.49</v>
          </cell>
          <cell r="R3301">
            <v>456.49</v>
          </cell>
          <cell r="S3301">
            <v>32404.53</v>
          </cell>
          <cell r="V3301" t="str">
            <v>00119</v>
          </cell>
          <cell r="X3301">
            <v>0</v>
          </cell>
          <cell r="Y3301">
            <v>0</v>
          </cell>
        </row>
        <row r="3302">
          <cell r="A3302">
            <v>1706</v>
          </cell>
          <cell r="B3302" t="str">
            <v>87</v>
          </cell>
          <cell r="C3302" t="str">
            <v>КЛ 0.4кв ул.Октябрьская 5-ТП5 0.17км</v>
          </cell>
          <cell r="D3302" t="str">
            <v>535</v>
          </cell>
          <cell r="E3302" t="str">
            <v>011</v>
          </cell>
          <cell r="F3302">
            <v>11</v>
          </cell>
          <cell r="G3302">
            <v>30</v>
          </cell>
          <cell r="H3302">
            <v>30125.42</v>
          </cell>
          <cell r="I3302" t="str">
            <v>31576</v>
          </cell>
          <cell r="J3302" t="str">
            <v>2010062</v>
          </cell>
          <cell r="K3302" t="str">
            <v>30012</v>
          </cell>
          <cell r="L3302">
            <v>16.670000000000002</v>
          </cell>
          <cell r="M3302" t="str">
            <v>143131000</v>
          </cell>
          <cell r="N3302" t="str">
            <v>72</v>
          </cell>
          <cell r="O3302" t="str">
            <v>0904</v>
          </cell>
          <cell r="P3302" t="str">
            <v>0904</v>
          </cell>
          <cell r="Q3302">
            <v>418.49</v>
          </cell>
          <cell r="R3302">
            <v>418.49</v>
          </cell>
          <cell r="S3302">
            <v>29706.93</v>
          </cell>
          <cell r="V3302" t="str">
            <v>00120</v>
          </cell>
          <cell r="X3302">
            <v>0</v>
          </cell>
          <cell r="Y3302">
            <v>0</v>
          </cell>
        </row>
        <row r="3303">
          <cell r="A3303">
            <v>1706</v>
          </cell>
          <cell r="B3303" t="str">
            <v>87</v>
          </cell>
          <cell r="C3303" t="str">
            <v>КЛ 0.4кв ул.Октябрьская 5- Ленина 12 0.239км</v>
          </cell>
          <cell r="D3303" t="str">
            <v>535</v>
          </cell>
          <cell r="E3303" t="str">
            <v>011</v>
          </cell>
          <cell r="F3303">
            <v>11</v>
          </cell>
          <cell r="G3303">
            <v>30</v>
          </cell>
          <cell r="H3303">
            <v>42352.54</v>
          </cell>
          <cell r="I3303" t="str">
            <v>31578</v>
          </cell>
          <cell r="J3303" t="str">
            <v>2010062</v>
          </cell>
          <cell r="K3303" t="str">
            <v>30012</v>
          </cell>
          <cell r="L3303">
            <v>16.670000000000002</v>
          </cell>
          <cell r="M3303" t="str">
            <v>143131000</v>
          </cell>
          <cell r="N3303" t="str">
            <v>72</v>
          </cell>
          <cell r="O3303" t="str">
            <v>0904</v>
          </cell>
          <cell r="P3303" t="str">
            <v>0904</v>
          </cell>
          <cell r="Q3303">
            <v>588.35</v>
          </cell>
          <cell r="R3303">
            <v>588.35</v>
          </cell>
          <cell r="S3303">
            <v>41764.19</v>
          </cell>
          <cell r="V3303" t="str">
            <v>00121</v>
          </cell>
          <cell r="X3303">
            <v>0</v>
          </cell>
          <cell r="Y3303">
            <v>0</v>
          </cell>
        </row>
        <row r="3304">
          <cell r="A3304">
            <v>1706</v>
          </cell>
          <cell r="B3304" t="str">
            <v>87</v>
          </cell>
          <cell r="C3304" t="str">
            <v>КЛ 0.4кв ул.Интернациональная 10-Интернац.12 0.15км</v>
          </cell>
          <cell r="D3304" t="str">
            <v>535</v>
          </cell>
          <cell r="E3304" t="str">
            <v>011</v>
          </cell>
          <cell r="F3304">
            <v>11</v>
          </cell>
          <cell r="G3304">
            <v>30</v>
          </cell>
          <cell r="H3304">
            <v>26580.51</v>
          </cell>
          <cell r="I3304" t="str">
            <v>31579</v>
          </cell>
          <cell r="J3304" t="str">
            <v>2010062</v>
          </cell>
          <cell r="K3304" t="str">
            <v>30012</v>
          </cell>
          <cell r="L3304">
            <v>16.670000000000002</v>
          </cell>
          <cell r="M3304" t="str">
            <v>143131000</v>
          </cell>
          <cell r="N3304" t="str">
            <v>70</v>
          </cell>
          <cell r="O3304" t="str">
            <v>0904</v>
          </cell>
          <cell r="P3304" t="str">
            <v>0904</v>
          </cell>
          <cell r="Q3304">
            <v>369.25</v>
          </cell>
          <cell r="R3304">
            <v>369.25</v>
          </cell>
          <cell r="S3304">
            <v>26211.26</v>
          </cell>
          <cell r="V3304" t="str">
            <v>00122</v>
          </cell>
          <cell r="X3304">
            <v>0</v>
          </cell>
          <cell r="Y3304">
            <v>0</v>
          </cell>
        </row>
        <row r="3305">
          <cell r="A3305">
            <v>1706</v>
          </cell>
          <cell r="B3305" t="str">
            <v>87</v>
          </cell>
          <cell r="C3305" t="str">
            <v>КЛ 0.4кв ул.Коммунистическая 9- Коммун.7 0.135км</v>
          </cell>
          <cell r="D3305" t="str">
            <v>535</v>
          </cell>
          <cell r="E3305" t="str">
            <v>011</v>
          </cell>
          <cell r="F3305">
            <v>11</v>
          </cell>
          <cell r="G3305">
            <v>30</v>
          </cell>
          <cell r="H3305">
            <v>28613.56</v>
          </cell>
          <cell r="I3305" t="str">
            <v>31580</v>
          </cell>
          <cell r="J3305" t="str">
            <v>2010062</v>
          </cell>
          <cell r="K3305" t="str">
            <v>30012</v>
          </cell>
          <cell r="L3305">
            <v>16.670000000000002</v>
          </cell>
          <cell r="M3305" t="str">
            <v>143131000</v>
          </cell>
          <cell r="N3305" t="str">
            <v>70</v>
          </cell>
          <cell r="O3305" t="str">
            <v>0904</v>
          </cell>
          <cell r="P3305" t="str">
            <v>0904</v>
          </cell>
          <cell r="Q3305">
            <v>397.49</v>
          </cell>
          <cell r="R3305">
            <v>397.49</v>
          </cell>
          <cell r="S3305">
            <v>28216.07</v>
          </cell>
          <cell r="V3305" t="str">
            <v>00123</v>
          </cell>
          <cell r="X3305">
            <v>0</v>
          </cell>
          <cell r="Y3305">
            <v>0</v>
          </cell>
        </row>
        <row r="3306">
          <cell r="A3306">
            <v>1706</v>
          </cell>
          <cell r="B3306" t="str">
            <v>87</v>
          </cell>
          <cell r="C3306" t="str">
            <v>КЛ 0.4кв ул.Коммунистическая 5- Коммунистич.3 0.19км</v>
          </cell>
          <cell r="D3306" t="str">
            <v>535</v>
          </cell>
          <cell r="E3306" t="str">
            <v>011</v>
          </cell>
          <cell r="F3306">
            <v>11</v>
          </cell>
          <cell r="G3306">
            <v>30</v>
          </cell>
          <cell r="H3306">
            <v>40271.19</v>
          </cell>
          <cell r="I3306" t="str">
            <v>31582</v>
          </cell>
          <cell r="J3306" t="str">
            <v>2010062</v>
          </cell>
          <cell r="K3306" t="str">
            <v>30012</v>
          </cell>
          <cell r="L3306">
            <v>16.670000000000002</v>
          </cell>
          <cell r="M3306" t="str">
            <v>143131000</v>
          </cell>
          <cell r="N3306" t="str">
            <v>71</v>
          </cell>
          <cell r="O3306" t="str">
            <v>0904</v>
          </cell>
          <cell r="P3306" t="str">
            <v>0904</v>
          </cell>
          <cell r="Q3306">
            <v>559.42999999999995</v>
          </cell>
          <cell r="R3306">
            <v>559.42999999999995</v>
          </cell>
          <cell r="S3306">
            <v>39711.760000000002</v>
          </cell>
          <cell r="V3306" t="str">
            <v>00124</v>
          </cell>
          <cell r="X3306">
            <v>0</v>
          </cell>
          <cell r="Y3306">
            <v>0</v>
          </cell>
        </row>
        <row r="3307">
          <cell r="A3307">
            <v>1706</v>
          </cell>
          <cell r="B3307" t="str">
            <v>87</v>
          </cell>
          <cell r="C3307" t="str">
            <v>КЛ 0.4кв ул.Коммунистическая 7- Коммунист.5 0.25км</v>
          </cell>
          <cell r="D3307" t="str">
            <v>535</v>
          </cell>
          <cell r="E3307" t="str">
            <v>011</v>
          </cell>
          <cell r="F3307">
            <v>11</v>
          </cell>
          <cell r="G3307">
            <v>30</v>
          </cell>
          <cell r="H3307">
            <v>31705.93</v>
          </cell>
          <cell r="I3307" t="str">
            <v>31583</v>
          </cell>
          <cell r="J3307" t="str">
            <v>2010062</v>
          </cell>
          <cell r="K3307" t="str">
            <v>30012</v>
          </cell>
          <cell r="L3307">
            <v>16.670000000000002</v>
          </cell>
          <cell r="M3307" t="str">
            <v>143131000</v>
          </cell>
          <cell r="N3307" t="str">
            <v>72</v>
          </cell>
          <cell r="O3307" t="str">
            <v>0904</v>
          </cell>
          <cell r="P3307" t="str">
            <v>0904</v>
          </cell>
          <cell r="Q3307">
            <v>440.45</v>
          </cell>
          <cell r="R3307">
            <v>440.45</v>
          </cell>
          <cell r="S3307">
            <v>31265.48</v>
          </cell>
          <cell r="V3307" t="str">
            <v>00125</v>
          </cell>
          <cell r="X3307">
            <v>0</v>
          </cell>
          <cell r="Y3307">
            <v>0</v>
          </cell>
        </row>
        <row r="3308">
          <cell r="A3308">
            <v>1706</v>
          </cell>
          <cell r="B3308" t="str">
            <v>87</v>
          </cell>
          <cell r="C3308" t="str">
            <v>КЛ 0.4кв ул.Октябрьская 11-Октябрьская 13 0.15км</v>
          </cell>
          <cell r="D3308" t="str">
            <v>535</v>
          </cell>
          <cell r="E3308" t="str">
            <v>011</v>
          </cell>
          <cell r="F3308">
            <v>11</v>
          </cell>
          <cell r="G3308">
            <v>30</v>
          </cell>
          <cell r="H3308">
            <v>17460.169999999998</v>
          </cell>
          <cell r="I3308" t="str">
            <v>31584</v>
          </cell>
          <cell r="J3308" t="str">
            <v>2010062</v>
          </cell>
          <cell r="K3308" t="str">
            <v>30012</v>
          </cell>
          <cell r="L3308">
            <v>16.670000000000002</v>
          </cell>
          <cell r="M3308" t="str">
            <v>143131000</v>
          </cell>
          <cell r="N3308" t="str">
            <v>72</v>
          </cell>
          <cell r="O3308" t="str">
            <v>0904</v>
          </cell>
          <cell r="P3308" t="str">
            <v>0904</v>
          </cell>
          <cell r="Q3308">
            <v>242.55</v>
          </cell>
          <cell r="R3308">
            <v>242.55</v>
          </cell>
          <cell r="S3308">
            <v>17217.62</v>
          </cell>
          <cell r="V3308" t="str">
            <v>00126</v>
          </cell>
          <cell r="X3308">
            <v>0</v>
          </cell>
          <cell r="Y3308">
            <v>0</v>
          </cell>
        </row>
        <row r="3309">
          <cell r="A3309">
            <v>1706</v>
          </cell>
          <cell r="B3309" t="str">
            <v>87</v>
          </cell>
          <cell r="C3309" t="str">
            <v>КЛ 0.4кв ул.Октябрьская 12-11 0.149км</v>
          </cell>
          <cell r="D3309" t="str">
            <v>535</v>
          </cell>
          <cell r="E3309" t="str">
            <v>011</v>
          </cell>
          <cell r="F3309">
            <v>11</v>
          </cell>
          <cell r="G3309">
            <v>30</v>
          </cell>
          <cell r="H3309">
            <v>31580.51</v>
          </cell>
          <cell r="I3309" t="str">
            <v>31585</v>
          </cell>
          <cell r="J3309" t="str">
            <v>2010062</v>
          </cell>
          <cell r="K3309" t="str">
            <v>30012</v>
          </cell>
          <cell r="L3309">
            <v>16.670000000000002</v>
          </cell>
          <cell r="M3309" t="str">
            <v>143131000</v>
          </cell>
          <cell r="N3309" t="str">
            <v>73</v>
          </cell>
          <cell r="O3309" t="str">
            <v>0904</v>
          </cell>
          <cell r="P3309" t="str">
            <v>0904</v>
          </cell>
          <cell r="Q3309">
            <v>438.71</v>
          </cell>
          <cell r="R3309">
            <v>438.71</v>
          </cell>
          <cell r="S3309">
            <v>31141.8</v>
          </cell>
          <cell r="V3309" t="str">
            <v>00127</v>
          </cell>
          <cell r="X3309">
            <v>0</v>
          </cell>
          <cell r="Y3309">
            <v>0</v>
          </cell>
        </row>
        <row r="3310">
          <cell r="A3310">
            <v>1706</v>
          </cell>
          <cell r="B3310" t="str">
            <v>87</v>
          </cell>
          <cell r="C3310" t="str">
            <v>КЛ 0.4кв ул.Ленина 12-14 0.045км</v>
          </cell>
          <cell r="D3310" t="str">
            <v>535</v>
          </cell>
          <cell r="E3310" t="str">
            <v>011</v>
          </cell>
          <cell r="F3310">
            <v>11</v>
          </cell>
          <cell r="G3310">
            <v>30</v>
          </cell>
          <cell r="H3310">
            <v>7974.58</v>
          </cell>
          <cell r="I3310" t="str">
            <v>31595</v>
          </cell>
          <cell r="J3310" t="str">
            <v>2010062</v>
          </cell>
          <cell r="K3310" t="str">
            <v>30012</v>
          </cell>
          <cell r="L3310">
            <v>16.670000000000002</v>
          </cell>
          <cell r="M3310" t="str">
            <v>143131000</v>
          </cell>
          <cell r="N3310" t="str">
            <v>70</v>
          </cell>
          <cell r="O3310" t="str">
            <v>0904</v>
          </cell>
          <cell r="P3310" t="str">
            <v>0904</v>
          </cell>
          <cell r="Q3310">
            <v>110.78</v>
          </cell>
          <cell r="R3310">
            <v>110.78</v>
          </cell>
          <cell r="S3310">
            <v>7863.8</v>
          </cell>
          <cell r="V3310" t="str">
            <v>00128</v>
          </cell>
          <cell r="X3310">
            <v>0</v>
          </cell>
          <cell r="Y3310">
            <v>0</v>
          </cell>
        </row>
        <row r="3311">
          <cell r="A3311">
            <v>1706</v>
          </cell>
          <cell r="B3311" t="str">
            <v>87</v>
          </cell>
          <cell r="C3311" t="str">
            <v>КЛ 0.4кв ул.Октябрьская 4-2 0.15км</v>
          </cell>
          <cell r="D3311" t="str">
            <v>535</v>
          </cell>
          <cell r="E3311" t="str">
            <v>011</v>
          </cell>
          <cell r="F3311">
            <v>11</v>
          </cell>
          <cell r="G3311">
            <v>30</v>
          </cell>
          <cell r="H3311">
            <v>31793.22</v>
          </cell>
          <cell r="I3311" t="str">
            <v>31596</v>
          </cell>
          <cell r="J3311" t="str">
            <v>2010062</v>
          </cell>
          <cell r="K3311" t="str">
            <v>30012</v>
          </cell>
          <cell r="L3311">
            <v>16.670000000000002</v>
          </cell>
          <cell r="M3311" t="str">
            <v>143131000</v>
          </cell>
          <cell r="N3311" t="str">
            <v>73</v>
          </cell>
          <cell r="O3311" t="str">
            <v>0904</v>
          </cell>
          <cell r="P3311" t="str">
            <v>0904</v>
          </cell>
          <cell r="Q3311">
            <v>441.66</v>
          </cell>
          <cell r="R3311">
            <v>441.66</v>
          </cell>
          <cell r="S3311">
            <v>31351.56</v>
          </cell>
          <cell r="V3311" t="str">
            <v>00129</v>
          </cell>
          <cell r="X3311">
            <v>0</v>
          </cell>
          <cell r="Y3311">
            <v>0</v>
          </cell>
        </row>
        <row r="3312">
          <cell r="A3312">
            <v>1706</v>
          </cell>
          <cell r="B3312" t="str">
            <v>87</v>
          </cell>
          <cell r="C3312" t="str">
            <v>КЛ 0.4кв ул.Октябрьская 1-1а 0.05км</v>
          </cell>
          <cell r="D3312" t="str">
            <v>535</v>
          </cell>
          <cell r="E3312" t="str">
            <v>011</v>
          </cell>
          <cell r="F3312">
            <v>11</v>
          </cell>
          <cell r="G3312">
            <v>30</v>
          </cell>
          <cell r="H3312">
            <v>8860.17</v>
          </cell>
          <cell r="I3312" t="str">
            <v>31597</v>
          </cell>
          <cell r="J3312" t="str">
            <v>2010062</v>
          </cell>
          <cell r="K3312" t="str">
            <v>30012</v>
          </cell>
          <cell r="L3312">
            <v>16.670000000000002</v>
          </cell>
          <cell r="M3312" t="str">
            <v>143131000</v>
          </cell>
          <cell r="N3312" t="str">
            <v>72</v>
          </cell>
          <cell r="O3312" t="str">
            <v>0904</v>
          </cell>
          <cell r="P3312" t="str">
            <v>0904</v>
          </cell>
          <cell r="Q3312">
            <v>123.08</v>
          </cell>
          <cell r="R3312">
            <v>123.08</v>
          </cell>
          <cell r="S3312">
            <v>8737.09</v>
          </cell>
          <cell r="V3312" t="str">
            <v>00130</v>
          </cell>
          <cell r="X3312">
            <v>0</v>
          </cell>
          <cell r="Y3312">
            <v>0</v>
          </cell>
        </row>
        <row r="3313">
          <cell r="A3313">
            <v>1706</v>
          </cell>
          <cell r="B3313" t="str">
            <v>87</v>
          </cell>
          <cell r="C3313" t="str">
            <v>КЛ 0.4кв ТП 5 ул.Октябрьская 3а 0.18км</v>
          </cell>
          <cell r="D3313" t="str">
            <v>535</v>
          </cell>
          <cell r="E3313" t="str">
            <v>011</v>
          </cell>
          <cell r="F3313">
            <v>11</v>
          </cell>
          <cell r="G3313">
            <v>30</v>
          </cell>
          <cell r="H3313">
            <v>38151.69</v>
          </cell>
          <cell r="I3313" t="str">
            <v>31598</v>
          </cell>
          <cell r="J3313" t="str">
            <v>2010062</v>
          </cell>
          <cell r="K3313" t="str">
            <v>30012</v>
          </cell>
          <cell r="L3313">
            <v>16.670000000000002</v>
          </cell>
          <cell r="M3313" t="str">
            <v>143131000</v>
          </cell>
          <cell r="N3313" t="str">
            <v>72</v>
          </cell>
          <cell r="O3313" t="str">
            <v>0904</v>
          </cell>
          <cell r="P3313" t="str">
            <v>0904</v>
          </cell>
          <cell r="Q3313">
            <v>529.99</v>
          </cell>
          <cell r="R3313">
            <v>529.99</v>
          </cell>
          <cell r="S3313">
            <v>37621.699999999997</v>
          </cell>
          <cell r="V3313" t="str">
            <v>00131</v>
          </cell>
          <cell r="X3313">
            <v>0</v>
          </cell>
          <cell r="Y3313">
            <v>0</v>
          </cell>
        </row>
        <row r="3314">
          <cell r="A3314">
            <v>1706</v>
          </cell>
          <cell r="B3314" t="str">
            <v>87</v>
          </cell>
          <cell r="C3314" t="str">
            <v>КЛ 0.4кв ул.Октябрьская 3а-Октябрьская 4 0.078км</v>
          </cell>
          <cell r="D3314" t="str">
            <v>535</v>
          </cell>
          <cell r="E3314" t="str">
            <v>011</v>
          </cell>
          <cell r="F3314">
            <v>11</v>
          </cell>
          <cell r="G3314">
            <v>30</v>
          </cell>
          <cell r="H3314">
            <v>16532.2</v>
          </cell>
          <cell r="I3314" t="str">
            <v>31604</v>
          </cell>
          <cell r="J3314" t="str">
            <v>2010062</v>
          </cell>
          <cell r="K3314" t="str">
            <v>30012</v>
          </cell>
          <cell r="L3314">
            <v>16.670000000000002</v>
          </cell>
          <cell r="M3314" t="str">
            <v>143131000</v>
          </cell>
          <cell r="N3314" t="str">
            <v>73</v>
          </cell>
          <cell r="O3314" t="str">
            <v>0904</v>
          </cell>
          <cell r="P3314" t="str">
            <v>0904</v>
          </cell>
          <cell r="Q3314">
            <v>229.66</v>
          </cell>
          <cell r="R3314">
            <v>229.66</v>
          </cell>
          <cell r="S3314">
            <v>16302.54</v>
          </cell>
          <cell r="V3314" t="str">
            <v>00132</v>
          </cell>
          <cell r="X3314">
            <v>0</v>
          </cell>
          <cell r="Y3314">
            <v>0</v>
          </cell>
        </row>
        <row r="3315">
          <cell r="A3315">
            <v>1706</v>
          </cell>
          <cell r="B3315" t="str">
            <v>87</v>
          </cell>
          <cell r="C3315" t="str">
            <v>КЛ 0.4кв ул.Октябрьская 1а-2 0.146км</v>
          </cell>
          <cell r="D3315" t="str">
            <v>535</v>
          </cell>
          <cell r="E3315" t="str">
            <v>011</v>
          </cell>
          <cell r="F3315">
            <v>11</v>
          </cell>
          <cell r="G3315">
            <v>30</v>
          </cell>
          <cell r="H3315">
            <v>37539.83</v>
          </cell>
          <cell r="I3315" t="str">
            <v>31606</v>
          </cell>
          <cell r="J3315" t="str">
            <v>2010062</v>
          </cell>
          <cell r="K3315" t="str">
            <v>30012</v>
          </cell>
          <cell r="L3315">
            <v>16.670000000000002</v>
          </cell>
          <cell r="M3315" t="str">
            <v>143131000</v>
          </cell>
          <cell r="N3315" t="str">
            <v>72</v>
          </cell>
          <cell r="O3315" t="str">
            <v>0904</v>
          </cell>
          <cell r="P3315" t="str">
            <v>0904</v>
          </cell>
          <cell r="Q3315">
            <v>521.49</v>
          </cell>
          <cell r="R3315">
            <v>521.49</v>
          </cell>
          <cell r="S3315">
            <v>37018.339999999997</v>
          </cell>
          <cell r="V3315" t="str">
            <v>00133</v>
          </cell>
          <cell r="X3315">
            <v>0</v>
          </cell>
          <cell r="Y3315">
            <v>0</v>
          </cell>
        </row>
        <row r="3316">
          <cell r="A3316">
            <v>1706</v>
          </cell>
          <cell r="B3316" t="str">
            <v>87</v>
          </cell>
          <cell r="C3316" t="str">
            <v>КЛ 0.4кв ул.Октябрьская 4-6 0.14км</v>
          </cell>
          <cell r="D3316" t="str">
            <v>535</v>
          </cell>
          <cell r="E3316" t="str">
            <v>011</v>
          </cell>
          <cell r="F3316">
            <v>11</v>
          </cell>
          <cell r="G3316">
            <v>30</v>
          </cell>
          <cell r="H3316">
            <v>24808.47</v>
          </cell>
          <cell r="I3316" t="str">
            <v>31607</v>
          </cell>
          <cell r="J3316" t="str">
            <v>2010062</v>
          </cell>
          <cell r="K3316" t="str">
            <v>30012</v>
          </cell>
          <cell r="L3316">
            <v>16.670000000000002</v>
          </cell>
          <cell r="M3316" t="str">
            <v>143131000</v>
          </cell>
          <cell r="N3316" t="str">
            <v>72</v>
          </cell>
          <cell r="O3316" t="str">
            <v>0904</v>
          </cell>
          <cell r="P3316" t="str">
            <v>0904</v>
          </cell>
          <cell r="Q3316">
            <v>344.63</v>
          </cell>
          <cell r="R3316">
            <v>344.63</v>
          </cell>
          <cell r="S3316">
            <v>24463.84</v>
          </cell>
          <cell r="V3316" t="str">
            <v>00134</v>
          </cell>
          <cell r="X3316">
            <v>0</v>
          </cell>
          <cell r="Y3316">
            <v>0</v>
          </cell>
        </row>
        <row r="3317">
          <cell r="A3317">
            <v>1706</v>
          </cell>
          <cell r="B3317" t="str">
            <v>87</v>
          </cell>
          <cell r="C3317" t="str">
            <v>КЛ 0.4кв ул.Октябрьская 2-Коммунистическая 1 0.076км</v>
          </cell>
          <cell r="D3317" t="str">
            <v>535</v>
          </cell>
          <cell r="E3317" t="str">
            <v>011</v>
          </cell>
          <cell r="F3317">
            <v>11</v>
          </cell>
          <cell r="G3317">
            <v>30</v>
          </cell>
          <cell r="H3317">
            <v>13467.8</v>
          </cell>
          <cell r="I3317" t="str">
            <v>31610</v>
          </cell>
          <cell r="J3317" t="str">
            <v>2010062</v>
          </cell>
          <cell r="K3317" t="str">
            <v>30012</v>
          </cell>
          <cell r="L3317">
            <v>16.670000000000002</v>
          </cell>
          <cell r="M3317" t="str">
            <v>143131000</v>
          </cell>
          <cell r="N3317" t="str">
            <v>72</v>
          </cell>
          <cell r="O3317" t="str">
            <v>0904</v>
          </cell>
          <cell r="P3317" t="str">
            <v>0904</v>
          </cell>
          <cell r="Q3317">
            <v>187.09</v>
          </cell>
          <cell r="R3317">
            <v>187.09</v>
          </cell>
          <cell r="S3317">
            <v>13280.71</v>
          </cell>
          <cell r="V3317" t="str">
            <v>00135</v>
          </cell>
          <cell r="X3317">
            <v>0</v>
          </cell>
          <cell r="Y3317">
            <v>0</v>
          </cell>
        </row>
        <row r="3318">
          <cell r="A3318">
            <v>1706</v>
          </cell>
          <cell r="B3318" t="str">
            <v>87</v>
          </cell>
          <cell r="C3318" t="str">
            <v>КЛ 0.4кв ул.Ленина 7-9 0.14км</v>
          </cell>
          <cell r="D3318" t="str">
            <v>535</v>
          </cell>
          <cell r="E3318" t="str">
            <v>011</v>
          </cell>
          <cell r="F3318">
            <v>11</v>
          </cell>
          <cell r="G3318">
            <v>30</v>
          </cell>
          <cell r="H3318">
            <v>29673.73</v>
          </cell>
          <cell r="I3318" t="str">
            <v>31020</v>
          </cell>
          <cell r="J3318" t="str">
            <v>2010062</v>
          </cell>
          <cell r="K3318" t="str">
            <v>30012</v>
          </cell>
          <cell r="L3318">
            <v>16.670000000000002</v>
          </cell>
          <cell r="M3318" t="str">
            <v>143131000</v>
          </cell>
          <cell r="N3318" t="str">
            <v>73</v>
          </cell>
          <cell r="O3318" t="str">
            <v>0904</v>
          </cell>
          <cell r="P3318" t="str">
            <v>0904</v>
          </cell>
          <cell r="Q3318">
            <v>412.22</v>
          </cell>
          <cell r="R3318">
            <v>412.22</v>
          </cell>
          <cell r="S3318">
            <v>29261.51</v>
          </cell>
          <cell r="V3318" t="str">
            <v>00136</v>
          </cell>
          <cell r="X3318">
            <v>0</v>
          </cell>
          <cell r="Y3318">
            <v>0</v>
          </cell>
        </row>
        <row r="3319">
          <cell r="A3319">
            <v>1706</v>
          </cell>
          <cell r="B3319" t="str">
            <v>87</v>
          </cell>
          <cell r="C3319" t="str">
            <v>КЛ 0.4кв ул.Ленина 9-11 0.032км</v>
          </cell>
          <cell r="D3319" t="str">
            <v>535</v>
          </cell>
          <cell r="E3319" t="str">
            <v>011</v>
          </cell>
          <cell r="F3319">
            <v>11</v>
          </cell>
          <cell r="G3319">
            <v>30</v>
          </cell>
          <cell r="H3319">
            <v>6782.2</v>
          </cell>
          <cell r="I3319" t="str">
            <v>31057</v>
          </cell>
          <cell r="J3319" t="str">
            <v>2010062</v>
          </cell>
          <cell r="K3319" t="str">
            <v>30012</v>
          </cell>
          <cell r="L3319">
            <v>16.670000000000002</v>
          </cell>
          <cell r="M3319" t="str">
            <v>143131000</v>
          </cell>
          <cell r="N3319" t="str">
            <v>73</v>
          </cell>
          <cell r="O3319" t="str">
            <v>0904</v>
          </cell>
          <cell r="P3319" t="str">
            <v>0904</v>
          </cell>
          <cell r="Q3319">
            <v>94.22</v>
          </cell>
          <cell r="R3319">
            <v>94.22</v>
          </cell>
          <cell r="S3319">
            <v>6687.98</v>
          </cell>
          <cell r="V3319" t="str">
            <v>00137</v>
          </cell>
          <cell r="X3319">
            <v>0</v>
          </cell>
          <cell r="Y3319">
            <v>0</v>
          </cell>
        </row>
        <row r="3320">
          <cell r="A3320">
            <v>1706</v>
          </cell>
          <cell r="B3320" t="str">
            <v>87</v>
          </cell>
          <cell r="C3320" t="str">
            <v>КЛ 0.4кв ул.Ленина 5-7 0.14км</v>
          </cell>
          <cell r="D3320" t="str">
            <v>535</v>
          </cell>
          <cell r="E3320" t="str">
            <v>011</v>
          </cell>
          <cell r="F3320">
            <v>11</v>
          </cell>
          <cell r="G3320">
            <v>30</v>
          </cell>
          <cell r="H3320">
            <v>29673.73</v>
          </cell>
          <cell r="I3320" t="str">
            <v>31081</v>
          </cell>
          <cell r="J3320" t="str">
            <v>2010062</v>
          </cell>
          <cell r="K3320" t="str">
            <v>30012</v>
          </cell>
          <cell r="L3320">
            <v>16.670000000000002</v>
          </cell>
          <cell r="M3320" t="str">
            <v>143131000</v>
          </cell>
          <cell r="N3320" t="str">
            <v>73</v>
          </cell>
          <cell r="O3320" t="str">
            <v>0904</v>
          </cell>
          <cell r="P3320" t="str">
            <v>0904</v>
          </cell>
          <cell r="Q3320">
            <v>412.22</v>
          </cell>
          <cell r="R3320">
            <v>412.22</v>
          </cell>
          <cell r="S3320">
            <v>29261.51</v>
          </cell>
          <cell r="V3320" t="str">
            <v>00138</v>
          </cell>
          <cell r="X3320">
            <v>0</v>
          </cell>
          <cell r="Y3320">
            <v>0</v>
          </cell>
        </row>
        <row r="3321">
          <cell r="A3321">
            <v>1706</v>
          </cell>
          <cell r="B3321" t="str">
            <v>87</v>
          </cell>
          <cell r="C3321" t="str">
            <v>КЛ 0.4кв ТП 10а ул.Мира 12 0.25км</v>
          </cell>
          <cell r="D3321" t="str">
            <v>535</v>
          </cell>
          <cell r="E3321" t="str">
            <v>011</v>
          </cell>
          <cell r="F3321">
            <v>11</v>
          </cell>
          <cell r="G3321">
            <v>30</v>
          </cell>
          <cell r="H3321">
            <v>32574.58</v>
          </cell>
          <cell r="I3321" t="str">
            <v>31506</v>
          </cell>
          <cell r="J3321" t="str">
            <v>2010062</v>
          </cell>
          <cell r="K3321" t="str">
            <v>30012</v>
          </cell>
          <cell r="L3321">
            <v>16.670000000000002</v>
          </cell>
          <cell r="M3321" t="str">
            <v>143131000</v>
          </cell>
          <cell r="N3321" t="str">
            <v>79</v>
          </cell>
          <cell r="O3321" t="str">
            <v>0904</v>
          </cell>
          <cell r="P3321" t="str">
            <v>0904</v>
          </cell>
          <cell r="Q3321">
            <v>452.52</v>
          </cell>
          <cell r="R3321">
            <v>452.52</v>
          </cell>
          <cell r="S3321">
            <v>32122.06</v>
          </cell>
          <cell r="V3321" t="str">
            <v>00139</v>
          </cell>
          <cell r="X3321">
            <v>0</v>
          </cell>
          <cell r="Y3321">
            <v>0</v>
          </cell>
        </row>
        <row r="3322">
          <cell r="A3322">
            <v>1706</v>
          </cell>
          <cell r="B3322" t="str">
            <v>87</v>
          </cell>
          <cell r="C3322" t="str">
            <v>КЛ 0.4кв ТП 7 ул.Интернациональная 7 0.24км</v>
          </cell>
          <cell r="D3322" t="str">
            <v>535</v>
          </cell>
          <cell r="E3322" t="str">
            <v>011</v>
          </cell>
          <cell r="F3322">
            <v>11</v>
          </cell>
          <cell r="G3322">
            <v>30</v>
          </cell>
          <cell r="H3322">
            <v>61709.32</v>
          </cell>
          <cell r="I3322" t="str">
            <v>31509</v>
          </cell>
          <cell r="J3322" t="str">
            <v>2010062</v>
          </cell>
          <cell r="K3322" t="str">
            <v>30012</v>
          </cell>
          <cell r="L3322">
            <v>16.670000000000002</v>
          </cell>
          <cell r="M3322" t="str">
            <v>143131000</v>
          </cell>
          <cell r="N3322" t="str">
            <v>79</v>
          </cell>
          <cell r="O3322" t="str">
            <v>0904</v>
          </cell>
          <cell r="P3322" t="str">
            <v>0904</v>
          </cell>
          <cell r="Q3322">
            <v>857.25</v>
          </cell>
          <cell r="R3322">
            <v>857.25</v>
          </cell>
          <cell r="S3322">
            <v>60852.07</v>
          </cell>
          <cell r="V3322" t="str">
            <v>00140</v>
          </cell>
          <cell r="X3322">
            <v>0</v>
          </cell>
          <cell r="Y3322">
            <v>0</v>
          </cell>
        </row>
        <row r="3323">
          <cell r="A3323">
            <v>1706</v>
          </cell>
          <cell r="B3323" t="str">
            <v>87</v>
          </cell>
          <cell r="C3323" t="str">
            <v>КЛ 0.4кв ТП7 ул.Интернациональная 8-10 0.16км</v>
          </cell>
          <cell r="D3323" t="str">
            <v>535</v>
          </cell>
          <cell r="E3323" t="str">
            <v>011</v>
          </cell>
          <cell r="F3323">
            <v>11</v>
          </cell>
          <cell r="G3323">
            <v>30</v>
          </cell>
          <cell r="H3323">
            <v>28353.39</v>
          </cell>
          <cell r="I3323" t="str">
            <v>31522</v>
          </cell>
          <cell r="J3323" t="str">
            <v>2010062</v>
          </cell>
          <cell r="K3323" t="str">
            <v>30012</v>
          </cell>
          <cell r="L3323">
            <v>16.670000000000002</v>
          </cell>
          <cell r="M3323" t="str">
            <v>143131000</v>
          </cell>
          <cell r="N3323" t="str">
            <v>70</v>
          </cell>
          <cell r="O3323" t="str">
            <v>0904</v>
          </cell>
          <cell r="P3323" t="str">
            <v>0904</v>
          </cell>
          <cell r="Q3323">
            <v>393.88</v>
          </cell>
          <cell r="R3323">
            <v>393.88</v>
          </cell>
          <cell r="S3323">
            <v>27959.51</v>
          </cell>
          <cell r="V3323" t="str">
            <v>00141</v>
          </cell>
          <cell r="X3323">
            <v>0</v>
          </cell>
          <cell r="Y3323">
            <v>0</v>
          </cell>
        </row>
        <row r="3324">
          <cell r="A3324">
            <v>1706</v>
          </cell>
          <cell r="B3324" t="str">
            <v>87</v>
          </cell>
          <cell r="C3324" t="str">
            <v>КЛ 0.4кв ТП 12а ул.Мира 23 0.8км</v>
          </cell>
          <cell r="D3324" t="str">
            <v>535</v>
          </cell>
          <cell r="E3324" t="str">
            <v>011</v>
          </cell>
          <cell r="F3324">
            <v>11</v>
          </cell>
          <cell r="G3324">
            <v>30</v>
          </cell>
          <cell r="H3324">
            <v>78178.81</v>
          </cell>
          <cell r="I3324" t="str">
            <v>31532</v>
          </cell>
          <cell r="J3324" t="str">
            <v>2010062</v>
          </cell>
          <cell r="K3324" t="str">
            <v>30012</v>
          </cell>
          <cell r="L3324">
            <v>16.670000000000002</v>
          </cell>
          <cell r="M3324" t="str">
            <v>143131000</v>
          </cell>
          <cell r="N3324" t="str">
            <v>84</v>
          </cell>
          <cell r="O3324" t="str">
            <v>0904</v>
          </cell>
          <cell r="P3324" t="str">
            <v>0904</v>
          </cell>
          <cell r="Q3324">
            <v>1086.03</v>
          </cell>
          <cell r="R3324">
            <v>1086.03</v>
          </cell>
          <cell r="S3324">
            <v>77092.78</v>
          </cell>
          <cell r="V3324" t="str">
            <v>00142</v>
          </cell>
          <cell r="X3324">
            <v>0</v>
          </cell>
          <cell r="Y3324">
            <v>0</v>
          </cell>
        </row>
        <row r="3325">
          <cell r="A3325">
            <v>1706</v>
          </cell>
          <cell r="B3325" t="str">
            <v>87</v>
          </cell>
          <cell r="C3325" t="str">
            <v>КЛ 0.4кв ул.Мира 19-21 0.045км</v>
          </cell>
          <cell r="D3325" t="str">
            <v>535</v>
          </cell>
          <cell r="E3325" t="str">
            <v>011</v>
          </cell>
          <cell r="F3325">
            <v>11</v>
          </cell>
          <cell r="G3325">
            <v>30</v>
          </cell>
          <cell r="H3325">
            <v>9538.14</v>
          </cell>
          <cell r="I3325" t="str">
            <v>31533</v>
          </cell>
          <cell r="J3325" t="str">
            <v>2010062</v>
          </cell>
          <cell r="K3325" t="str">
            <v>30012</v>
          </cell>
          <cell r="L3325">
            <v>16.670000000000002</v>
          </cell>
          <cell r="M3325" t="str">
            <v>143131000</v>
          </cell>
          <cell r="N3325" t="str">
            <v>86</v>
          </cell>
          <cell r="O3325" t="str">
            <v>0904</v>
          </cell>
          <cell r="P3325" t="str">
            <v>0904</v>
          </cell>
          <cell r="Q3325">
            <v>132.5</v>
          </cell>
          <cell r="R3325">
            <v>132.5</v>
          </cell>
          <cell r="S3325">
            <v>9405.64</v>
          </cell>
          <cell r="V3325" t="str">
            <v>00143</v>
          </cell>
          <cell r="X3325">
            <v>0</v>
          </cell>
          <cell r="Y3325">
            <v>0</v>
          </cell>
        </row>
        <row r="3326">
          <cell r="A3326">
            <v>1706</v>
          </cell>
          <cell r="B3326" t="str">
            <v>87</v>
          </cell>
          <cell r="C3326" t="str">
            <v>КЛ 0.4кв ТП 12а ул.Мира 19 0.092км</v>
          </cell>
          <cell r="D3326" t="str">
            <v>535</v>
          </cell>
          <cell r="E3326" t="str">
            <v>011</v>
          </cell>
          <cell r="F3326">
            <v>11</v>
          </cell>
          <cell r="G3326">
            <v>30</v>
          </cell>
          <cell r="H3326">
            <v>7817.8</v>
          </cell>
          <cell r="I3326" t="str">
            <v>31543</v>
          </cell>
          <cell r="J3326" t="str">
            <v>2010062</v>
          </cell>
          <cell r="K3326" t="str">
            <v>30012</v>
          </cell>
          <cell r="L3326">
            <v>16.670000000000002</v>
          </cell>
          <cell r="M3326" t="str">
            <v>143131000</v>
          </cell>
          <cell r="N3326" t="str">
            <v>79</v>
          </cell>
          <cell r="O3326" t="str">
            <v>0904</v>
          </cell>
          <cell r="P3326" t="str">
            <v>0904</v>
          </cell>
          <cell r="Q3326">
            <v>108.6</v>
          </cell>
          <cell r="R3326">
            <v>108.6</v>
          </cell>
          <cell r="S3326">
            <v>7709.2</v>
          </cell>
          <cell r="V3326" t="str">
            <v>00144</v>
          </cell>
          <cell r="X3326">
            <v>0</v>
          </cell>
          <cell r="Y3326">
            <v>0</v>
          </cell>
        </row>
        <row r="3327">
          <cell r="A3327">
            <v>1706</v>
          </cell>
          <cell r="B3327" t="str">
            <v>87</v>
          </cell>
          <cell r="C3327" t="str">
            <v>КЛ 0.4кв ТП 12а ул.Мира 18 0.24км</v>
          </cell>
          <cell r="D3327" t="str">
            <v>535</v>
          </cell>
          <cell r="E3327" t="str">
            <v>011</v>
          </cell>
          <cell r="F3327">
            <v>11</v>
          </cell>
          <cell r="G3327">
            <v>30</v>
          </cell>
          <cell r="H3327">
            <v>26684.75</v>
          </cell>
          <cell r="I3327" t="str">
            <v>31544</v>
          </cell>
          <cell r="J3327" t="str">
            <v>2010062</v>
          </cell>
          <cell r="K3327" t="str">
            <v>30012</v>
          </cell>
          <cell r="L3327">
            <v>16.670000000000002</v>
          </cell>
          <cell r="M3327" t="str">
            <v>143131000</v>
          </cell>
          <cell r="N3327" t="str">
            <v>79</v>
          </cell>
          <cell r="O3327" t="str">
            <v>0904</v>
          </cell>
          <cell r="P3327" t="str">
            <v>0904</v>
          </cell>
          <cell r="Q3327">
            <v>370.7</v>
          </cell>
          <cell r="R3327">
            <v>370.7</v>
          </cell>
          <cell r="S3327">
            <v>26314.05</v>
          </cell>
          <cell r="V3327" t="str">
            <v>00145</v>
          </cell>
          <cell r="X3327">
            <v>0</v>
          </cell>
          <cell r="Y3327">
            <v>0</v>
          </cell>
        </row>
        <row r="3328">
          <cell r="A3328">
            <v>1706</v>
          </cell>
          <cell r="B3328" t="str">
            <v>87</v>
          </cell>
          <cell r="C3328" t="str">
            <v>КЛ 0.4кв ТП 12а ул.Мира 17 0.16км</v>
          </cell>
          <cell r="D3328" t="str">
            <v>535</v>
          </cell>
          <cell r="E3328" t="str">
            <v>011</v>
          </cell>
          <cell r="F3328">
            <v>11</v>
          </cell>
          <cell r="G3328">
            <v>30</v>
          </cell>
          <cell r="H3328">
            <v>17789.830000000002</v>
          </cell>
          <cell r="I3328" t="str">
            <v>31545</v>
          </cell>
          <cell r="J3328" t="str">
            <v>2010062</v>
          </cell>
          <cell r="K3328" t="str">
            <v>30012</v>
          </cell>
          <cell r="L3328">
            <v>16.670000000000002</v>
          </cell>
          <cell r="M3328" t="str">
            <v>143131000</v>
          </cell>
          <cell r="N3328" t="str">
            <v>81</v>
          </cell>
          <cell r="O3328" t="str">
            <v>0904</v>
          </cell>
          <cell r="P3328" t="str">
            <v>0904</v>
          </cell>
          <cell r="Q3328">
            <v>247.13</v>
          </cell>
          <cell r="R3328">
            <v>247.13</v>
          </cell>
          <cell r="S3328">
            <v>17542.7</v>
          </cell>
          <cell r="V3328" t="str">
            <v>00146</v>
          </cell>
          <cell r="X3328">
            <v>0</v>
          </cell>
          <cell r="Y3328">
            <v>0</v>
          </cell>
        </row>
        <row r="3329">
          <cell r="A3329">
            <v>1706</v>
          </cell>
          <cell r="B3329" t="str">
            <v>87</v>
          </cell>
          <cell r="C3329" t="str">
            <v>КЛ 0.4кв ТП 10а ул.Мира 9 0.12км</v>
          </cell>
          <cell r="D3329" t="str">
            <v>535</v>
          </cell>
          <cell r="E3329" t="str">
            <v>011</v>
          </cell>
          <cell r="F3329">
            <v>11</v>
          </cell>
          <cell r="G3329">
            <v>30</v>
          </cell>
          <cell r="H3329">
            <v>13342.37</v>
          </cell>
          <cell r="I3329" t="str">
            <v>31547</v>
          </cell>
          <cell r="J3329" t="str">
            <v>2010062</v>
          </cell>
          <cell r="K3329" t="str">
            <v>30012</v>
          </cell>
          <cell r="L3329">
            <v>16.670000000000002</v>
          </cell>
          <cell r="M3329" t="str">
            <v>143131000</v>
          </cell>
          <cell r="N3329" t="str">
            <v>80</v>
          </cell>
          <cell r="O3329" t="str">
            <v>0904</v>
          </cell>
          <cell r="P3329" t="str">
            <v>0904</v>
          </cell>
          <cell r="Q3329">
            <v>185.35</v>
          </cell>
          <cell r="R3329">
            <v>185.35</v>
          </cell>
          <cell r="S3329">
            <v>13157.02</v>
          </cell>
          <cell r="V3329" t="str">
            <v>00147</v>
          </cell>
          <cell r="X3329">
            <v>0</v>
          </cell>
          <cell r="Y3329">
            <v>0</v>
          </cell>
        </row>
        <row r="3330">
          <cell r="A3330">
            <v>1706</v>
          </cell>
          <cell r="B3330" t="str">
            <v>87</v>
          </cell>
          <cell r="C3330" t="str">
            <v>КЛ 0.4кв ТП 10а ул.Мира 10 0.17км</v>
          </cell>
          <cell r="D3330" t="str">
            <v>535</v>
          </cell>
          <cell r="E3330" t="str">
            <v>011</v>
          </cell>
          <cell r="F3330">
            <v>11</v>
          </cell>
          <cell r="G3330">
            <v>30</v>
          </cell>
          <cell r="H3330">
            <v>19788.14</v>
          </cell>
          <cell r="I3330" t="str">
            <v>30978</v>
          </cell>
          <cell r="J3330" t="str">
            <v>2010062</v>
          </cell>
          <cell r="K3330" t="str">
            <v>30012</v>
          </cell>
          <cell r="L3330">
            <v>16.670000000000002</v>
          </cell>
          <cell r="M3330" t="str">
            <v>143131000</v>
          </cell>
          <cell r="N3330" t="str">
            <v>80</v>
          </cell>
          <cell r="O3330" t="str">
            <v>0904</v>
          </cell>
          <cell r="P3330" t="str">
            <v>0904</v>
          </cell>
          <cell r="Q3330">
            <v>274.89</v>
          </cell>
          <cell r="R3330">
            <v>274.89</v>
          </cell>
          <cell r="S3330">
            <v>19513.25</v>
          </cell>
          <cell r="V3330" t="str">
            <v>00148</v>
          </cell>
          <cell r="X3330">
            <v>0</v>
          </cell>
          <cell r="Y3330">
            <v>0</v>
          </cell>
        </row>
        <row r="3331">
          <cell r="A3331">
            <v>1706</v>
          </cell>
          <cell r="B3331" t="str">
            <v>87</v>
          </cell>
          <cell r="C3331" t="str">
            <v>КЛ 0.4кв ТП 10а ул.Мира 11 0.155км</v>
          </cell>
          <cell r="D3331" t="str">
            <v>535</v>
          </cell>
          <cell r="E3331" t="str">
            <v>011</v>
          </cell>
          <cell r="F3331">
            <v>11</v>
          </cell>
          <cell r="G3331">
            <v>30</v>
          </cell>
          <cell r="H3331">
            <v>18042.37</v>
          </cell>
          <cell r="I3331" t="str">
            <v>30979</v>
          </cell>
          <cell r="J3331" t="str">
            <v>2010062</v>
          </cell>
          <cell r="K3331" t="str">
            <v>30012</v>
          </cell>
          <cell r="L3331">
            <v>16.670000000000002</v>
          </cell>
          <cell r="M3331" t="str">
            <v>143131000</v>
          </cell>
          <cell r="N3331" t="str">
            <v>75</v>
          </cell>
          <cell r="O3331" t="str">
            <v>0904</v>
          </cell>
          <cell r="P3331" t="str">
            <v>0904</v>
          </cell>
          <cell r="Q3331">
            <v>250.64</v>
          </cell>
          <cell r="R3331">
            <v>250.64</v>
          </cell>
          <cell r="S3331">
            <v>17791.73</v>
          </cell>
          <cell r="V3331" t="str">
            <v>00149</v>
          </cell>
          <cell r="X3331">
            <v>0</v>
          </cell>
          <cell r="Y3331">
            <v>0</v>
          </cell>
        </row>
        <row r="3332">
          <cell r="A3332">
            <v>1706</v>
          </cell>
          <cell r="B3332" t="str">
            <v>87</v>
          </cell>
          <cell r="C3332" t="str">
            <v>КЛ 0.4кв ТП 10а ул.Мира 13а 0.32км</v>
          </cell>
          <cell r="D3332" t="str">
            <v>535</v>
          </cell>
          <cell r="E3332" t="str">
            <v>011</v>
          </cell>
          <cell r="F3332">
            <v>11</v>
          </cell>
          <cell r="G3332">
            <v>30</v>
          </cell>
          <cell r="H3332">
            <v>37248.31</v>
          </cell>
          <cell r="I3332" t="str">
            <v>30984</v>
          </cell>
          <cell r="J3332" t="str">
            <v>2010062</v>
          </cell>
          <cell r="K3332" t="str">
            <v>30012</v>
          </cell>
          <cell r="L3332">
            <v>16.670000000000002</v>
          </cell>
          <cell r="M3332" t="str">
            <v>143131000</v>
          </cell>
          <cell r="N3332" t="str">
            <v>89</v>
          </cell>
          <cell r="O3332" t="str">
            <v>0904</v>
          </cell>
          <cell r="P3332" t="str">
            <v>0904</v>
          </cell>
          <cell r="Q3332">
            <v>517.44000000000005</v>
          </cell>
          <cell r="R3332">
            <v>517.44000000000005</v>
          </cell>
          <cell r="S3332">
            <v>36730.870000000003</v>
          </cell>
          <cell r="V3332" t="str">
            <v>00150</v>
          </cell>
          <cell r="X3332">
            <v>0</v>
          </cell>
          <cell r="Y3332">
            <v>0</v>
          </cell>
        </row>
        <row r="3333">
          <cell r="A3333">
            <v>1706</v>
          </cell>
          <cell r="B3333" t="str">
            <v>87</v>
          </cell>
          <cell r="C3333" t="str">
            <v>КЛ 0.4кв ТП7 ул.Интернациональная 6-4 0.155км</v>
          </cell>
          <cell r="D3333" t="str">
            <v>535</v>
          </cell>
          <cell r="E3333" t="str">
            <v>011</v>
          </cell>
          <cell r="F3333">
            <v>11</v>
          </cell>
          <cell r="G3333">
            <v>30</v>
          </cell>
          <cell r="H3333">
            <v>27466.95</v>
          </cell>
          <cell r="I3333" t="str">
            <v>30985</v>
          </cell>
          <cell r="J3333" t="str">
            <v>2010062</v>
          </cell>
          <cell r="K3333" t="str">
            <v>30012</v>
          </cell>
          <cell r="L3333">
            <v>16.670000000000002</v>
          </cell>
          <cell r="M3333" t="str">
            <v>143131000</v>
          </cell>
          <cell r="N3333" t="str">
            <v>73</v>
          </cell>
          <cell r="O3333" t="str">
            <v>0904</v>
          </cell>
          <cell r="P3333" t="str">
            <v>0904</v>
          </cell>
          <cell r="Q3333">
            <v>381.56</v>
          </cell>
          <cell r="R3333">
            <v>381.56</v>
          </cell>
          <cell r="S3333">
            <v>27085.39</v>
          </cell>
          <cell r="V3333" t="str">
            <v>00151</v>
          </cell>
          <cell r="X3333">
            <v>0</v>
          </cell>
          <cell r="Y3333">
            <v>0</v>
          </cell>
        </row>
        <row r="3334">
          <cell r="A3334">
            <v>1706</v>
          </cell>
          <cell r="B3334" t="str">
            <v>87</v>
          </cell>
          <cell r="C3334" t="str">
            <v>КЛ 0.4кв ТП7 ул.Интернациональная 4-2 0.145км</v>
          </cell>
          <cell r="D3334" t="str">
            <v>535</v>
          </cell>
          <cell r="E3334" t="str">
            <v>011</v>
          </cell>
          <cell r="F3334">
            <v>11</v>
          </cell>
          <cell r="G3334">
            <v>30</v>
          </cell>
          <cell r="H3334">
            <v>25694.92</v>
          </cell>
          <cell r="I3334" t="str">
            <v>30986</v>
          </cell>
          <cell r="J3334" t="str">
            <v>2010062</v>
          </cell>
          <cell r="K3334" t="str">
            <v>30012</v>
          </cell>
          <cell r="L3334">
            <v>16.670000000000002</v>
          </cell>
          <cell r="M3334" t="str">
            <v>143131000</v>
          </cell>
          <cell r="N3334" t="str">
            <v>73</v>
          </cell>
          <cell r="O3334" t="str">
            <v>0904</v>
          </cell>
          <cell r="P3334" t="str">
            <v>0904</v>
          </cell>
          <cell r="Q3334">
            <v>356.95</v>
          </cell>
          <cell r="R3334">
            <v>356.95</v>
          </cell>
          <cell r="S3334">
            <v>25337.97</v>
          </cell>
          <cell r="V3334" t="str">
            <v>00152</v>
          </cell>
          <cell r="X3334">
            <v>0</v>
          </cell>
          <cell r="Y3334">
            <v>0</v>
          </cell>
        </row>
        <row r="3335">
          <cell r="A3335">
            <v>1706</v>
          </cell>
          <cell r="B3335" t="str">
            <v>87</v>
          </cell>
          <cell r="C3335" t="str">
            <v>КЛ 0.4кв ТП 7 дет.сад "Орленок" 0.225км</v>
          </cell>
          <cell r="D3335" t="str">
            <v>535</v>
          </cell>
          <cell r="E3335" t="str">
            <v>011</v>
          </cell>
          <cell r="F3335">
            <v>11</v>
          </cell>
          <cell r="G3335">
            <v>30</v>
          </cell>
          <cell r="H3335">
            <v>39871.19</v>
          </cell>
          <cell r="I3335" t="str">
            <v>30991</v>
          </cell>
          <cell r="J3335" t="str">
            <v>2010062</v>
          </cell>
          <cell r="K3335" t="str">
            <v>30012</v>
          </cell>
          <cell r="L3335">
            <v>16.670000000000002</v>
          </cell>
          <cell r="M3335" t="str">
            <v>143131000</v>
          </cell>
          <cell r="N3335" t="str">
            <v>71</v>
          </cell>
          <cell r="O3335" t="str">
            <v>0904</v>
          </cell>
          <cell r="P3335" t="str">
            <v>0904</v>
          </cell>
          <cell r="Q3335">
            <v>553.88</v>
          </cell>
          <cell r="R3335">
            <v>553.88</v>
          </cell>
          <cell r="S3335">
            <v>39317.31</v>
          </cell>
          <cell r="V3335" t="str">
            <v>00153</v>
          </cell>
          <cell r="X3335">
            <v>0</v>
          </cell>
          <cell r="Y3335">
            <v>0</v>
          </cell>
        </row>
        <row r="3336">
          <cell r="A3336">
            <v>1706</v>
          </cell>
          <cell r="B3336" t="str">
            <v>87</v>
          </cell>
          <cell r="C3336" t="str">
            <v>КЛ 0.4кв ТП 13а ул.Мира 42 0.225км</v>
          </cell>
          <cell r="D3336" t="str">
            <v>535</v>
          </cell>
          <cell r="E3336" t="str">
            <v>011</v>
          </cell>
          <cell r="F3336">
            <v>11</v>
          </cell>
          <cell r="G3336">
            <v>30</v>
          </cell>
          <cell r="H3336">
            <v>26189.83</v>
          </cell>
          <cell r="I3336" t="str">
            <v>30993</v>
          </cell>
          <cell r="J3336" t="str">
            <v>2010062</v>
          </cell>
          <cell r="K3336" t="str">
            <v>30012</v>
          </cell>
          <cell r="L3336">
            <v>16.670000000000002</v>
          </cell>
          <cell r="M3336" t="str">
            <v>143131000</v>
          </cell>
          <cell r="N3336" t="str">
            <v>89</v>
          </cell>
          <cell r="O3336" t="str">
            <v>0904</v>
          </cell>
          <cell r="P3336" t="str">
            <v>0904</v>
          </cell>
          <cell r="Q3336">
            <v>363.82</v>
          </cell>
          <cell r="R3336">
            <v>363.82</v>
          </cell>
          <cell r="S3336">
            <v>25826.01</v>
          </cell>
          <cell r="V3336" t="str">
            <v>00154</v>
          </cell>
          <cell r="X3336">
            <v>0</v>
          </cell>
          <cell r="Y3336">
            <v>0</v>
          </cell>
        </row>
        <row r="3337">
          <cell r="A3337">
            <v>1706</v>
          </cell>
          <cell r="B3337" t="str">
            <v>87</v>
          </cell>
          <cell r="C3337" t="str">
            <v>КЛ 0.4кв ТП 13а ул.Мира 39 0.8км</v>
          </cell>
          <cell r="D3337" t="str">
            <v>535</v>
          </cell>
          <cell r="E3337" t="str">
            <v>011</v>
          </cell>
          <cell r="F3337">
            <v>11</v>
          </cell>
          <cell r="G3337">
            <v>30</v>
          </cell>
          <cell r="H3337">
            <v>67755.08</v>
          </cell>
          <cell r="I3337" t="str">
            <v>31002</v>
          </cell>
          <cell r="J3337" t="str">
            <v>2010062</v>
          </cell>
          <cell r="K3337" t="str">
            <v>30012</v>
          </cell>
          <cell r="L3337">
            <v>16.670000000000002</v>
          </cell>
          <cell r="M3337" t="str">
            <v>143131000</v>
          </cell>
          <cell r="N3337" t="str">
            <v>87</v>
          </cell>
          <cell r="O3337" t="str">
            <v>0904</v>
          </cell>
          <cell r="P3337" t="str">
            <v>0904</v>
          </cell>
          <cell r="Q3337">
            <v>941.23</v>
          </cell>
          <cell r="R3337">
            <v>941.23</v>
          </cell>
          <cell r="S3337">
            <v>66813.850000000006</v>
          </cell>
          <cell r="V3337" t="str">
            <v>00155</v>
          </cell>
          <cell r="X3337">
            <v>0</v>
          </cell>
          <cell r="Y3337">
            <v>0</v>
          </cell>
        </row>
        <row r="3338">
          <cell r="A3338">
            <v>1706</v>
          </cell>
          <cell r="B3338" t="str">
            <v>87</v>
          </cell>
          <cell r="C3338" t="str">
            <v>КЛ 0.4кв ТП 13а ул.Мира 35 0.4км</v>
          </cell>
          <cell r="D3338" t="str">
            <v>535</v>
          </cell>
          <cell r="E3338" t="str">
            <v>011</v>
          </cell>
          <cell r="F3338">
            <v>11</v>
          </cell>
          <cell r="G3338">
            <v>30</v>
          </cell>
          <cell r="H3338">
            <v>29395.759999999998</v>
          </cell>
          <cell r="I3338" t="str">
            <v>31004</v>
          </cell>
          <cell r="J3338" t="str">
            <v>2010062</v>
          </cell>
          <cell r="K3338" t="str">
            <v>30012</v>
          </cell>
          <cell r="L3338">
            <v>16.670000000000002</v>
          </cell>
          <cell r="M3338" t="str">
            <v>143131000</v>
          </cell>
          <cell r="N3338" t="str">
            <v>87</v>
          </cell>
          <cell r="O3338" t="str">
            <v>0904</v>
          </cell>
          <cell r="P3338" t="str">
            <v>0904</v>
          </cell>
          <cell r="Q3338">
            <v>408.36</v>
          </cell>
          <cell r="R3338">
            <v>408.36</v>
          </cell>
          <cell r="S3338">
            <v>28987.4</v>
          </cell>
          <cell r="V3338" t="str">
            <v>00156</v>
          </cell>
          <cell r="X3338">
            <v>0</v>
          </cell>
          <cell r="Y3338">
            <v>0</v>
          </cell>
        </row>
        <row r="3339">
          <cell r="A3339">
            <v>1706</v>
          </cell>
          <cell r="B3339" t="str">
            <v>87</v>
          </cell>
          <cell r="C3339" t="str">
            <v>КЛ 0.4кв ТП 13а ул.Мира 43 0.3км</v>
          </cell>
          <cell r="D3339" t="str">
            <v>535</v>
          </cell>
          <cell r="E3339" t="str">
            <v>011</v>
          </cell>
          <cell r="F3339">
            <v>11</v>
          </cell>
          <cell r="G3339">
            <v>30</v>
          </cell>
          <cell r="H3339">
            <v>34920.339999999997</v>
          </cell>
          <cell r="I3339" t="str">
            <v>30936</v>
          </cell>
          <cell r="J3339" t="str">
            <v>2010062</v>
          </cell>
          <cell r="K3339" t="str">
            <v>30012</v>
          </cell>
          <cell r="L3339">
            <v>16.670000000000002</v>
          </cell>
          <cell r="M3339" t="str">
            <v>143131000</v>
          </cell>
          <cell r="N3339" t="str">
            <v>90</v>
          </cell>
          <cell r="O3339" t="str">
            <v>0904</v>
          </cell>
          <cell r="P3339" t="str">
            <v>0904</v>
          </cell>
          <cell r="Q3339">
            <v>485.1</v>
          </cell>
          <cell r="R3339">
            <v>485.1</v>
          </cell>
          <cell r="S3339">
            <v>34435.24</v>
          </cell>
          <cell r="V3339" t="str">
            <v>00157</v>
          </cell>
          <cell r="X3339">
            <v>0</v>
          </cell>
          <cell r="Y3339">
            <v>0</v>
          </cell>
        </row>
        <row r="3340">
          <cell r="A3340">
            <v>1706</v>
          </cell>
          <cell r="B3340" t="str">
            <v>87</v>
          </cell>
          <cell r="C3340" t="str">
            <v>КЛ 0.4кв ТП 13а ул.Мира 41 0.32км</v>
          </cell>
          <cell r="D3340" t="str">
            <v>535</v>
          </cell>
          <cell r="E3340" t="str">
            <v>011</v>
          </cell>
          <cell r="F3340">
            <v>11</v>
          </cell>
          <cell r="G3340">
            <v>30</v>
          </cell>
          <cell r="H3340">
            <v>31272.03</v>
          </cell>
          <cell r="I3340" t="str">
            <v>30938</v>
          </cell>
          <cell r="J3340" t="str">
            <v>2010062</v>
          </cell>
          <cell r="K3340" t="str">
            <v>30012</v>
          </cell>
          <cell r="L3340">
            <v>16.670000000000002</v>
          </cell>
          <cell r="M3340" t="str">
            <v>143131000</v>
          </cell>
          <cell r="N3340" t="str">
            <v>86</v>
          </cell>
          <cell r="O3340" t="str">
            <v>0904</v>
          </cell>
          <cell r="P3340" t="str">
            <v>0904</v>
          </cell>
          <cell r="Q3340">
            <v>434.42</v>
          </cell>
          <cell r="R3340">
            <v>434.42</v>
          </cell>
          <cell r="S3340">
            <v>30837.61</v>
          </cell>
          <cell r="V3340" t="str">
            <v>00158</v>
          </cell>
          <cell r="X3340">
            <v>0</v>
          </cell>
          <cell r="Y3340">
            <v>0</v>
          </cell>
        </row>
        <row r="3341">
          <cell r="A3341">
            <v>1706</v>
          </cell>
          <cell r="B3341" t="str">
            <v>87</v>
          </cell>
          <cell r="C3341" t="str">
            <v>КЛ 0.4кв ТП 13а ул.Мира 27 0.03км</v>
          </cell>
          <cell r="D3341" t="str">
            <v>535</v>
          </cell>
          <cell r="E3341" t="str">
            <v>011</v>
          </cell>
          <cell r="F3341">
            <v>11</v>
          </cell>
          <cell r="G3341">
            <v>30</v>
          </cell>
          <cell r="H3341">
            <v>3492.37</v>
          </cell>
          <cell r="I3341" t="str">
            <v>30939</v>
          </cell>
          <cell r="J3341" t="str">
            <v>2010062</v>
          </cell>
          <cell r="K3341" t="str">
            <v>30012</v>
          </cell>
          <cell r="L3341">
            <v>16.670000000000002</v>
          </cell>
          <cell r="M3341" t="str">
            <v>143131000</v>
          </cell>
          <cell r="N3341" t="str">
            <v>85</v>
          </cell>
          <cell r="O3341" t="str">
            <v>0904</v>
          </cell>
          <cell r="P3341" t="str">
            <v>0904</v>
          </cell>
          <cell r="Q3341">
            <v>48.51</v>
          </cell>
          <cell r="R3341">
            <v>48.51</v>
          </cell>
          <cell r="S3341">
            <v>3443.86</v>
          </cell>
          <cell r="V3341" t="str">
            <v>00159</v>
          </cell>
          <cell r="X3341">
            <v>0</v>
          </cell>
          <cell r="Y3341">
            <v>0</v>
          </cell>
        </row>
        <row r="3342">
          <cell r="A3342">
            <v>1706</v>
          </cell>
          <cell r="B3342" t="str">
            <v>87</v>
          </cell>
          <cell r="C3342" t="str">
            <v>КЛ 0.4кв ТП 13а ул.Мира 29 0.34км</v>
          </cell>
          <cell r="D3342" t="str">
            <v>535</v>
          </cell>
          <cell r="E3342" t="str">
            <v>011</v>
          </cell>
          <cell r="F3342">
            <v>11</v>
          </cell>
          <cell r="G3342">
            <v>30</v>
          </cell>
          <cell r="H3342">
            <v>28795.759999999998</v>
          </cell>
          <cell r="I3342" t="str">
            <v>30940</v>
          </cell>
          <cell r="J3342" t="str">
            <v>2010062</v>
          </cell>
          <cell r="K3342" t="str">
            <v>30012</v>
          </cell>
          <cell r="L3342">
            <v>16.670000000000002</v>
          </cell>
          <cell r="M3342" t="str">
            <v>143131000</v>
          </cell>
          <cell r="N3342" t="str">
            <v>85</v>
          </cell>
          <cell r="O3342" t="str">
            <v>0904</v>
          </cell>
          <cell r="P3342" t="str">
            <v>0904</v>
          </cell>
          <cell r="Q3342">
            <v>400.02</v>
          </cell>
          <cell r="R3342">
            <v>400.02</v>
          </cell>
          <cell r="S3342">
            <v>28395.74</v>
          </cell>
          <cell r="V3342" t="str">
            <v>00160</v>
          </cell>
          <cell r="X3342">
            <v>0</v>
          </cell>
          <cell r="Y3342">
            <v>0</v>
          </cell>
        </row>
        <row r="3343">
          <cell r="A3343">
            <v>1706</v>
          </cell>
          <cell r="B3343" t="str">
            <v>87</v>
          </cell>
          <cell r="C3343" t="str">
            <v>КЛ 0.4кв ТП 12а ул.Мира 37 1.2км</v>
          </cell>
          <cell r="D3343" t="str">
            <v>535</v>
          </cell>
          <cell r="E3343" t="str">
            <v>011</v>
          </cell>
          <cell r="F3343">
            <v>11</v>
          </cell>
          <cell r="G3343">
            <v>30</v>
          </cell>
          <cell r="H3343">
            <v>154794.92000000001</v>
          </cell>
          <cell r="I3343" t="str">
            <v>30942</v>
          </cell>
          <cell r="J3343" t="str">
            <v>2010062</v>
          </cell>
          <cell r="K3343" t="str">
            <v>30012</v>
          </cell>
          <cell r="L3343">
            <v>16.670000000000002</v>
          </cell>
          <cell r="M3343" t="str">
            <v>143131000</v>
          </cell>
          <cell r="N3343" t="str">
            <v>87</v>
          </cell>
          <cell r="O3343" t="str">
            <v>0904</v>
          </cell>
          <cell r="P3343" t="str">
            <v>0904</v>
          </cell>
          <cell r="Q3343">
            <v>2150.36</v>
          </cell>
          <cell r="R3343">
            <v>2150.36</v>
          </cell>
          <cell r="S3343">
            <v>152644.56</v>
          </cell>
          <cell r="V3343" t="str">
            <v>00161</v>
          </cell>
          <cell r="X3343">
            <v>0</v>
          </cell>
          <cell r="Y3343">
            <v>0</v>
          </cell>
        </row>
        <row r="3344">
          <cell r="A3344">
            <v>1706</v>
          </cell>
          <cell r="B3344" t="str">
            <v>87</v>
          </cell>
          <cell r="C3344" t="str">
            <v>КЛ 0.4кв ТП 12а ул.Мира 33 0.34км</v>
          </cell>
          <cell r="D3344" t="str">
            <v>535</v>
          </cell>
          <cell r="E3344" t="str">
            <v>011</v>
          </cell>
          <cell r="F3344">
            <v>11</v>
          </cell>
          <cell r="G3344">
            <v>30</v>
          </cell>
          <cell r="H3344">
            <v>29682.2</v>
          </cell>
          <cell r="I3344" t="str">
            <v>30946</v>
          </cell>
          <cell r="J3344" t="str">
            <v>2010062</v>
          </cell>
          <cell r="K3344" t="str">
            <v>30012</v>
          </cell>
          <cell r="L3344">
            <v>16.670000000000002</v>
          </cell>
          <cell r="M3344" t="str">
            <v>143131000</v>
          </cell>
          <cell r="N3344" t="str">
            <v>86</v>
          </cell>
          <cell r="O3344" t="str">
            <v>0904</v>
          </cell>
          <cell r="P3344" t="str">
            <v>0904</v>
          </cell>
          <cell r="Q3344">
            <v>412.34</v>
          </cell>
          <cell r="R3344">
            <v>412.34</v>
          </cell>
          <cell r="S3344">
            <v>29269.86</v>
          </cell>
          <cell r="V3344" t="str">
            <v>00162</v>
          </cell>
          <cell r="X3344">
            <v>0</v>
          </cell>
          <cell r="Y3344">
            <v>0</v>
          </cell>
        </row>
        <row r="3345">
          <cell r="A3345">
            <v>1706</v>
          </cell>
          <cell r="B3345" t="str">
            <v>87</v>
          </cell>
          <cell r="C3345" t="str">
            <v>КЛ 0.4кв ТП 12а ул.Мира 25 0.22км</v>
          </cell>
          <cell r="D3345" t="str">
            <v>535</v>
          </cell>
          <cell r="E3345" t="str">
            <v>011</v>
          </cell>
          <cell r="F3345">
            <v>11</v>
          </cell>
          <cell r="G3345">
            <v>30</v>
          </cell>
          <cell r="H3345">
            <v>24461.02</v>
          </cell>
          <cell r="I3345" t="str">
            <v>30950</v>
          </cell>
          <cell r="J3345" t="str">
            <v>2010062</v>
          </cell>
          <cell r="K3345" t="str">
            <v>30012</v>
          </cell>
          <cell r="L3345">
            <v>16.670000000000002</v>
          </cell>
          <cell r="M3345" t="str">
            <v>143131000</v>
          </cell>
          <cell r="N3345" t="str">
            <v>85</v>
          </cell>
          <cell r="O3345" t="str">
            <v>0904</v>
          </cell>
          <cell r="P3345" t="str">
            <v>0904</v>
          </cell>
          <cell r="Q3345">
            <v>339.8</v>
          </cell>
          <cell r="R3345">
            <v>339.8</v>
          </cell>
          <cell r="S3345">
            <v>24121.22</v>
          </cell>
          <cell r="V3345" t="str">
            <v>00163</v>
          </cell>
          <cell r="X3345">
            <v>0</v>
          </cell>
          <cell r="Y3345">
            <v>0</v>
          </cell>
        </row>
        <row r="3346">
          <cell r="A3346">
            <v>1706</v>
          </cell>
          <cell r="B3346" t="str">
            <v>87</v>
          </cell>
          <cell r="C3346" t="str">
            <v>КЛ 0.4кв ТП 12а ДДЮТ 0.48км</v>
          </cell>
          <cell r="D3346" t="str">
            <v>535</v>
          </cell>
          <cell r="E3346" t="str">
            <v>011</v>
          </cell>
          <cell r="F3346">
            <v>11</v>
          </cell>
          <cell r="G3346">
            <v>30</v>
          </cell>
          <cell r="H3346">
            <v>82994.92</v>
          </cell>
          <cell r="I3346" t="str">
            <v>30951</v>
          </cell>
          <cell r="J3346" t="str">
            <v>2010062</v>
          </cell>
          <cell r="K3346" t="str">
            <v>30012</v>
          </cell>
          <cell r="L3346">
            <v>16.670000000000002</v>
          </cell>
          <cell r="M3346" t="str">
            <v>143131000</v>
          </cell>
          <cell r="N3346" t="str">
            <v>84</v>
          </cell>
          <cell r="O3346" t="str">
            <v>0904</v>
          </cell>
          <cell r="P3346" t="str">
            <v>0904</v>
          </cell>
          <cell r="Q3346">
            <v>1152.94</v>
          </cell>
          <cell r="R3346">
            <v>1152.94</v>
          </cell>
          <cell r="S3346">
            <v>81841.98</v>
          </cell>
          <cell r="V3346" t="str">
            <v>00164</v>
          </cell>
          <cell r="X3346">
            <v>0</v>
          </cell>
          <cell r="Y3346">
            <v>0</v>
          </cell>
        </row>
        <row r="3347">
          <cell r="A3347">
            <v>1706</v>
          </cell>
          <cell r="B3347" t="str">
            <v>87</v>
          </cell>
          <cell r="C3347" t="str">
            <v>КЛ 0.4кв ТП 11а ул.Мира 14 0.035км</v>
          </cell>
          <cell r="D3347" t="str">
            <v>535</v>
          </cell>
          <cell r="E3347" t="str">
            <v>011</v>
          </cell>
          <cell r="F3347">
            <v>11</v>
          </cell>
          <cell r="G3347">
            <v>30</v>
          </cell>
          <cell r="H3347">
            <v>3891.53</v>
          </cell>
          <cell r="I3347" t="str">
            <v>30954</v>
          </cell>
          <cell r="J3347" t="str">
            <v>2010062</v>
          </cell>
          <cell r="K3347" t="str">
            <v>30012</v>
          </cell>
          <cell r="L3347">
            <v>16.670000000000002</v>
          </cell>
          <cell r="M3347" t="str">
            <v>143131000</v>
          </cell>
          <cell r="N3347" t="str">
            <v>78</v>
          </cell>
          <cell r="O3347" t="str">
            <v>0904</v>
          </cell>
          <cell r="P3347" t="str">
            <v>0904</v>
          </cell>
          <cell r="Q3347">
            <v>54.06</v>
          </cell>
          <cell r="R3347">
            <v>54.06</v>
          </cell>
          <cell r="S3347">
            <v>3837.47</v>
          </cell>
          <cell r="V3347" t="str">
            <v>00165</v>
          </cell>
          <cell r="X3347">
            <v>0</v>
          </cell>
          <cell r="Y3347">
            <v>0</v>
          </cell>
        </row>
        <row r="3348">
          <cell r="A3348">
            <v>1706</v>
          </cell>
          <cell r="B3348" t="str">
            <v>87</v>
          </cell>
          <cell r="C3348" t="str">
            <v>КЛ 0.4кв ТП 11а ул.Мира 20 0.04км</v>
          </cell>
          <cell r="D3348" t="str">
            <v>535</v>
          </cell>
          <cell r="E3348" t="str">
            <v>011</v>
          </cell>
          <cell r="F3348">
            <v>11</v>
          </cell>
          <cell r="G3348">
            <v>30</v>
          </cell>
          <cell r="H3348">
            <v>5211.8599999999997</v>
          </cell>
          <cell r="I3348" t="str">
            <v>30956</v>
          </cell>
          <cell r="J3348" t="str">
            <v>2010062</v>
          </cell>
          <cell r="K3348" t="str">
            <v>30012</v>
          </cell>
          <cell r="L3348">
            <v>16.670000000000002</v>
          </cell>
          <cell r="M3348" t="str">
            <v>143131000</v>
          </cell>
          <cell r="N3348" t="str">
            <v>82</v>
          </cell>
          <cell r="O3348" t="str">
            <v>0904</v>
          </cell>
          <cell r="P3348" t="str">
            <v>0904</v>
          </cell>
          <cell r="Q3348">
            <v>72.400000000000006</v>
          </cell>
          <cell r="R3348">
            <v>72.400000000000006</v>
          </cell>
          <cell r="S3348">
            <v>5139.46</v>
          </cell>
          <cell r="V3348" t="str">
            <v>00166</v>
          </cell>
          <cell r="X3348">
            <v>0</v>
          </cell>
          <cell r="Y3348">
            <v>0</v>
          </cell>
        </row>
        <row r="3349">
          <cell r="A3349">
            <v>1706</v>
          </cell>
          <cell r="B3349" t="str">
            <v>87</v>
          </cell>
          <cell r="C3349" t="str">
            <v>КЛ 0.4кв ТП 11а ул.Мира 24 0.5км</v>
          </cell>
          <cell r="D3349" t="str">
            <v>535</v>
          </cell>
          <cell r="E3349" t="str">
            <v>011</v>
          </cell>
          <cell r="F3349">
            <v>11</v>
          </cell>
          <cell r="G3349">
            <v>30</v>
          </cell>
          <cell r="H3349">
            <v>55594.07</v>
          </cell>
          <cell r="I3349" t="str">
            <v>30958</v>
          </cell>
          <cell r="J3349" t="str">
            <v>2010062</v>
          </cell>
          <cell r="K3349" t="str">
            <v>30012</v>
          </cell>
          <cell r="L3349">
            <v>16.670000000000002</v>
          </cell>
          <cell r="M3349" t="str">
            <v>143131000</v>
          </cell>
          <cell r="N3349" t="str">
            <v>84</v>
          </cell>
          <cell r="O3349" t="str">
            <v>0904</v>
          </cell>
          <cell r="P3349" t="str">
            <v>0904</v>
          </cell>
          <cell r="Q3349">
            <v>772.29</v>
          </cell>
          <cell r="R3349">
            <v>772.29</v>
          </cell>
          <cell r="S3349">
            <v>54821.78</v>
          </cell>
          <cell r="V3349" t="str">
            <v>00167</v>
          </cell>
          <cell r="X3349">
            <v>0</v>
          </cell>
          <cell r="Y3349">
            <v>0</v>
          </cell>
        </row>
        <row r="3350">
          <cell r="A3350">
            <v>1706</v>
          </cell>
          <cell r="B3350" t="str">
            <v>87</v>
          </cell>
          <cell r="C3350" t="str">
            <v>КЛ 0.4кв ТП 11а ул.Мира 22 0.065км</v>
          </cell>
          <cell r="D3350" t="str">
            <v>535</v>
          </cell>
          <cell r="E3350" t="str">
            <v>011</v>
          </cell>
          <cell r="F3350">
            <v>11</v>
          </cell>
          <cell r="G3350">
            <v>30</v>
          </cell>
          <cell r="H3350">
            <v>7227.12</v>
          </cell>
          <cell r="I3350" t="str">
            <v>30960</v>
          </cell>
          <cell r="J3350" t="str">
            <v>2010062</v>
          </cell>
          <cell r="K3350" t="str">
            <v>30012</v>
          </cell>
          <cell r="L3350">
            <v>16.670000000000002</v>
          </cell>
          <cell r="M3350" t="str">
            <v>143131000</v>
          </cell>
          <cell r="N3350" t="str">
            <v>83</v>
          </cell>
          <cell r="O3350" t="str">
            <v>0904</v>
          </cell>
          <cell r="P3350" t="str">
            <v>0904</v>
          </cell>
          <cell r="Q3350">
            <v>100.4</v>
          </cell>
          <cell r="R3350">
            <v>100.4</v>
          </cell>
          <cell r="S3350">
            <v>7126.72</v>
          </cell>
          <cell r="V3350" t="str">
            <v>00168</v>
          </cell>
          <cell r="X3350">
            <v>0</v>
          </cell>
          <cell r="Y3350">
            <v>0</v>
          </cell>
        </row>
        <row r="3351">
          <cell r="A3351">
            <v>1706</v>
          </cell>
          <cell r="B3351" t="str">
            <v>87</v>
          </cell>
          <cell r="C3351" t="str">
            <v>КЛ 0.4кв ТП 14а ул.Мира 26 0.4км</v>
          </cell>
          <cell r="D3351" t="str">
            <v>535</v>
          </cell>
          <cell r="E3351" t="str">
            <v>011</v>
          </cell>
          <cell r="F3351">
            <v>11</v>
          </cell>
          <cell r="G3351">
            <v>30</v>
          </cell>
          <cell r="H3351">
            <v>39194.07</v>
          </cell>
          <cell r="I3351" t="str">
            <v>30961</v>
          </cell>
          <cell r="J3351" t="str">
            <v>2010062</v>
          </cell>
          <cell r="K3351" t="str">
            <v>30012</v>
          </cell>
          <cell r="L3351">
            <v>16.670000000000002</v>
          </cell>
          <cell r="M3351" t="str">
            <v>143131000</v>
          </cell>
          <cell r="N3351" t="str">
            <v>86</v>
          </cell>
          <cell r="O3351" t="str">
            <v>0904</v>
          </cell>
          <cell r="P3351" t="str">
            <v>0904</v>
          </cell>
          <cell r="Q3351">
            <v>544.47</v>
          </cell>
          <cell r="R3351">
            <v>544.47</v>
          </cell>
          <cell r="S3351">
            <v>38649.599999999999</v>
          </cell>
          <cell r="V3351" t="str">
            <v>00169</v>
          </cell>
          <cell r="X3351">
            <v>0</v>
          </cell>
          <cell r="Y3351">
            <v>0</v>
          </cell>
        </row>
        <row r="3352">
          <cell r="A3352">
            <v>1706</v>
          </cell>
          <cell r="B3352" t="str">
            <v>87</v>
          </cell>
          <cell r="C3352" t="str">
            <v>КЛ 0.4кв ТП 14а ул.Мира 28 0.24км</v>
          </cell>
          <cell r="D3352" t="str">
            <v>535</v>
          </cell>
          <cell r="E3352" t="str">
            <v>011</v>
          </cell>
          <cell r="F3352">
            <v>11</v>
          </cell>
          <cell r="G3352">
            <v>30</v>
          </cell>
          <cell r="H3352">
            <v>23453.39</v>
          </cell>
          <cell r="I3352" t="str">
            <v>30962</v>
          </cell>
          <cell r="J3352" t="str">
            <v>2010062</v>
          </cell>
          <cell r="K3352" t="str">
            <v>30012</v>
          </cell>
          <cell r="L3352">
            <v>16.670000000000002</v>
          </cell>
          <cell r="M3352" t="str">
            <v>143131000</v>
          </cell>
          <cell r="N3352" t="str">
            <v>85</v>
          </cell>
          <cell r="O3352" t="str">
            <v>0904</v>
          </cell>
          <cell r="P3352" t="str">
            <v>0904</v>
          </cell>
          <cell r="Q3352">
            <v>325.81</v>
          </cell>
          <cell r="R3352">
            <v>325.81</v>
          </cell>
          <cell r="S3352">
            <v>23127.58</v>
          </cell>
          <cell r="V3352" t="str">
            <v>00170</v>
          </cell>
          <cell r="X3352">
            <v>0</v>
          </cell>
          <cell r="Y3352">
            <v>0</v>
          </cell>
        </row>
        <row r="3353">
          <cell r="A3353">
            <v>1706</v>
          </cell>
          <cell r="B3353" t="str">
            <v>87</v>
          </cell>
          <cell r="C3353" t="str">
            <v>КЛ 0.4кв ТП 14а-АТС 0.6км</v>
          </cell>
          <cell r="D3353" t="str">
            <v>535</v>
          </cell>
          <cell r="E3353" t="str">
            <v>011</v>
          </cell>
          <cell r="F3353">
            <v>11</v>
          </cell>
          <cell r="G3353">
            <v>30</v>
          </cell>
          <cell r="H3353">
            <v>50816.1</v>
          </cell>
          <cell r="I3353" t="str">
            <v>30968</v>
          </cell>
          <cell r="J3353" t="str">
            <v>2010062</v>
          </cell>
          <cell r="K3353" t="str">
            <v>30012</v>
          </cell>
          <cell r="L3353">
            <v>16.670000000000002</v>
          </cell>
          <cell r="M3353" t="str">
            <v>143131000</v>
          </cell>
          <cell r="N3353" t="str">
            <v>84</v>
          </cell>
          <cell r="O3353" t="str">
            <v>0904</v>
          </cell>
          <cell r="P3353" t="str">
            <v>0904</v>
          </cell>
          <cell r="Q3353">
            <v>705.92</v>
          </cell>
          <cell r="R3353">
            <v>705.92</v>
          </cell>
          <cell r="S3353">
            <v>50110.18</v>
          </cell>
          <cell r="V3353" t="str">
            <v>00171</v>
          </cell>
          <cell r="X3353">
            <v>0</v>
          </cell>
          <cell r="Y3353">
            <v>0</v>
          </cell>
        </row>
        <row r="3354">
          <cell r="A3354">
            <v>1706</v>
          </cell>
          <cell r="B3354" t="str">
            <v>87</v>
          </cell>
          <cell r="C3354" t="str">
            <v>КЛ 0.4кв ТП 14а - ул.Мира 32 0.17км</v>
          </cell>
          <cell r="D3354" t="str">
            <v>535</v>
          </cell>
          <cell r="E3354" t="str">
            <v>011</v>
          </cell>
          <cell r="F3354">
            <v>11</v>
          </cell>
          <cell r="G3354">
            <v>30</v>
          </cell>
          <cell r="H3354">
            <v>16657.63</v>
          </cell>
          <cell r="I3354" t="str">
            <v>30971</v>
          </cell>
          <cell r="J3354" t="str">
            <v>2010062</v>
          </cell>
          <cell r="K3354" t="str">
            <v>30012</v>
          </cell>
          <cell r="L3354">
            <v>16.670000000000002</v>
          </cell>
          <cell r="M3354" t="str">
            <v>143131000</v>
          </cell>
          <cell r="N3354" t="str">
            <v>85</v>
          </cell>
          <cell r="O3354" t="str">
            <v>0904</v>
          </cell>
          <cell r="P3354" t="str">
            <v>0904</v>
          </cell>
          <cell r="Q3354">
            <v>231.4</v>
          </cell>
          <cell r="R3354">
            <v>231.4</v>
          </cell>
          <cell r="S3354">
            <v>16426.23</v>
          </cell>
          <cell r="V3354" t="str">
            <v>00172</v>
          </cell>
          <cell r="X3354">
            <v>0</v>
          </cell>
          <cell r="Y3354">
            <v>0</v>
          </cell>
        </row>
        <row r="3355">
          <cell r="A3355">
            <v>1706</v>
          </cell>
          <cell r="B3355" t="str">
            <v>87</v>
          </cell>
          <cell r="C3355" t="str">
            <v>КЛ 0.4кв ул.Ленина 11-13 0.035км</v>
          </cell>
          <cell r="D3355" t="str">
            <v>535</v>
          </cell>
          <cell r="E3355" t="str">
            <v>011</v>
          </cell>
          <cell r="F3355">
            <v>11</v>
          </cell>
          <cell r="G3355">
            <v>30</v>
          </cell>
          <cell r="H3355">
            <v>7418.64</v>
          </cell>
          <cell r="I3355" t="str">
            <v>30976</v>
          </cell>
          <cell r="J3355" t="str">
            <v>2010062</v>
          </cell>
          <cell r="K3355" t="str">
            <v>30012</v>
          </cell>
          <cell r="L3355">
            <v>16.670000000000002</v>
          </cell>
          <cell r="M3355" t="str">
            <v>143131000</v>
          </cell>
          <cell r="N3355" t="str">
            <v>73</v>
          </cell>
          <cell r="O3355" t="str">
            <v>0904</v>
          </cell>
          <cell r="P3355" t="str">
            <v>0904</v>
          </cell>
          <cell r="Q3355">
            <v>103.06</v>
          </cell>
          <cell r="R3355">
            <v>103.06</v>
          </cell>
          <cell r="S3355">
            <v>7315.58</v>
          </cell>
          <cell r="V3355" t="str">
            <v>00173</v>
          </cell>
          <cell r="X3355">
            <v>0</v>
          </cell>
          <cell r="Y3355">
            <v>0</v>
          </cell>
        </row>
        <row r="3356">
          <cell r="A3356">
            <v>1706</v>
          </cell>
          <cell r="B3356" t="str">
            <v>87</v>
          </cell>
          <cell r="C3356" t="str">
            <v>КЛ 0.4кв ул.Ленина 1-3 0.15км</v>
          </cell>
          <cell r="D3356" t="str">
            <v>535</v>
          </cell>
          <cell r="E3356" t="str">
            <v>011</v>
          </cell>
          <cell r="F3356">
            <v>11</v>
          </cell>
          <cell r="G3356">
            <v>30</v>
          </cell>
          <cell r="H3356">
            <v>31793.22</v>
          </cell>
          <cell r="I3356" t="str">
            <v>30909</v>
          </cell>
          <cell r="J3356" t="str">
            <v>2010062</v>
          </cell>
          <cell r="K3356" t="str">
            <v>30012</v>
          </cell>
          <cell r="L3356">
            <v>16.670000000000002</v>
          </cell>
          <cell r="M3356" t="str">
            <v>143131000</v>
          </cell>
          <cell r="N3356" t="str">
            <v>73</v>
          </cell>
          <cell r="O3356" t="str">
            <v>0904</v>
          </cell>
          <cell r="P3356" t="str">
            <v>0904</v>
          </cell>
          <cell r="Q3356">
            <v>441.66</v>
          </cell>
          <cell r="R3356">
            <v>441.66</v>
          </cell>
          <cell r="S3356">
            <v>31351.56</v>
          </cell>
          <cell r="V3356" t="str">
            <v>00174</v>
          </cell>
          <cell r="X3356">
            <v>0</v>
          </cell>
          <cell r="Y3356">
            <v>0</v>
          </cell>
        </row>
        <row r="3357">
          <cell r="A3357">
            <v>1706</v>
          </cell>
          <cell r="B3357" t="str">
            <v>87</v>
          </cell>
          <cell r="C3357" t="str">
            <v>КЛ 0.4кв ул.Ленина 3-5 0.033км</v>
          </cell>
          <cell r="D3357" t="str">
            <v>535</v>
          </cell>
          <cell r="E3357" t="str">
            <v>011</v>
          </cell>
          <cell r="F3357">
            <v>11</v>
          </cell>
          <cell r="G3357">
            <v>30</v>
          </cell>
          <cell r="H3357">
            <v>6994.07</v>
          </cell>
          <cell r="I3357" t="str">
            <v>30910</v>
          </cell>
          <cell r="J3357" t="str">
            <v>2010062</v>
          </cell>
          <cell r="K3357" t="str">
            <v>30012</v>
          </cell>
          <cell r="L3357">
            <v>16.670000000000002</v>
          </cell>
          <cell r="M3357" t="str">
            <v>143131000</v>
          </cell>
          <cell r="N3357" t="str">
            <v>73</v>
          </cell>
          <cell r="O3357" t="str">
            <v>0904</v>
          </cell>
          <cell r="P3357" t="str">
            <v>0904</v>
          </cell>
          <cell r="Q3357">
            <v>97.16</v>
          </cell>
          <cell r="R3357">
            <v>97.16</v>
          </cell>
          <cell r="S3357">
            <v>6896.91</v>
          </cell>
          <cell r="V3357" t="str">
            <v>00175</v>
          </cell>
          <cell r="X3357">
            <v>0</v>
          </cell>
          <cell r="Y3357">
            <v>0</v>
          </cell>
        </row>
        <row r="3358">
          <cell r="A3358">
            <v>1706</v>
          </cell>
          <cell r="B3358" t="str">
            <v>87</v>
          </cell>
          <cell r="C3358" t="str">
            <v>КЛ 0.4кв ул.Ленина 3-7 0.15км</v>
          </cell>
          <cell r="D3358" t="str">
            <v>535</v>
          </cell>
          <cell r="E3358" t="str">
            <v>011</v>
          </cell>
          <cell r="F3358">
            <v>11</v>
          </cell>
          <cell r="G3358">
            <v>30</v>
          </cell>
          <cell r="H3358">
            <v>26580.51</v>
          </cell>
          <cell r="I3358" t="str">
            <v>30911</v>
          </cell>
          <cell r="J3358" t="str">
            <v>2010062</v>
          </cell>
          <cell r="K3358" t="str">
            <v>30012</v>
          </cell>
          <cell r="L3358">
            <v>16.670000000000002</v>
          </cell>
          <cell r="M3358" t="str">
            <v>143131000</v>
          </cell>
          <cell r="N3358" t="str">
            <v>71</v>
          </cell>
          <cell r="O3358" t="str">
            <v>0904</v>
          </cell>
          <cell r="P3358" t="str">
            <v>0904</v>
          </cell>
          <cell r="Q3358">
            <v>369.25</v>
          </cell>
          <cell r="R3358">
            <v>369.25</v>
          </cell>
          <cell r="S3358">
            <v>26211.26</v>
          </cell>
          <cell r="V3358" t="str">
            <v>00176</v>
          </cell>
          <cell r="X3358">
            <v>0</v>
          </cell>
          <cell r="Y3358">
            <v>0</v>
          </cell>
        </row>
        <row r="3359">
          <cell r="A3359">
            <v>1706</v>
          </cell>
          <cell r="B3359" t="str">
            <v>87</v>
          </cell>
          <cell r="C3359" t="str">
            <v>КЛ 0.4кв ул.Ленина 4 до ЛЭП 0.4кв 0.03км</v>
          </cell>
          <cell r="D3359" t="str">
            <v>535</v>
          </cell>
          <cell r="E3359" t="str">
            <v>011</v>
          </cell>
          <cell r="F3359">
            <v>11</v>
          </cell>
          <cell r="G3359">
            <v>30</v>
          </cell>
          <cell r="H3359">
            <v>7713.56</v>
          </cell>
          <cell r="I3359" t="str">
            <v>30914</v>
          </cell>
          <cell r="J3359" t="str">
            <v>2010062</v>
          </cell>
          <cell r="K3359" t="str">
            <v>30012</v>
          </cell>
          <cell r="L3359">
            <v>16.670000000000002</v>
          </cell>
          <cell r="M3359" t="str">
            <v>143131000</v>
          </cell>
          <cell r="N3359" t="str">
            <v>70</v>
          </cell>
          <cell r="O3359" t="str">
            <v>0904</v>
          </cell>
          <cell r="P3359" t="str">
            <v>0904</v>
          </cell>
          <cell r="Q3359">
            <v>107.15</v>
          </cell>
          <cell r="R3359">
            <v>107.15</v>
          </cell>
          <cell r="S3359">
            <v>7606.41</v>
          </cell>
          <cell r="V3359" t="str">
            <v>00177</v>
          </cell>
          <cell r="X3359">
            <v>0</v>
          </cell>
          <cell r="Y3359">
            <v>0</v>
          </cell>
        </row>
        <row r="3360">
          <cell r="A3360">
            <v>1706</v>
          </cell>
          <cell r="B3360" t="str">
            <v>87</v>
          </cell>
          <cell r="C3360" t="str">
            <v>КЛ 0.4кв ул.Ленина 18-20 0.17км</v>
          </cell>
          <cell r="D3360" t="str">
            <v>535</v>
          </cell>
          <cell r="E3360" t="str">
            <v>011</v>
          </cell>
          <cell r="F3360">
            <v>11</v>
          </cell>
          <cell r="G3360">
            <v>30</v>
          </cell>
          <cell r="H3360">
            <v>43711.02</v>
          </cell>
          <cell r="I3360" t="str">
            <v>30915</v>
          </cell>
          <cell r="J3360" t="str">
            <v>2010062</v>
          </cell>
          <cell r="K3360" t="str">
            <v>30012</v>
          </cell>
          <cell r="L3360">
            <v>16.670000000000002</v>
          </cell>
          <cell r="M3360" t="str">
            <v>143131000</v>
          </cell>
          <cell r="N3360" t="str">
            <v>70</v>
          </cell>
          <cell r="O3360" t="str">
            <v>0904</v>
          </cell>
          <cell r="P3360" t="str">
            <v>0904</v>
          </cell>
          <cell r="Q3360">
            <v>607.22</v>
          </cell>
          <cell r="R3360">
            <v>607.22</v>
          </cell>
          <cell r="S3360">
            <v>43103.8</v>
          </cell>
          <cell r="V3360" t="str">
            <v>00178</v>
          </cell>
          <cell r="X3360">
            <v>0</v>
          </cell>
          <cell r="Y3360">
            <v>0</v>
          </cell>
        </row>
        <row r="3361">
          <cell r="A3361">
            <v>1706</v>
          </cell>
          <cell r="B3361" t="str">
            <v>87</v>
          </cell>
          <cell r="C3361" t="str">
            <v>КЛ 0.4кв ТП7 ул.Интернациональная 8 0.18км</v>
          </cell>
          <cell r="D3361" t="str">
            <v>535</v>
          </cell>
          <cell r="E3361" t="str">
            <v>011</v>
          </cell>
          <cell r="F3361">
            <v>11</v>
          </cell>
          <cell r="G3361">
            <v>30</v>
          </cell>
          <cell r="H3361">
            <v>31897.46</v>
          </cell>
          <cell r="I3361" t="str">
            <v>30921</v>
          </cell>
          <cell r="J3361" t="str">
            <v>2010062</v>
          </cell>
          <cell r="K3361" t="str">
            <v>30012</v>
          </cell>
          <cell r="L3361">
            <v>16.670000000000002</v>
          </cell>
          <cell r="M3361" t="str">
            <v>143131000</v>
          </cell>
          <cell r="N3361" t="str">
            <v>70</v>
          </cell>
          <cell r="O3361" t="str">
            <v>0904</v>
          </cell>
          <cell r="P3361" t="str">
            <v>0904</v>
          </cell>
          <cell r="Q3361">
            <v>443.11</v>
          </cell>
          <cell r="R3361">
            <v>443.11</v>
          </cell>
          <cell r="S3361">
            <v>31454.35</v>
          </cell>
          <cell r="V3361" t="str">
            <v>00179</v>
          </cell>
          <cell r="X3361">
            <v>0</v>
          </cell>
          <cell r="Y3361">
            <v>0</v>
          </cell>
        </row>
        <row r="3362">
          <cell r="A3362">
            <v>1706</v>
          </cell>
          <cell r="B3362" t="str">
            <v>87</v>
          </cell>
          <cell r="C3362" t="str">
            <v>КЛ 0.4кв ТП9 ул.Мира 3 0.18км</v>
          </cell>
          <cell r="D3362" t="str">
            <v>535</v>
          </cell>
          <cell r="E3362" t="str">
            <v>011</v>
          </cell>
          <cell r="F3362">
            <v>11</v>
          </cell>
          <cell r="G3362">
            <v>30</v>
          </cell>
          <cell r="H3362">
            <v>31897.46</v>
          </cell>
          <cell r="I3362" t="str">
            <v>30922</v>
          </cell>
          <cell r="J3362" t="str">
            <v>2010062</v>
          </cell>
          <cell r="K3362" t="str">
            <v>30012</v>
          </cell>
          <cell r="L3362">
            <v>16.670000000000002</v>
          </cell>
          <cell r="M3362" t="str">
            <v>143131000</v>
          </cell>
          <cell r="N3362" t="str">
            <v>73</v>
          </cell>
          <cell r="O3362" t="str">
            <v>0904</v>
          </cell>
          <cell r="P3362" t="str">
            <v>0904</v>
          </cell>
          <cell r="Q3362">
            <v>443.11</v>
          </cell>
          <cell r="R3362">
            <v>443.11</v>
          </cell>
          <cell r="S3362">
            <v>31454.35</v>
          </cell>
          <cell r="V3362" t="str">
            <v>00180</v>
          </cell>
          <cell r="X3362">
            <v>0</v>
          </cell>
          <cell r="Y3362">
            <v>0</v>
          </cell>
        </row>
        <row r="3363">
          <cell r="A3363">
            <v>1706</v>
          </cell>
          <cell r="B3363" t="str">
            <v>87</v>
          </cell>
          <cell r="C3363" t="str">
            <v>КЛ 0.4кв ул.Мира 3-4 0.25км</v>
          </cell>
          <cell r="D3363" t="str">
            <v>535</v>
          </cell>
          <cell r="E3363" t="str">
            <v>011</v>
          </cell>
          <cell r="F3363">
            <v>11</v>
          </cell>
          <cell r="G3363">
            <v>30</v>
          </cell>
          <cell r="H3363">
            <v>64280.51</v>
          </cell>
          <cell r="I3363" t="str">
            <v>30924</v>
          </cell>
          <cell r="J3363" t="str">
            <v>2010062</v>
          </cell>
          <cell r="K3363" t="str">
            <v>30012</v>
          </cell>
          <cell r="L3363">
            <v>16.670000000000002</v>
          </cell>
          <cell r="M3363" t="str">
            <v>143131000</v>
          </cell>
          <cell r="N3363" t="str">
            <v>78</v>
          </cell>
          <cell r="O3363" t="str">
            <v>0904</v>
          </cell>
          <cell r="P3363" t="str">
            <v>0904</v>
          </cell>
          <cell r="Q3363">
            <v>892.96</v>
          </cell>
          <cell r="R3363">
            <v>892.96</v>
          </cell>
          <cell r="S3363">
            <v>63387.55</v>
          </cell>
          <cell r="V3363" t="str">
            <v>00181</v>
          </cell>
          <cell r="X3363">
            <v>0</v>
          </cell>
          <cell r="Y3363">
            <v>0</v>
          </cell>
        </row>
        <row r="3364">
          <cell r="A3364">
            <v>1706</v>
          </cell>
          <cell r="B3364" t="str">
            <v>87</v>
          </cell>
          <cell r="C3364" t="str">
            <v>КЛ 0.4кв ТП9 ул.Мира 2 0.35км</v>
          </cell>
          <cell r="D3364" t="str">
            <v>535</v>
          </cell>
          <cell r="E3364" t="str">
            <v>011</v>
          </cell>
          <cell r="F3364">
            <v>11</v>
          </cell>
          <cell r="G3364">
            <v>30</v>
          </cell>
          <cell r="H3364">
            <v>65566.100000000006</v>
          </cell>
          <cell r="I3364" t="str">
            <v>30928</v>
          </cell>
          <cell r="J3364" t="str">
            <v>2010062</v>
          </cell>
          <cell r="K3364" t="str">
            <v>30012</v>
          </cell>
          <cell r="L3364">
            <v>16.670000000000002</v>
          </cell>
          <cell r="M3364" t="str">
            <v>143131000</v>
          </cell>
          <cell r="N3364" t="str">
            <v>71</v>
          </cell>
          <cell r="O3364" t="str">
            <v>0904</v>
          </cell>
          <cell r="P3364" t="str">
            <v>0904</v>
          </cell>
          <cell r="Q3364">
            <v>910.82</v>
          </cell>
          <cell r="R3364">
            <v>910.82</v>
          </cell>
          <cell r="S3364">
            <v>64655.28</v>
          </cell>
          <cell r="V3364" t="str">
            <v>00182</v>
          </cell>
          <cell r="X3364">
            <v>0</v>
          </cell>
          <cell r="Y3364">
            <v>0</v>
          </cell>
        </row>
        <row r="3365">
          <cell r="A3365">
            <v>1706</v>
          </cell>
          <cell r="B3365" t="str">
            <v>87</v>
          </cell>
          <cell r="C3365" t="str">
            <v>КЛ 0.4кв ТП9 ул.Мира20 0.06км</v>
          </cell>
          <cell r="D3365" t="str">
            <v>535</v>
          </cell>
          <cell r="E3365" t="str">
            <v>011</v>
          </cell>
          <cell r="F3365">
            <v>11</v>
          </cell>
          <cell r="G3365">
            <v>30</v>
          </cell>
          <cell r="H3365">
            <v>12716.95</v>
          </cell>
          <cell r="I3365" t="str">
            <v>30929</v>
          </cell>
          <cell r="J3365" t="str">
            <v>2010062</v>
          </cell>
          <cell r="K3365" t="str">
            <v>30012</v>
          </cell>
          <cell r="L3365">
            <v>16.670000000000002</v>
          </cell>
          <cell r="M3365" t="str">
            <v>143131000</v>
          </cell>
          <cell r="N3365" t="str">
            <v>69</v>
          </cell>
          <cell r="O3365" t="str">
            <v>0904</v>
          </cell>
          <cell r="P3365" t="str">
            <v>0904</v>
          </cell>
          <cell r="Q3365">
            <v>176.66</v>
          </cell>
          <cell r="R3365">
            <v>176.66</v>
          </cell>
          <cell r="S3365">
            <v>12540.29</v>
          </cell>
          <cell r="V3365" t="str">
            <v>00183</v>
          </cell>
          <cell r="X3365">
            <v>0</v>
          </cell>
          <cell r="Y3365">
            <v>0</v>
          </cell>
        </row>
        <row r="3366">
          <cell r="A3366">
            <v>1706</v>
          </cell>
          <cell r="B3366" t="str">
            <v>87</v>
          </cell>
          <cell r="C3366" t="str">
            <v>КЛ 0.4кв ул.Мира 7-6 0.18км</v>
          </cell>
          <cell r="D3366" t="str">
            <v>535</v>
          </cell>
          <cell r="E3366" t="str">
            <v>011</v>
          </cell>
          <cell r="F3366">
            <v>11</v>
          </cell>
          <cell r="G3366">
            <v>30</v>
          </cell>
          <cell r="H3366">
            <v>38151.69</v>
          </cell>
          <cell r="I3366" t="str">
            <v>30935</v>
          </cell>
          <cell r="J3366" t="str">
            <v>2010062</v>
          </cell>
          <cell r="K3366" t="str">
            <v>30012</v>
          </cell>
          <cell r="L3366">
            <v>16.670000000000002</v>
          </cell>
          <cell r="M3366" t="str">
            <v>143131000</v>
          </cell>
          <cell r="N3366" t="str">
            <v>75</v>
          </cell>
          <cell r="O3366" t="str">
            <v>0904</v>
          </cell>
          <cell r="P3366" t="str">
            <v>0904</v>
          </cell>
          <cell r="Q3366">
            <v>529.99</v>
          </cell>
          <cell r="R3366">
            <v>529.99</v>
          </cell>
          <cell r="S3366">
            <v>37621.699999999997</v>
          </cell>
          <cell r="V3366" t="str">
            <v>00184</v>
          </cell>
          <cell r="X3366">
            <v>0</v>
          </cell>
          <cell r="Y3366">
            <v>0</v>
          </cell>
        </row>
        <row r="3367">
          <cell r="A3367">
            <v>1706</v>
          </cell>
          <cell r="B3367" t="str">
            <v>87</v>
          </cell>
          <cell r="C3367" t="str">
            <v>КЛ 0.4кв ТП 10 ул.Мира 7 0.16км</v>
          </cell>
          <cell r="D3367" t="str">
            <v>535</v>
          </cell>
          <cell r="E3367" t="str">
            <v>011</v>
          </cell>
          <cell r="F3367">
            <v>11</v>
          </cell>
          <cell r="G3367">
            <v>30</v>
          </cell>
          <cell r="H3367">
            <v>28353.39</v>
          </cell>
          <cell r="I3367" t="str">
            <v>30732</v>
          </cell>
          <cell r="J3367" t="str">
            <v>2010062</v>
          </cell>
          <cell r="K3367" t="str">
            <v>30012</v>
          </cell>
          <cell r="L3367">
            <v>16.670000000000002</v>
          </cell>
          <cell r="M3367" t="str">
            <v>143131000</v>
          </cell>
          <cell r="N3367" t="str">
            <v>75</v>
          </cell>
          <cell r="O3367" t="str">
            <v>0904</v>
          </cell>
          <cell r="P3367" t="str">
            <v>0904</v>
          </cell>
          <cell r="Q3367">
            <v>393.88</v>
          </cell>
          <cell r="R3367">
            <v>393.88</v>
          </cell>
          <cell r="S3367">
            <v>27959.51</v>
          </cell>
          <cell r="V3367" t="str">
            <v>00185</v>
          </cell>
          <cell r="X3367">
            <v>0</v>
          </cell>
          <cell r="Y3367">
            <v>0</v>
          </cell>
        </row>
        <row r="3368">
          <cell r="A3368">
            <v>1706</v>
          </cell>
          <cell r="B3368" t="str">
            <v>87</v>
          </cell>
          <cell r="C3368" t="str">
            <v>КЛ 0.4кв ул.Мира 5-6 0.137км</v>
          </cell>
          <cell r="D3368" t="str">
            <v>535</v>
          </cell>
          <cell r="E3368" t="str">
            <v>011</v>
          </cell>
          <cell r="F3368">
            <v>11</v>
          </cell>
          <cell r="G3368">
            <v>30</v>
          </cell>
          <cell r="H3368">
            <v>15233.05</v>
          </cell>
          <cell r="I3368" t="str">
            <v>30733</v>
          </cell>
          <cell r="J3368" t="str">
            <v>2010062</v>
          </cell>
          <cell r="K3368" t="str">
            <v>30012</v>
          </cell>
          <cell r="L3368">
            <v>16.670000000000002</v>
          </cell>
          <cell r="M3368" t="str">
            <v>143131000</v>
          </cell>
          <cell r="N3368" t="str">
            <v>74</v>
          </cell>
          <cell r="O3368" t="str">
            <v>0904</v>
          </cell>
          <cell r="P3368" t="str">
            <v>0904</v>
          </cell>
          <cell r="Q3368">
            <v>211.61</v>
          </cell>
          <cell r="R3368">
            <v>211.61</v>
          </cell>
          <cell r="S3368">
            <v>15021.44</v>
          </cell>
          <cell r="V3368" t="str">
            <v>00186</v>
          </cell>
          <cell r="X3368">
            <v>0</v>
          </cell>
          <cell r="Y3368">
            <v>0</v>
          </cell>
        </row>
        <row r="3369">
          <cell r="A3369">
            <v>1706</v>
          </cell>
          <cell r="B3369" t="str">
            <v>87</v>
          </cell>
          <cell r="C3369" t="str">
            <v>КЛ 0.4кв ТП 9 дет.сад 0.137км</v>
          </cell>
          <cell r="D3369" t="str">
            <v>535</v>
          </cell>
          <cell r="E3369" t="str">
            <v>011</v>
          </cell>
          <cell r="F3369">
            <v>11</v>
          </cell>
          <cell r="G3369">
            <v>30</v>
          </cell>
          <cell r="H3369">
            <v>15233.05</v>
          </cell>
          <cell r="I3369" t="str">
            <v>30736</v>
          </cell>
          <cell r="J3369" t="str">
            <v>2010062</v>
          </cell>
          <cell r="K3369" t="str">
            <v>30012</v>
          </cell>
          <cell r="L3369">
            <v>16.670000000000002</v>
          </cell>
          <cell r="M3369" t="str">
            <v>143131000</v>
          </cell>
          <cell r="N3369" t="str">
            <v>69</v>
          </cell>
          <cell r="O3369" t="str">
            <v>0904</v>
          </cell>
          <cell r="P3369" t="str">
            <v>0904</v>
          </cell>
          <cell r="Q3369">
            <v>211.61</v>
          </cell>
          <cell r="R3369">
            <v>211.61</v>
          </cell>
          <cell r="S3369">
            <v>15021.44</v>
          </cell>
          <cell r="V3369" t="str">
            <v>00187</v>
          </cell>
          <cell r="X3369">
            <v>0</v>
          </cell>
          <cell r="Y3369">
            <v>0</v>
          </cell>
        </row>
        <row r="3370">
          <cell r="A3370">
            <v>1706</v>
          </cell>
          <cell r="B3370" t="str">
            <v>87</v>
          </cell>
          <cell r="C3370" t="str">
            <v>КЛ 0.4кв ул.Интернациональная 7 до ТП 7 0.95км</v>
          </cell>
          <cell r="D3370" t="str">
            <v>535</v>
          </cell>
          <cell r="E3370" t="str">
            <v>011</v>
          </cell>
          <cell r="F3370">
            <v>11</v>
          </cell>
          <cell r="G3370">
            <v>30</v>
          </cell>
          <cell r="H3370">
            <v>138637.29</v>
          </cell>
          <cell r="I3370" t="str">
            <v>30763</v>
          </cell>
          <cell r="J3370" t="str">
            <v>2010062</v>
          </cell>
          <cell r="K3370" t="str">
            <v>30012</v>
          </cell>
          <cell r="L3370">
            <v>16.670000000000002</v>
          </cell>
          <cell r="M3370" t="str">
            <v>143131000</v>
          </cell>
          <cell r="N3370" t="str">
            <v>71</v>
          </cell>
          <cell r="O3370" t="str">
            <v>0904</v>
          </cell>
          <cell r="P3370" t="str">
            <v>0904</v>
          </cell>
          <cell r="Q3370">
            <v>1925.9</v>
          </cell>
          <cell r="R3370">
            <v>1925.9</v>
          </cell>
          <cell r="S3370">
            <v>136711.39000000001</v>
          </cell>
          <cell r="V3370" t="str">
            <v>00188</v>
          </cell>
          <cell r="X3370">
            <v>0</v>
          </cell>
          <cell r="Y3370">
            <v>0</v>
          </cell>
        </row>
        <row r="3371">
          <cell r="A3371">
            <v>1706</v>
          </cell>
          <cell r="B3371" t="str">
            <v>87</v>
          </cell>
          <cell r="C3371" t="str">
            <v>КЛ 0.4кв ТП 11а ул.Мира 16а-16б 0.4км</v>
          </cell>
          <cell r="D3371" t="str">
            <v>535</v>
          </cell>
          <cell r="E3371" t="str">
            <v>011</v>
          </cell>
          <cell r="F3371">
            <v>11</v>
          </cell>
          <cell r="G3371">
            <v>30</v>
          </cell>
          <cell r="H3371">
            <v>44475.42</v>
          </cell>
          <cell r="I3371" t="str">
            <v>30764</v>
          </cell>
          <cell r="J3371" t="str">
            <v>2010062</v>
          </cell>
          <cell r="K3371" t="str">
            <v>30012</v>
          </cell>
          <cell r="L3371">
            <v>16.670000000000002</v>
          </cell>
          <cell r="M3371" t="str">
            <v>143131000</v>
          </cell>
          <cell r="N3371" t="str">
            <v>75</v>
          </cell>
          <cell r="O3371" t="str">
            <v>0904</v>
          </cell>
          <cell r="P3371" t="str">
            <v>0904</v>
          </cell>
          <cell r="Q3371">
            <v>617.84</v>
          </cell>
          <cell r="R3371">
            <v>617.84</v>
          </cell>
          <cell r="S3371">
            <v>43857.58</v>
          </cell>
          <cell r="V3371" t="str">
            <v>00189</v>
          </cell>
          <cell r="X3371">
            <v>0</v>
          </cell>
          <cell r="Y3371">
            <v>0</v>
          </cell>
        </row>
        <row r="3372">
          <cell r="A3372">
            <v>1706</v>
          </cell>
          <cell r="B3372" t="str">
            <v>87</v>
          </cell>
          <cell r="C3372" t="str">
            <v>ВЛ 0.4кв ул.Трудовая ТП2 2.06км</v>
          </cell>
          <cell r="D3372" t="str">
            <v>535</v>
          </cell>
          <cell r="E3372" t="str">
            <v>011</v>
          </cell>
          <cell r="F3372">
            <v>11</v>
          </cell>
          <cell r="G3372">
            <v>30</v>
          </cell>
          <cell r="H3372">
            <v>56638.98</v>
          </cell>
          <cell r="I3372" t="str">
            <v>30903</v>
          </cell>
          <cell r="J3372" t="str">
            <v>2010062</v>
          </cell>
          <cell r="K3372" t="str">
            <v>30007</v>
          </cell>
          <cell r="L3372">
            <v>83.33</v>
          </cell>
          <cell r="M3372" t="str">
            <v>124521125</v>
          </cell>
          <cell r="N3372" t="str">
            <v>53</v>
          </cell>
          <cell r="O3372" t="str">
            <v>0904</v>
          </cell>
          <cell r="P3372" t="str">
            <v>0904</v>
          </cell>
          <cell r="Q3372">
            <v>3933.11</v>
          </cell>
          <cell r="R3372">
            <v>3933.11</v>
          </cell>
          <cell r="S3372">
            <v>52705.87</v>
          </cell>
          <cell r="V3372" t="str">
            <v>00190</v>
          </cell>
          <cell r="X3372">
            <v>0</v>
          </cell>
          <cell r="Y3372">
            <v>0</v>
          </cell>
        </row>
        <row r="3373">
          <cell r="A3373">
            <v>1706</v>
          </cell>
          <cell r="B3373" t="str">
            <v>87</v>
          </cell>
          <cell r="C3373" t="str">
            <v>ВЛ 0.4кв ул.Речная ТП19 1.92км</v>
          </cell>
          <cell r="D3373" t="str">
            <v>535</v>
          </cell>
          <cell r="E3373" t="str">
            <v>011</v>
          </cell>
          <cell r="F3373">
            <v>11</v>
          </cell>
          <cell r="G3373">
            <v>30</v>
          </cell>
          <cell r="H3373">
            <v>52789.83</v>
          </cell>
          <cell r="I3373" t="str">
            <v>30905</v>
          </cell>
          <cell r="J3373" t="str">
            <v>2010062</v>
          </cell>
          <cell r="K3373" t="str">
            <v>30007</v>
          </cell>
          <cell r="L3373">
            <v>83.33</v>
          </cell>
          <cell r="M3373" t="str">
            <v>124521125</v>
          </cell>
          <cell r="N3373" t="str">
            <v>53</v>
          </cell>
          <cell r="O3373" t="str">
            <v>0904</v>
          </cell>
          <cell r="P3373" t="str">
            <v>0904</v>
          </cell>
          <cell r="Q3373">
            <v>3665.81</v>
          </cell>
          <cell r="R3373">
            <v>3665.81</v>
          </cell>
          <cell r="S3373">
            <v>49124.02</v>
          </cell>
          <cell r="V3373" t="str">
            <v>00191</v>
          </cell>
          <cell r="X3373">
            <v>0</v>
          </cell>
          <cell r="Y3373">
            <v>0</v>
          </cell>
        </row>
        <row r="3374">
          <cell r="A3374">
            <v>1706</v>
          </cell>
          <cell r="B3374" t="str">
            <v>87</v>
          </cell>
          <cell r="C3374" t="str">
            <v>ВЛ 0.4кв ул.Маяковского 0.5км</v>
          </cell>
          <cell r="D3374" t="str">
            <v>535</v>
          </cell>
          <cell r="E3374" t="str">
            <v>011</v>
          </cell>
          <cell r="F3374">
            <v>11</v>
          </cell>
          <cell r="G3374">
            <v>30</v>
          </cell>
          <cell r="H3374">
            <v>15172.03</v>
          </cell>
          <cell r="I3374" t="str">
            <v>30906</v>
          </cell>
          <cell r="J3374" t="str">
            <v>2010062</v>
          </cell>
          <cell r="K3374" t="str">
            <v>30007</v>
          </cell>
          <cell r="L3374">
            <v>83.33</v>
          </cell>
          <cell r="M3374" t="str">
            <v>124521125</v>
          </cell>
          <cell r="N3374" t="str">
            <v>53</v>
          </cell>
          <cell r="O3374" t="str">
            <v>0904</v>
          </cell>
          <cell r="P3374" t="str">
            <v>0904</v>
          </cell>
          <cell r="Q3374">
            <v>1053.57</v>
          </cell>
          <cell r="R3374">
            <v>1053.57</v>
          </cell>
          <cell r="S3374">
            <v>14118.46</v>
          </cell>
          <cell r="V3374" t="str">
            <v>00192</v>
          </cell>
          <cell r="X3374">
            <v>0</v>
          </cell>
          <cell r="Y3374">
            <v>0</v>
          </cell>
        </row>
        <row r="3375">
          <cell r="A3375">
            <v>1706</v>
          </cell>
          <cell r="B3375" t="str">
            <v>87</v>
          </cell>
          <cell r="C3375" t="str">
            <v>ВЛ 0.4кв ул.Русская ТП15 1.48км</v>
          </cell>
          <cell r="D3375" t="str">
            <v>535</v>
          </cell>
          <cell r="E3375" t="str">
            <v>011</v>
          </cell>
          <cell r="F3375">
            <v>11</v>
          </cell>
          <cell r="G3375">
            <v>30</v>
          </cell>
          <cell r="H3375">
            <v>44909.32</v>
          </cell>
          <cell r="I3375" t="str">
            <v>30907</v>
          </cell>
          <cell r="J3375" t="str">
            <v>2010062</v>
          </cell>
          <cell r="K3375" t="str">
            <v>30007</v>
          </cell>
          <cell r="L3375">
            <v>83.33</v>
          </cell>
          <cell r="M3375" t="str">
            <v>124521125</v>
          </cell>
          <cell r="N3375" t="str">
            <v>53</v>
          </cell>
          <cell r="O3375" t="str">
            <v>0904</v>
          </cell>
          <cell r="P3375" t="str">
            <v>0904</v>
          </cell>
          <cell r="Q3375">
            <v>3118.58</v>
          </cell>
          <cell r="R3375">
            <v>3118.58</v>
          </cell>
          <cell r="S3375">
            <v>41790.74</v>
          </cell>
          <cell r="V3375" t="str">
            <v>00193</v>
          </cell>
          <cell r="X3375">
            <v>0</v>
          </cell>
          <cell r="Y3375">
            <v>0</v>
          </cell>
        </row>
        <row r="3376">
          <cell r="A3376">
            <v>1706</v>
          </cell>
          <cell r="B3376" t="str">
            <v>87</v>
          </cell>
          <cell r="C3376" t="str">
            <v>ВЛ 0.4кв ул.Комсомольская ТП11 0.98км</v>
          </cell>
          <cell r="D3376" t="str">
            <v>535</v>
          </cell>
          <cell r="E3376" t="str">
            <v>011</v>
          </cell>
          <cell r="F3376">
            <v>11</v>
          </cell>
          <cell r="G3376">
            <v>30</v>
          </cell>
          <cell r="H3376">
            <v>29737.29</v>
          </cell>
          <cell r="I3376" t="str">
            <v>30908</v>
          </cell>
          <cell r="J3376" t="str">
            <v>2010062</v>
          </cell>
          <cell r="K3376" t="str">
            <v>30007</v>
          </cell>
          <cell r="L3376">
            <v>83.33</v>
          </cell>
          <cell r="M3376" t="str">
            <v>124521125</v>
          </cell>
          <cell r="N3376" t="str">
            <v>53</v>
          </cell>
          <cell r="O3376" t="str">
            <v>0904</v>
          </cell>
          <cell r="P3376" t="str">
            <v>0904</v>
          </cell>
          <cell r="Q3376">
            <v>2065.0100000000002</v>
          </cell>
          <cell r="R3376">
            <v>2065.0100000000002</v>
          </cell>
          <cell r="S3376">
            <v>27672.28</v>
          </cell>
          <cell r="V3376" t="str">
            <v>00194</v>
          </cell>
          <cell r="X3376">
            <v>0</v>
          </cell>
          <cell r="Y3376">
            <v>0</v>
          </cell>
        </row>
        <row r="3377">
          <cell r="A3377">
            <v>1706</v>
          </cell>
          <cell r="B3377" t="str">
            <v>87</v>
          </cell>
          <cell r="C3377" t="str">
            <v>ВЛ 0.4кв ул.Свободная ТП 26 2.4км</v>
          </cell>
          <cell r="D3377" t="str">
            <v>535</v>
          </cell>
          <cell r="E3377" t="str">
            <v>011</v>
          </cell>
          <cell r="F3377">
            <v>11</v>
          </cell>
          <cell r="G3377">
            <v>30</v>
          </cell>
          <cell r="H3377">
            <v>72825.42</v>
          </cell>
          <cell r="I3377" t="str">
            <v>30584</v>
          </cell>
          <cell r="J3377" t="str">
            <v>2010062</v>
          </cell>
          <cell r="K3377" t="str">
            <v>30007</v>
          </cell>
          <cell r="L3377">
            <v>83.33</v>
          </cell>
          <cell r="M3377" t="str">
            <v>124521125</v>
          </cell>
          <cell r="N3377" t="str">
            <v>53</v>
          </cell>
          <cell r="O3377" t="str">
            <v>0904</v>
          </cell>
          <cell r="P3377" t="str">
            <v>0904</v>
          </cell>
          <cell r="Q3377">
            <v>5057.12</v>
          </cell>
          <cell r="R3377">
            <v>5057.12</v>
          </cell>
          <cell r="S3377">
            <v>67768.3</v>
          </cell>
          <cell r="V3377" t="str">
            <v>00195</v>
          </cell>
          <cell r="X3377">
            <v>0</v>
          </cell>
          <cell r="Y3377">
            <v>0</v>
          </cell>
        </row>
        <row r="3378">
          <cell r="A3378">
            <v>1706</v>
          </cell>
          <cell r="B3378" t="str">
            <v>87</v>
          </cell>
          <cell r="C3378" t="str">
            <v>ВЛ 0.4кв ул.Южная ТП 15</v>
          </cell>
          <cell r="D3378" t="str">
            <v>535</v>
          </cell>
          <cell r="E3378" t="str">
            <v>011</v>
          </cell>
          <cell r="F3378">
            <v>11</v>
          </cell>
          <cell r="G3378">
            <v>30</v>
          </cell>
          <cell r="H3378">
            <v>20027.12</v>
          </cell>
          <cell r="I3378" t="str">
            <v>30585</v>
          </cell>
          <cell r="J3378" t="str">
            <v>2010062</v>
          </cell>
          <cell r="K3378" t="str">
            <v>30007</v>
          </cell>
          <cell r="L3378">
            <v>83.33</v>
          </cell>
          <cell r="M3378" t="str">
            <v>124521125</v>
          </cell>
          <cell r="N3378" t="str">
            <v>65</v>
          </cell>
          <cell r="O3378" t="str">
            <v>0904</v>
          </cell>
          <cell r="P3378" t="str">
            <v>0904</v>
          </cell>
          <cell r="Q3378">
            <v>1390.72</v>
          </cell>
          <cell r="R3378">
            <v>1390.72</v>
          </cell>
          <cell r="S3378">
            <v>18636.400000000001</v>
          </cell>
          <cell r="V3378" t="str">
            <v>00196</v>
          </cell>
          <cell r="X3378">
            <v>0</v>
          </cell>
          <cell r="Y3378">
            <v>0</v>
          </cell>
        </row>
        <row r="3379">
          <cell r="A3379">
            <v>1706</v>
          </cell>
          <cell r="B3379" t="str">
            <v>87</v>
          </cell>
          <cell r="C3379" t="str">
            <v>ВЛ 0.4кв ул.Зеленая -3 Сентября 2.24км</v>
          </cell>
          <cell r="D3379" t="str">
            <v>535</v>
          </cell>
          <cell r="E3379" t="str">
            <v>011</v>
          </cell>
          <cell r="F3379">
            <v>11</v>
          </cell>
          <cell r="G3379">
            <v>30</v>
          </cell>
          <cell r="H3379">
            <v>61588.14</v>
          </cell>
          <cell r="I3379" t="str">
            <v>30616</v>
          </cell>
          <cell r="J3379" t="str">
            <v>2010062</v>
          </cell>
          <cell r="K3379" t="str">
            <v>30007</v>
          </cell>
          <cell r="L3379">
            <v>83.33</v>
          </cell>
          <cell r="M3379" t="str">
            <v>124521125</v>
          </cell>
          <cell r="N3379" t="str">
            <v>52</v>
          </cell>
          <cell r="O3379" t="str">
            <v>0904</v>
          </cell>
          <cell r="P3379" t="str">
            <v>0904</v>
          </cell>
          <cell r="Q3379">
            <v>4276.78</v>
          </cell>
          <cell r="R3379">
            <v>4276.78</v>
          </cell>
          <cell r="S3379">
            <v>57311.360000000001</v>
          </cell>
          <cell r="V3379" t="str">
            <v>00197</v>
          </cell>
          <cell r="X3379">
            <v>0</v>
          </cell>
          <cell r="Y3379">
            <v>0</v>
          </cell>
        </row>
        <row r="3380">
          <cell r="A3380">
            <v>1706</v>
          </cell>
          <cell r="B3380" t="str">
            <v>87</v>
          </cell>
          <cell r="C3380" t="str">
            <v>ВЛ 0.4кв ул. 9Мая ТП 17 0.8км</v>
          </cell>
          <cell r="D3380" t="str">
            <v>535</v>
          </cell>
          <cell r="E3380" t="str">
            <v>011</v>
          </cell>
          <cell r="F3380">
            <v>11</v>
          </cell>
          <cell r="G3380">
            <v>30</v>
          </cell>
          <cell r="H3380">
            <v>21995.759999999998</v>
          </cell>
          <cell r="I3380" t="str">
            <v>30645</v>
          </cell>
          <cell r="J3380" t="str">
            <v>2010062</v>
          </cell>
          <cell r="K3380" t="str">
            <v>30007</v>
          </cell>
          <cell r="L3380">
            <v>83.33</v>
          </cell>
          <cell r="M3380" t="str">
            <v>124521125</v>
          </cell>
          <cell r="N3380" t="str">
            <v>52</v>
          </cell>
          <cell r="O3380" t="str">
            <v>0904</v>
          </cell>
          <cell r="P3380" t="str">
            <v>0904</v>
          </cell>
          <cell r="Q3380">
            <v>1527.42</v>
          </cell>
          <cell r="R3380">
            <v>1527.42</v>
          </cell>
          <cell r="S3380">
            <v>20468.34</v>
          </cell>
          <cell r="V3380" t="str">
            <v>00198</v>
          </cell>
          <cell r="X3380">
            <v>0</v>
          </cell>
          <cell r="Y3380">
            <v>0</v>
          </cell>
        </row>
        <row r="3381">
          <cell r="A3381">
            <v>1706</v>
          </cell>
          <cell r="B3381" t="str">
            <v>87</v>
          </cell>
          <cell r="C3381" t="str">
            <v>ВЛ 0.4кв ул.Торговая ТП 30 0.78км</v>
          </cell>
          <cell r="D3381" t="str">
            <v>535</v>
          </cell>
          <cell r="E3381" t="str">
            <v>011</v>
          </cell>
          <cell r="F3381">
            <v>11</v>
          </cell>
          <cell r="G3381">
            <v>30</v>
          </cell>
          <cell r="H3381">
            <v>23668.639999999999</v>
          </cell>
          <cell r="I3381" t="str">
            <v>30646</v>
          </cell>
          <cell r="J3381" t="str">
            <v>2010062</v>
          </cell>
          <cell r="K3381" t="str">
            <v>30007</v>
          </cell>
          <cell r="L3381">
            <v>83.33</v>
          </cell>
          <cell r="M3381" t="str">
            <v>124521125</v>
          </cell>
          <cell r="N3381" t="str">
            <v>52</v>
          </cell>
          <cell r="O3381" t="str">
            <v>0904</v>
          </cell>
          <cell r="P3381" t="str">
            <v>0904</v>
          </cell>
          <cell r="Q3381">
            <v>1643.59</v>
          </cell>
          <cell r="R3381">
            <v>1643.59</v>
          </cell>
          <cell r="S3381">
            <v>22025.05</v>
          </cell>
          <cell r="V3381" t="str">
            <v>00199</v>
          </cell>
          <cell r="X3381">
            <v>0</v>
          </cell>
          <cell r="Y3381">
            <v>0</v>
          </cell>
        </row>
        <row r="3382">
          <cell r="A3382">
            <v>1706</v>
          </cell>
          <cell r="B3382" t="str">
            <v>87</v>
          </cell>
          <cell r="C3382" t="str">
            <v>ВЛ 0.4кв ул.2Рабочая.Заречная.Луговая ТП 17 2.56км</v>
          </cell>
          <cell r="D3382" t="str">
            <v>535</v>
          </cell>
          <cell r="E3382" t="str">
            <v>011</v>
          </cell>
          <cell r="F3382">
            <v>11</v>
          </cell>
          <cell r="G3382">
            <v>30</v>
          </cell>
          <cell r="H3382">
            <v>70386.44</v>
          </cell>
          <cell r="I3382" t="str">
            <v>30647</v>
          </cell>
          <cell r="J3382" t="str">
            <v>2010062</v>
          </cell>
          <cell r="K3382" t="str">
            <v>30007</v>
          </cell>
          <cell r="L3382">
            <v>83.33</v>
          </cell>
          <cell r="M3382" t="str">
            <v>124521125</v>
          </cell>
          <cell r="N3382" t="str">
            <v>52</v>
          </cell>
          <cell r="O3382" t="str">
            <v>0904</v>
          </cell>
          <cell r="P3382" t="str">
            <v>0904</v>
          </cell>
          <cell r="Q3382">
            <v>4887.75</v>
          </cell>
          <cell r="R3382">
            <v>4887.75</v>
          </cell>
          <cell r="S3382">
            <v>65498.69</v>
          </cell>
          <cell r="V3382" t="str">
            <v>00200</v>
          </cell>
          <cell r="X3382">
            <v>0</v>
          </cell>
          <cell r="Y3382">
            <v>0</v>
          </cell>
        </row>
        <row r="3383">
          <cell r="A3383">
            <v>1706</v>
          </cell>
          <cell r="B3383" t="str">
            <v>87</v>
          </cell>
          <cell r="C3383" t="str">
            <v>ВЛ 0.4кв ул.Строительная. Красноармейская 1.18км</v>
          </cell>
          <cell r="D3383" t="str">
            <v>535</v>
          </cell>
          <cell r="E3383" t="str">
            <v>011</v>
          </cell>
          <cell r="F3383">
            <v>11</v>
          </cell>
          <cell r="G3383">
            <v>30</v>
          </cell>
          <cell r="H3383">
            <v>32444.07</v>
          </cell>
          <cell r="I3383" t="str">
            <v>30648</v>
          </cell>
          <cell r="J3383" t="str">
            <v>2010062</v>
          </cell>
          <cell r="K3383" t="str">
            <v>30007</v>
          </cell>
          <cell r="L3383">
            <v>83.33</v>
          </cell>
          <cell r="M3383" t="str">
            <v>124521125</v>
          </cell>
          <cell r="N3383" t="str">
            <v>52</v>
          </cell>
          <cell r="O3383" t="str">
            <v>0904</v>
          </cell>
          <cell r="P3383" t="str">
            <v>0904</v>
          </cell>
          <cell r="Q3383">
            <v>2252.9699999999998</v>
          </cell>
          <cell r="R3383">
            <v>2252.9699999999998</v>
          </cell>
          <cell r="S3383">
            <v>30191.1</v>
          </cell>
          <cell r="V3383" t="str">
            <v>00201</v>
          </cell>
          <cell r="X3383">
            <v>0</v>
          </cell>
          <cell r="Y3383">
            <v>0</v>
          </cell>
        </row>
        <row r="3384">
          <cell r="A3384">
            <v>1706</v>
          </cell>
          <cell r="B3384" t="str">
            <v>87</v>
          </cell>
          <cell r="C3384" t="str">
            <v>ВЛ 0.4кв ул.Чехова ТП 11 0.78км</v>
          </cell>
          <cell r="D3384" t="str">
            <v>535</v>
          </cell>
          <cell r="E3384" t="str">
            <v>011</v>
          </cell>
          <cell r="F3384">
            <v>11</v>
          </cell>
          <cell r="G3384">
            <v>30</v>
          </cell>
          <cell r="H3384">
            <v>23668.639999999999</v>
          </cell>
          <cell r="I3384" t="str">
            <v>30659</v>
          </cell>
          <cell r="J3384" t="str">
            <v>2010062</v>
          </cell>
          <cell r="K3384" t="str">
            <v>30007</v>
          </cell>
          <cell r="L3384">
            <v>83.33</v>
          </cell>
          <cell r="M3384" t="str">
            <v>124521125</v>
          </cell>
          <cell r="N3384" t="str">
            <v>53</v>
          </cell>
          <cell r="O3384" t="str">
            <v>0904</v>
          </cell>
          <cell r="P3384" t="str">
            <v>0904</v>
          </cell>
          <cell r="Q3384">
            <v>1643.59</v>
          </cell>
          <cell r="R3384">
            <v>1643.59</v>
          </cell>
          <cell r="S3384">
            <v>22025.05</v>
          </cell>
          <cell r="V3384" t="str">
            <v>00202</v>
          </cell>
          <cell r="X3384">
            <v>0</v>
          </cell>
          <cell r="Y3384">
            <v>0</v>
          </cell>
        </row>
        <row r="3385">
          <cell r="A3385">
            <v>1706</v>
          </cell>
          <cell r="B3385" t="str">
            <v>87</v>
          </cell>
          <cell r="C3385" t="str">
            <v>ВЛ 0.4кв ул.Советская ТП 17 0.6км</v>
          </cell>
          <cell r="D3385" t="str">
            <v>535</v>
          </cell>
          <cell r="E3385" t="str">
            <v>011</v>
          </cell>
          <cell r="F3385">
            <v>11</v>
          </cell>
          <cell r="G3385">
            <v>30</v>
          </cell>
          <cell r="H3385">
            <v>16496.61</v>
          </cell>
          <cell r="I3385" t="str">
            <v>30672</v>
          </cell>
          <cell r="J3385" t="str">
            <v>2010062</v>
          </cell>
          <cell r="K3385" t="str">
            <v>30007</v>
          </cell>
          <cell r="L3385">
            <v>83.33</v>
          </cell>
          <cell r="M3385" t="str">
            <v>124521125</v>
          </cell>
          <cell r="N3385" t="str">
            <v>52</v>
          </cell>
          <cell r="O3385" t="str">
            <v>0904</v>
          </cell>
          <cell r="P3385" t="str">
            <v>0904</v>
          </cell>
          <cell r="Q3385">
            <v>1145.55</v>
          </cell>
          <cell r="R3385">
            <v>1145.55</v>
          </cell>
          <cell r="S3385">
            <v>15351.06</v>
          </cell>
          <cell r="V3385" t="str">
            <v>00203</v>
          </cell>
          <cell r="X3385">
            <v>0</v>
          </cell>
          <cell r="Y3385">
            <v>0</v>
          </cell>
        </row>
        <row r="3386">
          <cell r="A3386">
            <v>1706</v>
          </cell>
          <cell r="B3386" t="str">
            <v>87</v>
          </cell>
          <cell r="C3386" t="str">
            <v>ВЛ 0.4кв ул.3 Сентября ТП 2 1.2км</v>
          </cell>
          <cell r="D3386" t="str">
            <v>535</v>
          </cell>
          <cell r="E3386" t="str">
            <v>011</v>
          </cell>
          <cell r="F3386">
            <v>11</v>
          </cell>
          <cell r="G3386">
            <v>30</v>
          </cell>
          <cell r="H3386">
            <v>32994.07</v>
          </cell>
          <cell r="I3386" t="str">
            <v>30458</v>
          </cell>
          <cell r="J3386" t="str">
            <v>2010062</v>
          </cell>
          <cell r="K3386" t="str">
            <v>30007</v>
          </cell>
          <cell r="L3386">
            <v>83.33</v>
          </cell>
          <cell r="M3386" t="str">
            <v>124521125</v>
          </cell>
          <cell r="N3386" t="str">
            <v>52</v>
          </cell>
          <cell r="O3386" t="str">
            <v>0904</v>
          </cell>
          <cell r="P3386" t="str">
            <v>0904</v>
          </cell>
          <cell r="Q3386">
            <v>2291.16</v>
          </cell>
          <cell r="R3386">
            <v>2291.16</v>
          </cell>
          <cell r="S3386">
            <v>30702.91</v>
          </cell>
          <cell r="V3386" t="str">
            <v>00204</v>
          </cell>
          <cell r="X3386">
            <v>0</v>
          </cell>
          <cell r="Y3386">
            <v>0</v>
          </cell>
        </row>
        <row r="3387">
          <cell r="A3387">
            <v>1706</v>
          </cell>
          <cell r="B3387" t="str">
            <v>87</v>
          </cell>
          <cell r="C3387" t="str">
            <v>ВЛ 0.4кв ул.Угольная ТП 30 1.6км</v>
          </cell>
          <cell r="D3387" t="str">
            <v>535</v>
          </cell>
          <cell r="E3387" t="str">
            <v>011</v>
          </cell>
          <cell r="F3387">
            <v>11</v>
          </cell>
          <cell r="G3387">
            <v>30</v>
          </cell>
          <cell r="H3387">
            <v>48550</v>
          </cell>
          <cell r="I3387" t="str">
            <v>30468</v>
          </cell>
          <cell r="J3387" t="str">
            <v>2010062</v>
          </cell>
          <cell r="K3387" t="str">
            <v>30007</v>
          </cell>
          <cell r="L3387">
            <v>83.33</v>
          </cell>
          <cell r="M3387" t="str">
            <v>124521125</v>
          </cell>
          <cell r="N3387" t="str">
            <v>52</v>
          </cell>
          <cell r="O3387" t="str">
            <v>0904</v>
          </cell>
          <cell r="P3387" t="str">
            <v>0904</v>
          </cell>
          <cell r="Q3387">
            <v>3371.39</v>
          </cell>
          <cell r="R3387">
            <v>3371.39</v>
          </cell>
          <cell r="S3387">
            <v>45178.61</v>
          </cell>
          <cell r="V3387" t="str">
            <v>00205</v>
          </cell>
          <cell r="X3387">
            <v>0</v>
          </cell>
          <cell r="Y3387">
            <v>0</v>
          </cell>
        </row>
        <row r="3388">
          <cell r="A3388">
            <v>1706</v>
          </cell>
          <cell r="B3388" t="str">
            <v>87</v>
          </cell>
          <cell r="C3388" t="str">
            <v>ВЛ 0.4кв ул.Нагорная.Курильская ТП26 2км</v>
          </cell>
          <cell r="D3388" t="str">
            <v>535</v>
          </cell>
          <cell r="E3388" t="str">
            <v>011</v>
          </cell>
          <cell r="F3388">
            <v>11</v>
          </cell>
          <cell r="G3388">
            <v>30</v>
          </cell>
          <cell r="H3388">
            <v>54989.83</v>
          </cell>
          <cell r="I3388" t="str">
            <v>30471</v>
          </cell>
          <cell r="J3388" t="str">
            <v>2010062</v>
          </cell>
          <cell r="K3388" t="str">
            <v>30007</v>
          </cell>
          <cell r="L3388">
            <v>83.33</v>
          </cell>
          <cell r="M3388" t="str">
            <v>124521125</v>
          </cell>
          <cell r="N3388" t="str">
            <v>52</v>
          </cell>
          <cell r="O3388" t="str">
            <v>0904</v>
          </cell>
          <cell r="P3388" t="str">
            <v>0904</v>
          </cell>
          <cell r="Q3388">
            <v>3818.59</v>
          </cell>
          <cell r="R3388">
            <v>3818.59</v>
          </cell>
          <cell r="S3388">
            <v>51171.24</v>
          </cell>
          <cell r="V3388" t="str">
            <v>00206</v>
          </cell>
          <cell r="X3388">
            <v>0</v>
          </cell>
          <cell r="Y3388">
            <v>0</v>
          </cell>
        </row>
        <row r="3389">
          <cell r="A3389">
            <v>1706</v>
          </cell>
          <cell r="B3389" t="str">
            <v>87</v>
          </cell>
          <cell r="C3389" t="str">
            <v>ВЛ 0.4кв ул.Вокзальная.Шахтерск.Угольная.3Сентября.Железн.ТП30 3.92км</v>
          </cell>
          <cell r="D3389" t="str">
            <v>535</v>
          </cell>
          <cell r="E3389" t="str">
            <v>011</v>
          </cell>
          <cell r="F3389">
            <v>11</v>
          </cell>
          <cell r="G3389">
            <v>30</v>
          </cell>
          <cell r="H3389">
            <v>118948.31</v>
          </cell>
          <cell r="I3389" t="str">
            <v>30479</v>
          </cell>
          <cell r="J3389" t="str">
            <v>2010062</v>
          </cell>
          <cell r="K3389" t="str">
            <v>30007</v>
          </cell>
          <cell r="L3389">
            <v>83.33</v>
          </cell>
          <cell r="M3389" t="str">
            <v>124521125</v>
          </cell>
          <cell r="N3389" t="str">
            <v>52</v>
          </cell>
          <cell r="O3389" t="str">
            <v>0904</v>
          </cell>
          <cell r="P3389" t="str">
            <v>0904</v>
          </cell>
          <cell r="Q3389">
            <v>8259.9699999999993</v>
          </cell>
          <cell r="R3389">
            <v>8259.9699999999993</v>
          </cell>
          <cell r="S3389">
            <v>110688.34</v>
          </cell>
          <cell r="V3389" t="str">
            <v>00207</v>
          </cell>
          <cell r="X3389">
            <v>0</v>
          </cell>
          <cell r="Y3389">
            <v>0</v>
          </cell>
        </row>
        <row r="3390">
          <cell r="A3390">
            <v>1706</v>
          </cell>
          <cell r="B3390" t="str">
            <v>87</v>
          </cell>
          <cell r="C3390" t="str">
            <v>ВЛ 0.4кв ул.Речная ТП 19 0.48км</v>
          </cell>
          <cell r="D3390" t="str">
            <v>535</v>
          </cell>
          <cell r="E3390" t="str">
            <v>011</v>
          </cell>
          <cell r="F3390">
            <v>11</v>
          </cell>
          <cell r="G3390">
            <v>30</v>
          </cell>
          <cell r="H3390">
            <v>14565.25</v>
          </cell>
          <cell r="I3390" t="str">
            <v>30581</v>
          </cell>
          <cell r="J3390" t="str">
            <v>2010062</v>
          </cell>
          <cell r="K3390" t="str">
            <v>30007</v>
          </cell>
          <cell r="L3390">
            <v>83.33</v>
          </cell>
          <cell r="M3390" t="str">
            <v>124521125</v>
          </cell>
          <cell r="N3390" t="str">
            <v>53</v>
          </cell>
          <cell r="O3390" t="str">
            <v>0904</v>
          </cell>
          <cell r="P3390" t="str">
            <v>0904</v>
          </cell>
          <cell r="Q3390">
            <v>1011.44</v>
          </cell>
          <cell r="R3390">
            <v>1011.44</v>
          </cell>
          <cell r="S3390">
            <v>13553.81</v>
          </cell>
          <cell r="V3390" t="str">
            <v>00208</v>
          </cell>
          <cell r="X3390">
            <v>0</v>
          </cell>
          <cell r="Y3390">
            <v>0</v>
          </cell>
        </row>
        <row r="3391">
          <cell r="A3391">
            <v>1706</v>
          </cell>
          <cell r="B3391" t="str">
            <v>87</v>
          </cell>
          <cell r="C3391" t="str">
            <v>ВЛ 0.4кв п/ст "Северное крыло" до водостанции №1 яч.16 0.4км</v>
          </cell>
          <cell r="D3391" t="str">
            <v>535</v>
          </cell>
          <cell r="E3391" t="str">
            <v>011</v>
          </cell>
          <cell r="F3391">
            <v>11</v>
          </cell>
          <cell r="G3391">
            <v>30</v>
          </cell>
          <cell r="H3391">
            <v>13419.49</v>
          </cell>
          <cell r="I3391" t="str">
            <v>30386</v>
          </cell>
          <cell r="J3391" t="str">
            <v>2010062</v>
          </cell>
          <cell r="K3391" t="str">
            <v>30007</v>
          </cell>
          <cell r="L3391">
            <v>83.33</v>
          </cell>
          <cell r="M3391" t="str">
            <v>124521125</v>
          </cell>
          <cell r="N3391" t="str">
            <v>74</v>
          </cell>
          <cell r="O3391" t="str">
            <v>0904</v>
          </cell>
          <cell r="P3391" t="str">
            <v>0904</v>
          </cell>
          <cell r="Q3391">
            <v>931.87</v>
          </cell>
          <cell r="R3391">
            <v>931.87</v>
          </cell>
          <cell r="S3391">
            <v>12487.62</v>
          </cell>
          <cell r="V3391" t="str">
            <v>00209</v>
          </cell>
          <cell r="X3391">
            <v>0</v>
          </cell>
          <cell r="Y3391">
            <v>0</v>
          </cell>
        </row>
        <row r="3392">
          <cell r="A3392">
            <v>1706</v>
          </cell>
          <cell r="B3392" t="str">
            <v>87</v>
          </cell>
          <cell r="C3392" t="str">
            <v>ВЛ ЦЭС - Аэропорт яч.Аэропорт 4.125км</v>
          </cell>
          <cell r="D3392" t="str">
            <v>535</v>
          </cell>
          <cell r="E3392" t="str">
            <v>011</v>
          </cell>
          <cell r="F3392">
            <v>11</v>
          </cell>
          <cell r="G3392">
            <v>30</v>
          </cell>
          <cell r="H3392">
            <v>187753.39</v>
          </cell>
          <cell r="I3392" t="str">
            <v>30390</v>
          </cell>
          <cell r="J3392" t="str">
            <v>2010062</v>
          </cell>
          <cell r="K3392" t="str">
            <v>30007</v>
          </cell>
          <cell r="L3392">
            <v>55.56</v>
          </cell>
          <cell r="M3392" t="str">
            <v>124521125</v>
          </cell>
          <cell r="N3392" t="str">
            <v>89</v>
          </cell>
          <cell r="O3392" t="str">
            <v>0904</v>
          </cell>
          <cell r="P3392" t="str">
            <v>0904</v>
          </cell>
          <cell r="Q3392">
            <v>8692.98</v>
          </cell>
          <cell r="R3392">
            <v>8692.98</v>
          </cell>
          <cell r="S3392">
            <v>179060.41</v>
          </cell>
          <cell r="V3392" t="str">
            <v>00210</v>
          </cell>
          <cell r="X3392">
            <v>0</v>
          </cell>
          <cell r="Y3392">
            <v>0</v>
          </cell>
        </row>
        <row r="3393">
          <cell r="A3393">
            <v>1706</v>
          </cell>
          <cell r="B3393" t="str">
            <v>87</v>
          </cell>
          <cell r="C3393" t="str">
            <v>ВЛ 6кв РТП -ТП 1 яч 26 0.095км</v>
          </cell>
          <cell r="D3393" t="str">
            <v>535</v>
          </cell>
          <cell r="E3393" t="str">
            <v>011</v>
          </cell>
          <cell r="F3393">
            <v>11</v>
          </cell>
          <cell r="G3393">
            <v>30</v>
          </cell>
          <cell r="H3393">
            <v>2883.05</v>
          </cell>
          <cell r="I3393" t="str">
            <v>30451</v>
          </cell>
          <cell r="J3393" t="str">
            <v>2010062</v>
          </cell>
          <cell r="K3393" t="str">
            <v>30007</v>
          </cell>
          <cell r="L3393">
            <v>83.33</v>
          </cell>
          <cell r="M3393" t="str">
            <v>124521125</v>
          </cell>
          <cell r="N3393" t="str">
            <v>65</v>
          </cell>
          <cell r="O3393" t="str">
            <v>0904</v>
          </cell>
          <cell r="P3393" t="str">
            <v>0904</v>
          </cell>
          <cell r="Q3393">
            <v>200.2</v>
          </cell>
          <cell r="R3393">
            <v>200.2</v>
          </cell>
          <cell r="S3393">
            <v>2682.85</v>
          </cell>
          <cell r="V3393" t="str">
            <v>00211</v>
          </cell>
          <cell r="X3393">
            <v>0</v>
          </cell>
          <cell r="Y3393">
            <v>0</v>
          </cell>
        </row>
        <row r="3394">
          <cell r="A3394">
            <v>1706</v>
          </cell>
          <cell r="B3394" t="str">
            <v>87</v>
          </cell>
          <cell r="C3394" t="str">
            <v>ВЛ 0.22кв ул.Железнодорожная ТПЗО 0.85км</v>
          </cell>
          <cell r="D3394" t="str">
            <v>535</v>
          </cell>
          <cell r="E3394" t="str">
            <v>011</v>
          </cell>
          <cell r="F3394">
            <v>11</v>
          </cell>
          <cell r="G3394">
            <v>30</v>
          </cell>
          <cell r="H3394">
            <v>23370.34</v>
          </cell>
          <cell r="I3394" t="str">
            <v>30456</v>
          </cell>
          <cell r="J3394" t="str">
            <v>2010062</v>
          </cell>
          <cell r="K3394" t="str">
            <v>30007</v>
          </cell>
          <cell r="L3394">
            <v>83.33</v>
          </cell>
          <cell r="M3394" t="str">
            <v>124521125</v>
          </cell>
          <cell r="N3394" t="str">
            <v>52</v>
          </cell>
          <cell r="O3394" t="str">
            <v>0904</v>
          </cell>
          <cell r="P3394" t="str">
            <v>0904</v>
          </cell>
          <cell r="Q3394">
            <v>1622.88</v>
          </cell>
          <cell r="R3394">
            <v>1622.88</v>
          </cell>
          <cell r="S3394">
            <v>21747.46</v>
          </cell>
          <cell r="V3394" t="str">
            <v>00212</v>
          </cell>
          <cell r="X3394">
            <v>0</v>
          </cell>
          <cell r="Y3394">
            <v>0</v>
          </cell>
        </row>
        <row r="3395">
          <cell r="A3395">
            <v>1706</v>
          </cell>
          <cell r="B3395" t="str">
            <v>87</v>
          </cell>
          <cell r="C3395" t="str">
            <v>ВЛ 0.4кв ул.Советская Школьная 9 Мая ТП20 2.8км</v>
          </cell>
          <cell r="D3395" t="str">
            <v>535</v>
          </cell>
          <cell r="E3395" t="str">
            <v>011</v>
          </cell>
          <cell r="F3395">
            <v>11</v>
          </cell>
          <cell r="G3395">
            <v>30</v>
          </cell>
          <cell r="H3395">
            <v>76985.59</v>
          </cell>
          <cell r="I3395" t="str">
            <v>30288</v>
          </cell>
          <cell r="J3395" t="str">
            <v>2010062</v>
          </cell>
          <cell r="K3395" t="str">
            <v>30007</v>
          </cell>
          <cell r="L3395">
            <v>83.33</v>
          </cell>
          <cell r="M3395" t="str">
            <v>124521125</v>
          </cell>
          <cell r="N3395" t="str">
            <v>52</v>
          </cell>
          <cell r="O3395" t="str">
            <v>0904</v>
          </cell>
          <cell r="P3395" t="str">
            <v>0904</v>
          </cell>
          <cell r="Q3395">
            <v>5346.01</v>
          </cell>
          <cell r="R3395">
            <v>5346.01</v>
          </cell>
          <cell r="S3395">
            <v>71639.58</v>
          </cell>
          <cell r="V3395" t="str">
            <v>00213</v>
          </cell>
          <cell r="X3395">
            <v>0</v>
          </cell>
          <cell r="Y3395">
            <v>0</v>
          </cell>
        </row>
        <row r="3396">
          <cell r="A3396">
            <v>1706</v>
          </cell>
          <cell r="B3396" t="str">
            <v>87</v>
          </cell>
          <cell r="C3396" t="str">
            <v>ВЛ 0.4кв ул.ТП водостанции - ул.Зеленая 1.4км</v>
          </cell>
          <cell r="D3396" t="str">
            <v>535</v>
          </cell>
          <cell r="E3396" t="str">
            <v>011</v>
          </cell>
          <cell r="F3396">
            <v>11</v>
          </cell>
          <cell r="G3396">
            <v>30</v>
          </cell>
          <cell r="H3396">
            <v>38492.370000000003</v>
          </cell>
          <cell r="I3396" t="str">
            <v>30291</v>
          </cell>
          <cell r="J3396" t="str">
            <v>2010062</v>
          </cell>
          <cell r="K3396" t="str">
            <v>30007</v>
          </cell>
          <cell r="L3396">
            <v>83.33</v>
          </cell>
          <cell r="M3396" t="str">
            <v>124521125</v>
          </cell>
          <cell r="N3396" t="str">
            <v>52</v>
          </cell>
          <cell r="O3396" t="str">
            <v>0904</v>
          </cell>
          <cell r="P3396" t="str">
            <v>0904</v>
          </cell>
          <cell r="Q3396">
            <v>2672.97</v>
          </cell>
          <cell r="R3396">
            <v>2672.97</v>
          </cell>
          <cell r="S3396">
            <v>35819.4</v>
          </cell>
          <cell r="V3396" t="str">
            <v>00214</v>
          </cell>
          <cell r="X3396">
            <v>0</v>
          </cell>
          <cell r="Y3396">
            <v>0</v>
          </cell>
        </row>
        <row r="3397">
          <cell r="A3397">
            <v>1706</v>
          </cell>
          <cell r="B3397" t="str">
            <v>87</v>
          </cell>
          <cell r="C3397" t="str">
            <v>ВЛ 0.22кв ул.Рабочая ТП 17 1.9км</v>
          </cell>
          <cell r="D3397" t="str">
            <v>535</v>
          </cell>
          <cell r="E3397" t="str">
            <v>011</v>
          </cell>
          <cell r="F3397">
            <v>11</v>
          </cell>
          <cell r="G3397">
            <v>30</v>
          </cell>
          <cell r="H3397">
            <v>49668.639999999999</v>
          </cell>
          <cell r="I3397" t="str">
            <v>30295</v>
          </cell>
          <cell r="J3397" t="str">
            <v>2010062</v>
          </cell>
          <cell r="K3397" t="str">
            <v>30007</v>
          </cell>
          <cell r="L3397">
            <v>83.33</v>
          </cell>
          <cell r="M3397" t="str">
            <v>124521125</v>
          </cell>
          <cell r="N3397" t="str">
            <v>65</v>
          </cell>
          <cell r="O3397" t="str">
            <v>0904</v>
          </cell>
          <cell r="P3397" t="str">
            <v>0904</v>
          </cell>
          <cell r="Q3397">
            <v>3449.07</v>
          </cell>
          <cell r="R3397">
            <v>3449.07</v>
          </cell>
          <cell r="S3397">
            <v>46219.57</v>
          </cell>
          <cell r="V3397" t="str">
            <v>00215</v>
          </cell>
          <cell r="X3397">
            <v>0</v>
          </cell>
          <cell r="Y3397">
            <v>0</v>
          </cell>
        </row>
        <row r="3398">
          <cell r="A3398">
            <v>1706</v>
          </cell>
          <cell r="B3398" t="str">
            <v>87</v>
          </cell>
          <cell r="C3398" t="str">
            <v>ВЛ 0.4кв ТП 11 ул.Чехова.Лесная.Строительная.Комсом.Красноарм. 3.88км</v>
          </cell>
          <cell r="D3398" t="str">
            <v>535</v>
          </cell>
          <cell r="E3398" t="str">
            <v>011</v>
          </cell>
          <cell r="F3398">
            <v>11</v>
          </cell>
          <cell r="G3398">
            <v>30</v>
          </cell>
          <cell r="H3398">
            <v>235468.64</v>
          </cell>
          <cell r="I3398" t="str">
            <v>30298</v>
          </cell>
          <cell r="J3398" t="str">
            <v>2010062</v>
          </cell>
          <cell r="K3398" t="str">
            <v>30007</v>
          </cell>
          <cell r="L3398">
            <v>41.67</v>
          </cell>
          <cell r="M3398" t="str">
            <v>124521125</v>
          </cell>
          <cell r="N3398" t="str">
            <v>52</v>
          </cell>
          <cell r="O3398" t="str">
            <v>0904</v>
          </cell>
          <cell r="P3398" t="str">
            <v>0904</v>
          </cell>
          <cell r="Q3398">
            <v>8176.65</v>
          </cell>
          <cell r="R3398">
            <v>8176.65</v>
          </cell>
          <cell r="S3398">
            <v>227291.99</v>
          </cell>
          <cell r="V3398" t="str">
            <v>00216</v>
          </cell>
          <cell r="X3398">
            <v>0</v>
          </cell>
          <cell r="Y3398">
            <v>0</v>
          </cell>
        </row>
        <row r="3399">
          <cell r="A3399">
            <v>1706</v>
          </cell>
          <cell r="B3399" t="str">
            <v>87</v>
          </cell>
          <cell r="C3399" t="str">
            <v>ВЛ 0.4кв ТП 26 ул.Нагорная. Курильская. Свободная 1.44км</v>
          </cell>
          <cell r="D3399" t="str">
            <v>535</v>
          </cell>
          <cell r="E3399" t="str">
            <v>011</v>
          </cell>
          <cell r="F3399">
            <v>11</v>
          </cell>
          <cell r="G3399">
            <v>30</v>
          </cell>
          <cell r="H3399">
            <v>43694.92</v>
          </cell>
          <cell r="I3399" t="str">
            <v>30302</v>
          </cell>
          <cell r="J3399" t="str">
            <v>2010062</v>
          </cell>
          <cell r="K3399" t="str">
            <v>30007</v>
          </cell>
          <cell r="L3399">
            <v>83.33</v>
          </cell>
          <cell r="M3399" t="str">
            <v>124521125</v>
          </cell>
          <cell r="N3399" t="str">
            <v>52</v>
          </cell>
          <cell r="O3399" t="str">
            <v>0904</v>
          </cell>
          <cell r="P3399" t="str">
            <v>0904</v>
          </cell>
          <cell r="Q3399">
            <v>3034.25</v>
          </cell>
          <cell r="R3399">
            <v>3034.25</v>
          </cell>
          <cell r="S3399">
            <v>40660.67</v>
          </cell>
          <cell r="V3399" t="str">
            <v>00217</v>
          </cell>
          <cell r="X3399">
            <v>0</v>
          </cell>
          <cell r="Y3399">
            <v>0</v>
          </cell>
        </row>
        <row r="3400">
          <cell r="A3400">
            <v>1706</v>
          </cell>
          <cell r="B3400" t="str">
            <v>87</v>
          </cell>
          <cell r="C3400" t="str">
            <v>ВЛ 0.4кв ул.Трудовая -ТП 2 0.4км</v>
          </cell>
          <cell r="D3400" t="str">
            <v>535</v>
          </cell>
          <cell r="E3400" t="str">
            <v>011</v>
          </cell>
          <cell r="F3400">
            <v>11</v>
          </cell>
          <cell r="G3400">
            <v>30</v>
          </cell>
          <cell r="H3400">
            <v>40142.370000000003</v>
          </cell>
          <cell r="I3400" t="str">
            <v>30334</v>
          </cell>
          <cell r="J3400" t="str">
            <v>2010062</v>
          </cell>
          <cell r="K3400" t="str">
            <v>30007</v>
          </cell>
          <cell r="L3400">
            <v>83.33</v>
          </cell>
          <cell r="M3400" t="str">
            <v>124521125</v>
          </cell>
          <cell r="N3400" t="str">
            <v>64</v>
          </cell>
          <cell r="O3400" t="str">
            <v>0904</v>
          </cell>
          <cell r="P3400" t="str">
            <v>0904</v>
          </cell>
          <cell r="Q3400">
            <v>2787.55</v>
          </cell>
          <cell r="R3400">
            <v>2787.55</v>
          </cell>
          <cell r="S3400">
            <v>37354.82</v>
          </cell>
          <cell r="V3400" t="str">
            <v>00218</v>
          </cell>
          <cell r="X3400">
            <v>0</v>
          </cell>
          <cell r="Y3400">
            <v>0</v>
          </cell>
        </row>
        <row r="3401">
          <cell r="A3401">
            <v>1706</v>
          </cell>
          <cell r="B3401" t="str">
            <v>87</v>
          </cell>
          <cell r="C3401" t="str">
            <v>ВЛ 0.4кв ТП 12 ул.Сахалинская пер.Красноармейский 1.62км</v>
          </cell>
          <cell r="D3401" t="str">
            <v>535</v>
          </cell>
          <cell r="E3401" t="str">
            <v>011</v>
          </cell>
          <cell r="F3401">
            <v>11</v>
          </cell>
          <cell r="G3401">
            <v>30</v>
          </cell>
          <cell r="H3401">
            <v>49156.78</v>
          </cell>
          <cell r="I3401" t="str">
            <v>30365</v>
          </cell>
          <cell r="J3401" t="str">
            <v>2010062</v>
          </cell>
          <cell r="K3401" t="str">
            <v>30007</v>
          </cell>
          <cell r="L3401">
            <v>83.33</v>
          </cell>
          <cell r="M3401" t="str">
            <v>124521125</v>
          </cell>
          <cell r="N3401" t="str">
            <v>56</v>
          </cell>
          <cell r="O3401" t="str">
            <v>0904</v>
          </cell>
          <cell r="P3401" t="str">
            <v>0904</v>
          </cell>
          <cell r="Q3401">
            <v>3413.53</v>
          </cell>
          <cell r="R3401">
            <v>3413.53</v>
          </cell>
          <cell r="S3401">
            <v>45743.25</v>
          </cell>
          <cell r="V3401" t="str">
            <v>00219</v>
          </cell>
          <cell r="X3401">
            <v>0</v>
          </cell>
          <cell r="Y3401">
            <v>0</v>
          </cell>
        </row>
        <row r="3402">
          <cell r="A3402">
            <v>1706</v>
          </cell>
          <cell r="B3402" t="str">
            <v>87</v>
          </cell>
          <cell r="C3402" t="str">
            <v>ВЛ 0.4кв ТП 17 ул.9 Мая. Рабочая. Советская. Луговая. Заречная 2.36км</v>
          </cell>
          <cell r="D3402" t="str">
            <v>535</v>
          </cell>
          <cell r="E3402" t="str">
            <v>011</v>
          </cell>
          <cell r="F3402">
            <v>11</v>
          </cell>
          <cell r="G3402">
            <v>30</v>
          </cell>
          <cell r="H3402">
            <v>64887.29</v>
          </cell>
          <cell r="I3402" t="str">
            <v>30377</v>
          </cell>
          <cell r="J3402" t="str">
            <v>2010062</v>
          </cell>
          <cell r="K3402" t="str">
            <v>30007</v>
          </cell>
          <cell r="L3402">
            <v>83.33</v>
          </cell>
          <cell r="M3402" t="str">
            <v>124521125</v>
          </cell>
          <cell r="N3402" t="str">
            <v>52</v>
          </cell>
          <cell r="O3402" t="str">
            <v>0904</v>
          </cell>
          <cell r="P3402" t="str">
            <v>0904</v>
          </cell>
          <cell r="Q3402">
            <v>4505.88</v>
          </cell>
          <cell r="R3402">
            <v>4505.88</v>
          </cell>
          <cell r="S3402">
            <v>60381.41</v>
          </cell>
          <cell r="V3402" t="str">
            <v>00220</v>
          </cell>
          <cell r="X3402">
            <v>0</v>
          </cell>
          <cell r="Y3402">
            <v>0</v>
          </cell>
        </row>
        <row r="3403">
          <cell r="A3403">
            <v>1706</v>
          </cell>
          <cell r="B3403" t="str">
            <v>87</v>
          </cell>
          <cell r="C3403" t="str">
            <v>ВЛ 0.4кв ул.Южная. маяковская ТП 15 2.8км</v>
          </cell>
          <cell r="D3403" t="str">
            <v>535</v>
          </cell>
          <cell r="E3403" t="str">
            <v>011</v>
          </cell>
          <cell r="F3403">
            <v>11</v>
          </cell>
          <cell r="G3403">
            <v>30</v>
          </cell>
          <cell r="H3403">
            <v>84962.71</v>
          </cell>
          <cell r="I3403" t="str">
            <v>30380</v>
          </cell>
          <cell r="J3403" t="str">
            <v>2010062</v>
          </cell>
          <cell r="K3403" t="str">
            <v>30007</v>
          </cell>
          <cell r="L3403">
            <v>83.33</v>
          </cell>
          <cell r="M3403" t="str">
            <v>124521125</v>
          </cell>
          <cell r="N3403" t="str">
            <v>53</v>
          </cell>
          <cell r="O3403" t="str">
            <v>0904</v>
          </cell>
          <cell r="P3403" t="str">
            <v>0904</v>
          </cell>
          <cell r="Q3403">
            <v>5899.95</v>
          </cell>
          <cell r="R3403">
            <v>5899.95</v>
          </cell>
          <cell r="S3403">
            <v>79062.759999999995</v>
          </cell>
          <cell r="V3403" t="str">
            <v>00221</v>
          </cell>
          <cell r="X3403">
            <v>0</v>
          </cell>
          <cell r="Y3403">
            <v>0</v>
          </cell>
        </row>
        <row r="3404">
          <cell r="A3404">
            <v>1706</v>
          </cell>
          <cell r="B3404" t="str">
            <v>87</v>
          </cell>
          <cell r="C3404" t="str">
            <v>КЛ энергоснабжение 3-ий микрорайон 0.86км</v>
          </cell>
          <cell r="D3404" t="str">
            <v>535</v>
          </cell>
          <cell r="E3404" t="str">
            <v>011</v>
          </cell>
          <cell r="F3404">
            <v>11</v>
          </cell>
          <cell r="G3404">
            <v>30</v>
          </cell>
          <cell r="H3404">
            <v>107574.58</v>
          </cell>
          <cell r="I3404" t="str">
            <v>30254</v>
          </cell>
          <cell r="J3404" t="str">
            <v>2010062</v>
          </cell>
          <cell r="K3404" t="str">
            <v>30012</v>
          </cell>
          <cell r="L3404">
            <v>16.670000000000002</v>
          </cell>
          <cell r="M3404" t="str">
            <v>143131000</v>
          </cell>
          <cell r="N3404" t="str">
            <v>91</v>
          </cell>
          <cell r="O3404" t="str">
            <v>0904</v>
          </cell>
          <cell r="P3404" t="str">
            <v>0904</v>
          </cell>
          <cell r="Q3404">
            <v>1494.39</v>
          </cell>
          <cell r="R3404">
            <v>1494.39</v>
          </cell>
          <cell r="S3404">
            <v>106080.19</v>
          </cell>
          <cell r="V3404" t="str">
            <v>00222</v>
          </cell>
          <cell r="X3404">
            <v>0</v>
          </cell>
          <cell r="Y3404">
            <v>0</v>
          </cell>
        </row>
        <row r="3405">
          <cell r="A3405">
            <v>1706</v>
          </cell>
          <cell r="B3405" t="str">
            <v>87</v>
          </cell>
          <cell r="C3405" t="str">
            <v>КЛ 6кв ТП 10-ТП 15 0.45км</v>
          </cell>
          <cell r="D3405" t="str">
            <v>535</v>
          </cell>
          <cell r="E3405" t="str">
            <v>011</v>
          </cell>
          <cell r="F3405">
            <v>11</v>
          </cell>
          <cell r="G3405">
            <v>30</v>
          </cell>
          <cell r="H3405">
            <v>129516.95</v>
          </cell>
          <cell r="I3405" t="str">
            <v>30259</v>
          </cell>
          <cell r="J3405" t="str">
            <v>2010062</v>
          </cell>
          <cell r="K3405" t="str">
            <v>30012</v>
          </cell>
          <cell r="L3405">
            <v>14.29</v>
          </cell>
          <cell r="M3405" t="str">
            <v>143131000</v>
          </cell>
          <cell r="N3405" t="str">
            <v>83</v>
          </cell>
          <cell r="O3405" t="str">
            <v>0904</v>
          </cell>
          <cell r="P3405" t="str">
            <v>0904</v>
          </cell>
          <cell r="Q3405">
            <v>1542.33</v>
          </cell>
          <cell r="R3405">
            <v>1542.33</v>
          </cell>
          <cell r="S3405">
            <v>127974.62</v>
          </cell>
          <cell r="V3405" t="str">
            <v>00223</v>
          </cell>
          <cell r="X3405">
            <v>0</v>
          </cell>
          <cell r="Y3405">
            <v>0</v>
          </cell>
        </row>
        <row r="3406">
          <cell r="A3406">
            <v>1706</v>
          </cell>
          <cell r="B3406" t="str">
            <v>87</v>
          </cell>
          <cell r="C3406" t="str">
            <v>КЛ 6кв ТП ДК -ТП10а</v>
          </cell>
          <cell r="D3406" t="str">
            <v>535</v>
          </cell>
          <cell r="E3406" t="str">
            <v>011</v>
          </cell>
          <cell r="F3406">
            <v>11</v>
          </cell>
          <cell r="G3406">
            <v>30</v>
          </cell>
          <cell r="H3406">
            <v>155420.34</v>
          </cell>
          <cell r="I3406" t="str">
            <v>30261</v>
          </cell>
          <cell r="J3406" t="str">
            <v>2010062</v>
          </cell>
          <cell r="K3406" t="str">
            <v>30012</v>
          </cell>
          <cell r="L3406">
            <v>14.29</v>
          </cell>
          <cell r="M3406" t="str">
            <v>143131000</v>
          </cell>
          <cell r="N3406" t="str">
            <v>84</v>
          </cell>
          <cell r="O3406" t="str">
            <v>0904</v>
          </cell>
          <cell r="P3406" t="str">
            <v>0904</v>
          </cell>
          <cell r="Q3406">
            <v>1850.8</v>
          </cell>
          <cell r="R3406">
            <v>1850.8</v>
          </cell>
          <cell r="S3406">
            <v>153569.54</v>
          </cell>
          <cell r="V3406" t="str">
            <v>00224</v>
          </cell>
          <cell r="X3406">
            <v>0</v>
          </cell>
          <cell r="Y3406">
            <v>0</v>
          </cell>
        </row>
        <row r="3407">
          <cell r="A3407">
            <v>1706</v>
          </cell>
          <cell r="B3407" t="str">
            <v>87</v>
          </cell>
          <cell r="C3407" t="str">
            <v>КЛ 6кв п/ст 110- ТП 17а</v>
          </cell>
          <cell r="D3407" t="str">
            <v>535</v>
          </cell>
          <cell r="E3407" t="str">
            <v>011</v>
          </cell>
          <cell r="F3407">
            <v>11</v>
          </cell>
          <cell r="G3407">
            <v>30</v>
          </cell>
          <cell r="H3407">
            <v>656218.64</v>
          </cell>
          <cell r="I3407" t="str">
            <v>30263</v>
          </cell>
          <cell r="J3407" t="str">
            <v>2010062</v>
          </cell>
          <cell r="K3407" t="str">
            <v>30012</v>
          </cell>
          <cell r="L3407">
            <v>14.29</v>
          </cell>
          <cell r="M3407" t="str">
            <v>143131000</v>
          </cell>
          <cell r="N3407" t="str">
            <v>89</v>
          </cell>
          <cell r="O3407" t="str">
            <v>0904</v>
          </cell>
          <cell r="P3407" t="str">
            <v>0904</v>
          </cell>
          <cell r="Q3407">
            <v>7814.47</v>
          </cell>
          <cell r="R3407">
            <v>7814.47</v>
          </cell>
          <cell r="S3407">
            <v>648404.17000000004</v>
          </cell>
          <cell r="V3407" t="str">
            <v>00225</v>
          </cell>
          <cell r="X3407">
            <v>0</v>
          </cell>
          <cell r="Y3407">
            <v>0</v>
          </cell>
        </row>
        <row r="3408">
          <cell r="A3408">
            <v>1706</v>
          </cell>
          <cell r="B3408" t="str">
            <v>87</v>
          </cell>
          <cell r="C3408" t="str">
            <v>КЛ 6кв ввод от ЛЭП 6кв яч.5 до ТП 6 0.025км</v>
          </cell>
          <cell r="D3408" t="str">
            <v>535</v>
          </cell>
          <cell r="E3408" t="str">
            <v>011</v>
          </cell>
          <cell r="F3408">
            <v>11</v>
          </cell>
          <cell r="G3408">
            <v>30</v>
          </cell>
          <cell r="H3408">
            <v>4169.49</v>
          </cell>
          <cell r="I3408" t="str">
            <v>30273</v>
          </cell>
          <cell r="J3408" t="str">
            <v>2010062</v>
          </cell>
          <cell r="K3408" t="str">
            <v>30012</v>
          </cell>
          <cell r="L3408">
            <v>16.670000000000002</v>
          </cell>
          <cell r="M3408" t="str">
            <v>143131000</v>
          </cell>
          <cell r="N3408" t="str">
            <v>69</v>
          </cell>
          <cell r="O3408" t="str">
            <v>0904</v>
          </cell>
          <cell r="P3408" t="str">
            <v>0904</v>
          </cell>
          <cell r="Q3408">
            <v>57.92</v>
          </cell>
          <cell r="R3408">
            <v>57.92</v>
          </cell>
          <cell r="S3408">
            <v>4111.57</v>
          </cell>
          <cell r="V3408" t="str">
            <v>00226</v>
          </cell>
          <cell r="X3408">
            <v>0</v>
          </cell>
          <cell r="Y3408">
            <v>0</v>
          </cell>
        </row>
        <row r="3409">
          <cell r="A3409">
            <v>1706</v>
          </cell>
          <cell r="B3409" t="str">
            <v>87</v>
          </cell>
          <cell r="C3409" t="str">
            <v>КЛ 6кв ТП 15а ТП ДС</v>
          </cell>
          <cell r="D3409" t="str">
            <v>535</v>
          </cell>
          <cell r="E3409" t="str">
            <v>011</v>
          </cell>
          <cell r="F3409">
            <v>11</v>
          </cell>
          <cell r="G3409">
            <v>30</v>
          </cell>
          <cell r="H3409">
            <v>6167.8</v>
          </cell>
          <cell r="I3409" t="str">
            <v>30274</v>
          </cell>
          <cell r="J3409" t="str">
            <v>2010062</v>
          </cell>
          <cell r="K3409" t="str">
            <v>30012</v>
          </cell>
          <cell r="L3409">
            <v>16.670000000000002</v>
          </cell>
          <cell r="M3409" t="str">
            <v>143131000</v>
          </cell>
          <cell r="N3409" t="str">
            <v>74</v>
          </cell>
          <cell r="O3409" t="str">
            <v>0904</v>
          </cell>
          <cell r="P3409" t="str">
            <v>0904</v>
          </cell>
          <cell r="Q3409">
            <v>85.68</v>
          </cell>
          <cell r="R3409">
            <v>85.68</v>
          </cell>
          <cell r="S3409">
            <v>6082.12</v>
          </cell>
          <cell r="V3409" t="str">
            <v>00227</v>
          </cell>
          <cell r="X3409">
            <v>0</v>
          </cell>
          <cell r="Y3409">
            <v>0</v>
          </cell>
        </row>
        <row r="3410">
          <cell r="A3410">
            <v>1706</v>
          </cell>
          <cell r="B3410" t="str">
            <v>87</v>
          </cell>
          <cell r="C3410" t="str">
            <v>КЛ 6кв ТП 11а - ТП 12а 0.47км</v>
          </cell>
          <cell r="D3410" t="str">
            <v>535</v>
          </cell>
          <cell r="E3410" t="str">
            <v>011</v>
          </cell>
          <cell r="F3410">
            <v>11</v>
          </cell>
          <cell r="G3410">
            <v>30</v>
          </cell>
          <cell r="H3410">
            <v>169567.8</v>
          </cell>
          <cell r="I3410" t="str">
            <v>30281</v>
          </cell>
          <cell r="J3410" t="str">
            <v>2010062</v>
          </cell>
          <cell r="K3410" t="str">
            <v>30012</v>
          </cell>
          <cell r="L3410">
            <v>14.29</v>
          </cell>
          <cell r="M3410" t="str">
            <v>143131000</v>
          </cell>
          <cell r="N3410" t="str">
            <v>80</v>
          </cell>
          <cell r="O3410" t="str">
            <v>0904</v>
          </cell>
          <cell r="P3410" t="str">
            <v>0904</v>
          </cell>
          <cell r="Q3410">
            <v>2019.27</v>
          </cell>
          <cell r="R3410">
            <v>2019.27</v>
          </cell>
          <cell r="S3410">
            <v>167548.53</v>
          </cell>
          <cell r="V3410" t="str">
            <v>00228</v>
          </cell>
          <cell r="X3410">
            <v>0</v>
          </cell>
          <cell r="Y3410">
            <v>0</v>
          </cell>
        </row>
        <row r="3411">
          <cell r="A3411">
            <v>1706</v>
          </cell>
          <cell r="B3411" t="str">
            <v>87</v>
          </cell>
          <cell r="C3411" t="str">
            <v>КЛ 6кв ТП 6- ТП 6а 0.125км</v>
          </cell>
          <cell r="D3411" t="str">
            <v>535</v>
          </cell>
          <cell r="E3411" t="str">
            <v>011</v>
          </cell>
          <cell r="F3411">
            <v>11</v>
          </cell>
          <cell r="G3411">
            <v>30</v>
          </cell>
          <cell r="H3411">
            <v>52698.31</v>
          </cell>
          <cell r="I3411" t="str">
            <v>30282</v>
          </cell>
          <cell r="J3411" t="str">
            <v>2010062</v>
          </cell>
          <cell r="K3411" t="str">
            <v>30012</v>
          </cell>
          <cell r="L3411">
            <v>14.29</v>
          </cell>
          <cell r="M3411" t="str">
            <v>143131000</v>
          </cell>
          <cell r="N3411" t="str">
            <v>79</v>
          </cell>
          <cell r="O3411" t="str">
            <v>0904</v>
          </cell>
          <cell r="P3411" t="str">
            <v>0904</v>
          </cell>
          <cell r="Q3411">
            <v>627.54999999999995</v>
          </cell>
          <cell r="R3411">
            <v>627.54999999999995</v>
          </cell>
          <cell r="S3411">
            <v>52070.76</v>
          </cell>
          <cell r="V3411" t="str">
            <v>00229</v>
          </cell>
          <cell r="X3411">
            <v>0</v>
          </cell>
          <cell r="Y3411">
            <v>0</v>
          </cell>
        </row>
        <row r="3412">
          <cell r="A3412">
            <v>1706</v>
          </cell>
          <cell r="B3412" t="str">
            <v>87</v>
          </cell>
          <cell r="C3412" t="str">
            <v>КЛ 6кв ТП школа №2 - ТП станция смешивания 0.5км</v>
          </cell>
          <cell r="D3412" t="str">
            <v>535</v>
          </cell>
          <cell r="E3412" t="str">
            <v>011</v>
          </cell>
          <cell r="F3412">
            <v>11</v>
          </cell>
          <cell r="G3412">
            <v>30</v>
          </cell>
          <cell r="H3412">
            <v>210794.07</v>
          </cell>
          <cell r="I3412" t="str">
            <v>30285</v>
          </cell>
          <cell r="J3412" t="str">
            <v>2010062</v>
          </cell>
          <cell r="K3412" t="str">
            <v>30012</v>
          </cell>
          <cell r="L3412">
            <v>14.29</v>
          </cell>
          <cell r="M3412" t="str">
            <v>143131000</v>
          </cell>
          <cell r="N3412" t="str">
            <v>80</v>
          </cell>
          <cell r="O3412" t="str">
            <v>0904</v>
          </cell>
          <cell r="P3412" t="str">
            <v>0904</v>
          </cell>
          <cell r="Q3412">
            <v>2510.21</v>
          </cell>
          <cell r="R3412">
            <v>2510.21</v>
          </cell>
          <cell r="S3412">
            <v>208283.86</v>
          </cell>
          <cell r="V3412" t="str">
            <v>00230</v>
          </cell>
          <cell r="X3412">
            <v>0</v>
          </cell>
          <cell r="Y3412">
            <v>0</v>
          </cell>
        </row>
        <row r="3413">
          <cell r="A3413">
            <v>1706</v>
          </cell>
          <cell r="B3413" t="str">
            <v>87</v>
          </cell>
          <cell r="C3413" t="str">
            <v>КЛ 6кв ТП 11а- ТП 14а 0.35км</v>
          </cell>
          <cell r="D3413" t="str">
            <v>535</v>
          </cell>
          <cell r="E3413" t="str">
            <v>011</v>
          </cell>
          <cell r="F3413">
            <v>11</v>
          </cell>
          <cell r="G3413">
            <v>30</v>
          </cell>
          <cell r="H3413">
            <v>111376.27</v>
          </cell>
          <cell r="I3413" t="str">
            <v>30239</v>
          </cell>
          <cell r="J3413" t="str">
            <v>2010062</v>
          </cell>
          <cell r="K3413" t="str">
            <v>30012</v>
          </cell>
          <cell r="L3413">
            <v>14.29</v>
          </cell>
          <cell r="M3413" t="str">
            <v>143131000</v>
          </cell>
          <cell r="N3413" t="str">
            <v>81</v>
          </cell>
          <cell r="O3413" t="str">
            <v>0904</v>
          </cell>
          <cell r="P3413" t="str">
            <v>0904</v>
          </cell>
          <cell r="Q3413">
            <v>1326.31</v>
          </cell>
          <cell r="R3413">
            <v>1326.31</v>
          </cell>
          <cell r="S3413">
            <v>110049.96</v>
          </cell>
          <cell r="V3413" t="str">
            <v>00231</v>
          </cell>
          <cell r="X3413">
            <v>0</v>
          </cell>
          <cell r="Y3413">
            <v>0</v>
          </cell>
        </row>
        <row r="3414">
          <cell r="A3414">
            <v>1706</v>
          </cell>
          <cell r="B3414" t="str">
            <v>87</v>
          </cell>
          <cell r="C3414" t="str">
            <v>КЛ 6кв ввод до ТП 2 от ЛЭП 6кв яч.24 0.036км</v>
          </cell>
          <cell r="D3414" t="str">
            <v>535</v>
          </cell>
          <cell r="E3414" t="str">
            <v>011</v>
          </cell>
          <cell r="F3414">
            <v>11</v>
          </cell>
          <cell r="G3414">
            <v>30</v>
          </cell>
          <cell r="H3414">
            <v>9819.49</v>
          </cell>
          <cell r="I3414" t="str">
            <v>30240</v>
          </cell>
          <cell r="J3414" t="str">
            <v>2010062</v>
          </cell>
          <cell r="K3414" t="str">
            <v>30012</v>
          </cell>
          <cell r="L3414">
            <v>16.670000000000002</v>
          </cell>
          <cell r="M3414" t="str">
            <v>143131000</v>
          </cell>
          <cell r="N3414" t="str">
            <v>72</v>
          </cell>
          <cell r="O3414" t="str">
            <v>0904</v>
          </cell>
          <cell r="P3414" t="str">
            <v>0904</v>
          </cell>
          <cell r="Q3414">
            <v>136.41</v>
          </cell>
          <cell r="R3414">
            <v>136.41</v>
          </cell>
          <cell r="S3414">
            <v>9683.08</v>
          </cell>
          <cell r="V3414" t="str">
            <v>00232</v>
          </cell>
          <cell r="X3414">
            <v>0</v>
          </cell>
          <cell r="Y3414">
            <v>0</v>
          </cell>
        </row>
        <row r="3415">
          <cell r="A3415">
            <v>1706</v>
          </cell>
          <cell r="B3415" t="str">
            <v>87</v>
          </cell>
          <cell r="C3415" t="str">
            <v>КЛ 6кв ТП 10 0.01км</v>
          </cell>
          <cell r="D3415" t="str">
            <v>535</v>
          </cell>
          <cell r="E3415" t="str">
            <v>011</v>
          </cell>
          <cell r="F3415">
            <v>11</v>
          </cell>
          <cell r="G3415">
            <v>30</v>
          </cell>
          <cell r="H3415">
            <v>1250.8499999999999</v>
          </cell>
          <cell r="I3415" t="str">
            <v>30241</v>
          </cell>
          <cell r="J3415" t="str">
            <v>2010062</v>
          </cell>
          <cell r="K3415" t="str">
            <v>30012</v>
          </cell>
          <cell r="L3415">
            <v>16.670000000000002</v>
          </cell>
          <cell r="M3415" t="str">
            <v>143131000</v>
          </cell>
          <cell r="N3415" t="str">
            <v>80</v>
          </cell>
          <cell r="O3415" t="str">
            <v>0904</v>
          </cell>
          <cell r="P3415" t="str">
            <v>0904</v>
          </cell>
          <cell r="Q3415">
            <v>17.38</v>
          </cell>
          <cell r="R3415">
            <v>17.38</v>
          </cell>
          <cell r="S3415">
            <v>1233.47</v>
          </cell>
          <cell r="V3415" t="str">
            <v>00233</v>
          </cell>
          <cell r="X3415">
            <v>0</v>
          </cell>
          <cell r="Y3415">
            <v>0</v>
          </cell>
        </row>
        <row r="3416">
          <cell r="A3416">
            <v>1706</v>
          </cell>
          <cell r="B3416" t="str">
            <v>87</v>
          </cell>
          <cell r="C3416" t="str">
            <v>КЛ 6кв ввод до ТП 4 от ЛЭП 6кв яч.24 0.02км</v>
          </cell>
          <cell r="D3416" t="str">
            <v>535</v>
          </cell>
          <cell r="E3416" t="str">
            <v>011</v>
          </cell>
          <cell r="F3416">
            <v>11</v>
          </cell>
          <cell r="G3416">
            <v>30</v>
          </cell>
          <cell r="H3416">
            <v>5455.08</v>
          </cell>
          <cell r="I3416" t="str">
            <v>30246</v>
          </cell>
          <cell r="J3416" t="str">
            <v>2010062</v>
          </cell>
          <cell r="K3416" t="str">
            <v>30012</v>
          </cell>
          <cell r="L3416">
            <v>16.670000000000002</v>
          </cell>
          <cell r="M3416" t="str">
            <v>143131000</v>
          </cell>
          <cell r="N3416" t="str">
            <v>71</v>
          </cell>
          <cell r="O3416" t="str">
            <v>0904</v>
          </cell>
          <cell r="P3416" t="str">
            <v>0904</v>
          </cell>
          <cell r="Q3416">
            <v>75.78</v>
          </cell>
          <cell r="R3416">
            <v>75.78</v>
          </cell>
          <cell r="S3416">
            <v>5379.3</v>
          </cell>
          <cell r="V3416" t="str">
            <v>00234</v>
          </cell>
          <cell r="X3416">
            <v>0</v>
          </cell>
          <cell r="Y3416">
            <v>0</v>
          </cell>
        </row>
        <row r="3417">
          <cell r="A3417">
            <v>1706</v>
          </cell>
          <cell r="B3417" t="str">
            <v>87</v>
          </cell>
          <cell r="C3417" t="str">
            <v>КЛ 6кв водостанция №1 от опоры до РУ 6кв 0.007км</v>
          </cell>
          <cell r="D3417" t="str">
            <v>535</v>
          </cell>
          <cell r="E3417" t="str">
            <v>011</v>
          </cell>
          <cell r="F3417">
            <v>11</v>
          </cell>
          <cell r="G3417">
            <v>30</v>
          </cell>
          <cell r="H3417">
            <v>6818.64</v>
          </cell>
          <cell r="I3417" t="str">
            <v>31618</v>
          </cell>
          <cell r="J3417" t="str">
            <v>2010062</v>
          </cell>
          <cell r="K3417" t="str">
            <v>30012</v>
          </cell>
          <cell r="L3417">
            <v>16.670000000000002</v>
          </cell>
          <cell r="M3417" t="str">
            <v>143131000</v>
          </cell>
          <cell r="N3417" t="str">
            <v>72</v>
          </cell>
          <cell r="O3417" t="str">
            <v>0904</v>
          </cell>
          <cell r="P3417" t="str">
            <v>0904</v>
          </cell>
          <cell r="Q3417">
            <v>94.72</v>
          </cell>
          <cell r="R3417">
            <v>94.72</v>
          </cell>
          <cell r="S3417">
            <v>6723.92</v>
          </cell>
          <cell r="V3417" t="str">
            <v>00235</v>
          </cell>
          <cell r="X3417">
            <v>0</v>
          </cell>
          <cell r="Y3417">
            <v>0</v>
          </cell>
        </row>
        <row r="3418">
          <cell r="A3418">
            <v>1706</v>
          </cell>
          <cell r="B3418" t="str">
            <v>87</v>
          </cell>
          <cell r="C3418" t="str">
            <v>КЛ 6кв ТП 6 кот. от РУ до трансформатора 0.007км</v>
          </cell>
          <cell r="D3418" t="str">
            <v>535</v>
          </cell>
          <cell r="E3418" t="str">
            <v>011</v>
          </cell>
          <cell r="F3418">
            <v>11</v>
          </cell>
          <cell r="G3418">
            <v>30</v>
          </cell>
          <cell r="H3418">
            <v>875.42</v>
          </cell>
          <cell r="I3418" t="str">
            <v>30251</v>
          </cell>
          <cell r="J3418" t="str">
            <v>2010062</v>
          </cell>
          <cell r="K3418" t="str">
            <v>30012</v>
          </cell>
          <cell r="L3418">
            <v>16.670000000000002</v>
          </cell>
          <cell r="M3418" t="str">
            <v>143131000</v>
          </cell>
          <cell r="N3418" t="str">
            <v>70</v>
          </cell>
          <cell r="O3418" t="str">
            <v>0904</v>
          </cell>
          <cell r="P3418" t="str">
            <v>0904</v>
          </cell>
          <cell r="Q3418">
            <v>12.16</v>
          </cell>
          <cell r="R3418">
            <v>12.16</v>
          </cell>
          <cell r="S3418">
            <v>863.26</v>
          </cell>
          <cell r="V3418" t="str">
            <v>00236</v>
          </cell>
          <cell r="X3418">
            <v>0</v>
          </cell>
          <cell r="Y3418">
            <v>0</v>
          </cell>
        </row>
        <row r="3419">
          <cell r="A3419">
            <v>1706</v>
          </cell>
          <cell r="B3419" t="str">
            <v>87</v>
          </cell>
          <cell r="C3419" t="str">
            <v>КЛ 6кв ТП 5 ввод ЛЭП 0.02км</v>
          </cell>
          <cell r="D3419" t="str">
            <v>535</v>
          </cell>
          <cell r="E3419" t="str">
            <v>011</v>
          </cell>
          <cell r="F3419">
            <v>11</v>
          </cell>
          <cell r="G3419">
            <v>30</v>
          </cell>
          <cell r="H3419">
            <v>3335.59</v>
          </cell>
          <cell r="I3419" t="str">
            <v>30252</v>
          </cell>
          <cell r="J3419" t="str">
            <v>2010062</v>
          </cell>
          <cell r="K3419" t="str">
            <v>30012</v>
          </cell>
          <cell r="L3419">
            <v>16.670000000000002</v>
          </cell>
          <cell r="M3419" t="str">
            <v>143131000</v>
          </cell>
          <cell r="N3419" t="str">
            <v>67</v>
          </cell>
          <cell r="O3419" t="str">
            <v>0904</v>
          </cell>
          <cell r="P3419" t="str">
            <v>0904</v>
          </cell>
          <cell r="Q3419">
            <v>46.34</v>
          </cell>
          <cell r="R3419">
            <v>46.34</v>
          </cell>
          <cell r="S3419">
            <v>3289.25</v>
          </cell>
          <cell r="V3419" t="str">
            <v>00237</v>
          </cell>
          <cell r="X3419">
            <v>0</v>
          </cell>
          <cell r="Y3419">
            <v>0</v>
          </cell>
        </row>
        <row r="3420">
          <cell r="A3420">
            <v>1706</v>
          </cell>
          <cell r="B3420" t="str">
            <v>87</v>
          </cell>
          <cell r="C3420" t="str">
            <v>КЛ 6кв ТП7-ТП10 0.66м</v>
          </cell>
          <cell r="D3420" t="str">
            <v>535</v>
          </cell>
          <cell r="E3420" t="str">
            <v>011</v>
          </cell>
          <cell r="F3420">
            <v>11</v>
          </cell>
          <cell r="G3420">
            <v>30</v>
          </cell>
          <cell r="H3420">
            <v>159381.35999999999</v>
          </cell>
          <cell r="I3420" t="str">
            <v>30098</v>
          </cell>
          <cell r="J3420" t="str">
            <v>2010062</v>
          </cell>
          <cell r="K3420" t="str">
            <v>30012</v>
          </cell>
          <cell r="L3420">
            <v>16.670000000000002</v>
          </cell>
          <cell r="M3420" t="str">
            <v>143131000</v>
          </cell>
          <cell r="N3420" t="str">
            <v>71</v>
          </cell>
          <cell r="O3420" t="str">
            <v>0904</v>
          </cell>
          <cell r="P3420" t="str">
            <v>0904</v>
          </cell>
          <cell r="Q3420">
            <v>2214.0700000000002</v>
          </cell>
          <cell r="R3420">
            <v>2214.0700000000002</v>
          </cell>
          <cell r="S3420">
            <v>157167.29</v>
          </cell>
          <cell r="V3420" t="str">
            <v>00238</v>
          </cell>
          <cell r="X3420">
            <v>0</v>
          </cell>
          <cell r="Y3420">
            <v>0</v>
          </cell>
        </row>
        <row r="3421">
          <cell r="A3421">
            <v>1706</v>
          </cell>
          <cell r="B3421" t="str">
            <v>87</v>
          </cell>
          <cell r="C3421" t="str">
            <v>КЛ 6кв ТП9-ТП10 0.6км</v>
          </cell>
          <cell r="D3421" t="str">
            <v>535</v>
          </cell>
          <cell r="E3421" t="str">
            <v>011</v>
          </cell>
          <cell r="F3421">
            <v>11</v>
          </cell>
          <cell r="G3421">
            <v>30</v>
          </cell>
          <cell r="H3421">
            <v>130298.31</v>
          </cell>
          <cell r="I3421" t="str">
            <v>30099</v>
          </cell>
          <cell r="J3421" t="str">
            <v>2010062</v>
          </cell>
          <cell r="K3421" t="str">
            <v>30012</v>
          </cell>
          <cell r="L3421">
            <v>16.670000000000002</v>
          </cell>
          <cell r="M3421" t="str">
            <v>143131000</v>
          </cell>
          <cell r="N3421" t="str">
            <v>69</v>
          </cell>
          <cell r="O3421" t="str">
            <v>0904</v>
          </cell>
          <cell r="P3421" t="str">
            <v>0904</v>
          </cell>
          <cell r="Q3421">
            <v>1810.06</v>
          </cell>
          <cell r="R3421">
            <v>1810.06</v>
          </cell>
          <cell r="S3421">
            <v>128488.25</v>
          </cell>
          <cell r="V3421" t="str">
            <v>00239</v>
          </cell>
          <cell r="X3421">
            <v>0</v>
          </cell>
          <cell r="Y3421">
            <v>0</v>
          </cell>
        </row>
        <row r="3422">
          <cell r="A3422">
            <v>1706</v>
          </cell>
          <cell r="B3422" t="str">
            <v>87</v>
          </cell>
          <cell r="C3422" t="str">
            <v>КЛ 6кв ТП9-ТП15</v>
          </cell>
          <cell r="D3422" t="str">
            <v>535</v>
          </cell>
          <cell r="E3422" t="str">
            <v>011</v>
          </cell>
          <cell r="F3422">
            <v>11</v>
          </cell>
          <cell r="G3422">
            <v>30</v>
          </cell>
          <cell r="H3422">
            <v>111083.9</v>
          </cell>
          <cell r="I3422" t="str">
            <v>30100</v>
          </cell>
          <cell r="J3422" t="str">
            <v>2010062</v>
          </cell>
          <cell r="K3422" t="str">
            <v>30012</v>
          </cell>
          <cell r="L3422">
            <v>16.670000000000002</v>
          </cell>
          <cell r="M3422" t="str">
            <v>143131000</v>
          </cell>
          <cell r="N3422" t="str">
            <v>69</v>
          </cell>
          <cell r="O3422" t="str">
            <v>0904</v>
          </cell>
          <cell r="P3422" t="str">
            <v>0904</v>
          </cell>
          <cell r="Q3422">
            <v>1543.14</v>
          </cell>
          <cell r="R3422">
            <v>1543.14</v>
          </cell>
          <cell r="S3422">
            <v>109540.76</v>
          </cell>
          <cell r="V3422" t="str">
            <v>00240</v>
          </cell>
          <cell r="X3422">
            <v>0</v>
          </cell>
          <cell r="Y3422">
            <v>0</v>
          </cell>
        </row>
        <row r="3423">
          <cell r="A3423">
            <v>1706</v>
          </cell>
          <cell r="B3423" t="str">
            <v>87</v>
          </cell>
          <cell r="C3423" t="str">
            <v>КЛ 6кв ТП9-ТП7 0.32км</v>
          </cell>
          <cell r="D3423" t="str">
            <v>535</v>
          </cell>
          <cell r="E3423" t="str">
            <v>011</v>
          </cell>
          <cell r="F3423">
            <v>11</v>
          </cell>
          <cell r="G3423">
            <v>30</v>
          </cell>
          <cell r="H3423">
            <v>69492.37</v>
          </cell>
          <cell r="I3423" t="str">
            <v>30101</v>
          </cell>
          <cell r="J3423" t="str">
            <v>2010062</v>
          </cell>
          <cell r="K3423" t="str">
            <v>30012</v>
          </cell>
          <cell r="L3423">
            <v>16.670000000000002</v>
          </cell>
          <cell r="M3423" t="str">
            <v>143131000</v>
          </cell>
          <cell r="N3423" t="str">
            <v>70</v>
          </cell>
          <cell r="O3423" t="str">
            <v>0904</v>
          </cell>
          <cell r="P3423" t="str">
            <v>0904</v>
          </cell>
          <cell r="Q3423">
            <v>965.36</v>
          </cell>
          <cell r="R3423">
            <v>965.36</v>
          </cell>
          <cell r="S3423">
            <v>68527.009999999995</v>
          </cell>
          <cell r="V3423" t="str">
            <v>00241</v>
          </cell>
          <cell r="X3423">
            <v>0</v>
          </cell>
          <cell r="Y3423">
            <v>0</v>
          </cell>
        </row>
        <row r="3424">
          <cell r="A3424">
            <v>1706</v>
          </cell>
          <cell r="B3424" t="str">
            <v>87</v>
          </cell>
          <cell r="C3424" t="str">
            <v>КЛ 6кв ТП6-ТП7 0.65км</v>
          </cell>
          <cell r="D3424" t="str">
            <v>535</v>
          </cell>
          <cell r="E3424" t="str">
            <v>011</v>
          </cell>
          <cell r="F3424">
            <v>11</v>
          </cell>
          <cell r="G3424">
            <v>30</v>
          </cell>
          <cell r="H3424">
            <v>156966.1</v>
          </cell>
          <cell r="I3424" t="str">
            <v>30109</v>
          </cell>
          <cell r="J3424" t="str">
            <v>2010062</v>
          </cell>
          <cell r="K3424" t="str">
            <v>30012</v>
          </cell>
          <cell r="L3424">
            <v>16.670000000000002</v>
          </cell>
          <cell r="M3424" t="str">
            <v>143131000</v>
          </cell>
          <cell r="N3424" t="str">
            <v>70</v>
          </cell>
          <cell r="O3424" t="str">
            <v>0904</v>
          </cell>
          <cell r="P3424" t="str">
            <v>0904</v>
          </cell>
          <cell r="Q3424">
            <v>2180.52</v>
          </cell>
          <cell r="R3424">
            <v>2180.52</v>
          </cell>
          <cell r="S3424">
            <v>154785.57999999999</v>
          </cell>
          <cell r="V3424" t="str">
            <v>00242</v>
          </cell>
          <cell r="X3424">
            <v>0</v>
          </cell>
          <cell r="Y3424">
            <v>0</v>
          </cell>
        </row>
        <row r="3425">
          <cell r="A3425">
            <v>1706</v>
          </cell>
          <cell r="B3425" t="str">
            <v>87</v>
          </cell>
          <cell r="C3425" t="str">
            <v>КЛ 6кв ТП 5-тр-ру 0.005км</v>
          </cell>
          <cell r="D3425" t="str">
            <v>535</v>
          </cell>
          <cell r="E3425" t="str">
            <v>011</v>
          </cell>
          <cell r="F3425">
            <v>11</v>
          </cell>
          <cell r="G3425">
            <v>30</v>
          </cell>
          <cell r="H3425">
            <v>1311.86</v>
          </cell>
          <cell r="I3425" t="str">
            <v>30111</v>
          </cell>
          <cell r="J3425" t="str">
            <v>2010062</v>
          </cell>
          <cell r="K3425" t="str">
            <v>30012</v>
          </cell>
          <cell r="L3425">
            <v>16.670000000000002</v>
          </cell>
          <cell r="M3425" t="str">
            <v>143131000</v>
          </cell>
          <cell r="N3425" t="str">
            <v>70</v>
          </cell>
          <cell r="O3425" t="str">
            <v>0904</v>
          </cell>
          <cell r="P3425" t="str">
            <v>0904</v>
          </cell>
          <cell r="Q3425">
            <v>18.22</v>
          </cell>
          <cell r="R3425">
            <v>18.22</v>
          </cell>
          <cell r="S3425">
            <v>1293.6400000000001</v>
          </cell>
          <cell r="V3425" t="str">
            <v>00243</v>
          </cell>
          <cell r="X3425">
            <v>0</v>
          </cell>
          <cell r="Y3425">
            <v>0</v>
          </cell>
        </row>
        <row r="3426">
          <cell r="A3426">
            <v>1706</v>
          </cell>
          <cell r="B3426" t="str">
            <v>87</v>
          </cell>
          <cell r="C3426" t="str">
            <v>КЛ 6кв ТП5-ТП 6а 0.331км</v>
          </cell>
          <cell r="D3426" t="str">
            <v>535</v>
          </cell>
          <cell r="E3426" t="str">
            <v>011</v>
          </cell>
          <cell r="F3426">
            <v>11</v>
          </cell>
          <cell r="G3426">
            <v>30</v>
          </cell>
          <cell r="H3426">
            <v>59230.51</v>
          </cell>
          <cell r="I3426" t="str">
            <v>30120</v>
          </cell>
          <cell r="J3426" t="str">
            <v>2010062</v>
          </cell>
          <cell r="K3426" t="str">
            <v>30012</v>
          </cell>
          <cell r="L3426">
            <v>16.670000000000002</v>
          </cell>
          <cell r="M3426" t="str">
            <v>143131000</v>
          </cell>
          <cell r="N3426" t="str">
            <v>70</v>
          </cell>
          <cell r="O3426" t="str">
            <v>0904</v>
          </cell>
          <cell r="P3426" t="str">
            <v>0904</v>
          </cell>
          <cell r="Q3426">
            <v>822.81</v>
          </cell>
          <cell r="R3426">
            <v>822.81</v>
          </cell>
          <cell r="S3426">
            <v>58407.7</v>
          </cell>
          <cell r="V3426" t="str">
            <v>00244</v>
          </cell>
          <cell r="X3426">
            <v>0</v>
          </cell>
          <cell r="Y3426">
            <v>0</v>
          </cell>
        </row>
        <row r="3427">
          <cell r="A3427">
            <v>1706</v>
          </cell>
          <cell r="B3427" t="str">
            <v>87</v>
          </cell>
          <cell r="C3427" t="str">
            <v>КЛ 6кв ТП 13а-ТП 14 0.54км</v>
          </cell>
          <cell r="D3427" t="str">
            <v>535</v>
          </cell>
          <cell r="E3427" t="str">
            <v>011</v>
          </cell>
          <cell r="F3427">
            <v>11</v>
          </cell>
          <cell r="G3427">
            <v>30</v>
          </cell>
          <cell r="H3427">
            <v>128057.63</v>
          </cell>
          <cell r="I3427" t="str">
            <v>30233</v>
          </cell>
          <cell r="J3427" t="str">
            <v>2010062</v>
          </cell>
          <cell r="K3427" t="str">
            <v>30012</v>
          </cell>
          <cell r="L3427">
            <v>14.29</v>
          </cell>
          <cell r="M3427" t="str">
            <v>143131000</v>
          </cell>
          <cell r="N3427" t="str">
            <v>86</v>
          </cell>
          <cell r="O3427" t="str">
            <v>0904</v>
          </cell>
          <cell r="P3427" t="str">
            <v>0904</v>
          </cell>
          <cell r="Q3427">
            <v>1524.95</v>
          </cell>
          <cell r="R3427">
            <v>1524.95</v>
          </cell>
          <cell r="S3427">
            <v>126532.68</v>
          </cell>
          <cell r="V3427" t="str">
            <v>00245</v>
          </cell>
          <cell r="X3427">
            <v>0</v>
          </cell>
          <cell r="Y3427">
            <v>0</v>
          </cell>
        </row>
        <row r="3428">
          <cell r="A3428">
            <v>1706</v>
          </cell>
          <cell r="B3428" t="str">
            <v>87</v>
          </cell>
          <cell r="C3428" t="str">
            <v>КЛ 6кв ТП 12а- ТП 13а 0.49км</v>
          </cell>
          <cell r="D3428" t="str">
            <v>535</v>
          </cell>
          <cell r="E3428" t="str">
            <v>011</v>
          </cell>
          <cell r="F3428">
            <v>11</v>
          </cell>
          <cell r="G3428">
            <v>30</v>
          </cell>
          <cell r="H3428">
            <v>102295.76</v>
          </cell>
          <cell r="I3428" t="str">
            <v>30235</v>
          </cell>
          <cell r="J3428" t="str">
            <v>2010062</v>
          </cell>
          <cell r="K3428" t="str">
            <v>30012</v>
          </cell>
          <cell r="L3428">
            <v>14.29</v>
          </cell>
          <cell r="M3428" t="str">
            <v>143131000</v>
          </cell>
          <cell r="N3428" t="str">
            <v>87</v>
          </cell>
          <cell r="O3428" t="str">
            <v>0904</v>
          </cell>
          <cell r="P3428" t="str">
            <v>0904</v>
          </cell>
          <cell r="Q3428">
            <v>1218.17</v>
          </cell>
          <cell r="R3428">
            <v>1218.17</v>
          </cell>
          <cell r="S3428">
            <v>101077.59</v>
          </cell>
          <cell r="V3428" t="str">
            <v>00246</v>
          </cell>
          <cell r="X3428">
            <v>0</v>
          </cell>
          <cell r="Y3428">
            <v>0</v>
          </cell>
        </row>
        <row r="3429">
          <cell r="A3429">
            <v>1706</v>
          </cell>
          <cell r="B3429" t="str">
            <v>87</v>
          </cell>
          <cell r="C3429" t="str">
            <v>КЛ 6кв ТП 10а- ТП 12а 0.4км</v>
          </cell>
          <cell r="D3429" t="str">
            <v>535</v>
          </cell>
          <cell r="E3429" t="str">
            <v>011</v>
          </cell>
          <cell r="F3429">
            <v>11</v>
          </cell>
          <cell r="G3429">
            <v>30</v>
          </cell>
          <cell r="H3429">
            <v>144312.71</v>
          </cell>
          <cell r="I3429" t="str">
            <v>30236</v>
          </cell>
          <cell r="J3429" t="str">
            <v>2010062</v>
          </cell>
          <cell r="K3429" t="str">
            <v>30012</v>
          </cell>
          <cell r="L3429">
            <v>14.29</v>
          </cell>
          <cell r="M3429" t="str">
            <v>143131000</v>
          </cell>
          <cell r="N3429" t="str">
            <v>83</v>
          </cell>
          <cell r="O3429" t="str">
            <v>0904</v>
          </cell>
          <cell r="P3429" t="str">
            <v>0904</v>
          </cell>
          <cell r="Q3429">
            <v>1718.52</v>
          </cell>
          <cell r="R3429">
            <v>1718.52</v>
          </cell>
          <cell r="S3429">
            <v>142594.19</v>
          </cell>
          <cell r="V3429" t="str">
            <v>00247</v>
          </cell>
          <cell r="X3429">
            <v>0</v>
          </cell>
          <cell r="Y3429">
            <v>0</v>
          </cell>
        </row>
        <row r="3430">
          <cell r="A3430">
            <v>1706</v>
          </cell>
          <cell r="B3430" t="str">
            <v>87</v>
          </cell>
          <cell r="C3430" t="str">
            <v>ВЛ 6кв п/ст "Северное крыло" до водостанции №1 яч.6 0.4км</v>
          </cell>
          <cell r="D3430" t="str">
            <v>535</v>
          </cell>
          <cell r="E3430" t="str">
            <v>011</v>
          </cell>
          <cell r="F3430">
            <v>11</v>
          </cell>
          <cell r="G3430">
            <v>30</v>
          </cell>
          <cell r="H3430">
            <v>10827.12</v>
          </cell>
          <cell r="I3430" t="str">
            <v>30094</v>
          </cell>
          <cell r="J3430" t="str">
            <v>2010062</v>
          </cell>
          <cell r="K3430" t="str">
            <v>30007</v>
          </cell>
          <cell r="L3430">
            <v>83.33</v>
          </cell>
          <cell r="M3430" t="str">
            <v>124521125</v>
          </cell>
          <cell r="N3430" t="str">
            <v>74</v>
          </cell>
          <cell r="O3430" t="str">
            <v>0904</v>
          </cell>
          <cell r="P3430" t="str">
            <v>0904</v>
          </cell>
          <cell r="Q3430">
            <v>751.85</v>
          </cell>
          <cell r="R3430">
            <v>751.85</v>
          </cell>
          <cell r="S3430">
            <v>10075.27</v>
          </cell>
          <cell r="V3430" t="str">
            <v>00248</v>
          </cell>
          <cell r="X3430">
            <v>0</v>
          </cell>
          <cell r="Y3430">
            <v>0</v>
          </cell>
        </row>
        <row r="3431">
          <cell r="A3431">
            <v>1706</v>
          </cell>
          <cell r="B3431" t="str">
            <v>87</v>
          </cell>
          <cell r="C3431" t="str">
            <v>ВЛ одноцепная РТП-Юг 6кв 1.2км</v>
          </cell>
          <cell r="D3431" t="str">
            <v>535</v>
          </cell>
          <cell r="E3431" t="str">
            <v>011</v>
          </cell>
          <cell r="F3431">
            <v>11</v>
          </cell>
          <cell r="G3431">
            <v>30</v>
          </cell>
          <cell r="H3431">
            <v>32480.51</v>
          </cell>
          <cell r="I3431" t="str">
            <v>30095</v>
          </cell>
          <cell r="J3431" t="str">
            <v>2010062</v>
          </cell>
          <cell r="K3431" t="str">
            <v>30007</v>
          </cell>
          <cell r="L3431">
            <v>83.33</v>
          </cell>
          <cell r="M3431" t="str">
            <v>124521125</v>
          </cell>
          <cell r="N3431" t="str">
            <v>79</v>
          </cell>
          <cell r="O3431" t="str">
            <v>0904</v>
          </cell>
          <cell r="P3431" t="str">
            <v>0904</v>
          </cell>
          <cell r="Q3431">
            <v>2255.5</v>
          </cell>
          <cell r="R3431">
            <v>2255.5</v>
          </cell>
          <cell r="S3431">
            <v>30225.01</v>
          </cell>
          <cell r="V3431" t="str">
            <v>00249</v>
          </cell>
          <cell r="X3431">
            <v>0</v>
          </cell>
          <cell r="Y3431">
            <v>0</v>
          </cell>
        </row>
        <row r="3432">
          <cell r="A3432">
            <v>1706</v>
          </cell>
          <cell r="B3432" t="str">
            <v>87</v>
          </cell>
          <cell r="C3432" t="str">
            <v>ВЛ 6.3кв РТП Юг яч.25-10 1.2км</v>
          </cell>
          <cell r="D3432" t="str">
            <v>535</v>
          </cell>
          <cell r="E3432" t="str">
            <v>011</v>
          </cell>
          <cell r="F3432">
            <v>11</v>
          </cell>
          <cell r="G3432">
            <v>30</v>
          </cell>
          <cell r="H3432">
            <v>32480.51</v>
          </cell>
          <cell r="I3432" t="str">
            <v>30096</v>
          </cell>
          <cell r="J3432" t="str">
            <v>2010062</v>
          </cell>
          <cell r="K3432" t="str">
            <v>30007</v>
          </cell>
          <cell r="L3432">
            <v>83.33</v>
          </cell>
          <cell r="M3432" t="str">
            <v>124521125</v>
          </cell>
          <cell r="N3432" t="str">
            <v>79</v>
          </cell>
          <cell r="O3432" t="str">
            <v>0904</v>
          </cell>
          <cell r="P3432" t="str">
            <v>0904</v>
          </cell>
          <cell r="Q3432">
            <v>2255.5</v>
          </cell>
          <cell r="R3432">
            <v>2255.5</v>
          </cell>
          <cell r="S3432">
            <v>30225.01</v>
          </cell>
          <cell r="V3432" t="str">
            <v>00250</v>
          </cell>
          <cell r="X3432">
            <v>0</v>
          </cell>
          <cell r="Y3432">
            <v>0</v>
          </cell>
        </row>
        <row r="3433">
          <cell r="A3433">
            <v>1706</v>
          </cell>
          <cell r="B3433" t="str">
            <v>87</v>
          </cell>
          <cell r="C3433" t="str">
            <v>ВЛ 6кв от РТП до п/ст "Северное крыло" яч.4-10 2.6км</v>
          </cell>
          <cell r="D3433" t="str">
            <v>535</v>
          </cell>
          <cell r="E3433" t="str">
            <v>011</v>
          </cell>
          <cell r="F3433">
            <v>11</v>
          </cell>
          <cell r="G3433">
            <v>30</v>
          </cell>
          <cell r="H3433">
            <v>70375.42</v>
          </cell>
          <cell r="I3433" t="str">
            <v>30097</v>
          </cell>
          <cell r="J3433" t="str">
            <v>2010062</v>
          </cell>
          <cell r="K3433" t="str">
            <v>30007</v>
          </cell>
          <cell r="L3433">
            <v>83.33</v>
          </cell>
          <cell r="M3433" t="str">
            <v>124521125</v>
          </cell>
          <cell r="N3433" t="str">
            <v>86</v>
          </cell>
          <cell r="O3433" t="str">
            <v>0904</v>
          </cell>
          <cell r="P3433" t="str">
            <v>0904</v>
          </cell>
          <cell r="Q3433">
            <v>4886.99</v>
          </cell>
          <cell r="R3433">
            <v>4886.99</v>
          </cell>
          <cell r="S3433">
            <v>65488.43</v>
          </cell>
          <cell r="V3433" t="str">
            <v>00251</v>
          </cell>
          <cell r="X3433">
            <v>0</v>
          </cell>
          <cell r="Y3433">
            <v>0</v>
          </cell>
        </row>
        <row r="3434">
          <cell r="A3434">
            <v>1706</v>
          </cell>
          <cell r="B3434" t="str">
            <v>87</v>
          </cell>
          <cell r="C3434" t="str">
            <v>ВЛ 6кв от РТП до п/ст "Северное крыло" яч.21-19 2.2км</v>
          </cell>
          <cell r="D3434" t="str">
            <v>535</v>
          </cell>
          <cell r="E3434" t="str">
            <v>011</v>
          </cell>
          <cell r="F3434">
            <v>11</v>
          </cell>
          <cell r="G3434">
            <v>30</v>
          </cell>
          <cell r="H3434">
            <v>62525.42</v>
          </cell>
          <cell r="I3434" t="str">
            <v>30087</v>
          </cell>
          <cell r="J3434" t="str">
            <v>2010062</v>
          </cell>
          <cell r="K3434" t="str">
            <v>30007</v>
          </cell>
          <cell r="L3434">
            <v>83.33</v>
          </cell>
          <cell r="M3434" t="str">
            <v>124521125</v>
          </cell>
          <cell r="N3434" t="str">
            <v>79</v>
          </cell>
          <cell r="O3434" t="str">
            <v>0904</v>
          </cell>
          <cell r="P3434" t="str">
            <v>0904</v>
          </cell>
          <cell r="Q3434">
            <v>4341.87</v>
          </cell>
          <cell r="R3434">
            <v>4341.87</v>
          </cell>
          <cell r="S3434">
            <v>58183.55</v>
          </cell>
          <cell r="V3434" t="str">
            <v>00252</v>
          </cell>
          <cell r="X3434">
            <v>0</v>
          </cell>
          <cell r="Y3434">
            <v>0</v>
          </cell>
        </row>
        <row r="3435">
          <cell r="A3435">
            <v>1706</v>
          </cell>
          <cell r="B3435" t="str">
            <v>87</v>
          </cell>
          <cell r="C3435" t="str">
            <v>ВЛ 6кв яч.17 0.37км</v>
          </cell>
          <cell r="D3435" t="str">
            <v>535</v>
          </cell>
          <cell r="E3435" t="str">
            <v>011</v>
          </cell>
          <cell r="F3435">
            <v>11</v>
          </cell>
          <cell r="G3435">
            <v>30</v>
          </cell>
          <cell r="H3435">
            <v>8565.25</v>
          </cell>
          <cell r="I3435" t="str">
            <v>30088</v>
          </cell>
          <cell r="J3435" t="str">
            <v>2010062</v>
          </cell>
          <cell r="K3435" t="str">
            <v>30007</v>
          </cell>
          <cell r="L3435">
            <v>83.33</v>
          </cell>
          <cell r="M3435" t="str">
            <v>124521125</v>
          </cell>
          <cell r="N3435" t="str">
            <v>65</v>
          </cell>
          <cell r="O3435" t="str">
            <v>0904</v>
          </cell>
          <cell r="P3435" t="str">
            <v>0904</v>
          </cell>
          <cell r="Q3435">
            <v>594.79</v>
          </cell>
          <cell r="R3435">
            <v>594.79</v>
          </cell>
          <cell r="S3435">
            <v>7970.46</v>
          </cell>
          <cell r="V3435" t="str">
            <v>00253</v>
          </cell>
          <cell r="X3435">
            <v>0</v>
          </cell>
          <cell r="Y3435">
            <v>0</v>
          </cell>
        </row>
        <row r="3436">
          <cell r="A3436">
            <v>1706</v>
          </cell>
          <cell r="B3436" t="str">
            <v>87</v>
          </cell>
          <cell r="C3436" t="str">
            <v>ВЛ 6кв яч.10 4.25км</v>
          </cell>
          <cell r="D3436" t="str">
            <v>535</v>
          </cell>
          <cell r="E3436" t="str">
            <v>011</v>
          </cell>
          <cell r="F3436">
            <v>11</v>
          </cell>
          <cell r="G3436">
            <v>30</v>
          </cell>
          <cell r="H3436">
            <v>98386.44</v>
          </cell>
          <cell r="I3436" t="str">
            <v>30089</v>
          </cell>
          <cell r="J3436" t="str">
            <v>2010062</v>
          </cell>
          <cell r="K3436" t="str">
            <v>30007</v>
          </cell>
          <cell r="L3436">
            <v>83.33</v>
          </cell>
          <cell r="M3436" t="str">
            <v>124521125</v>
          </cell>
          <cell r="N3436" t="str">
            <v>65</v>
          </cell>
          <cell r="O3436" t="str">
            <v>0904</v>
          </cell>
          <cell r="P3436" t="str">
            <v>0904</v>
          </cell>
          <cell r="Q3436">
            <v>6832.12</v>
          </cell>
          <cell r="R3436">
            <v>6832.12</v>
          </cell>
          <cell r="S3436">
            <v>91554.32</v>
          </cell>
          <cell r="V3436" t="str">
            <v>00254</v>
          </cell>
          <cell r="X3436">
            <v>0</v>
          </cell>
          <cell r="Y3436">
            <v>0</v>
          </cell>
        </row>
        <row r="3437">
          <cell r="A3437">
            <v>1706</v>
          </cell>
          <cell r="B3437" t="str">
            <v>87</v>
          </cell>
          <cell r="C3437" t="str">
            <v>ВЛ 6кв яч 24 2.75км</v>
          </cell>
          <cell r="D3437" t="str">
            <v>535</v>
          </cell>
          <cell r="E3437" t="str">
            <v>011</v>
          </cell>
          <cell r="F3437">
            <v>11</v>
          </cell>
          <cell r="G3437">
            <v>30</v>
          </cell>
          <cell r="H3437">
            <v>63661.86</v>
          </cell>
          <cell r="I3437" t="str">
            <v>30090</v>
          </cell>
          <cell r="J3437" t="str">
            <v>2010062</v>
          </cell>
          <cell r="K3437" t="str">
            <v>30007</v>
          </cell>
          <cell r="L3437">
            <v>83.33</v>
          </cell>
          <cell r="M3437" t="str">
            <v>124521125</v>
          </cell>
          <cell r="N3437" t="str">
            <v>65</v>
          </cell>
          <cell r="O3437" t="str">
            <v>0904</v>
          </cell>
          <cell r="P3437" t="str">
            <v>0904</v>
          </cell>
          <cell r="Q3437">
            <v>4420.79</v>
          </cell>
          <cell r="R3437">
            <v>4420.79</v>
          </cell>
          <cell r="S3437">
            <v>59241.07</v>
          </cell>
          <cell r="V3437" t="str">
            <v>00255</v>
          </cell>
          <cell r="X3437">
            <v>0</v>
          </cell>
          <cell r="Y3437">
            <v>0</v>
          </cell>
        </row>
        <row r="3438">
          <cell r="A3438">
            <v>1706</v>
          </cell>
          <cell r="B3438" t="str">
            <v>87</v>
          </cell>
          <cell r="C3438" t="str">
            <v>ВЛ 6кв яч.5</v>
          </cell>
          <cell r="D3438" t="str">
            <v>535</v>
          </cell>
          <cell r="E3438" t="str">
            <v>011</v>
          </cell>
          <cell r="F3438">
            <v>11</v>
          </cell>
          <cell r="G3438">
            <v>30</v>
          </cell>
          <cell r="H3438">
            <v>60188.98</v>
          </cell>
          <cell r="I3438" t="str">
            <v>30091</v>
          </cell>
          <cell r="J3438" t="str">
            <v>2010062</v>
          </cell>
          <cell r="K3438" t="str">
            <v>30007</v>
          </cell>
          <cell r="L3438">
            <v>83.33</v>
          </cell>
          <cell r="M3438" t="str">
            <v>124521125</v>
          </cell>
          <cell r="N3438" t="str">
            <v>72</v>
          </cell>
          <cell r="O3438" t="str">
            <v>0904</v>
          </cell>
          <cell r="P3438" t="str">
            <v>0904</v>
          </cell>
          <cell r="Q3438">
            <v>4179.62</v>
          </cell>
          <cell r="R3438">
            <v>4179.62</v>
          </cell>
          <cell r="S3438">
            <v>56009.36</v>
          </cell>
          <cell r="V3438" t="str">
            <v>00256</v>
          </cell>
          <cell r="X3438">
            <v>0</v>
          </cell>
          <cell r="Y3438">
            <v>0</v>
          </cell>
        </row>
        <row r="3439">
          <cell r="A3439">
            <v>1706</v>
          </cell>
          <cell r="B3439" t="str">
            <v>87</v>
          </cell>
          <cell r="C3439" t="str">
            <v>ВЛ 6кв от РТП-2 микрорайон яч.8.23 3.16км</v>
          </cell>
          <cell r="D3439" t="str">
            <v>535</v>
          </cell>
          <cell r="E3439" t="str">
            <v>011</v>
          </cell>
          <cell r="F3439">
            <v>11</v>
          </cell>
          <cell r="G3439">
            <v>30</v>
          </cell>
          <cell r="H3439">
            <v>89809.32</v>
          </cell>
          <cell r="I3439" t="str">
            <v>30092</v>
          </cell>
          <cell r="J3439" t="str">
            <v>2010062</v>
          </cell>
          <cell r="K3439" t="str">
            <v>30007</v>
          </cell>
          <cell r="L3439">
            <v>83.33</v>
          </cell>
          <cell r="M3439" t="str">
            <v>124521125</v>
          </cell>
          <cell r="N3439" t="str">
            <v>80</v>
          </cell>
          <cell r="O3439" t="str">
            <v>0904</v>
          </cell>
          <cell r="P3439" t="str">
            <v>0904</v>
          </cell>
          <cell r="Q3439">
            <v>6236.51</v>
          </cell>
          <cell r="R3439">
            <v>6236.51</v>
          </cell>
          <cell r="S3439">
            <v>83572.81</v>
          </cell>
          <cell r="V3439" t="str">
            <v>00257</v>
          </cell>
          <cell r="X3439">
            <v>0</v>
          </cell>
          <cell r="Y3439">
            <v>0</v>
          </cell>
        </row>
        <row r="3440">
          <cell r="A3440">
            <v>1706</v>
          </cell>
          <cell r="B3440" t="str">
            <v>87</v>
          </cell>
          <cell r="C3440" t="str">
            <v>КЛ 6кв ул.Кузьменко 2.16км</v>
          </cell>
          <cell r="D3440" t="str">
            <v>535</v>
          </cell>
          <cell r="E3440" t="str">
            <v>011</v>
          </cell>
          <cell r="F3440">
            <v>11</v>
          </cell>
          <cell r="G3440">
            <v>30</v>
          </cell>
          <cell r="H3440">
            <v>360249.15</v>
          </cell>
          <cell r="I3440" t="str">
            <v>30093</v>
          </cell>
          <cell r="J3440" t="str">
            <v>2010062</v>
          </cell>
          <cell r="K3440" t="str">
            <v>30012</v>
          </cell>
          <cell r="L3440">
            <v>12.5</v>
          </cell>
          <cell r="M3440" t="str">
            <v>143131000</v>
          </cell>
          <cell r="N3440" t="str">
            <v>95</v>
          </cell>
          <cell r="O3440" t="str">
            <v>0904</v>
          </cell>
          <cell r="P3440" t="str">
            <v>0904</v>
          </cell>
          <cell r="Q3440">
            <v>3752.6</v>
          </cell>
          <cell r="R3440">
            <v>3752.6</v>
          </cell>
          <cell r="S3440">
            <v>356496.55</v>
          </cell>
          <cell r="V3440" t="str">
            <v>00258</v>
          </cell>
          <cell r="X3440">
            <v>0</v>
          </cell>
          <cell r="Y3440">
            <v>0</v>
          </cell>
        </row>
        <row r="3441">
          <cell r="A3441">
            <v>1706</v>
          </cell>
          <cell r="B3441" t="str">
            <v>87</v>
          </cell>
          <cell r="C3441" t="str">
            <v>КЛ 0.4кв ул.Кузьменко 1 0.075км</v>
          </cell>
          <cell r="D3441" t="str">
            <v>535</v>
          </cell>
          <cell r="E3441" t="str">
            <v>011</v>
          </cell>
          <cell r="F3441">
            <v>11</v>
          </cell>
          <cell r="G3441">
            <v>30</v>
          </cell>
          <cell r="H3441">
            <v>14072.03</v>
          </cell>
          <cell r="I3441" t="str">
            <v>30083</v>
          </cell>
          <cell r="J3441" t="str">
            <v>2010062</v>
          </cell>
          <cell r="K3441" t="str">
            <v>30012</v>
          </cell>
          <cell r="L3441">
            <v>12.5</v>
          </cell>
          <cell r="M3441" t="str">
            <v>143131000</v>
          </cell>
          <cell r="N3441" t="str">
            <v>95</v>
          </cell>
          <cell r="O3441" t="str">
            <v>0904</v>
          </cell>
          <cell r="P3441" t="str">
            <v>0904</v>
          </cell>
          <cell r="Q3441">
            <v>146.58000000000001</v>
          </cell>
          <cell r="R3441">
            <v>146.58000000000001</v>
          </cell>
          <cell r="S3441">
            <v>13925.45</v>
          </cell>
          <cell r="V3441" t="str">
            <v>00259</v>
          </cell>
          <cell r="X3441">
            <v>0</v>
          </cell>
          <cell r="Y3441">
            <v>0</v>
          </cell>
        </row>
        <row r="3442">
          <cell r="A3442">
            <v>1706</v>
          </cell>
          <cell r="B3442" t="str">
            <v>87</v>
          </cell>
          <cell r="C3442" t="str">
            <v>КЛ 0.4кв ул.Кузьменко 2 0.1км</v>
          </cell>
          <cell r="D3442" t="str">
            <v>534</v>
          </cell>
          <cell r="E3442" t="str">
            <v>011</v>
          </cell>
          <cell r="F3442">
            <v>11</v>
          </cell>
          <cell r="G3442">
            <v>30</v>
          </cell>
          <cell r="H3442">
            <v>14072.03</v>
          </cell>
          <cell r="I3442" t="str">
            <v>30084</v>
          </cell>
          <cell r="J3442" t="str">
            <v>2010062</v>
          </cell>
          <cell r="K3442" t="str">
            <v>30012</v>
          </cell>
          <cell r="L3442">
            <v>12.5</v>
          </cell>
          <cell r="M3442" t="str">
            <v>143131000</v>
          </cell>
          <cell r="N3442" t="str">
            <v>95</v>
          </cell>
          <cell r="O3442" t="str">
            <v>0904</v>
          </cell>
          <cell r="P3442" t="str">
            <v>0904</v>
          </cell>
          <cell r="Q3442">
            <v>146.58000000000001</v>
          </cell>
          <cell r="R3442">
            <v>146.58000000000001</v>
          </cell>
          <cell r="S3442">
            <v>13925.45</v>
          </cell>
          <cell r="V3442" t="str">
            <v>00260</v>
          </cell>
          <cell r="X3442">
            <v>0</v>
          </cell>
          <cell r="Y3442">
            <v>0</v>
          </cell>
        </row>
        <row r="3443">
          <cell r="A3443">
            <v>1706</v>
          </cell>
          <cell r="B3443" t="str">
            <v>87</v>
          </cell>
          <cell r="C3443" t="str">
            <v>КЛ 0.4кв ул.Кузьменко 4 0.2км</v>
          </cell>
          <cell r="D3443" t="str">
            <v>535</v>
          </cell>
          <cell r="E3443" t="str">
            <v>011</v>
          </cell>
          <cell r="F3443">
            <v>11</v>
          </cell>
          <cell r="G3443">
            <v>30</v>
          </cell>
          <cell r="H3443">
            <v>33356.78</v>
          </cell>
          <cell r="I3443" t="str">
            <v>30085</v>
          </cell>
          <cell r="J3443" t="str">
            <v>2010062</v>
          </cell>
          <cell r="K3443" t="str">
            <v>30012</v>
          </cell>
          <cell r="L3443">
            <v>12.5</v>
          </cell>
          <cell r="M3443" t="str">
            <v>143131000</v>
          </cell>
          <cell r="N3443" t="str">
            <v>95</v>
          </cell>
          <cell r="O3443" t="str">
            <v>0904</v>
          </cell>
          <cell r="P3443" t="str">
            <v>0904</v>
          </cell>
          <cell r="Q3443">
            <v>347.47</v>
          </cell>
          <cell r="R3443">
            <v>347.47</v>
          </cell>
          <cell r="S3443">
            <v>33009.31</v>
          </cell>
          <cell r="V3443" t="str">
            <v>00261</v>
          </cell>
          <cell r="X3443">
            <v>0</v>
          </cell>
          <cell r="Y3443">
            <v>0</v>
          </cell>
        </row>
        <row r="3444">
          <cell r="A3444">
            <v>1706</v>
          </cell>
          <cell r="B3444" t="str">
            <v>87</v>
          </cell>
          <cell r="C3444" t="str">
            <v>ВЛ 0.4-0.22кв ул.Портовая 0.56км</v>
          </cell>
          <cell r="D3444" t="str">
            <v>535</v>
          </cell>
          <cell r="E3444" t="str">
            <v>011</v>
          </cell>
          <cell r="F3444">
            <v>11</v>
          </cell>
          <cell r="G3444">
            <v>30</v>
          </cell>
          <cell r="H3444">
            <v>18787.29</v>
          </cell>
          <cell r="I3444" t="str">
            <v>30086</v>
          </cell>
          <cell r="J3444" t="str">
            <v>2010062</v>
          </cell>
          <cell r="K3444" t="str">
            <v>30007</v>
          </cell>
          <cell r="L3444">
            <v>83.33</v>
          </cell>
          <cell r="M3444" t="str">
            <v>124521125</v>
          </cell>
          <cell r="N3444" t="str">
            <v>72</v>
          </cell>
          <cell r="O3444" t="str">
            <v>0904</v>
          </cell>
          <cell r="P3444" t="str">
            <v>0904</v>
          </cell>
          <cell r="Q3444">
            <v>1304.6199999999999</v>
          </cell>
          <cell r="R3444">
            <v>1304.6199999999999</v>
          </cell>
          <cell r="S3444">
            <v>17482.669999999998</v>
          </cell>
          <cell r="V3444" t="str">
            <v>00262</v>
          </cell>
          <cell r="X3444">
            <v>0</v>
          </cell>
          <cell r="Y3444">
            <v>0</v>
          </cell>
        </row>
        <row r="3445">
          <cell r="A3445">
            <v>1706</v>
          </cell>
          <cell r="B3445" t="str">
            <v>87</v>
          </cell>
          <cell r="C3445" t="str">
            <v>ВЛ 6кв Очистные 0.85км</v>
          </cell>
          <cell r="D3445" t="str">
            <v>535</v>
          </cell>
          <cell r="E3445" t="str">
            <v>011</v>
          </cell>
          <cell r="F3445">
            <v>11</v>
          </cell>
          <cell r="G3445">
            <v>30</v>
          </cell>
          <cell r="H3445">
            <v>28516.95</v>
          </cell>
          <cell r="I3445" t="str">
            <v>30066</v>
          </cell>
          <cell r="J3445" t="str">
            <v>2010062</v>
          </cell>
          <cell r="K3445" t="str">
            <v>30007</v>
          </cell>
          <cell r="L3445">
            <v>83.33</v>
          </cell>
          <cell r="M3445" t="str">
            <v>124521125</v>
          </cell>
          <cell r="N3445" t="str">
            <v>72</v>
          </cell>
          <cell r="O3445" t="str">
            <v>0904</v>
          </cell>
          <cell r="P3445" t="str">
            <v>0904</v>
          </cell>
          <cell r="Q3445">
            <v>1980.26</v>
          </cell>
          <cell r="R3445">
            <v>1980.26</v>
          </cell>
          <cell r="S3445">
            <v>26536.69</v>
          </cell>
          <cell r="V3445" t="str">
            <v>00263</v>
          </cell>
          <cell r="X3445">
            <v>0</v>
          </cell>
          <cell r="Y3445">
            <v>0</v>
          </cell>
        </row>
        <row r="3446">
          <cell r="A3446">
            <v>1706</v>
          </cell>
          <cell r="B3446" t="str">
            <v>87</v>
          </cell>
          <cell r="C3446" t="str">
            <v>ВЛ 0.4кв ТП "Керамик" ул.Кирпичная 1км</v>
          </cell>
          <cell r="D3446" t="str">
            <v>535</v>
          </cell>
          <cell r="E3446" t="str">
            <v>011</v>
          </cell>
          <cell r="F3446">
            <v>11</v>
          </cell>
          <cell r="G3446">
            <v>30</v>
          </cell>
          <cell r="H3446">
            <v>33549.15</v>
          </cell>
          <cell r="I3446" t="str">
            <v>30067</v>
          </cell>
          <cell r="J3446" t="str">
            <v>2010062</v>
          </cell>
          <cell r="K3446" t="str">
            <v>30007</v>
          </cell>
          <cell r="L3446">
            <v>83.33</v>
          </cell>
          <cell r="M3446" t="str">
            <v>124521125</v>
          </cell>
          <cell r="N3446" t="str">
            <v>72</v>
          </cell>
          <cell r="O3446" t="str">
            <v>0904</v>
          </cell>
          <cell r="P3446" t="str">
            <v>0904</v>
          </cell>
          <cell r="Q3446">
            <v>2329.71</v>
          </cell>
          <cell r="R3446">
            <v>2329.71</v>
          </cell>
          <cell r="S3446">
            <v>31219.439999999999</v>
          </cell>
          <cell r="V3446" t="str">
            <v>00264</v>
          </cell>
          <cell r="X3446">
            <v>0</v>
          </cell>
          <cell r="Y3446">
            <v>0</v>
          </cell>
        </row>
        <row r="3447">
          <cell r="A3447">
            <v>1706</v>
          </cell>
          <cell r="B3447" t="str">
            <v>87</v>
          </cell>
          <cell r="C3447" t="str">
            <v>ВЛ 3кв ЦЭС-Кирпичный завод 0.7км</v>
          </cell>
          <cell r="D3447" t="str">
            <v>535</v>
          </cell>
          <cell r="E3447" t="str">
            <v>011</v>
          </cell>
          <cell r="F3447">
            <v>11</v>
          </cell>
          <cell r="G3447">
            <v>30</v>
          </cell>
          <cell r="H3447">
            <v>16205.08</v>
          </cell>
          <cell r="I3447" t="str">
            <v>30068</v>
          </cell>
          <cell r="J3447" t="str">
            <v>2010062</v>
          </cell>
          <cell r="K3447" t="str">
            <v>30007</v>
          </cell>
          <cell r="L3447">
            <v>83.33</v>
          </cell>
          <cell r="M3447" t="str">
            <v>124521125</v>
          </cell>
          <cell r="N3447" t="str">
            <v>69</v>
          </cell>
          <cell r="O3447" t="str">
            <v>0904</v>
          </cell>
          <cell r="P3447" t="str">
            <v>0904</v>
          </cell>
          <cell r="Q3447">
            <v>1125.31</v>
          </cell>
          <cell r="R3447">
            <v>1125.31</v>
          </cell>
          <cell r="S3447">
            <v>15079.77</v>
          </cell>
          <cell r="V3447" t="str">
            <v>00265</v>
          </cell>
          <cell r="X3447">
            <v>0</v>
          </cell>
          <cell r="Y3447">
            <v>0</v>
          </cell>
        </row>
        <row r="3448">
          <cell r="A3448">
            <v>1706</v>
          </cell>
          <cell r="B3448" t="str">
            <v>87</v>
          </cell>
          <cell r="C3448" t="str">
            <v>ВЛ 6кв яч.11 пос.Ударный 3.5км</v>
          </cell>
          <cell r="D3448" t="str">
            <v>535</v>
          </cell>
          <cell r="E3448" t="str">
            <v>011</v>
          </cell>
          <cell r="F3448">
            <v>11</v>
          </cell>
          <cell r="G3448">
            <v>30</v>
          </cell>
          <cell r="H3448">
            <v>81023.73</v>
          </cell>
          <cell r="I3448" t="str">
            <v>30069</v>
          </cell>
          <cell r="J3448" t="str">
            <v>2010062</v>
          </cell>
          <cell r="K3448" t="str">
            <v>30007</v>
          </cell>
          <cell r="L3448">
            <v>83.33</v>
          </cell>
          <cell r="M3448" t="str">
            <v>124521125</v>
          </cell>
          <cell r="N3448" t="str">
            <v>70</v>
          </cell>
          <cell r="O3448" t="str">
            <v>0904</v>
          </cell>
          <cell r="P3448" t="str">
            <v>0904</v>
          </cell>
          <cell r="Q3448">
            <v>5626.42</v>
          </cell>
          <cell r="R3448">
            <v>5626.42</v>
          </cell>
          <cell r="S3448">
            <v>75397.31</v>
          </cell>
          <cell r="V3448" t="str">
            <v>00266</v>
          </cell>
          <cell r="X3448">
            <v>0</v>
          </cell>
          <cell r="Y3448">
            <v>0</v>
          </cell>
        </row>
        <row r="3449">
          <cell r="A3449">
            <v>1706</v>
          </cell>
          <cell r="B3449" t="str">
            <v>87</v>
          </cell>
          <cell r="C3449" t="str">
            <v>ВЛ 6кв яч.30 пос.Ударный 4.5км</v>
          </cell>
          <cell r="D3449" t="str">
            <v>535</v>
          </cell>
          <cell r="E3449" t="str">
            <v>011</v>
          </cell>
          <cell r="F3449">
            <v>11</v>
          </cell>
          <cell r="G3449">
            <v>30</v>
          </cell>
          <cell r="H3449">
            <v>104173.73</v>
          </cell>
          <cell r="I3449" t="str">
            <v>30070</v>
          </cell>
          <cell r="J3449" t="str">
            <v>2010062</v>
          </cell>
          <cell r="K3449" t="str">
            <v>30007</v>
          </cell>
          <cell r="L3449">
            <v>83.33</v>
          </cell>
          <cell r="M3449" t="str">
            <v>124521125</v>
          </cell>
          <cell r="N3449" t="str">
            <v>70</v>
          </cell>
          <cell r="O3449" t="str">
            <v>0904</v>
          </cell>
          <cell r="P3449" t="str">
            <v>0904</v>
          </cell>
          <cell r="Q3449">
            <v>7234</v>
          </cell>
          <cell r="R3449">
            <v>7234</v>
          </cell>
          <cell r="S3449">
            <v>96939.73</v>
          </cell>
          <cell r="V3449" t="str">
            <v>00267</v>
          </cell>
          <cell r="X3449">
            <v>0</v>
          </cell>
          <cell r="Y3449">
            <v>0</v>
          </cell>
        </row>
        <row r="3450">
          <cell r="A3450">
            <v>1706</v>
          </cell>
          <cell r="B3450" t="str">
            <v>87</v>
          </cell>
          <cell r="C3450" t="str">
            <v>КЛ 0.4кв ул.Мира 2 0.09км</v>
          </cell>
          <cell r="D3450" t="str">
            <v>535</v>
          </cell>
          <cell r="E3450" t="str">
            <v>011</v>
          </cell>
          <cell r="F3450">
            <v>11</v>
          </cell>
          <cell r="G3450">
            <v>30</v>
          </cell>
          <cell r="H3450">
            <v>10006.780000000001</v>
          </cell>
          <cell r="I3450" t="str">
            <v>30076</v>
          </cell>
          <cell r="J3450" t="str">
            <v>2010062</v>
          </cell>
          <cell r="K3450" t="str">
            <v>30012</v>
          </cell>
          <cell r="L3450">
            <v>16.670000000000002</v>
          </cell>
          <cell r="M3450" t="str">
            <v>143131000</v>
          </cell>
          <cell r="N3450" t="str">
            <v>70</v>
          </cell>
          <cell r="O3450" t="str">
            <v>0904</v>
          </cell>
          <cell r="P3450" t="str">
            <v>0904</v>
          </cell>
          <cell r="Q3450">
            <v>139.01</v>
          </cell>
          <cell r="R3450">
            <v>139.01</v>
          </cell>
          <cell r="S3450">
            <v>9867.77</v>
          </cell>
          <cell r="V3450" t="str">
            <v>00268</v>
          </cell>
          <cell r="X3450">
            <v>0</v>
          </cell>
          <cell r="Y3450">
            <v>0</v>
          </cell>
        </row>
        <row r="3451">
          <cell r="A3451">
            <v>1706</v>
          </cell>
          <cell r="B3451" t="str">
            <v>87</v>
          </cell>
          <cell r="C3451" t="str">
            <v>КЛ 0.4кв ТП 10а-ул.Мира 15 0.4км</v>
          </cell>
          <cell r="D3451" t="str">
            <v>535</v>
          </cell>
          <cell r="E3451" t="str">
            <v>011</v>
          </cell>
          <cell r="F3451">
            <v>11</v>
          </cell>
          <cell r="G3451">
            <v>30</v>
          </cell>
          <cell r="H3451">
            <v>38047.46</v>
          </cell>
          <cell r="I3451" t="str">
            <v>30077</v>
          </cell>
          <cell r="J3451" t="str">
            <v>2010062</v>
          </cell>
          <cell r="K3451" t="str">
            <v>30012</v>
          </cell>
          <cell r="L3451">
            <v>16.670000000000002</v>
          </cell>
          <cell r="M3451" t="str">
            <v>143131000</v>
          </cell>
          <cell r="N3451" t="str">
            <v>70</v>
          </cell>
          <cell r="O3451" t="str">
            <v>0904</v>
          </cell>
          <cell r="P3451" t="str">
            <v>0904</v>
          </cell>
          <cell r="Q3451">
            <v>528.54</v>
          </cell>
          <cell r="R3451">
            <v>528.54</v>
          </cell>
          <cell r="S3451">
            <v>37518.92</v>
          </cell>
          <cell r="V3451" t="str">
            <v>00269</v>
          </cell>
          <cell r="X3451">
            <v>0</v>
          </cell>
          <cell r="Y3451">
            <v>0</v>
          </cell>
        </row>
        <row r="3452">
          <cell r="A3452">
            <v>1706</v>
          </cell>
          <cell r="B3452" t="str">
            <v>87</v>
          </cell>
          <cell r="C3452" t="str">
            <v>ВЛ 0.4кв ул.Школьная 2.2км</v>
          </cell>
          <cell r="D3452" t="str">
            <v>535</v>
          </cell>
          <cell r="E3452" t="str">
            <v>011</v>
          </cell>
          <cell r="F3452">
            <v>11</v>
          </cell>
          <cell r="G3452">
            <v>30</v>
          </cell>
          <cell r="H3452">
            <v>54273.73</v>
          </cell>
          <cell r="I3452" t="str">
            <v>30078</v>
          </cell>
          <cell r="J3452" t="str">
            <v>2010062</v>
          </cell>
          <cell r="K3452" t="str">
            <v>30007</v>
          </cell>
          <cell r="L3452">
            <v>83.33</v>
          </cell>
          <cell r="M3452" t="str">
            <v>143131000</v>
          </cell>
          <cell r="N3452" t="str">
            <v>97</v>
          </cell>
          <cell r="O3452" t="str">
            <v>0904</v>
          </cell>
          <cell r="P3452" t="str">
            <v>0904</v>
          </cell>
          <cell r="Q3452">
            <v>3768.86</v>
          </cell>
          <cell r="R3452">
            <v>3768.86</v>
          </cell>
          <cell r="S3452">
            <v>50504.87</v>
          </cell>
          <cell r="V3452" t="str">
            <v>00270</v>
          </cell>
          <cell r="X3452">
            <v>0</v>
          </cell>
          <cell r="Y3452">
            <v>0</v>
          </cell>
        </row>
        <row r="3453">
          <cell r="A3453">
            <v>1706</v>
          </cell>
          <cell r="B3453" t="str">
            <v>87</v>
          </cell>
          <cell r="C3453" t="str">
            <v>КЛ 0.4кв "ТП 7 Интернациональная 19" 0.84км</v>
          </cell>
          <cell r="D3453" t="str">
            <v>535</v>
          </cell>
          <cell r="E3453" t="str">
            <v>011</v>
          </cell>
          <cell r="F3453">
            <v>11</v>
          </cell>
          <cell r="G3453">
            <v>30</v>
          </cell>
          <cell r="H3453">
            <v>262438.98</v>
          </cell>
          <cell r="I3453" t="str">
            <v>30079</v>
          </cell>
          <cell r="J3453" t="str">
            <v>2010062</v>
          </cell>
          <cell r="K3453" t="str">
            <v>30012</v>
          </cell>
          <cell r="L3453">
            <v>7.69</v>
          </cell>
          <cell r="M3453" t="str">
            <v>143131000</v>
          </cell>
          <cell r="N3453" t="str">
            <v>99</v>
          </cell>
          <cell r="O3453" t="str">
            <v>0904</v>
          </cell>
          <cell r="P3453" t="str">
            <v>0904</v>
          </cell>
          <cell r="Q3453">
            <v>1681.8</v>
          </cell>
          <cell r="R3453">
            <v>1681.8</v>
          </cell>
          <cell r="S3453">
            <v>260757.18</v>
          </cell>
          <cell r="V3453" t="str">
            <v>00271</v>
          </cell>
          <cell r="X3453">
            <v>0</v>
          </cell>
          <cell r="Y3453">
            <v>0</v>
          </cell>
        </row>
        <row r="3454">
          <cell r="A3454">
            <v>1706</v>
          </cell>
          <cell r="B3454" t="str">
            <v>87</v>
          </cell>
          <cell r="C3454" t="str">
            <v>КЛ 0.4кв Интернациональная 19-Интернациональная 17 0.052км</v>
          </cell>
          <cell r="D3454" t="str">
            <v>535</v>
          </cell>
          <cell r="E3454" t="str">
            <v>011</v>
          </cell>
          <cell r="F3454">
            <v>11</v>
          </cell>
          <cell r="G3454">
            <v>30</v>
          </cell>
          <cell r="H3454">
            <v>12527.12</v>
          </cell>
          <cell r="I3454" t="str">
            <v>30080</v>
          </cell>
          <cell r="J3454" t="str">
            <v>2010062</v>
          </cell>
          <cell r="K3454" t="str">
            <v>30012</v>
          </cell>
          <cell r="L3454">
            <v>7.69</v>
          </cell>
          <cell r="M3454" t="str">
            <v>143131000</v>
          </cell>
          <cell r="N3454" t="str">
            <v>99</v>
          </cell>
          <cell r="O3454" t="str">
            <v>0904</v>
          </cell>
          <cell r="P3454" t="str">
            <v>0904</v>
          </cell>
          <cell r="Q3454">
            <v>80.28</v>
          </cell>
          <cell r="R3454">
            <v>80.28</v>
          </cell>
          <cell r="S3454">
            <v>12446.84</v>
          </cell>
          <cell r="V3454" t="str">
            <v>00272</v>
          </cell>
          <cell r="X3454">
            <v>0</v>
          </cell>
          <cell r="Y3454">
            <v>0</v>
          </cell>
        </row>
        <row r="3455">
          <cell r="A3455">
            <v>1706</v>
          </cell>
          <cell r="B3455" t="str">
            <v>87</v>
          </cell>
          <cell r="C3455" t="str">
            <v>КЛ 0.4кв Интернациональная19- Интернациональная 18 0.078км</v>
          </cell>
          <cell r="D3455" t="str">
            <v>535</v>
          </cell>
          <cell r="E3455" t="str">
            <v>011</v>
          </cell>
          <cell r="F3455">
            <v>11</v>
          </cell>
          <cell r="G3455">
            <v>30</v>
          </cell>
          <cell r="H3455">
            <v>18790.68</v>
          </cell>
          <cell r="I3455" t="str">
            <v>30081</v>
          </cell>
          <cell r="J3455" t="str">
            <v>2010062</v>
          </cell>
          <cell r="K3455" t="str">
            <v>30012</v>
          </cell>
          <cell r="L3455">
            <v>7.69</v>
          </cell>
          <cell r="M3455" t="str">
            <v>143131000</v>
          </cell>
          <cell r="N3455" t="str">
            <v>99</v>
          </cell>
          <cell r="O3455" t="str">
            <v>0904</v>
          </cell>
          <cell r="P3455" t="str">
            <v>0904</v>
          </cell>
          <cell r="Q3455">
            <v>120.42</v>
          </cell>
          <cell r="R3455">
            <v>120.42</v>
          </cell>
          <cell r="S3455">
            <v>18670.259999999998</v>
          </cell>
          <cell r="V3455" t="str">
            <v>00273</v>
          </cell>
          <cell r="X3455">
            <v>0</v>
          </cell>
          <cell r="Y3455">
            <v>0</v>
          </cell>
        </row>
        <row r="3456">
          <cell r="A3456">
            <v>1706</v>
          </cell>
          <cell r="B3456" t="str">
            <v>87</v>
          </cell>
          <cell r="C3456" t="str">
            <v>КЛ 0.4кв ТП 13 - Окружная 1 0.1км</v>
          </cell>
          <cell r="D3456" t="str">
            <v>535</v>
          </cell>
          <cell r="E3456" t="str">
            <v>011</v>
          </cell>
          <cell r="F3456">
            <v>11</v>
          </cell>
          <cell r="G3456">
            <v>30</v>
          </cell>
          <cell r="H3456">
            <v>29187.29</v>
          </cell>
          <cell r="I3456" t="str">
            <v>30082</v>
          </cell>
          <cell r="J3456" t="str">
            <v>2010062</v>
          </cell>
          <cell r="K3456" t="str">
            <v>30012</v>
          </cell>
          <cell r="L3456">
            <v>8.33</v>
          </cell>
          <cell r="M3456" t="str">
            <v>143131000</v>
          </cell>
          <cell r="N3456" t="str">
            <v>94</v>
          </cell>
          <cell r="O3456" t="str">
            <v>0904</v>
          </cell>
          <cell r="P3456" t="str">
            <v>0904</v>
          </cell>
          <cell r="Q3456">
            <v>202.61</v>
          </cell>
          <cell r="R3456">
            <v>202.61</v>
          </cell>
          <cell r="S3456">
            <v>28984.68</v>
          </cell>
          <cell r="V3456" t="str">
            <v>00274</v>
          </cell>
          <cell r="X3456">
            <v>0</v>
          </cell>
          <cell r="Y3456">
            <v>0</v>
          </cell>
        </row>
        <row r="3457">
          <cell r="A3457">
            <v>1706</v>
          </cell>
          <cell r="B3457" t="str">
            <v>87</v>
          </cell>
          <cell r="C3457" t="str">
            <v>ВЛ 35 ЦЭС - Тельновск Т-461 8.8км</v>
          </cell>
          <cell r="D3457" t="str">
            <v>535</v>
          </cell>
          <cell r="E3457" t="str">
            <v>011</v>
          </cell>
          <cell r="F3457">
            <v>11</v>
          </cell>
          <cell r="G3457">
            <v>30</v>
          </cell>
          <cell r="H3457">
            <v>1136995.76</v>
          </cell>
          <cell r="I3457" t="str">
            <v>31617</v>
          </cell>
          <cell r="J3457" t="str">
            <v>2010062</v>
          </cell>
          <cell r="K3457" t="str">
            <v>30007</v>
          </cell>
          <cell r="L3457">
            <v>27.78</v>
          </cell>
          <cell r="M3457" t="str">
            <v>124521125</v>
          </cell>
          <cell r="N3457" t="str">
            <v>38</v>
          </cell>
          <cell r="O3457" t="str">
            <v>0904</v>
          </cell>
          <cell r="P3457" t="str">
            <v>0904</v>
          </cell>
          <cell r="Q3457">
            <v>26321.45</v>
          </cell>
          <cell r="R3457">
            <v>26321.45</v>
          </cell>
          <cell r="S3457">
            <v>1110674.31</v>
          </cell>
          <cell r="V3457" t="str">
            <v>00275</v>
          </cell>
          <cell r="X3457">
            <v>0</v>
          </cell>
          <cell r="Y3457">
            <v>0</v>
          </cell>
        </row>
        <row r="3458">
          <cell r="A3458">
            <v>1706</v>
          </cell>
          <cell r="B3458" t="str">
            <v>87</v>
          </cell>
          <cell r="C3458" t="str">
            <v>ВЛ 35 ЦЭС-Тельновск Т-462 8.8км</v>
          </cell>
          <cell r="D3458" t="str">
            <v>535</v>
          </cell>
          <cell r="E3458" t="str">
            <v>011</v>
          </cell>
          <cell r="F3458">
            <v>11</v>
          </cell>
          <cell r="G3458">
            <v>30</v>
          </cell>
          <cell r="H3458">
            <v>1136995.76</v>
          </cell>
          <cell r="I3458" t="str">
            <v>31616</v>
          </cell>
          <cell r="J3458" t="str">
            <v>2010062</v>
          </cell>
          <cell r="K3458" t="str">
            <v>30007</v>
          </cell>
          <cell r="L3458">
            <v>27.78</v>
          </cell>
          <cell r="M3458" t="str">
            <v>124521125</v>
          </cell>
          <cell r="N3458" t="str">
            <v>38</v>
          </cell>
          <cell r="O3458" t="str">
            <v>0904</v>
          </cell>
          <cell r="P3458" t="str">
            <v>0904</v>
          </cell>
          <cell r="Q3458">
            <v>26321.45</v>
          </cell>
          <cell r="R3458">
            <v>26321.45</v>
          </cell>
          <cell r="S3458">
            <v>1110674.31</v>
          </cell>
          <cell r="V3458" t="str">
            <v>00276</v>
          </cell>
          <cell r="X3458">
            <v>0</v>
          </cell>
          <cell r="Y3458">
            <v>0</v>
          </cell>
        </row>
        <row r="3459">
          <cell r="A3459">
            <v>1706</v>
          </cell>
          <cell r="B3459" t="str">
            <v>87</v>
          </cell>
          <cell r="C3459" t="str">
            <v>ВЛ 35кв Тельновск-Бошняково Т-459 37км</v>
          </cell>
          <cell r="D3459" t="str">
            <v>535</v>
          </cell>
          <cell r="E3459" t="str">
            <v>011</v>
          </cell>
          <cell r="F3459">
            <v>11</v>
          </cell>
          <cell r="G3459">
            <v>30</v>
          </cell>
          <cell r="H3459">
            <v>5565417.7999999998</v>
          </cell>
          <cell r="I3459" t="str">
            <v>31615</v>
          </cell>
          <cell r="J3459" t="str">
            <v>2010062</v>
          </cell>
          <cell r="K3459" t="str">
            <v>30007</v>
          </cell>
          <cell r="L3459">
            <v>27.78</v>
          </cell>
          <cell r="M3459" t="str">
            <v>124521125</v>
          </cell>
          <cell r="N3459" t="str">
            <v>38</v>
          </cell>
          <cell r="O3459" t="str">
            <v>0904</v>
          </cell>
          <cell r="P3459" t="str">
            <v>0904</v>
          </cell>
          <cell r="Q3459">
            <v>128839.42</v>
          </cell>
          <cell r="R3459">
            <v>128839.42</v>
          </cell>
          <cell r="S3459">
            <v>5436578.3799999999</v>
          </cell>
          <cell r="V3459" t="str">
            <v>00277</v>
          </cell>
          <cell r="X3459">
            <v>0</v>
          </cell>
          <cell r="Y3459">
            <v>0</v>
          </cell>
        </row>
        <row r="3460">
          <cell r="A3460">
            <v>1706</v>
          </cell>
          <cell r="B3460" t="str">
            <v>88</v>
          </cell>
          <cell r="C3460" t="str">
            <v>П/ст Районная - ЦЭС Шахтерская Т-451 5км</v>
          </cell>
          <cell r="D3460" t="str">
            <v>535</v>
          </cell>
          <cell r="E3460" t="str">
            <v>011</v>
          </cell>
          <cell r="F3460">
            <v>11</v>
          </cell>
          <cell r="G3460">
            <v>30</v>
          </cell>
          <cell r="H3460">
            <v>752083.9</v>
          </cell>
          <cell r="I3460" t="str">
            <v>32001</v>
          </cell>
          <cell r="J3460" t="str">
            <v>2010062</v>
          </cell>
          <cell r="K3460" t="str">
            <v>40701</v>
          </cell>
          <cell r="L3460">
            <v>20.83</v>
          </cell>
          <cell r="M3460" t="str">
            <v>143120100</v>
          </cell>
          <cell r="N3460" t="str">
            <v>79</v>
          </cell>
          <cell r="O3460" t="str">
            <v>0904</v>
          </cell>
          <cell r="P3460" t="str">
            <v>0904</v>
          </cell>
          <cell r="Q3460">
            <v>13054.92</v>
          </cell>
          <cell r="R3460">
            <v>13054.92</v>
          </cell>
          <cell r="S3460">
            <v>739028.98</v>
          </cell>
          <cell r="V3460" t="str">
            <v>00278</v>
          </cell>
          <cell r="X3460">
            <v>0</v>
          </cell>
          <cell r="Y3460">
            <v>0</v>
          </cell>
        </row>
        <row r="3461">
          <cell r="A3461">
            <v>1706</v>
          </cell>
          <cell r="B3461" t="str">
            <v>88</v>
          </cell>
          <cell r="C3461" t="str">
            <v>П/ст Районная ГПП п.Ударный Т-452 5.3км</v>
          </cell>
          <cell r="D3461" t="str">
            <v>535</v>
          </cell>
          <cell r="E3461" t="str">
            <v>011</v>
          </cell>
          <cell r="F3461">
            <v>11</v>
          </cell>
          <cell r="G3461">
            <v>30</v>
          </cell>
          <cell r="H3461">
            <v>955116.95</v>
          </cell>
          <cell r="I3461" t="str">
            <v>32002</v>
          </cell>
          <cell r="J3461" t="str">
            <v>2010062</v>
          </cell>
          <cell r="K3461" t="str">
            <v>40701</v>
          </cell>
          <cell r="L3461">
            <v>20.83</v>
          </cell>
          <cell r="M3461" t="str">
            <v>141320100</v>
          </cell>
          <cell r="N3461" t="str">
            <v>79</v>
          </cell>
          <cell r="O3461" t="str">
            <v>0904</v>
          </cell>
          <cell r="P3461" t="str">
            <v>0904</v>
          </cell>
          <cell r="Q3461">
            <v>16579.240000000002</v>
          </cell>
          <cell r="R3461">
            <v>16579.240000000002</v>
          </cell>
          <cell r="S3461">
            <v>938537.71</v>
          </cell>
          <cell r="V3461" t="str">
            <v>00279</v>
          </cell>
          <cell r="X3461">
            <v>0</v>
          </cell>
          <cell r="Y3461">
            <v>0</v>
          </cell>
        </row>
        <row r="3462">
          <cell r="A3462">
            <v>1706</v>
          </cell>
          <cell r="B3462" t="str">
            <v>88</v>
          </cell>
          <cell r="C3462" t="str">
            <v>П/ст "Шахтерская 110-п.Ударный" 4км</v>
          </cell>
          <cell r="D3462" t="str">
            <v>535</v>
          </cell>
          <cell r="E3462" t="str">
            <v>011</v>
          </cell>
          <cell r="F3462">
            <v>11</v>
          </cell>
          <cell r="G3462">
            <v>30</v>
          </cell>
          <cell r="H3462">
            <v>711946.59</v>
          </cell>
          <cell r="I3462" t="str">
            <v>32005</v>
          </cell>
          <cell r="J3462" t="str">
            <v>2010062</v>
          </cell>
          <cell r="K3462" t="str">
            <v>40701</v>
          </cell>
          <cell r="L3462">
            <v>20.83</v>
          </cell>
          <cell r="M3462" t="str">
            <v>143120100</v>
          </cell>
          <cell r="N3462" t="str">
            <v>90</v>
          </cell>
          <cell r="O3462" t="str">
            <v>0904</v>
          </cell>
          <cell r="P3462" t="str">
            <v>0904</v>
          </cell>
          <cell r="Q3462">
            <v>12358.21</v>
          </cell>
          <cell r="R3462">
            <v>12358.21</v>
          </cell>
          <cell r="S3462">
            <v>699588.38</v>
          </cell>
          <cell r="V3462" t="str">
            <v>00280</v>
          </cell>
          <cell r="X3462">
            <v>0</v>
          </cell>
          <cell r="Y3462">
            <v>0</v>
          </cell>
        </row>
        <row r="3463">
          <cell r="A3463">
            <v>29830</v>
          </cell>
          <cell r="B3463" t="str">
            <v>04</v>
          </cell>
          <cell r="C3463" t="str">
            <v>КТП 851 с тр-м 160 ква Карьер открытое</v>
          </cell>
          <cell r="D3463" t="str">
            <v>539</v>
          </cell>
          <cell r="E3463" t="str">
            <v>011</v>
          </cell>
          <cell r="F3463">
            <v>11</v>
          </cell>
          <cell r="G3463">
            <v>40</v>
          </cell>
          <cell r="H3463">
            <v>9627.4699999999993</v>
          </cell>
          <cell r="I3463" t="str">
            <v>40625</v>
          </cell>
          <cell r="J3463" t="str">
            <v>2010062</v>
          </cell>
          <cell r="K3463" t="str">
            <v>40701</v>
          </cell>
          <cell r="L3463">
            <v>6.6</v>
          </cell>
          <cell r="M3463" t="str">
            <v>143115010</v>
          </cell>
          <cell r="N3463" t="str">
            <v>80</v>
          </cell>
          <cell r="O3463" t="str">
            <v>0981</v>
          </cell>
          <cell r="Q3463">
            <v>9627.4699999999993</v>
          </cell>
          <cell r="R3463">
            <v>0</v>
          </cell>
          <cell r="S3463">
            <v>0</v>
          </cell>
          <cell r="W3463" t="str">
            <v>9311101</v>
          </cell>
          <cell r="X3463">
            <v>0</v>
          </cell>
          <cell r="Y3463">
            <v>0</v>
          </cell>
        </row>
        <row r="3464">
          <cell r="A3464">
            <v>33055</v>
          </cell>
          <cell r="B3464" t="str">
            <v>04</v>
          </cell>
          <cell r="C3464" t="str">
            <v>КТП 2029 с тр-м 250ква п Троицкое  ферма  открытое</v>
          </cell>
          <cell r="D3464" t="str">
            <v>539</v>
          </cell>
          <cell r="E3464" t="str">
            <v>011</v>
          </cell>
          <cell r="F3464">
            <v>11</v>
          </cell>
          <cell r="G3464">
            <v>40</v>
          </cell>
          <cell r="H3464">
            <v>141428</v>
          </cell>
          <cell r="I3464" t="str">
            <v>41220</v>
          </cell>
          <cell r="J3464" t="str">
            <v>2010062</v>
          </cell>
          <cell r="K3464" t="str">
            <v>40701</v>
          </cell>
          <cell r="L3464">
            <v>6.6</v>
          </cell>
          <cell r="M3464" t="str">
            <v>143115010</v>
          </cell>
          <cell r="N3464" t="str">
            <v>87</v>
          </cell>
          <cell r="O3464" t="str">
            <v>0790</v>
          </cell>
          <cell r="Q3464">
            <v>137368.01999999999</v>
          </cell>
          <cell r="R3464">
            <v>777.85</v>
          </cell>
          <cell r="S3464">
            <v>4059.98</v>
          </cell>
          <cell r="W3464" t="str">
            <v>9311101</v>
          </cell>
          <cell r="X3464">
            <v>0</v>
          </cell>
          <cell r="Y3464">
            <v>0</v>
          </cell>
        </row>
        <row r="3465">
          <cell r="A3465">
            <v>33055</v>
          </cell>
          <cell r="B3465" t="str">
            <v>04</v>
          </cell>
          <cell r="C3465" t="str">
            <v>КТП 2030 с тр-м 400ква п.Троицкое  ферма  закрытое</v>
          </cell>
          <cell r="D3465" t="str">
            <v>539</v>
          </cell>
          <cell r="E3465" t="str">
            <v>011</v>
          </cell>
          <cell r="F3465">
            <v>11</v>
          </cell>
          <cell r="G3465">
            <v>40</v>
          </cell>
          <cell r="H3465">
            <v>205718</v>
          </cell>
          <cell r="I3465" t="str">
            <v>41221</v>
          </cell>
          <cell r="J3465" t="str">
            <v>2010062</v>
          </cell>
          <cell r="K3465" t="str">
            <v>40701</v>
          </cell>
          <cell r="L3465">
            <v>4.4000000000000004</v>
          </cell>
          <cell r="M3465" t="str">
            <v>143115010</v>
          </cell>
          <cell r="N3465" t="str">
            <v>87</v>
          </cell>
          <cell r="O3465" t="str">
            <v>0790</v>
          </cell>
          <cell r="Q3465">
            <v>162212.17000000001</v>
          </cell>
          <cell r="R3465">
            <v>754.3</v>
          </cell>
          <cell r="S3465">
            <v>43505.83</v>
          </cell>
          <cell r="W3465" t="str">
            <v>9311101</v>
          </cell>
          <cell r="X3465">
            <v>0</v>
          </cell>
          <cell r="Y3465">
            <v>0</v>
          </cell>
        </row>
        <row r="3466">
          <cell r="A3466">
            <v>33055</v>
          </cell>
          <cell r="B3466" t="str">
            <v>04</v>
          </cell>
          <cell r="C3466" t="str">
            <v>КТП 2031 с тр-м   400ква  п Троицкое  ферма  закрытое</v>
          </cell>
          <cell r="D3466" t="str">
            <v>539</v>
          </cell>
          <cell r="E3466" t="str">
            <v>011</v>
          </cell>
          <cell r="F3466">
            <v>11</v>
          </cell>
          <cell r="G3466">
            <v>40</v>
          </cell>
          <cell r="H3466">
            <v>285575</v>
          </cell>
          <cell r="I3466" t="str">
            <v>41222</v>
          </cell>
          <cell r="J3466" t="str">
            <v>2010062</v>
          </cell>
          <cell r="K3466" t="str">
            <v>40701</v>
          </cell>
          <cell r="L3466">
            <v>4.4000000000000004</v>
          </cell>
          <cell r="M3466" t="str">
            <v>143115010</v>
          </cell>
          <cell r="N3466" t="str">
            <v>87</v>
          </cell>
          <cell r="O3466" t="str">
            <v>0790</v>
          </cell>
          <cell r="Q3466">
            <v>225182.07999999999</v>
          </cell>
          <cell r="R3466">
            <v>1047.1099999999999</v>
          </cell>
          <cell r="S3466">
            <v>60392.92</v>
          </cell>
          <cell r="W3466" t="str">
            <v>9311101</v>
          </cell>
          <cell r="X3466">
            <v>0</v>
          </cell>
          <cell r="Y3466">
            <v>0</v>
          </cell>
        </row>
        <row r="3467">
          <cell r="A3467">
            <v>33055</v>
          </cell>
          <cell r="B3467" t="str">
            <v>04</v>
          </cell>
          <cell r="C3467" t="str">
            <v>КТП 2032 с тр-м 250 ква   п Троицкое  ферма  Открытое</v>
          </cell>
          <cell r="D3467" t="str">
            <v>539</v>
          </cell>
          <cell r="E3467" t="str">
            <v>011</v>
          </cell>
          <cell r="F3467">
            <v>11</v>
          </cell>
          <cell r="G3467">
            <v>40</v>
          </cell>
          <cell r="H3467">
            <v>114230</v>
          </cell>
          <cell r="I3467" t="str">
            <v>41223</v>
          </cell>
          <cell r="J3467" t="str">
            <v>2010062</v>
          </cell>
          <cell r="K3467" t="str">
            <v>40701</v>
          </cell>
          <cell r="L3467">
            <v>6.6</v>
          </cell>
          <cell r="M3467" t="str">
            <v>143115010</v>
          </cell>
          <cell r="N3467" t="str">
            <v>88</v>
          </cell>
          <cell r="O3467" t="str">
            <v>0790</v>
          </cell>
          <cell r="Q3467">
            <v>110952.21</v>
          </cell>
          <cell r="R3467">
            <v>628.27</v>
          </cell>
          <cell r="S3467">
            <v>3277.79</v>
          </cell>
          <cell r="W3467" t="str">
            <v>9311101</v>
          </cell>
          <cell r="X3467">
            <v>0</v>
          </cell>
          <cell r="Y3467">
            <v>0</v>
          </cell>
        </row>
        <row r="3468">
          <cell r="A3468">
            <v>33055</v>
          </cell>
          <cell r="B3468" t="str">
            <v>04</v>
          </cell>
          <cell r="C3468" t="str">
            <v>КТП 2362 с тр-м 250 ква от 9Л-ТР-10 перед КТПН 2363 теплицы  открытое</v>
          </cell>
          <cell r="D3468" t="str">
            <v>539</v>
          </cell>
          <cell r="E3468" t="str">
            <v>011</v>
          </cell>
          <cell r="F3468">
            <v>11</v>
          </cell>
          <cell r="G3468">
            <v>40</v>
          </cell>
          <cell r="H3468">
            <v>97095</v>
          </cell>
          <cell r="I3468" t="str">
            <v>41224</v>
          </cell>
          <cell r="J3468" t="str">
            <v>2010062</v>
          </cell>
          <cell r="K3468" t="str">
            <v>40701</v>
          </cell>
          <cell r="L3468">
            <v>6.6</v>
          </cell>
          <cell r="M3468" t="str">
            <v>143115010</v>
          </cell>
          <cell r="N3468" t="str">
            <v>88</v>
          </cell>
          <cell r="O3468" t="str">
            <v>0790</v>
          </cell>
          <cell r="Q3468">
            <v>94404.86</v>
          </cell>
          <cell r="R3468">
            <v>534.02</v>
          </cell>
          <cell r="S3468">
            <v>2690.14</v>
          </cell>
          <cell r="W3468" t="str">
            <v>9311101</v>
          </cell>
          <cell r="X3468">
            <v>0</v>
          </cell>
          <cell r="Y3468">
            <v>0</v>
          </cell>
        </row>
        <row r="3469">
          <cell r="A3469">
            <v>33055</v>
          </cell>
          <cell r="B3469" t="str">
            <v>04</v>
          </cell>
          <cell r="C3469" t="str">
            <v>КТП 2028 с тр-м 63 ква установлен на ПСТ Троицкая открытое</v>
          </cell>
          <cell r="D3469" t="str">
            <v>539</v>
          </cell>
          <cell r="E3469" t="str">
            <v>011</v>
          </cell>
          <cell r="F3469">
            <v>11</v>
          </cell>
          <cell r="G3469">
            <v>40</v>
          </cell>
          <cell r="H3469">
            <v>130573</v>
          </cell>
          <cell r="I3469" t="str">
            <v>41226</v>
          </cell>
          <cell r="J3469" t="str">
            <v>2010062</v>
          </cell>
          <cell r="K3469" t="str">
            <v>40701</v>
          </cell>
          <cell r="L3469">
            <v>6.6</v>
          </cell>
          <cell r="M3469" t="str">
            <v>143115010</v>
          </cell>
          <cell r="N3469" t="str">
            <v>87</v>
          </cell>
          <cell r="O3469" t="str">
            <v>0790</v>
          </cell>
          <cell r="Q3469">
            <v>122008.65</v>
          </cell>
          <cell r="R3469">
            <v>718.15</v>
          </cell>
          <cell r="S3469">
            <v>8564.35</v>
          </cell>
          <cell r="W3469" t="str">
            <v>9311101</v>
          </cell>
          <cell r="X3469">
            <v>0</v>
          </cell>
          <cell r="Y3469">
            <v>0</v>
          </cell>
        </row>
        <row r="3470">
          <cell r="A3470">
            <v>31168</v>
          </cell>
          <cell r="B3470" t="str">
            <v>04</v>
          </cell>
          <cell r="C3470" t="str">
            <v>КТП 889 с трансф 100ква п Высокое открытое</v>
          </cell>
          <cell r="D3470" t="str">
            <v>539</v>
          </cell>
          <cell r="E3470" t="str">
            <v>011</v>
          </cell>
          <cell r="F3470">
            <v>11</v>
          </cell>
          <cell r="G3470">
            <v>40</v>
          </cell>
          <cell r="H3470">
            <v>19038.419999999998</v>
          </cell>
          <cell r="I3470" t="str">
            <v>42097</v>
          </cell>
          <cell r="J3470" t="str">
            <v>2010062</v>
          </cell>
          <cell r="K3470" t="str">
            <v>40701</v>
          </cell>
          <cell r="L3470">
            <v>6.6</v>
          </cell>
          <cell r="M3470" t="str">
            <v>143115010</v>
          </cell>
          <cell r="N3470" t="str">
            <v>85</v>
          </cell>
          <cell r="O3470" t="str">
            <v>0585</v>
          </cell>
          <cell r="Q3470">
            <v>19038.419999999998</v>
          </cell>
          <cell r="R3470">
            <v>0</v>
          </cell>
          <cell r="S3470">
            <v>0</v>
          </cell>
          <cell r="W3470" t="str">
            <v>8500920</v>
          </cell>
          <cell r="X3470">
            <v>0</v>
          </cell>
          <cell r="Y3470">
            <v>0</v>
          </cell>
        </row>
        <row r="3471">
          <cell r="A3471">
            <v>26785</v>
          </cell>
          <cell r="B3471" t="str">
            <v>20</v>
          </cell>
          <cell r="C3471" t="str">
            <v>Трансформатор ТМ 2500 ква ПСТ Петропавловская N135</v>
          </cell>
          <cell r="D3471" t="str">
            <v>520</v>
          </cell>
          <cell r="E3471" t="str">
            <v>011</v>
          </cell>
          <cell r="F3471">
            <v>31</v>
          </cell>
          <cell r="G3471">
            <v>40</v>
          </cell>
          <cell r="H3471">
            <v>48007.81</v>
          </cell>
          <cell r="I3471" t="str">
            <v>42876</v>
          </cell>
          <cell r="J3471" t="str">
            <v>2010062</v>
          </cell>
          <cell r="K3471" t="str">
            <v>40701</v>
          </cell>
          <cell r="L3471">
            <v>0</v>
          </cell>
          <cell r="M3471" t="str">
            <v>143115010</v>
          </cell>
          <cell r="N3471" t="str">
            <v>72</v>
          </cell>
          <cell r="O3471" t="str">
            <v>0573</v>
          </cell>
          <cell r="Q3471">
            <v>48007.81</v>
          </cell>
          <cell r="R3471">
            <v>0</v>
          </cell>
          <cell r="S3471">
            <v>0</v>
          </cell>
          <cell r="W3471" t="str">
            <v>8500920</v>
          </cell>
          <cell r="X3471">
            <v>0</v>
          </cell>
          <cell r="Y3471">
            <v>0</v>
          </cell>
        </row>
        <row r="3472">
          <cell r="A3472">
            <v>31868</v>
          </cell>
          <cell r="B3472" t="str">
            <v>04</v>
          </cell>
          <cell r="C3472" t="str">
            <v>КТПН 2019 с тр-м 100ква пст Троицкое  открытое</v>
          </cell>
          <cell r="D3472" t="str">
            <v>539</v>
          </cell>
          <cell r="E3472" t="str">
            <v>011</v>
          </cell>
          <cell r="F3472">
            <v>11</v>
          </cell>
          <cell r="G3472">
            <v>40</v>
          </cell>
          <cell r="H3472">
            <v>14042.46</v>
          </cell>
          <cell r="I3472" t="str">
            <v>43014</v>
          </cell>
          <cell r="J3472" t="str">
            <v>2010062</v>
          </cell>
          <cell r="K3472" t="str">
            <v>40701</v>
          </cell>
          <cell r="L3472">
            <v>6.6</v>
          </cell>
          <cell r="M3472" t="str">
            <v>143115010</v>
          </cell>
          <cell r="N3472" t="str">
            <v>86</v>
          </cell>
          <cell r="O3472" t="str">
            <v>0487</v>
          </cell>
          <cell r="Q3472">
            <v>14042.46</v>
          </cell>
          <cell r="R3472">
            <v>0</v>
          </cell>
          <cell r="S3472">
            <v>0</v>
          </cell>
          <cell r="W3472" t="str">
            <v>8500920</v>
          </cell>
          <cell r="X3472">
            <v>0</v>
          </cell>
          <cell r="Y3472">
            <v>0</v>
          </cell>
        </row>
        <row r="3473">
          <cell r="A3473">
            <v>31107</v>
          </cell>
          <cell r="B3473" t="str">
            <v>04</v>
          </cell>
          <cell r="C3473" t="str">
            <v>КТПН 2021 с тр-м 250ква пст Троицкое открытое</v>
          </cell>
          <cell r="D3473" t="str">
            <v>539</v>
          </cell>
          <cell r="E3473" t="str">
            <v>011</v>
          </cell>
          <cell r="F3473">
            <v>11</v>
          </cell>
          <cell r="G3473">
            <v>40</v>
          </cell>
          <cell r="H3473">
            <v>23339.99</v>
          </cell>
          <cell r="I3473" t="str">
            <v>43015</v>
          </cell>
          <cell r="J3473" t="str">
            <v>2010062</v>
          </cell>
          <cell r="K3473" t="str">
            <v>40701</v>
          </cell>
          <cell r="L3473">
            <v>6.6</v>
          </cell>
          <cell r="M3473" t="str">
            <v>143115010</v>
          </cell>
          <cell r="N3473" t="str">
            <v>85</v>
          </cell>
          <cell r="O3473" t="str">
            <v>0385</v>
          </cell>
          <cell r="Q3473">
            <v>23339.99</v>
          </cell>
          <cell r="R3473">
            <v>0</v>
          </cell>
          <cell r="S3473">
            <v>0</v>
          </cell>
          <cell r="W3473" t="str">
            <v>8500920</v>
          </cell>
          <cell r="X3473">
            <v>0</v>
          </cell>
          <cell r="Y3473">
            <v>0</v>
          </cell>
        </row>
        <row r="3474">
          <cell r="A3474">
            <v>31868</v>
          </cell>
          <cell r="B3474" t="str">
            <v>04</v>
          </cell>
          <cell r="C3474" t="str">
            <v>КТПН 2025 с тр-м 160ква п Успенское открытое</v>
          </cell>
          <cell r="D3474" t="str">
            <v>539</v>
          </cell>
          <cell r="E3474" t="str">
            <v>011</v>
          </cell>
          <cell r="F3474">
            <v>11</v>
          </cell>
          <cell r="G3474">
            <v>40</v>
          </cell>
          <cell r="H3474">
            <v>10888.69</v>
          </cell>
          <cell r="I3474" t="str">
            <v>43016</v>
          </cell>
          <cell r="J3474" t="str">
            <v>2010062</v>
          </cell>
          <cell r="K3474" t="str">
            <v>40701</v>
          </cell>
          <cell r="L3474">
            <v>6.6</v>
          </cell>
          <cell r="M3474" t="str">
            <v>143115010</v>
          </cell>
          <cell r="N3474" t="str">
            <v>86</v>
          </cell>
          <cell r="O3474" t="str">
            <v>0487</v>
          </cell>
          <cell r="Q3474">
            <v>10888.69</v>
          </cell>
          <cell r="R3474">
            <v>0</v>
          </cell>
          <cell r="S3474">
            <v>0</v>
          </cell>
          <cell r="W3474" t="str">
            <v>8500920</v>
          </cell>
          <cell r="X3474">
            <v>0</v>
          </cell>
          <cell r="Y3474">
            <v>0</v>
          </cell>
        </row>
        <row r="3475">
          <cell r="A3475">
            <v>32051</v>
          </cell>
          <cell r="B3475" t="str">
            <v>04</v>
          </cell>
          <cell r="C3475" t="str">
            <v>КТП  2259 с тр-ром 2х630ква установлен в фирме "ССС"закрытое</v>
          </cell>
          <cell r="D3475" t="str">
            <v>539</v>
          </cell>
          <cell r="E3475" t="str">
            <v>011</v>
          </cell>
          <cell r="F3475">
            <v>11</v>
          </cell>
          <cell r="G3475">
            <v>40</v>
          </cell>
          <cell r="H3475">
            <v>57278</v>
          </cell>
          <cell r="I3475" t="str">
            <v>43017</v>
          </cell>
          <cell r="J3475" t="str">
            <v>2010062</v>
          </cell>
          <cell r="K3475" t="str">
            <v>40701</v>
          </cell>
          <cell r="L3475">
            <v>4.4000000000000004</v>
          </cell>
          <cell r="M3475" t="str">
            <v>143115010</v>
          </cell>
          <cell r="N3475" t="str">
            <v>87</v>
          </cell>
          <cell r="O3475" t="str">
            <v>1087</v>
          </cell>
          <cell r="Q3475">
            <v>56220.83</v>
          </cell>
          <cell r="R3475">
            <v>210.02</v>
          </cell>
          <cell r="S3475">
            <v>1057.17</v>
          </cell>
          <cell r="W3475" t="str">
            <v>8500920</v>
          </cell>
          <cell r="X3475">
            <v>0</v>
          </cell>
          <cell r="Y3475">
            <v>0</v>
          </cell>
        </row>
        <row r="3476">
          <cell r="A3476">
            <v>32021</v>
          </cell>
          <cell r="B3476" t="str">
            <v>04</v>
          </cell>
          <cell r="C3476" t="str">
            <v>ТП   2120 с тр-м 400ква</v>
          </cell>
          <cell r="D3476" t="str">
            <v>539</v>
          </cell>
          <cell r="E3476" t="str">
            <v>011</v>
          </cell>
          <cell r="F3476">
            <v>11</v>
          </cell>
          <cell r="G3476">
            <v>40</v>
          </cell>
          <cell r="H3476">
            <v>160466</v>
          </cell>
          <cell r="I3476" t="str">
            <v>43018</v>
          </cell>
          <cell r="J3476" t="str">
            <v>2010062</v>
          </cell>
          <cell r="K3476" t="str">
            <v>40701</v>
          </cell>
          <cell r="L3476">
            <v>4.4000000000000004</v>
          </cell>
          <cell r="M3476" t="str">
            <v>143115010</v>
          </cell>
          <cell r="N3476" t="str">
            <v>87</v>
          </cell>
          <cell r="O3476" t="str">
            <v>0987</v>
          </cell>
          <cell r="Q3476">
            <v>124445.59</v>
          </cell>
          <cell r="R3476">
            <v>588.38</v>
          </cell>
          <cell r="S3476">
            <v>36020.410000000003</v>
          </cell>
          <cell r="W3476" t="str">
            <v>8500920</v>
          </cell>
          <cell r="X3476">
            <v>0</v>
          </cell>
          <cell r="Y3476">
            <v>0</v>
          </cell>
        </row>
        <row r="3477">
          <cell r="A3477">
            <v>27515</v>
          </cell>
          <cell r="B3477" t="str">
            <v>04</v>
          </cell>
          <cell r="C3477" t="str">
            <v>ТП   2146 с тр-м 400ква пТроицкое школа</v>
          </cell>
          <cell r="D3477" t="str">
            <v>539</v>
          </cell>
          <cell r="E3477" t="str">
            <v>011</v>
          </cell>
          <cell r="F3477">
            <v>11</v>
          </cell>
          <cell r="G3477">
            <v>40</v>
          </cell>
          <cell r="H3477">
            <v>15673.07</v>
          </cell>
          <cell r="I3477" t="str">
            <v>43019</v>
          </cell>
          <cell r="J3477" t="str">
            <v>2010062</v>
          </cell>
          <cell r="K3477" t="str">
            <v>40701</v>
          </cell>
          <cell r="L3477">
            <v>4.4000000000000004</v>
          </cell>
          <cell r="M3477" t="str">
            <v>143115010</v>
          </cell>
          <cell r="N3477" t="str">
            <v>75</v>
          </cell>
          <cell r="O3477" t="str">
            <v>0575</v>
          </cell>
          <cell r="Q3477">
            <v>15673.07</v>
          </cell>
          <cell r="R3477">
            <v>0</v>
          </cell>
          <cell r="S3477">
            <v>0</v>
          </cell>
          <cell r="W3477" t="str">
            <v>8500920</v>
          </cell>
          <cell r="X3477">
            <v>0</v>
          </cell>
          <cell r="Y3477">
            <v>0</v>
          </cell>
        </row>
        <row r="3478">
          <cell r="A3478">
            <v>30987</v>
          </cell>
          <cell r="B3478" t="str">
            <v>04</v>
          </cell>
          <cell r="C3478" t="str">
            <v>ТП -2167 с тр-ми 2 шт по400ква п Троицкое ферма</v>
          </cell>
          <cell r="D3478" t="str">
            <v>539</v>
          </cell>
          <cell r="E3478" t="str">
            <v>011</v>
          </cell>
          <cell r="F3478">
            <v>11</v>
          </cell>
          <cell r="G3478">
            <v>40</v>
          </cell>
          <cell r="H3478">
            <v>191551</v>
          </cell>
          <cell r="I3478" t="str">
            <v>43020</v>
          </cell>
          <cell r="J3478" t="str">
            <v>2010062</v>
          </cell>
          <cell r="K3478" t="str">
            <v>40701</v>
          </cell>
          <cell r="L3478">
            <v>4.4000000000000004</v>
          </cell>
          <cell r="M3478" t="str">
            <v>143115010</v>
          </cell>
          <cell r="N3478" t="str">
            <v>84</v>
          </cell>
          <cell r="O3478" t="str">
            <v>1184</v>
          </cell>
          <cell r="Q3478">
            <v>168990.84</v>
          </cell>
          <cell r="R3478">
            <v>702.35</v>
          </cell>
          <cell r="S3478">
            <v>22560.16</v>
          </cell>
          <cell r="W3478" t="str">
            <v>8500920</v>
          </cell>
          <cell r="X3478">
            <v>0</v>
          </cell>
          <cell r="Y3478">
            <v>0</v>
          </cell>
        </row>
        <row r="3479">
          <cell r="A3479">
            <v>28338</v>
          </cell>
          <cell r="B3479" t="str">
            <v>04</v>
          </cell>
          <cell r="C3479" t="str">
            <v>ТП   2168 с тр-ми 2 шт по 250ква  Троицкое ферма</v>
          </cell>
          <cell r="D3479" t="str">
            <v>539</v>
          </cell>
          <cell r="E3479" t="str">
            <v>011</v>
          </cell>
          <cell r="F3479">
            <v>11</v>
          </cell>
          <cell r="G3479">
            <v>40</v>
          </cell>
          <cell r="H3479">
            <v>44206.080000000002</v>
          </cell>
          <cell r="I3479" t="str">
            <v>43021</v>
          </cell>
          <cell r="J3479" t="str">
            <v>2010062</v>
          </cell>
          <cell r="K3479" t="str">
            <v>40701</v>
          </cell>
          <cell r="L3479">
            <v>4.4000000000000004</v>
          </cell>
          <cell r="M3479" t="str">
            <v>143115010</v>
          </cell>
          <cell r="N3479" t="str">
            <v>77</v>
          </cell>
          <cell r="O3479" t="str">
            <v>0877</v>
          </cell>
          <cell r="Q3479">
            <v>44206.080000000002</v>
          </cell>
          <cell r="R3479">
            <v>0</v>
          </cell>
          <cell r="S3479">
            <v>0</v>
          </cell>
          <cell r="W3479" t="str">
            <v>8500920</v>
          </cell>
          <cell r="X3479">
            <v>0</v>
          </cell>
          <cell r="Y3479">
            <v>0</v>
          </cell>
        </row>
        <row r="3480">
          <cell r="A3480">
            <v>27515</v>
          </cell>
          <cell r="B3480" t="str">
            <v>04</v>
          </cell>
          <cell r="C3480" t="str">
            <v>ТП -2206 с тр-м 250и 400ква Троицкое интернат</v>
          </cell>
          <cell r="D3480" t="str">
            <v>539</v>
          </cell>
          <cell r="E3480" t="str">
            <v>011</v>
          </cell>
          <cell r="F3480">
            <v>11</v>
          </cell>
          <cell r="G3480">
            <v>40</v>
          </cell>
          <cell r="H3480">
            <v>52356.08</v>
          </cell>
          <cell r="I3480" t="str">
            <v>43024</v>
          </cell>
          <cell r="J3480" t="str">
            <v>2010062</v>
          </cell>
          <cell r="K3480" t="str">
            <v>40701</v>
          </cell>
          <cell r="L3480">
            <v>4.4000000000000004</v>
          </cell>
          <cell r="M3480" t="str">
            <v>143115010</v>
          </cell>
          <cell r="N3480" t="str">
            <v>75</v>
          </cell>
          <cell r="O3480" t="str">
            <v>0575</v>
          </cell>
          <cell r="Q3480">
            <v>52356.08</v>
          </cell>
          <cell r="R3480">
            <v>0</v>
          </cell>
          <cell r="S3480">
            <v>0</v>
          </cell>
          <cell r="W3480" t="str">
            <v>9311101</v>
          </cell>
          <cell r="X3480">
            <v>0</v>
          </cell>
          <cell r="Y3480">
            <v>0</v>
          </cell>
        </row>
        <row r="3481">
          <cell r="A3481">
            <v>33939</v>
          </cell>
          <cell r="B3481" t="str">
            <v>02</v>
          </cell>
          <cell r="C3481" t="str">
            <v>Оборудование ПСТ 454 с тр-ми 2*250ква.Долинская 3</v>
          </cell>
          <cell r="D3481" t="str">
            <v>502</v>
          </cell>
          <cell r="E3481" t="str">
            <v>011</v>
          </cell>
          <cell r="F3481">
            <v>41</v>
          </cell>
          <cell r="G3481">
            <v>40</v>
          </cell>
          <cell r="H3481">
            <v>59021.55</v>
          </cell>
          <cell r="I3481" t="str">
            <v>43318</v>
          </cell>
          <cell r="J3481" t="str">
            <v>2010062</v>
          </cell>
          <cell r="K3481" t="str">
            <v>40701</v>
          </cell>
          <cell r="L3481">
            <v>4.4000000000000004</v>
          </cell>
          <cell r="M3481" t="str">
            <v>143115202</v>
          </cell>
          <cell r="N3481" t="str">
            <v>56</v>
          </cell>
          <cell r="O3481" t="str">
            <v>1292</v>
          </cell>
          <cell r="Q3481">
            <v>59021.55</v>
          </cell>
          <cell r="R3481">
            <v>0</v>
          </cell>
          <cell r="S3481">
            <v>0</v>
          </cell>
          <cell r="V3481" t="str">
            <v>43318</v>
          </cell>
          <cell r="W3481" t="str">
            <v>8500920</v>
          </cell>
          <cell r="X3481">
            <v>0</v>
          </cell>
          <cell r="Y3481">
            <v>0</v>
          </cell>
        </row>
        <row r="3482">
          <cell r="A3482">
            <v>21855</v>
          </cell>
          <cell r="B3482" t="str">
            <v>07</v>
          </cell>
          <cell r="C3482" t="str">
            <v>ТП-4 с тр-ом 400 кВА</v>
          </cell>
          <cell r="D3482" t="str">
            <v>519</v>
          </cell>
          <cell r="E3482" t="str">
            <v>011</v>
          </cell>
          <cell r="F3482">
            <v>11</v>
          </cell>
          <cell r="G3482">
            <v>40</v>
          </cell>
          <cell r="H3482">
            <v>39761.360000000001</v>
          </cell>
          <cell r="I3482" t="str">
            <v>40502</v>
          </cell>
          <cell r="J3482" t="str">
            <v>2010062</v>
          </cell>
          <cell r="K3482" t="str">
            <v>40701</v>
          </cell>
          <cell r="L3482">
            <v>4.4000000000000004</v>
          </cell>
          <cell r="M3482" t="str">
            <v>143115202</v>
          </cell>
          <cell r="N3482" t="str">
            <v>58</v>
          </cell>
          <cell r="O3482" t="str">
            <v>1159</v>
          </cell>
          <cell r="Q3482">
            <v>39761.360000000001</v>
          </cell>
          <cell r="R3482">
            <v>0</v>
          </cell>
          <cell r="S3482">
            <v>0</v>
          </cell>
          <cell r="W3482" t="str">
            <v>9311102</v>
          </cell>
          <cell r="X3482">
            <v>0</v>
          </cell>
          <cell r="Y3482">
            <v>0</v>
          </cell>
        </row>
        <row r="3483">
          <cell r="A3483">
            <v>25143</v>
          </cell>
          <cell r="B3483" t="str">
            <v>07</v>
          </cell>
          <cell r="C3483" t="str">
            <v>ТП-7 с тр-ом 630 кВА</v>
          </cell>
          <cell r="D3483" t="str">
            <v>519</v>
          </cell>
          <cell r="E3483" t="str">
            <v>011</v>
          </cell>
          <cell r="F3483">
            <v>11</v>
          </cell>
          <cell r="G3483">
            <v>40</v>
          </cell>
          <cell r="H3483">
            <v>36514.230000000003</v>
          </cell>
          <cell r="I3483" t="str">
            <v>40503</v>
          </cell>
          <cell r="J3483" t="str">
            <v>2010062</v>
          </cell>
          <cell r="K3483" t="str">
            <v>40701</v>
          </cell>
          <cell r="L3483">
            <v>4.4000000000000004</v>
          </cell>
          <cell r="M3483" t="str">
            <v>143115202</v>
          </cell>
          <cell r="N3483" t="str">
            <v>67</v>
          </cell>
          <cell r="O3483" t="str">
            <v>1163</v>
          </cell>
          <cell r="Q3483">
            <v>36514.230000000003</v>
          </cell>
          <cell r="R3483">
            <v>0</v>
          </cell>
          <cell r="S3483">
            <v>0</v>
          </cell>
          <cell r="W3483" t="str">
            <v>9311101</v>
          </cell>
          <cell r="X3483">
            <v>0</v>
          </cell>
          <cell r="Y3483">
            <v>0</v>
          </cell>
        </row>
        <row r="3484">
          <cell r="A3484">
            <v>22586</v>
          </cell>
          <cell r="B3484" t="str">
            <v>07</v>
          </cell>
          <cell r="C3484" t="str">
            <v>ТП-9 оборудование с тр-м 630ква</v>
          </cell>
          <cell r="D3484" t="str">
            <v>519</v>
          </cell>
          <cell r="E3484" t="str">
            <v>011</v>
          </cell>
          <cell r="F3484">
            <v>11</v>
          </cell>
          <cell r="G3484">
            <v>40</v>
          </cell>
          <cell r="H3484">
            <v>13269.86</v>
          </cell>
          <cell r="I3484" t="str">
            <v>40505</v>
          </cell>
          <cell r="J3484" t="str">
            <v>2010062</v>
          </cell>
          <cell r="K3484" t="str">
            <v>40701</v>
          </cell>
          <cell r="L3484">
            <v>4.4000000000000004</v>
          </cell>
          <cell r="M3484" t="str">
            <v>143115202</v>
          </cell>
          <cell r="N3484" t="str">
            <v>60</v>
          </cell>
          <cell r="O3484" t="str">
            <v>1161</v>
          </cell>
          <cell r="Q3484">
            <v>13269.86</v>
          </cell>
          <cell r="R3484">
            <v>0</v>
          </cell>
          <cell r="S3484">
            <v>0</v>
          </cell>
          <cell r="W3484" t="str">
            <v>9311101</v>
          </cell>
          <cell r="X3484">
            <v>0</v>
          </cell>
          <cell r="Y3484">
            <v>0</v>
          </cell>
        </row>
        <row r="3485">
          <cell r="A3485">
            <v>32782</v>
          </cell>
          <cell r="B3485" t="str">
            <v>07</v>
          </cell>
          <cell r="C3485" t="str">
            <v>ТП-10 с тр-ом 1*630 кВА</v>
          </cell>
          <cell r="D3485" t="str">
            <v>519</v>
          </cell>
          <cell r="E3485" t="str">
            <v>011</v>
          </cell>
          <cell r="F3485">
            <v>11</v>
          </cell>
          <cell r="G3485">
            <v>40</v>
          </cell>
          <cell r="H3485">
            <v>733764</v>
          </cell>
          <cell r="I3485" t="str">
            <v>40508</v>
          </cell>
          <cell r="J3485" t="str">
            <v>2010062</v>
          </cell>
          <cell r="K3485" t="str">
            <v>40701</v>
          </cell>
          <cell r="L3485">
            <v>4.4000000000000004</v>
          </cell>
          <cell r="M3485" t="str">
            <v>143115202</v>
          </cell>
          <cell r="N3485" t="str">
            <v>87</v>
          </cell>
          <cell r="O3485" t="str">
            <v>1089</v>
          </cell>
          <cell r="Q3485">
            <v>501544.42</v>
          </cell>
          <cell r="R3485">
            <v>2690.47</v>
          </cell>
          <cell r="S3485">
            <v>232219.58</v>
          </cell>
          <cell r="W3485" t="str">
            <v>8500910</v>
          </cell>
          <cell r="X3485">
            <v>0</v>
          </cell>
          <cell r="Y3485">
            <v>0</v>
          </cell>
        </row>
        <row r="3486">
          <cell r="A3486">
            <v>18933</v>
          </cell>
          <cell r="B3486" t="str">
            <v>07</v>
          </cell>
          <cell r="C3486" t="str">
            <v>ТП-11 с тр-ом 400 кВА</v>
          </cell>
          <cell r="D3486" t="str">
            <v>519</v>
          </cell>
          <cell r="E3486" t="str">
            <v>011</v>
          </cell>
          <cell r="F3486">
            <v>11</v>
          </cell>
          <cell r="G3486">
            <v>40</v>
          </cell>
          <cell r="H3486">
            <v>38009.19</v>
          </cell>
          <cell r="I3486" t="str">
            <v>40509</v>
          </cell>
          <cell r="J3486" t="str">
            <v>2010062</v>
          </cell>
          <cell r="K3486" t="str">
            <v>40701</v>
          </cell>
          <cell r="L3486">
            <v>4.4000000000000004</v>
          </cell>
          <cell r="M3486" t="str">
            <v>143115202</v>
          </cell>
          <cell r="N3486" t="str">
            <v>50</v>
          </cell>
          <cell r="O3486" t="str">
            <v>1151</v>
          </cell>
          <cell r="Q3486">
            <v>38009.19</v>
          </cell>
          <cell r="R3486">
            <v>0</v>
          </cell>
          <cell r="S3486">
            <v>0</v>
          </cell>
          <cell r="W3486" t="str">
            <v>9311011</v>
          </cell>
          <cell r="X3486">
            <v>0</v>
          </cell>
          <cell r="Y3486">
            <v>0</v>
          </cell>
        </row>
        <row r="3487">
          <cell r="A3487">
            <v>19968</v>
          </cell>
          <cell r="B3487" t="str">
            <v>07</v>
          </cell>
          <cell r="C3487" t="str">
            <v>ТП-13 с тр-ом 400 кВА</v>
          </cell>
          <cell r="D3487" t="str">
            <v>519</v>
          </cell>
          <cell r="E3487" t="str">
            <v>011</v>
          </cell>
          <cell r="F3487">
            <v>11</v>
          </cell>
          <cell r="G3487">
            <v>40</v>
          </cell>
          <cell r="H3487">
            <v>40645.480000000003</v>
          </cell>
          <cell r="I3487" t="str">
            <v>40511</v>
          </cell>
          <cell r="J3487" t="str">
            <v>2010062</v>
          </cell>
          <cell r="K3487" t="str">
            <v>40701</v>
          </cell>
          <cell r="L3487">
            <v>4.4000000000000004</v>
          </cell>
          <cell r="M3487" t="str">
            <v>143115202</v>
          </cell>
          <cell r="N3487" t="str">
            <v>53</v>
          </cell>
          <cell r="O3487" t="str">
            <v>0954</v>
          </cell>
          <cell r="Q3487">
            <v>40645.480000000003</v>
          </cell>
          <cell r="R3487">
            <v>0</v>
          </cell>
          <cell r="S3487">
            <v>0</v>
          </cell>
          <cell r="W3487" t="str">
            <v>9311011</v>
          </cell>
          <cell r="X3487">
            <v>0</v>
          </cell>
          <cell r="Y3487">
            <v>0</v>
          </cell>
        </row>
        <row r="3488">
          <cell r="A3488">
            <v>30773</v>
          </cell>
          <cell r="B3488" t="str">
            <v>07</v>
          </cell>
          <cell r="C3488" t="str">
            <v>Маслянной выключатель ВМ-35</v>
          </cell>
          <cell r="D3488" t="str">
            <v>519</v>
          </cell>
          <cell r="E3488" t="str">
            <v>011</v>
          </cell>
          <cell r="F3488">
            <v>11</v>
          </cell>
          <cell r="G3488">
            <v>40</v>
          </cell>
          <cell r="H3488">
            <v>60116</v>
          </cell>
          <cell r="I3488" t="str">
            <v>40749</v>
          </cell>
          <cell r="J3488" t="str">
            <v>2010062</v>
          </cell>
          <cell r="K3488" t="str">
            <v>40701</v>
          </cell>
          <cell r="L3488">
            <v>4.4000000000000004</v>
          </cell>
          <cell r="M3488" t="str">
            <v>143120104</v>
          </cell>
          <cell r="N3488" t="str">
            <v>84</v>
          </cell>
          <cell r="O3488" t="str">
            <v>0484</v>
          </cell>
          <cell r="Q3488">
            <v>31797.09</v>
          </cell>
          <cell r="R3488">
            <v>220.43</v>
          </cell>
          <cell r="S3488">
            <v>28318.91</v>
          </cell>
          <cell r="W3488" t="str">
            <v>9311101</v>
          </cell>
          <cell r="X3488">
            <v>0</v>
          </cell>
          <cell r="Y3488">
            <v>0</v>
          </cell>
        </row>
        <row r="3489">
          <cell r="A3489">
            <v>30773</v>
          </cell>
          <cell r="B3489" t="str">
            <v>07</v>
          </cell>
          <cell r="C3489" t="str">
            <v>Маслянной выключатель ВМ-35</v>
          </cell>
          <cell r="D3489" t="str">
            <v>519</v>
          </cell>
          <cell r="E3489" t="str">
            <v>011</v>
          </cell>
          <cell r="F3489">
            <v>11</v>
          </cell>
          <cell r="G3489">
            <v>40</v>
          </cell>
          <cell r="H3489">
            <v>60116</v>
          </cell>
          <cell r="I3489" t="str">
            <v>40750</v>
          </cell>
          <cell r="J3489" t="str">
            <v>2010062</v>
          </cell>
          <cell r="K3489" t="str">
            <v>40701</v>
          </cell>
          <cell r="L3489">
            <v>4.4000000000000004</v>
          </cell>
          <cell r="M3489" t="str">
            <v>143120104</v>
          </cell>
          <cell r="N3489" t="str">
            <v>84</v>
          </cell>
          <cell r="O3489" t="str">
            <v>0484</v>
          </cell>
          <cell r="Q3489">
            <v>31797.09</v>
          </cell>
          <cell r="R3489">
            <v>220.43</v>
          </cell>
          <cell r="S3489">
            <v>28318.91</v>
          </cell>
          <cell r="W3489" t="str">
            <v>9311101</v>
          </cell>
          <cell r="X3489">
            <v>0</v>
          </cell>
          <cell r="Y3489">
            <v>0</v>
          </cell>
        </row>
        <row r="3490">
          <cell r="A3490">
            <v>30437</v>
          </cell>
          <cell r="B3490" t="str">
            <v>07</v>
          </cell>
          <cell r="C3490" t="str">
            <v>Отделитель</v>
          </cell>
          <cell r="D3490" t="str">
            <v>519</v>
          </cell>
          <cell r="E3490" t="str">
            <v>011</v>
          </cell>
          <cell r="F3490">
            <v>11</v>
          </cell>
          <cell r="G3490">
            <v>40</v>
          </cell>
          <cell r="H3490">
            <v>16158</v>
          </cell>
          <cell r="I3490" t="str">
            <v>40739</v>
          </cell>
          <cell r="J3490" t="str">
            <v>2010062</v>
          </cell>
          <cell r="K3490" t="str">
            <v>40701</v>
          </cell>
          <cell r="L3490">
            <v>4.4000000000000004</v>
          </cell>
          <cell r="M3490" t="str">
            <v>143115010</v>
          </cell>
          <cell r="N3490" t="str">
            <v>82</v>
          </cell>
          <cell r="O3490" t="str">
            <v>0583</v>
          </cell>
          <cell r="Q3490">
            <v>16158</v>
          </cell>
          <cell r="R3490">
            <v>0</v>
          </cell>
          <cell r="S3490">
            <v>0</v>
          </cell>
          <cell r="W3490" t="str">
            <v>8500510</v>
          </cell>
          <cell r="X3490">
            <v>0</v>
          </cell>
          <cell r="Y3490">
            <v>0</v>
          </cell>
        </row>
        <row r="3491">
          <cell r="A3491">
            <v>30437</v>
          </cell>
          <cell r="B3491" t="str">
            <v>07</v>
          </cell>
          <cell r="C3491" t="str">
            <v>Отделитель</v>
          </cell>
          <cell r="D3491" t="str">
            <v>519</v>
          </cell>
          <cell r="E3491" t="str">
            <v>011</v>
          </cell>
          <cell r="F3491">
            <v>11</v>
          </cell>
          <cell r="G3491">
            <v>40</v>
          </cell>
          <cell r="H3491">
            <v>16158</v>
          </cell>
          <cell r="I3491" t="str">
            <v>40740</v>
          </cell>
          <cell r="J3491" t="str">
            <v>2010062</v>
          </cell>
          <cell r="K3491" t="str">
            <v>40701</v>
          </cell>
          <cell r="L3491">
            <v>4.4000000000000004</v>
          </cell>
          <cell r="M3491" t="str">
            <v>143115010</v>
          </cell>
          <cell r="N3491" t="str">
            <v>82</v>
          </cell>
          <cell r="O3491" t="str">
            <v>0583</v>
          </cell>
          <cell r="Q3491">
            <v>16158</v>
          </cell>
          <cell r="R3491">
            <v>0</v>
          </cell>
          <cell r="S3491">
            <v>0</v>
          </cell>
          <cell r="W3491" t="str">
            <v>8500510</v>
          </cell>
          <cell r="X3491">
            <v>0</v>
          </cell>
          <cell r="Y3491">
            <v>0</v>
          </cell>
        </row>
        <row r="3492">
          <cell r="A3492">
            <v>30437</v>
          </cell>
          <cell r="B3492" t="str">
            <v>07</v>
          </cell>
          <cell r="C3492" t="str">
            <v>Отделитель</v>
          </cell>
          <cell r="D3492" t="str">
            <v>519</v>
          </cell>
          <cell r="E3492" t="str">
            <v>011</v>
          </cell>
          <cell r="F3492">
            <v>11</v>
          </cell>
          <cell r="G3492">
            <v>40</v>
          </cell>
          <cell r="H3492">
            <v>15141</v>
          </cell>
          <cell r="I3492" t="str">
            <v>40741</v>
          </cell>
          <cell r="J3492" t="str">
            <v>2010062</v>
          </cell>
          <cell r="K3492" t="str">
            <v>40701</v>
          </cell>
          <cell r="L3492">
            <v>4.4000000000000004</v>
          </cell>
          <cell r="M3492" t="str">
            <v>143115010</v>
          </cell>
          <cell r="N3492" t="str">
            <v>82</v>
          </cell>
          <cell r="O3492" t="str">
            <v>0583</v>
          </cell>
          <cell r="Q3492">
            <v>15141</v>
          </cell>
          <cell r="R3492">
            <v>0</v>
          </cell>
          <cell r="S3492">
            <v>0</v>
          </cell>
          <cell r="W3492" t="str">
            <v>8500510</v>
          </cell>
          <cell r="X3492">
            <v>0</v>
          </cell>
          <cell r="Y3492">
            <v>0</v>
          </cell>
        </row>
        <row r="3493">
          <cell r="A3493">
            <v>30195</v>
          </cell>
          <cell r="B3493" t="str">
            <v>07</v>
          </cell>
          <cell r="C3493" t="str">
            <v>Реактор</v>
          </cell>
          <cell r="D3493" t="str">
            <v>519</v>
          </cell>
          <cell r="E3493" t="str">
            <v>011</v>
          </cell>
          <cell r="F3493">
            <v>11</v>
          </cell>
          <cell r="G3493">
            <v>40</v>
          </cell>
          <cell r="H3493">
            <v>37703</v>
          </cell>
          <cell r="I3493" t="str">
            <v>40734</v>
          </cell>
          <cell r="J3493" t="str">
            <v>2010062</v>
          </cell>
          <cell r="K3493" t="str">
            <v>40701</v>
          </cell>
          <cell r="L3493">
            <v>4.4000000000000004</v>
          </cell>
          <cell r="M3493" t="str">
            <v>143115155</v>
          </cell>
          <cell r="N3493" t="str">
            <v>82</v>
          </cell>
          <cell r="O3493" t="str">
            <v>0982</v>
          </cell>
          <cell r="Q3493">
            <v>37703</v>
          </cell>
          <cell r="R3493">
            <v>0</v>
          </cell>
          <cell r="S3493">
            <v>0</v>
          </cell>
          <cell r="W3493" t="str">
            <v>8500510</v>
          </cell>
          <cell r="X3493">
            <v>0</v>
          </cell>
          <cell r="Y3493">
            <v>0</v>
          </cell>
        </row>
        <row r="3494">
          <cell r="A3494">
            <v>30195</v>
          </cell>
          <cell r="B3494" t="str">
            <v>07</v>
          </cell>
          <cell r="C3494" t="str">
            <v>Реактор</v>
          </cell>
          <cell r="D3494" t="str">
            <v>519</v>
          </cell>
          <cell r="E3494" t="str">
            <v>011</v>
          </cell>
          <cell r="F3494">
            <v>11</v>
          </cell>
          <cell r="G3494">
            <v>40</v>
          </cell>
          <cell r="H3494">
            <v>37703</v>
          </cell>
          <cell r="I3494" t="str">
            <v>40735</v>
          </cell>
          <cell r="J3494" t="str">
            <v>2010062</v>
          </cell>
          <cell r="K3494" t="str">
            <v>40701</v>
          </cell>
          <cell r="L3494">
            <v>4.4000000000000004</v>
          </cell>
          <cell r="M3494" t="str">
            <v>143115155</v>
          </cell>
          <cell r="N3494" t="str">
            <v>82</v>
          </cell>
          <cell r="O3494" t="str">
            <v>0982</v>
          </cell>
          <cell r="Q3494">
            <v>37703</v>
          </cell>
          <cell r="R3494">
            <v>0</v>
          </cell>
          <cell r="S3494">
            <v>0</v>
          </cell>
          <cell r="W3494" t="str">
            <v>8500510</v>
          </cell>
          <cell r="X3494">
            <v>0</v>
          </cell>
          <cell r="Y3494">
            <v>0</v>
          </cell>
        </row>
        <row r="3495">
          <cell r="A3495">
            <v>29099</v>
          </cell>
          <cell r="B3495" t="str">
            <v>07</v>
          </cell>
          <cell r="C3495" t="str">
            <v>Трансформатор ТФНД-35 ПС Городская</v>
          </cell>
          <cell r="D3495" t="str">
            <v>519</v>
          </cell>
          <cell r="E3495" t="str">
            <v>011</v>
          </cell>
          <cell r="F3495">
            <v>11</v>
          </cell>
          <cell r="G3495">
            <v>40</v>
          </cell>
          <cell r="H3495">
            <v>2491.61</v>
          </cell>
          <cell r="I3495" t="str">
            <v>40629</v>
          </cell>
          <cell r="J3495" t="str">
            <v>2010062</v>
          </cell>
          <cell r="K3495" t="str">
            <v>40701</v>
          </cell>
          <cell r="L3495">
            <v>4.4000000000000004</v>
          </cell>
          <cell r="M3495" t="str">
            <v>143115010</v>
          </cell>
          <cell r="N3495" t="str">
            <v>79</v>
          </cell>
          <cell r="O3495" t="str">
            <v>0979</v>
          </cell>
          <cell r="Q3495">
            <v>2491.61</v>
          </cell>
          <cell r="R3495">
            <v>0</v>
          </cell>
          <cell r="S3495">
            <v>0</v>
          </cell>
          <cell r="W3495" t="str">
            <v>9311101</v>
          </cell>
          <cell r="X3495">
            <v>0</v>
          </cell>
          <cell r="Y3495">
            <v>0</v>
          </cell>
        </row>
        <row r="3496">
          <cell r="A3496">
            <v>29099</v>
          </cell>
          <cell r="B3496" t="str">
            <v>07</v>
          </cell>
          <cell r="C3496" t="str">
            <v>Трансформатор ТФНД-35   ПСТ Городская</v>
          </cell>
          <cell r="D3496" t="str">
            <v>519</v>
          </cell>
          <cell r="E3496" t="str">
            <v>011</v>
          </cell>
          <cell r="F3496">
            <v>11</v>
          </cell>
          <cell r="G3496">
            <v>40</v>
          </cell>
          <cell r="H3496">
            <v>2491.61</v>
          </cell>
          <cell r="I3496" t="str">
            <v>40630</v>
          </cell>
          <cell r="J3496" t="str">
            <v>2010062</v>
          </cell>
          <cell r="K3496" t="str">
            <v>40701</v>
          </cell>
          <cell r="L3496">
            <v>4.4000000000000004</v>
          </cell>
          <cell r="M3496" t="str">
            <v>143115010</v>
          </cell>
          <cell r="N3496" t="str">
            <v>79</v>
          </cell>
          <cell r="O3496" t="str">
            <v>0979</v>
          </cell>
          <cell r="Q3496">
            <v>2491.61</v>
          </cell>
          <cell r="R3496">
            <v>0</v>
          </cell>
          <cell r="S3496">
            <v>0</v>
          </cell>
          <cell r="W3496" t="str">
            <v>9311101</v>
          </cell>
          <cell r="X3496">
            <v>0</v>
          </cell>
          <cell r="Y3496">
            <v>0</v>
          </cell>
        </row>
        <row r="3497">
          <cell r="A3497">
            <v>29281</v>
          </cell>
          <cell r="B3497" t="str">
            <v>07</v>
          </cell>
          <cell r="C3497" t="str">
            <v>КТП-188 с тр-ом 160 кВА Чапаево ном 836454 закрытое</v>
          </cell>
          <cell r="D3497" t="str">
            <v>519</v>
          </cell>
          <cell r="E3497" t="str">
            <v>011</v>
          </cell>
          <cell r="F3497">
            <v>11</v>
          </cell>
          <cell r="G3497">
            <v>40</v>
          </cell>
          <cell r="H3497">
            <v>34070.83</v>
          </cell>
          <cell r="I3497" t="str">
            <v>40614</v>
          </cell>
          <cell r="J3497" t="str">
            <v>2010062</v>
          </cell>
          <cell r="K3497" t="str">
            <v>40701</v>
          </cell>
          <cell r="L3497">
            <v>4.4000000000000004</v>
          </cell>
          <cell r="M3497" t="str">
            <v>403115202</v>
          </cell>
          <cell r="N3497" t="str">
            <v>80</v>
          </cell>
          <cell r="O3497" t="str">
            <v>0380</v>
          </cell>
          <cell r="Q3497">
            <v>34070.83</v>
          </cell>
          <cell r="R3497">
            <v>0</v>
          </cell>
          <cell r="S3497">
            <v>0</v>
          </cell>
          <cell r="W3497" t="str">
            <v>9311101</v>
          </cell>
          <cell r="X3497">
            <v>0</v>
          </cell>
          <cell r="Y3497">
            <v>0</v>
          </cell>
        </row>
        <row r="3498">
          <cell r="A3498">
            <v>29281</v>
          </cell>
          <cell r="B3498" t="str">
            <v>07</v>
          </cell>
          <cell r="C3498" t="str">
            <v>КТП-68 с тр-ом 160 кВА 2-я Падь закрытое</v>
          </cell>
          <cell r="D3498" t="str">
            <v>519</v>
          </cell>
          <cell r="E3498" t="str">
            <v>011</v>
          </cell>
          <cell r="F3498">
            <v>11</v>
          </cell>
          <cell r="G3498">
            <v>40</v>
          </cell>
          <cell r="H3498">
            <v>82161</v>
          </cell>
          <cell r="I3498" t="str">
            <v>40615</v>
          </cell>
          <cell r="J3498" t="str">
            <v>2010062</v>
          </cell>
          <cell r="K3498" t="str">
            <v>40701</v>
          </cell>
          <cell r="L3498">
            <v>4.4000000000000004</v>
          </cell>
          <cell r="M3498" t="str">
            <v>143115202</v>
          </cell>
          <cell r="N3498" t="str">
            <v>79</v>
          </cell>
          <cell r="O3498" t="str">
            <v>0380</v>
          </cell>
          <cell r="Q3498">
            <v>82161</v>
          </cell>
          <cell r="R3498">
            <v>0</v>
          </cell>
          <cell r="S3498">
            <v>0</v>
          </cell>
          <cell r="W3498" t="str">
            <v>9311101</v>
          </cell>
          <cell r="X3498">
            <v>0</v>
          </cell>
          <cell r="Y3498">
            <v>0</v>
          </cell>
        </row>
        <row r="3499">
          <cell r="A3499">
            <v>26054</v>
          </cell>
          <cell r="B3499" t="str">
            <v>07</v>
          </cell>
          <cell r="C3499" t="str">
            <v>Трансформатор ТДТН-16000 N 1 п/ст Корсаковская   N1244</v>
          </cell>
          <cell r="D3499" t="str">
            <v>519</v>
          </cell>
          <cell r="E3499" t="str">
            <v>011</v>
          </cell>
          <cell r="F3499">
            <v>11</v>
          </cell>
          <cell r="G3499">
            <v>40</v>
          </cell>
          <cell r="H3499">
            <v>762353.98</v>
          </cell>
          <cell r="I3499" t="str">
            <v>40678</v>
          </cell>
          <cell r="J3499" t="str">
            <v>2010062</v>
          </cell>
          <cell r="K3499" t="str">
            <v>40701</v>
          </cell>
          <cell r="L3499">
            <v>4.4000000000000004</v>
          </cell>
          <cell r="M3499" t="str">
            <v>143115152</v>
          </cell>
          <cell r="O3499" t="str">
            <v>0571</v>
          </cell>
          <cell r="Q3499">
            <v>762353.98</v>
          </cell>
          <cell r="R3499">
            <v>0</v>
          </cell>
          <cell r="S3499">
            <v>0</v>
          </cell>
          <cell r="W3499" t="str">
            <v>9311101</v>
          </cell>
          <cell r="X3499">
            <v>0</v>
          </cell>
          <cell r="Y3499">
            <v>0</v>
          </cell>
        </row>
        <row r="3500">
          <cell r="A3500">
            <v>26054</v>
          </cell>
          <cell r="B3500" t="str">
            <v>07</v>
          </cell>
          <cell r="C3500" t="str">
            <v>Трансформатор ТДТН-16000 N 2 п/ст Корсаковская N3694</v>
          </cell>
          <cell r="D3500" t="str">
            <v>519</v>
          </cell>
          <cell r="E3500" t="str">
            <v>011</v>
          </cell>
          <cell r="F3500">
            <v>11</v>
          </cell>
          <cell r="G3500">
            <v>40</v>
          </cell>
          <cell r="H3500">
            <v>762353.98</v>
          </cell>
          <cell r="I3500" t="str">
            <v>40679</v>
          </cell>
          <cell r="J3500" t="str">
            <v>2010062</v>
          </cell>
          <cell r="K3500" t="str">
            <v>40701</v>
          </cell>
          <cell r="L3500">
            <v>4.4000000000000004</v>
          </cell>
          <cell r="M3500" t="str">
            <v>143115152</v>
          </cell>
          <cell r="N3500" t="str">
            <v>68</v>
          </cell>
          <cell r="O3500" t="str">
            <v>0571</v>
          </cell>
          <cell r="Q3500">
            <v>762353.98</v>
          </cell>
          <cell r="R3500">
            <v>0</v>
          </cell>
          <cell r="S3500">
            <v>0</v>
          </cell>
          <cell r="W3500" t="str">
            <v>9311101</v>
          </cell>
          <cell r="X3500">
            <v>0</v>
          </cell>
          <cell r="Y3500">
            <v>0</v>
          </cell>
        </row>
        <row r="3501">
          <cell r="A3501">
            <v>19968</v>
          </cell>
          <cell r="B3501" t="str">
            <v>07</v>
          </cell>
          <cell r="C3501" t="str">
            <v>ТП-15 с тр-ом 400 кВА</v>
          </cell>
          <cell r="D3501" t="str">
            <v>519</v>
          </cell>
          <cell r="E3501" t="str">
            <v>011</v>
          </cell>
          <cell r="F3501">
            <v>11</v>
          </cell>
          <cell r="G3501">
            <v>40</v>
          </cell>
          <cell r="H3501">
            <v>40749.97</v>
          </cell>
          <cell r="I3501" t="str">
            <v>40515</v>
          </cell>
          <cell r="J3501" t="str">
            <v>2010062</v>
          </cell>
          <cell r="K3501" t="str">
            <v>40701</v>
          </cell>
          <cell r="L3501">
            <v>4.4000000000000004</v>
          </cell>
          <cell r="M3501" t="str">
            <v>143115202</v>
          </cell>
          <cell r="N3501" t="str">
            <v>53</v>
          </cell>
          <cell r="O3501" t="str">
            <v>0954</v>
          </cell>
          <cell r="Q3501">
            <v>40749.97</v>
          </cell>
          <cell r="R3501">
            <v>0</v>
          </cell>
          <cell r="S3501">
            <v>0</v>
          </cell>
          <cell r="W3501" t="str">
            <v>9311101</v>
          </cell>
          <cell r="X3501">
            <v>0</v>
          </cell>
          <cell r="Y3501">
            <v>0</v>
          </cell>
        </row>
        <row r="3502">
          <cell r="A3502">
            <v>20424</v>
          </cell>
          <cell r="B3502" t="str">
            <v>07</v>
          </cell>
          <cell r="C3502" t="str">
            <v>Оборудование  ТП-17 с тр-ом 250 кВА,400 ква</v>
          </cell>
          <cell r="D3502" t="str">
            <v>519</v>
          </cell>
          <cell r="E3502" t="str">
            <v>011</v>
          </cell>
          <cell r="F3502">
            <v>11</v>
          </cell>
          <cell r="G3502">
            <v>40</v>
          </cell>
          <cell r="H3502">
            <v>48289.120000000003</v>
          </cell>
          <cell r="I3502" t="str">
            <v>40519</v>
          </cell>
          <cell r="J3502" t="str">
            <v>2010062</v>
          </cell>
          <cell r="K3502" t="str">
            <v>40701</v>
          </cell>
          <cell r="L3502">
            <v>4.4000000000000004</v>
          </cell>
          <cell r="M3502" t="str">
            <v>143115202</v>
          </cell>
          <cell r="N3502" t="str">
            <v>54</v>
          </cell>
          <cell r="O3502" t="str">
            <v>1255</v>
          </cell>
          <cell r="Q3502">
            <v>48289.120000000003</v>
          </cell>
          <cell r="R3502">
            <v>0</v>
          </cell>
          <cell r="S3502">
            <v>0</v>
          </cell>
          <cell r="W3502" t="str">
            <v>9311101</v>
          </cell>
          <cell r="X3502">
            <v>0</v>
          </cell>
          <cell r="Y3502">
            <v>0</v>
          </cell>
        </row>
        <row r="3503">
          <cell r="A3503">
            <v>27181</v>
          </cell>
          <cell r="B3503" t="str">
            <v>07</v>
          </cell>
          <cell r="C3503" t="str">
            <v>Оборудов ТП-18 с тр-ом 2*400 кВА</v>
          </cell>
          <cell r="D3503" t="str">
            <v>519</v>
          </cell>
          <cell r="E3503" t="str">
            <v>011</v>
          </cell>
          <cell r="F3503">
            <v>11</v>
          </cell>
          <cell r="G3503">
            <v>40</v>
          </cell>
          <cell r="H3503">
            <v>49944.84</v>
          </cell>
          <cell r="I3503" t="str">
            <v>40522</v>
          </cell>
          <cell r="J3503" t="str">
            <v>2010062</v>
          </cell>
          <cell r="K3503" t="str">
            <v>40701</v>
          </cell>
          <cell r="L3503">
            <v>4.4000000000000004</v>
          </cell>
          <cell r="M3503" t="str">
            <v>143115202</v>
          </cell>
          <cell r="N3503" t="str">
            <v>73</v>
          </cell>
          <cell r="O3503" t="str">
            <v>0674</v>
          </cell>
          <cell r="Q3503">
            <v>49944.84</v>
          </cell>
          <cell r="R3503">
            <v>0</v>
          </cell>
          <cell r="S3503">
            <v>0</v>
          </cell>
          <cell r="W3503" t="str">
            <v>9311101</v>
          </cell>
          <cell r="X3503">
            <v>0</v>
          </cell>
          <cell r="Y3503">
            <v>0</v>
          </cell>
        </row>
        <row r="3504">
          <cell r="A3504">
            <v>22586</v>
          </cell>
          <cell r="B3504" t="str">
            <v>07</v>
          </cell>
          <cell r="C3504" t="str">
            <v>ТП-20 с тр-ом 400 кВА</v>
          </cell>
          <cell r="D3504" t="str">
            <v>519</v>
          </cell>
          <cell r="E3504" t="str">
            <v>011</v>
          </cell>
          <cell r="F3504">
            <v>11</v>
          </cell>
          <cell r="G3504">
            <v>40</v>
          </cell>
          <cell r="H3504">
            <v>32784.839999999997</v>
          </cell>
          <cell r="I3504" t="str">
            <v>40524</v>
          </cell>
          <cell r="J3504" t="str">
            <v>2010062</v>
          </cell>
          <cell r="K3504" t="str">
            <v>40701</v>
          </cell>
          <cell r="L3504">
            <v>4.4000000000000004</v>
          </cell>
          <cell r="M3504" t="str">
            <v>143115202</v>
          </cell>
          <cell r="N3504" t="str">
            <v>60</v>
          </cell>
          <cell r="O3504" t="str">
            <v>1161</v>
          </cell>
          <cell r="Q3504">
            <v>32784.839999999997</v>
          </cell>
          <cell r="R3504">
            <v>0</v>
          </cell>
          <cell r="S3504">
            <v>0</v>
          </cell>
          <cell r="W3504" t="str">
            <v>9311101</v>
          </cell>
          <cell r="X3504">
            <v>0</v>
          </cell>
          <cell r="Y3504">
            <v>0</v>
          </cell>
        </row>
        <row r="3505">
          <cell r="A3505">
            <v>21794</v>
          </cell>
          <cell r="B3505" t="str">
            <v>07</v>
          </cell>
          <cell r="C3505" t="str">
            <v>ТП-22 с тр-ом 200 кВА</v>
          </cell>
          <cell r="D3505" t="str">
            <v>519</v>
          </cell>
          <cell r="E3505" t="str">
            <v>011</v>
          </cell>
          <cell r="F3505">
            <v>11</v>
          </cell>
          <cell r="G3505">
            <v>40</v>
          </cell>
          <cell r="H3505">
            <v>34553.08</v>
          </cell>
          <cell r="I3505" t="str">
            <v>40526</v>
          </cell>
          <cell r="J3505" t="str">
            <v>2010062</v>
          </cell>
          <cell r="K3505" t="str">
            <v>40701</v>
          </cell>
          <cell r="L3505">
            <v>4.4000000000000004</v>
          </cell>
          <cell r="M3505" t="str">
            <v>143115202</v>
          </cell>
          <cell r="N3505" t="str">
            <v>58</v>
          </cell>
          <cell r="O3505" t="str">
            <v>0959</v>
          </cell>
          <cell r="Q3505">
            <v>34553.08</v>
          </cell>
          <cell r="R3505">
            <v>0</v>
          </cell>
          <cell r="S3505">
            <v>0</v>
          </cell>
          <cell r="W3505" t="str">
            <v>9311101</v>
          </cell>
          <cell r="X3505">
            <v>0</v>
          </cell>
          <cell r="Y3505">
            <v>0</v>
          </cell>
        </row>
        <row r="3506">
          <cell r="A3506">
            <v>19329</v>
          </cell>
          <cell r="B3506" t="str">
            <v>07</v>
          </cell>
          <cell r="C3506" t="str">
            <v>ТП-25 с тр-ом 400 кВА</v>
          </cell>
          <cell r="D3506" t="str">
            <v>519</v>
          </cell>
          <cell r="E3506" t="str">
            <v>011</v>
          </cell>
          <cell r="F3506">
            <v>11</v>
          </cell>
          <cell r="G3506">
            <v>40</v>
          </cell>
          <cell r="H3506">
            <v>49663.53</v>
          </cell>
          <cell r="I3506" t="str">
            <v>40532</v>
          </cell>
          <cell r="J3506" t="str">
            <v>2010062</v>
          </cell>
          <cell r="K3506" t="str">
            <v>40701</v>
          </cell>
          <cell r="L3506">
            <v>4.4000000000000004</v>
          </cell>
          <cell r="M3506" t="str">
            <v>143115202</v>
          </cell>
          <cell r="N3506" t="str">
            <v>51</v>
          </cell>
          <cell r="O3506" t="str">
            <v>1252</v>
          </cell>
          <cell r="Q3506">
            <v>49663.53</v>
          </cell>
          <cell r="R3506">
            <v>0</v>
          </cell>
          <cell r="S3506">
            <v>0</v>
          </cell>
          <cell r="W3506" t="str">
            <v>9311101</v>
          </cell>
          <cell r="X3506">
            <v>0</v>
          </cell>
          <cell r="Y3506">
            <v>0</v>
          </cell>
        </row>
        <row r="3507">
          <cell r="A3507">
            <v>22190</v>
          </cell>
          <cell r="B3507" t="str">
            <v>07</v>
          </cell>
          <cell r="C3507" t="str">
            <v>ТП-26 с тр-ом 400 кВА</v>
          </cell>
          <cell r="D3507" t="str">
            <v>519</v>
          </cell>
          <cell r="E3507" t="str">
            <v>011</v>
          </cell>
          <cell r="F3507">
            <v>11</v>
          </cell>
          <cell r="G3507">
            <v>40</v>
          </cell>
          <cell r="H3507">
            <v>101907.08</v>
          </cell>
          <cell r="I3507" t="str">
            <v>40533</v>
          </cell>
          <cell r="J3507" t="str">
            <v>2010062</v>
          </cell>
          <cell r="K3507" t="str">
            <v>40701</v>
          </cell>
          <cell r="L3507">
            <v>4.4000000000000004</v>
          </cell>
          <cell r="M3507" t="str">
            <v>143115202</v>
          </cell>
          <cell r="N3507" t="str">
            <v>59</v>
          </cell>
          <cell r="O3507" t="str">
            <v>1060</v>
          </cell>
          <cell r="Q3507">
            <v>101907.08</v>
          </cell>
          <cell r="R3507">
            <v>0</v>
          </cell>
          <cell r="S3507">
            <v>0</v>
          </cell>
          <cell r="W3507" t="str">
            <v>9311101</v>
          </cell>
          <cell r="X3507">
            <v>0</v>
          </cell>
          <cell r="Y3507">
            <v>0</v>
          </cell>
        </row>
        <row r="3508">
          <cell r="A3508">
            <v>22586</v>
          </cell>
          <cell r="B3508" t="str">
            <v>07</v>
          </cell>
          <cell r="C3508" t="str">
            <v>Оборудование ТП-33 с тр-ом 400 кВА</v>
          </cell>
          <cell r="D3508" t="str">
            <v>519</v>
          </cell>
          <cell r="E3508" t="str">
            <v>011</v>
          </cell>
          <cell r="F3508">
            <v>11</v>
          </cell>
          <cell r="G3508">
            <v>40</v>
          </cell>
          <cell r="H3508">
            <v>42421.77</v>
          </cell>
          <cell r="I3508" t="str">
            <v>40540</v>
          </cell>
          <cell r="J3508" t="str">
            <v>2010062</v>
          </cell>
          <cell r="K3508" t="str">
            <v>40701</v>
          </cell>
          <cell r="L3508">
            <v>4.4000000000000004</v>
          </cell>
          <cell r="M3508" t="str">
            <v>143115202</v>
          </cell>
          <cell r="N3508" t="str">
            <v>60</v>
          </cell>
          <cell r="O3508" t="str">
            <v>1161</v>
          </cell>
          <cell r="Q3508">
            <v>42421.77</v>
          </cell>
          <cell r="R3508">
            <v>0</v>
          </cell>
          <cell r="S3508">
            <v>0</v>
          </cell>
          <cell r="W3508" t="str">
            <v>9311101</v>
          </cell>
          <cell r="X3508">
            <v>0</v>
          </cell>
          <cell r="Y3508">
            <v>0</v>
          </cell>
        </row>
        <row r="3509">
          <cell r="A3509">
            <v>19664</v>
          </cell>
          <cell r="B3509" t="str">
            <v>07</v>
          </cell>
          <cell r="C3509" t="str">
            <v>ТП-35 с тр-ом 250 кВА</v>
          </cell>
          <cell r="D3509" t="str">
            <v>519</v>
          </cell>
          <cell r="E3509" t="str">
            <v>011</v>
          </cell>
          <cell r="F3509">
            <v>11</v>
          </cell>
          <cell r="G3509">
            <v>40</v>
          </cell>
          <cell r="H3509">
            <v>31233.61</v>
          </cell>
          <cell r="I3509" t="str">
            <v>40544</v>
          </cell>
          <cell r="J3509" t="str">
            <v>2010062</v>
          </cell>
          <cell r="K3509" t="str">
            <v>40701</v>
          </cell>
          <cell r="L3509">
            <v>4.4000000000000004</v>
          </cell>
          <cell r="M3509" t="str">
            <v>143115202</v>
          </cell>
          <cell r="N3509" t="str">
            <v>52</v>
          </cell>
          <cell r="O3509" t="str">
            <v>1153</v>
          </cell>
          <cell r="Q3509">
            <v>31233.61</v>
          </cell>
          <cell r="R3509">
            <v>0</v>
          </cell>
          <cell r="S3509">
            <v>0</v>
          </cell>
          <cell r="W3509" t="str">
            <v>9311101</v>
          </cell>
          <cell r="X3509">
            <v>0</v>
          </cell>
          <cell r="Y3509">
            <v>0</v>
          </cell>
        </row>
        <row r="3510">
          <cell r="A3510">
            <v>23621</v>
          </cell>
          <cell r="B3510" t="str">
            <v>07</v>
          </cell>
          <cell r="C3510" t="str">
            <v>ТП-36 с тр-ом 400 кВА</v>
          </cell>
          <cell r="D3510" t="str">
            <v>519</v>
          </cell>
          <cell r="E3510" t="str">
            <v>011</v>
          </cell>
          <cell r="F3510">
            <v>11</v>
          </cell>
          <cell r="G3510">
            <v>40</v>
          </cell>
          <cell r="H3510">
            <v>30381.64</v>
          </cell>
          <cell r="I3510" t="str">
            <v>40546</v>
          </cell>
          <cell r="J3510" t="str">
            <v>2010062</v>
          </cell>
          <cell r="K3510" t="str">
            <v>40701</v>
          </cell>
          <cell r="L3510">
            <v>4.4000000000000004</v>
          </cell>
          <cell r="M3510" t="str">
            <v>143115202</v>
          </cell>
          <cell r="N3510" t="str">
            <v>63</v>
          </cell>
          <cell r="O3510" t="str">
            <v>0964</v>
          </cell>
          <cell r="Q3510">
            <v>30381.64</v>
          </cell>
          <cell r="R3510">
            <v>0</v>
          </cell>
          <cell r="S3510">
            <v>0</v>
          </cell>
          <cell r="W3510" t="str">
            <v>9311101</v>
          </cell>
          <cell r="X3510">
            <v>0</v>
          </cell>
          <cell r="Y3510">
            <v>0</v>
          </cell>
        </row>
        <row r="3511">
          <cell r="A3511">
            <v>22221</v>
          </cell>
          <cell r="B3511" t="str">
            <v>07</v>
          </cell>
          <cell r="C3511" t="str">
            <v>ТП-40 с тр-ом 630 кВА</v>
          </cell>
          <cell r="D3511" t="str">
            <v>519</v>
          </cell>
          <cell r="E3511" t="str">
            <v>011</v>
          </cell>
          <cell r="F3511">
            <v>11</v>
          </cell>
          <cell r="G3511">
            <v>40</v>
          </cell>
          <cell r="H3511">
            <v>26957.67</v>
          </cell>
          <cell r="I3511" t="str">
            <v>40547</v>
          </cell>
          <cell r="J3511" t="str">
            <v>2010062</v>
          </cell>
          <cell r="K3511" t="str">
            <v>40701</v>
          </cell>
          <cell r="L3511">
            <v>4.4000000000000004</v>
          </cell>
          <cell r="M3511" t="str">
            <v>143115202</v>
          </cell>
          <cell r="N3511" t="str">
            <v>59</v>
          </cell>
          <cell r="O3511" t="str">
            <v>1160</v>
          </cell>
          <cell r="Q3511">
            <v>26957.67</v>
          </cell>
          <cell r="R3511">
            <v>0</v>
          </cell>
          <cell r="S3511">
            <v>0</v>
          </cell>
          <cell r="W3511" t="str">
            <v>9311101</v>
          </cell>
          <cell r="X3511">
            <v>0</v>
          </cell>
          <cell r="Y3511">
            <v>0</v>
          </cell>
        </row>
        <row r="3512">
          <cell r="A3512">
            <v>20729</v>
          </cell>
          <cell r="B3512" t="str">
            <v>07</v>
          </cell>
          <cell r="C3512" t="str">
            <v>ТП-41 с тр-ом 400 кВА</v>
          </cell>
          <cell r="D3512" t="str">
            <v>519</v>
          </cell>
          <cell r="E3512" t="str">
            <v>011</v>
          </cell>
          <cell r="F3512">
            <v>11</v>
          </cell>
          <cell r="G3512">
            <v>40</v>
          </cell>
          <cell r="H3512">
            <v>26957.67</v>
          </cell>
          <cell r="I3512" t="str">
            <v>40548</v>
          </cell>
          <cell r="J3512" t="str">
            <v>2010062</v>
          </cell>
          <cell r="K3512" t="str">
            <v>40701</v>
          </cell>
          <cell r="L3512">
            <v>4.4000000000000004</v>
          </cell>
          <cell r="M3512" t="str">
            <v>143115202</v>
          </cell>
          <cell r="N3512" t="str">
            <v>55</v>
          </cell>
          <cell r="O3512" t="str">
            <v>1056</v>
          </cell>
          <cell r="Q3512">
            <v>26957.67</v>
          </cell>
          <cell r="R3512">
            <v>0</v>
          </cell>
          <cell r="S3512">
            <v>0</v>
          </cell>
          <cell r="W3512" t="str">
            <v>9311101</v>
          </cell>
          <cell r="X3512">
            <v>0</v>
          </cell>
          <cell r="Y3512">
            <v>0</v>
          </cell>
        </row>
        <row r="3513">
          <cell r="A3513">
            <v>27576</v>
          </cell>
          <cell r="B3513" t="str">
            <v>07</v>
          </cell>
          <cell r="C3513" t="str">
            <v>КТП-45с тр-ом 160 кВА  закрытое</v>
          </cell>
          <cell r="D3513" t="str">
            <v>519</v>
          </cell>
          <cell r="E3513" t="str">
            <v>011</v>
          </cell>
          <cell r="F3513">
            <v>11</v>
          </cell>
          <cell r="G3513">
            <v>40</v>
          </cell>
          <cell r="H3513">
            <v>15367.64</v>
          </cell>
          <cell r="I3513" t="str">
            <v>40549</v>
          </cell>
          <cell r="J3513" t="str">
            <v>2010062</v>
          </cell>
          <cell r="K3513" t="str">
            <v>40701</v>
          </cell>
          <cell r="L3513">
            <v>4.4000000000000004</v>
          </cell>
          <cell r="M3513" t="str">
            <v>143115201</v>
          </cell>
          <cell r="N3513" t="str">
            <v>74</v>
          </cell>
          <cell r="O3513" t="str">
            <v>0775</v>
          </cell>
          <cell r="Q3513">
            <v>15367.64</v>
          </cell>
          <cell r="R3513">
            <v>0</v>
          </cell>
          <cell r="S3513">
            <v>0</v>
          </cell>
          <cell r="W3513" t="str">
            <v>9311101</v>
          </cell>
          <cell r="X3513">
            <v>0</v>
          </cell>
          <cell r="Y3513">
            <v>0</v>
          </cell>
        </row>
        <row r="3514">
          <cell r="A3514">
            <v>21885</v>
          </cell>
          <cell r="B3514" t="str">
            <v>07</v>
          </cell>
          <cell r="C3514" t="str">
            <v>ТП-57 с тр-ом 400 кВА</v>
          </cell>
          <cell r="D3514" t="str">
            <v>519</v>
          </cell>
          <cell r="E3514" t="str">
            <v>011</v>
          </cell>
          <cell r="F3514">
            <v>11</v>
          </cell>
          <cell r="G3514">
            <v>40</v>
          </cell>
          <cell r="H3514">
            <v>33484.1</v>
          </cell>
          <cell r="I3514" t="str">
            <v>40553</v>
          </cell>
          <cell r="J3514" t="str">
            <v>2010062</v>
          </cell>
          <cell r="K3514" t="str">
            <v>40701</v>
          </cell>
          <cell r="L3514">
            <v>4.4000000000000004</v>
          </cell>
          <cell r="M3514" t="str">
            <v>143115202</v>
          </cell>
          <cell r="N3514" t="str">
            <v>58</v>
          </cell>
          <cell r="O3514" t="str">
            <v>1259</v>
          </cell>
          <cell r="Q3514">
            <v>33484.1</v>
          </cell>
          <cell r="R3514">
            <v>0</v>
          </cell>
          <cell r="S3514">
            <v>0</v>
          </cell>
          <cell r="W3514" t="str">
            <v>9311101</v>
          </cell>
          <cell r="X3514">
            <v>0</v>
          </cell>
          <cell r="Y3514">
            <v>0</v>
          </cell>
        </row>
        <row r="3515">
          <cell r="A3515">
            <v>32417</v>
          </cell>
          <cell r="B3515" t="str">
            <v>07</v>
          </cell>
          <cell r="C3515" t="str">
            <v>ТП-50 с тр-ом 630 кВА</v>
          </cell>
          <cell r="D3515" t="str">
            <v>519</v>
          </cell>
          <cell r="E3515" t="str">
            <v>011</v>
          </cell>
          <cell r="F3515">
            <v>11</v>
          </cell>
          <cell r="G3515">
            <v>40</v>
          </cell>
          <cell r="H3515">
            <v>130769</v>
          </cell>
          <cell r="I3515" t="str">
            <v>40554</v>
          </cell>
          <cell r="J3515" t="str">
            <v>2010062</v>
          </cell>
          <cell r="K3515" t="str">
            <v>40701</v>
          </cell>
          <cell r="L3515">
            <v>4.4000000000000004</v>
          </cell>
          <cell r="M3515" t="str">
            <v>143115202</v>
          </cell>
          <cell r="N3515" t="str">
            <v>88</v>
          </cell>
          <cell r="O3515" t="str">
            <v>1088</v>
          </cell>
          <cell r="Q3515">
            <v>117595.57</v>
          </cell>
          <cell r="R3515">
            <v>479.49</v>
          </cell>
          <cell r="S3515">
            <v>13173.43</v>
          </cell>
          <cell r="W3515" t="str">
            <v>9311101</v>
          </cell>
          <cell r="X3515">
            <v>0</v>
          </cell>
          <cell r="Y3515">
            <v>0</v>
          </cell>
        </row>
        <row r="3516">
          <cell r="A3516">
            <v>28915</v>
          </cell>
          <cell r="B3516" t="str">
            <v>07</v>
          </cell>
          <cell r="C3516" t="str">
            <v>КТПН-62 с тр-ом 160 кВА  закрытое</v>
          </cell>
          <cell r="D3516" t="str">
            <v>519</v>
          </cell>
          <cell r="E3516" t="str">
            <v>011</v>
          </cell>
          <cell r="F3516">
            <v>11</v>
          </cell>
          <cell r="G3516">
            <v>40</v>
          </cell>
          <cell r="H3516">
            <v>3946.4</v>
          </cell>
          <cell r="I3516" t="str">
            <v>40555</v>
          </cell>
          <cell r="J3516" t="str">
            <v>2010062</v>
          </cell>
          <cell r="K3516" t="str">
            <v>40701</v>
          </cell>
          <cell r="L3516">
            <v>4.4000000000000004</v>
          </cell>
          <cell r="M3516" t="str">
            <v>143115201</v>
          </cell>
          <cell r="N3516" t="str">
            <v>62</v>
          </cell>
          <cell r="O3516" t="str">
            <v>0379</v>
          </cell>
          <cell r="Q3516">
            <v>3946.4</v>
          </cell>
          <cell r="R3516">
            <v>0</v>
          </cell>
          <cell r="S3516">
            <v>0</v>
          </cell>
          <cell r="W3516" t="str">
            <v>9311101</v>
          </cell>
          <cell r="X3516">
            <v>0</v>
          </cell>
          <cell r="Y3516">
            <v>0</v>
          </cell>
        </row>
        <row r="3517">
          <cell r="A3517">
            <v>28703</v>
          </cell>
          <cell r="B3517" t="str">
            <v>07</v>
          </cell>
          <cell r="C3517" t="str">
            <v>КТП-174 с тр-ом 100 кВА  3-я Падь открытое</v>
          </cell>
          <cell r="D3517" t="str">
            <v>519</v>
          </cell>
          <cell r="E3517" t="str">
            <v>011</v>
          </cell>
          <cell r="F3517">
            <v>11</v>
          </cell>
          <cell r="G3517">
            <v>40</v>
          </cell>
          <cell r="H3517">
            <v>3922.29</v>
          </cell>
          <cell r="I3517" t="str">
            <v>40559</v>
          </cell>
          <cell r="J3517" t="str">
            <v>2010062</v>
          </cell>
          <cell r="K3517" t="str">
            <v>40701</v>
          </cell>
          <cell r="L3517">
            <v>6.6</v>
          </cell>
          <cell r="M3517" t="str">
            <v>143115201</v>
          </cell>
          <cell r="N3517" t="str">
            <v>77</v>
          </cell>
          <cell r="O3517" t="str">
            <v>0878</v>
          </cell>
          <cell r="Q3517">
            <v>3922.29</v>
          </cell>
          <cell r="R3517">
            <v>0</v>
          </cell>
          <cell r="S3517">
            <v>0</v>
          </cell>
          <cell r="W3517" t="str">
            <v>9311101</v>
          </cell>
          <cell r="X3517">
            <v>0</v>
          </cell>
          <cell r="Y3517">
            <v>0</v>
          </cell>
        </row>
        <row r="3518">
          <cell r="A3518">
            <v>24077</v>
          </cell>
          <cell r="B3518" t="str">
            <v>07</v>
          </cell>
          <cell r="C3518" t="str">
            <v>КТП-67 с тр-ом 100 кВА закрытое,демонтиров.на складе</v>
          </cell>
          <cell r="D3518" t="str">
            <v>519</v>
          </cell>
          <cell r="E3518" t="str">
            <v>011</v>
          </cell>
          <cell r="F3518">
            <v>11</v>
          </cell>
          <cell r="G3518">
            <v>40</v>
          </cell>
          <cell r="H3518">
            <v>10400.49</v>
          </cell>
          <cell r="I3518" t="str">
            <v>40561</v>
          </cell>
          <cell r="J3518" t="str">
            <v>2010062</v>
          </cell>
          <cell r="K3518" t="str">
            <v>40701</v>
          </cell>
          <cell r="L3518">
            <v>4.4000000000000004</v>
          </cell>
          <cell r="M3518" t="str">
            <v>143115201</v>
          </cell>
          <cell r="N3518" t="str">
            <v>64</v>
          </cell>
          <cell r="O3518" t="str">
            <v>1265</v>
          </cell>
          <cell r="Q3518">
            <v>10400.49</v>
          </cell>
          <cell r="R3518">
            <v>0</v>
          </cell>
          <cell r="S3518">
            <v>0</v>
          </cell>
          <cell r="W3518" t="str">
            <v>9311101</v>
          </cell>
          <cell r="X3518">
            <v>0</v>
          </cell>
          <cell r="Y3518">
            <v>0</v>
          </cell>
        </row>
        <row r="3519">
          <cell r="A3519">
            <v>26238</v>
          </cell>
          <cell r="B3519" t="str">
            <v>07</v>
          </cell>
          <cell r="C3519" t="str">
            <v>ТП-69 с тр-ом 400 кВА</v>
          </cell>
          <cell r="D3519" t="str">
            <v>519</v>
          </cell>
          <cell r="E3519" t="str">
            <v>011</v>
          </cell>
          <cell r="F3519">
            <v>11</v>
          </cell>
          <cell r="G3519">
            <v>40</v>
          </cell>
          <cell r="H3519">
            <v>19723.95</v>
          </cell>
          <cell r="I3519" t="str">
            <v>40562</v>
          </cell>
          <cell r="J3519" t="str">
            <v>2010062</v>
          </cell>
          <cell r="K3519" t="str">
            <v>40701</v>
          </cell>
          <cell r="L3519">
            <v>4.4000000000000004</v>
          </cell>
          <cell r="M3519" t="str">
            <v>143115202</v>
          </cell>
          <cell r="N3519" t="str">
            <v>70</v>
          </cell>
          <cell r="O3519" t="str">
            <v>1171</v>
          </cell>
          <cell r="Q3519">
            <v>19723.95</v>
          </cell>
          <cell r="R3519">
            <v>0</v>
          </cell>
          <cell r="S3519">
            <v>0</v>
          </cell>
          <cell r="W3519" t="str">
            <v>9311101</v>
          </cell>
          <cell r="X3519">
            <v>0</v>
          </cell>
          <cell r="Y3519">
            <v>0</v>
          </cell>
        </row>
        <row r="3520">
          <cell r="A3520">
            <v>26543</v>
          </cell>
          <cell r="B3520" t="str">
            <v>07</v>
          </cell>
          <cell r="C3520" t="str">
            <v>ТП-73 с тр-ом 630 кВА</v>
          </cell>
          <cell r="D3520" t="str">
            <v>519</v>
          </cell>
          <cell r="E3520" t="str">
            <v>011</v>
          </cell>
          <cell r="F3520">
            <v>11</v>
          </cell>
          <cell r="G3520">
            <v>40</v>
          </cell>
          <cell r="H3520">
            <v>139297.38</v>
          </cell>
          <cell r="I3520" t="str">
            <v>40566</v>
          </cell>
          <cell r="J3520" t="str">
            <v>2010062</v>
          </cell>
          <cell r="K3520" t="str">
            <v>40701</v>
          </cell>
          <cell r="L3520">
            <v>4.4000000000000004</v>
          </cell>
          <cell r="M3520" t="str">
            <v>143115202</v>
          </cell>
          <cell r="N3520" t="str">
            <v>65</v>
          </cell>
          <cell r="O3520" t="str">
            <v>0972</v>
          </cell>
          <cell r="Q3520">
            <v>139297.38</v>
          </cell>
          <cell r="R3520">
            <v>0</v>
          </cell>
          <cell r="S3520">
            <v>0</v>
          </cell>
          <cell r="W3520" t="str">
            <v>9311101</v>
          </cell>
          <cell r="X3520">
            <v>0</v>
          </cell>
          <cell r="Y3520">
            <v>0</v>
          </cell>
        </row>
        <row r="3521">
          <cell r="A3521">
            <v>28065</v>
          </cell>
          <cell r="B3521" t="str">
            <v>07</v>
          </cell>
          <cell r="C3521" t="str">
            <v>ТП-75 с тр-ом 250 кВА пос Раздольное</v>
          </cell>
          <cell r="D3521" t="str">
            <v>519</v>
          </cell>
          <cell r="E3521" t="str">
            <v>011</v>
          </cell>
          <cell r="F3521">
            <v>11</v>
          </cell>
          <cell r="G3521">
            <v>40</v>
          </cell>
          <cell r="H3521">
            <v>21918.18</v>
          </cell>
          <cell r="I3521" t="str">
            <v>40569</v>
          </cell>
          <cell r="J3521" t="str">
            <v>2010062</v>
          </cell>
          <cell r="K3521" t="str">
            <v>40701</v>
          </cell>
          <cell r="L3521">
            <v>4.4000000000000004</v>
          </cell>
          <cell r="M3521" t="str">
            <v>143115202</v>
          </cell>
          <cell r="N3521" t="str">
            <v>75</v>
          </cell>
          <cell r="O3521" t="str">
            <v>1176</v>
          </cell>
          <cell r="Q3521">
            <v>21918.18</v>
          </cell>
          <cell r="R3521">
            <v>0</v>
          </cell>
          <cell r="S3521">
            <v>0</v>
          </cell>
          <cell r="W3521" t="str">
            <v>9311101</v>
          </cell>
          <cell r="X3521">
            <v>0</v>
          </cell>
          <cell r="Y3521">
            <v>0</v>
          </cell>
        </row>
        <row r="3522">
          <cell r="A3522">
            <v>29618</v>
          </cell>
          <cell r="B3522" t="str">
            <v>07</v>
          </cell>
          <cell r="C3522" t="str">
            <v>ТП-76 с тр-ом 250 кВА пос Раздольное</v>
          </cell>
          <cell r="D3522" t="str">
            <v>519</v>
          </cell>
          <cell r="E3522" t="str">
            <v>011</v>
          </cell>
          <cell r="F3522">
            <v>11</v>
          </cell>
          <cell r="G3522">
            <v>40</v>
          </cell>
          <cell r="H3522">
            <v>94744</v>
          </cell>
          <cell r="I3522" t="str">
            <v>40571</v>
          </cell>
          <cell r="J3522" t="str">
            <v>2010062</v>
          </cell>
          <cell r="K3522" t="str">
            <v>40701</v>
          </cell>
          <cell r="L3522">
            <v>4.4000000000000004</v>
          </cell>
          <cell r="M3522" t="str">
            <v>143115202</v>
          </cell>
          <cell r="N3522" t="str">
            <v>74</v>
          </cell>
          <cell r="O3522" t="str">
            <v>0281</v>
          </cell>
          <cell r="Q3522">
            <v>94744</v>
          </cell>
          <cell r="R3522">
            <v>0</v>
          </cell>
          <cell r="S3522">
            <v>0</v>
          </cell>
          <cell r="W3522" t="str">
            <v>9311101</v>
          </cell>
          <cell r="X3522">
            <v>0</v>
          </cell>
          <cell r="Y3522">
            <v>0</v>
          </cell>
        </row>
        <row r="3523">
          <cell r="A3523">
            <v>22890</v>
          </cell>
          <cell r="B3523" t="str">
            <v>07</v>
          </cell>
          <cell r="C3523" t="str">
            <v>ТП-97 с тр-ом 400 кВА</v>
          </cell>
          <cell r="D3523" t="str">
            <v>519</v>
          </cell>
          <cell r="E3523" t="str">
            <v>011</v>
          </cell>
          <cell r="F3523">
            <v>11</v>
          </cell>
          <cell r="G3523">
            <v>40</v>
          </cell>
          <cell r="H3523">
            <v>19723.95</v>
          </cell>
          <cell r="I3523" t="str">
            <v>40574</v>
          </cell>
          <cell r="J3523" t="str">
            <v>2010062</v>
          </cell>
          <cell r="K3523" t="str">
            <v>40701</v>
          </cell>
          <cell r="L3523">
            <v>4.4000000000000004</v>
          </cell>
          <cell r="M3523" t="str">
            <v>143115202</v>
          </cell>
          <cell r="N3523" t="str">
            <v>62</v>
          </cell>
          <cell r="O3523" t="str">
            <v>0962</v>
          </cell>
          <cell r="Q3523">
            <v>19723.95</v>
          </cell>
          <cell r="R3523">
            <v>0</v>
          </cell>
          <cell r="S3523">
            <v>0</v>
          </cell>
          <cell r="W3523" t="str">
            <v>9311101</v>
          </cell>
          <cell r="X3523">
            <v>0</v>
          </cell>
          <cell r="Y3523">
            <v>0</v>
          </cell>
        </row>
        <row r="3524">
          <cell r="A3524">
            <v>26177</v>
          </cell>
          <cell r="B3524" t="str">
            <v>07</v>
          </cell>
          <cell r="C3524" t="str">
            <v>ТП-106 с тр-ом 400 кВА</v>
          </cell>
          <cell r="D3524" t="str">
            <v>519</v>
          </cell>
          <cell r="E3524" t="str">
            <v>011</v>
          </cell>
          <cell r="F3524">
            <v>11</v>
          </cell>
          <cell r="G3524">
            <v>40</v>
          </cell>
          <cell r="H3524">
            <v>39391.64</v>
          </cell>
          <cell r="I3524" t="str">
            <v>40577</v>
          </cell>
          <cell r="J3524" t="str">
            <v>2010062</v>
          </cell>
          <cell r="K3524" t="str">
            <v>40701</v>
          </cell>
          <cell r="L3524">
            <v>4.4000000000000004</v>
          </cell>
          <cell r="M3524" t="str">
            <v>143115202</v>
          </cell>
          <cell r="N3524" t="str">
            <v>65</v>
          </cell>
          <cell r="O3524" t="str">
            <v>0971</v>
          </cell>
          <cell r="Q3524">
            <v>39391.64</v>
          </cell>
          <cell r="R3524">
            <v>0</v>
          </cell>
          <cell r="S3524">
            <v>0</v>
          </cell>
          <cell r="W3524" t="str">
            <v>9311101</v>
          </cell>
          <cell r="X3524">
            <v>0</v>
          </cell>
          <cell r="Y3524">
            <v>0</v>
          </cell>
        </row>
        <row r="3525">
          <cell r="A3525">
            <v>29618</v>
          </cell>
          <cell r="B3525" t="str">
            <v>07</v>
          </cell>
          <cell r="C3525" t="str">
            <v>КТП-110 с тр-ом 400 кВА Чапаево-2 открытое,демонт.и установл.наКТП2426</v>
          </cell>
          <cell r="D3525" t="str">
            <v>519</v>
          </cell>
          <cell r="E3525" t="str">
            <v>011</v>
          </cell>
          <cell r="F3525">
            <v>11</v>
          </cell>
          <cell r="G3525">
            <v>40</v>
          </cell>
          <cell r="H3525">
            <v>35090.33</v>
          </cell>
          <cell r="I3525" t="str">
            <v>40578</v>
          </cell>
          <cell r="J3525" t="str">
            <v>2010062</v>
          </cell>
          <cell r="K3525" t="str">
            <v>40701</v>
          </cell>
          <cell r="L3525">
            <v>6.6</v>
          </cell>
          <cell r="M3525" t="str">
            <v>143115202</v>
          </cell>
          <cell r="N3525" t="str">
            <v>76</v>
          </cell>
          <cell r="O3525" t="str">
            <v>0281</v>
          </cell>
          <cell r="Q3525">
            <v>35090.33</v>
          </cell>
          <cell r="R3525">
            <v>0</v>
          </cell>
          <cell r="S3525">
            <v>0</v>
          </cell>
          <cell r="W3525" t="str">
            <v>9311101</v>
          </cell>
          <cell r="X3525">
            <v>0</v>
          </cell>
          <cell r="Y3525">
            <v>0</v>
          </cell>
        </row>
        <row r="3526">
          <cell r="A3526">
            <v>30834</v>
          </cell>
          <cell r="B3526" t="str">
            <v>07</v>
          </cell>
          <cell r="C3526" t="str">
            <v>Оборудование ТП-112 с тр-ом2* 400 кВА</v>
          </cell>
          <cell r="D3526" t="str">
            <v>519</v>
          </cell>
          <cell r="E3526" t="str">
            <v>011</v>
          </cell>
          <cell r="F3526">
            <v>11</v>
          </cell>
          <cell r="G3526">
            <v>40</v>
          </cell>
          <cell r="H3526">
            <v>243621</v>
          </cell>
          <cell r="I3526" t="str">
            <v>40579</v>
          </cell>
          <cell r="J3526" t="str">
            <v>2010062</v>
          </cell>
          <cell r="K3526" t="str">
            <v>40701</v>
          </cell>
          <cell r="L3526">
            <v>4.4000000000000004</v>
          </cell>
          <cell r="M3526" t="str">
            <v>143115202</v>
          </cell>
          <cell r="N3526" t="str">
            <v>74</v>
          </cell>
          <cell r="O3526" t="str">
            <v>0684</v>
          </cell>
          <cell r="Q3526">
            <v>219071.12</v>
          </cell>
          <cell r="R3526">
            <v>893.28</v>
          </cell>
          <cell r="S3526">
            <v>24549.88</v>
          </cell>
          <cell r="W3526" t="str">
            <v>9311101</v>
          </cell>
          <cell r="X3526">
            <v>0</v>
          </cell>
          <cell r="Y3526">
            <v>0</v>
          </cell>
        </row>
        <row r="3527">
          <cell r="A3527">
            <v>26543</v>
          </cell>
          <cell r="B3527" t="str">
            <v>07</v>
          </cell>
          <cell r="C3527" t="str">
            <v>Оборудование ТП-114 с тр-ом 2*630 кВА</v>
          </cell>
          <cell r="D3527" t="str">
            <v>519</v>
          </cell>
          <cell r="E3527" t="str">
            <v>011</v>
          </cell>
          <cell r="F3527">
            <v>11</v>
          </cell>
          <cell r="G3527">
            <v>40</v>
          </cell>
          <cell r="H3527">
            <v>45114.32</v>
          </cell>
          <cell r="I3527" t="str">
            <v>40580</v>
          </cell>
          <cell r="J3527" t="str">
            <v>2010062</v>
          </cell>
          <cell r="K3527" t="str">
            <v>40701</v>
          </cell>
          <cell r="L3527">
            <v>4.4000000000000004</v>
          </cell>
          <cell r="M3527" t="str">
            <v>143115202</v>
          </cell>
          <cell r="N3527" t="str">
            <v>68</v>
          </cell>
          <cell r="O3527" t="str">
            <v>0972</v>
          </cell>
          <cell r="Q3527">
            <v>45114.32</v>
          </cell>
          <cell r="R3527">
            <v>0</v>
          </cell>
          <cell r="S3527">
            <v>0</v>
          </cell>
          <cell r="W3527" t="str">
            <v>9311101</v>
          </cell>
          <cell r="X3527">
            <v>0</v>
          </cell>
          <cell r="Y3527">
            <v>0</v>
          </cell>
        </row>
        <row r="3528">
          <cell r="A3528">
            <v>29618</v>
          </cell>
          <cell r="B3528" t="str">
            <v>07</v>
          </cell>
          <cell r="C3528" t="str">
            <v>КТП-119тр-ом 400кВА пос Раздольное  закрытое</v>
          </cell>
          <cell r="D3528" t="str">
            <v>519</v>
          </cell>
          <cell r="E3528" t="str">
            <v>011</v>
          </cell>
          <cell r="F3528">
            <v>11</v>
          </cell>
          <cell r="G3528">
            <v>40</v>
          </cell>
          <cell r="H3528">
            <v>48071</v>
          </cell>
          <cell r="I3528" t="str">
            <v>40582</v>
          </cell>
          <cell r="J3528" t="str">
            <v>2010062</v>
          </cell>
          <cell r="K3528" t="str">
            <v>40701</v>
          </cell>
          <cell r="L3528">
            <v>4.4000000000000004</v>
          </cell>
          <cell r="M3528" t="str">
            <v>143115202</v>
          </cell>
          <cell r="N3528" t="str">
            <v>74</v>
          </cell>
          <cell r="O3528" t="str">
            <v>0281</v>
          </cell>
          <cell r="Q3528">
            <v>48071</v>
          </cell>
          <cell r="R3528">
            <v>0</v>
          </cell>
          <cell r="S3528">
            <v>0</v>
          </cell>
          <cell r="W3528" t="str">
            <v>9311101</v>
          </cell>
          <cell r="X3528">
            <v>0</v>
          </cell>
          <cell r="Y3528">
            <v>0</v>
          </cell>
        </row>
        <row r="3529">
          <cell r="A3529">
            <v>29618</v>
          </cell>
          <cell r="B3529" t="str">
            <v>07</v>
          </cell>
          <cell r="C3529" t="str">
            <v>Демонтирв КТП-120  и оприх.на склад  Открытое</v>
          </cell>
          <cell r="D3529" t="str">
            <v>519</v>
          </cell>
          <cell r="E3529" t="str">
            <v>011</v>
          </cell>
          <cell r="F3529">
            <v>11</v>
          </cell>
          <cell r="G3529">
            <v>40</v>
          </cell>
          <cell r="H3529">
            <v>5840.54</v>
          </cell>
          <cell r="I3529" t="str">
            <v>40583</v>
          </cell>
          <cell r="J3529" t="str">
            <v>2010062</v>
          </cell>
          <cell r="K3529" t="str">
            <v>40701</v>
          </cell>
          <cell r="L3529">
            <v>0</v>
          </cell>
          <cell r="M3529" t="str">
            <v>143115010</v>
          </cell>
          <cell r="N3529" t="str">
            <v>74</v>
          </cell>
          <cell r="O3529" t="str">
            <v>0281</v>
          </cell>
          <cell r="Q3529">
            <v>5840.54</v>
          </cell>
          <cell r="R3529">
            <v>0</v>
          </cell>
          <cell r="S3529">
            <v>0</v>
          </cell>
          <cell r="W3529" t="str">
            <v>9311101</v>
          </cell>
          <cell r="X3529">
            <v>0</v>
          </cell>
          <cell r="Y3529">
            <v>0</v>
          </cell>
        </row>
        <row r="3530">
          <cell r="A3530">
            <v>25903</v>
          </cell>
          <cell r="B3530" t="str">
            <v>07</v>
          </cell>
          <cell r="C3530" t="str">
            <v>КТП-124 с  тр-ом 160 кВА открытое</v>
          </cell>
          <cell r="D3530" t="str">
            <v>519</v>
          </cell>
          <cell r="E3530" t="str">
            <v>011</v>
          </cell>
          <cell r="F3530">
            <v>11</v>
          </cell>
          <cell r="G3530">
            <v>40</v>
          </cell>
          <cell r="H3530">
            <v>14740.72</v>
          </cell>
          <cell r="I3530" t="str">
            <v>40590</v>
          </cell>
          <cell r="J3530" t="str">
            <v>2010062</v>
          </cell>
          <cell r="K3530" t="str">
            <v>40701</v>
          </cell>
          <cell r="L3530">
            <v>6.6</v>
          </cell>
          <cell r="M3530" t="str">
            <v>143115202</v>
          </cell>
          <cell r="N3530" t="str">
            <v>69</v>
          </cell>
          <cell r="O3530" t="str">
            <v>1270</v>
          </cell>
          <cell r="Q3530">
            <v>14740.72</v>
          </cell>
          <cell r="R3530">
            <v>0</v>
          </cell>
          <cell r="S3530">
            <v>0</v>
          </cell>
          <cell r="W3530" t="str">
            <v>9311101</v>
          </cell>
          <cell r="X3530">
            <v>0</v>
          </cell>
          <cell r="Y3530">
            <v>0</v>
          </cell>
        </row>
        <row r="3531">
          <cell r="A3531">
            <v>27364</v>
          </cell>
          <cell r="B3531" t="str">
            <v>07</v>
          </cell>
          <cell r="C3531" t="str">
            <v>КТП-125 с тр-ом 400 кВА  закрытое</v>
          </cell>
          <cell r="D3531" t="str">
            <v>519</v>
          </cell>
          <cell r="E3531" t="str">
            <v>011</v>
          </cell>
          <cell r="F3531">
            <v>11</v>
          </cell>
          <cell r="G3531">
            <v>40</v>
          </cell>
          <cell r="H3531">
            <v>13663.7</v>
          </cell>
          <cell r="I3531" t="str">
            <v>40591</v>
          </cell>
          <cell r="J3531" t="str">
            <v>2010062</v>
          </cell>
          <cell r="K3531" t="str">
            <v>40701</v>
          </cell>
          <cell r="L3531">
            <v>4.4000000000000004</v>
          </cell>
          <cell r="M3531" t="str">
            <v>143115202</v>
          </cell>
          <cell r="N3531" t="str">
            <v>73</v>
          </cell>
          <cell r="O3531" t="str">
            <v>1274</v>
          </cell>
          <cell r="Q3531">
            <v>13663.7</v>
          </cell>
          <cell r="R3531">
            <v>0</v>
          </cell>
          <cell r="S3531">
            <v>0</v>
          </cell>
          <cell r="W3531" t="str">
            <v>9311101</v>
          </cell>
          <cell r="X3531">
            <v>0</v>
          </cell>
          <cell r="Y3531">
            <v>0</v>
          </cell>
        </row>
        <row r="3532">
          <cell r="A3532">
            <v>27364</v>
          </cell>
          <cell r="B3532" t="str">
            <v>07</v>
          </cell>
          <cell r="C3532" t="str">
            <v>Оборудов ТП-129 с тр-ом 250 кВА</v>
          </cell>
          <cell r="D3532" t="str">
            <v>519</v>
          </cell>
          <cell r="E3532" t="str">
            <v>011</v>
          </cell>
          <cell r="F3532">
            <v>11</v>
          </cell>
          <cell r="G3532">
            <v>40</v>
          </cell>
          <cell r="H3532">
            <v>34689.72</v>
          </cell>
          <cell r="I3532" t="str">
            <v>40594</v>
          </cell>
          <cell r="J3532" t="str">
            <v>2010062</v>
          </cell>
          <cell r="K3532" t="str">
            <v>40701</v>
          </cell>
          <cell r="L3532">
            <v>4.4000000000000004</v>
          </cell>
          <cell r="M3532" t="str">
            <v>143115202</v>
          </cell>
          <cell r="N3532" t="str">
            <v>70</v>
          </cell>
          <cell r="O3532" t="str">
            <v>1274</v>
          </cell>
          <cell r="Q3532">
            <v>34689.72</v>
          </cell>
          <cell r="R3532">
            <v>0</v>
          </cell>
          <cell r="S3532">
            <v>0</v>
          </cell>
          <cell r="W3532" t="str">
            <v>9311101</v>
          </cell>
          <cell r="X3532">
            <v>0</v>
          </cell>
          <cell r="Y3532">
            <v>0</v>
          </cell>
        </row>
        <row r="3533">
          <cell r="A3533">
            <v>26085</v>
          </cell>
          <cell r="B3533" t="str">
            <v>07</v>
          </cell>
          <cell r="C3533" t="str">
            <v>ТП-131 с тр-ом 250 кВА</v>
          </cell>
          <cell r="D3533" t="str">
            <v>519</v>
          </cell>
          <cell r="E3533" t="str">
            <v>011</v>
          </cell>
          <cell r="F3533">
            <v>11</v>
          </cell>
          <cell r="G3533">
            <v>40</v>
          </cell>
          <cell r="H3533">
            <v>29634.15</v>
          </cell>
          <cell r="I3533" t="str">
            <v>40595</v>
          </cell>
          <cell r="J3533" t="str">
            <v>2010062</v>
          </cell>
          <cell r="K3533" t="str">
            <v>40701</v>
          </cell>
          <cell r="L3533">
            <v>4.4000000000000004</v>
          </cell>
          <cell r="M3533" t="str">
            <v>143115202</v>
          </cell>
          <cell r="N3533" t="str">
            <v>71</v>
          </cell>
          <cell r="O3533" t="str">
            <v>0671</v>
          </cell>
          <cell r="Q3533">
            <v>29634.15</v>
          </cell>
          <cell r="R3533">
            <v>0</v>
          </cell>
          <cell r="S3533">
            <v>0</v>
          </cell>
          <cell r="W3533" t="str">
            <v>9311101</v>
          </cell>
          <cell r="X3533">
            <v>0</v>
          </cell>
          <cell r="Y3533">
            <v>0</v>
          </cell>
        </row>
        <row r="3534">
          <cell r="A3534">
            <v>27364</v>
          </cell>
          <cell r="B3534" t="str">
            <v>07</v>
          </cell>
          <cell r="C3534" t="str">
            <v>КТП-141с тр-ом 40 кВА   открытое</v>
          </cell>
          <cell r="D3534" t="str">
            <v>519</v>
          </cell>
          <cell r="E3534" t="str">
            <v>011</v>
          </cell>
          <cell r="F3534">
            <v>11</v>
          </cell>
          <cell r="G3534">
            <v>40</v>
          </cell>
          <cell r="H3534">
            <v>23429.22</v>
          </cell>
          <cell r="I3534" t="str">
            <v>40598</v>
          </cell>
          <cell r="J3534" t="str">
            <v>2010062</v>
          </cell>
          <cell r="K3534" t="str">
            <v>40701</v>
          </cell>
          <cell r="L3534">
            <v>6.6</v>
          </cell>
          <cell r="M3534" t="str">
            <v>143115201</v>
          </cell>
          <cell r="N3534" t="str">
            <v>73</v>
          </cell>
          <cell r="O3534" t="str">
            <v>1274</v>
          </cell>
          <cell r="Q3534">
            <v>23429.22</v>
          </cell>
          <cell r="R3534">
            <v>0</v>
          </cell>
          <cell r="S3534">
            <v>0</v>
          </cell>
          <cell r="W3534" t="str">
            <v>9311101</v>
          </cell>
          <cell r="X3534">
            <v>0</v>
          </cell>
          <cell r="Y3534">
            <v>0</v>
          </cell>
        </row>
        <row r="3535">
          <cell r="A3535">
            <v>27211</v>
          </cell>
          <cell r="B3535" t="str">
            <v>07</v>
          </cell>
          <cell r="C3535" t="str">
            <v>КТП-136 с тр-ом 160 кВА    открытое</v>
          </cell>
          <cell r="D3535" t="str">
            <v>519</v>
          </cell>
          <cell r="E3535" t="str">
            <v>011</v>
          </cell>
          <cell r="F3535">
            <v>11</v>
          </cell>
          <cell r="G3535">
            <v>40</v>
          </cell>
          <cell r="H3535">
            <v>23437.26</v>
          </cell>
          <cell r="I3535" t="str">
            <v>40599</v>
          </cell>
          <cell r="J3535" t="str">
            <v>2010062</v>
          </cell>
          <cell r="K3535" t="str">
            <v>40701</v>
          </cell>
          <cell r="L3535">
            <v>6.6</v>
          </cell>
          <cell r="M3535" t="str">
            <v>143115202</v>
          </cell>
          <cell r="N3535" t="str">
            <v>73</v>
          </cell>
          <cell r="O3535" t="str">
            <v>0774</v>
          </cell>
          <cell r="Q3535">
            <v>23437.26</v>
          </cell>
          <cell r="R3535">
            <v>0</v>
          </cell>
          <cell r="S3535">
            <v>0</v>
          </cell>
          <cell r="W3535" t="str">
            <v>9311101</v>
          </cell>
          <cell r="X3535">
            <v>0</v>
          </cell>
          <cell r="Y3535">
            <v>0</v>
          </cell>
        </row>
        <row r="3536">
          <cell r="A3536">
            <v>28642</v>
          </cell>
          <cell r="B3536" t="str">
            <v>07</v>
          </cell>
          <cell r="C3536" t="str">
            <v>КТП 160 с тр-ом 400 кВА пос Соловьевка закрытое</v>
          </cell>
          <cell r="D3536" t="str">
            <v>519</v>
          </cell>
          <cell r="E3536" t="str">
            <v>011</v>
          </cell>
          <cell r="F3536">
            <v>11</v>
          </cell>
          <cell r="G3536">
            <v>40</v>
          </cell>
          <cell r="H3536">
            <v>107798.54</v>
          </cell>
          <cell r="I3536" t="str">
            <v>40602</v>
          </cell>
          <cell r="J3536" t="str">
            <v>2010062</v>
          </cell>
          <cell r="K3536" t="str">
            <v>40701</v>
          </cell>
          <cell r="L3536">
            <v>4.4000000000000004</v>
          </cell>
          <cell r="M3536" t="str">
            <v>143115202</v>
          </cell>
          <cell r="N3536" t="str">
            <v>77</v>
          </cell>
          <cell r="O3536" t="str">
            <v>0678</v>
          </cell>
          <cell r="Q3536">
            <v>107798.54</v>
          </cell>
          <cell r="R3536">
            <v>0</v>
          </cell>
          <cell r="S3536">
            <v>0</v>
          </cell>
          <cell r="W3536" t="str">
            <v>9311101</v>
          </cell>
          <cell r="X3536">
            <v>0</v>
          </cell>
          <cell r="Y3536">
            <v>0</v>
          </cell>
        </row>
        <row r="3537">
          <cell r="A3537">
            <v>30834</v>
          </cell>
          <cell r="B3537" t="str">
            <v>07</v>
          </cell>
          <cell r="C3537" t="str">
            <v>Оборудование ТП-181 с тр-ом 250 кВА и 400ква</v>
          </cell>
          <cell r="D3537" t="str">
            <v>519</v>
          </cell>
          <cell r="E3537" t="str">
            <v>011</v>
          </cell>
          <cell r="F3537">
            <v>11</v>
          </cell>
          <cell r="G3537">
            <v>40</v>
          </cell>
          <cell r="H3537">
            <v>104125</v>
          </cell>
          <cell r="I3537" t="str">
            <v>40604</v>
          </cell>
          <cell r="J3537" t="str">
            <v>2010062</v>
          </cell>
          <cell r="K3537" t="str">
            <v>40701</v>
          </cell>
          <cell r="L3537">
            <v>4.4000000000000004</v>
          </cell>
          <cell r="M3537" t="str">
            <v>143115202</v>
          </cell>
          <cell r="N3537" t="str">
            <v>83</v>
          </cell>
          <cell r="O3537" t="str">
            <v>0684</v>
          </cell>
          <cell r="Q3537">
            <v>94359.86</v>
          </cell>
          <cell r="R3537">
            <v>381.79</v>
          </cell>
          <cell r="S3537">
            <v>9765.14</v>
          </cell>
          <cell r="W3537" t="str">
            <v>9311101</v>
          </cell>
          <cell r="X3537">
            <v>0</v>
          </cell>
          <cell r="Y3537">
            <v>0</v>
          </cell>
        </row>
        <row r="3538">
          <cell r="A3538">
            <v>27211</v>
          </cell>
          <cell r="B3538" t="str">
            <v>07</v>
          </cell>
          <cell r="C3538" t="str">
            <v>КТПН-195 с тр-ом 100 кВА открытое</v>
          </cell>
          <cell r="D3538" t="str">
            <v>519</v>
          </cell>
          <cell r="E3538" t="str">
            <v>011</v>
          </cell>
          <cell r="F3538">
            <v>11</v>
          </cell>
          <cell r="G3538">
            <v>40</v>
          </cell>
          <cell r="H3538">
            <v>15640.91</v>
          </cell>
          <cell r="I3538" t="str">
            <v>40609</v>
          </cell>
          <cell r="J3538" t="str">
            <v>2010062</v>
          </cell>
          <cell r="K3538" t="str">
            <v>40701</v>
          </cell>
          <cell r="L3538">
            <v>6.6</v>
          </cell>
          <cell r="M3538" t="str">
            <v>143115201</v>
          </cell>
          <cell r="N3538" t="str">
            <v>73</v>
          </cell>
          <cell r="O3538" t="str">
            <v>0774</v>
          </cell>
          <cell r="Q3538">
            <v>15640.91</v>
          </cell>
          <cell r="R3538">
            <v>0</v>
          </cell>
          <cell r="S3538">
            <v>0</v>
          </cell>
          <cell r="W3538" t="str">
            <v>9311101</v>
          </cell>
          <cell r="X3538">
            <v>0</v>
          </cell>
          <cell r="Y3538">
            <v>0</v>
          </cell>
        </row>
        <row r="3539">
          <cell r="A3539">
            <v>31291</v>
          </cell>
          <cell r="B3539" t="str">
            <v>07</v>
          </cell>
          <cell r="C3539" t="str">
            <v>КТП-199 с тр-ом 63 кВА Чапаево лагерь труда и отдыха закрытое</v>
          </cell>
          <cell r="D3539" t="str">
            <v>519</v>
          </cell>
          <cell r="E3539" t="str">
            <v>011</v>
          </cell>
          <cell r="F3539">
            <v>11</v>
          </cell>
          <cell r="G3539">
            <v>40</v>
          </cell>
          <cell r="H3539">
            <v>140090</v>
          </cell>
          <cell r="I3539" t="str">
            <v>40610</v>
          </cell>
          <cell r="J3539" t="str">
            <v>2010062</v>
          </cell>
          <cell r="K3539" t="str">
            <v>40701</v>
          </cell>
          <cell r="L3539">
            <v>4.4000000000000004</v>
          </cell>
          <cell r="M3539" t="str">
            <v>143115201</v>
          </cell>
          <cell r="N3539" t="str">
            <v>85</v>
          </cell>
          <cell r="O3539" t="str">
            <v>0985</v>
          </cell>
          <cell r="Q3539">
            <v>108184.4</v>
          </cell>
          <cell r="R3539">
            <v>513.66</v>
          </cell>
          <cell r="S3539">
            <v>31905.599999999999</v>
          </cell>
          <cell r="W3539" t="str">
            <v>9311101</v>
          </cell>
          <cell r="X3539">
            <v>0</v>
          </cell>
          <cell r="Y3539">
            <v>0</v>
          </cell>
        </row>
        <row r="3540">
          <cell r="A3540">
            <v>31291</v>
          </cell>
          <cell r="B3540" t="str">
            <v>07</v>
          </cell>
          <cell r="C3540" t="str">
            <v>КТП-121 с тр-ом 100 кВА Новое открытое</v>
          </cell>
          <cell r="D3540" t="str">
            <v>519</v>
          </cell>
          <cell r="E3540" t="str">
            <v>011</v>
          </cell>
          <cell r="F3540">
            <v>11</v>
          </cell>
          <cell r="G3540">
            <v>40</v>
          </cell>
          <cell r="H3540">
            <v>49864.38</v>
          </cell>
          <cell r="I3540" t="str">
            <v>40611</v>
          </cell>
          <cell r="J3540" t="str">
            <v>2010062</v>
          </cell>
          <cell r="K3540" t="str">
            <v>40701</v>
          </cell>
          <cell r="L3540">
            <v>6.6</v>
          </cell>
          <cell r="M3540" t="str">
            <v>143115202</v>
          </cell>
          <cell r="N3540" t="str">
            <v>85</v>
          </cell>
          <cell r="O3540" t="str">
            <v>0985</v>
          </cell>
          <cell r="Q3540">
            <v>49864.38</v>
          </cell>
          <cell r="R3540">
            <v>0</v>
          </cell>
          <cell r="S3540">
            <v>0</v>
          </cell>
          <cell r="W3540" t="str">
            <v>9311101</v>
          </cell>
          <cell r="X3540">
            <v>0</v>
          </cell>
          <cell r="Y3540">
            <v>0</v>
          </cell>
        </row>
        <row r="3541">
          <cell r="A3541">
            <v>30348</v>
          </cell>
          <cell r="B3541" t="str">
            <v>07</v>
          </cell>
          <cell r="C3541" t="str">
            <v>КТП-74 с тр-ом 160 кВА ул Кирпичная  закрытое</v>
          </cell>
          <cell r="D3541" t="str">
            <v>519</v>
          </cell>
          <cell r="E3541" t="str">
            <v>011</v>
          </cell>
          <cell r="F3541">
            <v>11</v>
          </cell>
          <cell r="G3541">
            <v>40</v>
          </cell>
          <cell r="H3541">
            <v>175855</v>
          </cell>
          <cell r="I3541" t="str">
            <v>40612</v>
          </cell>
          <cell r="J3541" t="str">
            <v>2010062</v>
          </cell>
          <cell r="K3541" t="str">
            <v>40701</v>
          </cell>
          <cell r="L3541">
            <v>4.4000000000000004</v>
          </cell>
          <cell r="M3541" t="str">
            <v>143115202</v>
          </cell>
          <cell r="N3541" t="str">
            <v>82</v>
          </cell>
          <cell r="O3541" t="str">
            <v>0283</v>
          </cell>
          <cell r="Q3541">
            <v>158527.14000000001</v>
          </cell>
          <cell r="R3541">
            <v>644.79999999999995</v>
          </cell>
          <cell r="S3541">
            <v>17327.86</v>
          </cell>
          <cell r="W3541" t="str">
            <v>9311101</v>
          </cell>
          <cell r="X3541">
            <v>0</v>
          </cell>
          <cell r="Y3541">
            <v>0</v>
          </cell>
        </row>
        <row r="3542">
          <cell r="A3542">
            <v>30348</v>
          </cell>
          <cell r="B3542" t="str">
            <v>07</v>
          </cell>
          <cell r="C3542" t="str">
            <v>КТП-63 с тр-ом 160 кВА 3-я Падь закрытое</v>
          </cell>
          <cell r="D3542" t="str">
            <v>519</v>
          </cell>
          <cell r="E3542" t="str">
            <v>011</v>
          </cell>
          <cell r="F3542">
            <v>11</v>
          </cell>
          <cell r="G3542">
            <v>40</v>
          </cell>
          <cell r="H3542">
            <v>175855</v>
          </cell>
          <cell r="I3542" t="str">
            <v>40613</v>
          </cell>
          <cell r="J3542" t="str">
            <v>2010062</v>
          </cell>
          <cell r="K3542" t="str">
            <v>40701</v>
          </cell>
          <cell r="L3542">
            <v>4.4000000000000004</v>
          </cell>
          <cell r="M3542" t="str">
            <v>403115202</v>
          </cell>
          <cell r="N3542" t="str">
            <v>82</v>
          </cell>
          <cell r="O3542" t="str">
            <v>0283</v>
          </cell>
          <cell r="Q3542">
            <v>158361.95000000001</v>
          </cell>
          <cell r="R3542">
            <v>644.79999999999995</v>
          </cell>
          <cell r="S3542">
            <v>17493.05</v>
          </cell>
          <cell r="W3542" t="str">
            <v>9311101</v>
          </cell>
          <cell r="X3542">
            <v>0</v>
          </cell>
          <cell r="Y3542">
            <v>0</v>
          </cell>
        </row>
        <row r="3543">
          <cell r="A3543">
            <v>29891</v>
          </cell>
          <cell r="B3543" t="str">
            <v>07</v>
          </cell>
          <cell r="C3543" t="str">
            <v>КТП-28 тр-ом 400 кВА ул Красноармейская  закрытое</v>
          </cell>
          <cell r="D3543" t="str">
            <v>519</v>
          </cell>
          <cell r="E3543" t="str">
            <v>011</v>
          </cell>
          <cell r="F3543">
            <v>11</v>
          </cell>
          <cell r="G3543">
            <v>40</v>
          </cell>
          <cell r="H3543">
            <v>134829</v>
          </cell>
          <cell r="I3543" t="str">
            <v>40616</v>
          </cell>
          <cell r="J3543" t="str">
            <v>2010062</v>
          </cell>
          <cell r="K3543" t="str">
            <v>40701</v>
          </cell>
          <cell r="L3543">
            <v>4.4000000000000004</v>
          </cell>
          <cell r="M3543" t="str">
            <v>143115202</v>
          </cell>
          <cell r="N3543" t="str">
            <v>80</v>
          </cell>
          <cell r="O3543" t="str">
            <v>1181</v>
          </cell>
          <cell r="Q3543">
            <v>134829</v>
          </cell>
          <cell r="R3543">
            <v>0</v>
          </cell>
          <cell r="S3543">
            <v>0</v>
          </cell>
          <cell r="W3543" t="str">
            <v>9311101</v>
          </cell>
          <cell r="X3543">
            <v>0</v>
          </cell>
          <cell r="Y3543">
            <v>0</v>
          </cell>
        </row>
        <row r="3544">
          <cell r="A3544">
            <v>29891</v>
          </cell>
          <cell r="B3544" t="str">
            <v>07</v>
          </cell>
          <cell r="C3544" t="str">
            <v>КТП-88 с тр-ом 100 кВА пос Пригородное   закрытое,демонтаж</v>
          </cell>
          <cell r="D3544" t="str">
            <v>519</v>
          </cell>
          <cell r="E3544" t="str">
            <v>011</v>
          </cell>
          <cell r="F3544">
            <v>11</v>
          </cell>
          <cell r="G3544">
            <v>40</v>
          </cell>
          <cell r="H3544">
            <v>110971</v>
          </cell>
          <cell r="I3544" t="str">
            <v>40617</v>
          </cell>
          <cell r="J3544" t="str">
            <v>2010062</v>
          </cell>
          <cell r="K3544" t="str">
            <v>40701</v>
          </cell>
          <cell r="L3544">
            <v>0</v>
          </cell>
          <cell r="M3544" t="str">
            <v>143115201</v>
          </cell>
          <cell r="N3544" t="str">
            <v>80</v>
          </cell>
          <cell r="O3544" t="str">
            <v>1181</v>
          </cell>
          <cell r="Q3544">
            <v>98467.38</v>
          </cell>
          <cell r="R3544">
            <v>0</v>
          </cell>
          <cell r="S3544">
            <v>12503.62</v>
          </cell>
          <cell r="W3544" t="str">
            <v>9311101</v>
          </cell>
          <cell r="X3544">
            <v>0</v>
          </cell>
          <cell r="Y3544">
            <v>0</v>
          </cell>
        </row>
        <row r="3545">
          <cell r="A3545">
            <v>29891</v>
          </cell>
          <cell r="B3545" t="str">
            <v>07</v>
          </cell>
          <cell r="C3545" t="str">
            <v>КТП-125 с тр-ом 400 кВА пос Чапаево  закрытое</v>
          </cell>
          <cell r="D3545" t="str">
            <v>519</v>
          </cell>
          <cell r="E3545" t="str">
            <v>011</v>
          </cell>
          <cell r="F3545">
            <v>11</v>
          </cell>
          <cell r="G3545">
            <v>40</v>
          </cell>
          <cell r="H3545">
            <v>52802</v>
          </cell>
          <cell r="I3545" t="str">
            <v>40618</v>
          </cell>
          <cell r="J3545" t="str">
            <v>2010062</v>
          </cell>
          <cell r="K3545" t="str">
            <v>40701</v>
          </cell>
          <cell r="L3545">
            <v>4.4000000000000004</v>
          </cell>
          <cell r="M3545" t="str">
            <v>143115202</v>
          </cell>
          <cell r="N3545" t="str">
            <v>80</v>
          </cell>
          <cell r="O3545" t="str">
            <v>1181</v>
          </cell>
          <cell r="Q3545">
            <v>52802</v>
          </cell>
          <cell r="R3545">
            <v>0</v>
          </cell>
          <cell r="S3545">
            <v>0</v>
          </cell>
          <cell r="W3545" t="str">
            <v>9311101</v>
          </cell>
          <cell r="X3545">
            <v>0</v>
          </cell>
          <cell r="Y3545">
            <v>0</v>
          </cell>
        </row>
        <row r="3546">
          <cell r="A3546">
            <v>31291</v>
          </cell>
          <cell r="B3546" t="str">
            <v>07</v>
          </cell>
          <cell r="C3546" t="str">
            <v>КТП-29  с тр-ом 400 кВА ул Пролетарская закрытое</v>
          </cell>
          <cell r="D3546" t="str">
            <v>519</v>
          </cell>
          <cell r="E3546" t="str">
            <v>011</v>
          </cell>
          <cell r="F3546">
            <v>11</v>
          </cell>
          <cell r="G3546">
            <v>40</v>
          </cell>
          <cell r="H3546">
            <v>278478</v>
          </cell>
          <cell r="I3546" t="str">
            <v>40619</v>
          </cell>
          <cell r="J3546" t="str">
            <v>2010062</v>
          </cell>
          <cell r="K3546" t="str">
            <v>40701</v>
          </cell>
          <cell r="L3546">
            <v>4.4000000000000004</v>
          </cell>
          <cell r="M3546" t="str">
            <v>143115202</v>
          </cell>
          <cell r="N3546" t="str">
            <v>84</v>
          </cell>
          <cell r="O3546" t="str">
            <v>0985</v>
          </cell>
          <cell r="Q3546">
            <v>278478</v>
          </cell>
          <cell r="R3546">
            <v>0</v>
          </cell>
          <cell r="S3546">
            <v>0</v>
          </cell>
          <cell r="W3546" t="str">
            <v>9311101</v>
          </cell>
          <cell r="X3546">
            <v>0</v>
          </cell>
          <cell r="Y3546">
            <v>0</v>
          </cell>
        </row>
        <row r="3547">
          <cell r="A3547">
            <v>30560</v>
          </cell>
          <cell r="B3547" t="str">
            <v>07</v>
          </cell>
          <cell r="C3547" t="str">
            <v>КТП-133 с тр-ом 160 кВА пос Чапаево 2 закрытое</v>
          </cell>
          <cell r="D3547" t="str">
            <v>519</v>
          </cell>
          <cell r="E3547" t="str">
            <v>011</v>
          </cell>
          <cell r="F3547">
            <v>11</v>
          </cell>
          <cell r="G3547">
            <v>40</v>
          </cell>
          <cell r="H3547">
            <v>147190</v>
          </cell>
          <cell r="I3547" t="str">
            <v>40620</v>
          </cell>
          <cell r="J3547" t="str">
            <v>2010062</v>
          </cell>
          <cell r="K3547" t="str">
            <v>40701</v>
          </cell>
          <cell r="L3547">
            <v>4.4000000000000004</v>
          </cell>
          <cell r="M3547" t="str">
            <v>143115202</v>
          </cell>
          <cell r="N3547" t="str">
            <v>82</v>
          </cell>
          <cell r="O3547" t="str">
            <v>0983</v>
          </cell>
          <cell r="Q3547">
            <v>133288.67000000001</v>
          </cell>
          <cell r="R3547">
            <v>539.70000000000005</v>
          </cell>
          <cell r="S3547">
            <v>13901.33</v>
          </cell>
          <cell r="W3547" t="str">
            <v>9311101</v>
          </cell>
          <cell r="X3547">
            <v>0</v>
          </cell>
          <cell r="Y3547">
            <v>0</v>
          </cell>
        </row>
        <row r="3548">
          <cell r="A3548">
            <v>30348</v>
          </cell>
          <cell r="B3548" t="str">
            <v>07</v>
          </cell>
          <cell r="C3548" t="str">
            <v>КТП-72  с тр-ом 400 кВА пос Соловьевка закрытое</v>
          </cell>
          <cell r="D3548" t="str">
            <v>519</v>
          </cell>
          <cell r="E3548" t="str">
            <v>011</v>
          </cell>
          <cell r="F3548">
            <v>11</v>
          </cell>
          <cell r="G3548">
            <v>40</v>
          </cell>
          <cell r="H3548">
            <v>54583</v>
          </cell>
          <cell r="I3548" t="str">
            <v>40621</v>
          </cell>
          <cell r="J3548" t="str">
            <v>2010062</v>
          </cell>
          <cell r="K3548" t="str">
            <v>40701</v>
          </cell>
          <cell r="L3548">
            <v>4.4000000000000004</v>
          </cell>
          <cell r="M3548" t="str">
            <v>143115202</v>
          </cell>
          <cell r="N3548" t="str">
            <v>82</v>
          </cell>
          <cell r="O3548" t="str">
            <v>0283</v>
          </cell>
          <cell r="Q3548">
            <v>52032.78</v>
          </cell>
          <cell r="R3548">
            <v>200.14</v>
          </cell>
          <cell r="S3548">
            <v>2550.2199999999998</v>
          </cell>
          <cell r="W3548" t="str">
            <v>9311101</v>
          </cell>
          <cell r="X3548">
            <v>0</v>
          </cell>
          <cell r="Y3548">
            <v>0</v>
          </cell>
        </row>
        <row r="3549">
          <cell r="A3549">
            <v>30164</v>
          </cell>
          <cell r="B3549" t="str">
            <v>07</v>
          </cell>
          <cell r="C3549" t="str">
            <v>КТПН-127 с тр-ом 250 кВА ул Гвардейская закрытое</v>
          </cell>
          <cell r="D3549" t="str">
            <v>519</v>
          </cell>
          <cell r="E3549" t="str">
            <v>011</v>
          </cell>
          <cell r="F3549">
            <v>11</v>
          </cell>
          <cell r="G3549">
            <v>40</v>
          </cell>
          <cell r="H3549">
            <v>73277</v>
          </cell>
          <cell r="I3549" t="str">
            <v>40622</v>
          </cell>
          <cell r="J3549" t="str">
            <v>2010062</v>
          </cell>
          <cell r="K3549" t="str">
            <v>40701</v>
          </cell>
          <cell r="L3549">
            <v>4.4000000000000004</v>
          </cell>
          <cell r="M3549" t="str">
            <v>143115202</v>
          </cell>
          <cell r="N3549" t="str">
            <v>81</v>
          </cell>
          <cell r="O3549" t="str">
            <v>0882</v>
          </cell>
          <cell r="Q3549">
            <v>71468.179999999993</v>
          </cell>
          <cell r="R3549">
            <v>268.68</v>
          </cell>
          <cell r="S3549">
            <v>1808.82</v>
          </cell>
          <cell r="W3549" t="str">
            <v>9311101</v>
          </cell>
          <cell r="X3549">
            <v>0</v>
          </cell>
          <cell r="Y3549">
            <v>0</v>
          </cell>
        </row>
        <row r="3550">
          <cell r="A3550">
            <v>29768</v>
          </cell>
          <cell r="B3550" t="str">
            <v>07</v>
          </cell>
          <cell r="C3550" t="str">
            <v>КТП-134 с тр-ом 400 кВА пос Чапаево1  закрытое</v>
          </cell>
          <cell r="D3550" t="str">
            <v>519</v>
          </cell>
          <cell r="E3550" t="str">
            <v>011</v>
          </cell>
          <cell r="F3550">
            <v>11</v>
          </cell>
          <cell r="G3550">
            <v>40</v>
          </cell>
          <cell r="H3550">
            <v>237508</v>
          </cell>
          <cell r="I3550" t="str">
            <v>40623</v>
          </cell>
          <cell r="J3550" t="str">
            <v>2010062</v>
          </cell>
          <cell r="K3550" t="str">
            <v>40701</v>
          </cell>
          <cell r="L3550">
            <v>4.4000000000000004</v>
          </cell>
          <cell r="M3550" t="str">
            <v>143115202</v>
          </cell>
          <cell r="N3550" t="str">
            <v>77</v>
          </cell>
          <cell r="O3550" t="str">
            <v>0781</v>
          </cell>
          <cell r="Q3550">
            <v>237508</v>
          </cell>
          <cell r="R3550">
            <v>0</v>
          </cell>
          <cell r="S3550">
            <v>0</v>
          </cell>
          <cell r="W3550" t="str">
            <v>9311101</v>
          </cell>
          <cell r="X3550">
            <v>0</v>
          </cell>
          <cell r="Y3550">
            <v>0</v>
          </cell>
        </row>
        <row r="3551">
          <cell r="A3551">
            <v>29556</v>
          </cell>
          <cell r="B3551" t="str">
            <v>20</v>
          </cell>
          <cell r="C3551" t="str">
            <v>Демонтиров КТП-177 и оприход.на склад  Открытая</v>
          </cell>
          <cell r="D3551" t="str">
            <v>520</v>
          </cell>
          <cell r="E3551" t="str">
            <v>011</v>
          </cell>
          <cell r="F3551">
            <v>31</v>
          </cell>
          <cell r="G3551">
            <v>40</v>
          </cell>
          <cell r="H3551">
            <v>37522.93</v>
          </cell>
          <cell r="I3551" t="str">
            <v>40624</v>
          </cell>
          <cell r="J3551" t="str">
            <v>2010062</v>
          </cell>
          <cell r="K3551" t="str">
            <v>40701</v>
          </cell>
          <cell r="L3551">
            <v>0</v>
          </cell>
          <cell r="M3551" t="str">
            <v>143115010</v>
          </cell>
          <cell r="N3551" t="str">
            <v>79</v>
          </cell>
          <cell r="O3551" t="str">
            <v>1280</v>
          </cell>
          <cell r="Q3551">
            <v>37522.93</v>
          </cell>
          <cell r="R3551">
            <v>0</v>
          </cell>
          <cell r="S3551">
            <v>0</v>
          </cell>
          <cell r="W3551" t="str">
            <v>9311101</v>
          </cell>
          <cell r="X3551">
            <v>0</v>
          </cell>
          <cell r="Y3551">
            <v>0</v>
          </cell>
        </row>
        <row r="3552">
          <cell r="A3552">
            <v>29099</v>
          </cell>
          <cell r="B3552" t="str">
            <v>07</v>
          </cell>
          <cell r="C3552" t="str">
            <v>Трансф-р ТФНД-35М  ПСТ Городская</v>
          </cell>
          <cell r="D3552" t="str">
            <v>519</v>
          </cell>
          <cell r="E3552" t="str">
            <v>011</v>
          </cell>
          <cell r="F3552">
            <v>11</v>
          </cell>
          <cell r="G3552">
            <v>40</v>
          </cell>
          <cell r="H3552">
            <v>3054.24</v>
          </cell>
          <cell r="I3552" t="str">
            <v>40631</v>
          </cell>
          <cell r="J3552" t="str">
            <v>2010062</v>
          </cell>
          <cell r="K3552" t="str">
            <v>40701</v>
          </cell>
          <cell r="L3552">
            <v>4.4000000000000004</v>
          </cell>
          <cell r="M3552" t="str">
            <v>143115010</v>
          </cell>
          <cell r="N3552" t="str">
            <v>75</v>
          </cell>
          <cell r="O3552" t="str">
            <v>0979</v>
          </cell>
          <cell r="Q3552">
            <v>3054.24</v>
          </cell>
          <cell r="R3552">
            <v>0</v>
          </cell>
          <cell r="S3552">
            <v>0</v>
          </cell>
          <cell r="W3552" t="str">
            <v>9311101</v>
          </cell>
          <cell r="X3552">
            <v>0</v>
          </cell>
          <cell r="Y3552">
            <v>0</v>
          </cell>
        </row>
        <row r="3553">
          <cell r="A3553">
            <v>27912</v>
          </cell>
          <cell r="B3553" t="str">
            <v>07</v>
          </cell>
          <cell r="C3553" t="str">
            <v>Трансформатор ТФНД-110 ПСТ Корсаковская</v>
          </cell>
          <cell r="D3553" t="str">
            <v>519</v>
          </cell>
          <cell r="E3553" t="str">
            <v>011</v>
          </cell>
          <cell r="F3553">
            <v>11</v>
          </cell>
          <cell r="G3553">
            <v>40</v>
          </cell>
          <cell r="H3553">
            <v>4701.92</v>
          </cell>
          <cell r="I3553" t="str">
            <v>40645</v>
          </cell>
          <cell r="J3553" t="str">
            <v>2010062</v>
          </cell>
          <cell r="K3553" t="str">
            <v>40701</v>
          </cell>
          <cell r="L3553">
            <v>4.4000000000000004</v>
          </cell>
          <cell r="M3553" t="str">
            <v>143115010</v>
          </cell>
          <cell r="N3553" t="str">
            <v>75</v>
          </cell>
          <cell r="O3553" t="str">
            <v>0676</v>
          </cell>
          <cell r="Q3553">
            <v>4701.92</v>
          </cell>
          <cell r="R3553">
            <v>0</v>
          </cell>
          <cell r="S3553">
            <v>0</v>
          </cell>
          <cell r="W3553" t="str">
            <v>9311101</v>
          </cell>
          <cell r="X3553">
            <v>0</v>
          </cell>
          <cell r="Y3553">
            <v>0</v>
          </cell>
        </row>
        <row r="3554">
          <cell r="A3554">
            <v>29099</v>
          </cell>
          <cell r="B3554" t="str">
            <v>07</v>
          </cell>
          <cell r="C3554" t="str">
            <v>Трансформатор НКФ-110</v>
          </cell>
          <cell r="D3554" t="str">
            <v>519</v>
          </cell>
          <cell r="E3554" t="str">
            <v>011</v>
          </cell>
          <cell r="F3554">
            <v>11</v>
          </cell>
          <cell r="G3554">
            <v>40</v>
          </cell>
          <cell r="H3554">
            <v>12717</v>
          </cell>
          <cell r="I3554" t="str">
            <v>40646</v>
          </cell>
          <cell r="J3554" t="str">
            <v>2010062</v>
          </cell>
          <cell r="K3554" t="str">
            <v>40701</v>
          </cell>
          <cell r="L3554">
            <v>0</v>
          </cell>
          <cell r="M3554" t="str">
            <v>143115010</v>
          </cell>
          <cell r="N3554" t="str">
            <v>78</v>
          </cell>
          <cell r="O3554" t="str">
            <v>0979</v>
          </cell>
          <cell r="Q3554">
            <v>11904.17</v>
          </cell>
          <cell r="R3554">
            <v>0</v>
          </cell>
          <cell r="S3554">
            <v>812.83</v>
          </cell>
          <cell r="W3554" t="str">
            <v>9311101</v>
          </cell>
          <cell r="X3554">
            <v>0</v>
          </cell>
          <cell r="Y3554">
            <v>0</v>
          </cell>
        </row>
        <row r="3555">
          <cell r="A3555">
            <v>29099</v>
          </cell>
          <cell r="B3555" t="str">
            <v>07</v>
          </cell>
          <cell r="C3555" t="str">
            <v>Трансформатор НКФ-110</v>
          </cell>
          <cell r="D3555" t="str">
            <v>519</v>
          </cell>
          <cell r="E3555" t="str">
            <v>011</v>
          </cell>
          <cell r="F3555">
            <v>11</v>
          </cell>
          <cell r="G3555">
            <v>40</v>
          </cell>
          <cell r="H3555">
            <v>12739</v>
          </cell>
          <cell r="I3555" t="str">
            <v>40647</v>
          </cell>
          <cell r="J3555" t="str">
            <v>2010062</v>
          </cell>
          <cell r="K3555" t="str">
            <v>40701</v>
          </cell>
          <cell r="L3555">
            <v>0</v>
          </cell>
          <cell r="M3555" t="str">
            <v>143115010</v>
          </cell>
          <cell r="N3555" t="str">
            <v>78</v>
          </cell>
          <cell r="O3555" t="str">
            <v>0979</v>
          </cell>
          <cell r="Q3555">
            <v>11911.13</v>
          </cell>
          <cell r="R3555">
            <v>0</v>
          </cell>
          <cell r="S3555">
            <v>827.87</v>
          </cell>
          <cell r="W3555" t="str">
            <v>9311101</v>
          </cell>
          <cell r="X3555">
            <v>0</v>
          </cell>
          <cell r="Y3555">
            <v>0</v>
          </cell>
        </row>
        <row r="3556">
          <cell r="A3556">
            <v>27942</v>
          </cell>
          <cell r="B3556" t="str">
            <v>07</v>
          </cell>
          <cell r="C3556" t="str">
            <v>Трансформатор НКФ-110</v>
          </cell>
          <cell r="D3556" t="str">
            <v>519</v>
          </cell>
          <cell r="E3556" t="str">
            <v>011</v>
          </cell>
          <cell r="F3556">
            <v>11</v>
          </cell>
          <cell r="G3556">
            <v>40</v>
          </cell>
          <cell r="H3556">
            <v>4701.92</v>
          </cell>
          <cell r="I3556" t="str">
            <v>40648</v>
          </cell>
          <cell r="J3556" t="str">
            <v>2010062</v>
          </cell>
          <cell r="K3556" t="str">
            <v>40701</v>
          </cell>
          <cell r="L3556">
            <v>0</v>
          </cell>
          <cell r="M3556" t="str">
            <v>143115010</v>
          </cell>
          <cell r="N3556" t="str">
            <v>75</v>
          </cell>
          <cell r="O3556" t="str">
            <v>0776</v>
          </cell>
          <cell r="Q3556">
            <v>4701.92</v>
          </cell>
          <cell r="R3556">
            <v>0</v>
          </cell>
          <cell r="S3556">
            <v>0</v>
          </cell>
          <cell r="W3556" t="str">
            <v>9311101</v>
          </cell>
          <cell r="X3556">
            <v>0</v>
          </cell>
          <cell r="Y3556">
            <v>0</v>
          </cell>
        </row>
        <row r="3557">
          <cell r="A3557">
            <v>26908</v>
          </cell>
          <cell r="B3557" t="str">
            <v>07</v>
          </cell>
          <cell r="C3557" t="str">
            <v>Трансформатор ТМ 1600-35 ПСТ Лесная N 139</v>
          </cell>
          <cell r="D3557" t="str">
            <v>519</v>
          </cell>
          <cell r="E3557" t="str">
            <v>011</v>
          </cell>
          <cell r="F3557">
            <v>11</v>
          </cell>
          <cell r="G3557">
            <v>40</v>
          </cell>
          <cell r="H3557">
            <v>40267.72</v>
          </cell>
          <cell r="I3557" t="str">
            <v>40675</v>
          </cell>
          <cell r="J3557" t="str">
            <v>2010062</v>
          </cell>
          <cell r="K3557" t="str">
            <v>40701</v>
          </cell>
          <cell r="L3557">
            <v>4.4000000000000004</v>
          </cell>
          <cell r="M3557" t="str">
            <v>143115132</v>
          </cell>
          <cell r="N3557" t="str">
            <v>70</v>
          </cell>
          <cell r="O3557" t="str">
            <v>0973</v>
          </cell>
          <cell r="Q3557">
            <v>40267.72</v>
          </cell>
          <cell r="R3557">
            <v>0</v>
          </cell>
          <cell r="S3557">
            <v>0</v>
          </cell>
          <cell r="W3557" t="str">
            <v>9311101</v>
          </cell>
          <cell r="X3557">
            <v>0</v>
          </cell>
          <cell r="Y3557">
            <v>0</v>
          </cell>
        </row>
        <row r="3558">
          <cell r="A3558">
            <v>27515</v>
          </cell>
          <cell r="B3558" t="str">
            <v>07</v>
          </cell>
          <cell r="C3558" t="str">
            <v>Трансформатор ТМ 6300-35 п/ст Городская</v>
          </cell>
          <cell r="D3558" t="str">
            <v>519</v>
          </cell>
          <cell r="E3558" t="str">
            <v>011</v>
          </cell>
          <cell r="F3558">
            <v>31</v>
          </cell>
          <cell r="G3558">
            <v>40</v>
          </cell>
          <cell r="H3558">
            <v>79024.399999999994</v>
          </cell>
          <cell r="I3558" t="str">
            <v>42887</v>
          </cell>
          <cell r="J3558" t="str">
            <v>2010062</v>
          </cell>
          <cell r="K3558" t="str">
            <v>40701</v>
          </cell>
          <cell r="L3558">
            <v>4.4000000000000004</v>
          </cell>
          <cell r="M3558" t="str">
            <v>143115132</v>
          </cell>
          <cell r="N3558" t="str">
            <v>74</v>
          </cell>
          <cell r="O3558" t="str">
            <v>0575</v>
          </cell>
          <cell r="Q3558">
            <v>79024.399999999994</v>
          </cell>
          <cell r="R3558">
            <v>0</v>
          </cell>
          <cell r="S3558">
            <v>0</v>
          </cell>
          <cell r="W3558" t="str">
            <v>9311101</v>
          </cell>
          <cell r="X3558">
            <v>0</v>
          </cell>
          <cell r="Y3558">
            <v>0</v>
          </cell>
        </row>
        <row r="3559">
          <cell r="A3559">
            <v>25903</v>
          </cell>
          <cell r="B3559" t="str">
            <v>07</v>
          </cell>
          <cell r="C3559" t="str">
            <v>Трансформатор ТДН 10000-35 п/ст Корсаковская</v>
          </cell>
          <cell r="D3559" t="str">
            <v>519</v>
          </cell>
          <cell r="E3559" t="str">
            <v>011</v>
          </cell>
          <cell r="F3559">
            <v>11</v>
          </cell>
          <cell r="G3559">
            <v>40</v>
          </cell>
          <cell r="H3559">
            <v>334961.53999999998</v>
          </cell>
          <cell r="I3559" t="str">
            <v>40677</v>
          </cell>
          <cell r="J3559" t="str">
            <v>2010062</v>
          </cell>
          <cell r="K3559" t="str">
            <v>40701</v>
          </cell>
          <cell r="L3559">
            <v>4.4000000000000004</v>
          </cell>
          <cell r="M3559" t="str">
            <v>143115152</v>
          </cell>
          <cell r="N3559" t="str">
            <v>65</v>
          </cell>
          <cell r="O3559" t="str">
            <v>1270</v>
          </cell>
          <cell r="Q3559">
            <v>334961.53999999998</v>
          </cell>
          <cell r="R3559">
            <v>0</v>
          </cell>
          <cell r="S3559">
            <v>0</v>
          </cell>
          <cell r="W3559" t="str">
            <v>9311101</v>
          </cell>
          <cell r="X3559">
            <v>0</v>
          </cell>
          <cell r="Y3559">
            <v>0</v>
          </cell>
        </row>
        <row r="3560">
          <cell r="A3560">
            <v>25447</v>
          </cell>
          <cell r="B3560" t="str">
            <v>07</v>
          </cell>
          <cell r="C3560" t="str">
            <v>ОРУ 35 кВ п/ст Дачная с тр-ом 2500 кВА  N 1742</v>
          </cell>
          <cell r="D3560" t="str">
            <v>519</v>
          </cell>
          <cell r="E3560" t="str">
            <v>011</v>
          </cell>
          <cell r="F3560">
            <v>11</v>
          </cell>
          <cell r="G3560">
            <v>40</v>
          </cell>
          <cell r="H3560">
            <v>592514.21</v>
          </cell>
          <cell r="I3560" t="str">
            <v>40686</v>
          </cell>
          <cell r="J3560" t="str">
            <v>2010062</v>
          </cell>
          <cell r="K3560" t="str">
            <v>40701</v>
          </cell>
          <cell r="L3560">
            <v>4.4000000000000004</v>
          </cell>
          <cell r="M3560" t="str">
            <v>143115203</v>
          </cell>
          <cell r="N3560" t="str">
            <v>63</v>
          </cell>
          <cell r="O3560" t="str">
            <v>0969</v>
          </cell>
          <cell r="Q3560">
            <v>592514.21</v>
          </cell>
          <cell r="R3560">
            <v>0</v>
          </cell>
          <cell r="S3560">
            <v>0</v>
          </cell>
          <cell r="W3560" t="str">
            <v>9311101</v>
          </cell>
          <cell r="X3560">
            <v>0</v>
          </cell>
          <cell r="Y3560">
            <v>0</v>
          </cell>
        </row>
        <row r="3561">
          <cell r="A3561">
            <v>25477</v>
          </cell>
          <cell r="B3561" t="str">
            <v>07</v>
          </cell>
          <cell r="C3561" t="str">
            <v>ОРУ 35 кВ п/ст Корсаковская</v>
          </cell>
          <cell r="D3561" t="str">
            <v>519</v>
          </cell>
          <cell r="E3561" t="str">
            <v>011</v>
          </cell>
          <cell r="F3561">
            <v>11</v>
          </cell>
          <cell r="G3561">
            <v>40</v>
          </cell>
          <cell r="H3561">
            <v>744743.88</v>
          </cell>
          <cell r="I3561" t="str">
            <v>40687</v>
          </cell>
          <cell r="J3561" t="str">
            <v>2010062</v>
          </cell>
          <cell r="K3561" t="str">
            <v>40701</v>
          </cell>
          <cell r="L3561">
            <v>4.4000000000000004</v>
          </cell>
          <cell r="M3561" t="str">
            <v>143115204</v>
          </cell>
          <cell r="N3561" t="str">
            <v>68</v>
          </cell>
          <cell r="O3561" t="str">
            <v>1069</v>
          </cell>
          <cell r="Q3561">
            <v>744743.88</v>
          </cell>
          <cell r="R3561">
            <v>0</v>
          </cell>
          <cell r="S3561">
            <v>0</v>
          </cell>
          <cell r="W3561" t="str">
            <v>9311101</v>
          </cell>
          <cell r="X3561">
            <v>0</v>
          </cell>
          <cell r="Y3561">
            <v>0</v>
          </cell>
        </row>
        <row r="3562">
          <cell r="A3562">
            <v>25447</v>
          </cell>
          <cell r="B3562" t="str">
            <v>07</v>
          </cell>
          <cell r="C3562" t="str">
            <v>ОРУ 110 кВ п/ст Корсаковская</v>
          </cell>
          <cell r="D3562" t="str">
            <v>519</v>
          </cell>
          <cell r="E3562" t="str">
            <v>011</v>
          </cell>
          <cell r="F3562">
            <v>11</v>
          </cell>
          <cell r="G3562">
            <v>40</v>
          </cell>
          <cell r="H3562">
            <v>711468.76</v>
          </cell>
          <cell r="I3562" t="str">
            <v>40688</v>
          </cell>
          <cell r="J3562" t="str">
            <v>2010062</v>
          </cell>
          <cell r="K3562" t="str">
            <v>40701</v>
          </cell>
          <cell r="L3562">
            <v>4.4000000000000004</v>
          </cell>
          <cell r="M3562" t="str">
            <v>143115204</v>
          </cell>
          <cell r="N3562" t="str">
            <v>68</v>
          </cell>
          <cell r="O3562" t="str">
            <v>0969</v>
          </cell>
          <cell r="Q3562">
            <v>711468.76</v>
          </cell>
          <cell r="R3562">
            <v>0</v>
          </cell>
          <cell r="S3562">
            <v>0</v>
          </cell>
          <cell r="W3562" t="str">
            <v>9311101</v>
          </cell>
          <cell r="X3562">
            <v>0</v>
          </cell>
          <cell r="Y3562">
            <v>0</v>
          </cell>
        </row>
        <row r="3563">
          <cell r="A3563">
            <v>25508</v>
          </cell>
          <cell r="B3563" t="str">
            <v>07</v>
          </cell>
          <cell r="C3563" t="str">
            <v>Оборудованние  п/ст Корсаковская</v>
          </cell>
          <cell r="D3563" t="str">
            <v>519</v>
          </cell>
          <cell r="E3563" t="str">
            <v>011</v>
          </cell>
          <cell r="F3563">
            <v>11</v>
          </cell>
          <cell r="G3563">
            <v>40</v>
          </cell>
          <cell r="H3563">
            <v>1014714.44</v>
          </cell>
          <cell r="I3563" t="str">
            <v>40689</v>
          </cell>
          <cell r="J3563" t="str">
            <v>2010062</v>
          </cell>
          <cell r="K3563" t="str">
            <v>40701</v>
          </cell>
          <cell r="L3563">
            <v>4.4000000000000004</v>
          </cell>
          <cell r="M3563" t="str">
            <v>143115204</v>
          </cell>
          <cell r="N3563" t="str">
            <v>68</v>
          </cell>
          <cell r="O3563" t="str">
            <v>1169</v>
          </cell>
          <cell r="Q3563">
            <v>1014714.44</v>
          </cell>
          <cell r="R3563">
            <v>0</v>
          </cell>
          <cell r="S3563">
            <v>0</v>
          </cell>
          <cell r="W3563" t="str">
            <v>9311101</v>
          </cell>
          <cell r="X3563">
            <v>0</v>
          </cell>
          <cell r="Y3563">
            <v>0</v>
          </cell>
        </row>
        <row r="3564">
          <cell r="A3564">
            <v>27668</v>
          </cell>
          <cell r="B3564" t="str">
            <v>07</v>
          </cell>
          <cell r="C3564" t="str">
            <v>П/ст Тамбовка 35/10 кВ</v>
          </cell>
          <cell r="D3564" t="str">
            <v>519</v>
          </cell>
          <cell r="E3564" t="str">
            <v>011</v>
          </cell>
          <cell r="F3564">
            <v>11</v>
          </cell>
          <cell r="G3564">
            <v>40</v>
          </cell>
          <cell r="H3564">
            <v>161135.19</v>
          </cell>
          <cell r="I3564" t="str">
            <v>40691</v>
          </cell>
          <cell r="J3564" t="str">
            <v>2010062</v>
          </cell>
          <cell r="K3564" t="str">
            <v>40701</v>
          </cell>
          <cell r="L3564">
            <v>4.4000000000000004</v>
          </cell>
          <cell r="M3564" t="str">
            <v>143115203</v>
          </cell>
          <cell r="N3564" t="str">
            <v>74</v>
          </cell>
          <cell r="O3564" t="str">
            <v>1075</v>
          </cell>
          <cell r="Q3564">
            <v>161135.19</v>
          </cell>
          <cell r="R3564">
            <v>0</v>
          </cell>
          <cell r="S3564">
            <v>0</v>
          </cell>
          <cell r="W3564" t="str">
            <v>9311101</v>
          </cell>
          <cell r="X3564">
            <v>0</v>
          </cell>
          <cell r="Y3564">
            <v>0</v>
          </cell>
        </row>
        <row r="3565">
          <cell r="A3565">
            <v>23316</v>
          </cell>
          <cell r="B3565" t="str">
            <v>07</v>
          </cell>
          <cell r="C3565" t="str">
            <v>П/ст Городская 35/10 кВ</v>
          </cell>
          <cell r="D3565" t="str">
            <v>519</v>
          </cell>
          <cell r="E3565" t="str">
            <v>011</v>
          </cell>
          <cell r="F3565">
            <v>11</v>
          </cell>
          <cell r="G3565">
            <v>40</v>
          </cell>
          <cell r="H3565">
            <v>183326.64</v>
          </cell>
          <cell r="I3565" t="str">
            <v>40692</v>
          </cell>
          <cell r="J3565" t="str">
            <v>2010062</v>
          </cell>
          <cell r="K3565" t="str">
            <v>40701</v>
          </cell>
          <cell r="L3565">
            <v>4.4000000000000004</v>
          </cell>
          <cell r="M3565" t="str">
            <v>143115204</v>
          </cell>
          <cell r="N3565" t="str">
            <v>62</v>
          </cell>
          <cell r="O3565" t="str">
            <v>1163</v>
          </cell>
          <cell r="Q3565">
            <v>183326.64</v>
          </cell>
          <cell r="R3565">
            <v>0</v>
          </cell>
          <cell r="S3565">
            <v>0</v>
          </cell>
          <cell r="W3565" t="str">
            <v>9311101</v>
          </cell>
          <cell r="X3565">
            <v>0</v>
          </cell>
          <cell r="Y3565">
            <v>0</v>
          </cell>
        </row>
        <row r="3566">
          <cell r="A3566">
            <v>31959</v>
          </cell>
          <cell r="B3566" t="str">
            <v>07</v>
          </cell>
          <cell r="C3566" t="str">
            <v>ЗРУ 10 кв П/ст Городская</v>
          </cell>
          <cell r="D3566" t="str">
            <v>519</v>
          </cell>
          <cell r="E3566" t="str">
            <v>011</v>
          </cell>
          <cell r="F3566">
            <v>11</v>
          </cell>
          <cell r="G3566">
            <v>40</v>
          </cell>
          <cell r="H3566">
            <v>529627</v>
          </cell>
          <cell r="I3566" t="str">
            <v>40693</v>
          </cell>
          <cell r="J3566" t="str">
            <v>2010062</v>
          </cell>
          <cell r="K3566" t="str">
            <v>40701</v>
          </cell>
          <cell r="L3566">
            <v>4.4000000000000004</v>
          </cell>
          <cell r="M3566" t="str">
            <v>143115204</v>
          </cell>
          <cell r="N3566" t="str">
            <v>81</v>
          </cell>
          <cell r="O3566" t="str">
            <v>0787</v>
          </cell>
          <cell r="Q3566">
            <v>403347.63</v>
          </cell>
          <cell r="R3566">
            <v>1941.97</v>
          </cell>
          <cell r="S3566">
            <v>126279.37</v>
          </cell>
          <cell r="W3566" t="str">
            <v>9311101</v>
          </cell>
          <cell r="X3566">
            <v>0</v>
          </cell>
          <cell r="Y3566">
            <v>0</v>
          </cell>
        </row>
        <row r="3567">
          <cell r="A3567">
            <v>26969</v>
          </cell>
          <cell r="B3567" t="str">
            <v>07</v>
          </cell>
          <cell r="C3567" t="str">
            <v>Сборная КТП 35/10 кВ в центр.усадьбе ПСТ Чапаевская открытая</v>
          </cell>
          <cell r="D3567" t="str">
            <v>519</v>
          </cell>
          <cell r="E3567" t="str">
            <v>011</v>
          </cell>
          <cell r="F3567">
            <v>11</v>
          </cell>
          <cell r="G3567">
            <v>40</v>
          </cell>
          <cell r="H3567">
            <v>423108.47</v>
          </cell>
          <cell r="I3567" t="str">
            <v>40694</v>
          </cell>
          <cell r="J3567" t="str">
            <v>2010062</v>
          </cell>
          <cell r="K3567" t="str">
            <v>40701</v>
          </cell>
          <cell r="L3567">
            <v>4.4000000000000004</v>
          </cell>
          <cell r="M3567" t="str">
            <v>143115203</v>
          </cell>
          <cell r="N3567" t="str">
            <v>72</v>
          </cell>
          <cell r="O3567" t="str">
            <v>1173</v>
          </cell>
          <cell r="Q3567">
            <v>423108.47</v>
          </cell>
          <cell r="R3567">
            <v>0</v>
          </cell>
          <cell r="S3567">
            <v>0</v>
          </cell>
          <cell r="W3567" t="str">
            <v>9311101</v>
          </cell>
          <cell r="X3567">
            <v>0</v>
          </cell>
          <cell r="Y3567">
            <v>0</v>
          </cell>
        </row>
        <row r="3568">
          <cell r="A3568">
            <v>26969</v>
          </cell>
          <cell r="B3568" t="str">
            <v>07</v>
          </cell>
          <cell r="C3568" t="str">
            <v>Сборная КТП 35/10 кВ Лесная</v>
          </cell>
          <cell r="D3568" t="str">
            <v>519</v>
          </cell>
          <cell r="E3568" t="str">
            <v>011</v>
          </cell>
          <cell r="F3568">
            <v>11</v>
          </cell>
          <cell r="G3568">
            <v>40</v>
          </cell>
          <cell r="H3568">
            <v>1993115.6</v>
          </cell>
          <cell r="I3568" t="str">
            <v>40695</v>
          </cell>
          <cell r="J3568" t="str">
            <v>2010062</v>
          </cell>
          <cell r="K3568" t="str">
            <v>40701</v>
          </cell>
          <cell r="L3568">
            <v>4.4000000000000004</v>
          </cell>
          <cell r="M3568" t="str">
            <v>143115203</v>
          </cell>
          <cell r="N3568" t="str">
            <v>72</v>
          </cell>
          <cell r="O3568" t="str">
            <v>1173</v>
          </cell>
          <cell r="Q3568">
            <v>1993115.6</v>
          </cell>
          <cell r="R3568">
            <v>0</v>
          </cell>
          <cell r="S3568">
            <v>0</v>
          </cell>
          <cell r="W3568" t="str">
            <v>9311101</v>
          </cell>
          <cell r="X3568">
            <v>0</v>
          </cell>
          <cell r="Y3568">
            <v>0</v>
          </cell>
        </row>
        <row r="3569">
          <cell r="A3569">
            <v>29891</v>
          </cell>
          <cell r="B3569" t="str">
            <v>07</v>
          </cell>
          <cell r="C3569" t="str">
            <v>Высокочастотный заградитель</v>
          </cell>
          <cell r="D3569" t="str">
            <v>519</v>
          </cell>
          <cell r="E3569" t="str">
            <v>011</v>
          </cell>
          <cell r="F3569">
            <v>11</v>
          </cell>
          <cell r="G3569">
            <v>40</v>
          </cell>
          <cell r="H3569">
            <v>17774</v>
          </cell>
          <cell r="I3569" t="str">
            <v>40723</v>
          </cell>
          <cell r="J3569" t="str">
            <v>2010062</v>
          </cell>
          <cell r="K3569" t="str">
            <v>40701</v>
          </cell>
          <cell r="L3569">
            <v>4.4000000000000004</v>
          </cell>
          <cell r="M3569" t="str">
            <v>143115010</v>
          </cell>
          <cell r="N3569" t="str">
            <v>80</v>
          </cell>
          <cell r="O3569" t="str">
            <v>1181</v>
          </cell>
          <cell r="Q3569">
            <v>17774</v>
          </cell>
          <cell r="R3569">
            <v>0</v>
          </cell>
          <cell r="S3569">
            <v>0</v>
          </cell>
          <cell r="W3569" t="str">
            <v>9311101</v>
          </cell>
          <cell r="X3569">
            <v>0</v>
          </cell>
          <cell r="Y3569">
            <v>0</v>
          </cell>
        </row>
        <row r="3570">
          <cell r="A3570">
            <v>29891</v>
          </cell>
          <cell r="B3570" t="str">
            <v>07</v>
          </cell>
          <cell r="C3570" t="str">
            <v>Высокочастотный заградитель</v>
          </cell>
          <cell r="D3570" t="str">
            <v>519</v>
          </cell>
          <cell r="E3570" t="str">
            <v>011</v>
          </cell>
          <cell r="F3570">
            <v>11</v>
          </cell>
          <cell r="G3570">
            <v>40</v>
          </cell>
          <cell r="H3570">
            <v>17774</v>
          </cell>
          <cell r="I3570" t="str">
            <v>40724</v>
          </cell>
          <cell r="J3570" t="str">
            <v>2010062</v>
          </cell>
          <cell r="K3570" t="str">
            <v>40701</v>
          </cell>
          <cell r="L3570">
            <v>4.4000000000000004</v>
          </cell>
          <cell r="M3570" t="str">
            <v>143115010</v>
          </cell>
          <cell r="N3570" t="str">
            <v>80</v>
          </cell>
          <cell r="O3570" t="str">
            <v>1181</v>
          </cell>
          <cell r="Q3570">
            <v>17774</v>
          </cell>
          <cell r="R3570">
            <v>0</v>
          </cell>
          <cell r="S3570">
            <v>0</v>
          </cell>
          <cell r="W3570" t="str">
            <v>9311101</v>
          </cell>
          <cell r="X3570">
            <v>0</v>
          </cell>
          <cell r="Y3570">
            <v>0</v>
          </cell>
        </row>
        <row r="3571">
          <cell r="A3571">
            <v>33025</v>
          </cell>
          <cell r="B3571" t="str">
            <v>07</v>
          </cell>
          <cell r="C3571" t="str">
            <v>ОРУ 35 кВ п/ст Мицулевка</v>
          </cell>
          <cell r="D3571" t="str">
            <v>519</v>
          </cell>
          <cell r="E3571" t="str">
            <v>011</v>
          </cell>
          <cell r="F3571">
            <v>11</v>
          </cell>
          <cell r="G3571">
            <v>40</v>
          </cell>
          <cell r="H3571">
            <v>1713450</v>
          </cell>
          <cell r="I3571" t="str">
            <v>40743</v>
          </cell>
          <cell r="J3571" t="str">
            <v>2010062</v>
          </cell>
          <cell r="K3571" t="str">
            <v>40701</v>
          </cell>
          <cell r="L3571">
            <v>4.4000000000000004</v>
          </cell>
          <cell r="M3571" t="str">
            <v>143115203</v>
          </cell>
          <cell r="N3571" t="str">
            <v>90</v>
          </cell>
          <cell r="O3571" t="str">
            <v>0690</v>
          </cell>
          <cell r="Q3571">
            <v>1357949.77</v>
          </cell>
          <cell r="R3571">
            <v>6282.65</v>
          </cell>
          <cell r="S3571">
            <v>355500.23</v>
          </cell>
          <cell r="W3571" t="str">
            <v>8500910</v>
          </cell>
          <cell r="X3571">
            <v>0</v>
          </cell>
          <cell r="Y3571">
            <v>0</v>
          </cell>
        </row>
        <row r="3572">
          <cell r="A3572">
            <v>33025</v>
          </cell>
          <cell r="B3572" t="str">
            <v>07</v>
          </cell>
          <cell r="C3572" t="str">
            <v>ЗРУ 10 кВ п/ст Мицулевка</v>
          </cell>
          <cell r="D3572" t="str">
            <v>519</v>
          </cell>
          <cell r="E3572" t="str">
            <v>011</v>
          </cell>
          <cell r="F3572">
            <v>11</v>
          </cell>
          <cell r="G3572">
            <v>40</v>
          </cell>
          <cell r="H3572">
            <v>2302305</v>
          </cell>
          <cell r="I3572" t="str">
            <v>40744</v>
          </cell>
          <cell r="J3572" t="str">
            <v>2010062</v>
          </cell>
          <cell r="K3572" t="str">
            <v>40701</v>
          </cell>
          <cell r="L3572">
            <v>4.4000000000000004</v>
          </cell>
          <cell r="M3572" t="str">
            <v>143115203</v>
          </cell>
          <cell r="N3572" t="str">
            <v>90</v>
          </cell>
          <cell r="O3572" t="str">
            <v>0690</v>
          </cell>
          <cell r="Q3572">
            <v>1495402.59</v>
          </cell>
          <cell r="R3572">
            <v>8441.7900000000009</v>
          </cell>
          <cell r="S3572">
            <v>806902.41</v>
          </cell>
          <cell r="W3572" t="str">
            <v>8500910</v>
          </cell>
          <cell r="X3572">
            <v>0</v>
          </cell>
          <cell r="Y3572">
            <v>0</v>
          </cell>
        </row>
        <row r="3573">
          <cell r="A3573">
            <v>33025</v>
          </cell>
          <cell r="B3573" t="str">
            <v>07</v>
          </cell>
          <cell r="C3573" t="str">
            <v>Тр-р ТМ 1800/35  п/ст Мицулевка N 805</v>
          </cell>
          <cell r="D3573" t="str">
            <v>519</v>
          </cell>
          <cell r="E3573" t="str">
            <v>011</v>
          </cell>
          <cell r="F3573">
            <v>11</v>
          </cell>
          <cell r="G3573">
            <v>40</v>
          </cell>
          <cell r="H3573">
            <v>359416</v>
          </cell>
          <cell r="I3573" t="str">
            <v>40745</v>
          </cell>
          <cell r="J3573" t="str">
            <v>2010062</v>
          </cell>
          <cell r="K3573" t="str">
            <v>40701</v>
          </cell>
          <cell r="L3573">
            <v>4.4000000000000004</v>
          </cell>
          <cell r="M3573" t="str">
            <v>143115152</v>
          </cell>
          <cell r="N3573" t="str">
            <v>90</v>
          </cell>
          <cell r="O3573" t="str">
            <v>0690</v>
          </cell>
          <cell r="Q3573">
            <v>233807.39</v>
          </cell>
          <cell r="R3573">
            <v>1317.86</v>
          </cell>
          <cell r="S3573">
            <v>125608.61</v>
          </cell>
          <cell r="W3573" t="str">
            <v>8500910</v>
          </cell>
          <cell r="X3573">
            <v>0</v>
          </cell>
          <cell r="Y3573">
            <v>0</v>
          </cell>
        </row>
        <row r="3574">
          <cell r="A3574">
            <v>33055</v>
          </cell>
          <cell r="B3574" t="str">
            <v>07</v>
          </cell>
          <cell r="C3574" t="str">
            <v>КТП-189 с тр-ом 160 кВА  3-я Падь открытое</v>
          </cell>
          <cell r="D3574" t="str">
            <v>519</v>
          </cell>
          <cell r="E3574" t="str">
            <v>011</v>
          </cell>
          <cell r="F3574">
            <v>11</v>
          </cell>
          <cell r="G3574">
            <v>40</v>
          </cell>
          <cell r="H3574">
            <v>15231</v>
          </cell>
          <cell r="I3574" t="str">
            <v>40747</v>
          </cell>
          <cell r="J3574" t="str">
            <v>2010062</v>
          </cell>
          <cell r="K3574" t="str">
            <v>40701</v>
          </cell>
          <cell r="L3574">
            <v>6.6</v>
          </cell>
          <cell r="M3574" t="str">
            <v>143115201</v>
          </cell>
          <cell r="N3574" t="str">
            <v>90</v>
          </cell>
          <cell r="O3574" t="str">
            <v>0790</v>
          </cell>
          <cell r="Q3574">
            <v>15068.68</v>
          </cell>
          <cell r="R3574">
            <v>83.77</v>
          </cell>
          <cell r="S3574">
            <v>162.32</v>
          </cell>
          <cell r="W3574" t="str">
            <v>8500910</v>
          </cell>
          <cell r="X3574">
            <v>0</v>
          </cell>
          <cell r="Y3574">
            <v>0</v>
          </cell>
        </row>
        <row r="3575">
          <cell r="A3575">
            <v>32568</v>
          </cell>
          <cell r="B3575" t="str">
            <v>07</v>
          </cell>
          <cell r="C3575" t="str">
            <v>ПСТ Соловьевка с тр-ом 2*1600 кВА</v>
          </cell>
          <cell r="D3575" t="str">
            <v>519</v>
          </cell>
          <cell r="E3575" t="str">
            <v>011</v>
          </cell>
          <cell r="F3575">
            <v>11</v>
          </cell>
          <cell r="G3575">
            <v>40</v>
          </cell>
          <cell r="H3575">
            <v>5983475</v>
          </cell>
          <cell r="I3575" t="str">
            <v>40751</v>
          </cell>
          <cell r="J3575" t="str">
            <v>2010062</v>
          </cell>
          <cell r="K3575" t="str">
            <v>40701</v>
          </cell>
          <cell r="L3575">
            <v>4.4000000000000004</v>
          </cell>
          <cell r="M3575" t="str">
            <v>143115203</v>
          </cell>
          <cell r="N3575" t="str">
            <v>89</v>
          </cell>
          <cell r="O3575" t="str">
            <v>0389</v>
          </cell>
          <cell r="Q3575">
            <v>5238457.07</v>
          </cell>
          <cell r="R3575">
            <v>21939.41</v>
          </cell>
          <cell r="S3575">
            <v>745017.93</v>
          </cell>
          <cell r="W3575" t="str">
            <v>8500910</v>
          </cell>
          <cell r="X3575">
            <v>0</v>
          </cell>
          <cell r="Y3575">
            <v>0</v>
          </cell>
        </row>
        <row r="3576">
          <cell r="A3576">
            <v>30651</v>
          </cell>
          <cell r="B3576" t="str">
            <v>07</v>
          </cell>
          <cell r="C3576" t="str">
            <v>ПСТ Чапаевская с тр-ом ТМ 1600/35/10</v>
          </cell>
          <cell r="D3576" t="str">
            <v>519</v>
          </cell>
          <cell r="E3576" t="str">
            <v>011</v>
          </cell>
          <cell r="F3576">
            <v>11</v>
          </cell>
          <cell r="G3576">
            <v>40</v>
          </cell>
          <cell r="H3576">
            <v>312555</v>
          </cell>
          <cell r="I3576" t="str">
            <v>40753</v>
          </cell>
          <cell r="J3576" t="str">
            <v>2010062</v>
          </cell>
          <cell r="K3576" t="str">
            <v>40701</v>
          </cell>
          <cell r="L3576">
            <v>4.4000000000000004</v>
          </cell>
          <cell r="M3576" t="str">
            <v>143115152</v>
          </cell>
          <cell r="N3576" t="str">
            <v>83</v>
          </cell>
          <cell r="O3576" t="str">
            <v>1283</v>
          </cell>
          <cell r="Q3576">
            <v>287622.43</v>
          </cell>
          <cell r="R3576">
            <v>1146.04</v>
          </cell>
          <cell r="S3576">
            <v>24932.57</v>
          </cell>
          <cell r="W3576" t="str">
            <v>8500910</v>
          </cell>
          <cell r="X3576">
            <v>0</v>
          </cell>
          <cell r="Y3576">
            <v>0</v>
          </cell>
        </row>
        <row r="3577">
          <cell r="A3577">
            <v>33055</v>
          </cell>
          <cell r="B3577" t="str">
            <v>07</v>
          </cell>
          <cell r="C3577" t="str">
            <v>ТП 157 с тр-ом 250кВА  открытое</v>
          </cell>
          <cell r="D3577" t="str">
            <v>519</v>
          </cell>
          <cell r="E3577" t="str">
            <v>011</v>
          </cell>
          <cell r="F3577">
            <v>11</v>
          </cell>
          <cell r="G3577">
            <v>40</v>
          </cell>
          <cell r="H3577">
            <v>90360</v>
          </cell>
          <cell r="I3577" t="str">
            <v>41225</v>
          </cell>
          <cell r="J3577" t="str">
            <v>2010062</v>
          </cell>
          <cell r="K3577" t="str">
            <v>40701</v>
          </cell>
          <cell r="L3577">
            <v>6.6</v>
          </cell>
          <cell r="M3577" t="str">
            <v>143115202</v>
          </cell>
          <cell r="N3577" t="str">
            <v>88</v>
          </cell>
          <cell r="O3577" t="str">
            <v>0790</v>
          </cell>
          <cell r="Q3577">
            <v>87855.67</v>
          </cell>
          <cell r="R3577">
            <v>496.98</v>
          </cell>
          <cell r="S3577">
            <v>2504.33</v>
          </cell>
          <cell r="W3577" t="str">
            <v>8500910</v>
          </cell>
          <cell r="X3577">
            <v>0</v>
          </cell>
          <cell r="Y3577">
            <v>0</v>
          </cell>
        </row>
        <row r="3578">
          <cell r="A3578">
            <v>32933</v>
          </cell>
          <cell r="B3578" t="str">
            <v>07</v>
          </cell>
          <cell r="C3578" t="str">
            <v>Трансформатор ТМНП 1600/35 ПСТ Лесная N 1810</v>
          </cell>
          <cell r="D3578" t="str">
            <v>519</v>
          </cell>
          <cell r="E3578" t="str">
            <v>011</v>
          </cell>
          <cell r="F3578">
            <v>11</v>
          </cell>
          <cell r="G3578">
            <v>40</v>
          </cell>
          <cell r="H3578">
            <v>352994</v>
          </cell>
          <cell r="I3578" t="str">
            <v>42068</v>
          </cell>
          <cell r="J3578" t="str">
            <v>2010062</v>
          </cell>
          <cell r="K3578" t="str">
            <v>40701</v>
          </cell>
          <cell r="L3578">
            <v>4.4000000000000004</v>
          </cell>
          <cell r="M3578" t="str">
            <v>143115132</v>
          </cell>
          <cell r="N3578" t="str">
            <v>80</v>
          </cell>
          <cell r="O3578" t="str">
            <v>0390</v>
          </cell>
          <cell r="Q3578">
            <v>226703.31</v>
          </cell>
          <cell r="R3578">
            <v>1294.31</v>
          </cell>
          <cell r="S3578">
            <v>126290.69</v>
          </cell>
          <cell r="V3578" t="str">
            <v>42068</v>
          </cell>
          <cell r="W3578" t="str">
            <v>9311101</v>
          </cell>
          <cell r="X3578">
            <v>0</v>
          </cell>
          <cell r="Y3578">
            <v>0</v>
          </cell>
        </row>
        <row r="3579">
          <cell r="A3579">
            <v>32933</v>
          </cell>
          <cell r="B3579" t="str">
            <v>07</v>
          </cell>
          <cell r="C3579" t="str">
            <v>Трансформатор ТМН 1600/35 п/ст Мицулевка  N 1811</v>
          </cell>
          <cell r="D3579" t="str">
            <v>519</v>
          </cell>
          <cell r="E3579" t="str">
            <v>011</v>
          </cell>
          <cell r="F3579">
            <v>11</v>
          </cell>
          <cell r="G3579">
            <v>40</v>
          </cell>
          <cell r="H3579">
            <v>352994</v>
          </cell>
          <cell r="I3579" t="str">
            <v>42069</v>
          </cell>
          <cell r="J3579" t="str">
            <v>2010062</v>
          </cell>
          <cell r="K3579" t="str">
            <v>40701</v>
          </cell>
          <cell r="L3579">
            <v>4.4000000000000004</v>
          </cell>
          <cell r="M3579" t="str">
            <v>143115132</v>
          </cell>
          <cell r="N3579" t="str">
            <v>80</v>
          </cell>
          <cell r="O3579" t="str">
            <v>0390</v>
          </cell>
          <cell r="Q3579">
            <v>226703.31</v>
          </cell>
          <cell r="R3579">
            <v>1294.31</v>
          </cell>
          <cell r="S3579">
            <v>126290.69</v>
          </cell>
          <cell r="V3579" t="str">
            <v>42069</v>
          </cell>
          <cell r="W3579" t="str">
            <v>9311101</v>
          </cell>
          <cell r="X3579">
            <v>0</v>
          </cell>
          <cell r="Y3579">
            <v>0</v>
          </cell>
        </row>
        <row r="3580">
          <cell r="A3580">
            <v>31717</v>
          </cell>
          <cell r="B3580" t="str">
            <v>07</v>
          </cell>
          <cell r="C3580" t="str">
            <v>КТПН-2426 с тр-ом 250/10 открытое</v>
          </cell>
          <cell r="D3580" t="str">
            <v>519</v>
          </cell>
          <cell r="E3580" t="str">
            <v>011</v>
          </cell>
          <cell r="F3580">
            <v>11</v>
          </cell>
          <cell r="G3580">
            <v>40</v>
          </cell>
          <cell r="H3580">
            <v>83782.149999999994</v>
          </cell>
          <cell r="I3580" t="str">
            <v>43042</v>
          </cell>
          <cell r="J3580" t="str">
            <v>2010062</v>
          </cell>
          <cell r="K3580" t="str">
            <v>40701</v>
          </cell>
          <cell r="L3580">
            <v>6.6</v>
          </cell>
          <cell r="M3580" t="str">
            <v>143115202</v>
          </cell>
          <cell r="N3580" t="str">
            <v>86</v>
          </cell>
          <cell r="O3580" t="str">
            <v>1186</v>
          </cell>
          <cell r="Q3580">
            <v>83782.149999999994</v>
          </cell>
          <cell r="R3580">
            <v>0</v>
          </cell>
          <cell r="S3580">
            <v>0</v>
          </cell>
          <cell r="W3580" t="str">
            <v>9311101</v>
          </cell>
          <cell r="X3580">
            <v>0</v>
          </cell>
          <cell r="Y3580">
            <v>0</v>
          </cell>
        </row>
        <row r="3581">
          <cell r="A3581">
            <v>32629</v>
          </cell>
          <cell r="B3581" t="str">
            <v>07</v>
          </cell>
          <cell r="C3581" t="str">
            <v>КТПН-2428 с тр-ом 100 кВА  открытое,демонтаж</v>
          </cell>
          <cell r="D3581" t="str">
            <v>519</v>
          </cell>
          <cell r="E3581" t="str">
            <v>011</v>
          </cell>
          <cell r="F3581">
            <v>11</v>
          </cell>
          <cell r="G3581">
            <v>40</v>
          </cell>
          <cell r="H3581">
            <v>70143</v>
          </cell>
          <cell r="I3581" t="str">
            <v>43043</v>
          </cell>
          <cell r="J3581" t="str">
            <v>2010062</v>
          </cell>
          <cell r="K3581" t="str">
            <v>40701</v>
          </cell>
          <cell r="L3581">
            <v>0</v>
          </cell>
          <cell r="M3581" t="str">
            <v>143115202</v>
          </cell>
          <cell r="N3581" t="str">
            <v>88</v>
          </cell>
          <cell r="O3581" t="str">
            <v>0589</v>
          </cell>
          <cell r="Q3581">
            <v>63079.76</v>
          </cell>
          <cell r="R3581">
            <v>0</v>
          </cell>
          <cell r="S3581">
            <v>7063.24</v>
          </cell>
          <cell r="W3581" t="str">
            <v>8500910</v>
          </cell>
          <cell r="X3581">
            <v>0</v>
          </cell>
          <cell r="Y3581">
            <v>0</v>
          </cell>
        </row>
        <row r="3582">
          <cell r="A3582">
            <v>33878</v>
          </cell>
          <cell r="B3582" t="str">
            <v>07</v>
          </cell>
          <cell r="C3582" t="str">
            <v>Тележка Э-312 выпрямитель</v>
          </cell>
          <cell r="D3582" t="str">
            <v>519</v>
          </cell>
          <cell r="E3582" t="str">
            <v>011</v>
          </cell>
          <cell r="F3582">
            <v>11</v>
          </cell>
          <cell r="G3582">
            <v>40</v>
          </cell>
          <cell r="H3582">
            <v>55688</v>
          </cell>
          <cell r="I3582" t="str">
            <v>40754</v>
          </cell>
          <cell r="J3582" t="str">
            <v>2010062</v>
          </cell>
          <cell r="K3582" t="str">
            <v>40717</v>
          </cell>
          <cell r="L3582">
            <v>10</v>
          </cell>
          <cell r="M3582" t="str">
            <v>143120210</v>
          </cell>
          <cell r="N3582" t="str">
            <v>92</v>
          </cell>
          <cell r="O3582" t="str">
            <v>1092</v>
          </cell>
          <cell r="Q3582">
            <v>55688</v>
          </cell>
          <cell r="R3582">
            <v>0</v>
          </cell>
          <cell r="S3582">
            <v>0</v>
          </cell>
          <cell r="W3582" t="str">
            <v>8500910</v>
          </cell>
          <cell r="X3582">
            <v>0</v>
          </cell>
          <cell r="Y3582">
            <v>0</v>
          </cell>
        </row>
        <row r="3583">
          <cell r="A3583">
            <v>25112</v>
          </cell>
          <cell r="B3583" t="str">
            <v>07</v>
          </cell>
          <cell r="C3583" t="str">
            <v>Трансформатор ТМ 1000/35/10 N 419 ПСТ Томбовка</v>
          </cell>
          <cell r="D3583" t="str">
            <v>519</v>
          </cell>
          <cell r="E3583" t="str">
            <v>011</v>
          </cell>
          <cell r="F3583">
            <v>11</v>
          </cell>
          <cell r="G3583">
            <v>40</v>
          </cell>
          <cell r="H3583">
            <v>28327.18</v>
          </cell>
          <cell r="I3583" t="str">
            <v>40755</v>
          </cell>
          <cell r="J3583" t="str">
            <v>2010062</v>
          </cell>
          <cell r="K3583" t="str">
            <v>40701</v>
          </cell>
          <cell r="L3583">
            <v>4.4000000000000004</v>
          </cell>
          <cell r="M3583" t="str">
            <v>143115132</v>
          </cell>
          <cell r="N3583" t="str">
            <v>65</v>
          </cell>
          <cell r="O3583" t="str">
            <v>1068</v>
          </cell>
          <cell r="Q3583">
            <v>28327.18</v>
          </cell>
          <cell r="R3583">
            <v>0</v>
          </cell>
          <cell r="S3583">
            <v>0</v>
          </cell>
          <cell r="W3583" t="str">
            <v>8500910</v>
          </cell>
          <cell r="X3583">
            <v>0</v>
          </cell>
          <cell r="Y3583">
            <v>0</v>
          </cell>
        </row>
        <row r="3584">
          <cell r="A3584">
            <v>23986</v>
          </cell>
          <cell r="B3584" t="str">
            <v>07</v>
          </cell>
          <cell r="C3584" t="str">
            <v>Трансформатор ТМ 1000/35/10     N1140    ПСТ Томбовка</v>
          </cell>
          <cell r="D3584" t="str">
            <v>519</v>
          </cell>
          <cell r="E3584" t="str">
            <v>011</v>
          </cell>
          <cell r="F3584">
            <v>11</v>
          </cell>
          <cell r="G3584">
            <v>40</v>
          </cell>
          <cell r="H3584">
            <v>28327.18</v>
          </cell>
          <cell r="I3584" t="str">
            <v>40756</v>
          </cell>
          <cell r="J3584" t="str">
            <v>2010062</v>
          </cell>
          <cell r="K3584" t="str">
            <v>40701</v>
          </cell>
          <cell r="L3584">
            <v>4.4000000000000004</v>
          </cell>
          <cell r="M3584" t="str">
            <v>143115132</v>
          </cell>
          <cell r="N3584" t="str">
            <v>64</v>
          </cell>
          <cell r="O3584" t="str">
            <v>0965</v>
          </cell>
          <cell r="Q3584">
            <v>28327.18</v>
          </cell>
          <cell r="R3584">
            <v>0</v>
          </cell>
          <cell r="S3584">
            <v>0</v>
          </cell>
          <cell r="W3584" t="str">
            <v>8500910</v>
          </cell>
          <cell r="X3584">
            <v>0</v>
          </cell>
          <cell r="Y3584">
            <v>0</v>
          </cell>
        </row>
        <row r="3585">
          <cell r="A3585">
            <v>25112</v>
          </cell>
          <cell r="B3585" t="str">
            <v>04</v>
          </cell>
          <cell r="C3585" t="str">
            <v>КТП 2207 с тр-м 400ква п Троицкое ферма  закрытое</v>
          </cell>
          <cell r="D3585" t="str">
            <v>539</v>
          </cell>
          <cell r="E3585" t="str">
            <v>011</v>
          </cell>
          <cell r="F3585">
            <v>11</v>
          </cell>
          <cell r="G3585">
            <v>40</v>
          </cell>
          <cell r="H3585">
            <v>26957.67</v>
          </cell>
          <cell r="I3585" t="str">
            <v>43025</v>
          </cell>
          <cell r="J3585" t="str">
            <v>2010062</v>
          </cell>
          <cell r="K3585" t="str">
            <v>40701</v>
          </cell>
          <cell r="L3585">
            <v>4.4000000000000004</v>
          </cell>
          <cell r="M3585" t="str">
            <v>143115010</v>
          </cell>
          <cell r="N3585" t="str">
            <v>68</v>
          </cell>
          <cell r="O3585" t="str">
            <v>1068</v>
          </cell>
          <cell r="Q3585">
            <v>26957.67</v>
          </cell>
          <cell r="R3585">
            <v>0</v>
          </cell>
          <cell r="S3585">
            <v>0</v>
          </cell>
          <cell r="W3585" t="str">
            <v>9311101</v>
          </cell>
          <cell r="X3585">
            <v>0</v>
          </cell>
          <cell r="Y3585">
            <v>0</v>
          </cell>
        </row>
        <row r="3586">
          <cell r="A3586">
            <v>27546</v>
          </cell>
          <cell r="B3586" t="str">
            <v>04</v>
          </cell>
          <cell r="C3586" t="str">
            <v>Оборудование ТП 2257 с тр-м 630ква п Троицкое мех парк</v>
          </cell>
          <cell r="D3586" t="str">
            <v>539</v>
          </cell>
          <cell r="E3586" t="str">
            <v>011</v>
          </cell>
          <cell r="F3586">
            <v>11</v>
          </cell>
          <cell r="G3586">
            <v>40</v>
          </cell>
          <cell r="H3586">
            <v>13663.7</v>
          </cell>
          <cell r="I3586" t="str">
            <v>43027</v>
          </cell>
          <cell r="J3586" t="str">
            <v>2010062</v>
          </cell>
          <cell r="K3586" t="str">
            <v>40701</v>
          </cell>
          <cell r="L3586">
            <v>4.4000000000000004</v>
          </cell>
          <cell r="M3586" t="str">
            <v>143115010</v>
          </cell>
          <cell r="N3586" t="str">
            <v>75</v>
          </cell>
          <cell r="O3586" t="str">
            <v>0675</v>
          </cell>
          <cell r="Q3586">
            <v>13663.7</v>
          </cell>
          <cell r="R3586">
            <v>0</v>
          </cell>
          <cell r="S3586">
            <v>0</v>
          </cell>
          <cell r="W3586" t="str">
            <v>9311101</v>
          </cell>
          <cell r="X3586">
            <v>0</v>
          </cell>
          <cell r="Y3586">
            <v>0</v>
          </cell>
        </row>
        <row r="3587">
          <cell r="A3587">
            <v>30987</v>
          </cell>
          <cell r="B3587" t="str">
            <v>04</v>
          </cell>
          <cell r="C3587" t="str">
            <v>КТП 2363 с тр-м 400ква п Троицкое овощ хран закрытое</v>
          </cell>
          <cell r="D3587" t="str">
            <v>539</v>
          </cell>
          <cell r="E3587" t="str">
            <v>011</v>
          </cell>
          <cell r="F3587">
            <v>11</v>
          </cell>
          <cell r="G3587">
            <v>40</v>
          </cell>
          <cell r="H3587">
            <v>35014.959999999999</v>
          </cell>
          <cell r="I3587" t="str">
            <v>43036</v>
          </cell>
          <cell r="J3587" t="str">
            <v>2010062</v>
          </cell>
          <cell r="K3587" t="str">
            <v>40701</v>
          </cell>
          <cell r="L3587">
            <v>4.4000000000000004</v>
          </cell>
          <cell r="M3587" t="str">
            <v>143115010</v>
          </cell>
          <cell r="N3587" t="str">
            <v>84</v>
          </cell>
          <cell r="O3587" t="str">
            <v>1184</v>
          </cell>
          <cell r="Q3587">
            <v>35014.959999999999</v>
          </cell>
          <cell r="R3587">
            <v>0</v>
          </cell>
          <cell r="S3587">
            <v>0</v>
          </cell>
          <cell r="W3587" t="str">
            <v>9311101</v>
          </cell>
          <cell r="X3587">
            <v>0</v>
          </cell>
          <cell r="Y3587">
            <v>0</v>
          </cell>
        </row>
        <row r="3588">
          <cell r="A3588">
            <v>32021</v>
          </cell>
          <cell r="B3588" t="str">
            <v>04</v>
          </cell>
          <cell r="C3588" t="str">
            <v>КТП 2366 с тр-м 630ква 10/04кв Закрытый</v>
          </cell>
          <cell r="D3588" t="str">
            <v>539</v>
          </cell>
          <cell r="E3588" t="str">
            <v>011</v>
          </cell>
          <cell r="F3588">
            <v>11</v>
          </cell>
          <cell r="G3588">
            <v>40</v>
          </cell>
          <cell r="H3588">
            <v>185461</v>
          </cell>
          <cell r="I3588" t="str">
            <v>43038</v>
          </cell>
          <cell r="J3588" t="str">
            <v>2010062</v>
          </cell>
          <cell r="K3588" t="str">
            <v>40701</v>
          </cell>
          <cell r="L3588">
            <v>4.4000000000000004</v>
          </cell>
          <cell r="M3588" t="str">
            <v>143115010</v>
          </cell>
          <cell r="N3588" t="str">
            <v>87</v>
          </cell>
          <cell r="O3588" t="str">
            <v>0987</v>
          </cell>
          <cell r="Q3588">
            <v>181476.37</v>
          </cell>
          <cell r="R3588">
            <v>680.02</v>
          </cell>
          <cell r="S3588">
            <v>3984.63</v>
          </cell>
          <cell r="W3588" t="str">
            <v>9311101</v>
          </cell>
          <cell r="X3588">
            <v>0</v>
          </cell>
          <cell r="Y3588">
            <v>0</v>
          </cell>
        </row>
        <row r="3589">
          <cell r="A3589">
            <v>30987</v>
          </cell>
          <cell r="B3589" t="str">
            <v>04</v>
          </cell>
          <cell r="C3589" t="str">
            <v>КТПН 2470 с тр-м 400ква п Троицкое  открытый</v>
          </cell>
          <cell r="D3589" t="str">
            <v>539</v>
          </cell>
          <cell r="E3589" t="str">
            <v>011</v>
          </cell>
          <cell r="F3589">
            <v>11</v>
          </cell>
          <cell r="G3589">
            <v>40</v>
          </cell>
          <cell r="H3589">
            <v>35014.959999999999</v>
          </cell>
          <cell r="I3589" t="str">
            <v>43044</v>
          </cell>
          <cell r="J3589" t="str">
            <v>2010062</v>
          </cell>
          <cell r="K3589" t="str">
            <v>40701</v>
          </cell>
          <cell r="L3589">
            <v>6.6</v>
          </cell>
          <cell r="M3589" t="str">
            <v>143115010</v>
          </cell>
          <cell r="N3589" t="str">
            <v>84</v>
          </cell>
          <cell r="O3589" t="str">
            <v>1184</v>
          </cell>
          <cell r="Q3589">
            <v>35014.959999999999</v>
          </cell>
          <cell r="R3589">
            <v>0</v>
          </cell>
          <cell r="S3589">
            <v>0</v>
          </cell>
          <cell r="W3589" t="str">
            <v>9311101</v>
          </cell>
          <cell r="X3589">
            <v>0</v>
          </cell>
          <cell r="Y3589">
            <v>0</v>
          </cell>
        </row>
        <row r="3590">
          <cell r="A3590">
            <v>32051</v>
          </cell>
          <cell r="B3590" t="str">
            <v>02</v>
          </cell>
          <cell r="C3590" t="str">
            <v>КТПН 2472 с тр-м 40ква Птицеград,ул.Журавлиная  закрытый</v>
          </cell>
          <cell r="D3590" t="str">
            <v>502</v>
          </cell>
          <cell r="E3590" t="str">
            <v>011</v>
          </cell>
          <cell r="F3590">
            <v>31</v>
          </cell>
          <cell r="G3590">
            <v>40</v>
          </cell>
          <cell r="H3590">
            <v>134280</v>
          </cell>
          <cell r="I3590" t="str">
            <v>43045</v>
          </cell>
          <cell r="J3590" t="str">
            <v>2010062</v>
          </cell>
          <cell r="K3590" t="str">
            <v>40701</v>
          </cell>
          <cell r="L3590">
            <v>4.4000000000000004</v>
          </cell>
          <cell r="M3590" t="str">
            <v>143115010</v>
          </cell>
          <cell r="N3590" t="str">
            <v>85</v>
          </cell>
          <cell r="O3590" t="str">
            <v>1087</v>
          </cell>
          <cell r="Q3590">
            <v>103500.8</v>
          </cell>
          <cell r="R3590">
            <v>492.36</v>
          </cell>
          <cell r="S3590">
            <v>30779.200000000001</v>
          </cell>
          <cell r="W3590" t="str">
            <v>9311101</v>
          </cell>
          <cell r="X3590">
            <v>0</v>
          </cell>
          <cell r="Y3590">
            <v>0</v>
          </cell>
        </row>
        <row r="3591">
          <cell r="A3591">
            <v>30987</v>
          </cell>
          <cell r="B3591" t="str">
            <v>02</v>
          </cell>
          <cell r="C3591" t="str">
            <v>КТПН 2477 с тр-м по 400 ква Птицеград,ул.Журавлиная закрытый</v>
          </cell>
          <cell r="D3591" t="str">
            <v>502</v>
          </cell>
          <cell r="E3591" t="str">
            <v>011</v>
          </cell>
          <cell r="F3591">
            <v>31</v>
          </cell>
          <cell r="G3591">
            <v>40</v>
          </cell>
          <cell r="H3591">
            <v>69818</v>
          </cell>
          <cell r="I3591" t="str">
            <v>43047</v>
          </cell>
          <cell r="J3591" t="str">
            <v>2010062</v>
          </cell>
          <cell r="K3591" t="str">
            <v>40701</v>
          </cell>
          <cell r="L3591">
            <v>4.4000000000000004</v>
          </cell>
          <cell r="M3591" t="str">
            <v>143115010</v>
          </cell>
          <cell r="N3591" t="str">
            <v>84</v>
          </cell>
          <cell r="O3591" t="str">
            <v>1184</v>
          </cell>
          <cell r="Q3591">
            <v>51709.66</v>
          </cell>
          <cell r="R3591">
            <v>256</v>
          </cell>
          <cell r="S3591">
            <v>18108.34</v>
          </cell>
          <cell r="W3591" t="str">
            <v>9311101</v>
          </cell>
          <cell r="X3591">
            <v>0</v>
          </cell>
          <cell r="Y3591">
            <v>0</v>
          </cell>
        </row>
        <row r="3592">
          <cell r="A3592">
            <v>27546</v>
          </cell>
          <cell r="B3592" t="str">
            <v>04</v>
          </cell>
          <cell r="C3592" t="str">
            <v>КТПН 2473 с тр-м 400ква Успенвка открытое</v>
          </cell>
          <cell r="D3592" t="str">
            <v>539</v>
          </cell>
          <cell r="E3592" t="str">
            <v>011</v>
          </cell>
          <cell r="F3592">
            <v>11</v>
          </cell>
          <cell r="G3592">
            <v>40</v>
          </cell>
          <cell r="H3592">
            <v>7675.78</v>
          </cell>
          <cell r="I3592" t="str">
            <v>43048</v>
          </cell>
          <cell r="J3592" t="str">
            <v>2010062</v>
          </cell>
          <cell r="K3592" t="str">
            <v>40701</v>
          </cell>
          <cell r="L3592">
            <v>6.6</v>
          </cell>
          <cell r="M3592" t="str">
            <v>143115010</v>
          </cell>
          <cell r="N3592" t="str">
            <v>74</v>
          </cell>
          <cell r="O3592" t="str">
            <v>0675</v>
          </cell>
          <cell r="Q3592">
            <v>7675.78</v>
          </cell>
          <cell r="R3592">
            <v>0</v>
          </cell>
          <cell r="S3592">
            <v>0</v>
          </cell>
          <cell r="W3592" t="str">
            <v>9311101</v>
          </cell>
          <cell r="X3592">
            <v>0</v>
          </cell>
          <cell r="Y3592">
            <v>0</v>
          </cell>
        </row>
        <row r="3593">
          <cell r="A3593">
            <v>29373</v>
          </cell>
          <cell r="B3593" t="str">
            <v>04</v>
          </cell>
          <cell r="C3593" t="str">
            <v>КТП  2475 с тр-м 160ква Троицкое ЛДП-Ласточка открытое</v>
          </cell>
          <cell r="D3593" t="str">
            <v>539</v>
          </cell>
          <cell r="E3593" t="str">
            <v>011</v>
          </cell>
          <cell r="F3593">
            <v>11</v>
          </cell>
          <cell r="G3593">
            <v>40</v>
          </cell>
          <cell r="H3593">
            <v>13663.7</v>
          </cell>
          <cell r="I3593" t="str">
            <v>43049</v>
          </cell>
          <cell r="J3593" t="str">
            <v>2010062</v>
          </cell>
          <cell r="K3593" t="str">
            <v>40701</v>
          </cell>
          <cell r="L3593">
            <v>6.6</v>
          </cell>
          <cell r="M3593" t="str">
            <v>143115010</v>
          </cell>
          <cell r="N3593" t="str">
            <v>80</v>
          </cell>
          <cell r="O3593" t="str">
            <v>0680</v>
          </cell>
          <cell r="Q3593">
            <v>13663.7</v>
          </cell>
          <cell r="R3593">
            <v>0</v>
          </cell>
          <cell r="S3593">
            <v>0</v>
          </cell>
          <cell r="W3593" t="str">
            <v>9311101</v>
          </cell>
          <cell r="X3593">
            <v>0</v>
          </cell>
          <cell r="Y3593">
            <v>0</v>
          </cell>
        </row>
        <row r="3594">
          <cell r="A3594">
            <v>32021</v>
          </cell>
          <cell r="B3594" t="str">
            <v>04</v>
          </cell>
          <cell r="C3594" t="str">
            <v>КТПН 2487 с тр-м 160 ква  открытое</v>
          </cell>
          <cell r="D3594" t="str">
            <v>539</v>
          </cell>
          <cell r="E3594" t="str">
            <v>011</v>
          </cell>
          <cell r="F3594">
            <v>11</v>
          </cell>
          <cell r="G3594">
            <v>40</v>
          </cell>
          <cell r="H3594">
            <v>69898</v>
          </cell>
          <cell r="I3594" t="str">
            <v>43050</v>
          </cell>
          <cell r="J3594" t="str">
            <v>2010062</v>
          </cell>
          <cell r="K3594" t="str">
            <v>40701</v>
          </cell>
          <cell r="L3594">
            <v>6.6</v>
          </cell>
          <cell r="M3594" t="str">
            <v>143115010</v>
          </cell>
          <cell r="N3594" t="str">
            <v>87</v>
          </cell>
          <cell r="O3594" t="str">
            <v>0987</v>
          </cell>
          <cell r="Q3594">
            <v>69898</v>
          </cell>
          <cell r="R3594">
            <v>0</v>
          </cell>
          <cell r="S3594">
            <v>0</v>
          </cell>
          <cell r="W3594" t="str">
            <v>9311101</v>
          </cell>
          <cell r="X3594">
            <v>0</v>
          </cell>
          <cell r="Y3594">
            <v>0</v>
          </cell>
        </row>
        <row r="3595">
          <cell r="A3595">
            <v>25082</v>
          </cell>
          <cell r="B3595" t="str">
            <v>04</v>
          </cell>
          <cell r="C3595" t="str">
            <v>ЗРУ -10кв ПСТ Анива</v>
          </cell>
          <cell r="D3595" t="str">
            <v>539</v>
          </cell>
          <cell r="E3595" t="str">
            <v>011</v>
          </cell>
          <cell r="F3595">
            <v>11</v>
          </cell>
          <cell r="G3595">
            <v>40</v>
          </cell>
          <cell r="H3595">
            <v>92832.77</v>
          </cell>
          <cell r="I3595" t="str">
            <v>43791</v>
          </cell>
          <cell r="J3595" t="str">
            <v>2010062</v>
          </cell>
          <cell r="K3595" t="str">
            <v>40701</v>
          </cell>
          <cell r="L3595">
            <v>4.4000000000000004</v>
          </cell>
          <cell r="M3595" t="str">
            <v>143115010</v>
          </cell>
          <cell r="N3595" t="str">
            <v>68</v>
          </cell>
          <cell r="O3595" t="str">
            <v>0968</v>
          </cell>
          <cell r="Q3595">
            <v>92832.77</v>
          </cell>
          <cell r="R3595">
            <v>0</v>
          </cell>
          <cell r="S3595">
            <v>0</v>
          </cell>
          <cell r="W3595" t="str">
            <v>9311101</v>
          </cell>
          <cell r="X3595">
            <v>0</v>
          </cell>
          <cell r="Y3595">
            <v>0</v>
          </cell>
        </row>
        <row r="3596">
          <cell r="A3596">
            <v>24351</v>
          </cell>
          <cell r="B3596" t="str">
            <v>04</v>
          </cell>
          <cell r="C3596" t="str">
            <v>ЗРУ -35кв ПСТ Анива</v>
          </cell>
          <cell r="D3596" t="str">
            <v>539</v>
          </cell>
          <cell r="E3596" t="str">
            <v>011</v>
          </cell>
          <cell r="F3596">
            <v>11</v>
          </cell>
          <cell r="G3596">
            <v>40</v>
          </cell>
          <cell r="H3596">
            <v>34159.25</v>
          </cell>
          <cell r="I3596" t="str">
            <v>43792</v>
          </cell>
          <cell r="J3596" t="str">
            <v>2010062</v>
          </cell>
          <cell r="K3596" t="str">
            <v>40701</v>
          </cell>
          <cell r="L3596">
            <v>4.4000000000000004</v>
          </cell>
          <cell r="M3596" t="str">
            <v>143115010</v>
          </cell>
          <cell r="N3596" t="str">
            <v>66</v>
          </cell>
          <cell r="O3596" t="str">
            <v>0966</v>
          </cell>
          <cell r="Q3596">
            <v>34159.25</v>
          </cell>
          <cell r="R3596">
            <v>0</v>
          </cell>
          <cell r="S3596">
            <v>0</v>
          </cell>
          <cell r="W3596" t="str">
            <v>9311101</v>
          </cell>
          <cell r="X3596">
            <v>0</v>
          </cell>
          <cell r="Y3596">
            <v>0</v>
          </cell>
        </row>
        <row r="3597">
          <cell r="A3597">
            <v>26969</v>
          </cell>
          <cell r="B3597" t="str">
            <v>04</v>
          </cell>
          <cell r="C3597" t="str">
            <v>ОРУ 35кв ПСТ Троицкое т-117</v>
          </cell>
          <cell r="D3597" t="str">
            <v>539</v>
          </cell>
          <cell r="E3597" t="str">
            <v>011</v>
          </cell>
          <cell r="F3597">
            <v>11</v>
          </cell>
          <cell r="G3597">
            <v>40</v>
          </cell>
          <cell r="H3597">
            <v>5160418</v>
          </cell>
          <cell r="I3597" t="str">
            <v>43793</v>
          </cell>
          <cell r="J3597" t="str">
            <v>2010062</v>
          </cell>
          <cell r="K3597" t="str">
            <v>40701</v>
          </cell>
          <cell r="L3597">
            <v>4.4000000000000004</v>
          </cell>
          <cell r="M3597" t="str">
            <v>143115010</v>
          </cell>
          <cell r="N3597" t="str">
            <v>73</v>
          </cell>
          <cell r="O3597" t="str">
            <v>1173</v>
          </cell>
          <cell r="Q3597">
            <v>3269101.31</v>
          </cell>
          <cell r="R3597">
            <v>18921.53</v>
          </cell>
          <cell r="S3597">
            <v>1891316.69</v>
          </cell>
          <cell r="W3597" t="str">
            <v>9311101</v>
          </cell>
          <cell r="X3597">
            <v>0</v>
          </cell>
          <cell r="Y3597">
            <v>0</v>
          </cell>
        </row>
        <row r="3598">
          <cell r="A3598">
            <v>27729</v>
          </cell>
          <cell r="B3598" t="str">
            <v>04</v>
          </cell>
          <cell r="C3598" t="str">
            <v>Подстанция 35/10кв Петропавловская</v>
          </cell>
          <cell r="D3598" t="str">
            <v>539</v>
          </cell>
          <cell r="E3598" t="str">
            <v>011</v>
          </cell>
          <cell r="F3598">
            <v>11</v>
          </cell>
          <cell r="G3598">
            <v>40</v>
          </cell>
          <cell r="H3598">
            <v>846214.69</v>
          </cell>
          <cell r="I3598" t="str">
            <v>43794</v>
          </cell>
          <cell r="J3598" t="str">
            <v>2010062</v>
          </cell>
          <cell r="K3598" t="str">
            <v>40701</v>
          </cell>
          <cell r="L3598">
            <v>4.4000000000000004</v>
          </cell>
          <cell r="M3598" t="str">
            <v>143115010</v>
          </cell>
          <cell r="N3598" t="str">
            <v>74</v>
          </cell>
          <cell r="O3598" t="str">
            <v>1275</v>
          </cell>
          <cell r="Q3598">
            <v>846214.69</v>
          </cell>
          <cell r="R3598">
            <v>0</v>
          </cell>
          <cell r="S3598">
            <v>0</v>
          </cell>
          <cell r="W3598" t="str">
            <v>9311101</v>
          </cell>
          <cell r="X3598">
            <v>0</v>
          </cell>
          <cell r="Y3598">
            <v>0</v>
          </cell>
        </row>
        <row r="3599">
          <cell r="A3599">
            <v>26999</v>
          </cell>
          <cell r="B3599" t="str">
            <v>04</v>
          </cell>
          <cell r="C3599" t="str">
            <v>Установки конденсаторные на ПСТ Анивская</v>
          </cell>
          <cell r="D3599" t="str">
            <v>539</v>
          </cell>
          <cell r="E3599" t="str">
            <v>011</v>
          </cell>
          <cell r="F3599">
            <v>11</v>
          </cell>
          <cell r="G3599">
            <v>40</v>
          </cell>
          <cell r="H3599">
            <v>9902.16</v>
          </cell>
          <cell r="I3599" t="str">
            <v>43795</v>
          </cell>
          <cell r="J3599" t="str">
            <v>2010062</v>
          </cell>
          <cell r="K3599" t="str">
            <v>40701</v>
          </cell>
          <cell r="L3599">
            <v>4.4000000000000004</v>
          </cell>
          <cell r="M3599" t="str">
            <v>143115010</v>
          </cell>
          <cell r="N3599" t="str">
            <v>73</v>
          </cell>
          <cell r="O3599" t="str">
            <v>1273</v>
          </cell>
          <cell r="Q3599">
            <v>9902.16</v>
          </cell>
          <cell r="R3599">
            <v>0</v>
          </cell>
          <cell r="S3599">
            <v>0</v>
          </cell>
          <cell r="W3599" t="str">
            <v>9311101</v>
          </cell>
          <cell r="X3599">
            <v>0</v>
          </cell>
          <cell r="Y3599">
            <v>0</v>
          </cell>
        </row>
        <row r="3600">
          <cell r="A3600">
            <v>21125</v>
          </cell>
          <cell r="B3600" t="str">
            <v>04</v>
          </cell>
          <cell r="C3600" t="str">
            <v>Трансформатор ТМ 160 ква от ликвидации КТП 850 оприход.на склад</v>
          </cell>
          <cell r="D3600" t="str">
            <v>539</v>
          </cell>
          <cell r="E3600" t="str">
            <v>011</v>
          </cell>
          <cell r="F3600">
            <v>11</v>
          </cell>
          <cell r="G3600">
            <v>40</v>
          </cell>
          <cell r="H3600">
            <v>3825.84</v>
          </cell>
          <cell r="I3600" t="str">
            <v>43807</v>
          </cell>
          <cell r="J3600" t="str">
            <v>2010062</v>
          </cell>
          <cell r="K3600" t="str">
            <v>40701</v>
          </cell>
          <cell r="L3600">
            <v>0</v>
          </cell>
          <cell r="M3600" t="str">
            <v>143115010</v>
          </cell>
          <cell r="N3600" t="str">
            <v>56</v>
          </cell>
          <cell r="O3600" t="str">
            <v>1157</v>
          </cell>
          <cell r="Q3600">
            <v>3825.84</v>
          </cell>
          <cell r="R3600">
            <v>0</v>
          </cell>
          <cell r="S3600">
            <v>0</v>
          </cell>
          <cell r="W3600" t="str">
            <v>9311101</v>
          </cell>
          <cell r="X3600">
            <v>0</v>
          </cell>
          <cell r="Y3600">
            <v>0</v>
          </cell>
        </row>
        <row r="3601">
          <cell r="A3601">
            <v>28764</v>
          </cell>
          <cell r="B3601" t="str">
            <v>04</v>
          </cell>
          <cell r="C3601" t="str">
            <v>Трансформатор 180 ква резерв</v>
          </cell>
          <cell r="D3601" t="str">
            <v>539</v>
          </cell>
          <cell r="E3601" t="str">
            <v>011</v>
          </cell>
          <cell r="F3601">
            <v>11</v>
          </cell>
          <cell r="G3601">
            <v>40</v>
          </cell>
          <cell r="H3601">
            <v>18294</v>
          </cell>
          <cell r="I3601" t="str">
            <v>43808</v>
          </cell>
          <cell r="J3601" t="str">
            <v>2010062</v>
          </cell>
          <cell r="K3601" t="str">
            <v>40701</v>
          </cell>
          <cell r="L3601">
            <v>0</v>
          </cell>
          <cell r="M3601" t="str">
            <v>143115010</v>
          </cell>
          <cell r="N3601" t="str">
            <v>65</v>
          </cell>
          <cell r="O3601" t="str">
            <v>1078</v>
          </cell>
          <cell r="Q3601">
            <v>17235.830000000002</v>
          </cell>
          <cell r="R3601">
            <v>0</v>
          </cell>
          <cell r="S3601">
            <v>1058.17</v>
          </cell>
          <cell r="W3601" t="str">
            <v>9311101</v>
          </cell>
          <cell r="X3601">
            <v>0</v>
          </cell>
          <cell r="Y3601">
            <v>0</v>
          </cell>
        </row>
        <row r="3602">
          <cell r="A3602">
            <v>24047</v>
          </cell>
          <cell r="B3602" t="str">
            <v>04</v>
          </cell>
          <cell r="C3602" t="str">
            <v>Трансформатор ТМ 2500ква ПСТ Петропавловская</v>
          </cell>
          <cell r="D3602" t="str">
            <v>539</v>
          </cell>
          <cell r="E3602" t="str">
            <v>011</v>
          </cell>
          <cell r="F3602">
            <v>11</v>
          </cell>
          <cell r="G3602">
            <v>40</v>
          </cell>
          <cell r="H3602">
            <v>12216.95</v>
          </cell>
          <cell r="I3602" t="str">
            <v>43809</v>
          </cell>
          <cell r="J3602" t="str">
            <v>2010062</v>
          </cell>
          <cell r="K3602" t="str">
            <v>40701</v>
          </cell>
          <cell r="L3602">
            <v>4.4000000000000004</v>
          </cell>
          <cell r="M3602" t="str">
            <v>143115010</v>
          </cell>
          <cell r="N3602" t="str">
            <v>64</v>
          </cell>
          <cell r="O3602" t="str">
            <v>1165</v>
          </cell>
          <cell r="Q3602">
            <v>12216.95</v>
          </cell>
          <cell r="R3602">
            <v>0</v>
          </cell>
          <cell r="S3602">
            <v>0</v>
          </cell>
          <cell r="W3602" t="str">
            <v>9311101</v>
          </cell>
          <cell r="X3602">
            <v>0</v>
          </cell>
          <cell r="Y3602">
            <v>0</v>
          </cell>
        </row>
        <row r="3603">
          <cell r="A3603">
            <v>28460</v>
          </cell>
          <cell r="B3603" t="str">
            <v>04</v>
          </cell>
          <cell r="C3603" t="str">
            <v>Трансформатор ТМ 4000ква пст Анивская    N 529</v>
          </cell>
          <cell r="D3603" t="str">
            <v>539</v>
          </cell>
          <cell r="E3603" t="str">
            <v>011</v>
          </cell>
          <cell r="F3603">
            <v>11</v>
          </cell>
          <cell r="G3603">
            <v>40</v>
          </cell>
          <cell r="H3603">
            <v>72361.34</v>
          </cell>
          <cell r="I3603" t="str">
            <v>43811</v>
          </cell>
          <cell r="J3603" t="str">
            <v>2010062</v>
          </cell>
          <cell r="K3603" t="str">
            <v>40701</v>
          </cell>
          <cell r="L3603">
            <v>4.4000000000000004</v>
          </cell>
          <cell r="M3603" t="str">
            <v>143115010</v>
          </cell>
          <cell r="N3603" t="str">
            <v>76</v>
          </cell>
          <cell r="O3603" t="str">
            <v>1277</v>
          </cell>
          <cell r="Q3603">
            <v>72361.34</v>
          </cell>
          <cell r="R3603">
            <v>0</v>
          </cell>
          <cell r="S3603">
            <v>0</v>
          </cell>
          <cell r="W3603" t="str">
            <v>9311101</v>
          </cell>
          <cell r="X3603">
            <v>0</v>
          </cell>
          <cell r="Y3603">
            <v>0</v>
          </cell>
        </row>
        <row r="3604">
          <cell r="A3604">
            <v>30133</v>
          </cell>
          <cell r="B3604" t="str">
            <v>04</v>
          </cell>
          <cell r="C3604" t="str">
            <v>КТП-856 с тр-м 100ква Водокачка Огоньки закрытое</v>
          </cell>
          <cell r="D3604" t="str">
            <v>539</v>
          </cell>
          <cell r="E3604" t="str">
            <v>011</v>
          </cell>
          <cell r="F3604">
            <v>11</v>
          </cell>
          <cell r="G3604">
            <v>40</v>
          </cell>
          <cell r="H3604">
            <v>13433.24</v>
          </cell>
          <cell r="I3604" t="str">
            <v>43813</v>
          </cell>
          <cell r="J3604" t="str">
            <v>2010062</v>
          </cell>
          <cell r="K3604" t="str">
            <v>40701</v>
          </cell>
          <cell r="L3604">
            <v>4.4000000000000004</v>
          </cell>
          <cell r="M3604" t="str">
            <v>143115010</v>
          </cell>
          <cell r="N3604" t="str">
            <v>74</v>
          </cell>
          <cell r="O3604" t="str">
            <v>0782</v>
          </cell>
          <cell r="Q3604">
            <v>13433.24</v>
          </cell>
          <cell r="R3604">
            <v>0</v>
          </cell>
          <cell r="S3604">
            <v>0</v>
          </cell>
          <cell r="W3604" t="str">
            <v>9311101</v>
          </cell>
          <cell r="X3604">
            <v>0</v>
          </cell>
          <cell r="Y3604">
            <v>0</v>
          </cell>
        </row>
        <row r="3605">
          <cell r="A3605">
            <v>31868</v>
          </cell>
          <cell r="B3605" t="str">
            <v>04</v>
          </cell>
          <cell r="C3605" t="str">
            <v>КТП-816 с тр-м 160ква ЛДП открытое</v>
          </cell>
          <cell r="D3605" t="str">
            <v>539</v>
          </cell>
          <cell r="E3605" t="str">
            <v>011</v>
          </cell>
          <cell r="F3605">
            <v>11</v>
          </cell>
          <cell r="G3605">
            <v>40</v>
          </cell>
          <cell r="H3605">
            <v>11891.72</v>
          </cell>
          <cell r="I3605" t="str">
            <v>43815</v>
          </cell>
          <cell r="J3605" t="str">
            <v>2010062</v>
          </cell>
          <cell r="K3605" t="str">
            <v>40701</v>
          </cell>
          <cell r="L3605">
            <v>6.6</v>
          </cell>
          <cell r="M3605" t="str">
            <v>143115010</v>
          </cell>
          <cell r="N3605" t="str">
            <v>87</v>
          </cell>
          <cell r="O3605" t="str">
            <v>0487</v>
          </cell>
          <cell r="Q3605">
            <v>11891.72</v>
          </cell>
          <cell r="R3605">
            <v>0</v>
          </cell>
          <cell r="S3605">
            <v>0</v>
          </cell>
          <cell r="W3605" t="str">
            <v>9311101</v>
          </cell>
          <cell r="X3605">
            <v>0</v>
          </cell>
          <cell r="Y3605">
            <v>0</v>
          </cell>
        </row>
        <row r="3606">
          <cell r="A3606">
            <v>32082</v>
          </cell>
          <cell r="B3606" t="str">
            <v>04</v>
          </cell>
          <cell r="C3606" t="str">
            <v>КТП-864 тр-м 630ква п Троицкое "ССС"закрытое</v>
          </cell>
          <cell r="D3606" t="str">
            <v>539</v>
          </cell>
          <cell r="E3606" t="str">
            <v>011</v>
          </cell>
          <cell r="F3606">
            <v>11</v>
          </cell>
          <cell r="G3606">
            <v>40</v>
          </cell>
          <cell r="H3606">
            <v>163186</v>
          </cell>
          <cell r="I3606" t="str">
            <v>43816</v>
          </cell>
          <cell r="J3606" t="str">
            <v>2010062</v>
          </cell>
          <cell r="K3606" t="str">
            <v>40701</v>
          </cell>
          <cell r="L3606">
            <v>4.4000000000000004</v>
          </cell>
          <cell r="M3606" t="str">
            <v>143115010</v>
          </cell>
          <cell r="N3606" t="str">
            <v>86</v>
          </cell>
          <cell r="O3606" t="str">
            <v>1187</v>
          </cell>
          <cell r="Q3606">
            <v>154039.62</v>
          </cell>
          <cell r="R3606">
            <v>598.35</v>
          </cell>
          <cell r="S3606">
            <v>9146.3799999999992</v>
          </cell>
          <cell r="W3606" t="str">
            <v>9311101</v>
          </cell>
          <cell r="X3606">
            <v>0</v>
          </cell>
          <cell r="Y3606">
            <v>0</v>
          </cell>
        </row>
        <row r="3607">
          <cell r="A3607">
            <v>31382</v>
          </cell>
          <cell r="B3607" t="str">
            <v>04</v>
          </cell>
          <cell r="C3607" t="str">
            <v>КТП 834 "а" с тр-м 400ква пилор с\х Анивский закрытое</v>
          </cell>
          <cell r="D3607" t="str">
            <v>539</v>
          </cell>
          <cell r="E3607" t="str">
            <v>011</v>
          </cell>
          <cell r="F3607">
            <v>11</v>
          </cell>
          <cell r="G3607">
            <v>40</v>
          </cell>
          <cell r="H3607">
            <v>106190</v>
          </cell>
          <cell r="I3607" t="str">
            <v>43817</v>
          </cell>
          <cell r="J3607" t="str">
            <v>2010062</v>
          </cell>
          <cell r="K3607" t="str">
            <v>40701</v>
          </cell>
          <cell r="L3607">
            <v>4.4000000000000004</v>
          </cell>
          <cell r="M3607" t="str">
            <v>143115010</v>
          </cell>
          <cell r="N3607" t="str">
            <v>85</v>
          </cell>
          <cell r="O3607" t="str">
            <v>1285</v>
          </cell>
          <cell r="Q3607">
            <v>87994.86</v>
          </cell>
          <cell r="R3607">
            <v>389.36</v>
          </cell>
          <cell r="S3607">
            <v>18195.14</v>
          </cell>
          <cell r="W3607" t="str">
            <v>9311101</v>
          </cell>
          <cell r="X3607">
            <v>0</v>
          </cell>
          <cell r="Y3607">
            <v>0</v>
          </cell>
        </row>
        <row r="3608">
          <cell r="A3608">
            <v>31107</v>
          </cell>
          <cell r="B3608" t="str">
            <v>04</v>
          </cell>
          <cell r="C3608" t="str">
            <v>КТП 2010 с тр-м 400 и 250ква центр усадьба закрытое</v>
          </cell>
          <cell r="D3608" t="str">
            <v>539</v>
          </cell>
          <cell r="E3608" t="str">
            <v>011</v>
          </cell>
          <cell r="F3608">
            <v>31</v>
          </cell>
          <cell r="G3608">
            <v>40</v>
          </cell>
          <cell r="H3608">
            <v>224682</v>
          </cell>
          <cell r="I3608" t="str">
            <v>43818</v>
          </cell>
          <cell r="J3608" t="str">
            <v>2010062</v>
          </cell>
          <cell r="K3608" t="str">
            <v>40701</v>
          </cell>
          <cell r="L3608">
            <v>4.4000000000000004</v>
          </cell>
          <cell r="M3608" t="str">
            <v>143115010</v>
          </cell>
          <cell r="N3608" t="str">
            <v>84</v>
          </cell>
          <cell r="O3608" t="str">
            <v>0385</v>
          </cell>
          <cell r="Q3608">
            <v>224682</v>
          </cell>
          <cell r="R3608">
            <v>0</v>
          </cell>
          <cell r="S3608">
            <v>0</v>
          </cell>
          <cell r="W3608" t="str">
            <v>9311101</v>
          </cell>
          <cell r="X3608">
            <v>0</v>
          </cell>
          <cell r="Y3608">
            <v>0</v>
          </cell>
        </row>
        <row r="3609">
          <cell r="A3609">
            <v>27364</v>
          </cell>
          <cell r="B3609" t="str">
            <v>04</v>
          </cell>
          <cell r="C3609" t="str">
            <v>Оборудование ТП\ 804 с тр-м 1*400ква</v>
          </cell>
          <cell r="D3609" t="str">
            <v>539</v>
          </cell>
          <cell r="E3609" t="str">
            <v>011</v>
          </cell>
          <cell r="F3609">
            <v>11</v>
          </cell>
          <cell r="G3609">
            <v>40</v>
          </cell>
          <cell r="H3609">
            <v>21347.52</v>
          </cell>
          <cell r="I3609" t="str">
            <v>43819</v>
          </cell>
          <cell r="J3609" t="str">
            <v>2010062</v>
          </cell>
          <cell r="K3609" t="str">
            <v>40701</v>
          </cell>
          <cell r="L3609">
            <v>4.4000000000000004</v>
          </cell>
          <cell r="M3609" t="str">
            <v>143115010</v>
          </cell>
          <cell r="N3609" t="str">
            <v>74</v>
          </cell>
          <cell r="O3609" t="str">
            <v>1274</v>
          </cell>
          <cell r="Q3609">
            <v>21347.52</v>
          </cell>
          <cell r="R3609">
            <v>0</v>
          </cell>
          <cell r="S3609">
            <v>0</v>
          </cell>
          <cell r="W3609" t="str">
            <v>9311101</v>
          </cell>
          <cell r="X3609">
            <v>0</v>
          </cell>
          <cell r="Y3609">
            <v>0</v>
          </cell>
        </row>
        <row r="3610">
          <cell r="A3610">
            <v>25508</v>
          </cell>
          <cell r="B3610" t="str">
            <v>04</v>
          </cell>
          <cell r="C3610" t="str">
            <v>ЗТП с тр-м 250ква в  ТП 806 пос Огоньки</v>
          </cell>
          <cell r="D3610" t="str">
            <v>539</v>
          </cell>
          <cell r="E3610" t="str">
            <v>011</v>
          </cell>
          <cell r="F3610">
            <v>11</v>
          </cell>
          <cell r="G3610">
            <v>40</v>
          </cell>
          <cell r="H3610">
            <v>22312.01</v>
          </cell>
          <cell r="I3610" t="str">
            <v>43820</v>
          </cell>
          <cell r="J3610" t="str">
            <v>2010062</v>
          </cell>
          <cell r="K3610" t="str">
            <v>40701</v>
          </cell>
          <cell r="L3610">
            <v>4.4000000000000004</v>
          </cell>
          <cell r="M3610" t="str">
            <v>143115010</v>
          </cell>
          <cell r="N3610" t="str">
            <v>69</v>
          </cell>
          <cell r="O3610" t="str">
            <v>1169</v>
          </cell>
          <cell r="Q3610">
            <v>22312.01</v>
          </cell>
          <cell r="R3610">
            <v>0</v>
          </cell>
          <cell r="S3610">
            <v>0</v>
          </cell>
          <cell r="W3610" t="str">
            <v>9311101</v>
          </cell>
          <cell r="X3610">
            <v>0</v>
          </cell>
          <cell r="Y3610">
            <v>0</v>
          </cell>
        </row>
        <row r="3611">
          <cell r="A3611">
            <v>28522</v>
          </cell>
          <cell r="B3611" t="str">
            <v>04</v>
          </cell>
          <cell r="C3611" t="str">
            <v>Оборудование пристройки к ТП-807 с тр-м 400ква г Анива</v>
          </cell>
          <cell r="D3611" t="str">
            <v>539</v>
          </cell>
          <cell r="E3611" t="str">
            <v>011</v>
          </cell>
          <cell r="F3611">
            <v>11</v>
          </cell>
          <cell r="G3611">
            <v>40</v>
          </cell>
          <cell r="H3611">
            <v>24626.81</v>
          </cell>
          <cell r="I3611" t="str">
            <v>43821</v>
          </cell>
          <cell r="J3611" t="str">
            <v>2010062</v>
          </cell>
          <cell r="K3611" t="str">
            <v>40701</v>
          </cell>
          <cell r="L3611">
            <v>4.4000000000000004</v>
          </cell>
          <cell r="M3611" t="str">
            <v>143115010</v>
          </cell>
          <cell r="N3611" t="str">
            <v>78</v>
          </cell>
          <cell r="O3611" t="str">
            <v>0278</v>
          </cell>
          <cell r="Q3611">
            <v>24626.81</v>
          </cell>
          <cell r="R3611">
            <v>0</v>
          </cell>
          <cell r="S3611">
            <v>0</v>
          </cell>
          <cell r="W3611" t="str">
            <v>9311101</v>
          </cell>
          <cell r="X3611">
            <v>0</v>
          </cell>
          <cell r="Y3611">
            <v>0</v>
          </cell>
        </row>
        <row r="3612">
          <cell r="A3612">
            <v>26999</v>
          </cell>
          <cell r="B3612" t="str">
            <v>04</v>
          </cell>
          <cell r="C3612" t="str">
            <v>Закрытая ТП 807 с тр-м 400ква10/04кв</v>
          </cell>
          <cell r="D3612" t="str">
            <v>539</v>
          </cell>
          <cell r="E3612" t="str">
            <v>011</v>
          </cell>
          <cell r="F3612">
            <v>11</v>
          </cell>
          <cell r="G3612">
            <v>40</v>
          </cell>
          <cell r="H3612">
            <v>37454.61</v>
          </cell>
          <cell r="I3612" t="str">
            <v>43822</v>
          </cell>
          <cell r="J3612" t="str">
            <v>2010062</v>
          </cell>
          <cell r="K3612" t="str">
            <v>40701</v>
          </cell>
          <cell r="L3612">
            <v>4.4000000000000004</v>
          </cell>
          <cell r="M3612" t="str">
            <v>143115010</v>
          </cell>
          <cell r="N3612" t="str">
            <v>73</v>
          </cell>
          <cell r="O3612" t="str">
            <v>1273</v>
          </cell>
          <cell r="Q3612">
            <v>37454.61</v>
          </cell>
          <cell r="R3612">
            <v>0</v>
          </cell>
          <cell r="S3612">
            <v>0</v>
          </cell>
          <cell r="W3612" t="str">
            <v>9311101</v>
          </cell>
          <cell r="X3612">
            <v>0</v>
          </cell>
          <cell r="Y3612">
            <v>0</v>
          </cell>
        </row>
        <row r="3613">
          <cell r="A3613">
            <v>27364</v>
          </cell>
          <cell r="B3613" t="str">
            <v>04</v>
          </cell>
          <cell r="C3613" t="str">
            <v>Оборудование ЗТП 808 с тр-м ТМ-400 ква</v>
          </cell>
          <cell r="D3613" t="str">
            <v>539</v>
          </cell>
          <cell r="E3613" t="str">
            <v>011</v>
          </cell>
          <cell r="F3613">
            <v>11</v>
          </cell>
          <cell r="G3613">
            <v>40</v>
          </cell>
          <cell r="H3613">
            <v>37936.86</v>
          </cell>
          <cell r="I3613" t="str">
            <v>43823</v>
          </cell>
          <cell r="J3613" t="str">
            <v>2010062</v>
          </cell>
          <cell r="K3613" t="str">
            <v>40701</v>
          </cell>
          <cell r="L3613">
            <v>4.4000000000000004</v>
          </cell>
          <cell r="M3613" t="str">
            <v>143115010</v>
          </cell>
          <cell r="N3613" t="str">
            <v>74</v>
          </cell>
          <cell r="O3613" t="str">
            <v>1274</v>
          </cell>
          <cell r="Q3613">
            <v>37936.86</v>
          </cell>
          <cell r="R3613">
            <v>0</v>
          </cell>
          <cell r="S3613">
            <v>0</v>
          </cell>
          <cell r="W3613" t="str">
            <v>9311101</v>
          </cell>
          <cell r="X3613">
            <v>0</v>
          </cell>
          <cell r="Y3613">
            <v>0</v>
          </cell>
        </row>
        <row r="3614">
          <cell r="A3614">
            <v>27729</v>
          </cell>
          <cell r="B3614" t="str">
            <v>04</v>
          </cell>
          <cell r="C3614" t="str">
            <v>Закрытая ТП-810 с тр-м 250ква 0.4кв Анива</v>
          </cell>
          <cell r="D3614" t="str">
            <v>539</v>
          </cell>
          <cell r="E3614" t="str">
            <v>011</v>
          </cell>
          <cell r="F3614">
            <v>11</v>
          </cell>
          <cell r="G3614">
            <v>40</v>
          </cell>
          <cell r="H3614">
            <v>57789.41</v>
          </cell>
          <cell r="I3614" t="str">
            <v>43824</v>
          </cell>
          <cell r="J3614" t="str">
            <v>2010062</v>
          </cell>
          <cell r="K3614" t="str">
            <v>40701</v>
          </cell>
          <cell r="L3614">
            <v>4.4000000000000004</v>
          </cell>
          <cell r="M3614" t="str">
            <v>143115010</v>
          </cell>
          <cell r="N3614" t="str">
            <v>75</v>
          </cell>
          <cell r="O3614" t="str">
            <v>1275</v>
          </cell>
          <cell r="Q3614">
            <v>57789.41</v>
          </cell>
          <cell r="R3614">
            <v>0</v>
          </cell>
          <cell r="S3614">
            <v>0</v>
          </cell>
          <cell r="W3614" t="str">
            <v>9311101</v>
          </cell>
          <cell r="X3614">
            <v>0</v>
          </cell>
          <cell r="Y3614">
            <v>0</v>
          </cell>
        </row>
        <row r="3615">
          <cell r="A3615">
            <v>27364</v>
          </cell>
          <cell r="B3615" t="str">
            <v>04</v>
          </cell>
          <cell r="C3615" t="str">
            <v>Оборудование в ЗТП 811 2 по  400ква.</v>
          </cell>
          <cell r="D3615" t="str">
            <v>539</v>
          </cell>
          <cell r="E3615" t="str">
            <v>011</v>
          </cell>
          <cell r="F3615">
            <v>11</v>
          </cell>
          <cell r="G3615">
            <v>40</v>
          </cell>
          <cell r="H3615">
            <v>19788.25</v>
          </cell>
          <cell r="I3615" t="str">
            <v>43825</v>
          </cell>
          <cell r="J3615" t="str">
            <v>2010062</v>
          </cell>
          <cell r="K3615" t="str">
            <v>40701</v>
          </cell>
          <cell r="L3615">
            <v>4.4000000000000004</v>
          </cell>
          <cell r="M3615" t="str">
            <v>143115010</v>
          </cell>
          <cell r="N3615" t="str">
            <v>72</v>
          </cell>
          <cell r="O3615" t="str">
            <v>1274</v>
          </cell>
          <cell r="Q3615">
            <v>19788.25</v>
          </cell>
          <cell r="R3615">
            <v>0</v>
          </cell>
          <cell r="S3615">
            <v>0</v>
          </cell>
          <cell r="W3615" t="str">
            <v>9311101</v>
          </cell>
          <cell r="X3615">
            <v>0</v>
          </cell>
          <cell r="Y3615">
            <v>0</v>
          </cell>
        </row>
        <row r="3616">
          <cell r="A3616">
            <v>27364</v>
          </cell>
          <cell r="B3616" t="str">
            <v>04</v>
          </cell>
          <cell r="C3616" t="str">
            <v>Оборудование в ЗТП 812 2 по  400ква.</v>
          </cell>
          <cell r="D3616" t="str">
            <v>539</v>
          </cell>
          <cell r="E3616" t="str">
            <v>011</v>
          </cell>
          <cell r="F3616">
            <v>11</v>
          </cell>
          <cell r="G3616">
            <v>40</v>
          </cell>
          <cell r="H3616">
            <v>45580.49</v>
          </cell>
          <cell r="I3616" t="str">
            <v>43826</v>
          </cell>
          <cell r="J3616" t="str">
            <v>2010062</v>
          </cell>
          <cell r="K3616" t="str">
            <v>40701</v>
          </cell>
          <cell r="L3616">
            <v>4.4000000000000004</v>
          </cell>
          <cell r="M3616" t="str">
            <v>143115010</v>
          </cell>
          <cell r="N3616" t="str">
            <v>74</v>
          </cell>
          <cell r="O3616" t="str">
            <v>1274</v>
          </cell>
          <cell r="Q3616">
            <v>45580.49</v>
          </cell>
          <cell r="R3616">
            <v>0</v>
          </cell>
          <cell r="S3616">
            <v>0</v>
          </cell>
          <cell r="W3616" t="str">
            <v>9311101</v>
          </cell>
          <cell r="X3616">
            <v>0</v>
          </cell>
          <cell r="Y3616">
            <v>0</v>
          </cell>
        </row>
        <row r="3617">
          <cell r="A3617">
            <v>27699</v>
          </cell>
          <cell r="B3617" t="str">
            <v>04</v>
          </cell>
          <cell r="C3617" t="str">
            <v>Эл оборудование ТП-813 с тр-м-400ква.</v>
          </cell>
          <cell r="D3617" t="str">
            <v>539</v>
          </cell>
          <cell r="E3617" t="str">
            <v>011</v>
          </cell>
          <cell r="F3617">
            <v>11</v>
          </cell>
          <cell r="G3617">
            <v>40</v>
          </cell>
          <cell r="H3617">
            <v>32487.45</v>
          </cell>
          <cell r="I3617" t="str">
            <v>43827</v>
          </cell>
          <cell r="J3617" t="str">
            <v>2010062</v>
          </cell>
          <cell r="K3617" t="str">
            <v>40701</v>
          </cell>
          <cell r="L3617">
            <v>4.4000000000000004</v>
          </cell>
          <cell r="M3617" t="str">
            <v>143115010</v>
          </cell>
          <cell r="N3617" t="str">
            <v>75</v>
          </cell>
          <cell r="O3617" t="str">
            <v>1175</v>
          </cell>
          <cell r="Q3617">
            <v>32487.45</v>
          </cell>
          <cell r="R3617">
            <v>0</v>
          </cell>
          <cell r="S3617">
            <v>0</v>
          </cell>
          <cell r="W3617" t="str">
            <v>9311101</v>
          </cell>
          <cell r="X3617">
            <v>0</v>
          </cell>
          <cell r="Y3617">
            <v>0</v>
          </cell>
        </row>
        <row r="3618">
          <cell r="A3618">
            <v>27851</v>
          </cell>
          <cell r="B3618" t="str">
            <v>04</v>
          </cell>
          <cell r="C3618" t="str">
            <v>КТП -870 с тр-м 250 ква закрытое</v>
          </cell>
          <cell r="D3618" t="str">
            <v>539</v>
          </cell>
          <cell r="E3618" t="str">
            <v>011</v>
          </cell>
          <cell r="F3618">
            <v>11</v>
          </cell>
          <cell r="G3618">
            <v>40</v>
          </cell>
          <cell r="H3618">
            <v>4018.74</v>
          </cell>
          <cell r="I3618" t="str">
            <v>43828</v>
          </cell>
          <cell r="J3618" t="str">
            <v>2010062</v>
          </cell>
          <cell r="K3618" t="str">
            <v>40701</v>
          </cell>
          <cell r="L3618">
            <v>4.4000000000000004</v>
          </cell>
          <cell r="M3618" t="str">
            <v>143115010</v>
          </cell>
          <cell r="N3618" t="str">
            <v>76</v>
          </cell>
          <cell r="O3618" t="str">
            <v>0476</v>
          </cell>
          <cell r="Q3618">
            <v>4018.74</v>
          </cell>
          <cell r="R3618">
            <v>0</v>
          </cell>
          <cell r="S3618">
            <v>0</v>
          </cell>
          <cell r="W3618" t="str">
            <v>9311101</v>
          </cell>
          <cell r="X3618">
            <v>0</v>
          </cell>
          <cell r="Y3618">
            <v>0</v>
          </cell>
        </row>
        <row r="3619">
          <cell r="A3619">
            <v>30133</v>
          </cell>
          <cell r="B3619" t="str">
            <v>04</v>
          </cell>
          <cell r="C3619" t="str">
            <v>КТП-2345с тр-м 400ква отд Воскресенское   закрытое</v>
          </cell>
          <cell r="D3619" t="str">
            <v>539</v>
          </cell>
          <cell r="E3619" t="str">
            <v>011</v>
          </cell>
          <cell r="F3619">
            <v>11</v>
          </cell>
          <cell r="G3619">
            <v>40</v>
          </cell>
          <cell r="H3619">
            <v>122137</v>
          </cell>
          <cell r="I3619" t="str">
            <v>43829</v>
          </cell>
          <cell r="J3619" t="str">
            <v>2010062</v>
          </cell>
          <cell r="K3619" t="str">
            <v>40701</v>
          </cell>
          <cell r="L3619">
            <v>4.4000000000000004</v>
          </cell>
          <cell r="M3619" t="str">
            <v>143115010</v>
          </cell>
          <cell r="N3619" t="str">
            <v>82</v>
          </cell>
          <cell r="O3619" t="str">
            <v>0782</v>
          </cell>
          <cell r="Q3619">
            <v>119575.38</v>
          </cell>
          <cell r="R3619">
            <v>447.84</v>
          </cell>
          <cell r="S3619">
            <v>2561.62</v>
          </cell>
          <cell r="W3619" t="str">
            <v>9311101</v>
          </cell>
          <cell r="X3619">
            <v>0</v>
          </cell>
          <cell r="Y3619">
            <v>0</v>
          </cell>
        </row>
        <row r="3620">
          <cell r="A3620">
            <v>30133</v>
          </cell>
          <cell r="B3620" t="str">
            <v>04</v>
          </cell>
          <cell r="C3620" t="str">
            <v>Оборудование ТП-814 с тр-м 400ква г Анива</v>
          </cell>
          <cell r="D3620" t="str">
            <v>539</v>
          </cell>
          <cell r="E3620" t="str">
            <v>011</v>
          </cell>
          <cell r="F3620">
            <v>11</v>
          </cell>
          <cell r="G3620">
            <v>40</v>
          </cell>
          <cell r="H3620">
            <v>275996</v>
          </cell>
          <cell r="I3620" t="str">
            <v>43830</v>
          </cell>
          <cell r="J3620" t="str">
            <v>2010062</v>
          </cell>
          <cell r="K3620" t="str">
            <v>40701</v>
          </cell>
          <cell r="L3620">
            <v>4.4000000000000004</v>
          </cell>
          <cell r="M3620" t="str">
            <v>143115010</v>
          </cell>
          <cell r="N3620" t="str">
            <v>82</v>
          </cell>
          <cell r="O3620" t="str">
            <v>0782</v>
          </cell>
          <cell r="Q3620">
            <v>271642.11</v>
          </cell>
          <cell r="R3620">
            <v>1011.99</v>
          </cell>
          <cell r="S3620">
            <v>4353.8900000000003</v>
          </cell>
          <cell r="W3620" t="str">
            <v>9311101</v>
          </cell>
          <cell r="X3620">
            <v>0</v>
          </cell>
          <cell r="Y3620">
            <v>0</v>
          </cell>
        </row>
        <row r="3621">
          <cell r="A3621">
            <v>28185</v>
          </cell>
          <cell r="B3621" t="str">
            <v>04</v>
          </cell>
          <cell r="C3621" t="str">
            <v>Оборудование ТП-815 сТаранай с тр-м 400ква</v>
          </cell>
          <cell r="D3621" t="str">
            <v>539</v>
          </cell>
          <cell r="E3621" t="str">
            <v>011</v>
          </cell>
          <cell r="F3621">
            <v>11</v>
          </cell>
          <cell r="G3621">
            <v>40</v>
          </cell>
          <cell r="H3621">
            <v>60281.02</v>
          </cell>
          <cell r="I3621" t="str">
            <v>43831</v>
          </cell>
          <cell r="J3621" t="str">
            <v>2010062</v>
          </cell>
          <cell r="K3621" t="str">
            <v>40701</v>
          </cell>
          <cell r="L3621">
            <v>4.4000000000000004</v>
          </cell>
          <cell r="M3621" t="str">
            <v>143115010</v>
          </cell>
          <cell r="N3621" t="str">
            <v>77</v>
          </cell>
          <cell r="O3621" t="str">
            <v>0377</v>
          </cell>
          <cell r="Q3621">
            <v>60281.02</v>
          </cell>
          <cell r="R3621">
            <v>0</v>
          </cell>
          <cell r="S3621">
            <v>0</v>
          </cell>
          <cell r="W3621" t="str">
            <v>9311101</v>
          </cell>
          <cell r="X3621">
            <v>0</v>
          </cell>
          <cell r="Y3621">
            <v>0</v>
          </cell>
        </row>
        <row r="3622">
          <cell r="A3622">
            <v>28430</v>
          </cell>
          <cell r="B3622" t="str">
            <v>04</v>
          </cell>
          <cell r="C3622" t="str">
            <v>ТП 818 с тр-м 250ква  Огоньки</v>
          </cell>
          <cell r="D3622" t="str">
            <v>539</v>
          </cell>
          <cell r="E3622" t="str">
            <v>011</v>
          </cell>
          <cell r="F3622">
            <v>11</v>
          </cell>
          <cell r="G3622">
            <v>40</v>
          </cell>
          <cell r="H3622">
            <v>47268.36</v>
          </cell>
          <cell r="I3622" t="str">
            <v>43832</v>
          </cell>
          <cell r="J3622" t="str">
            <v>2010062</v>
          </cell>
          <cell r="K3622" t="str">
            <v>40701</v>
          </cell>
          <cell r="L3622">
            <v>4.4000000000000004</v>
          </cell>
          <cell r="M3622" t="str">
            <v>143115010</v>
          </cell>
          <cell r="N3622" t="str">
            <v>77</v>
          </cell>
          <cell r="O3622" t="str">
            <v>1177</v>
          </cell>
          <cell r="Q3622">
            <v>47268.36</v>
          </cell>
          <cell r="R3622">
            <v>0</v>
          </cell>
          <cell r="S3622">
            <v>0</v>
          </cell>
          <cell r="W3622" t="str">
            <v>9311011</v>
          </cell>
          <cell r="X3622">
            <v>0</v>
          </cell>
          <cell r="Y3622">
            <v>0</v>
          </cell>
        </row>
        <row r="3623">
          <cell r="A3623">
            <v>30011</v>
          </cell>
          <cell r="B3623" t="str">
            <v>04</v>
          </cell>
          <cell r="C3623" t="str">
            <v>ТП 822 с тр-м250 ква и 400ква Анива</v>
          </cell>
          <cell r="D3623" t="str">
            <v>539</v>
          </cell>
          <cell r="E3623" t="str">
            <v>011</v>
          </cell>
          <cell r="F3623">
            <v>11</v>
          </cell>
          <cell r="G3623">
            <v>40</v>
          </cell>
          <cell r="H3623">
            <v>48894</v>
          </cell>
          <cell r="I3623" t="str">
            <v>43834</v>
          </cell>
          <cell r="J3623" t="str">
            <v>2010062</v>
          </cell>
          <cell r="K3623" t="str">
            <v>40701</v>
          </cell>
          <cell r="L3623">
            <v>4.4000000000000004</v>
          </cell>
          <cell r="M3623" t="str">
            <v>143115010</v>
          </cell>
          <cell r="N3623" t="str">
            <v>82</v>
          </cell>
          <cell r="O3623" t="str">
            <v>0382</v>
          </cell>
          <cell r="Q3623">
            <v>48894</v>
          </cell>
          <cell r="R3623">
            <v>0</v>
          </cell>
          <cell r="S3623">
            <v>0</v>
          </cell>
          <cell r="W3623" t="str">
            <v>9311011</v>
          </cell>
          <cell r="X3623">
            <v>0</v>
          </cell>
          <cell r="Y3623">
            <v>0</v>
          </cell>
        </row>
        <row r="3624">
          <cell r="A3624">
            <v>31747</v>
          </cell>
          <cell r="B3624" t="str">
            <v>04</v>
          </cell>
          <cell r="C3624" t="str">
            <v>Обор-е ТП-826 с тр-м 400ква Анива</v>
          </cell>
          <cell r="D3624" t="str">
            <v>539</v>
          </cell>
          <cell r="E3624" t="str">
            <v>011</v>
          </cell>
          <cell r="F3624">
            <v>11</v>
          </cell>
          <cell r="G3624">
            <v>40</v>
          </cell>
          <cell r="H3624">
            <v>205041</v>
          </cell>
          <cell r="I3624" t="str">
            <v>43835</v>
          </cell>
          <cell r="J3624" t="str">
            <v>2010062</v>
          </cell>
          <cell r="K3624" t="str">
            <v>40701</v>
          </cell>
          <cell r="L3624">
            <v>4.4000000000000004</v>
          </cell>
          <cell r="M3624" t="str">
            <v>143115010</v>
          </cell>
          <cell r="N3624" t="str">
            <v>82</v>
          </cell>
          <cell r="O3624" t="str">
            <v>1286</v>
          </cell>
          <cell r="Q3624">
            <v>161618.5</v>
          </cell>
          <cell r="R3624">
            <v>751.82</v>
          </cell>
          <cell r="S3624">
            <v>43422.5</v>
          </cell>
          <cell r="W3624" t="str">
            <v>9311011</v>
          </cell>
          <cell r="X3624">
            <v>0</v>
          </cell>
          <cell r="Y3624">
            <v>0</v>
          </cell>
        </row>
        <row r="3625">
          <cell r="A3625">
            <v>28550</v>
          </cell>
          <cell r="B3625" t="str">
            <v>04</v>
          </cell>
          <cell r="C3625" t="str">
            <v>КТПН -832 с тр-м 400ква  Анива  центральная усадьба  закрытое</v>
          </cell>
          <cell r="D3625" t="str">
            <v>539</v>
          </cell>
          <cell r="E3625" t="str">
            <v>011</v>
          </cell>
          <cell r="F3625">
            <v>11</v>
          </cell>
          <cell r="G3625">
            <v>40</v>
          </cell>
          <cell r="H3625">
            <v>12779.58</v>
          </cell>
          <cell r="I3625" t="str">
            <v>43836</v>
          </cell>
          <cell r="J3625" t="str">
            <v>2010062</v>
          </cell>
          <cell r="K3625" t="str">
            <v>40701</v>
          </cell>
          <cell r="L3625">
            <v>4.4000000000000004</v>
          </cell>
          <cell r="M3625" t="str">
            <v>143115010</v>
          </cell>
          <cell r="N3625" t="str">
            <v>77</v>
          </cell>
          <cell r="O3625" t="str">
            <v>0378</v>
          </cell>
          <cell r="Q3625">
            <v>12779.58</v>
          </cell>
          <cell r="R3625">
            <v>0</v>
          </cell>
          <cell r="S3625">
            <v>0</v>
          </cell>
          <cell r="W3625" t="str">
            <v>9311011</v>
          </cell>
          <cell r="X3625">
            <v>0</v>
          </cell>
          <cell r="Y3625">
            <v>0</v>
          </cell>
        </row>
        <row r="3626">
          <cell r="A3626">
            <v>30834</v>
          </cell>
          <cell r="B3626" t="str">
            <v>04</v>
          </cell>
          <cell r="C3626" t="str">
            <v>КТПН 834 с тр-м-250ква  г Анива  закрытое</v>
          </cell>
          <cell r="D3626" t="str">
            <v>539</v>
          </cell>
          <cell r="E3626" t="str">
            <v>011</v>
          </cell>
          <cell r="F3626">
            <v>11</v>
          </cell>
          <cell r="G3626">
            <v>40</v>
          </cell>
          <cell r="H3626">
            <v>46164</v>
          </cell>
          <cell r="I3626" t="str">
            <v>43837</v>
          </cell>
          <cell r="J3626" t="str">
            <v>2010062</v>
          </cell>
          <cell r="K3626" t="str">
            <v>40701</v>
          </cell>
          <cell r="L3626">
            <v>4.4000000000000004</v>
          </cell>
          <cell r="M3626" t="str">
            <v>143115010</v>
          </cell>
          <cell r="N3626" t="str">
            <v>84</v>
          </cell>
          <cell r="O3626" t="str">
            <v>0684</v>
          </cell>
          <cell r="Q3626">
            <v>40259.480000000003</v>
          </cell>
          <cell r="R3626">
            <v>169.27</v>
          </cell>
          <cell r="S3626">
            <v>5904.52</v>
          </cell>
          <cell r="W3626" t="str">
            <v>9311011</v>
          </cell>
          <cell r="X3626">
            <v>0</v>
          </cell>
          <cell r="Y3626">
            <v>0</v>
          </cell>
        </row>
        <row r="3627">
          <cell r="A3627">
            <v>31017</v>
          </cell>
          <cell r="B3627" t="str">
            <v>04</v>
          </cell>
          <cell r="C3627" t="str">
            <v>КТПН-835  центр.отделение отрытое</v>
          </cell>
          <cell r="D3627" t="str">
            <v>539</v>
          </cell>
          <cell r="E3627" t="str">
            <v>011</v>
          </cell>
          <cell r="F3627">
            <v>11</v>
          </cell>
          <cell r="G3627">
            <v>40</v>
          </cell>
          <cell r="H3627">
            <v>211646</v>
          </cell>
          <cell r="I3627" t="str">
            <v>43838</v>
          </cell>
          <cell r="J3627" t="str">
            <v>2010062</v>
          </cell>
          <cell r="K3627" t="str">
            <v>40701</v>
          </cell>
          <cell r="L3627">
            <v>4.4000000000000004</v>
          </cell>
          <cell r="M3627" t="str">
            <v>143115010</v>
          </cell>
          <cell r="N3627" t="str">
            <v>84</v>
          </cell>
          <cell r="O3627" t="str">
            <v>1284</v>
          </cell>
          <cell r="Q3627">
            <v>180716.66</v>
          </cell>
          <cell r="R3627">
            <v>776.04</v>
          </cell>
          <cell r="S3627">
            <v>30929.34</v>
          </cell>
          <cell r="W3627" t="str">
            <v>9311011</v>
          </cell>
          <cell r="X3627">
            <v>0</v>
          </cell>
          <cell r="Y3627">
            <v>0</v>
          </cell>
        </row>
        <row r="3628">
          <cell r="A3628">
            <v>31017</v>
          </cell>
          <cell r="B3628" t="str">
            <v>04</v>
          </cell>
          <cell r="C3628" t="str">
            <v>КТПН-835 с тр-м 400ква   с/з Анивский  закрытый</v>
          </cell>
          <cell r="D3628" t="str">
            <v>539</v>
          </cell>
          <cell r="E3628" t="str">
            <v>011</v>
          </cell>
          <cell r="F3628">
            <v>11</v>
          </cell>
          <cell r="G3628">
            <v>40</v>
          </cell>
          <cell r="H3628">
            <v>138568</v>
          </cell>
          <cell r="I3628" t="str">
            <v>43839</v>
          </cell>
          <cell r="J3628" t="str">
            <v>2010062</v>
          </cell>
          <cell r="K3628" t="str">
            <v>40701</v>
          </cell>
          <cell r="L3628">
            <v>4.4000000000000004</v>
          </cell>
          <cell r="M3628" t="str">
            <v>143115010</v>
          </cell>
          <cell r="N3628" t="str">
            <v>84</v>
          </cell>
          <cell r="O3628" t="str">
            <v>1284</v>
          </cell>
          <cell r="Q3628">
            <v>117858.9</v>
          </cell>
          <cell r="R3628">
            <v>508.08</v>
          </cell>
          <cell r="S3628">
            <v>20709.099999999999</v>
          </cell>
          <cell r="W3628" t="str">
            <v>9311011</v>
          </cell>
          <cell r="X3628">
            <v>0</v>
          </cell>
          <cell r="Y3628">
            <v>0</v>
          </cell>
        </row>
        <row r="3629">
          <cell r="A3629">
            <v>22160</v>
          </cell>
          <cell r="B3629" t="str">
            <v>04</v>
          </cell>
          <cell r="C3629" t="str">
            <v>КТПН-836 с тр-м 400ква коровник с/з Анивский закрытое</v>
          </cell>
          <cell r="D3629" t="str">
            <v>539</v>
          </cell>
          <cell r="E3629" t="str">
            <v>011</v>
          </cell>
          <cell r="F3629">
            <v>11</v>
          </cell>
          <cell r="G3629">
            <v>40</v>
          </cell>
          <cell r="H3629">
            <v>30060.14</v>
          </cell>
          <cell r="I3629" t="str">
            <v>43840</v>
          </cell>
          <cell r="J3629" t="str">
            <v>2010062</v>
          </cell>
          <cell r="K3629" t="str">
            <v>40701</v>
          </cell>
          <cell r="L3629">
            <v>4.4000000000000004</v>
          </cell>
          <cell r="M3629" t="str">
            <v>143115010</v>
          </cell>
          <cell r="N3629" t="str">
            <v>60</v>
          </cell>
          <cell r="O3629" t="str">
            <v>0960</v>
          </cell>
          <cell r="Q3629">
            <v>30060.14</v>
          </cell>
          <cell r="R3629">
            <v>0</v>
          </cell>
          <cell r="S3629">
            <v>0</v>
          </cell>
          <cell r="W3629" t="str">
            <v>9311011</v>
          </cell>
          <cell r="X3629">
            <v>0</v>
          </cell>
          <cell r="Y3629">
            <v>0</v>
          </cell>
        </row>
        <row r="3630">
          <cell r="A3630">
            <v>28550</v>
          </cell>
          <cell r="B3630" t="str">
            <v>04</v>
          </cell>
          <cell r="C3630" t="str">
            <v>КТПН-837 с тр-м 250ква г Анива  закрытое</v>
          </cell>
          <cell r="D3630" t="str">
            <v>539</v>
          </cell>
          <cell r="E3630" t="str">
            <v>011</v>
          </cell>
          <cell r="F3630">
            <v>11</v>
          </cell>
          <cell r="G3630">
            <v>40</v>
          </cell>
          <cell r="H3630">
            <v>12779.58</v>
          </cell>
          <cell r="I3630" t="str">
            <v>43841</v>
          </cell>
          <cell r="J3630" t="str">
            <v>2010062</v>
          </cell>
          <cell r="K3630" t="str">
            <v>40701</v>
          </cell>
          <cell r="L3630">
            <v>4.4000000000000004</v>
          </cell>
          <cell r="M3630" t="str">
            <v>143115010</v>
          </cell>
          <cell r="N3630" t="str">
            <v>76</v>
          </cell>
          <cell r="O3630" t="str">
            <v>0378</v>
          </cell>
          <cell r="Q3630">
            <v>12779.58</v>
          </cell>
          <cell r="R3630">
            <v>0</v>
          </cell>
          <cell r="S3630">
            <v>0</v>
          </cell>
          <cell r="W3630" t="str">
            <v>9311011</v>
          </cell>
          <cell r="X3630">
            <v>0</v>
          </cell>
          <cell r="Y3630">
            <v>0</v>
          </cell>
        </row>
        <row r="3631">
          <cell r="A3631">
            <v>29129</v>
          </cell>
          <cell r="B3631" t="str">
            <v>04</v>
          </cell>
          <cell r="C3631" t="str">
            <v>КТПН-844 с тр-м 160ква п Воскресенское закрытое</v>
          </cell>
          <cell r="D3631" t="str">
            <v>539</v>
          </cell>
          <cell r="E3631" t="str">
            <v>011</v>
          </cell>
          <cell r="F3631">
            <v>11</v>
          </cell>
          <cell r="G3631">
            <v>40</v>
          </cell>
          <cell r="H3631">
            <v>48763</v>
          </cell>
          <cell r="I3631" t="str">
            <v>43842</v>
          </cell>
          <cell r="J3631" t="str">
            <v>2010062</v>
          </cell>
          <cell r="K3631" t="str">
            <v>40701</v>
          </cell>
          <cell r="L3631">
            <v>4.4000000000000004</v>
          </cell>
          <cell r="M3631" t="str">
            <v>143115010</v>
          </cell>
          <cell r="N3631" t="str">
            <v>79</v>
          </cell>
          <cell r="O3631" t="str">
            <v>1079</v>
          </cell>
          <cell r="Q3631">
            <v>48763</v>
          </cell>
          <cell r="R3631">
            <v>0</v>
          </cell>
          <cell r="S3631">
            <v>0</v>
          </cell>
          <cell r="W3631" t="str">
            <v>9311011</v>
          </cell>
          <cell r="X3631">
            <v>0</v>
          </cell>
          <cell r="Y3631">
            <v>0</v>
          </cell>
        </row>
        <row r="3632">
          <cell r="A3632">
            <v>25082</v>
          </cell>
          <cell r="B3632" t="str">
            <v>04</v>
          </cell>
          <cell r="C3632" t="str">
            <v>КТПН-846 с тр-м 250 /04ква дом инвалидов открытое</v>
          </cell>
          <cell r="D3632" t="str">
            <v>539</v>
          </cell>
          <cell r="E3632" t="str">
            <v>011</v>
          </cell>
          <cell r="F3632">
            <v>11</v>
          </cell>
          <cell r="G3632">
            <v>40</v>
          </cell>
          <cell r="H3632">
            <v>18703.189999999999</v>
          </cell>
          <cell r="I3632" t="str">
            <v>43843</v>
          </cell>
          <cell r="J3632" t="str">
            <v>2010062</v>
          </cell>
          <cell r="K3632" t="str">
            <v>40701</v>
          </cell>
          <cell r="L3632">
            <v>6.6</v>
          </cell>
          <cell r="M3632" t="str">
            <v>143115010</v>
          </cell>
          <cell r="N3632" t="str">
            <v>68</v>
          </cell>
          <cell r="O3632" t="str">
            <v>0968</v>
          </cell>
          <cell r="Q3632">
            <v>18703.189999999999</v>
          </cell>
          <cell r="R3632">
            <v>0</v>
          </cell>
          <cell r="S3632">
            <v>0</v>
          </cell>
          <cell r="W3632" t="str">
            <v>9311011</v>
          </cell>
          <cell r="X3632">
            <v>0</v>
          </cell>
          <cell r="Y3632">
            <v>0</v>
          </cell>
        </row>
        <row r="3633">
          <cell r="A3633">
            <v>25447</v>
          </cell>
          <cell r="B3633" t="str">
            <v>04</v>
          </cell>
          <cell r="C3633" t="str">
            <v>КТПН-2011 с тр-м 250ква 10/04кв п Огоньки закрытое</v>
          </cell>
          <cell r="D3633" t="str">
            <v>539</v>
          </cell>
          <cell r="E3633" t="str">
            <v>011</v>
          </cell>
          <cell r="F3633">
            <v>11</v>
          </cell>
          <cell r="G3633">
            <v>40</v>
          </cell>
          <cell r="H3633">
            <v>39672.949999999997</v>
          </cell>
          <cell r="I3633" t="str">
            <v>43844</v>
          </cell>
          <cell r="J3633" t="str">
            <v>2010062</v>
          </cell>
          <cell r="K3633" t="str">
            <v>40701</v>
          </cell>
          <cell r="L3633">
            <v>4.4000000000000004</v>
          </cell>
          <cell r="M3633" t="str">
            <v>143115010</v>
          </cell>
          <cell r="N3633" t="str">
            <v>69</v>
          </cell>
          <cell r="O3633" t="str">
            <v>0969</v>
          </cell>
          <cell r="Q3633">
            <v>39672.949999999997</v>
          </cell>
          <cell r="R3633">
            <v>0</v>
          </cell>
          <cell r="S3633">
            <v>0</v>
          </cell>
          <cell r="W3633" t="str">
            <v>9311011</v>
          </cell>
          <cell r="X3633">
            <v>0</v>
          </cell>
          <cell r="Y3633">
            <v>0</v>
          </cell>
        </row>
        <row r="3634">
          <cell r="A3634">
            <v>27820</v>
          </cell>
          <cell r="B3634" t="str">
            <v>04</v>
          </cell>
          <cell r="C3634" t="str">
            <v>КТПН-854"А"с тр-м 250ква 10/04кв п Огоньки закрытое</v>
          </cell>
          <cell r="D3634" t="str">
            <v>539</v>
          </cell>
          <cell r="E3634" t="str">
            <v>011</v>
          </cell>
          <cell r="F3634">
            <v>11</v>
          </cell>
          <cell r="G3634">
            <v>40</v>
          </cell>
          <cell r="H3634">
            <v>45009.83</v>
          </cell>
          <cell r="I3634" t="str">
            <v>43845</v>
          </cell>
          <cell r="J3634" t="str">
            <v>2010062</v>
          </cell>
          <cell r="K3634" t="str">
            <v>40701</v>
          </cell>
          <cell r="L3634">
            <v>4.4000000000000004</v>
          </cell>
          <cell r="M3634" t="str">
            <v>143115010</v>
          </cell>
          <cell r="N3634" t="str">
            <v>73</v>
          </cell>
          <cell r="O3634" t="str">
            <v>0376</v>
          </cell>
          <cell r="Q3634">
            <v>45009.83</v>
          </cell>
          <cell r="R3634">
            <v>0</v>
          </cell>
          <cell r="S3634">
            <v>0</v>
          </cell>
          <cell r="W3634" t="str">
            <v>9311011</v>
          </cell>
          <cell r="X3634">
            <v>0</v>
          </cell>
          <cell r="Y3634">
            <v>0</v>
          </cell>
        </row>
        <row r="3635">
          <cell r="A3635">
            <v>30133</v>
          </cell>
          <cell r="B3635" t="str">
            <v>04</v>
          </cell>
          <cell r="C3635" t="str">
            <v>КТПН-855 с тр-м 250ква        п Огоньки    закрытое</v>
          </cell>
          <cell r="D3635" t="str">
            <v>539</v>
          </cell>
          <cell r="E3635" t="str">
            <v>011</v>
          </cell>
          <cell r="F3635">
            <v>11</v>
          </cell>
          <cell r="G3635">
            <v>40</v>
          </cell>
          <cell r="H3635">
            <v>36270</v>
          </cell>
          <cell r="I3635" t="str">
            <v>43846</v>
          </cell>
          <cell r="J3635" t="str">
            <v>2010062</v>
          </cell>
          <cell r="K3635" t="str">
            <v>40701</v>
          </cell>
          <cell r="L3635">
            <v>4.4000000000000004</v>
          </cell>
          <cell r="M3635" t="str">
            <v>143115010</v>
          </cell>
          <cell r="N3635" t="str">
            <v>81</v>
          </cell>
          <cell r="O3635" t="str">
            <v>0782</v>
          </cell>
          <cell r="Q3635">
            <v>20481.900000000001</v>
          </cell>
          <cell r="R3635">
            <v>132.99</v>
          </cell>
          <cell r="S3635">
            <v>15788.1</v>
          </cell>
          <cell r="W3635" t="str">
            <v>9311011</v>
          </cell>
          <cell r="X3635">
            <v>0</v>
          </cell>
          <cell r="Y3635">
            <v>0</v>
          </cell>
        </row>
        <row r="3636">
          <cell r="A3636">
            <v>30682</v>
          </cell>
          <cell r="B3636" t="str">
            <v>04</v>
          </cell>
          <cell r="C3636" t="str">
            <v>КТП-2014 с тр-м 100 ква  п Огоньки  закрытое</v>
          </cell>
          <cell r="D3636" t="str">
            <v>539</v>
          </cell>
          <cell r="E3636" t="str">
            <v>011</v>
          </cell>
          <cell r="F3636">
            <v>31</v>
          </cell>
          <cell r="G3636">
            <v>40</v>
          </cell>
          <cell r="H3636">
            <v>15788.29</v>
          </cell>
          <cell r="I3636" t="str">
            <v>43847</v>
          </cell>
          <cell r="J3636" t="str">
            <v>2010062</v>
          </cell>
          <cell r="K3636" t="str">
            <v>40701</v>
          </cell>
          <cell r="L3636">
            <v>4.4000000000000004</v>
          </cell>
          <cell r="M3636" t="str">
            <v>143115010</v>
          </cell>
          <cell r="N3636" t="str">
            <v>80</v>
          </cell>
          <cell r="O3636" t="str">
            <v>0184</v>
          </cell>
          <cell r="Q3636">
            <v>15788.29</v>
          </cell>
          <cell r="R3636">
            <v>0</v>
          </cell>
          <cell r="S3636">
            <v>0</v>
          </cell>
          <cell r="W3636" t="str">
            <v>9311011</v>
          </cell>
          <cell r="X3636">
            <v>0</v>
          </cell>
          <cell r="Y3636">
            <v>0</v>
          </cell>
        </row>
        <row r="3637">
          <cell r="A3637">
            <v>30103</v>
          </cell>
          <cell r="B3637" t="str">
            <v>04</v>
          </cell>
          <cell r="C3637" t="str">
            <v>КТП-2015 с тр-м 100ква открытое</v>
          </cell>
          <cell r="D3637" t="str">
            <v>539</v>
          </cell>
          <cell r="E3637" t="str">
            <v>011</v>
          </cell>
          <cell r="F3637">
            <v>31</v>
          </cell>
          <cell r="G3637">
            <v>40</v>
          </cell>
          <cell r="H3637">
            <v>2481.48</v>
          </cell>
          <cell r="I3637" t="str">
            <v>43848</v>
          </cell>
          <cell r="J3637" t="str">
            <v>2010062</v>
          </cell>
          <cell r="K3637" t="str">
            <v>40701</v>
          </cell>
          <cell r="L3637">
            <v>4.4000000000000004</v>
          </cell>
          <cell r="M3637" t="str">
            <v>143115010</v>
          </cell>
          <cell r="N3637" t="str">
            <v>82</v>
          </cell>
          <cell r="O3637" t="str">
            <v>0682</v>
          </cell>
          <cell r="Q3637">
            <v>2481.48</v>
          </cell>
          <cell r="R3637">
            <v>0</v>
          </cell>
          <cell r="S3637">
            <v>0</v>
          </cell>
          <cell r="W3637" t="str">
            <v>9311011</v>
          </cell>
          <cell r="X3637">
            <v>0</v>
          </cell>
          <cell r="Y3637">
            <v>0</v>
          </cell>
        </row>
        <row r="3638">
          <cell r="A3638">
            <v>30773</v>
          </cell>
          <cell r="B3638" t="str">
            <v>04</v>
          </cell>
          <cell r="C3638" t="str">
            <v>КТПН-850 с тр-м 160ква        п Огоньки открытое п Урожайное</v>
          </cell>
          <cell r="D3638" t="str">
            <v>539</v>
          </cell>
          <cell r="E3638" t="str">
            <v>011</v>
          </cell>
          <cell r="F3638">
            <v>11</v>
          </cell>
          <cell r="G3638">
            <v>40</v>
          </cell>
          <cell r="H3638">
            <v>13065.85</v>
          </cell>
          <cell r="I3638" t="str">
            <v>43849</v>
          </cell>
          <cell r="J3638" t="str">
            <v>2010062</v>
          </cell>
          <cell r="K3638" t="str">
            <v>40701</v>
          </cell>
          <cell r="L3638">
            <v>6.6</v>
          </cell>
          <cell r="M3638" t="str">
            <v>143115010</v>
          </cell>
          <cell r="N3638" t="str">
            <v>82</v>
          </cell>
          <cell r="O3638" t="str">
            <v>0484</v>
          </cell>
          <cell r="Q3638">
            <v>13065.85</v>
          </cell>
          <cell r="R3638">
            <v>0</v>
          </cell>
          <cell r="S3638">
            <v>0</v>
          </cell>
          <cell r="W3638" t="str">
            <v>9311011</v>
          </cell>
          <cell r="X3638">
            <v>0</v>
          </cell>
          <cell r="Y3638">
            <v>0</v>
          </cell>
        </row>
        <row r="3639">
          <cell r="A3639">
            <v>27699</v>
          </cell>
          <cell r="B3639" t="str">
            <v>04</v>
          </cell>
          <cell r="C3639" t="str">
            <v>КТПН-857 с тр-м 250ква овщехранилище закрытое</v>
          </cell>
          <cell r="D3639" t="str">
            <v>539</v>
          </cell>
          <cell r="E3639" t="str">
            <v>011</v>
          </cell>
          <cell r="F3639">
            <v>11</v>
          </cell>
          <cell r="G3639">
            <v>40</v>
          </cell>
          <cell r="H3639">
            <v>22368.28</v>
          </cell>
          <cell r="I3639" t="str">
            <v>43850</v>
          </cell>
          <cell r="J3639" t="str">
            <v>2010062</v>
          </cell>
          <cell r="K3639" t="str">
            <v>40701</v>
          </cell>
          <cell r="L3639">
            <v>6.6</v>
          </cell>
          <cell r="M3639" t="str">
            <v>143115010</v>
          </cell>
          <cell r="N3639" t="str">
            <v>75</v>
          </cell>
          <cell r="O3639" t="str">
            <v>1175</v>
          </cell>
          <cell r="Q3639">
            <v>22368.28</v>
          </cell>
          <cell r="R3639">
            <v>0</v>
          </cell>
          <cell r="S3639">
            <v>0</v>
          </cell>
          <cell r="W3639" t="str">
            <v>9311011</v>
          </cell>
          <cell r="X3639">
            <v>0</v>
          </cell>
          <cell r="Y3639">
            <v>0</v>
          </cell>
        </row>
        <row r="3640">
          <cell r="A3640">
            <v>29129</v>
          </cell>
          <cell r="B3640" t="str">
            <v>04</v>
          </cell>
          <cell r="C3640" t="str">
            <v>КТПН-858 с тр-м 250 ква</v>
          </cell>
          <cell r="D3640" t="str">
            <v>539</v>
          </cell>
          <cell r="E3640" t="str">
            <v>011</v>
          </cell>
          <cell r="F3640">
            <v>11</v>
          </cell>
          <cell r="G3640">
            <v>40</v>
          </cell>
          <cell r="H3640">
            <v>14732.68</v>
          </cell>
          <cell r="I3640" t="str">
            <v>43851</v>
          </cell>
          <cell r="J3640" t="str">
            <v>2010062</v>
          </cell>
          <cell r="K3640" t="str">
            <v>40701</v>
          </cell>
          <cell r="L3640">
            <v>4.4000000000000004</v>
          </cell>
          <cell r="M3640" t="str">
            <v>143115010</v>
          </cell>
          <cell r="N3640" t="str">
            <v>79</v>
          </cell>
          <cell r="O3640" t="str">
            <v>1079</v>
          </cell>
          <cell r="Q3640">
            <v>14732.68</v>
          </cell>
          <cell r="R3640">
            <v>0</v>
          </cell>
          <cell r="S3640">
            <v>0</v>
          </cell>
          <cell r="W3640" t="str">
            <v>9311011</v>
          </cell>
          <cell r="X3640">
            <v>0</v>
          </cell>
          <cell r="Y3640">
            <v>0</v>
          </cell>
        </row>
        <row r="3641">
          <cell r="A3641">
            <v>25173</v>
          </cell>
          <cell r="B3641" t="str">
            <v>04</v>
          </cell>
          <cell r="C3641" t="str">
            <v>КТП -859 с тр-м 160 ква п Высокое  овощехранилище  закрытое</v>
          </cell>
          <cell r="D3641" t="str">
            <v>539</v>
          </cell>
          <cell r="E3641" t="str">
            <v>011</v>
          </cell>
          <cell r="F3641">
            <v>11</v>
          </cell>
          <cell r="G3641">
            <v>40</v>
          </cell>
          <cell r="H3641">
            <v>36642.82</v>
          </cell>
          <cell r="I3641" t="str">
            <v>43852</v>
          </cell>
          <cell r="J3641" t="str">
            <v>2010062</v>
          </cell>
          <cell r="K3641" t="str">
            <v>40701</v>
          </cell>
          <cell r="L3641">
            <v>4.4000000000000004</v>
          </cell>
          <cell r="M3641" t="str">
            <v>143115010</v>
          </cell>
          <cell r="N3641" t="str">
            <v>68</v>
          </cell>
          <cell r="O3641" t="str">
            <v>1268</v>
          </cell>
          <cell r="Q3641">
            <v>36642.82</v>
          </cell>
          <cell r="R3641">
            <v>0</v>
          </cell>
          <cell r="S3641">
            <v>0</v>
          </cell>
          <cell r="W3641" t="str">
            <v>9311011</v>
          </cell>
          <cell r="X3641">
            <v>0</v>
          </cell>
          <cell r="Y3641">
            <v>0</v>
          </cell>
        </row>
        <row r="3642">
          <cell r="A3642">
            <v>25447</v>
          </cell>
          <cell r="B3642" t="str">
            <v>04</v>
          </cell>
          <cell r="C3642" t="str">
            <v>КТПН-860 с тр-м 400ква п Высокое  закрытое</v>
          </cell>
          <cell r="D3642" t="str">
            <v>539</v>
          </cell>
          <cell r="E3642" t="str">
            <v>011</v>
          </cell>
          <cell r="F3642">
            <v>11</v>
          </cell>
          <cell r="G3642">
            <v>40</v>
          </cell>
          <cell r="H3642">
            <v>36120.39</v>
          </cell>
          <cell r="I3642" t="str">
            <v>43853</v>
          </cell>
          <cell r="J3642" t="str">
            <v>2010062</v>
          </cell>
          <cell r="K3642" t="str">
            <v>40701</v>
          </cell>
          <cell r="L3642">
            <v>4.4000000000000004</v>
          </cell>
          <cell r="M3642" t="str">
            <v>143115010</v>
          </cell>
          <cell r="N3642" t="str">
            <v>68</v>
          </cell>
          <cell r="O3642" t="str">
            <v>0969</v>
          </cell>
          <cell r="Q3642">
            <v>36120.39</v>
          </cell>
          <cell r="R3642">
            <v>0</v>
          </cell>
          <cell r="S3642">
            <v>0</v>
          </cell>
          <cell r="W3642" t="str">
            <v>9311011</v>
          </cell>
          <cell r="X3642">
            <v>0</v>
          </cell>
          <cell r="Y3642">
            <v>0</v>
          </cell>
        </row>
        <row r="3643">
          <cell r="A3643">
            <v>25447</v>
          </cell>
          <cell r="B3643" t="str">
            <v>04</v>
          </cell>
          <cell r="C3643" t="str">
            <v>МТП-863 с тр-м 160ква п Золоорыбное  открытое,демонтаж</v>
          </cell>
          <cell r="D3643" t="str">
            <v>539</v>
          </cell>
          <cell r="E3643" t="str">
            <v>011</v>
          </cell>
          <cell r="F3643">
            <v>11</v>
          </cell>
          <cell r="G3643">
            <v>40</v>
          </cell>
          <cell r="H3643">
            <v>14732.68</v>
          </cell>
          <cell r="I3643" t="str">
            <v>43854</v>
          </cell>
          <cell r="J3643" t="str">
            <v>2010062</v>
          </cell>
          <cell r="K3643" t="str">
            <v>40701</v>
          </cell>
          <cell r="L3643">
            <v>0</v>
          </cell>
          <cell r="M3643" t="str">
            <v>143115010</v>
          </cell>
          <cell r="N3643" t="str">
            <v>69</v>
          </cell>
          <cell r="O3643" t="str">
            <v>0969</v>
          </cell>
          <cell r="Q3643">
            <v>14732.68</v>
          </cell>
          <cell r="R3643">
            <v>0</v>
          </cell>
          <cell r="S3643">
            <v>0</v>
          </cell>
          <cell r="W3643" t="str">
            <v>9311011</v>
          </cell>
          <cell r="X3643">
            <v>0</v>
          </cell>
          <cell r="Y3643">
            <v>0</v>
          </cell>
        </row>
        <row r="3644">
          <cell r="A3644">
            <v>25082</v>
          </cell>
          <cell r="B3644" t="str">
            <v>04</v>
          </cell>
          <cell r="C3644" t="str">
            <v>МТП -865 с тр-м 100ква п Малиновка  открытое демонтаж</v>
          </cell>
          <cell r="D3644" t="str">
            <v>539</v>
          </cell>
          <cell r="E3644" t="str">
            <v>011</v>
          </cell>
          <cell r="F3644">
            <v>11</v>
          </cell>
          <cell r="G3644">
            <v>40</v>
          </cell>
          <cell r="H3644">
            <v>16131.2</v>
          </cell>
          <cell r="I3644" t="str">
            <v>43855</v>
          </cell>
          <cell r="J3644" t="str">
            <v>2010062</v>
          </cell>
          <cell r="K3644" t="str">
            <v>40701</v>
          </cell>
          <cell r="L3644">
            <v>0</v>
          </cell>
          <cell r="M3644" t="str">
            <v>143115010</v>
          </cell>
          <cell r="N3644" t="str">
            <v>68</v>
          </cell>
          <cell r="O3644" t="str">
            <v>0968</v>
          </cell>
          <cell r="Q3644">
            <v>16131.2</v>
          </cell>
          <cell r="R3644">
            <v>0</v>
          </cell>
          <cell r="S3644">
            <v>0</v>
          </cell>
          <cell r="W3644" t="str">
            <v>9311011</v>
          </cell>
          <cell r="X3644">
            <v>0</v>
          </cell>
          <cell r="Y3644">
            <v>0</v>
          </cell>
        </row>
        <row r="3645">
          <cell r="A3645">
            <v>25082</v>
          </cell>
          <cell r="B3645" t="str">
            <v>04</v>
          </cell>
          <cell r="C3645" t="str">
            <v>КТП -866 с тр-м 630ква п Таранай рыб цех закрытое</v>
          </cell>
          <cell r="D3645" t="str">
            <v>539</v>
          </cell>
          <cell r="E3645" t="str">
            <v>011</v>
          </cell>
          <cell r="F3645">
            <v>11</v>
          </cell>
          <cell r="G3645">
            <v>40</v>
          </cell>
          <cell r="H3645">
            <v>21548.45</v>
          </cell>
          <cell r="I3645" t="str">
            <v>43856</v>
          </cell>
          <cell r="J3645" t="str">
            <v>2010062</v>
          </cell>
          <cell r="K3645" t="str">
            <v>40701</v>
          </cell>
          <cell r="L3645">
            <v>4.4000000000000004</v>
          </cell>
          <cell r="M3645" t="str">
            <v>143115010</v>
          </cell>
          <cell r="N3645" t="str">
            <v>68</v>
          </cell>
          <cell r="O3645" t="str">
            <v>0968</v>
          </cell>
          <cell r="Q3645">
            <v>21548.45</v>
          </cell>
          <cell r="R3645">
            <v>0</v>
          </cell>
          <cell r="S3645">
            <v>0</v>
          </cell>
          <cell r="W3645" t="str">
            <v>9311011</v>
          </cell>
          <cell r="X3645">
            <v>0</v>
          </cell>
          <cell r="Y3645">
            <v>0</v>
          </cell>
        </row>
        <row r="3646">
          <cell r="A3646">
            <v>25447</v>
          </cell>
          <cell r="B3646" t="str">
            <v>04</v>
          </cell>
          <cell r="C3646" t="str">
            <v>КТП -867 с тр-м 160ква п Таранай лесхоз открытое</v>
          </cell>
          <cell r="D3646" t="str">
            <v>539</v>
          </cell>
          <cell r="E3646" t="str">
            <v>011</v>
          </cell>
          <cell r="F3646">
            <v>11</v>
          </cell>
          <cell r="G3646">
            <v>40</v>
          </cell>
          <cell r="H3646">
            <v>15255.12</v>
          </cell>
          <cell r="I3646" t="str">
            <v>43857</v>
          </cell>
          <cell r="J3646" t="str">
            <v>2010062</v>
          </cell>
          <cell r="K3646" t="str">
            <v>40701</v>
          </cell>
          <cell r="L3646">
            <v>6.6</v>
          </cell>
          <cell r="M3646" t="str">
            <v>143115010</v>
          </cell>
          <cell r="N3646" t="str">
            <v>68</v>
          </cell>
          <cell r="O3646" t="str">
            <v>0969</v>
          </cell>
          <cell r="Q3646">
            <v>15255.12</v>
          </cell>
          <cell r="R3646">
            <v>0</v>
          </cell>
          <cell r="S3646">
            <v>0</v>
          </cell>
          <cell r="W3646" t="str">
            <v>9311011</v>
          </cell>
          <cell r="X3646">
            <v>0</v>
          </cell>
          <cell r="Y3646">
            <v>0</v>
          </cell>
        </row>
        <row r="3647">
          <cell r="A3647">
            <v>30682</v>
          </cell>
          <cell r="B3647" t="str">
            <v>04</v>
          </cell>
          <cell r="C3647" t="str">
            <v>КТП-829 с тр-м 400ква п Таранай с/з Пограничный закрытое</v>
          </cell>
          <cell r="D3647" t="str">
            <v>539</v>
          </cell>
          <cell r="E3647" t="str">
            <v>011</v>
          </cell>
          <cell r="F3647">
            <v>11</v>
          </cell>
          <cell r="G3647">
            <v>40</v>
          </cell>
          <cell r="H3647">
            <v>122086</v>
          </cell>
          <cell r="I3647" t="str">
            <v>43858</v>
          </cell>
          <cell r="J3647" t="str">
            <v>2010062</v>
          </cell>
          <cell r="K3647" t="str">
            <v>40701</v>
          </cell>
          <cell r="L3647">
            <v>4.4000000000000004</v>
          </cell>
          <cell r="M3647" t="str">
            <v>143115010</v>
          </cell>
          <cell r="N3647" t="str">
            <v>82</v>
          </cell>
          <cell r="O3647" t="str">
            <v>0184</v>
          </cell>
          <cell r="Q3647">
            <v>110216.17</v>
          </cell>
          <cell r="R3647">
            <v>447.65</v>
          </cell>
          <cell r="S3647">
            <v>11869.83</v>
          </cell>
          <cell r="W3647" t="str">
            <v>9311011</v>
          </cell>
          <cell r="X3647">
            <v>0</v>
          </cell>
          <cell r="Y3647">
            <v>0</v>
          </cell>
        </row>
        <row r="3648">
          <cell r="A3648">
            <v>28764</v>
          </cell>
          <cell r="B3648" t="str">
            <v>04</v>
          </cell>
          <cell r="C3648" t="str">
            <v>КТПН-869 с тр-м 400ква п Таранай ферма закрытое</v>
          </cell>
          <cell r="D3648" t="str">
            <v>539</v>
          </cell>
          <cell r="E3648" t="str">
            <v>011</v>
          </cell>
          <cell r="F3648">
            <v>11</v>
          </cell>
          <cell r="G3648">
            <v>40</v>
          </cell>
          <cell r="H3648">
            <v>38258.35</v>
          </cell>
          <cell r="I3648" t="str">
            <v>43859</v>
          </cell>
          <cell r="J3648" t="str">
            <v>2010062</v>
          </cell>
          <cell r="K3648" t="str">
            <v>40701</v>
          </cell>
          <cell r="L3648">
            <v>4.4000000000000004</v>
          </cell>
          <cell r="M3648" t="str">
            <v>143115010</v>
          </cell>
          <cell r="N3648" t="str">
            <v>76</v>
          </cell>
          <cell r="O3648" t="str">
            <v>1078</v>
          </cell>
          <cell r="Q3648">
            <v>38258.35</v>
          </cell>
          <cell r="R3648">
            <v>0</v>
          </cell>
          <cell r="S3648">
            <v>0</v>
          </cell>
          <cell r="W3648" t="str">
            <v>9311011</v>
          </cell>
          <cell r="X3648">
            <v>0</v>
          </cell>
          <cell r="Y3648">
            <v>0</v>
          </cell>
        </row>
        <row r="3649">
          <cell r="A3649">
            <v>28764</v>
          </cell>
          <cell r="B3649" t="str">
            <v>04</v>
          </cell>
          <cell r="C3649" t="str">
            <v>КТПН-869 "А"  тр-м 400ква п Таранай ферма закрытое</v>
          </cell>
          <cell r="D3649" t="str">
            <v>539</v>
          </cell>
          <cell r="E3649" t="str">
            <v>011</v>
          </cell>
          <cell r="F3649">
            <v>11</v>
          </cell>
          <cell r="G3649">
            <v>40</v>
          </cell>
          <cell r="H3649">
            <v>26845.15</v>
          </cell>
          <cell r="I3649" t="str">
            <v>43860</v>
          </cell>
          <cell r="J3649" t="str">
            <v>2010062</v>
          </cell>
          <cell r="K3649" t="str">
            <v>40701</v>
          </cell>
          <cell r="L3649">
            <v>4.4000000000000004</v>
          </cell>
          <cell r="M3649" t="str">
            <v>143115010</v>
          </cell>
          <cell r="N3649" t="str">
            <v>78</v>
          </cell>
          <cell r="O3649" t="str">
            <v>1078</v>
          </cell>
          <cell r="Q3649">
            <v>26845.15</v>
          </cell>
          <cell r="R3649">
            <v>0</v>
          </cell>
          <cell r="S3649">
            <v>0</v>
          </cell>
          <cell r="W3649" t="str">
            <v>9311011</v>
          </cell>
          <cell r="X3649">
            <v>0</v>
          </cell>
          <cell r="Y3649">
            <v>0</v>
          </cell>
        </row>
        <row r="3650">
          <cell r="A3650">
            <v>31291</v>
          </cell>
          <cell r="B3650" t="str">
            <v>04</v>
          </cell>
          <cell r="C3650" t="str">
            <v>КТПН-862 с тр-м 160ква,открытое</v>
          </cell>
          <cell r="D3650" t="str">
            <v>539</v>
          </cell>
          <cell r="E3650" t="str">
            <v>011</v>
          </cell>
          <cell r="F3650">
            <v>31</v>
          </cell>
          <cell r="G3650">
            <v>40</v>
          </cell>
          <cell r="H3650">
            <v>228032</v>
          </cell>
          <cell r="I3650" t="str">
            <v>43861</v>
          </cell>
          <cell r="J3650" t="str">
            <v>2010062</v>
          </cell>
          <cell r="K3650" t="str">
            <v>40701</v>
          </cell>
          <cell r="L3650">
            <v>6.6</v>
          </cell>
          <cell r="M3650" t="str">
            <v>143115010</v>
          </cell>
          <cell r="N3650" t="str">
            <v>85</v>
          </cell>
          <cell r="O3650" t="str">
            <v>0985</v>
          </cell>
          <cell r="Q3650">
            <v>228032</v>
          </cell>
          <cell r="R3650">
            <v>0</v>
          </cell>
          <cell r="S3650">
            <v>0</v>
          </cell>
          <cell r="W3650" t="str">
            <v>9311011</v>
          </cell>
          <cell r="X3650">
            <v>0</v>
          </cell>
          <cell r="Y3650">
            <v>0</v>
          </cell>
        </row>
        <row r="3651">
          <cell r="A3651">
            <v>30834</v>
          </cell>
          <cell r="B3651" t="str">
            <v>04</v>
          </cell>
          <cell r="C3651" t="str">
            <v>КТП -871   тр-м 100ква Песчаное Кубанец открытое</v>
          </cell>
          <cell r="D3651" t="str">
            <v>539</v>
          </cell>
          <cell r="E3651" t="str">
            <v>011</v>
          </cell>
          <cell r="F3651">
            <v>11</v>
          </cell>
          <cell r="G3651">
            <v>40</v>
          </cell>
          <cell r="H3651">
            <v>9825.2900000000009</v>
          </cell>
          <cell r="I3651" t="str">
            <v>43862</v>
          </cell>
          <cell r="J3651" t="str">
            <v>2010062</v>
          </cell>
          <cell r="K3651" t="str">
            <v>40701</v>
          </cell>
          <cell r="L3651">
            <v>6.6</v>
          </cell>
          <cell r="M3651" t="str">
            <v>143115010</v>
          </cell>
          <cell r="N3651" t="str">
            <v>84</v>
          </cell>
          <cell r="O3651" t="str">
            <v>0684</v>
          </cell>
          <cell r="Q3651">
            <v>9825.2900000000009</v>
          </cell>
          <cell r="R3651">
            <v>0</v>
          </cell>
          <cell r="S3651">
            <v>0</v>
          </cell>
          <cell r="W3651" t="str">
            <v>9311011</v>
          </cell>
          <cell r="X3651">
            <v>0</v>
          </cell>
          <cell r="Y3651">
            <v>0</v>
          </cell>
        </row>
        <row r="3652">
          <cell r="A3652">
            <v>30468</v>
          </cell>
          <cell r="B3652" t="str">
            <v>04</v>
          </cell>
          <cell r="C3652" t="str">
            <v>КТПН-872   тр-м 160ква Песчаное  открытое</v>
          </cell>
          <cell r="D3652" t="str">
            <v>539</v>
          </cell>
          <cell r="E3652" t="str">
            <v>011</v>
          </cell>
          <cell r="F3652">
            <v>11</v>
          </cell>
          <cell r="G3652">
            <v>40</v>
          </cell>
          <cell r="H3652">
            <v>28694</v>
          </cell>
          <cell r="I3652" t="str">
            <v>43864</v>
          </cell>
          <cell r="J3652" t="str">
            <v>2010062</v>
          </cell>
          <cell r="K3652" t="str">
            <v>40701</v>
          </cell>
          <cell r="L3652">
            <v>6.6</v>
          </cell>
          <cell r="M3652" t="str">
            <v>143115010</v>
          </cell>
          <cell r="N3652" t="str">
            <v>83</v>
          </cell>
          <cell r="O3652" t="str">
            <v>0683</v>
          </cell>
          <cell r="Q3652">
            <v>28694</v>
          </cell>
          <cell r="R3652">
            <v>0</v>
          </cell>
          <cell r="S3652">
            <v>0</v>
          </cell>
          <cell r="W3652" t="str">
            <v>9311101</v>
          </cell>
          <cell r="X3652">
            <v>0</v>
          </cell>
          <cell r="Y3652">
            <v>0</v>
          </cell>
        </row>
        <row r="3653">
          <cell r="A3653">
            <v>32203</v>
          </cell>
          <cell r="B3653" t="str">
            <v>04</v>
          </cell>
          <cell r="C3653" t="str">
            <v>КТПН-874   тр-м 250ква Сельхозхимия  закрытое</v>
          </cell>
          <cell r="D3653" t="str">
            <v>539</v>
          </cell>
          <cell r="E3653" t="str">
            <v>011</v>
          </cell>
          <cell r="F3653">
            <v>11</v>
          </cell>
          <cell r="G3653">
            <v>40</v>
          </cell>
          <cell r="H3653">
            <v>138980</v>
          </cell>
          <cell r="I3653" t="str">
            <v>43865</v>
          </cell>
          <cell r="J3653" t="str">
            <v>2010062</v>
          </cell>
          <cell r="K3653" t="str">
            <v>40701</v>
          </cell>
          <cell r="L3653">
            <v>4.4000000000000004</v>
          </cell>
          <cell r="M3653" t="str">
            <v>143115010</v>
          </cell>
          <cell r="N3653" t="str">
            <v>86</v>
          </cell>
          <cell r="O3653" t="str">
            <v>0388</v>
          </cell>
          <cell r="Q3653">
            <v>138980</v>
          </cell>
          <cell r="R3653">
            <v>0</v>
          </cell>
          <cell r="S3653">
            <v>0</v>
          </cell>
          <cell r="W3653" t="str">
            <v>9311101</v>
          </cell>
          <cell r="X3653">
            <v>0</v>
          </cell>
          <cell r="Y3653">
            <v>0</v>
          </cell>
        </row>
        <row r="3654">
          <cell r="A3654">
            <v>22221</v>
          </cell>
          <cell r="B3654" t="str">
            <v>04</v>
          </cell>
          <cell r="C3654" t="str">
            <v>КТПН-876   тр-м 250ква больница   закрытое</v>
          </cell>
          <cell r="D3654" t="str">
            <v>539</v>
          </cell>
          <cell r="E3654" t="str">
            <v>011</v>
          </cell>
          <cell r="F3654">
            <v>11</v>
          </cell>
          <cell r="G3654">
            <v>40</v>
          </cell>
          <cell r="H3654">
            <v>33669.69</v>
          </cell>
          <cell r="I3654" t="str">
            <v>43866</v>
          </cell>
          <cell r="J3654" t="str">
            <v>2010062</v>
          </cell>
          <cell r="K3654" t="str">
            <v>40701</v>
          </cell>
          <cell r="L3654">
            <v>4.4000000000000004</v>
          </cell>
          <cell r="M3654" t="str">
            <v>143115010</v>
          </cell>
          <cell r="N3654" t="str">
            <v>60</v>
          </cell>
          <cell r="O3654" t="str">
            <v>1160</v>
          </cell>
          <cell r="Q3654">
            <v>33669.69</v>
          </cell>
          <cell r="R3654">
            <v>0</v>
          </cell>
          <cell r="S3654">
            <v>0</v>
          </cell>
          <cell r="W3654" t="str">
            <v>9311101</v>
          </cell>
          <cell r="X3654">
            <v>0</v>
          </cell>
          <cell r="Y3654">
            <v>0</v>
          </cell>
        </row>
        <row r="3655">
          <cell r="A3655">
            <v>29129</v>
          </cell>
          <cell r="B3655" t="str">
            <v>04</v>
          </cell>
          <cell r="C3655" t="str">
            <v>КТПН-877   тр-м 250квап  Рыбацкое  открытое</v>
          </cell>
          <cell r="D3655" t="str">
            <v>539</v>
          </cell>
          <cell r="E3655" t="str">
            <v>011</v>
          </cell>
          <cell r="F3655">
            <v>11</v>
          </cell>
          <cell r="G3655">
            <v>40</v>
          </cell>
          <cell r="H3655">
            <v>18060.189999999999</v>
          </cell>
          <cell r="I3655" t="str">
            <v>43867</v>
          </cell>
          <cell r="J3655" t="str">
            <v>2010062</v>
          </cell>
          <cell r="K3655" t="str">
            <v>40701</v>
          </cell>
          <cell r="L3655">
            <v>6.6</v>
          </cell>
          <cell r="M3655" t="str">
            <v>143115010</v>
          </cell>
          <cell r="N3655" t="str">
            <v>79</v>
          </cell>
          <cell r="O3655" t="str">
            <v>1079</v>
          </cell>
          <cell r="Q3655">
            <v>18060.189999999999</v>
          </cell>
          <cell r="R3655">
            <v>0</v>
          </cell>
          <cell r="S3655">
            <v>0</v>
          </cell>
          <cell r="W3655" t="str">
            <v>9311101</v>
          </cell>
          <cell r="X3655">
            <v>0</v>
          </cell>
          <cell r="Y3655">
            <v>0</v>
          </cell>
        </row>
        <row r="3656">
          <cell r="A3656">
            <v>25082</v>
          </cell>
          <cell r="B3656" t="str">
            <v>04</v>
          </cell>
          <cell r="C3656" t="str">
            <v>КТПН-879   тр-м 100ква п Зеленодольск   открытое</v>
          </cell>
          <cell r="D3656" t="str">
            <v>539</v>
          </cell>
          <cell r="E3656" t="str">
            <v>011</v>
          </cell>
          <cell r="F3656">
            <v>11</v>
          </cell>
          <cell r="G3656">
            <v>40</v>
          </cell>
          <cell r="H3656">
            <v>17979.82</v>
          </cell>
          <cell r="I3656" t="str">
            <v>43868</v>
          </cell>
          <cell r="J3656" t="str">
            <v>2010062</v>
          </cell>
          <cell r="K3656" t="str">
            <v>40701</v>
          </cell>
          <cell r="L3656">
            <v>6.6</v>
          </cell>
          <cell r="M3656" t="str">
            <v>143115010</v>
          </cell>
          <cell r="N3656" t="str">
            <v>68</v>
          </cell>
          <cell r="O3656" t="str">
            <v>0968</v>
          </cell>
          <cell r="Q3656">
            <v>17979.82</v>
          </cell>
          <cell r="R3656">
            <v>0</v>
          </cell>
          <cell r="S3656">
            <v>0</v>
          </cell>
          <cell r="W3656" t="str">
            <v>9311101</v>
          </cell>
          <cell r="X3656">
            <v>0</v>
          </cell>
          <cell r="Y3656">
            <v>0</v>
          </cell>
        </row>
        <row r="3657">
          <cell r="A3657">
            <v>28277</v>
          </cell>
          <cell r="B3657" t="str">
            <v>04</v>
          </cell>
          <cell r="C3657" t="str">
            <v>КТПН-880   тр-м 160ква ПС Анивская  закрытое</v>
          </cell>
          <cell r="D3657" t="str">
            <v>539</v>
          </cell>
          <cell r="E3657" t="str">
            <v>011</v>
          </cell>
          <cell r="F3657">
            <v>11</v>
          </cell>
          <cell r="G3657">
            <v>40</v>
          </cell>
          <cell r="H3657">
            <v>6904.19</v>
          </cell>
          <cell r="I3657" t="str">
            <v>43869</v>
          </cell>
          <cell r="J3657" t="str">
            <v>2010062</v>
          </cell>
          <cell r="K3657" t="str">
            <v>40701</v>
          </cell>
          <cell r="L3657">
            <v>4.4000000000000004</v>
          </cell>
          <cell r="M3657" t="str">
            <v>143115010</v>
          </cell>
          <cell r="N3657" t="str">
            <v>74</v>
          </cell>
          <cell r="O3657" t="str">
            <v>0677</v>
          </cell>
          <cell r="Q3657">
            <v>6904.19</v>
          </cell>
          <cell r="R3657">
            <v>0</v>
          </cell>
          <cell r="S3657">
            <v>0</v>
          </cell>
          <cell r="W3657" t="str">
            <v>9311101</v>
          </cell>
          <cell r="X3657">
            <v>0</v>
          </cell>
          <cell r="Y3657">
            <v>0</v>
          </cell>
        </row>
        <row r="3658">
          <cell r="A3658">
            <v>30682</v>
          </cell>
          <cell r="B3658" t="str">
            <v>04</v>
          </cell>
          <cell r="C3658" t="str">
            <v>ТП -883  2 тр-ра по 400ква 10/04кв п Таранай АВМ</v>
          </cell>
          <cell r="D3658" t="str">
            <v>539</v>
          </cell>
          <cell r="E3658" t="str">
            <v>011</v>
          </cell>
          <cell r="F3658">
            <v>11</v>
          </cell>
          <cell r="G3658">
            <v>40</v>
          </cell>
          <cell r="H3658">
            <v>275996</v>
          </cell>
          <cell r="I3658" t="str">
            <v>43870</v>
          </cell>
          <cell r="J3658" t="str">
            <v>2010062</v>
          </cell>
          <cell r="K3658" t="str">
            <v>40701</v>
          </cell>
          <cell r="L3658">
            <v>4.4000000000000004</v>
          </cell>
          <cell r="M3658" t="str">
            <v>143115010</v>
          </cell>
          <cell r="N3658" t="str">
            <v>84</v>
          </cell>
          <cell r="O3658" t="str">
            <v>0184</v>
          </cell>
          <cell r="Q3658">
            <v>253150.21</v>
          </cell>
          <cell r="R3658">
            <v>1011.99</v>
          </cell>
          <cell r="S3658">
            <v>22845.79</v>
          </cell>
          <cell r="W3658" t="str">
            <v>9311101</v>
          </cell>
          <cell r="X3658">
            <v>0</v>
          </cell>
          <cell r="Y3658">
            <v>0</v>
          </cell>
        </row>
        <row r="3659">
          <cell r="A3659">
            <v>30682</v>
          </cell>
          <cell r="B3659" t="str">
            <v>02</v>
          </cell>
          <cell r="C3659" t="str">
            <v>Демонтированное  КТП -887 с тр-м 100/10ква на складе</v>
          </cell>
          <cell r="D3659" t="str">
            <v>512</v>
          </cell>
          <cell r="E3659" t="str">
            <v>011</v>
          </cell>
          <cell r="F3659">
            <v>31</v>
          </cell>
          <cell r="G3659">
            <v>40</v>
          </cell>
          <cell r="H3659">
            <v>10833.24</v>
          </cell>
          <cell r="I3659" t="str">
            <v>43872</v>
          </cell>
          <cell r="J3659" t="str">
            <v>2010062</v>
          </cell>
          <cell r="K3659" t="str">
            <v>40701</v>
          </cell>
          <cell r="L3659">
            <v>0</v>
          </cell>
          <cell r="M3659" t="str">
            <v>143115010</v>
          </cell>
          <cell r="N3659" t="str">
            <v>84</v>
          </cell>
          <cell r="O3659" t="str">
            <v>0184</v>
          </cell>
          <cell r="Q3659">
            <v>10833.24</v>
          </cell>
          <cell r="R3659">
            <v>0</v>
          </cell>
          <cell r="S3659">
            <v>0</v>
          </cell>
          <cell r="W3659" t="str">
            <v>9311101</v>
          </cell>
          <cell r="X3659">
            <v>0</v>
          </cell>
          <cell r="Y3659">
            <v>0</v>
          </cell>
        </row>
        <row r="3660">
          <cell r="A3660">
            <v>32417</v>
          </cell>
          <cell r="B3660" t="str">
            <v>04</v>
          </cell>
          <cell r="C3660" t="str">
            <v>КТП-2008 с тр-м 100/10ква открытое</v>
          </cell>
          <cell r="D3660" t="str">
            <v>539</v>
          </cell>
          <cell r="E3660" t="str">
            <v>011</v>
          </cell>
          <cell r="F3660">
            <v>31</v>
          </cell>
          <cell r="G3660">
            <v>40</v>
          </cell>
          <cell r="H3660">
            <v>27198</v>
          </cell>
          <cell r="I3660" t="str">
            <v>43873</v>
          </cell>
          <cell r="J3660" t="str">
            <v>2010062</v>
          </cell>
          <cell r="K3660" t="str">
            <v>40701</v>
          </cell>
          <cell r="L3660">
            <v>4.4000000000000004</v>
          </cell>
          <cell r="M3660" t="str">
            <v>143115010</v>
          </cell>
          <cell r="N3660" t="str">
            <v>87</v>
          </cell>
          <cell r="O3660" t="str">
            <v>1088</v>
          </cell>
          <cell r="Q3660">
            <v>23533.88</v>
          </cell>
          <cell r="R3660">
            <v>99.73</v>
          </cell>
          <cell r="S3660">
            <v>3664.12</v>
          </cell>
          <cell r="W3660" t="str">
            <v>9311101</v>
          </cell>
          <cell r="X3660">
            <v>0</v>
          </cell>
          <cell r="Y3660">
            <v>0</v>
          </cell>
        </row>
        <row r="3661">
          <cell r="A3661">
            <v>32417</v>
          </cell>
          <cell r="B3661" t="str">
            <v>04</v>
          </cell>
          <cell r="C3661" t="str">
            <v>КТПН-878 с тр-м 100 кВА</v>
          </cell>
          <cell r="D3661" t="str">
            <v>539</v>
          </cell>
          <cell r="E3661" t="str">
            <v>011</v>
          </cell>
          <cell r="F3661">
            <v>11</v>
          </cell>
          <cell r="G3661">
            <v>40</v>
          </cell>
          <cell r="H3661">
            <v>27198</v>
          </cell>
          <cell r="I3661" t="str">
            <v>43874</v>
          </cell>
          <cell r="J3661" t="str">
            <v>2010062</v>
          </cell>
          <cell r="K3661" t="str">
            <v>40701</v>
          </cell>
          <cell r="L3661">
            <v>6.6</v>
          </cell>
          <cell r="M3661" t="str">
            <v>143115010</v>
          </cell>
          <cell r="N3661" t="str">
            <v>87</v>
          </cell>
          <cell r="O3661" t="str">
            <v>1088</v>
          </cell>
          <cell r="Q3661">
            <v>25699.5</v>
          </cell>
          <cell r="R3661">
            <v>149.59</v>
          </cell>
          <cell r="S3661">
            <v>1498.5</v>
          </cell>
          <cell r="W3661" t="str">
            <v>9311101</v>
          </cell>
          <cell r="X3661">
            <v>0</v>
          </cell>
          <cell r="Y3661">
            <v>0</v>
          </cell>
        </row>
        <row r="3662">
          <cell r="A3662">
            <v>30987</v>
          </cell>
          <cell r="B3662" t="str">
            <v>04</v>
          </cell>
          <cell r="C3662" t="str">
            <v>КТПН-833 с тр-м 160   ква Анива закрытое</v>
          </cell>
          <cell r="D3662" t="str">
            <v>539</v>
          </cell>
          <cell r="E3662" t="str">
            <v>011</v>
          </cell>
          <cell r="F3662">
            <v>11</v>
          </cell>
          <cell r="G3662">
            <v>40</v>
          </cell>
          <cell r="H3662">
            <v>105910</v>
          </cell>
          <cell r="I3662" t="str">
            <v>43875</v>
          </cell>
          <cell r="J3662" t="str">
            <v>2010062</v>
          </cell>
          <cell r="K3662" t="str">
            <v>40701</v>
          </cell>
          <cell r="L3662">
            <v>4.4000000000000004</v>
          </cell>
          <cell r="M3662" t="str">
            <v>143115010</v>
          </cell>
          <cell r="N3662" t="str">
            <v>84</v>
          </cell>
          <cell r="O3662" t="str">
            <v>1184</v>
          </cell>
          <cell r="Q3662">
            <v>90470.57</v>
          </cell>
          <cell r="R3662">
            <v>388.34</v>
          </cell>
          <cell r="S3662">
            <v>15439.43</v>
          </cell>
          <cell r="W3662" t="str">
            <v>9311101</v>
          </cell>
          <cell r="X3662">
            <v>0</v>
          </cell>
          <cell r="Y3662">
            <v>0</v>
          </cell>
        </row>
        <row r="3663">
          <cell r="A3663">
            <v>30834</v>
          </cell>
          <cell r="B3663" t="str">
            <v>04</v>
          </cell>
          <cell r="C3663" t="str">
            <v>КТПН-2022 Успеновка лагерь с тр-м 100ква открытое</v>
          </cell>
          <cell r="D3663" t="str">
            <v>539</v>
          </cell>
          <cell r="E3663" t="str">
            <v>011</v>
          </cell>
          <cell r="F3663">
            <v>11</v>
          </cell>
          <cell r="G3663">
            <v>40</v>
          </cell>
          <cell r="H3663">
            <v>8148.49</v>
          </cell>
          <cell r="I3663" t="str">
            <v>43876</v>
          </cell>
          <cell r="J3663" t="str">
            <v>2010062</v>
          </cell>
          <cell r="K3663" t="str">
            <v>40701</v>
          </cell>
          <cell r="L3663">
            <v>6.6</v>
          </cell>
          <cell r="M3663" t="str">
            <v>143115010</v>
          </cell>
          <cell r="N3663" t="str">
            <v>84</v>
          </cell>
          <cell r="O3663" t="str">
            <v>0684</v>
          </cell>
          <cell r="Q3663">
            <v>8148.49</v>
          </cell>
          <cell r="R3663">
            <v>0</v>
          </cell>
          <cell r="S3663">
            <v>0</v>
          </cell>
          <cell r="W3663" t="str">
            <v>9311101</v>
          </cell>
          <cell r="X3663">
            <v>0</v>
          </cell>
          <cell r="Y3663">
            <v>0</v>
          </cell>
        </row>
        <row r="3664">
          <cell r="A3664">
            <v>33208</v>
          </cell>
          <cell r="B3664" t="str">
            <v>04</v>
          </cell>
          <cell r="C3664" t="str">
            <v>КТП -842 с р-м 400ква АТП г Анива   закрытое</v>
          </cell>
          <cell r="D3664" t="str">
            <v>539</v>
          </cell>
          <cell r="E3664" t="str">
            <v>011</v>
          </cell>
          <cell r="F3664">
            <v>11</v>
          </cell>
          <cell r="G3664">
            <v>40</v>
          </cell>
          <cell r="H3664">
            <v>34187</v>
          </cell>
          <cell r="I3664" t="str">
            <v>43878</v>
          </cell>
          <cell r="J3664" t="str">
            <v>2010062</v>
          </cell>
          <cell r="K3664" t="str">
            <v>40701</v>
          </cell>
          <cell r="L3664">
            <v>4.4000000000000004</v>
          </cell>
          <cell r="M3664" t="str">
            <v>143115010</v>
          </cell>
          <cell r="N3664" t="str">
            <v>90</v>
          </cell>
          <cell r="O3664" t="str">
            <v>1290</v>
          </cell>
          <cell r="Q3664">
            <v>26205.34</v>
          </cell>
          <cell r="R3664">
            <v>125.35</v>
          </cell>
          <cell r="S3664">
            <v>7981.66</v>
          </cell>
          <cell r="W3664" t="str">
            <v>9311101</v>
          </cell>
          <cell r="X3664">
            <v>0</v>
          </cell>
          <cell r="Y3664">
            <v>0</v>
          </cell>
        </row>
        <row r="3665">
          <cell r="A3665">
            <v>33270</v>
          </cell>
          <cell r="B3665" t="str">
            <v>04</v>
          </cell>
          <cell r="C3665" t="str">
            <v>КТПН-2435 тр-м 63ква Успенское закрытое</v>
          </cell>
          <cell r="D3665" t="str">
            <v>539</v>
          </cell>
          <cell r="E3665" t="str">
            <v>011</v>
          </cell>
          <cell r="F3665">
            <v>11</v>
          </cell>
          <cell r="G3665">
            <v>40</v>
          </cell>
          <cell r="H3665">
            <v>20864</v>
          </cell>
          <cell r="I3665" t="str">
            <v>43879</v>
          </cell>
          <cell r="J3665" t="str">
            <v>2010062</v>
          </cell>
          <cell r="K3665" t="str">
            <v>40701</v>
          </cell>
          <cell r="L3665">
            <v>4.4000000000000004</v>
          </cell>
          <cell r="M3665" t="str">
            <v>143115010</v>
          </cell>
          <cell r="N3665" t="str">
            <v>91</v>
          </cell>
          <cell r="O3665" t="str">
            <v>0291</v>
          </cell>
          <cell r="Q3665">
            <v>15337.7</v>
          </cell>
          <cell r="R3665">
            <v>76.5</v>
          </cell>
          <cell r="S3665">
            <v>5526.3</v>
          </cell>
          <cell r="W3665" t="str">
            <v>9311101</v>
          </cell>
          <cell r="X3665">
            <v>0</v>
          </cell>
          <cell r="Y3665">
            <v>0</v>
          </cell>
        </row>
        <row r="3666">
          <cell r="A3666">
            <v>33482</v>
          </cell>
          <cell r="B3666" t="str">
            <v>04</v>
          </cell>
          <cell r="C3666" t="str">
            <v>Оборудование ТП 821 с трансформаторами 2 по 400ква</v>
          </cell>
          <cell r="D3666" t="str">
            <v>539</v>
          </cell>
          <cell r="E3666" t="str">
            <v>011</v>
          </cell>
          <cell r="F3666">
            <v>11</v>
          </cell>
          <cell r="G3666">
            <v>40</v>
          </cell>
          <cell r="H3666">
            <v>119410</v>
          </cell>
          <cell r="I3666" t="str">
            <v>43880</v>
          </cell>
          <cell r="J3666" t="str">
            <v>2010062</v>
          </cell>
          <cell r="K3666" t="str">
            <v>40701</v>
          </cell>
          <cell r="L3666">
            <v>4.4000000000000004</v>
          </cell>
          <cell r="M3666" t="str">
            <v>143115010</v>
          </cell>
          <cell r="N3666" t="str">
            <v>91</v>
          </cell>
          <cell r="O3666" t="str">
            <v>0991</v>
          </cell>
          <cell r="Q3666">
            <v>67422.289999999994</v>
          </cell>
          <cell r="R3666">
            <v>437.84</v>
          </cell>
          <cell r="S3666">
            <v>51987.71</v>
          </cell>
          <cell r="W3666" t="str">
            <v>9311101</v>
          </cell>
          <cell r="X3666">
            <v>0</v>
          </cell>
          <cell r="Y3666">
            <v>0</v>
          </cell>
        </row>
        <row r="3667">
          <cell r="A3667">
            <v>33482</v>
          </cell>
          <cell r="B3667" t="str">
            <v>07</v>
          </cell>
          <cell r="C3667" t="str">
            <v>Трактор  Т-130</v>
          </cell>
          <cell r="D3667" t="str">
            <v>519</v>
          </cell>
          <cell r="E3667" t="str">
            <v>011</v>
          </cell>
          <cell r="F3667">
            <v>31</v>
          </cell>
          <cell r="G3667">
            <v>40</v>
          </cell>
          <cell r="H3667">
            <v>264736</v>
          </cell>
          <cell r="I3667" t="str">
            <v>43881</v>
          </cell>
          <cell r="J3667" t="str">
            <v>2502100</v>
          </cell>
          <cell r="K3667" t="str">
            <v>40604</v>
          </cell>
          <cell r="L3667">
            <v>10</v>
          </cell>
          <cell r="M3667" t="str">
            <v>142918010</v>
          </cell>
          <cell r="N3667" t="str">
            <v>91</v>
          </cell>
          <cell r="O3667" t="str">
            <v>0991</v>
          </cell>
          <cell r="Q3667">
            <v>264736</v>
          </cell>
          <cell r="R3667">
            <v>0</v>
          </cell>
          <cell r="S3667">
            <v>0</v>
          </cell>
          <cell r="W3667" t="str">
            <v>9311101</v>
          </cell>
          <cell r="X3667">
            <v>0</v>
          </cell>
          <cell r="Y3667">
            <v>0</v>
          </cell>
        </row>
        <row r="3668">
          <cell r="A3668">
            <v>28369</v>
          </cell>
          <cell r="B3668" t="str">
            <v>04</v>
          </cell>
          <cell r="C3668" t="str">
            <v>Трансформатор ТМ 6300\35  10кв ПСТ Анивская</v>
          </cell>
          <cell r="D3668" t="str">
            <v>539</v>
          </cell>
          <cell r="E3668" t="str">
            <v>011</v>
          </cell>
          <cell r="F3668">
            <v>11</v>
          </cell>
          <cell r="G3668">
            <v>40</v>
          </cell>
          <cell r="H3668">
            <v>72361.34</v>
          </cell>
          <cell r="I3668" t="str">
            <v>43884</v>
          </cell>
          <cell r="J3668" t="str">
            <v>2010062</v>
          </cell>
          <cell r="K3668" t="str">
            <v>40701</v>
          </cell>
          <cell r="L3668">
            <v>4.4000000000000004</v>
          </cell>
          <cell r="M3668" t="str">
            <v>143115010</v>
          </cell>
          <cell r="N3668" t="str">
            <v>75</v>
          </cell>
          <cell r="O3668" t="str">
            <v>0977</v>
          </cell>
          <cell r="Q3668">
            <v>72361.34</v>
          </cell>
          <cell r="R3668">
            <v>0</v>
          </cell>
          <cell r="S3668">
            <v>0</v>
          </cell>
          <cell r="W3668" t="str">
            <v>9311101</v>
          </cell>
          <cell r="X3668">
            <v>0</v>
          </cell>
          <cell r="Y3668">
            <v>0</v>
          </cell>
        </row>
        <row r="3669">
          <cell r="A3669">
            <v>25903</v>
          </cell>
          <cell r="B3669" t="str">
            <v>40</v>
          </cell>
          <cell r="C3669" t="str">
            <v>КТПН 762 с трансф-м 250ква п Старорусское закрытое</v>
          </cell>
          <cell r="D3669" t="str">
            <v>529</v>
          </cell>
          <cell r="E3669" t="str">
            <v>011</v>
          </cell>
          <cell r="F3669">
            <v>11</v>
          </cell>
          <cell r="G3669">
            <v>40</v>
          </cell>
          <cell r="H3669">
            <v>71485.25</v>
          </cell>
          <cell r="I3669" t="str">
            <v>40001</v>
          </cell>
          <cell r="J3669" t="str">
            <v>2010062</v>
          </cell>
          <cell r="K3669" t="str">
            <v>40701</v>
          </cell>
          <cell r="L3669">
            <v>4.4000000000000004</v>
          </cell>
          <cell r="M3669" t="str">
            <v>143115202</v>
          </cell>
          <cell r="N3669" t="str">
            <v>70</v>
          </cell>
          <cell r="O3669" t="str">
            <v>1270</v>
          </cell>
          <cell r="Q3669">
            <v>71485.25</v>
          </cell>
          <cell r="R3669">
            <v>0</v>
          </cell>
          <cell r="S3669">
            <v>0</v>
          </cell>
          <cell r="W3669" t="str">
            <v>9311101</v>
          </cell>
          <cell r="X3669">
            <v>0</v>
          </cell>
          <cell r="Y3669">
            <v>0</v>
          </cell>
        </row>
        <row r="3670">
          <cell r="A3670">
            <v>21429</v>
          </cell>
          <cell r="B3670" t="str">
            <v>40</v>
          </cell>
          <cell r="C3670" t="str">
            <v>Оборудование ТП  501 с трансф-м 400ква</v>
          </cell>
          <cell r="D3670" t="str">
            <v>529</v>
          </cell>
          <cell r="E3670" t="str">
            <v>011</v>
          </cell>
          <cell r="F3670">
            <v>11</v>
          </cell>
          <cell r="G3670">
            <v>40</v>
          </cell>
          <cell r="H3670">
            <v>13269.86</v>
          </cell>
          <cell r="I3670" t="str">
            <v>40002</v>
          </cell>
          <cell r="J3670" t="str">
            <v>2010062</v>
          </cell>
          <cell r="K3670" t="str">
            <v>40701</v>
          </cell>
          <cell r="L3670">
            <v>4.4000000000000004</v>
          </cell>
          <cell r="M3670" t="str">
            <v>143115010</v>
          </cell>
          <cell r="N3670" t="str">
            <v>57</v>
          </cell>
          <cell r="O3670" t="str">
            <v>0958</v>
          </cell>
          <cell r="Q3670">
            <v>13269.86</v>
          </cell>
          <cell r="R3670">
            <v>0</v>
          </cell>
          <cell r="S3670">
            <v>0</v>
          </cell>
          <cell r="W3670" t="str">
            <v>9311101</v>
          </cell>
          <cell r="X3670">
            <v>0</v>
          </cell>
          <cell r="Y3670">
            <v>0</v>
          </cell>
        </row>
        <row r="3671">
          <cell r="A3671">
            <v>28887</v>
          </cell>
          <cell r="B3671" t="str">
            <v>40</v>
          </cell>
          <cell r="C3671" t="str">
            <v>Оборудование ТП  503 с трансф-м 250/10ква</v>
          </cell>
          <cell r="D3671" t="str">
            <v>529</v>
          </cell>
          <cell r="E3671" t="str">
            <v>011</v>
          </cell>
          <cell r="F3671">
            <v>11</v>
          </cell>
          <cell r="G3671">
            <v>40</v>
          </cell>
          <cell r="H3671">
            <v>67089.23</v>
          </cell>
          <cell r="I3671" t="str">
            <v>40003</v>
          </cell>
          <cell r="J3671" t="str">
            <v>2010062</v>
          </cell>
          <cell r="K3671" t="str">
            <v>40701</v>
          </cell>
          <cell r="L3671">
            <v>4.4000000000000004</v>
          </cell>
          <cell r="M3671" t="str">
            <v>143115010</v>
          </cell>
          <cell r="N3671" t="str">
            <v>61</v>
          </cell>
          <cell r="O3671" t="str">
            <v>0279</v>
          </cell>
          <cell r="Q3671">
            <v>67089.23</v>
          </cell>
          <cell r="R3671">
            <v>0</v>
          </cell>
          <cell r="S3671">
            <v>0</v>
          </cell>
          <cell r="W3671" t="str">
            <v>9311101</v>
          </cell>
          <cell r="X3671">
            <v>0</v>
          </cell>
          <cell r="Y3671">
            <v>0</v>
          </cell>
        </row>
        <row r="3672">
          <cell r="A3672">
            <v>29007</v>
          </cell>
          <cell r="B3672" t="str">
            <v>40</v>
          </cell>
          <cell r="C3672" t="str">
            <v>ТП  504 с трансф-м 100/10-04ква</v>
          </cell>
          <cell r="D3672" t="str">
            <v>529</v>
          </cell>
          <cell r="E3672" t="str">
            <v>011</v>
          </cell>
          <cell r="F3672">
            <v>11</v>
          </cell>
          <cell r="G3672">
            <v>40</v>
          </cell>
          <cell r="H3672">
            <v>13703.89</v>
          </cell>
          <cell r="I3672" t="str">
            <v>40004</v>
          </cell>
          <cell r="J3672" t="str">
            <v>2010062</v>
          </cell>
          <cell r="K3672" t="str">
            <v>40701</v>
          </cell>
          <cell r="L3672">
            <v>4.4000000000000004</v>
          </cell>
          <cell r="M3672" t="str">
            <v>143115010</v>
          </cell>
          <cell r="N3672" t="str">
            <v>58</v>
          </cell>
          <cell r="O3672" t="str">
            <v>0679</v>
          </cell>
          <cell r="Q3672">
            <v>13703.89</v>
          </cell>
          <cell r="R3672">
            <v>0</v>
          </cell>
          <cell r="S3672">
            <v>0</v>
          </cell>
          <cell r="W3672" t="str">
            <v>9311101</v>
          </cell>
          <cell r="X3672">
            <v>0</v>
          </cell>
          <cell r="Y3672">
            <v>0</v>
          </cell>
        </row>
        <row r="3673">
          <cell r="A3673">
            <v>24624</v>
          </cell>
          <cell r="B3673" t="str">
            <v>40</v>
          </cell>
          <cell r="C3673" t="str">
            <v>Оборудование ТП  505 с трансф-м 400/10-04ква</v>
          </cell>
          <cell r="D3673" t="str">
            <v>529</v>
          </cell>
          <cell r="E3673" t="str">
            <v>011</v>
          </cell>
          <cell r="F3673">
            <v>11</v>
          </cell>
          <cell r="G3673">
            <v>40</v>
          </cell>
          <cell r="H3673">
            <v>29232.28</v>
          </cell>
          <cell r="I3673" t="str">
            <v>40005</v>
          </cell>
          <cell r="J3673" t="str">
            <v>2010062</v>
          </cell>
          <cell r="K3673" t="str">
            <v>40701</v>
          </cell>
          <cell r="L3673">
            <v>4.4000000000000004</v>
          </cell>
          <cell r="M3673" t="str">
            <v>143115010</v>
          </cell>
          <cell r="N3673" t="str">
            <v>58</v>
          </cell>
          <cell r="O3673" t="str">
            <v>0667</v>
          </cell>
          <cell r="Q3673">
            <v>29232.28</v>
          </cell>
          <cell r="R3673">
            <v>0</v>
          </cell>
          <cell r="S3673">
            <v>0</v>
          </cell>
          <cell r="W3673" t="str">
            <v>9311101</v>
          </cell>
          <cell r="X3673">
            <v>0</v>
          </cell>
          <cell r="Y3673">
            <v>0</v>
          </cell>
        </row>
        <row r="3674">
          <cell r="A3674">
            <v>28887</v>
          </cell>
          <cell r="B3674" t="str">
            <v>40</v>
          </cell>
          <cell r="C3674" t="str">
            <v>Оборудование ТП  510 с трансф-м 400/10-04ква г Долинск</v>
          </cell>
          <cell r="D3674" t="str">
            <v>529</v>
          </cell>
          <cell r="E3674" t="str">
            <v>011</v>
          </cell>
          <cell r="F3674">
            <v>11</v>
          </cell>
          <cell r="G3674">
            <v>40</v>
          </cell>
          <cell r="H3674">
            <v>26957.67</v>
          </cell>
          <cell r="I3674" t="str">
            <v>40006</v>
          </cell>
          <cell r="J3674" t="str">
            <v>2010062</v>
          </cell>
          <cell r="K3674" t="str">
            <v>40701</v>
          </cell>
          <cell r="L3674">
            <v>4.4000000000000004</v>
          </cell>
          <cell r="M3674" t="str">
            <v>143115010</v>
          </cell>
          <cell r="N3674" t="str">
            <v>67</v>
          </cell>
          <cell r="O3674" t="str">
            <v>0279</v>
          </cell>
          <cell r="Q3674">
            <v>26957.67</v>
          </cell>
          <cell r="R3674">
            <v>0</v>
          </cell>
          <cell r="S3674">
            <v>0</v>
          </cell>
          <cell r="W3674" t="str">
            <v>9311101</v>
          </cell>
          <cell r="X3674">
            <v>0</v>
          </cell>
          <cell r="Y3674">
            <v>0</v>
          </cell>
        </row>
        <row r="3675">
          <cell r="A3675">
            <v>27211</v>
          </cell>
          <cell r="B3675" t="str">
            <v>40</v>
          </cell>
          <cell r="C3675" t="str">
            <v>Оборудование ТП  512 с трансф-м 250/10-04ква</v>
          </cell>
          <cell r="D3675" t="str">
            <v>529</v>
          </cell>
          <cell r="E3675" t="str">
            <v>011</v>
          </cell>
          <cell r="F3675">
            <v>11</v>
          </cell>
          <cell r="G3675">
            <v>40</v>
          </cell>
          <cell r="H3675">
            <v>18011.97</v>
          </cell>
          <cell r="I3675" t="str">
            <v>40007</v>
          </cell>
          <cell r="J3675" t="str">
            <v>2010062</v>
          </cell>
          <cell r="K3675" t="str">
            <v>40701</v>
          </cell>
          <cell r="L3675">
            <v>4.4000000000000004</v>
          </cell>
          <cell r="M3675" t="str">
            <v>143115010</v>
          </cell>
          <cell r="N3675" t="str">
            <v>69</v>
          </cell>
          <cell r="O3675" t="str">
            <v>0774</v>
          </cell>
          <cell r="Q3675">
            <v>18011.97</v>
          </cell>
          <cell r="R3675">
            <v>0</v>
          </cell>
          <cell r="S3675">
            <v>0</v>
          </cell>
          <cell r="W3675" t="str">
            <v>9311101</v>
          </cell>
          <cell r="X3675">
            <v>0</v>
          </cell>
          <cell r="Y3675">
            <v>0</v>
          </cell>
        </row>
        <row r="3676">
          <cell r="A3676">
            <v>27364</v>
          </cell>
          <cell r="B3676" t="str">
            <v>40</v>
          </cell>
          <cell r="C3676" t="str">
            <v>КТПН 773 с трансф-м 160/10-04ква п Октяборьское закрытое</v>
          </cell>
          <cell r="D3676" t="str">
            <v>529</v>
          </cell>
          <cell r="E3676" t="str">
            <v>011</v>
          </cell>
          <cell r="F3676">
            <v>11</v>
          </cell>
          <cell r="G3676">
            <v>40</v>
          </cell>
          <cell r="H3676">
            <v>26523.65</v>
          </cell>
          <cell r="I3676" t="str">
            <v>40008</v>
          </cell>
          <cell r="J3676" t="str">
            <v>2010062</v>
          </cell>
          <cell r="K3676" t="str">
            <v>40701</v>
          </cell>
          <cell r="L3676">
            <v>4.4000000000000004</v>
          </cell>
          <cell r="M3676" t="str">
            <v>143115202</v>
          </cell>
          <cell r="N3676" t="str">
            <v>73</v>
          </cell>
          <cell r="O3676" t="str">
            <v>1274</v>
          </cell>
          <cell r="P3676" t="str">
            <v>1274</v>
          </cell>
          <cell r="Q3676">
            <v>26523.65</v>
          </cell>
          <cell r="R3676">
            <v>0</v>
          </cell>
          <cell r="S3676">
            <v>0</v>
          </cell>
          <cell r="V3676" t="str">
            <v>40008</v>
          </cell>
          <cell r="W3676" t="str">
            <v>9311101</v>
          </cell>
          <cell r="X3676">
            <v>0</v>
          </cell>
          <cell r="Y3676">
            <v>0</v>
          </cell>
        </row>
        <row r="3677">
          <cell r="A3677">
            <v>28887</v>
          </cell>
          <cell r="B3677" t="str">
            <v>40</v>
          </cell>
          <cell r="C3677" t="str">
            <v>Оборудование ТП  514 с трансф-м 2 по 250ква 10/04кв</v>
          </cell>
          <cell r="D3677" t="str">
            <v>529</v>
          </cell>
          <cell r="E3677" t="str">
            <v>011</v>
          </cell>
          <cell r="F3677">
            <v>11</v>
          </cell>
          <cell r="G3677">
            <v>40</v>
          </cell>
          <cell r="H3677">
            <v>37004.51</v>
          </cell>
          <cell r="I3677" t="str">
            <v>40009</v>
          </cell>
          <cell r="J3677" t="str">
            <v>2010062</v>
          </cell>
          <cell r="K3677" t="str">
            <v>40701</v>
          </cell>
          <cell r="L3677">
            <v>4.4000000000000004</v>
          </cell>
          <cell r="M3677" t="str">
            <v>143115010</v>
          </cell>
          <cell r="N3677" t="str">
            <v>71</v>
          </cell>
          <cell r="O3677" t="str">
            <v>0279</v>
          </cell>
          <cell r="Q3677">
            <v>37004.51</v>
          </cell>
          <cell r="R3677">
            <v>0</v>
          </cell>
          <cell r="S3677">
            <v>0</v>
          </cell>
          <cell r="V3677" t="str">
            <v>40009</v>
          </cell>
          <cell r="W3677" t="str">
            <v>9311101</v>
          </cell>
          <cell r="X3677">
            <v>0</v>
          </cell>
          <cell r="Y3677">
            <v>0</v>
          </cell>
        </row>
        <row r="3678">
          <cell r="A3678">
            <v>28887</v>
          </cell>
          <cell r="B3678" t="str">
            <v>40</v>
          </cell>
          <cell r="C3678" t="str">
            <v>Оборудование ТП 515 с тр-м 1 по 400 тр-м 630/10ква</v>
          </cell>
          <cell r="D3678" t="str">
            <v>529</v>
          </cell>
          <cell r="E3678" t="str">
            <v>011</v>
          </cell>
          <cell r="F3678">
            <v>11</v>
          </cell>
          <cell r="G3678">
            <v>40</v>
          </cell>
          <cell r="H3678">
            <v>52074.77</v>
          </cell>
          <cell r="I3678" t="str">
            <v>40010</v>
          </cell>
          <cell r="J3678" t="str">
            <v>2010062</v>
          </cell>
          <cell r="K3678" t="str">
            <v>40701</v>
          </cell>
          <cell r="L3678">
            <v>4.4000000000000004</v>
          </cell>
          <cell r="M3678" t="str">
            <v>143115010</v>
          </cell>
          <cell r="N3678" t="str">
            <v>74</v>
          </cell>
          <cell r="O3678" t="str">
            <v>0279</v>
          </cell>
          <cell r="Q3678">
            <v>52074.77</v>
          </cell>
          <cell r="R3678">
            <v>0</v>
          </cell>
          <cell r="S3678">
            <v>0</v>
          </cell>
          <cell r="W3678" t="str">
            <v>9311101</v>
          </cell>
          <cell r="X3678">
            <v>0</v>
          </cell>
          <cell r="Y3678">
            <v>0</v>
          </cell>
        </row>
        <row r="3679">
          <cell r="A3679">
            <v>29129</v>
          </cell>
          <cell r="B3679" t="str">
            <v>40</v>
          </cell>
          <cell r="C3679" t="str">
            <v>Оборудование ТП 516 с тр-м 2 по 400 10/04 ква</v>
          </cell>
          <cell r="D3679" t="str">
            <v>529</v>
          </cell>
          <cell r="E3679" t="str">
            <v>011</v>
          </cell>
          <cell r="F3679">
            <v>11</v>
          </cell>
          <cell r="G3679">
            <v>40</v>
          </cell>
          <cell r="H3679">
            <v>82552.850000000006</v>
          </cell>
          <cell r="I3679" t="str">
            <v>40011</v>
          </cell>
          <cell r="J3679" t="str">
            <v>2010062</v>
          </cell>
          <cell r="K3679" t="str">
            <v>40701</v>
          </cell>
          <cell r="L3679">
            <v>4.4000000000000004</v>
          </cell>
          <cell r="M3679" t="str">
            <v>143115010</v>
          </cell>
          <cell r="N3679" t="str">
            <v>76</v>
          </cell>
          <cell r="O3679" t="str">
            <v>1079</v>
          </cell>
          <cell r="Q3679">
            <v>82552.850000000006</v>
          </cell>
          <cell r="R3679">
            <v>0</v>
          </cell>
          <cell r="S3679">
            <v>0</v>
          </cell>
          <cell r="W3679" t="str">
            <v>9311101</v>
          </cell>
          <cell r="X3679">
            <v>0</v>
          </cell>
          <cell r="Y3679">
            <v>0</v>
          </cell>
        </row>
        <row r="3680">
          <cell r="A3680">
            <v>28887</v>
          </cell>
          <cell r="B3680" t="str">
            <v>40</v>
          </cell>
          <cell r="C3680" t="str">
            <v>ТП 518 с тр-м   по 180 N 951</v>
          </cell>
          <cell r="D3680" t="str">
            <v>529</v>
          </cell>
          <cell r="E3680" t="str">
            <v>011</v>
          </cell>
          <cell r="F3680">
            <v>11</v>
          </cell>
          <cell r="G3680">
            <v>40</v>
          </cell>
          <cell r="H3680">
            <v>26957.67</v>
          </cell>
          <cell r="I3680" t="str">
            <v>40012</v>
          </cell>
          <cell r="J3680" t="str">
            <v>2010062</v>
          </cell>
          <cell r="K3680" t="str">
            <v>40701</v>
          </cell>
          <cell r="L3680">
            <v>4.4000000000000004</v>
          </cell>
          <cell r="M3680" t="str">
            <v>143115010</v>
          </cell>
          <cell r="N3680" t="str">
            <v>79</v>
          </cell>
          <cell r="O3680" t="str">
            <v>0279</v>
          </cell>
          <cell r="Q3680">
            <v>26957.67</v>
          </cell>
          <cell r="R3680">
            <v>0</v>
          </cell>
          <cell r="S3680">
            <v>0</v>
          </cell>
          <cell r="W3680" t="str">
            <v>9311101</v>
          </cell>
          <cell r="X3680">
            <v>0</v>
          </cell>
          <cell r="Y3680">
            <v>0</v>
          </cell>
        </row>
        <row r="3681">
          <cell r="A3681">
            <v>27364</v>
          </cell>
          <cell r="B3681" t="str">
            <v>40</v>
          </cell>
          <cell r="C3681" t="str">
            <v>Оборудование ТП 519 с тр-м   по 250/10кв п Покровка</v>
          </cell>
          <cell r="D3681" t="str">
            <v>529</v>
          </cell>
          <cell r="E3681" t="str">
            <v>011</v>
          </cell>
          <cell r="F3681">
            <v>11</v>
          </cell>
          <cell r="G3681">
            <v>40</v>
          </cell>
          <cell r="H3681">
            <v>24112.41</v>
          </cell>
          <cell r="I3681" t="str">
            <v>40013</v>
          </cell>
          <cell r="J3681" t="str">
            <v>2010062</v>
          </cell>
          <cell r="K3681" t="str">
            <v>40701</v>
          </cell>
          <cell r="L3681">
            <v>4.4000000000000004</v>
          </cell>
          <cell r="M3681" t="str">
            <v>143115010</v>
          </cell>
          <cell r="N3681" t="str">
            <v>74</v>
          </cell>
          <cell r="O3681" t="str">
            <v>1274</v>
          </cell>
          <cell r="Q3681">
            <v>24112.41</v>
          </cell>
          <cell r="R3681">
            <v>0</v>
          </cell>
          <cell r="S3681">
            <v>0</v>
          </cell>
          <cell r="V3681" t="str">
            <v>40013</v>
          </cell>
          <cell r="W3681" t="str">
            <v>9311101</v>
          </cell>
          <cell r="X3681">
            <v>0</v>
          </cell>
          <cell r="Y3681">
            <v>0</v>
          </cell>
        </row>
        <row r="3682">
          <cell r="A3682">
            <v>30803</v>
          </cell>
          <cell r="B3682" t="str">
            <v>40</v>
          </cell>
          <cell r="C3682" t="str">
            <v>ТП 522 с тр-м 2 по 400/10кв п</v>
          </cell>
          <cell r="D3682" t="str">
            <v>529</v>
          </cell>
          <cell r="E3682" t="str">
            <v>011</v>
          </cell>
          <cell r="F3682">
            <v>11</v>
          </cell>
          <cell r="G3682">
            <v>40</v>
          </cell>
          <cell r="H3682">
            <v>235704</v>
          </cell>
          <cell r="I3682" t="str">
            <v>40015</v>
          </cell>
          <cell r="J3682" t="str">
            <v>2010062</v>
          </cell>
          <cell r="K3682" t="str">
            <v>40701</v>
          </cell>
          <cell r="L3682">
            <v>4.4000000000000004</v>
          </cell>
          <cell r="M3682" t="str">
            <v>143115010</v>
          </cell>
          <cell r="N3682" t="str">
            <v>77</v>
          </cell>
          <cell r="O3682" t="str">
            <v>0584</v>
          </cell>
          <cell r="Q3682">
            <v>226885.54</v>
          </cell>
          <cell r="R3682">
            <v>864.25</v>
          </cell>
          <cell r="S3682">
            <v>8818.4599999999991</v>
          </cell>
          <cell r="W3682" t="str">
            <v>9311101</v>
          </cell>
          <cell r="X3682">
            <v>0</v>
          </cell>
          <cell r="Y3682">
            <v>0</v>
          </cell>
        </row>
        <row r="3683">
          <cell r="A3683">
            <v>25235</v>
          </cell>
          <cell r="B3683" t="str">
            <v>40</v>
          </cell>
          <cell r="C3683" t="str">
            <v>ТП 561 с тр-м   по 400ква</v>
          </cell>
          <cell r="D3683" t="str">
            <v>529</v>
          </cell>
          <cell r="E3683" t="str">
            <v>011</v>
          </cell>
          <cell r="F3683">
            <v>11</v>
          </cell>
          <cell r="G3683">
            <v>40</v>
          </cell>
          <cell r="H3683">
            <v>40115.01</v>
          </cell>
          <cell r="I3683" t="str">
            <v>40016</v>
          </cell>
          <cell r="J3683" t="str">
            <v>2010062</v>
          </cell>
          <cell r="K3683" t="str">
            <v>40701</v>
          </cell>
          <cell r="L3683">
            <v>4.4000000000000004</v>
          </cell>
          <cell r="M3683" t="str">
            <v>143115010</v>
          </cell>
          <cell r="N3683" t="str">
            <v>67</v>
          </cell>
          <cell r="O3683" t="str">
            <v>0269</v>
          </cell>
          <cell r="Q3683">
            <v>40115.01</v>
          </cell>
          <cell r="R3683">
            <v>0</v>
          </cell>
          <cell r="S3683">
            <v>0</v>
          </cell>
          <cell r="W3683" t="str">
            <v>9311101</v>
          </cell>
          <cell r="X3683">
            <v>0</v>
          </cell>
          <cell r="Y3683">
            <v>0</v>
          </cell>
        </row>
        <row r="3684">
          <cell r="A3684">
            <v>29618</v>
          </cell>
          <cell r="B3684" t="str">
            <v>40</v>
          </cell>
          <cell r="C3684" t="str">
            <v>КТП 663  тр-м 250ква п Сокол   открытое</v>
          </cell>
          <cell r="D3684" t="str">
            <v>529</v>
          </cell>
          <cell r="E3684" t="str">
            <v>011</v>
          </cell>
          <cell r="F3684">
            <v>11</v>
          </cell>
          <cell r="G3684">
            <v>40</v>
          </cell>
          <cell r="H3684">
            <v>6217.35</v>
          </cell>
          <cell r="I3684" t="str">
            <v>40017</v>
          </cell>
          <cell r="J3684" t="str">
            <v>2010062</v>
          </cell>
          <cell r="K3684" t="str">
            <v>40701</v>
          </cell>
          <cell r="L3684">
            <v>6.6</v>
          </cell>
          <cell r="M3684" t="str">
            <v>143115202</v>
          </cell>
          <cell r="N3684" t="str">
            <v>79</v>
          </cell>
          <cell r="O3684" t="str">
            <v>0281</v>
          </cell>
          <cell r="Q3684">
            <v>6217.35</v>
          </cell>
          <cell r="R3684">
            <v>0</v>
          </cell>
          <cell r="S3684">
            <v>0</v>
          </cell>
          <cell r="V3684" t="str">
            <v>40017</v>
          </cell>
          <cell r="W3684" t="str">
            <v>9311101</v>
          </cell>
          <cell r="X3684">
            <v>0</v>
          </cell>
          <cell r="Y3684">
            <v>0</v>
          </cell>
        </row>
        <row r="3685">
          <cell r="A3685">
            <v>28887</v>
          </cell>
          <cell r="B3685" t="str">
            <v>40</v>
          </cell>
          <cell r="C3685" t="str">
            <v>Оборудование ТП 564  тр-м 400ква</v>
          </cell>
          <cell r="D3685" t="str">
            <v>529</v>
          </cell>
          <cell r="E3685" t="str">
            <v>011</v>
          </cell>
          <cell r="F3685">
            <v>11</v>
          </cell>
          <cell r="G3685">
            <v>40</v>
          </cell>
          <cell r="H3685">
            <v>26957.67</v>
          </cell>
          <cell r="I3685" t="str">
            <v>40018</v>
          </cell>
          <cell r="J3685" t="str">
            <v>2010062</v>
          </cell>
          <cell r="K3685" t="str">
            <v>40701</v>
          </cell>
          <cell r="L3685">
            <v>4.4000000000000004</v>
          </cell>
          <cell r="M3685" t="str">
            <v>143115010</v>
          </cell>
          <cell r="N3685" t="str">
            <v>72</v>
          </cell>
          <cell r="O3685" t="str">
            <v>0279</v>
          </cell>
          <cell r="Q3685">
            <v>26957.67</v>
          </cell>
          <cell r="R3685">
            <v>0</v>
          </cell>
          <cell r="S3685">
            <v>0</v>
          </cell>
          <cell r="W3685" t="str">
            <v>9311101</v>
          </cell>
          <cell r="X3685">
            <v>0</v>
          </cell>
          <cell r="Y3685">
            <v>0</v>
          </cell>
        </row>
        <row r="3686">
          <cell r="A3686">
            <v>29618</v>
          </cell>
          <cell r="B3686" t="str">
            <v>40</v>
          </cell>
          <cell r="C3686" t="str">
            <v>Оборудование ТП 566  тр-м 250ква</v>
          </cell>
          <cell r="D3686" t="str">
            <v>529</v>
          </cell>
          <cell r="E3686" t="str">
            <v>011</v>
          </cell>
          <cell r="F3686">
            <v>11</v>
          </cell>
          <cell r="G3686">
            <v>40</v>
          </cell>
          <cell r="H3686">
            <v>189612</v>
          </cell>
          <cell r="I3686" t="str">
            <v>40019</v>
          </cell>
          <cell r="J3686" t="str">
            <v>2010062</v>
          </cell>
          <cell r="K3686" t="str">
            <v>40701</v>
          </cell>
          <cell r="L3686">
            <v>4.4000000000000004</v>
          </cell>
          <cell r="M3686" t="str">
            <v>143115010</v>
          </cell>
          <cell r="N3686" t="str">
            <v>79</v>
          </cell>
          <cell r="O3686" t="str">
            <v>0281</v>
          </cell>
          <cell r="Q3686">
            <v>189612</v>
          </cell>
          <cell r="R3686">
            <v>0</v>
          </cell>
          <cell r="S3686">
            <v>0</v>
          </cell>
          <cell r="W3686" t="str">
            <v>9311101</v>
          </cell>
          <cell r="X3686">
            <v>0</v>
          </cell>
          <cell r="Y3686">
            <v>0</v>
          </cell>
        </row>
        <row r="3687">
          <cell r="A3687">
            <v>21794</v>
          </cell>
          <cell r="B3687" t="str">
            <v>40</v>
          </cell>
          <cell r="C3687" t="str">
            <v>КТП 603  тр-м 100ква по ул Береговой г Долинск открытое</v>
          </cell>
          <cell r="D3687" t="str">
            <v>529</v>
          </cell>
          <cell r="E3687" t="str">
            <v>011</v>
          </cell>
          <cell r="F3687">
            <v>11</v>
          </cell>
          <cell r="G3687">
            <v>40</v>
          </cell>
          <cell r="H3687">
            <v>11911.53</v>
          </cell>
          <cell r="I3687" t="str">
            <v>40021</v>
          </cell>
          <cell r="J3687" t="str">
            <v>2010062</v>
          </cell>
          <cell r="K3687" t="str">
            <v>40701</v>
          </cell>
          <cell r="L3687">
            <v>6.6</v>
          </cell>
          <cell r="M3687" t="str">
            <v>143115010</v>
          </cell>
          <cell r="N3687" t="str">
            <v>59</v>
          </cell>
          <cell r="O3687" t="str">
            <v>0959</v>
          </cell>
          <cell r="Q3687">
            <v>11911.53</v>
          </cell>
          <cell r="R3687">
            <v>0</v>
          </cell>
          <cell r="S3687">
            <v>0</v>
          </cell>
          <cell r="W3687" t="str">
            <v>9311101</v>
          </cell>
          <cell r="X3687">
            <v>0</v>
          </cell>
          <cell r="Y3687">
            <v>0</v>
          </cell>
        </row>
        <row r="3688">
          <cell r="A3688">
            <v>20363</v>
          </cell>
          <cell r="B3688" t="str">
            <v>40</v>
          </cell>
          <cell r="C3688" t="str">
            <v>КТП 604  тр-м 100ква  открытое</v>
          </cell>
          <cell r="D3688" t="str">
            <v>529</v>
          </cell>
          <cell r="E3688" t="str">
            <v>011</v>
          </cell>
          <cell r="F3688">
            <v>11</v>
          </cell>
          <cell r="G3688">
            <v>40</v>
          </cell>
          <cell r="H3688">
            <v>13044.09</v>
          </cell>
          <cell r="I3688" t="str">
            <v>40022</v>
          </cell>
          <cell r="J3688" t="str">
            <v>2010062</v>
          </cell>
          <cell r="K3688" t="str">
            <v>40701</v>
          </cell>
          <cell r="L3688">
            <v>6.6</v>
          </cell>
          <cell r="M3688" t="str">
            <v>143115201</v>
          </cell>
          <cell r="N3688" t="str">
            <v>55</v>
          </cell>
          <cell r="O3688" t="str">
            <v>1055</v>
          </cell>
          <cell r="Q3688">
            <v>13044.09</v>
          </cell>
          <cell r="R3688">
            <v>0</v>
          </cell>
          <cell r="S3688">
            <v>0</v>
          </cell>
          <cell r="W3688" t="str">
            <v>9311101</v>
          </cell>
          <cell r="X3688">
            <v>0</v>
          </cell>
          <cell r="Y3688">
            <v>0</v>
          </cell>
        </row>
        <row r="3689">
          <cell r="A3689">
            <v>27729</v>
          </cell>
          <cell r="B3689" t="str">
            <v>40</v>
          </cell>
          <cell r="C3689" t="str">
            <v>КТПН 606 с тр-м 400ква закрытое</v>
          </cell>
          <cell r="D3689" t="str">
            <v>529</v>
          </cell>
          <cell r="E3689" t="str">
            <v>011</v>
          </cell>
          <cell r="F3689">
            <v>11</v>
          </cell>
          <cell r="G3689">
            <v>40</v>
          </cell>
          <cell r="H3689">
            <v>30164.63</v>
          </cell>
          <cell r="I3689" t="str">
            <v>40024</v>
          </cell>
          <cell r="J3689" t="str">
            <v>2010062</v>
          </cell>
          <cell r="K3689" t="str">
            <v>40701</v>
          </cell>
          <cell r="L3689">
            <v>4.4000000000000004</v>
          </cell>
          <cell r="M3689" t="str">
            <v>143115010</v>
          </cell>
          <cell r="N3689" t="str">
            <v>74</v>
          </cell>
          <cell r="O3689" t="str">
            <v>1275</v>
          </cell>
          <cell r="Q3689">
            <v>30164.63</v>
          </cell>
          <cell r="R3689">
            <v>0</v>
          </cell>
          <cell r="S3689">
            <v>0</v>
          </cell>
          <cell r="V3689" t="str">
            <v>40024</v>
          </cell>
          <cell r="W3689" t="str">
            <v>9311101</v>
          </cell>
          <cell r="X3689">
            <v>0</v>
          </cell>
          <cell r="Y3689">
            <v>0</v>
          </cell>
        </row>
        <row r="3690">
          <cell r="A3690">
            <v>19968</v>
          </cell>
          <cell r="B3690" t="str">
            <v>40</v>
          </cell>
          <cell r="C3690" t="str">
            <v>КТП 616 с тр-м 250/10-0.4ква закрытое</v>
          </cell>
          <cell r="D3690" t="str">
            <v>529</v>
          </cell>
          <cell r="E3690" t="str">
            <v>011</v>
          </cell>
          <cell r="F3690">
            <v>11</v>
          </cell>
          <cell r="G3690">
            <v>40</v>
          </cell>
          <cell r="H3690">
            <v>10890.77</v>
          </cell>
          <cell r="I3690" t="str">
            <v>40028</v>
          </cell>
          <cell r="J3690" t="str">
            <v>2010062</v>
          </cell>
          <cell r="K3690" t="str">
            <v>40701</v>
          </cell>
          <cell r="L3690">
            <v>4.4000000000000004</v>
          </cell>
          <cell r="M3690" t="str">
            <v>143115201</v>
          </cell>
          <cell r="N3690" t="str">
            <v>53</v>
          </cell>
          <cell r="O3690" t="str">
            <v>0954</v>
          </cell>
          <cell r="Q3690">
            <v>10890.77</v>
          </cell>
          <cell r="R3690">
            <v>0</v>
          </cell>
          <cell r="S3690">
            <v>0</v>
          </cell>
          <cell r="W3690" t="str">
            <v>9311101</v>
          </cell>
          <cell r="X3690">
            <v>0</v>
          </cell>
          <cell r="Y3690">
            <v>0</v>
          </cell>
        </row>
        <row r="3691">
          <cell r="A3691">
            <v>27364</v>
          </cell>
          <cell r="B3691" t="str">
            <v>40</v>
          </cell>
          <cell r="C3691" t="str">
            <v>КТП  617 с тр-м 100/10-0.4ква</v>
          </cell>
          <cell r="D3691" t="str">
            <v>529</v>
          </cell>
          <cell r="E3691" t="str">
            <v>011</v>
          </cell>
          <cell r="F3691">
            <v>11</v>
          </cell>
          <cell r="G3691">
            <v>40</v>
          </cell>
          <cell r="H3691">
            <v>13703.89</v>
          </cell>
          <cell r="I3691" t="str">
            <v>40029</v>
          </cell>
          <cell r="J3691" t="str">
            <v>2010062</v>
          </cell>
          <cell r="K3691" t="str">
            <v>40701</v>
          </cell>
          <cell r="L3691">
            <v>6.6</v>
          </cell>
          <cell r="M3691" t="str">
            <v>143115010</v>
          </cell>
          <cell r="N3691" t="str">
            <v>72</v>
          </cell>
          <cell r="O3691" t="str">
            <v>1274</v>
          </cell>
          <cell r="Q3691">
            <v>13703.89</v>
          </cell>
          <cell r="R3691">
            <v>0</v>
          </cell>
          <cell r="S3691">
            <v>0</v>
          </cell>
          <cell r="W3691" t="str">
            <v>9311101</v>
          </cell>
          <cell r="X3691">
            <v>0</v>
          </cell>
          <cell r="Y3691">
            <v>0</v>
          </cell>
        </row>
        <row r="3692">
          <cell r="A3692">
            <v>24777</v>
          </cell>
          <cell r="B3692" t="str">
            <v>40</v>
          </cell>
          <cell r="C3692" t="str">
            <v>КТПН 620 с тр-м 400/10-0.4ква закрытое</v>
          </cell>
          <cell r="D3692" t="str">
            <v>529</v>
          </cell>
          <cell r="E3692" t="str">
            <v>011</v>
          </cell>
          <cell r="F3692">
            <v>11</v>
          </cell>
          <cell r="G3692">
            <v>40</v>
          </cell>
          <cell r="H3692">
            <v>10078.99</v>
          </cell>
          <cell r="I3692" t="str">
            <v>40030</v>
          </cell>
          <cell r="J3692" t="str">
            <v>2010062</v>
          </cell>
          <cell r="K3692" t="str">
            <v>40701</v>
          </cell>
          <cell r="L3692">
            <v>4.4000000000000004</v>
          </cell>
          <cell r="M3692" t="str">
            <v>143115010</v>
          </cell>
          <cell r="N3692" t="str">
            <v>66</v>
          </cell>
          <cell r="O3692" t="str">
            <v>1167</v>
          </cell>
          <cell r="Q3692">
            <v>10078.99</v>
          </cell>
          <cell r="R3692">
            <v>0</v>
          </cell>
          <cell r="S3692">
            <v>0</v>
          </cell>
          <cell r="W3692" t="str">
            <v>9311101</v>
          </cell>
          <cell r="X3692">
            <v>0</v>
          </cell>
          <cell r="Y3692">
            <v>0</v>
          </cell>
        </row>
        <row r="3693">
          <cell r="A3693">
            <v>21125</v>
          </cell>
          <cell r="B3693" t="str">
            <v>40</v>
          </cell>
          <cell r="C3693" t="str">
            <v>КТПН 623 с тр-м 250ква   закрытое</v>
          </cell>
          <cell r="D3693" t="str">
            <v>529</v>
          </cell>
          <cell r="E3693" t="str">
            <v>011</v>
          </cell>
          <cell r="F3693">
            <v>11</v>
          </cell>
          <cell r="G3693">
            <v>40</v>
          </cell>
          <cell r="H3693">
            <v>43289.81</v>
          </cell>
          <cell r="I3693" t="str">
            <v>40032</v>
          </cell>
          <cell r="J3693" t="str">
            <v>2010062</v>
          </cell>
          <cell r="K3693" t="str">
            <v>40701</v>
          </cell>
          <cell r="L3693">
            <v>4.4000000000000004</v>
          </cell>
          <cell r="M3693" t="str">
            <v>143115202</v>
          </cell>
          <cell r="N3693" t="str">
            <v>56</v>
          </cell>
          <cell r="O3693" t="str">
            <v>1157</v>
          </cell>
          <cell r="Q3693">
            <v>43289.81</v>
          </cell>
          <cell r="R3693">
            <v>0</v>
          </cell>
          <cell r="S3693">
            <v>0</v>
          </cell>
          <cell r="W3693" t="str">
            <v>9311101</v>
          </cell>
          <cell r="X3693">
            <v>0</v>
          </cell>
          <cell r="Y3693">
            <v>0</v>
          </cell>
        </row>
        <row r="3694">
          <cell r="A3694">
            <v>27729</v>
          </cell>
          <cell r="B3694" t="str">
            <v>40</v>
          </cell>
          <cell r="C3694" t="str">
            <v>КТПН 625 с тр-м 250ква  закрытое</v>
          </cell>
          <cell r="D3694" t="str">
            <v>529</v>
          </cell>
          <cell r="E3694" t="str">
            <v>011</v>
          </cell>
          <cell r="F3694">
            <v>11</v>
          </cell>
          <cell r="G3694">
            <v>40</v>
          </cell>
          <cell r="H3694">
            <v>25993.18</v>
          </cell>
          <cell r="I3694" t="str">
            <v>40033</v>
          </cell>
          <cell r="J3694" t="str">
            <v>2010062</v>
          </cell>
          <cell r="K3694" t="str">
            <v>40701</v>
          </cell>
          <cell r="L3694">
            <v>4.4000000000000004</v>
          </cell>
          <cell r="M3694" t="str">
            <v>143115202</v>
          </cell>
          <cell r="N3694" t="str">
            <v>74</v>
          </cell>
          <cell r="O3694" t="str">
            <v>1275</v>
          </cell>
          <cell r="Q3694">
            <v>25993.18</v>
          </cell>
          <cell r="R3694">
            <v>0</v>
          </cell>
          <cell r="S3694">
            <v>0</v>
          </cell>
          <cell r="W3694" t="str">
            <v>9311101</v>
          </cell>
          <cell r="X3694">
            <v>0</v>
          </cell>
          <cell r="Y3694">
            <v>0</v>
          </cell>
        </row>
        <row r="3695">
          <cell r="A3695">
            <v>31837</v>
          </cell>
          <cell r="B3695" t="str">
            <v>40</v>
          </cell>
          <cell r="C3695" t="str">
            <v>КТП 633 с тр-м 160ква Долинск открытое</v>
          </cell>
          <cell r="D3695" t="str">
            <v>529</v>
          </cell>
          <cell r="E3695" t="str">
            <v>011</v>
          </cell>
          <cell r="F3695">
            <v>11</v>
          </cell>
          <cell r="G3695">
            <v>40</v>
          </cell>
          <cell r="H3695">
            <v>260825</v>
          </cell>
          <cell r="I3695" t="str">
            <v>40034</v>
          </cell>
          <cell r="J3695" t="str">
            <v>2010062</v>
          </cell>
          <cell r="K3695" t="str">
            <v>40701</v>
          </cell>
          <cell r="L3695">
            <v>6.6</v>
          </cell>
          <cell r="M3695" t="str">
            <v>143115202</v>
          </cell>
          <cell r="N3695" t="str">
            <v>87</v>
          </cell>
          <cell r="O3695" t="str">
            <v>0387</v>
          </cell>
          <cell r="Q3695">
            <v>260825</v>
          </cell>
          <cell r="R3695">
            <v>0</v>
          </cell>
          <cell r="S3695">
            <v>0</v>
          </cell>
          <cell r="W3695" t="str">
            <v>9311101</v>
          </cell>
          <cell r="X3695">
            <v>0</v>
          </cell>
          <cell r="Y3695">
            <v>0</v>
          </cell>
        </row>
        <row r="3696">
          <cell r="A3696">
            <v>29434</v>
          </cell>
          <cell r="B3696" t="str">
            <v>40</v>
          </cell>
          <cell r="C3696" t="str">
            <v>КТПН 641 с тр-м 100ква  закрытое</v>
          </cell>
          <cell r="D3696" t="str">
            <v>529</v>
          </cell>
          <cell r="E3696" t="str">
            <v>011</v>
          </cell>
          <cell r="F3696">
            <v>11</v>
          </cell>
          <cell r="G3696">
            <v>40</v>
          </cell>
          <cell r="H3696">
            <v>77799</v>
          </cell>
          <cell r="I3696" t="str">
            <v>40035</v>
          </cell>
          <cell r="J3696" t="str">
            <v>2010062</v>
          </cell>
          <cell r="K3696" t="str">
            <v>40701</v>
          </cell>
          <cell r="L3696">
            <v>4.4000000000000004</v>
          </cell>
          <cell r="M3696" t="str">
            <v>143115201</v>
          </cell>
          <cell r="N3696" t="str">
            <v>79</v>
          </cell>
          <cell r="O3696" t="str">
            <v>0880</v>
          </cell>
          <cell r="Q3696">
            <v>77799</v>
          </cell>
          <cell r="R3696">
            <v>0</v>
          </cell>
          <cell r="S3696">
            <v>0</v>
          </cell>
          <cell r="V3696" t="str">
            <v>40035</v>
          </cell>
          <cell r="W3696" t="str">
            <v>9311101</v>
          </cell>
          <cell r="X3696">
            <v>0</v>
          </cell>
          <cell r="Y3696">
            <v>0</v>
          </cell>
        </row>
        <row r="3697">
          <cell r="A3697">
            <v>24563</v>
          </cell>
          <cell r="B3697" t="str">
            <v>40</v>
          </cell>
          <cell r="C3697" t="str">
            <v>КТП  635 с тр-м 100ква ул Лермонтова г Долинск  открытое</v>
          </cell>
          <cell r="D3697" t="str">
            <v>529</v>
          </cell>
          <cell r="E3697" t="str">
            <v>011</v>
          </cell>
          <cell r="F3697">
            <v>11</v>
          </cell>
          <cell r="G3697">
            <v>40</v>
          </cell>
          <cell r="H3697">
            <v>17867.3</v>
          </cell>
          <cell r="I3697" t="str">
            <v>40036</v>
          </cell>
          <cell r="J3697" t="str">
            <v>2010062</v>
          </cell>
          <cell r="K3697" t="str">
            <v>40701</v>
          </cell>
          <cell r="L3697">
            <v>6.6</v>
          </cell>
          <cell r="M3697" t="str">
            <v>143115201</v>
          </cell>
          <cell r="N3697" t="str">
            <v>57</v>
          </cell>
          <cell r="O3697" t="str">
            <v>0467</v>
          </cell>
          <cell r="Q3697">
            <v>17867.3</v>
          </cell>
          <cell r="R3697">
            <v>0</v>
          </cell>
          <cell r="S3697">
            <v>0</v>
          </cell>
          <cell r="V3697" t="str">
            <v>40036</v>
          </cell>
          <cell r="W3697" t="str">
            <v>9311101</v>
          </cell>
          <cell r="X3697">
            <v>0</v>
          </cell>
          <cell r="Y3697">
            <v>0</v>
          </cell>
        </row>
        <row r="3698">
          <cell r="A3698">
            <v>24563</v>
          </cell>
          <cell r="B3698" t="str">
            <v>40</v>
          </cell>
          <cell r="C3698" t="str">
            <v>КТП  639 с тр-м 25 ква г Долинск открытое</v>
          </cell>
          <cell r="D3698" t="str">
            <v>529</v>
          </cell>
          <cell r="E3698" t="str">
            <v>011</v>
          </cell>
          <cell r="F3698">
            <v>11</v>
          </cell>
          <cell r="G3698">
            <v>40</v>
          </cell>
          <cell r="H3698">
            <v>8720.65</v>
          </cell>
          <cell r="I3698" t="str">
            <v>40038</v>
          </cell>
          <cell r="J3698" t="str">
            <v>2010062</v>
          </cell>
          <cell r="K3698" t="str">
            <v>40701</v>
          </cell>
          <cell r="L3698">
            <v>6.6</v>
          </cell>
          <cell r="M3698" t="str">
            <v>143115201</v>
          </cell>
          <cell r="N3698" t="str">
            <v>58</v>
          </cell>
          <cell r="O3698" t="str">
            <v>0467</v>
          </cell>
          <cell r="Q3698">
            <v>8720.65</v>
          </cell>
          <cell r="R3698">
            <v>0</v>
          </cell>
          <cell r="S3698">
            <v>0</v>
          </cell>
          <cell r="W3698" t="str">
            <v>9311101</v>
          </cell>
          <cell r="X3698">
            <v>0</v>
          </cell>
          <cell r="Y3698">
            <v>0</v>
          </cell>
        </row>
        <row r="3699">
          <cell r="A3699">
            <v>27851</v>
          </cell>
          <cell r="B3699" t="str">
            <v>40</v>
          </cell>
          <cell r="C3699" t="str">
            <v>КТП  640 с тр-м 100ква г Долинск  ном.563691 открытое</v>
          </cell>
          <cell r="D3699" t="str">
            <v>529</v>
          </cell>
          <cell r="E3699" t="str">
            <v>011</v>
          </cell>
          <cell r="F3699">
            <v>11</v>
          </cell>
          <cell r="G3699">
            <v>40</v>
          </cell>
          <cell r="H3699">
            <v>13431.23</v>
          </cell>
          <cell r="I3699" t="str">
            <v>40039</v>
          </cell>
          <cell r="J3699" t="str">
            <v>2010062</v>
          </cell>
          <cell r="K3699" t="str">
            <v>40701</v>
          </cell>
          <cell r="L3699">
            <v>6.6</v>
          </cell>
          <cell r="M3699" t="str">
            <v>143115201</v>
          </cell>
          <cell r="N3699" t="str">
            <v>76</v>
          </cell>
          <cell r="O3699" t="str">
            <v>0476</v>
          </cell>
          <cell r="Q3699">
            <v>13431.23</v>
          </cell>
          <cell r="R3699">
            <v>0</v>
          </cell>
          <cell r="S3699">
            <v>0</v>
          </cell>
          <cell r="W3699" t="str">
            <v>9311101</v>
          </cell>
          <cell r="X3699">
            <v>0</v>
          </cell>
          <cell r="Y3699">
            <v>0</v>
          </cell>
        </row>
        <row r="3700">
          <cell r="A3700">
            <v>31868</v>
          </cell>
          <cell r="B3700" t="str">
            <v>40</v>
          </cell>
          <cell r="C3700" t="str">
            <v>КТПН 650 с тр-м 400ква п Сокол питает коровники.открытое</v>
          </cell>
          <cell r="D3700" t="str">
            <v>529</v>
          </cell>
          <cell r="E3700" t="str">
            <v>011</v>
          </cell>
          <cell r="F3700">
            <v>11</v>
          </cell>
          <cell r="G3700">
            <v>40</v>
          </cell>
          <cell r="H3700">
            <v>87722</v>
          </cell>
          <cell r="I3700" t="str">
            <v>40040</v>
          </cell>
          <cell r="J3700" t="str">
            <v>2010062</v>
          </cell>
          <cell r="K3700" t="str">
            <v>40701</v>
          </cell>
          <cell r="L3700">
            <v>6.6</v>
          </cell>
          <cell r="M3700" t="str">
            <v>143115201</v>
          </cell>
          <cell r="N3700" t="str">
            <v>83</v>
          </cell>
          <cell r="O3700" t="str">
            <v>0487</v>
          </cell>
          <cell r="Q3700">
            <v>87722</v>
          </cell>
          <cell r="R3700">
            <v>0</v>
          </cell>
          <cell r="S3700">
            <v>0</v>
          </cell>
          <cell r="W3700" t="str">
            <v>9311101</v>
          </cell>
          <cell r="X3700">
            <v>0</v>
          </cell>
          <cell r="Y3700">
            <v>0</v>
          </cell>
        </row>
        <row r="3701">
          <cell r="A3701">
            <v>30682</v>
          </cell>
          <cell r="B3701" t="str">
            <v>40</v>
          </cell>
          <cell r="C3701" t="str">
            <v>КТП  761 с тр-м 160ква п Старорусское открытое</v>
          </cell>
          <cell r="D3701" t="str">
            <v>529</v>
          </cell>
          <cell r="E3701" t="str">
            <v>011</v>
          </cell>
          <cell r="F3701">
            <v>11</v>
          </cell>
          <cell r="G3701">
            <v>40</v>
          </cell>
          <cell r="H3701">
            <v>27318.639999999999</v>
          </cell>
          <cell r="I3701" t="str">
            <v>40041</v>
          </cell>
          <cell r="J3701" t="str">
            <v>2010062</v>
          </cell>
          <cell r="K3701" t="str">
            <v>40701</v>
          </cell>
          <cell r="L3701">
            <v>6.6</v>
          </cell>
          <cell r="M3701" t="str">
            <v>143115202</v>
          </cell>
          <cell r="N3701" t="str">
            <v>84</v>
          </cell>
          <cell r="O3701" t="str">
            <v>0184</v>
          </cell>
          <cell r="Q3701">
            <v>27318.639999999999</v>
          </cell>
          <cell r="R3701">
            <v>0</v>
          </cell>
          <cell r="S3701">
            <v>0</v>
          </cell>
          <cell r="W3701" t="str">
            <v>9311101</v>
          </cell>
          <cell r="X3701">
            <v>0</v>
          </cell>
          <cell r="Y3701">
            <v>0</v>
          </cell>
        </row>
        <row r="3702">
          <cell r="A3702">
            <v>29618</v>
          </cell>
          <cell r="B3702" t="str">
            <v>40</v>
          </cell>
          <cell r="C3702" t="str">
            <v>КТПН 652 с тр-м 400ква п Сокол коровника открытое</v>
          </cell>
          <cell r="D3702" t="str">
            <v>529</v>
          </cell>
          <cell r="E3702" t="str">
            <v>011</v>
          </cell>
          <cell r="F3702">
            <v>11</v>
          </cell>
          <cell r="G3702">
            <v>40</v>
          </cell>
          <cell r="H3702">
            <v>14007.87</v>
          </cell>
          <cell r="I3702" t="str">
            <v>40042</v>
          </cell>
          <cell r="J3702" t="str">
            <v>2010062</v>
          </cell>
          <cell r="K3702" t="str">
            <v>40701</v>
          </cell>
          <cell r="L3702">
            <v>6.6</v>
          </cell>
          <cell r="M3702" t="str">
            <v>143115202</v>
          </cell>
          <cell r="N3702" t="str">
            <v>81</v>
          </cell>
          <cell r="O3702" t="str">
            <v>0281</v>
          </cell>
          <cell r="Q3702">
            <v>14007.87</v>
          </cell>
          <cell r="R3702">
            <v>0</v>
          </cell>
          <cell r="S3702">
            <v>0</v>
          </cell>
          <cell r="W3702" t="str">
            <v>9311101</v>
          </cell>
          <cell r="X3702">
            <v>0</v>
          </cell>
          <cell r="Y3702">
            <v>0</v>
          </cell>
        </row>
        <row r="3703">
          <cell r="A3703">
            <v>31868</v>
          </cell>
          <cell r="B3703" t="str">
            <v>40</v>
          </cell>
          <cell r="C3703" t="str">
            <v>КТПН  653 с тр-м 250ква п Сокол  открытое</v>
          </cell>
          <cell r="D3703" t="str">
            <v>529</v>
          </cell>
          <cell r="E3703" t="str">
            <v>011</v>
          </cell>
          <cell r="F3703">
            <v>11</v>
          </cell>
          <cell r="G3703">
            <v>40</v>
          </cell>
          <cell r="H3703">
            <v>115515</v>
          </cell>
          <cell r="I3703" t="str">
            <v>40043</v>
          </cell>
          <cell r="J3703" t="str">
            <v>2010062</v>
          </cell>
          <cell r="K3703" t="str">
            <v>40701</v>
          </cell>
          <cell r="L3703">
            <v>6.6</v>
          </cell>
          <cell r="M3703" t="str">
            <v>143115202</v>
          </cell>
          <cell r="N3703" t="str">
            <v>87</v>
          </cell>
          <cell r="O3703" t="str">
            <v>0487</v>
          </cell>
          <cell r="Q3703">
            <v>115515</v>
          </cell>
          <cell r="R3703">
            <v>0</v>
          </cell>
          <cell r="S3703">
            <v>0</v>
          </cell>
          <cell r="W3703" t="str">
            <v>9311101</v>
          </cell>
          <cell r="X3703">
            <v>0</v>
          </cell>
          <cell r="Y3703">
            <v>0</v>
          </cell>
        </row>
        <row r="3704">
          <cell r="A3704">
            <v>24563</v>
          </cell>
          <cell r="B3704" t="str">
            <v>40</v>
          </cell>
          <cell r="C3704" t="str">
            <v>КТП  657 с тр-м 160ква п Сокол открытое</v>
          </cell>
          <cell r="D3704" t="str">
            <v>529</v>
          </cell>
          <cell r="E3704" t="str">
            <v>011</v>
          </cell>
          <cell r="F3704">
            <v>11</v>
          </cell>
          <cell r="G3704">
            <v>40</v>
          </cell>
          <cell r="H3704">
            <v>10504.97</v>
          </cell>
          <cell r="I3704" t="str">
            <v>40046</v>
          </cell>
          <cell r="J3704" t="str">
            <v>2010062</v>
          </cell>
          <cell r="K3704" t="str">
            <v>40701</v>
          </cell>
          <cell r="L3704">
            <v>6.6</v>
          </cell>
          <cell r="M3704" t="str">
            <v>143115202</v>
          </cell>
          <cell r="N3704" t="str">
            <v>67</v>
          </cell>
          <cell r="O3704" t="str">
            <v>0467</v>
          </cell>
          <cell r="Q3704">
            <v>10504.97</v>
          </cell>
          <cell r="R3704">
            <v>0</v>
          </cell>
          <cell r="S3704">
            <v>0</v>
          </cell>
          <cell r="W3704" t="str">
            <v>9311101</v>
          </cell>
          <cell r="X3704">
            <v>0</v>
          </cell>
          <cell r="Y3704">
            <v>0</v>
          </cell>
        </row>
        <row r="3705">
          <cell r="A3705">
            <v>24563</v>
          </cell>
          <cell r="B3705" t="str">
            <v>40</v>
          </cell>
          <cell r="C3705" t="str">
            <v>КТП  658 с тр-м 100ква открытое</v>
          </cell>
          <cell r="D3705" t="str">
            <v>529</v>
          </cell>
          <cell r="E3705" t="str">
            <v>011</v>
          </cell>
          <cell r="F3705">
            <v>11</v>
          </cell>
          <cell r="G3705">
            <v>40</v>
          </cell>
          <cell r="H3705">
            <v>9580.66</v>
          </cell>
          <cell r="I3705" t="str">
            <v>40047</v>
          </cell>
          <cell r="J3705" t="str">
            <v>2010062</v>
          </cell>
          <cell r="K3705" t="str">
            <v>40701</v>
          </cell>
          <cell r="L3705">
            <v>6.6</v>
          </cell>
          <cell r="M3705" t="str">
            <v>143115201</v>
          </cell>
          <cell r="N3705" t="str">
            <v>58</v>
          </cell>
          <cell r="O3705" t="str">
            <v>0467</v>
          </cell>
          <cell r="Q3705">
            <v>9580.66</v>
          </cell>
          <cell r="R3705">
            <v>0</v>
          </cell>
          <cell r="S3705">
            <v>0</v>
          </cell>
          <cell r="W3705" t="str">
            <v>9311101</v>
          </cell>
          <cell r="X3705">
            <v>0</v>
          </cell>
          <cell r="Y3705">
            <v>0</v>
          </cell>
        </row>
        <row r="3706">
          <cell r="A3706">
            <v>31868</v>
          </cell>
          <cell r="B3706" t="str">
            <v>40</v>
          </cell>
          <cell r="C3706" t="str">
            <v>КТПН  659 с тр-м 630 ква питает коровники 7-13-14  открытое</v>
          </cell>
          <cell r="D3706" t="str">
            <v>529</v>
          </cell>
          <cell r="E3706" t="str">
            <v>011</v>
          </cell>
          <cell r="F3706">
            <v>11</v>
          </cell>
          <cell r="G3706">
            <v>40</v>
          </cell>
          <cell r="H3706">
            <v>91594</v>
          </cell>
          <cell r="I3706" t="str">
            <v>40048</v>
          </cell>
          <cell r="J3706" t="str">
            <v>2010062</v>
          </cell>
          <cell r="K3706" t="str">
            <v>40701</v>
          </cell>
          <cell r="L3706">
            <v>6.6</v>
          </cell>
          <cell r="M3706" t="str">
            <v>143115202</v>
          </cell>
          <cell r="N3706" t="str">
            <v>82</v>
          </cell>
          <cell r="O3706" t="str">
            <v>0487</v>
          </cell>
          <cell r="Q3706">
            <v>91594</v>
          </cell>
          <cell r="R3706">
            <v>0</v>
          </cell>
          <cell r="S3706">
            <v>0</v>
          </cell>
          <cell r="W3706" t="str">
            <v>9311101</v>
          </cell>
          <cell r="X3706">
            <v>0</v>
          </cell>
          <cell r="Y3706">
            <v>0</v>
          </cell>
        </row>
        <row r="3707">
          <cell r="A3707">
            <v>29099</v>
          </cell>
          <cell r="B3707" t="str">
            <v>40</v>
          </cell>
          <cell r="C3707" t="str">
            <v>КТПН  660 с тр-м 160ква открытое</v>
          </cell>
          <cell r="D3707" t="str">
            <v>529</v>
          </cell>
          <cell r="E3707" t="str">
            <v>011</v>
          </cell>
          <cell r="F3707">
            <v>11</v>
          </cell>
          <cell r="G3707">
            <v>40</v>
          </cell>
          <cell r="H3707">
            <v>29304.61</v>
          </cell>
          <cell r="I3707" t="str">
            <v>40049</v>
          </cell>
          <cell r="J3707" t="str">
            <v>2010062</v>
          </cell>
          <cell r="K3707" t="str">
            <v>40701</v>
          </cell>
          <cell r="L3707">
            <v>6.6</v>
          </cell>
          <cell r="M3707" t="str">
            <v>143115202</v>
          </cell>
          <cell r="N3707" t="str">
            <v>78</v>
          </cell>
          <cell r="O3707" t="str">
            <v>0979</v>
          </cell>
          <cell r="Q3707">
            <v>29304.61</v>
          </cell>
          <cell r="R3707">
            <v>0</v>
          </cell>
          <cell r="S3707">
            <v>0</v>
          </cell>
          <cell r="W3707" t="str">
            <v>9311101</v>
          </cell>
          <cell r="X3707">
            <v>0</v>
          </cell>
          <cell r="Y3707">
            <v>0</v>
          </cell>
        </row>
        <row r="3708">
          <cell r="A3708">
            <v>28976</v>
          </cell>
          <cell r="B3708" t="str">
            <v>40</v>
          </cell>
          <cell r="C3708" t="str">
            <v>КТПН  661 с тр-м 160ква 6.10кв  открытое</v>
          </cell>
          <cell r="D3708" t="str">
            <v>529</v>
          </cell>
          <cell r="E3708" t="str">
            <v>011</v>
          </cell>
          <cell r="F3708">
            <v>11</v>
          </cell>
          <cell r="G3708">
            <v>40</v>
          </cell>
          <cell r="H3708">
            <v>29304.61</v>
          </cell>
          <cell r="I3708" t="str">
            <v>40050</v>
          </cell>
          <cell r="J3708" t="str">
            <v>2010062</v>
          </cell>
          <cell r="K3708" t="str">
            <v>40701</v>
          </cell>
          <cell r="L3708">
            <v>6.6</v>
          </cell>
          <cell r="M3708" t="str">
            <v>143115202</v>
          </cell>
          <cell r="N3708" t="str">
            <v>78</v>
          </cell>
          <cell r="O3708" t="str">
            <v>0579</v>
          </cell>
          <cell r="Q3708">
            <v>29304.61</v>
          </cell>
          <cell r="R3708">
            <v>0</v>
          </cell>
          <cell r="S3708">
            <v>0</v>
          </cell>
          <cell r="V3708" t="str">
            <v>40050</v>
          </cell>
          <cell r="W3708" t="str">
            <v>9311101</v>
          </cell>
          <cell r="X3708">
            <v>0</v>
          </cell>
          <cell r="Y3708">
            <v>0</v>
          </cell>
        </row>
        <row r="3709">
          <cell r="A3709">
            <v>24563</v>
          </cell>
          <cell r="B3709" t="str">
            <v>40</v>
          </cell>
          <cell r="C3709" t="str">
            <v>КТПН 662 с тр-м 400ква  закрытое</v>
          </cell>
          <cell r="D3709" t="str">
            <v>529</v>
          </cell>
          <cell r="E3709" t="str">
            <v>011</v>
          </cell>
          <cell r="F3709">
            <v>11</v>
          </cell>
          <cell r="G3709">
            <v>40</v>
          </cell>
          <cell r="H3709">
            <v>15464.09</v>
          </cell>
          <cell r="I3709" t="str">
            <v>40051</v>
          </cell>
          <cell r="J3709" t="str">
            <v>2010062</v>
          </cell>
          <cell r="K3709" t="str">
            <v>40701</v>
          </cell>
          <cell r="L3709">
            <v>4.4000000000000004</v>
          </cell>
          <cell r="M3709" t="str">
            <v>143115202</v>
          </cell>
          <cell r="N3709" t="str">
            <v>65</v>
          </cell>
          <cell r="O3709" t="str">
            <v>0467</v>
          </cell>
          <cell r="Q3709">
            <v>15464.09</v>
          </cell>
          <cell r="R3709">
            <v>0</v>
          </cell>
          <cell r="S3709">
            <v>0</v>
          </cell>
          <cell r="W3709" t="str">
            <v>9311101</v>
          </cell>
          <cell r="X3709">
            <v>0</v>
          </cell>
          <cell r="Y3709">
            <v>0</v>
          </cell>
        </row>
        <row r="3710">
          <cell r="A3710">
            <v>26877</v>
          </cell>
          <cell r="B3710" t="str">
            <v>40</v>
          </cell>
          <cell r="C3710" t="str">
            <v>КТП  664 с тр-м 250ква открытое</v>
          </cell>
          <cell r="D3710" t="str">
            <v>529</v>
          </cell>
          <cell r="E3710" t="str">
            <v>011</v>
          </cell>
          <cell r="F3710">
            <v>11</v>
          </cell>
          <cell r="G3710">
            <v>40</v>
          </cell>
          <cell r="H3710">
            <v>56133</v>
          </cell>
          <cell r="I3710" t="str">
            <v>40052</v>
          </cell>
          <cell r="J3710" t="str">
            <v>2010062</v>
          </cell>
          <cell r="K3710" t="str">
            <v>40701</v>
          </cell>
          <cell r="L3710">
            <v>6.6</v>
          </cell>
          <cell r="M3710" t="str">
            <v>143115202</v>
          </cell>
          <cell r="N3710" t="str">
            <v>68</v>
          </cell>
          <cell r="O3710" t="str">
            <v>0873</v>
          </cell>
          <cell r="Q3710">
            <v>56133</v>
          </cell>
          <cell r="R3710">
            <v>0</v>
          </cell>
          <cell r="S3710">
            <v>0</v>
          </cell>
          <cell r="W3710" t="str">
            <v>9311101</v>
          </cell>
          <cell r="X3710">
            <v>0</v>
          </cell>
          <cell r="Y3710">
            <v>0</v>
          </cell>
        </row>
        <row r="3711">
          <cell r="A3711">
            <v>24563</v>
          </cell>
          <cell r="B3711" t="str">
            <v>40</v>
          </cell>
          <cell r="C3711" t="str">
            <v>КТП  668 с тр-м 100ква  открытое</v>
          </cell>
          <cell r="D3711" t="str">
            <v>529</v>
          </cell>
          <cell r="E3711" t="str">
            <v>011</v>
          </cell>
          <cell r="F3711">
            <v>11</v>
          </cell>
          <cell r="G3711">
            <v>40</v>
          </cell>
          <cell r="H3711">
            <v>8286.6299999999992</v>
          </cell>
          <cell r="I3711" t="str">
            <v>40055</v>
          </cell>
          <cell r="J3711" t="str">
            <v>2010062</v>
          </cell>
          <cell r="K3711" t="str">
            <v>40701</v>
          </cell>
          <cell r="L3711">
            <v>6.6</v>
          </cell>
          <cell r="M3711" t="str">
            <v>143115202</v>
          </cell>
          <cell r="N3711" t="str">
            <v>65</v>
          </cell>
          <cell r="O3711" t="str">
            <v>0467</v>
          </cell>
          <cell r="Q3711">
            <v>8286.6299999999992</v>
          </cell>
          <cell r="R3711">
            <v>0</v>
          </cell>
          <cell r="S3711">
            <v>0</v>
          </cell>
          <cell r="W3711" t="str">
            <v>9311101</v>
          </cell>
          <cell r="X3711">
            <v>0</v>
          </cell>
          <cell r="Y3711">
            <v>0</v>
          </cell>
        </row>
        <row r="3712">
          <cell r="A3712">
            <v>28734</v>
          </cell>
          <cell r="B3712" t="str">
            <v>40</v>
          </cell>
          <cell r="C3712" t="str">
            <v>КТПН 669 с тр-м 400ква открытое</v>
          </cell>
          <cell r="D3712" t="str">
            <v>529</v>
          </cell>
          <cell r="E3712" t="str">
            <v>011</v>
          </cell>
          <cell r="F3712">
            <v>11</v>
          </cell>
          <cell r="G3712">
            <v>40</v>
          </cell>
          <cell r="H3712">
            <v>14732.68</v>
          </cell>
          <cell r="I3712" t="str">
            <v>40056</v>
          </cell>
          <cell r="J3712" t="str">
            <v>2010062</v>
          </cell>
          <cell r="K3712" t="str">
            <v>40701</v>
          </cell>
          <cell r="L3712">
            <v>4.4000000000000004</v>
          </cell>
          <cell r="M3712" t="str">
            <v>143115202</v>
          </cell>
          <cell r="N3712" t="str">
            <v>74</v>
          </cell>
          <cell r="O3712" t="str">
            <v>0978</v>
          </cell>
          <cell r="Q3712">
            <v>14732.68</v>
          </cell>
          <cell r="R3712">
            <v>0</v>
          </cell>
          <cell r="S3712">
            <v>0</v>
          </cell>
          <cell r="V3712" t="str">
            <v>40056</v>
          </cell>
          <cell r="W3712" t="str">
            <v>9311101</v>
          </cell>
          <cell r="X3712">
            <v>0</v>
          </cell>
          <cell r="Y3712">
            <v>0</v>
          </cell>
        </row>
        <row r="3713">
          <cell r="A3713">
            <v>27364</v>
          </cell>
          <cell r="B3713" t="str">
            <v>40</v>
          </cell>
          <cell r="C3713" t="str">
            <v>КТП  770 с тр-м 100/10кв п Покровка открытое</v>
          </cell>
          <cell r="D3713" t="str">
            <v>529</v>
          </cell>
          <cell r="E3713" t="str">
            <v>011</v>
          </cell>
          <cell r="F3713">
            <v>11</v>
          </cell>
          <cell r="G3713">
            <v>40</v>
          </cell>
          <cell r="H3713">
            <v>26523.65</v>
          </cell>
          <cell r="I3713" t="str">
            <v>40057</v>
          </cell>
          <cell r="J3713" t="str">
            <v>2010062</v>
          </cell>
          <cell r="K3713" t="str">
            <v>40701</v>
          </cell>
          <cell r="L3713">
            <v>6.6</v>
          </cell>
          <cell r="M3713" t="str">
            <v>143115201</v>
          </cell>
          <cell r="N3713" t="str">
            <v>74</v>
          </cell>
          <cell r="O3713" t="str">
            <v>1274</v>
          </cell>
          <cell r="Q3713">
            <v>26523.65</v>
          </cell>
          <cell r="R3713">
            <v>0</v>
          </cell>
          <cell r="S3713">
            <v>0</v>
          </cell>
          <cell r="V3713" t="str">
            <v>40057</v>
          </cell>
          <cell r="W3713" t="str">
            <v>9311101</v>
          </cell>
          <cell r="X3713">
            <v>0</v>
          </cell>
          <cell r="Y3713">
            <v>0</v>
          </cell>
        </row>
        <row r="3714">
          <cell r="A3714">
            <v>27638</v>
          </cell>
          <cell r="B3714" t="str">
            <v>40</v>
          </cell>
          <cell r="C3714" t="str">
            <v>КТПН 771 с тр-м 400/10кв п Октябрьское закрытое</v>
          </cell>
          <cell r="D3714" t="str">
            <v>529</v>
          </cell>
          <cell r="E3714" t="str">
            <v>011</v>
          </cell>
          <cell r="F3714">
            <v>11</v>
          </cell>
          <cell r="G3714">
            <v>40</v>
          </cell>
          <cell r="H3714">
            <v>53200.01</v>
          </cell>
          <cell r="I3714" t="str">
            <v>40058</v>
          </cell>
          <cell r="J3714" t="str">
            <v>2010062</v>
          </cell>
          <cell r="K3714" t="str">
            <v>40701</v>
          </cell>
          <cell r="L3714">
            <v>4.4000000000000004</v>
          </cell>
          <cell r="M3714" t="str">
            <v>143115202</v>
          </cell>
          <cell r="N3714" t="str">
            <v>74</v>
          </cell>
          <cell r="O3714" t="str">
            <v>0975</v>
          </cell>
          <cell r="Q3714">
            <v>53200.01</v>
          </cell>
          <cell r="R3714">
            <v>0</v>
          </cell>
          <cell r="S3714">
            <v>0</v>
          </cell>
          <cell r="V3714" t="str">
            <v>40058</v>
          </cell>
          <cell r="W3714" t="str">
            <v>9311101</v>
          </cell>
          <cell r="X3714">
            <v>0</v>
          </cell>
          <cell r="Y3714">
            <v>0</v>
          </cell>
        </row>
        <row r="3715">
          <cell r="A3715">
            <v>29618</v>
          </cell>
          <cell r="B3715" t="str">
            <v>40</v>
          </cell>
          <cell r="C3715" t="str">
            <v>КТП 790 с тр-м 160/10кв  п.Ручьи открытое</v>
          </cell>
          <cell r="D3715" t="str">
            <v>529</v>
          </cell>
          <cell r="E3715" t="str">
            <v>011</v>
          </cell>
          <cell r="F3715">
            <v>11</v>
          </cell>
          <cell r="G3715">
            <v>40</v>
          </cell>
          <cell r="H3715">
            <v>12283.97</v>
          </cell>
          <cell r="I3715" t="str">
            <v>40060</v>
          </cell>
          <cell r="J3715" t="str">
            <v>2010062</v>
          </cell>
          <cell r="K3715" t="str">
            <v>40701</v>
          </cell>
          <cell r="L3715">
            <v>6.6</v>
          </cell>
          <cell r="M3715" t="str">
            <v>143115202</v>
          </cell>
          <cell r="N3715" t="str">
            <v>79</v>
          </cell>
          <cell r="O3715" t="str">
            <v>0281</v>
          </cell>
          <cell r="Q3715">
            <v>12283.97</v>
          </cell>
          <cell r="R3715">
            <v>0</v>
          </cell>
          <cell r="S3715">
            <v>0</v>
          </cell>
          <cell r="W3715" t="str">
            <v>9311101</v>
          </cell>
          <cell r="X3715">
            <v>0</v>
          </cell>
          <cell r="Y3715">
            <v>0</v>
          </cell>
        </row>
        <row r="3716">
          <cell r="A3716">
            <v>27851</v>
          </cell>
          <cell r="B3716" t="str">
            <v>40</v>
          </cell>
          <cell r="C3716" t="str">
            <v>КТП  774 с тр-м 250/10кв Октябрьское пилорама открытое</v>
          </cell>
          <cell r="D3716" t="str">
            <v>529</v>
          </cell>
          <cell r="E3716" t="str">
            <v>011</v>
          </cell>
          <cell r="F3716">
            <v>11</v>
          </cell>
          <cell r="G3716">
            <v>40</v>
          </cell>
          <cell r="H3716">
            <v>18703.189999999999</v>
          </cell>
          <cell r="I3716" t="str">
            <v>40061</v>
          </cell>
          <cell r="J3716" t="str">
            <v>2010062</v>
          </cell>
          <cell r="K3716" t="str">
            <v>40701</v>
          </cell>
          <cell r="L3716">
            <v>6.6</v>
          </cell>
          <cell r="M3716" t="str">
            <v>143115201</v>
          </cell>
          <cell r="N3716" t="str">
            <v>76</v>
          </cell>
          <cell r="O3716" t="str">
            <v>0476</v>
          </cell>
          <cell r="Q3716">
            <v>18703.189999999999</v>
          </cell>
          <cell r="R3716">
            <v>0</v>
          </cell>
          <cell r="S3716">
            <v>0</v>
          </cell>
          <cell r="W3716" t="str">
            <v>9311101</v>
          </cell>
          <cell r="X3716">
            <v>0</v>
          </cell>
          <cell r="Y3716">
            <v>0</v>
          </cell>
        </row>
        <row r="3717">
          <cell r="A3717">
            <v>27638</v>
          </cell>
          <cell r="B3717" t="str">
            <v>40</v>
          </cell>
          <cell r="C3717" t="str">
            <v>КТП  776 с тр-м 250/ -10кв п Октябрьское  открытое</v>
          </cell>
          <cell r="D3717" t="str">
            <v>529</v>
          </cell>
          <cell r="E3717" t="str">
            <v>011</v>
          </cell>
          <cell r="F3717">
            <v>11</v>
          </cell>
          <cell r="G3717">
            <v>40</v>
          </cell>
          <cell r="H3717">
            <v>32969.699999999997</v>
          </cell>
          <cell r="I3717" t="str">
            <v>40063</v>
          </cell>
          <cell r="J3717" t="str">
            <v>2010062</v>
          </cell>
          <cell r="K3717" t="str">
            <v>40701</v>
          </cell>
          <cell r="L3717">
            <v>6.6</v>
          </cell>
          <cell r="M3717" t="str">
            <v>143115202</v>
          </cell>
          <cell r="N3717" t="str">
            <v>75</v>
          </cell>
          <cell r="O3717" t="str">
            <v>0975</v>
          </cell>
          <cell r="Q3717">
            <v>32969.699999999997</v>
          </cell>
          <cell r="R3717">
            <v>0</v>
          </cell>
          <cell r="S3717">
            <v>0</v>
          </cell>
          <cell r="W3717" t="str">
            <v>9311101</v>
          </cell>
          <cell r="X3717">
            <v>0</v>
          </cell>
          <cell r="Y3717">
            <v>0</v>
          </cell>
        </row>
        <row r="3718">
          <cell r="A3718">
            <v>26177</v>
          </cell>
          <cell r="B3718" t="str">
            <v>40</v>
          </cell>
          <cell r="C3718" t="str">
            <v>КТПН 778 с тр-м 400ква п Октябрьское закрытое</v>
          </cell>
          <cell r="D3718" t="str">
            <v>529</v>
          </cell>
          <cell r="E3718" t="str">
            <v>011</v>
          </cell>
          <cell r="F3718">
            <v>11</v>
          </cell>
          <cell r="G3718">
            <v>40</v>
          </cell>
          <cell r="H3718">
            <v>23533.71</v>
          </cell>
          <cell r="I3718" t="str">
            <v>40065</v>
          </cell>
          <cell r="J3718" t="str">
            <v>2010062</v>
          </cell>
          <cell r="K3718" t="str">
            <v>40701</v>
          </cell>
          <cell r="L3718">
            <v>4.4000000000000004</v>
          </cell>
          <cell r="M3718" t="str">
            <v>143115202</v>
          </cell>
          <cell r="N3718" t="str">
            <v>71</v>
          </cell>
          <cell r="O3718" t="str">
            <v>0971</v>
          </cell>
          <cell r="Q3718">
            <v>23533.71</v>
          </cell>
          <cell r="R3718">
            <v>0</v>
          </cell>
          <cell r="S3718">
            <v>0</v>
          </cell>
          <cell r="W3718" t="str">
            <v>9311101</v>
          </cell>
          <cell r="X3718">
            <v>0</v>
          </cell>
          <cell r="Y3718">
            <v>0</v>
          </cell>
        </row>
        <row r="3719">
          <cell r="A3719">
            <v>27364</v>
          </cell>
          <cell r="B3719" t="str">
            <v>40</v>
          </cell>
          <cell r="C3719" t="str">
            <v>КТПН 779 с тр-м 400ква п Октябрьское закрытое</v>
          </cell>
          <cell r="D3719" t="str">
            <v>529</v>
          </cell>
          <cell r="E3719" t="str">
            <v>011</v>
          </cell>
          <cell r="F3719">
            <v>11</v>
          </cell>
          <cell r="G3719">
            <v>40</v>
          </cell>
          <cell r="H3719">
            <v>40782.120000000003</v>
          </cell>
          <cell r="I3719" t="str">
            <v>40066</v>
          </cell>
          <cell r="J3719" t="str">
            <v>2010062</v>
          </cell>
          <cell r="K3719" t="str">
            <v>40701</v>
          </cell>
          <cell r="L3719">
            <v>0</v>
          </cell>
          <cell r="M3719" t="str">
            <v>143115202</v>
          </cell>
          <cell r="N3719" t="str">
            <v>71</v>
          </cell>
          <cell r="O3719" t="str">
            <v>1274</v>
          </cell>
          <cell r="Q3719">
            <v>40782.120000000003</v>
          </cell>
          <cell r="R3719">
            <v>0</v>
          </cell>
          <cell r="S3719">
            <v>0</v>
          </cell>
          <cell r="W3719" t="str">
            <v>9311101</v>
          </cell>
          <cell r="X3719">
            <v>0</v>
          </cell>
          <cell r="Y3719">
            <v>0</v>
          </cell>
        </row>
        <row r="3720">
          <cell r="A3720">
            <v>27364</v>
          </cell>
          <cell r="B3720" t="str">
            <v>40</v>
          </cell>
          <cell r="C3720" t="str">
            <v>КТПН 780 с тр-м 250\10кв Октябрьское закрытое</v>
          </cell>
          <cell r="D3720" t="str">
            <v>529</v>
          </cell>
          <cell r="E3720" t="str">
            <v>011</v>
          </cell>
          <cell r="F3720">
            <v>11</v>
          </cell>
          <cell r="G3720">
            <v>40</v>
          </cell>
          <cell r="H3720">
            <v>16774.2</v>
          </cell>
          <cell r="I3720" t="str">
            <v>40067</v>
          </cell>
          <cell r="J3720" t="str">
            <v>2010062</v>
          </cell>
          <cell r="K3720" t="str">
            <v>40701</v>
          </cell>
          <cell r="L3720">
            <v>4.4000000000000004</v>
          </cell>
          <cell r="M3720" t="str">
            <v>143115202</v>
          </cell>
          <cell r="N3720" t="str">
            <v>67</v>
          </cell>
          <cell r="O3720" t="str">
            <v>1274</v>
          </cell>
          <cell r="Q3720">
            <v>16774.2</v>
          </cell>
          <cell r="R3720">
            <v>0</v>
          </cell>
          <cell r="S3720">
            <v>0</v>
          </cell>
          <cell r="W3720" t="str">
            <v>9311101</v>
          </cell>
          <cell r="X3720">
            <v>0</v>
          </cell>
          <cell r="Y3720">
            <v>0</v>
          </cell>
        </row>
        <row r="3721">
          <cell r="A3721">
            <v>24563</v>
          </cell>
          <cell r="B3721" t="str">
            <v>40</v>
          </cell>
          <cell r="C3721" t="str">
            <v>КТП 682 с тр-м 100ква п Стародубское закрытое</v>
          </cell>
          <cell r="D3721" t="str">
            <v>529</v>
          </cell>
          <cell r="E3721" t="str">
            <v>011</v>
          </cell>
          <cell r="F3721">
            <v>11</v>
          </cell>
          <cell r="G3721">
            <v>40</v>
          </cell>
          <cell r="H3721">
            <v>6542.5</v>
          </cell>
          <cell r="I3721" t="str">
            <v>40069</v>
          </cell>
          <cell r="J3721" t="str">
            <v>2010062</v>
          </cell>
          <cell r="K3721" t="str">
            <v>40701</v>
          </cell>
          <cell r="L3721">
            <v>4.4000000000000004</v>
          </cell>
          <cell r="M3721" t="str">
            <v>143115201</v>
          </cell>
          <cell r="N3721" t="str">
            <v>59</v>
          </cell>
          <cell r="O3721" t="str">
            <v>0467</v>
          </cell>
          <cell r="Q3721">
            <v>6542.5</v>
          </cell>
          <cell r="R3721">
            <v>0</v>
          </cell>
          <cell r="S3721">
            <v>0</v>
          </cell>
          <cell r="W3721" t="str">
            <v>9311101</v>
          </cell>
          <cell r="X3721">
            <v>0</v>
          </cell>
          <cell r="Y3721">
            <v>0</v>
          </cell>
        </row>
        <row r="3722">
          <cell r="A3722">
            <v>24624</v>
          </cell>
          <cell r="B3722" t="str">
            <v>40</v>
          </cell>
          <cell r="C3722" t="str">
            <v>КТПН 685 с тр-м 250ква п Стародубское закрытое</v>
          </cell>
          <cell r="D3722" t="str">
            <v>529</v>
          </cell>
          <cell r="E3722" t="str">
            <v>011</v>
          </cell>
          <cell r="F3722">
            <v>11</v>
          </cell>
          <cell r="G3722">
            <v>40</v>
          </cell>
          <cell r="H3722">
            <v>14314.73</v>
          </cell>
          <cell r="I3722" t="str">
            <v>40071</v>
          </cell>
          <cell r="J3722" t="str">
            <v>2010062</v>
          </cell>
          <cell r="K3722" t="str">
            <v>40701</v>
          </cell>
          <cell r="L3722">
            <v>4.4000000000000004</v>
          </cell>
          <cell r="M3722" t="str">
            <v>143115202</v>
          </cell>
          <cell r="N3722" t="str">
            <v>59</v>
          </cell>
          <cell r="O3722" t="str">
            <v>0667</v>
          </cell>
          <cell r="Q3722">
            <v>14314.73</v>
          </cell>
          <cell r="R3722">
            <v>0</v>
          </cell>
          <cell r="S3722">
            <v>0</v>
          </cell>
          <cell r="W3722" t="str">
            <v>9311101</v>
          </cell>
          <cell r="X3722">
            <v>0</v>
          </cell>
          <cell r="Y3722">
            <v>0</v>
          </cell>
        </row>
        <row r="3723">
          <cell r="A3723">
            <v>24563</v>
          </cell>
          <cell r="B3723" t="str">
            <v>40</v>
          </cell>
          <cell r="C3723" t="str">
            <v>КТПН 686 с тр-м 400ква закрытое</v>
          </cell>
          <cell r="D3723" t="str">
            <v>529</v>
          </cell>
          <cell r="E3723" t="str">
            <v>011</v>
          </cell>
          <cell r="F3723">
            <v>11</v>
          </cell>
          <cell r="G3723">
            <v>40</v>
          </cell>
          <cell r="H3723">
            <v>15464.09</v>
          </cell>
          <cell r="I3723" t="str">
            <v>40072</v>
          </cell>
          <cell r="J3723" t="str">
            <v>2010062</v>
          </cell>
          <cell r="K3723" t="str">
            <v>40701</v>
          </cell>
          <cell r="L3723">
            <v>6.6</v>
          </cell>
          <cell r="M3723" t="str">
            <v>143115202</v>
          </cell>
          <cell r="N3723" t="str">
            <v>67</v>
          </cell>
          <cell r="O3723" t="str">
            <v>0467</v>
          </cell>
          <cell r="Q3723">
            <v>15464.09</v>
          </cell>
          <cell r="R3723">
            <v>0</v>
          </cell>
          <cell r="S3723">
            <v>0</v>
          </cell>
          <cell r="W3723" t="str">
            <v>9311101</v>
          </cell>
          <cell r="X3723">
            <v>0</v>
          </cell>
          <cell r="Y3723">
            <v>0</v>
          </cell>
        </row>
        <row r="3724">
          <cell r="A3724">
            <v>24351</v>
          </cell>
          <cell r="B3724" t="str">
            <v>40</v>
          </cell>
          <cell r="C3724" t="str">
            <v>КТП  687 с тр-м 250ква  п Стародубск открытое</v>
          </cell>
          <cell r="D3724" t="str">
            <v>529</v>
          </cell>
          <cell r="E3724" t="str">
            <v>011</v>
          </cell>
          <cell r="F3724">
            <v>11</v>
          </cell>
          <cell r="G3724">
            <v>40</v>
          </cell>
          <cell r="H3724">
            <v>14314.73</v>
          </cell>
          <cell r="I3724" t="str">
            <v>40073</v>
          </cell>
          <cell r="J3724" t="str">
            <v>2010062</v>
          </cell>
          <cell r="K3724" t="str">
            <v>40701</v>
          </cell>
          <cell r="L3724">
            <v>6.6</v>
          </cell>
          <cell r="M3724" t="str">
            <v>143115202</v>
          </cell>
          <cell r="N3724" t="str">
            <v>66</v>
          </cell>
          <cell r="O3724" t="str">
            <v>0966</v>
          </cell>
          <cell r="Q3724">
            <v>14314.73</v>
          </cell>
          <cell r="R3724">
            <v>0</v>
          </cell>
          <cell r="S3724">
            <v>0</v>
          </cell>
          <cell r="W3724" t="str">
            <v>9311101</v>
          </cell>
          <cell r="X3724">
            <v>0</v>
          </cell>
          <cell r="Y3724">
            <v>0</v>
          </cell>
        </row>
        <row r="3725">
          <cell r="A3725">
            <v>22129</v>
          </cell>
          <cell r="B3725" t="str">
            <v>40</v>
          </cell>
          <cell r="C3725" t="str">
            <v>КТП  688 с тр-м 160ква  п Стародубск открытое</v>
          </cell>
          <cell r="D3725" t="str">
            <v>529</v>
          </cell>
          <cell r="E3725" t="str">
            <v>011</v>
          </cell>
          <cell r="F3725">
            <v>11</v>
          </cell>
          <cell r="G3725">
            <v>40</v>
          </cell>
          <cell r="H3725">
            <v>6044.18</v>
          </cell>
          <cell r="I3725" t="str">
            <v>40074</v>
          </cell>
          <cell r="J3725" t="str">
            <v>2010062</v>
          </cell>
          <cell r="K3725" t="str">
            <v>40701</v>
          </cell>
          <cell r="L3725">
            <v>6.6</v>
          </cell>
          <cell r="M3725" t="str">
            <v>143115202</v>
          </cell>
          <cell r="N3725" t="str">
            <v>60</v>
          </cell>
          <cell r="O3725" t="str">
            <v>0860</v>
          </cell>
          <cell r="Q3725">
            <v>6044.18</v>
          </cell>
          <cell r="R3725">
            <v>0</v>
          </cell>
          <cell r="S3725">
            <v>0</v>
          </cell>
          <cell r="W3725" t="str">
            <v>9311101</v>
          </cell>
          <cell r="X3725">
            <v>0</v>
          </cell>
          <cell r="Y3725">
            <v>0</v>
          </cell>
        </row>
        <row r="3726">
          <cell r="A3726">
            <v>27699</v>
          </cell>
          <cell r="B3726" t="str">
            <v>40</v>
          </cell>
          <cell r="C3726" t="str">
            <v>КТП  690 с тр-м 250ква  п Стародубск закрытое</v>
          </cell>
          <cell r="D3726" t="str">
            <v>529</v>
          </cell>
          <cell r="E3726" t="str">
            <v>011</v>
          </cell>
          <cell r="F3726">
            <v>11</v>
          </cell>
          <cell r="G3726">
            <v>40</v>
          </cell>
          <cell r="H3726">
            <v>67844.28</v>
          </cell>
          <cell r="I3726" t="str">
            <v>40076</v>
          </cell>
          <cell r="J3726" t="str">
            <v>2010062</v>
          </cell>
          <cell r="K3726" t="str">
            <v>40701</v>
          </cell>
          <cell r="L3726">
            <v>4.4000000000000004</v>
          </cell>
          <cell r="M3726" t="str">
            <v>143115202</v>
          </cell>
          <cell r="N3726" t="str">
            <v>68</v>
          </cell>
          <cell r="O3726" t="str">
            <v>1175</v>
          </cell>
          <cell r="Q3726">
            <v>67844.28</v>
          </cell>
          <cell r="R3726">
            <v>0</v>
          </cell>
          <cell r="S3726">
            <v>0</v>
          </cell>
          <cell r="W3726" t="str">
            <v>9311101</v>
          </cell>
          <cell r="X3726">
            <v>0</v>
          </cell>
          <cell r="Y3726">
            <v>0</v>
          </cell>
        </row>
        <row r="3727">
          <cell r="A3727">
            <v>28976</v>
          </cell>
          <cell r="B3727" t="str">
            <v>40</v>
          </cell>
          <cell r="C3727" t="str">
            <v>КТП  701 с тр-м 100ква открытое</v>
          </cell>
          <cell r="D3727" t="str">
            <v>529</v>
          </cell>
          <cell r="E3727" t="str">
            <v>011</v>
          </cell>
          <cell r="F3727">
            <v>11</v>
          </cell>
          <cell r="G3727">
            <v>40</v>
          </cell>
          <cell r="H3727">
            <v>51801.49</v>
          </cell>
          <cell r="I3727" t="str">
            <v>40077</v>
          </cell>
          <cell r="J3727" t="str">
            <v>2010062</v>
          </cell>
          <cell r="K3727" t="str">
            <v>40701</v>
          </cell>
          <cell r="L3727">
            <v>6.6</v>
          </cell>
          <cell r="M3727" t="str">
            <v>143115201</v>
          </cell>
          <cell r="N3727" t="str">
            <v>78</v>
          </cell>
          <cell r="O3727" t="str">
            <v>0579</v>
          </cell>
          <cell r="Q3727">
            <v>51801.49</v>
          </cell>
          <cell r="R3727">
            <v>0</v>
          </cell>
          <cell r="S3727">
            <v>0</v>
          </cell>
          <cell r="W3727" t="str">
            <v>9311101</v>
          </cell>
          <cell r="X3727">
            <v>0</v>
          </cell>
          <cell r="Y3727">
            <v>0</v>
          </cell>
        </row>
        <row r="3728">
          <cell r="A3728">
            <v>27364</v>
          </cell>
          <cell r="B3728" t="str">
            <v>40</v>
          </cell>
          <cell r="C3728" t="str">
            <v>КТПН 704 с тр-м 250ква  закрытое</v>
          </cell>
          <cell r="D3728" t="str">
            <v>529</v>
          </cell>
          <cell r="E3728" t="str">
            <v>011</v>
          </cell>
          <cell r="F3728">
            <v>11</v>
          </cell>
          <cell r="G3728">
            <v>40</v>
          </cell>
          <cell r="H3728">
            <v>20093.669999999998</v>
          </cell>
          <cell r="I3728" t="str">
            <v>40080</v>
          </cell>
          <cell r="J3728" t="str">
            <v>2010062</v>
          </cell>
          <cell r="K3728" t="str">
            <v>40701</v>
          </cell>
          <cell r="L3728">
            <v>4.4000000000000004</v>
          </cell>
          <cell r="M3728" t="str">
            <v>143115202</v>
          </cell>
          <cell r="N3728" t="str">
            <v>72</v>
          </cell>
          <cell r="O3728" t="str">
            <v>1274</v>
          </cell>
          <cell r="Q3728">
            <v>20093.669999999998</v>
          </cell>
          <cell r="R3728">
            <v>0</v>
          </cell>
          <cell r="S3728">
            <v>0</v>
          </cell>
          <cell r="W3728" t="str">
            <v>9311101</v>
          </cell>
          <cell r="X3728">
            <v>0</v>
          </cell>
          <cell r="Y3728">
            <v>0</v>
          </cell>
        </row>
        <row r="3729">
          <cell r="A3729">
            <v>27364</v>
          </cell>
          <cell r="B3729" t="str">
            <v>40</v>
          </cell>
          <cell r="C3729" t="str">
            <v>КТПН 705 с тр-м 250ква закрытое</v>
          </cell>
          <cell r="D3729" t="str">
            <v>529</v>
          </cell>
          <cell r="E3729" t="str">
            <v>011</v>
          </cell>
          <cell r="F3729">
            <v>11</v>
          </cell>
          <cell r="G3729">
            <v>40</v>
          </cell>
          <cell r="H3729">
            <v>33476.06</v>
          </cell>
          <cell r="I3729" t="str">
            <v>40081</v>
          </cell>
          <cell r="J3729" t="str">
            <v>2010062</v>
          </cell>
          <cell r="K3729" t="str">
            <v>40701</v>
          </cell>
          <cell r="L3729">
            <v>4.4000000000000004</v>
          </cell>
          <cell r="M3729" t="str">
            <v>143115202</v>
          </cell>
          <cell r="N3729" t="str">
            <v>72</v>
          </cell>
          <cell r="O3729" t="str">
            <v>1274</v>
          </cell>
          <cell r="Q3729">
            <v>33476.06</v>
          </cell>
          <cell r="R3729">
            <v>0</v>
          </cell>
          <cell r="S3729">
            <v>0</v>
          </cell>
          <cell r="W3729" t="str">
            <v>9311101</v>
          </cell>
          <cell r="X3729">
            <v>0</v>
          </cell>
          <cell r="Y3729">
            <v>0</v>
          </cell>
        </row>
        <row r="3730">
          <cell r="A3730">
            <v>27364</v>
          </cell>
          <cell r="B3730" t="str">
            <v>40</v>
          </cell>
          <cell r="C3730" t="str">
            <v>КТП  706 с тр-м 250/10кв   открытое</v>
          </cell>
          <cell r="D3730" t="str">
            <v>529</v>
          </cell>
          <cell r="E3730" t="str">
            <v>011</v>
          </cell>
          <cell r="F3730">
            <v>11</v>
          </cell>
          <cell r="G3730">
            <v>40</v>
          </cell>
          <cell r="H3730">
            <v>52139.06</v>
          </cell>
          <cell r="I3730" t="str">
            <v>40082</v>
          </cell>
          <cell r="J3730" t="str">
            <v>2010062</v>
          </cell>
          <cell r="K3730" t="str">
            <v>40701</v>
          </cell>
          <cell r="L3730">
            <v>6.6</v>
          </cell>
          <cell r="M3730" t="str">
            <v>143115202</v>
          </cell>
          <cell r="N3730" t="str">
            <v>72</v>
          </cell>
          <cell r="O3730" t="str">
            <v>1274</v>
          </cell>
          <cell r="Q3730">
            <v>52139.06</v>
          </cell>
          <cell r="R3730">
            <v>0</v>
          </cell>
          <cell r="S3730">
            <v>0</v>
          </cell>
          <cell r="W3730" t="str">
            <v>9311101</v>
          </cell>
          <cell r="X3730">
            <v>0</v>
          </cell>
          <cell r="Y3730">
            <v>0</v>
          </cell>
        </row>
        <row r="3731">
          <cell r="A3731">
            <v>31809</v>
          </cell>
          <cell r="B3731" t="str">
            <v>40</v>
          </cell>
          <cell r="C3731" t="str">
            <v>КТПН 707 с тр-м 250ква 10/04кв с.Советское закрытое</v>
          </cell>
          <cell r="D3731" t="str">
            <v>529</v>
          </cell>
          <cell r="E3731" t="str">
            <v>011</v>
          </cell>
          <cell r="F3731">
            <v>11</v>
          </cell>
          <cell r="G3731">
            <v>40</v>
          </cell>
          <cell r="H3731">
            <v>58167</v>
          </cell>
          <cell r="I3731" t="str">
            <v>40084</v>
          </cell>
          <cell r="J3731" t="str">
            <v>2010062</v>
          </cell>
          <cell r="K3731" t="str">
            <v>40701</v>
          </cell>
          <cell r="L3731">
            <v>4.4000000000000004</v>
          </cell>
          <cell r="M3731" t="str">
            <v>143115202</v>
          </cell>
          <cell r="N3731" t="str">
            <v>81</v>
          </cell>
          <cell r="O3731" t="str">
            <v>0287</v>
          </cell>
          <cell r="Q3731">
            <v>43947.73</v>
          </cell>
          <cell r="R3731">
            <v>213.28</v>
          </cell>
          <cell r="S3731">
            <v>14219.27</v>
          </cell>
          <cell r="W3731" t="str">
            <v>9311101</v>
          </cell>
          <cell r="X3731">
            <v>0</v>
          </cell>
          <cell r="Y3731">
            <v>0</v>
          </cell>
        </row>
        <row r="3732">
          <cell r="A3732">
            <v>27364</v>
          </cell>
          <cell r="B3732" t="str">
            <v>40</v>
          </cell>
          <cell r="C3732" t="str">
            <v>КТП 708 с тр-м 160ква  закрытое</v>
          </cell>
          <cell r="D3732" t="str">
            <v>529</v>
          </cell>
          <cell r="E3732" t="str">
            <v>011</v>
          </cell>
          <cell r="F3732">
            <v>11</v>
          </cell>
          <cell r="G3732">
            <v>40</v>
          </cell>
          <cell r="H3732">
            <v>20093.669999999998</v>
          </cell>
          <cell r="I3732" t="str">
            <v>40085</v>
          </cell>
          <cell r="J3732" t="str">
            <v>2010062</v>
          </cell>
          <cell r="K3732" t="str">
            <v>40701</v>
          </cell>
          <cell r="L3732">
            <v>4.4000000000000004</v>
          </cell>
          <cell r="M3732" t="str">
            <v>143115202</v>
          </cell>
          <cell r="N3732" t="str">
            <v>72</v>
          </cell>
          <cell r="O3732" t="str">
            <v>1274</v>
          </cell>
          <cell r="Q3732">
            <v>20093.669999999998</v>
          </cell>
          <cell r="R3732">
            <v>0</v>
          </cell>
          <cell r="S3732">
            <v>0</v>
          </cell>
          <cell r="W3732" t="str">
            <v>9311101</v>
          </cell>
          <cell r="X3732">
            <v>0</v>
          </cell>
          <cell r="Y3732">
            <v>0</v>
          </cell>
        </row>
        <row r="3733">
          <cell r="A3733">
            <v>27729</v>
          </cell>
          <cell r="B3733" t="str">
            <v>40</v>
          </cell>
          <cell r="C3733" t="str">
            <v>КТПН 709 с тр-м 50 ква закрытое</v>
          </cell>
          <cell r="D3733" t="str">
            <v>529</v>
          </cell>
          <cell r="E3733" t="str">
            <v>011</v>
          </cell>
          <cell r="F3733">
            <v>11</v>
          </cell>
          <cell r="G3733">
            <v>40</v>
          </cell>
          <cell r="H3733">
            <v>17843.18</v>
          </cell>
          <cell r="I3733" t="str">
            <v>40086</v>
          </cell>
          <cell r="J3733" t="str">
            <v>2010062</v>
          </cell>
          <cell r="K3733" t="str">
            <v>40701</v>
          </cell>
          <cell r="L3733">
            <v>4.4000000000000004</v>
          </cell>
          <cell r="M3733" t="str">
            <v>143115201</v>
          </cell>
          <cell r="N3733" t="str">
            <v>75</v>
          </cell>
          <cell r="O3733" t="str">
            <v>1275</v>
          </cell>
          <cell r="Q3733">
            <v>17843.18</v>
          </cell>
          <cell r="R3733">
            <v>0</v>
          </cell>
          <cell r="S3733">
            <v>0</v>
          </cell>
          <cell r="W3733" t="str">
            <v>9311101</v>
          </cell>
          <cell r="X3733">
            <v>0</v>
          </cell>
          <cell r="Y3733">
            <v>0</v>
          </cell>
        </row>
        <row r="3734">
          <cell r="A3734">
            <v>28734</v>
          </cell>
          <cell r="B3734" t="str">
            <v>40</v>
          </cell>
          <cell r="C3734" t="str">
            <v>КТПН 711 с тр-м 63ква с Советскоее  закрытое</v>
          </cell>
          <cell r="D3734" t="str">
            <v>529</v>
          </cell>
          <cell r="E3734" t="str">
            <v>011</v>
          </cell>
          <cell r="F3734">
            <v>11</v>
          </cell>
          <cell r="G3734">
            <v>40</v>
          </cell>
          <cell r="H3734">
            <v>19080.95</v>
          </cell>
          <cell r="I3734" t="str">
            <v>40088</v>
          </cell>
          <cell r="J3734" t="str">
            <v>2010062</v>
          </cell>
          <cell r="K3734" t="str">
            <v>40701</v>
          </cell>
          <cell r="L3734">
            <v>4.4000000000000004</v>
          </cell>
          <cell r="M3734" t="str">
            <v>143115201</v>
          </cell>
          <cell r="N3734" t="str">
            <v>78</v>
          </cell>
          <cell r="O3734" t="str">
            <v>0978</v>
          </cell>
          <cell r="Q3734">
            <v>19080.95</v>
          </cell>
          <cell r="R3734">
            <v>0</v>
          </cell>
          <cell r="S3734">
            <v>0</v>
          </cell>
          <cell r="W3734" t="str">
            <v>9311101</v>
          </cell>
          <cell r="X3734">
            <v>0</v>
          </cell>
          <cell r="Y3734">
            <v>0</v>
          </cell>
        </row>
        <row r="3735">
          <cell r="A3735">
            <v>32540</v>
          </cell>
          <cell r="B3735" t="str">
            <v>40</v>
          </cell>
          <cell r="C3735" t="str">
            <v>Оборудование ТП-513 с тр-ми 2 по400ква</v>
          </cell>
          <cell r="D3735" t="str">
            <v>529</v>
          </cell>
          <cell r="E3735" t="str">
            <v>011</v>
          </cell>
          <cell r="F3735">
            <v>11</v>
          </cell>
          <cell r="G3735">
            <v>40</v>
          </cell>
          <cell r="H3735">
            <v>341765</v>
          </cell>
          <cell r="I3735" t="str">
            <v>40091</v>
          </cell>
          <cell r="J3735" t="str">
            <v>2010062</v>
          </cell>
          <cell r="K3735" t="str">
            <v>40701</v>
          </cell>
          <cell r="L3735">
            <v>4.4000000000000004</v>
          </cell>
          <cell r="M3735" t="str">
            <v>143115202</v>
          </cell>
          <cell r="N3735" t="str">
            <v>87</v>
          </cell>
          <cell r="O3735" t="str">
            <v>0289</v>
          </cell>
          <cell r="Q3735">
            <v>242492.53</v>
          </cell>
          <cell r="R3735">
            <v>1253.1400000000001</v>
          </cell>
          <cell r="S3735">
            <v>99272.47</v>
          </cell>
          <cell r="W3735" t="str">
            <v>9311101</v>
          </cell>
          <cell r="X3735">
            <v>0</v>
          </cell>
          <cell r="Y3735">
            <v>0</v>
          </cell>
        </row>
        <row r="3736">
          <cell r="A3736">
            <v>29342</v>
          </cell>
          <cell r="B3736" t="str">
            <v>40</v>
          </cell>
          <cell r="C3736" t="str">
            <v>КТП 763 с тр-м 160ква 10/04кв открытое</v>
          </cell>
          <cell r="D3736" t="str">
            <v>529</v>
          </cell>
          <cell r="E3736" t="str">
            <v>011</v>
          </cell>
          <cell r="F3736">
            <v>11</v>
          </cell>
          <cell r="G3736">
            <v>40</v>
          </cell>
          <cell r="H3736">
            <v>15190.82</v>
          </cell>
          <cell r="I3736" t="str">
            <v>40092</v>
          </cell>
          <cell r="J3736" t="str">
            <v>2010062</v>
          </cell>
          <cell r="K3736" t="str">
            <v>40701</v>
          </cell>
          <cell r="L3736">
            <v>6.6</v>
          </cell>
          <cell r="M3736" t="str">
            <v>143115202</v>
          </cell>
          <cell r="N3736" t="str">
            <v>79</v>
          </cell>
          <cell r="O3736" t="str">
            <v>0580</v>
          </cell>
          <cell r="Q3736">
            <v>15190.82</v>
          </cell>
          <cell r="R3736">
            <v>0</v>
          </cell>
          <cell r="S3736">
            <v>0</v>
          </cell>
          <cell r="W3736" t="str">
            <v>9311101</v>
          </cell>
          <cell r="X3736">
            <v>0</v>
          </cell>
          <cell r="Y3736">
            <v>0</v>
          </cell>
        </row>
        <row r="3737">
          <cell r="A3737">
            <v>29618</v>
          </cell>
          <cell r="B3737" t="str">
            <v>40</v>
          </cell>
          <cell r="C3737" t="str">
            <v>КТП 670 с тр-м 160ква 10/04кв  г.Долинск открытое</v>
          </cell>
          <cell r="D3737" t="str">
            <v>529</v>
          </cell>
          <cell r="E3737" t="str">
            <v>011</v>
          </cell>
          <cell r="F3737">
            <v>11</v>
          </cell>
          <cell r="G3737">
            <v>40</v>
          </cell>
          <cell r="H3737">
            <v>55534</v>
          </cell>
          <cell r="I3737" t="str">
            <v>40093</v>
          </cell>
          <cell r="J3737" t="str">
            <v>2010062</v>
          </cell>
          <cell r="K3737" t="str">
            <v>40701</v>
          </cell>
          <cell r="L3737">
            <v>6.6</v>
          </cell>
          <cell r="M3737" t="str">
            <v>143115202</v>
          </cell>
          <cell r="N3737" t="str">
            <v>79</v>
          </cell>
          <cell r="O3737" t="str">
            <v>0281</v>
          </cell>
          <cell r="Q3737">
            <v>55534</v>
          </cell>
          <cell r="R3737">
            <v>0</v>
          </cell>
          <cell r="S3737">
            <v>0</v>
          </cell>
          <cell r="W3737" t="str">
            <v>9311101</v>
          </cell>
          <cell r="X3737">
            <v>0</v>
          </cell>
          <cell r="Y3737">
            <v>0</v>
          </cell>
        </row>
        <row r="3738">
          <cell r="A3738">
            <v>31382</v>
          </cell>
          <cell r="B3738" t="str">
            <v>40</v>
          </cell>
          <cell r="C3738" t="str">
            <v>КТП 781 с тр-м 630ква п Октябрьское закрытое</v>
          </cell>
          <cell r="D3738" t="str">
            <v>529</v>
          </cell>
          <cell r="E3738" t="str">
            <v>011</v>
          </cell>
          <cell r="F3738">
            <v>11</v>
          </cell>
          <cell r="G3738">
            <v>40</v>
          </cell>
          <cell r="H3738">
            <v>211300</v>
          </cell>
          <cell r="I3738" t="str">
            <v>40096</v>
          </cell>
          <cell r="J3738" t="str">
            <v>2010062</v>
          </cell>
          <cell r="K3738" t="str">
            <v>40701</v>
          </cell>
          <cell r="L3738">
            <v>4.4000000000000004</v>
          </cell>
          <cell r="M3738" t="str">
            <v>143115202</v>
          </cell>
          <cell r="N3738" t="str">
            <v>79</v>
          </cell>
          <cell r="O3738" t="str">
            <v>1285</v>
          </cell>
          <cell r="Q3738">
            <v>170273.4</v>
          </cell>
          <cell r="R3738">
            <v>774.77</v>
          </cell>
          <cell r="S3738">
            <v>41026.6</v>
          </cell>
          <cell r="W3738" t="str">
            <v>9311101</v>
          </cell>
          <cell r="X3738">
            <v>0</v>
          </cell>
          <cell r="Y3738">
            <v>0</v>
          </cell>
        </row>
        <row r="3739">
          <cell r="A3739">
            <v>31382</v>
          </cell>
          <cell r="B3739" t="str">
            <v>40</v>
          </cell>
          <cell r="C3739" t="str">
            <v>КТПН 772 с тр-м 250ква овощехранилище закрытое</v>
          </cell>
          <cell r="D3739" t="str">
            <v>529</v>
          </cell>
          <cell r="E3739" t="str">
            <v>011</v>
          </cell>
          <cell r="F3739">
            <v>11</v>
          </cell>
          <cell r="G3739">
            <v>40</v>
          </cell>
          <cell r="H3739">
            <v>155157</v>
          </cell>
          <cell r="I3739" t="str">
            <v>40097</v>
          </cell>
          <cell r="J3739" t="str">
            <v>2010062</v>
          </cell>
          <cell r="K3739" t="str">
            <v>40701</v>
          </cell>
          <cell r="L3739">
            <v>4.4000000000000004</v>
          </cell>
          <cell r="M3739" t="str">
            <v>143115202</v>
          </cell>
          <cell r="N3739" t="str">
            <v>83</v>
          </cell>
          <cell r="O3739" t="str">
            <v>1285</v>
          </cell>
          <cell r="Q3739">
            <v>125340.48</v>
          </cell>
          <cell r="R3739">
            <v>568.91</v>
          </cell>
          <cell r="S3739">
            <v>29816.52</v>
          </cell>
          <cell r="V3739" t="str">
            <v>40097</v>
          </cell>
          <cell r="W3739" t="str">
            <v>9311101</v>
          </cell>
          <cell r="X3739">
            <v>0</v>
          </cell>
          <cell r="Y3739">
            <v>0</v>
          </cell>
        </row>
        <row r="3740">
          <cell r="A3740">
            <v>27729</v>
          </cell>
          <cell r="B3740" t="str">
            <v>40</v>
          </cell>
          <cell r="C3740" t="str">
            <v>КТП 721 с тр-м 250ква  открытое</v>
          </cell>
          <cell r="D3740" t="str">
            <v>529</v>
          </cell>
          <cell r="E3740" t="str">
            <v>011</v>
          </cell>
          <cell r="F3740">
            <v>11</v>
          </cell>
          <cell r="G3740">
            <v>40</v>
          </cell>
          <cell r="H3740">
            <v>26515.61</v>
          </cell>
          <cell r="I3740" t="str">
            <v>40098</v>
          </cell>
          <cell r="J3740" t="str">
            <v>2010062</v>
          </cell>
          <cell r="K3740" t="str">
            <v>40701</v>
          </cell>
          <cell r="L3740">
            <v>6.6</v>
          </cell>
          <cell r="M3740" t="str">
            <v>143115202</v>
          </cell>
          <cell r="N3740" t="str">
            <v>75</v>
          </cell>
          <cell r="O3740" t="str">
            <v>1275</v>
          </cell>
          <cell r="Q3740">
            <v>26515.61</v>
          </cell>
          <cell r="R3740">
            <v>0</v>
          </cell>
          <cell r="S3740">
            <v>0</v>
          </cell>
          <cell r="V3740" t="str">
            <v>40098</v>
          </cell>
          <cell r="W3740" t="str">
            <v>9311101</v>
          </cell>
          <cell r="X3740">
            <v>0</v>
          </cell>
          <cell r="Y3740">
            <v>0</v>
          </cell>
        </row>
        <row r="3741">
          <cell r="A3741">
            <v>24563</v>
          </cell>
          <cell r="B3741" t="str">
            <v>40</v>
          </cell>
          <cell r="C3741" t="str">
            <v>КТП 722 с тр-м 160ква   открытое</v>
          </cell>
          <cell r="D3741" t="str">
            <v>529</v>
          </cell>
          <cell r="E3741" t="str">
            <v>011</v>
          </cell>
          <cell r="F3741">
            <v>11</v>
          </cell>
          <cell r="G3741">
            <v>40</v>
          </cell>
          <cell r="H3741">
            <v>10087.030000000001</v>
          </cell>
          <cell r="I3741" t="str">
            <v>40099</v>
          </cell>
          <cell r="J3741" t="str">
            <v>2010062</v>
          </cell>
          <cell r="K3741" t="str">
            <v>40701</v>
          </cell>
          <cell r="L3741">
            <v>6.6</v>
          </cell>
          <cell r="M3741" t="str">
            <v>143115202</v>
          </cell>
          <cell r="N3741" t="str">
            <v>62</v>
          </cell>
          <cell r="O3741" t="str">
            <v>0467</v>
          </cell>
          <cell r="Q3741">
            <v>10087.030000000001</v>
          </cell>
          <cell r="R3741">
            <v>0</v>
          </cell>
          <cell r="S3741">
            <v>0</v>
          </cell>
          <cell r="V3741" t="str">
            <v>40099</v>
          </cell>
          <cell r="W3741" t="str">
            <v>9311101</v>
          </cell>
          <cell r="X3741">
            <v>0</v>
          </cell>
          <cell r="Y3741">
            <v>0</v>
          </cell>
        </row>
        <row r="3742">
          <cell r="A3742">
            <v>31868</v>
          </cell>
          <cell r="B3742" t="str">
            <v>40</v>
          </cell>
          <cell r="C3742" t="str">
            <v>КТП 651 с тр-ом 100ква</v>
          </cell>
          <cell r="D3742" t="str">
            <v>529</v>
          </cell>
          <cell r="E3742" t="str">
            <v>011</v>
          </cell>
          <cell r="F3742">
            <v>11</v>
          </cell>
          <cell r="G3742">
            <v>40</v>
          </cell>
          <cell r="H3742">
            <v>24816</v>
          </cell>
          <cell r="I3742" t="str">
            <v>40100</v>
          </cell>
          <cell r="J3742" t="str">
            <v>2010062</v>
          </cell>
          <cell r="K3742" t="str">
            <v>40701</v>
          </cell>
          <cell r="L3742">
            <v>4.4000000000000004</v>
          </cell>
          <cell r="M3742" t="str">
            <v>143115201</v>
          </cell>
          <cell r="N3742" t="str">
            <v>87</v>
          </cell>
          <cell r="O3742" t="str">
            <v>0487</v>
          </cell>
          <cell r="Q3742">
            <v>20605.689999999999</v>
          </cell>
          <cell r="R3742">
            <v>90.99</v>
          </cell>
          <cell r="S3742">
            <v>4210.3100000000004</v>
          </cell>
          <cell r="V3742" t="str">
            <v>40100</v>
          </cell>
          <cell r="W3742" t="str">
            <v>9311101</v>
          </cell>
          <cell r="X3742">
            <v>0</v>
          </cell>
          <cell r="Y3742">
            <v>0</v>
          </cell>
        </row>
        <row r="3743">
          <cell r="A3743">
            <v>24563</v>
          </cell>
          <cell r="B3743" t="str">
            <v>40</v>
          </cell>
          <cell r="C3743" t="str">
            <v>КТП 724 с тр-м 100/6 открытое</v>
          </cell>
          <cell r="D3743" t="str">
            <v>529</v>
          </cell>
          <cell r="E3743" t="str">
            <v>011</v>
          </cell>
          <cell r="F3743">
            <v>11</v>
          </cell>
          <cell r="G3743">
            <v>40</v>
          </cell>
          <cell r="H3743">
            <v>7281.95</v>
          </cell>
          <cell r="I3743" t="str">
            <v>40101</v>
          </cell>
          <cell r="J3743" t="str">
            <v>2010062</v>
          </cell>
          <cell r="K3743" t="str">
            <v>40701</v>
          </cell>
          <cell r="L3743">
            <v>6.6</v>
          </cell>
          <cell r="M3743" t="str">
            <v>143115201</v>
          </cell>
          <cell r="N3743" t="str">
            <v>57</v>
          </cell>
          <cell r="O3743" t="str">
            <v>0467</v>
          </cell>
          <cell r="Q3743">
            <v>7281.95</v>
          </cell>
          <cell r="R3743">
            <v>0</v>
          </cell>
          <cell r="S3743">
            <v>0</v>
          </cell>
          <cell r="W3743" t="str">
            <v>9311101</v>
          </cell>
          <cell r="X3743">
            <v>0</v>
          </cell>
          <cell r="Y3743">
            <v>0</v>
          </cell>
        </row>
        <row r="3744">
          <cell r="A3744">
            <v>31382</v>
          </cell>
          <cell r="B3744" t="str">
            <v>40</v>
          </cell>
          <cell r="C3744" t="str">
            <v>КТПН  792 с тр-м 100/10  Ручьи открытое</v>
          </cell>
          <cell r="D3744" t="str">
            <v>529</v>
          </cell>
          <cell r="E3744" t="str">
            <v>011</v>
          </cell>
          <cell r="F3744">
            <v>11</v>
          </cell>
          <cell r="G3744">
            <v>40</v>
          </cell>
          <cell r="H3744">
            <v>8801.68</v>
          </cell>
          <cell r="I3744" t="str">
            <v>40102</v>
          </cell>
          <cell r="J3744" t="str">
            <v>2010062</v>
          </cell>
          <cell r="K3744" t="str">
            <v>40701</v>
          </cell>
          <cell r="L3744">
            <v>6.6</v>
          </cell>
          <cell r="M3744" t="str">
            <v>143115201</v>
          </cell>
          <cell r="N3744" t="str">
            <v>84</v>
          </cell>
          <cell r="O3744" t="str">
            <v>1285</v>
          </cell>
          <cell r="Q3744">
            <v>8801.68</v>
          </cell>
          <cell r="R3744">
            <v>0</v>
          </cell>
          <cell r="S3744">
            <v>0</v>
          </cell>
          <cell r="W3744" t="str">
            <v>9311101</v>
          </cell>
          <cell r="X3744">
            <v>0</v>
          </cell>
          <cell r="Y3744">
            <v>0</v>
          </cell>
        </row>
        <row r="3745">
          <cell r="A3745">
            <v>24563</v>
          </cell>
          <cell r="B3745" t="str">
            <v>40</v>
          </cell>
          <cell r="C3745" t="str">
            <v>КТП 727 с тр-м 100/6  открытое</v>
          </cell>
          <cell r="D3745" t="str">
            <v>529</v>
          </cell>
          <cell r="E3745" t="str">
            <v>011</v>
          </cell>
          <cell r="F3745">
            <v>11</v>
          </cell>
          <cell r="G3745">
            <v>40</v>
          </cell>
          <cell r="H3745">
            <v>20905.46</v>
          </cell>
          <cell r="I3745" t="str">
            <v>40103</v>
          </cell>
          <cell r="J3745" t="str">
            <v>2010062</v>
          </cell>
          <cell r="K3745" t="str">
            <v>40701</v>
          </cell>
          <cell r="L3745">
            <v>6.6</v>
          </cell>
          <cell r="M3745" t="str">
            <v>143115201</v>
          </cell>
          <cell r="N3745" t="str">
            <v>59</v>
          </cell>
          <cell r="O3745" t="str">
            <v>0467</v>
          </cell>
          <cell r="Q3745">
            <v>20905.46</v>
          </cell>
          <cell r="R3745">
            <v>0</v>
          </cell>
          <cell r="S3745">
            <v>0</v>
          </cell>
          <cell r="W3745" t="str">
            <v>9311101</v>
          </cell>
          <cell r="X3745">
            <v>0</v>
          </cell>
          <cell r="Y3745">
            <v>0</v>
          </cell>
        </row>
        <row r="3746">
          <cell r="A3746">
            <v>31382</v>
          </cell>
          <cell r="B3746" t="str">
            <v>40</v>
          </cell>
          <cell r="C3746" t="str">
            <v>КТПН 782 с тр-м 400/10  открытое</v>
          </cell>
          <cell r="D3746" t="str">
            <v>529</v>
          </cell>
          <cell r="E3746" t="str">
            <v>011</v>
          </cell>
          <cell r="F3746">
            <v>11</v>
          </cell>
          <cell r="G3746">
            <v>40</v>
          </cell>
          <cell r="H3746">
            <v>52121.25</v>
          </cell>
          <cell r="I3746" t="str">
            <v>40104</v>
          </cell>
          <cell r="J3746" t="str">
            <v>2010062</v>
          </cell>
          <cell r="K3746" t="str">
            <v>40701</v>
          </cell>
          <cell r="L3746">
            <v>6.6</v>
          </cell>
          <cell r="M3746" t="str">
            <v>143115202</v>
          </cell>
          <cell r="N3746" t="str">
            <v>85</v>
          </cell>
          <cell r="O3746" t="str">
            <v>1285</v>
          </cell>
          <cell r="Q3746">
            <v>52121.25</v>
          </cell>
          <cell r="R3746">
            <v>0</v>
          </cell>
          <cell r="S3746">
            <v>0</v>
          </cell>
          <cell r="W3746" t="str">
            <v>9311101</v>
          </cell>
          <cell r="X3746">
            <v>0</v>
          </cell>
          <cell r="Y3746">
            <v>0</v>
          </cell>
        </row>
        <row r="3747">
          <cell r="A3747">
            <v>30011</v>
          </cell>
          <cell r="B3747" t="str">
            <v>40</v>
          </cell>
          <cell r="C3747" t="str">
            <v>Трансформатор ТМ 30/10ква ПСТ Долинская</v>
          </cell>
          <cell r="D3747" t="str">
            <v>529</v>
          </cell>
          <cell r="E3747" t="str">
            <v>011</v>
          </cell>
          <cell r="F3747">
            <v>11</v>
          </cell>
          <cell r="G3747">
            <v>40</v>
          </cell>
          <cell r="H3747">
            <v>17536</v>
          </cell>
          <cell r="I3747" t="str">
            <v>40106</v>
          </cell>
          <cell r="J3747" t="str">
            <v>2010062</v>
          </cell>
          <cell r="K3747" t="str">
            <v>40701</v>
          </cell>
          <cell r="L3747">
            <v>4.4000000000000004</v>
          </cell>
          <cell r="M3747" t="str">
            <v>143115100</v>
          </cell>
          <cell r="N3747" t="str">
            <v>62</v>
          </cell>
          <cell r="O3747" t="str">
            <v>0382</v>
          </cell>
          <cell r="Q3747">
            <v>17536</v>
          </cell>
          <cell r="R3747">
            <v>0</v>
          </cell>
          <cell r="S3747">
            <v>0</v>
          </cell>
          <cell r="W3747" t="str">
            <v>9311101</v>
          </cell>
          <cell r="X3747">
            <v>0</v>
          </cell>
          <cell r="Y3747">
            <v>0</v>
          </cell>
        </row>
        <row r="3748">
          <cell r="A3748">
            <v>30376</v>
          </cell>
          <cell r="B3748" t="str">
            <v>40</v>
          </cell>
          <cell r="C3748" t="str">
            <v>Трансформатор ТМ 50/10ква ПСТ Стародубское</v>
          </cell>
          <cell r="D3748" t="str">
            <v>529</v>
          </cell>
          <cell r="E3748" t="str">
            <v>011</v>
          </cell>
          <cell r="F3748">
            <v>11</v>
          </cell>
          <cell r="G3748">
            <v>40</v>
          </cell>
          <cell r="H3748">
            <v>15810</v>
          </cell>
          <cell r="I3748" t="str">
            <v>40108</v>
          </cell>
          <cell r="J3748" t="str">
            <v>2010062</v>
          </cell>
          <cell r="K3748" t="str">
            <v>40701</v>
          </cell>
          <cell r="L3748">
            <v>4.4000000000000004</v>
          </cell>
          <cell r="M3748" t="str">
            <v>143115100</v>
          </cell>
          <cell r="N3748" t="str">
            <v>61</v>
          </cell>
          <cell r="O3748" t="str">
            <v>0383</v>
          </cell>
          <cell r="Q3748">
            <v>15810</v>
          </cell>
          <cell r="R3748">
            <v>0</v>
          </cell>
          <cell r="S3748">
            <v>0</v>
          </cell>
          <cell r="W3748" t="str">
            <v>9311101</v>
          </cell>
          <cell r="X3748">
            <v>0</v>
          </cell>
          <cell r="Y3748">
            <v>0</v>
          </cell>
        </row>
        <row r="3749">
          <cell r="A3749">
            <v>28095</v>
          </cell>
          <cell r="B3749" t="str">
            <v>40</v>
          </cell>
          <cell r="C3749" t="str">
            <v>Трансформатор ТМ 100 ква, 10/0.4 кв в резерве</v>
          </cell>
          <cell r="D3749" t="str">
            <v>529</v>
          </cell>
          <cell r="E3749" t="str">
            <v>011</v>
          </cell>
          <cell r="F3749">
            <v>11</v>
          </cell>
          <cell r="G3749">
            <v>40</v>
          </cell>
          <cell r="H3749">
            <v>4774.26</v>
          </cell>
          <cell r="I3749" t="str">
            <v>40111</v>
          </cell>
          <cell r="J3749" t="str">
            <v>2010062</v>
          </cell>
          <cell r="K3749" t="str">
            <v>40701</v>
          </cell>
          <cell r="L3749">
            <v>0</v>
          </cell>
          <cell r="M3749" t="str">
            <v>143115100</v>
          </cell>
          <cell r="N3749" t="str">
            <v>75</v>
          </cell>
          <cell r="O3749" t="str">
            <v>1276</v>
          </cell>
          <cell r="Q3749">
            <v>4774.26</v>
          </cell>
          <cell r="R3749">
            <v>0</v>
          </cell>
          <cell r="S3749">
            <v>0</v>
          </cell>
          <cell r="W3749" t="str">
            <v>9311101</v>
          </cell>
          <cell r="X3749">
            <v>0</v>
          </cell>
          <cell r="Y3749">
            <v>0</v>
          </cell>
        </row>
        <row r="3750">
          <cell r="A3750">
            <v>27273</v>
          </cell>
          <cell r="B3750" t="str">
            <v>40</v>
          </cell>
          <cell r="C3750" t="str">
            <v>Трансформатор ТМ 400ква</v>
          </cell>
          <cell r="D3750" t="str">
            <v>529</v>
          </cell>
          <cell r="E3750" t="str">
            <v>011</v>
          </cell>
          <cell r="F3750">
            <v>11</v>
          </cell>
          <cell r="G3750">
            <v>40</v>
          </cell>
          <cell r="H3750">
            <v>10271.89</v>
          </cell>
          <cell r="I3750" t="str">
            <v>40121</v>
          </cell>
          <cell r="J3750" t="str">
            <v>2010062</v>
          </cell>
          <cell r="K3750" t="str">
            <v>40701</v>
          </cell>
          <cell r="L3750">
            <v>0</v>
          </cell>
          <cell r="M3750" t="str">
            <v>143115100</v>
          </cell>
          <cell r="N3750" t="str">
            <v>74</v>
          </cell>
          <cell r="O3750" t="str">
            <v>0974</v>
          </cell>
          <cell r="Q3750">
            <v>10271.89</v>
          </cell>
          <cell r="R3750">
            <v>0</v>
          </cell>
          <cell r="S3750">
            <v>0</v>
          </cell>
          <cell r="W3750" t="str">
            <v>9311101</v>
          </cell>
          <cell r="X3750">
            <v>0</v>
          </cell>
          <cell r="Y3750">
            <v>0</v>
          </cell>
        </row>
        <row r="3751">
          <cell r="A3751">
            <v>24563</v>
          </cell>
          <cell r="B3751" t="str">
            <v>40</v>
          </cell>
          <cell r="C3751" t="str">
            <v>Комплексное распредустройство напр 35кв пст Углезаводская</v>
          </cell>
          <cell r="D3751" t="str">
            <v>529</v>
          </cell>
          <cell r="E3751" t="str">
            <v>011</v>
          </cell>
          <cell r="F3751">
            <v>11</v>
          </cell>
          <cell r="G3751">
            <v>40</v>
          </cell>
          <cell r="H3751">
            <v>463319.93</v>
          </cell>
          <cell r="I3751" t="str">
            <v>40126</v>
          </cell>
          <cell r="J3751" t="str">
            <v>2010062</v>
          </cell>
          <cell r="K3751" t="str">
            <v>40701</v>
          </cell>
          <cell r="L3751">
            <v>4.4000000000000004</v>
          </cell>
          <cell r="M3751" t="str">
            <v>143115205</v>
          </cell>
          <cell r="N3751" t="str">
            <v>66</v>
          </cell>
          <cell r="O3751" t="str">
            <v>0467</v>
          </cell>
          <cell r="Q3751">
            <v>463319.93</v>
          </cell>
          <cell r="R3751">
            <v>0</v>
          </cell>
          <cell r="S3751">
            <v>0</v>
          </cell>
          <cell r="W3751" t="str">
            <v>9311101</v>
          </cell>
          <cell r="X3751">
            <v>0</v>
          </cell>
          <cell r="Y3751">
            <v>0</v>
          </cell>
        </row>
        <row r="3752">
          <cell r="A3752">
            <v>24624</v>
          </cell>
          <cell r="B3752" t="str">
            <v>40</v>
          </cell>
          <cell r="C3752" t="str">
            <v>Комплексное распредустройство напр220кв пст Углезаводская</v>
          </cell>
          <cell r="D3752" t="str">
            <v>529</v>
          </cell>
          <cell r="E3752" t="str">
            <v>011</v>
          </cell>
          <cell r="F3752">
            <v>11</v>
          </cell>
          <cell r="G3752">
            <v>40</v>
          </cell>
          <cell r="H3752">
            <v>865691.72</v>
          </cell>
          <cell r="I3752" t="str">
            <v>40127</v>
          </cell>
          <cell r="J3752" t="str">
            <v>2010062</v>
          </cell>
          <cell r="K3752" t="str">
            <v>40701</v>
          </cell>
          <cell r="L3752">
            <v>4.4000000000000004</v>
          </cell>
          <cell r="M3752" t="str">
            <v>143115206</v>
          </cell>
          <cell r="N3752" t="str">
            <v>66</v>
          </cell>
          <cell r="O3752" t="str">
            <v>0667</v>
          </cell>
          <cell r="Q3752">
            <v>865691.72</v>
          </cell>
          <cell r="R3752">
            <v>0</v>
          </cell>
          <cell r="S3752">
            <v>0</v>
          </cell>
          <cell r="W3752" t="str">
            <v>9311101</v>
          </cell>
          <cell r="X3752">
            <v>0</v>
          </cell>
          <cell r="Y3752">
            <v>0</v>
          </cell>
        </row>
        <row r="3753">
          <cell r="A3753">
            <v>24624</v>
          </cell>
          <cell r="B3753" t="str">
            <v>40</v>
          </cell>
          <cell r="C3753" t="str">
            <v>Оборудование ЗРУ  10кв пст Углезаводская</v>
          </cell>
          <cell r="D3753" t="str">
            <v>529</v>
          </cell>
          <cell r="E3753" t="str">
            <v>011</v>
          </cell>
          <cell r="F3753">
            <v>11</v>
          </cell>
          <cell r="G3753">
            <v>40</v>
          </cell>
          <cell r="H3753">
            <v>207664.1</v>
          </cell>
          <cell r="I3753" t="str">
            <v>40128</v>
          </cell>
          <cell r="J3753" t="str">
            <v>2010062</v>
          </cell>
          <cell r="K3753" t="str">
            <v>40701</v>
          </cell>
          <cell r="L3753">
            <v>4.4000000000000004</v>
          </cell>
          <cell r="M3753" t="str">
            <v>143115205</v>
          </cell>
          <cell r="N3753" t="str">
            <v>67</v>
          </cell>
          <cell r="O3753" t="str">
            <v>0667</v>
          </cell>
          <cell r="Q3753">
            <v>207664.1</v>
          </cell>
          <cell r="R3753">
            <v>0</v>
          </cell>
          <cell r="S3753">
            <v>0</v>
          </cell>
          <cell r="W3753" t="str">
            <v>9311101</v>
          </cell>
          <cell r="X3753">
            <v>0</v>
          </cell>
          <cell r="Y3753">
            <v>0</v>
          </cell>
        </row>
        <row r="3754">
          <cell r="A3754">
            <v>26177</v>
          </cell>
          <cell r="B3754" t="str">
            <v>40</v>
          </cell>
          <cell r="C3754" t="str">
            <v>Трансформатор силовой 63ква  пст Углез-яN373967</v>
          </cell>
          <cell r="D3754" t="str">
            <v>529</v>
          </cell>
          <cell r="E3754" t="str">
            <v>011</v>
          </cell>
          <cell r="F3754">
            <v>11</v>
          </cell>
          <cell r="G3754">
            <v>40</v>
          </cell>
          <cell r="H3754">
            <v>6454.09</v>
          </cell>
          <cell r="I3754" t="str">
            <v>40129</v>
          </cell>
          <cell r="J3754" t="str">
            <v>2010062</v>
          </cell>
          <cell r="K3754" t="str">
            <v>40701</v>
          </cell>
          <cell r="L3754">
            <v>4.4000000000000004</v>
          </cell>
          <cell r="M3754" t="str">
            <v>143115100</v>
          </cell>
          <cell r="N3754" t="str">
            <v>70</v>
          </cell>
          <cell r="O3754" t="str">
            <v>0971</v>
          </cell>
          <cell r="Q3754">
            <v>6454.09</v>
          </cell>
          <cell r="R3754">
            <v>0</v>
          </cell>
          <cell r="S3754">
            <v>0</v>
          </cell>
          <cell r="W3754" t="str">
            <v>9311101</v>
          </cell>
          <cell r="X3754">
            <v>0</v>
          </cell>
          <cell r="Y3754">
            <v>0</v>
          </cell>
        </row>
        <row r="3755">
          <cell r="A3755">
            <v>25842</v>
          </cell>
          <cell r="B3755" t="str">
            <v>40</v>
          </cell>
          <cell r="C3755" t="str">
            <v>Трансформатор силовой ТМ 50ква Углезаводская N260401</v>
          </cell>
          <cell r="D3755" t="str">
            <v>529</v>
          </cell>
          <cell r="E3755" t="str">
            <v>011</v>
          </cell>
          <cell r="F3755">
            <v>11</v>
          </cell>
          <cell r="G3755">
            <v>40</v>
          </cell>
          <cell r="H3755">
            <v>5224.3500000000004</v>
          </cell>
          <cell r="I3755" t="str">
            <v>40130</v>
          </cell>
          <cell r="J3755" t="str">
            <v>2010062</v>
          </cell>
          <cell r="K3755" t="str">
            <v>40701</v>
          </cell>
          <cell r="L3755">
            <v>4.4000000000000004</v>
          </cell>
          <cell r="M3755" t="str">
            <v>143115100</v>
          </cell>
          <cell r="N3755" t="str">
            <v>68</v>
          </cell>
          <cell r="O3755" t="str">
            <v>1070</v>
          </cell>
          <cell r="Q3755">
            <v>5224.3500000000004</v>
          </cell>
          <cell r="R3755">
            <v>0</v>
          </cell>
          <cell r="S3755">
            <v>0</v>
          </cell>
          <cell r="W3755" t="str">
            <v>9311101</v>
          </cell>
          <cell r="X3755">
            <v>0</v>
          </cell>
          <cell r="Y3755">
            <v>0</v>
          </cell>
        </row>
        <row r="3756">
          <cell r="A3756">
            <v>30773</v>
          </cell>
          <cell r="B3756" t="str">
            <v>40</v>
          </cell>
          <cell r="C3756" t="str">
            <v>КТПН 250/10 с тр-м 63кв Углезаводская закрытая</v>
          </cell>
          <cell r="D3756" t="str">
            <v>529</v>
          </cell>
          <cell r="E3756" t="str">
            <v>011</v>
          </cell>
          <cell r="F3756">
            <v>11</v>
          </cell>
          <cell r="G3756">
            <v>40</v>
          </cell>
          <cell r="H3756">
            <v>14996.99</v>
          </cell>
          <cell r="I3756" t="str">
            <v>40131</v>
          </cell>
          <cell r="J3756" t="str">
            <v>2010062</v>
          </cell>
          <cell r="K3756" t="str">
            <v>40701</v>
          </cell>
          <cell r="L3756">
            <v>4.4000000000000004</v>
          </cell>
          <cell r="M3756" t="str">
            <v>143115100</v>
          </cell>
          <cell r="N3756" t="str">
            <v>83</v>
          </cell>
          <cell r="O3756" t="str">
            <v>0484</v>
          </cell>
          <cell r="Q3756">
            <v>14996.99</v>
          </cell>
          <cell r="R3756">
            <v>0</v>
          </cell>
          <cell r="S3756">
            <v>0</v>
          </cell>
          <cell r="W3756" t="str">
            <v>9311101</v>
          </cell>
          <cell r="X3756">
            <v>0</v>
          </cell>
          <cell r="Y3756">
            <v>0</v>
          </cell>
        </row>
        <row r="3757">
          <cell r="A3757">
            <v>24624</v>
          </cell>
          <cell r="B3757" t="str">
            <v>40</v>
          </cell>
          <cell r="C3757" t="str">
            <v>Панель управления защиты и сигнализации ПСТ Углезаводская</v>
          </cell>
          <cell r="D3757" t="str">
            <v>529</v>
          </cell>
          <cell r="E3757" t="str">
            <v>011</v>
          </cell>
          <cell r="F3757">
            <v>11</v>
          </cell>
          <cell r="G3757">
            <v>40</v>
          </cell>
          <cell r="H3757">
            <v>50322.6</v>
          </cell>
          <cell r="I3757" t="str">
            <v>40132</v>
          </cell>
          <cell r="J3757" t="str">
            <v>2010062</v>
          </cell>
          <cell r="K3757" t="str">
            <v>40701</v>
          </cell>
          <cell r="L3757">
            <v>4.4000000000000004</v>
          </cell>
          <cell r="M3757" t="str">
            <v>143115205</v>
          </cell>
          <cell r="N3757" t="str">
            <v>66</v>
          </cell>
          <cell r="O3757" t="str">
            <v>0667</v>
          </cell>
          <cell r="Q3757">
            <v>50322.6</v>
          </cell>
          <cell r="R3757">
            <v>0</v>
          </cell>
          <cell r="S3757">
            <v>0</v>
          </cell>
          <cell r="W3757" t="str">
            <v>9311101</v>
          </cell>
          <cell r="X3757">
            <v>0</v>
          </cell>
          <cell r="Y3757">
            <v>0</v>
          </cell>
        </row>
        <row r="3758">
          <cell r="A3758">
            <v>25903</v>
          </cell>
          <cell r="B3758" t="str">
            <v>40</v>
          </cell>
          <cell r="C3758" t="str">
            <v>Трансформатор 20000ква нпр 220кв ПСТ Углезаводская N 19695</v>
          </cell>
          <cell r="D3758" t="str">
            <v>529</v>
          </cell>
          <cell r="E3758" t="str">
            <v>011</v>
          </cell>
          <cell r="F3758">
            <v>11</v>
          </cell>
          <cell r="G3758">
            <v>40</v>
          </cell>
          <cell r="H3758">
            <v>1215763.7</v>
          </cell>
          <cell r="I3758" t="str">
            <v>40133</v>
          </cell>
          <cell r="J3758" t="str">
            <v>2010062</v>
          </cell>
          <cell r="K3758" t="str">
            <v>40701</v>
          </cell>
          <cell r="L3758">
            <v>4.4000000000000004</v>
          </cell>
          <cell r="M3758" t="str">
            <v>143115162</v>
          </cell>
          <cell r="N3758" t="str">
            <v>66</v>
          </cell>
          <cell r="O3758" t="str">
            <v>1270</v>
          </cell>
          <cell r="Q3758">
            <v>1215763.7</v>
          </cell>
          <cell r="R3758">
            <v>0</v>
          </cell>
          <cell r="S3758">
            <v>0</v>
          </cell>
          <cell r="W3758" t="str">
            <v>9311101</v>
          </cell>
          <cell r="X3758">
            <v>0</v>
          </cell>
          <cell r="Y3758">
            <v>0</v>
          </cell>
        </row>
        <row r="3759">
          <cell r="A3759">
            <v>26177</v>
          </cell>
          <cell r="B3759" t="str">
            <v>40</v>
          </cell>
          <cell r="C3759" t="str">
            <v>Трансформатор 20000ква нпр 220кв ПСТ Углезаводская N 15265</v>
          </cell>
          <cell r="D3759" t="str">
            <v>529</v>
          </cell>
          <cell r="E3759" t="str">
            <v>011</v>
          </cell>
          <cell r="F3759">
            <v>11</v>
          </cell>
          <cell r="G3759">
            <v>40</v>
          </cell>
          <cell r="H3759">
            <v>1215763.7</v>
          </cell>
          <cell r="I3759" t="str">
            <v>40134</v>
          </cell>
          <cell r="J3759" t="str">
            <v>2010062</v>
          </cell>
          <cell r="K3759" t="str">
            <v>40701</v>
          </cell>
          <cell r="L3759">
            <v>4.4000000000000004</v>
          </cell>
          <cell r="M3759" t="str">
            <v>143115162</v>
          </cell>
          <cell r="N3759" t="str">
            <v>70</v>
          </cell>
          <cell r="O3759" t="str">
            <v>0971</v>
          </cell>
          <cell r="Q3759">
            <v>1215763.7</v>
          </cell>
          <cell r="R3759">
            <v>0</v>
          </cell>
          <cell r="S3759">
            <v>0</v>
          </cell>
          <cell r="W3759" t="str">
            <v>9311101</v>
          </cell>
          <cell r="X3759">
            <v>0</v>
          </cell>
          <cell r="Y3759">
            <v>0</v>
          </cell>
        </row>
        <row r="3760">
          <cell r="A3760">
            <v>26268</v>
          </cell>
          <cell r="B3760" t="str">
            <v>40</v>
          </cell>
          <cell r="C3760" t="str">
            <v>Распредустройство 35кв с выключателем ВМ-35кв пст Долинская</v>
          </cell>
          <cell r="D3760" t="str">
            <v>529</v>
          </cell>
          <cell r="E3760" t="str">
            <v>011</v>
          </cell>
          <cell r="F3760">
            <v>11</v>
          </cell>
          <cell r="G3760">
            <v>40</v>
          </cell>
          <cell r="H3760">
            <v>662938.52</v>
          </cell>
          <cell r="I3760" t="str">
            <v>40136</v>
          </cell>
          <cell r="J3760" t="str">
            <v>2010062</v>
          </cell>
          <cell r="K3760" t="str">
            <v>40701</v>
          </cell>
          <cell r="L3760">
            <v>4.4000000000000004</v>
          </cell>
          <cell r="M3760" t="str">
            <v>143120104</v>
          </cell>
          <cell r="N3760" t="str">
            <v>54</v>
          </cell>
          <cell r="O3760" t="str">
            <v>1271</v>
          </cell>
          <cell r="Q3760">
            <v>662938.52</v>
          </cell>
          <cell r="R3760">
            <v>0</v>
          </cell>
          <cell r="S3760">
            <v>0</v>
          </cell>
          <cell r="X3760">
            <v>0</v>
          </cell>
          <cell r="Y3760">
            <v>0</v>
          </cell>
        </row>
        <row r="3761">
          <cell r="A3761">
            <v>21794</v>
          </cell>
          <cell r="B3761" t="str">
            <v>40</v>
          </cell>
          <cell r="C3761" t="str">
            <v>Распредустройство 10кв ПСТ Долинская</v>
          </cell>
          <cell r="D3761" t="str">
            <v>529</v>
          </cell>
          <cell r="E3761" t="str">
            <v>011</v>
          </cell>
          <cell r="F3761">
            <v>11</v>
          </cell>
          <cell r="G3761">
            <v>40</v>
          </cell>
          <cell r="H3761">
            <v>178544.35</v>
          </cell>
          <cell r="I3761" t="str">
            <v>40135</v>
          </cell>
          <cell r="J3761" t="str">
            <v>2010062</v>
          </cell>
          <cell r="K3761" t="str">
            <v>40701</v>
          </cell>
          <cell r="L3761">
            <v>4.4000000000000004</v>
          </cell>
          <cell r="M3761" t="str">
            <v>143115203</v>
          </cell>
          <cell r="N3761" t="str">
            <v>54</v>
          </cell>
          <cell r="O3761" t="str">
            <v>0959</v>
          </cell>
          <cell r="Q3761">
            <v>178544.35</v>
          </cell>
          <cell r="R3761">
            <v>0</v>
          </cell>
          <cell r="S3761">
            <v>0</v>
          </cell>
          <cell r="W3761" t="str">
            <v>9311101</v>
          </cell>
          <cell r="X3761">
            <v>0</v>
          </cell>
          <cell r="Y3761">
            <v>0</v>
          </cell>
        </row>
        <row r="3762">
          <cell r="A3762">
            <v>28369</v>
          </cell>
          <cell r="B3762" t="str">
            <v>40</v>
          </cell>
          <cell r="C3762" t="str">
            <v>Трансформатор 4000ква 35 пст Агар N 453</v>
          </cell>
          <cell r="D3762" t="str">
            <v>529</v>
          </cell>
          <cell r="E3762" t="str">
            <v>011</v>
          </cell>
          <cell r="F3762">
            <v>11</v>
          </cell>
          <cell r="G3762">
            <v>40</v>
          </cell>
          <cell r="H3762">
            <v>72361.34</v>
          </cell>
          <cell r="I3762" t="str">
            <v>40139</v>
          </cell>
          <cell r="J3762" t="str">
            <v>2010062</v>
          </cell>
          <cell r="K3762" t="str">
            <v>40701</v>
          </cell>
          <cell r="L3762">
            <v>4.4000000000000004</v>
          </cell>
          <cell r="M3762" t="str">
            <v>143115133</v>
          </cell>
          <cell r="N3762" t="str">
            <v>75</v>
          </cell>
          <cell r="O3762" t="str">
            <v>0977</v>
          </cell>
          <cell r="Q3762">
            <v>72361.34</v>
          </cell>
          <cell r="R3762">
            <v>0</v>
          </cell>
          <cell r="S3762">
            <v>0</v>
          </cell>
          <cell r="W3762" t="str">
            <v>9311101</v>
          </cell>
          <cell r="X3762">
            <v>0</v>
          </cell>
          <cell r="Y3762">
            <v>0</v>
          </cell>
        </row>
        <row r="3763">
          <cell r="A3763">
            <v>27364</v>
          </cell>
          <cell r="B3763" t="str">
            <v>40</v>
          </cell>
          <cell r="C3763" t="str">
            <v>Трансформатор 6300ква 35  N 788    ПСТ"Долинская"</v>
          </cell>
          <cell r="D3763" t="str">
            <v>529</v>
          </cell>
          <cell r="E3763" t="str">
            <v>011</v>
          </cell>
          <cell r="F3763">
            <v>31</v>
          </cell>
          <cell r="G3763">
            <v>40</v>
          </cell>
          <cell r="H3763">
            <v>63391.519999999997</v>
          </cell>
          <cell r="I3763" t="str">
            <v>40140</v>
          </cell>
          <cell r="J3763" t="str">
            <v>2010062</v>
          </cell>
          <cell r="K3763" t="str">
            <v>40701</v>
          </cell>
          <cell r="L3763">
            <v>4.4000000000000004</v>
          </cell>
          <cell r="M3763" t="str">
            <v>143115133</v>
          </cell>
          <cell r="N3763" t="str">
            <v>74</v>
          </cell>
          <cell r="O3763" t="str">
            <v>1274</v>
          </cell>
          <cell r="Q3763">
            <v>63391.519999999997</v>
          </cell>
          <cell r="R3763">
            <v>0</v>
          </cell>
          <cell r="S3763">
            <v>0</v>
          </cell>
          <cell r="W3763" t="str">
            <v>9311101</v>
          </cell>
          <cell r="X3763">
            <v>0</v>
          </cell>
          <cell r="Y3763">
            <v>0</v>
          </cell>
        </row>
        <row r="3764">
          <cell r="A3764">
            <v>25812</v>
          </cell>
          <cell r="B3764" t="str">
            <v>40</v>
          </cell>
          <cell r="C3764" t="str">
            <v>Аккумуляторная батарея из 58 элементов напр 110в емкость 400а.г Долинс</v>
          </cell>
          <cell r="D3764" t="str">
            <v>529</v>
          </cell>
          <cell r="E3764" t="str">
            <v>011</v>
          </cell>
          <cell r="F3764">
            <v>11</v>
          </cell>
          <cell r="G3764">
            <v>40</v>
          </cell>
          <cell r="H3764">
            <v>40018.559999999998</v>
          </cell>
          <cell r="I3764" t="str">
            <v>40141</v>
          </cell>
          <cell r="J3764" t="str">
            <v>2010062</v>
          </cell>
          <cell r="K3764" t="str">
            <v>40701</v>
          </cell>
          <cell r="L3764">
            <v>4.4000000000000004</v>
          </cell>
          <cell r="M3764" t="str">
            <v>143115203</v>
          </cell>
          <cell r="N3764" t="str">
            <v>60</v>
          </cell>
          <cell r="O3764" t="str">
            <v>0970</v>
          </cell>
          <cell r="Q3764">
            <v>40018.559999999998</v>
          </cell>
          <cell r="R3764">
            <v>0</v>
          </cell>
          <cell r="S3764">
            <v>0</v>
          </cell>
          <cell r="W3764" t="str">
            <v>9311101</v>
          </cell>
          <cell r="X3764">
            <v>0</v>
          </cell>
          <cell r="Y3764">
            <v>0</v>
          </cell>
        </row>
        <row r="3765">
          <cell r="A3765">
            <v>21824</v>
          </cell>
          <cell r="B3765" t="str">
            <v>40</v>
          </cell>
          <cell r="C3765" t="str">
            <v>Панель упр-я защиты и постоянного тока пст Долинская</v>
          </cell>
          <cell r="D3765" t="str">
            <v>529</v>
          </cell>
          <cell r="E3765" t="str">
            <v>011</v>
          </cell>
          <cell r="F3765">
            <v>11</v>
          </cell>
          <cell r="G3765">
            <v>40</v>
          </cell>
          <cell r="H3765">
            <v>102525.96</v>
          </cell>
          <cell r="I3765" t="str">
            <v>40142</v>
          </cell>
          <cell r="J3765" t="str">
            <v>2010062</v>
          </cell>
          <cell r="K3765" t="str">
            <v>40701</v>
          </cell>
          <cell r="L3765">
            <v>4.4000000000000004</v>
          </cell>
          <cell r="M3765" t="str">
            <v>143115203</v>
          </cell>
          <cell r="N3765" t="str">
            <v>56</v>
          </cell>
          <cell r="O3765" t="str">
            <v>1059</v>
          </cell>
          <cell r="Q3765">
            <v>102525.96</v>
          </cell>
          <cell r="R3765">
            <v>0</v>
          </cell>
          <cell r="S3765">
            <v>0</v>
          </cell>
          <cell r="W3765" t="str">
            <v>9311101</v>
          </cell>
          <cell r="X3765">
            <v>0</v>
          </cell>
          <cell r="Y3765">
            <v>0</v>
          </cell>
        </row>
        <row r="3766">
          <cell r="A3766">
            <v>27454</v>
          </cell>
          <cell r="B3766" t="str">
            <v>40</v>
          </cell>
          <cell r="C3766" t="str">
            <v>ОРУ 35кв. пст Стародубская</v>
          </cell>
          <cell r="D3766" t="str">
            <v>529</v>
          </cell>
          <cell r="E3766" t="str">
            <v>011</v>
          </cell>
          <cell r="F3766">
            <v>11</v>
          </cell>
          <cell r="G3766">
            <v>40</v>
          </cell>
          <cell r="H3766">
            <v>322149.61</v>
          </cell>
          <cell r="I3766" t="str">
            <v>40143</v>
          </cell>
          <cell r="J3766" t="str">
            <v>2010062</v>
          </cell>
          <cell r="K3766" t="str">
            <v>40701</v>
          </cell>
          <cell r="L3766">
            <v>4.4000000000000004</v>
          </cell>
          <cell r="M3766" t="str">
            <v>143115203</v>
          </cell>
          <cell r="N3766" t="str">
            <v>74</v>
          </cell>
          <cell r="O3766" t="str">
            <v>0375</v>
          </cell>
          <cell r="Q3766">
            <v>322149.61</v>
          </cell>
          <cell r="R3766">
            <v>0</v>
          </cell>
          <cell r="S3766">
            <v>0</v>
          </cell>
          <cell r="W3766" t="str">
            <v>9311101</v>
          </cell>
          <cell r="X3766">
            <v>0</v>
          </cell>
          <cell r="Y3766">
            <v>0</v>
          </cell>
        </row>
        <row r="3767">
          <cell r="A3767">
            <v>26724</v>
          </cell>
          <cell r="B3767" t="str">
            <v>40</v>
          </cell>
          <cell r="C3767" t="str">
            <v>Трансф-р ТМ 63/10 пст Стародубская N 426873</v>
          </cell>
          <cell r="D3767" t="str">
            <v>529</v>
          </cell>
          <cell r="E3767" t="str">
            <v>011</v>
          </cell>
          <cell r="F3767">
            <v>11</v>
          </cell>
          <cell r="G3767">
            <v>40</v>
          </cell>
          <cell r="H3767">
            <v>3062.28</v>
          </cell>
          <cell r="I3767" t="str">
            <v>40144</v>
          </cell>
          <cell r="J3767" t="str">
            <v>2010062</v>
          </cell>
          <cell r="K3767" t="str">
            <v>40701</v>
          </cell>
          <cell r="L3767">
            <v>4.4000000000000004</v>
          </cell>
          <cell r="M3767" t="str">
            <v>143115100</v>
          </cell>
          <cell r="N3767" t="str">
            <v>72</v>
          </cell>
          <cell r="O3767" t="str">
            <v>0373</v>
          </cell>
          <cell r="Q3767">
            <v>3062.28</v>
          </cell>
          <cell r="R3767">
            <v>0</v>
          </cell>
          <cell r="S3767">
            <v>0</v>
          </cell>
          <cell r="W3767" t="str">
            <v>9311101</v>
          </cell>
          <cell r="X3767">
            <v>0</v>
          </cell>
          <cell r="Y3767">
            <v>0</v>
          </cell>
        </row>
        <row r="3768">
          <cell r="A3768">
            <v>27273</v>
          </cell>
          <cell r="B3768" t="str">
            <v>40</v>
          </cell>
          <cell r="C3768" t="str">
            <v>Трансф-р ТМ 2500 напр 35кв ПСТ Стародубская N 5329</v>
          </cell>
          <cell r="D3768" t="str">
            <v>529</v>
          </cell>
          <cell r="E3768" t="str">
            <v>011</v>
          </cell>
          <cell r="F3768">
            <v>11</v>
          </cell>
          <cell r="G3768">
            <v>40</v>
          </cell>
          <cell r="H3768">
            <v>40267.72</v>
          </cell>
          <cell r="I3768" t="str">
            <v>40145</v>
          </cell>
          <cell r="J3768" t="str">
            <v>2010062</v>
          </cell>
          <cell r="K3768" t="str">
            <v>40701</v>
          </cell>
          <cell r="L3768">
            <v>4.4000000000000004</v>
          </cell>
          <cell r="M3768" t="str">
            <v>143115132</v>
          </cell>
          <cell r="N3768" t="str">
            <v>73</v>
          </cell>
          <cell r="O3768" t="str">
            <v>0974</v>
          </cell>
          <cell r="Q3768">
            <v>40267.72</v>
          </cell>
          <cell r="R3768">
            <v>0</v>
          </cell>
          <cell r="S3768">
            <v>0</v>
          </cell>
          <cell r="W3768" t="str">
            <v>9311101</v>
          </cell>
          <cell r="X3768">
            <v>0</v>
          </cell>
          <cell r="Y3768">
            <v>0</v>
          </cell>
        </row>
        <row r="3769">
          <cell r="A3769">
            <v>27729</v>
          </cell>
          <cell r="B3769" t="str">
            <v>40</v>
          </cell>
          <cell r="C3769" t="str">
            <v>Трансф-р ТМ 2500 напр 35кв ПСТ Стародубская  б-н</v>
          </cell>
          <cell r="D3769" t="str">
            <v>529</v>
          </cell>
          <cell r="E3769" t="str">
            <v>011</v>
          </cell>
          <cell r="F3769">
            <v>11</v>
          </cell>
          <cell r="G3769">
            <v>40</v>
          </cell>
          <cell r="H3769">
            <v>40267.72</v>
          </cell>
          <cell r="I3769" t="str">
            <v>40146</v>
          </cell>
          <cell r="J3769" t="str">
            <v>2010062</v>
          </cell>
          <cell r="K3769" t="str">
            <v>40701</v>
          </cell>
          <cell r="L3769">
            <v>4.4000000000000004</v>
          </cell>
          <cell r="M3769" t="str">
            <v>143115132</v>
          </cell>
          <cell r="N3769" t="str">
            <v>74</v>
          </cell>
          <cell r="O3769" t="str">
            <v>1275</v>
          </cell>
          <cell r="Q3769">
            <v>40267.72</v>
          </cell>
          <cell r="R3769">
            <v>0</v>
          </cell>
          <cell r="S3769">
            <v>0</v>
          </cell>
          <cell r="W3769" t="str">
            <v>9311101</v>
          </cell>
          <cell r="X3769">
            <v>0</v>
          </cell>
          <cell r="Y3769">
            <v>0</v>
          </cell>
        </row>
        <row r="3770">
          <cell r="A3770">
            <v>25903</v>
          </cell>
          <cell r="B3770" t="str">
            <v>40</v>
          </cell>
          <cell r="C3770" t="str">
            <v>ОРУ напр 35кв со сборными шинами ПСТ Сокол</v>
          </cell>
          <cell r="D3770" t="str">
            <v>529</v>
          </cell>
          <cell r="E3770" t="str">
            <v>011</v>
          </cell>
          <cell r="F3770">
            <v>11</v>
          </cell>
          <cell r="G3770">
            <v>40</v>
          </cell>
          <cell r="H3770">
            <v>211184.51</v>
          </cell>
          <cell r="I3770" t="str">
            <v>40149</v>
          </cell>
          <cell r="J3770" t="str">
            <v>2010062</v>
          </cell>
          <cell r="K3770" t="str">
            <v>40701</v>
          </cell>
          <cell r="L3770">
            <v>4.4000000000000004</v>
          </cell>
          <cell r="M3770" t="str">
            <v>143115203</v>
          </cell>
          <cell r="N3770" t="str">
            <v>69</v>
          </cell>
          <cell r="O3770" t="str">
            <v>1270</v>
          </cell>
          <cell r="Q3770">
            <v>211184.51</v>
          </cell>
          <cell r="R3770">
            <v>0</v>
          </cell>
          <cell r="S3770">
            <v>0</v>
          </cell>
          <cell r="W3770" t="str">
            <v>9311101</v>
          </cell>
          <cell r="X3770">
            <v>0</v>
          </cell>
          <cell r="Y3770">
            <v>0</v>
          </cell>
        </row>
        <row r="3771">
          <cell r="A3771">
            <v>21064</v>
          </cell>
          <cell r="B3771" t="str">
            <v>40</v>
          </cell>
          <cell r="C3771" t="str">
            <v>Распредустройство  10кв ПСТ Сокол</v>
          </cell>
          <cell r="D3771" t="str">
            <v>529</v>
          </cell>
          <cell r="E3771" t="str">
            <v>011</v>
          </cell>
          <cell r="F3771">
            <v>11</v>
          </cell>
          <cell r="G3771">
            <v>40</v>
          </cell>
          <cell r="H3771">
            <v>93315.02</v>
          </cell>
          <cell r="I3771" t="str">
            <v>40150</v>
          </cell>
          <cell r="J3771" t="str">
            <v>2010062</v>
          </cell>
          <cell r="K3771" t="str">
            <v>40701</v>
          </cell>
          <cell r="L3771">
            <v>4.4000000000000004</v>
          </cell>
          <cell r="M3771" t="str">
            <v>143115203</v>
          </cell>
          <cell r="N3771" t="str">
            <v>56</v>
          </cell>
          <cell r="O3771" t="str">
            <v>0957</v>
          </cell>
          <cell r="Q3771">
            <v>93315.02</v>
          </cell>
          <cell r="R3771">
            <v>0</v>
          </cell>
          <cell r="S3771">
            <v>0</v>
          </cell>
          <cell r="W3771" t="str">
            <v>9311101</v>
          </cell>
          <cell r="X3771">
            <v>0</v>
          </cell>
          <cell r="Y3771">
            <v>0</v>
          </cell>
        </row>
        <row r="3772">
          <cell r="A3772">
            <v>19329</v>
          </cell>
          <cell r="B3772" t="str">
            <v>40</v>
          </cell>
          <cell r="C3772" t="str">
            <v>Трансформатор ТМ 25кв пст Сокол</v>
          </cell>
          <cell r="D3772" t="str">
            <v>529</v>
          </cell>
          <cell r="E3772" t="str">
            <v>011</v>
          </cell>
          <cell r="F3772">
            <v>11</v>
          </cell>
          <cell r="G3772">
            <v>40</v>
          </cell>
          <cell r="H3772">
            <v>2821.15</v>
          </cell>
          <cell r="I3772" t="str">
            <v>40151</v>
          </cell>
          <cell r="J3772" t="str">
            <v>2010062</v>
          </cell>
          <cell r="K3772" t="str">
            <v>40701</v>
          </cell>
          <cell r="L3772">
            <v>4.4000000000000004</v>
          </cell>
          <cell r="M3772" t="str">
            <v>143115100</v>
          </cell>
          <cell r="N3772" t="str">
            <v>50</v>
          </cell>
          <cell r="O3772" t="str">
            <v>1252</v>
          </cell>
          <cell r="Q3772">
            <v>2821.15</v>
          </cell>
          <cell r="R3772">
            <v>0</v>
          </cell>
          <cell r="S3772">
            <v>0</v>
          </cell>
          <cell r="W3772" t="str">
            <v>9311101</v>
          </cell>
          <cell r="X3772">
            <v>0</v>
          </cell>
          <cell r="Y3772">
            <v>0</v>
          </cell>
        </row>
        <row r="3773">
          <cell r="A3773">
            <v>27851</v>
          </cell>
          <cell r="B3773" t="str">
            <v>40</v>
          </cell>
          <cell r="C3773" t="str">
            <v>Трансформатор ТМ 63ква ПСТ Сокол</v>
          </cell>
          <cell r="D3773" t="str">
            <v>529</v>
          </cell>
          <cell r="E3773" t="str">
            <v>011</v>
          </cell>
          <cell r="F3773">
            <v>11</v>
          </cell>
          <cell r="G3773">
            <v>40</v>
          </cell>
          <cell r="H3773">
            <v>2668.44</v>
          </cell>
          <cell r="I3773" t="str">
            <v>40152</v>
          </cell>
          <cell r="J3773" t="str">
            <v>2010062</v>
          </cell>
          <cell r="K3773" t="str">
            <v>40701</v>
          </cell>
          <cell r="L3773">
            <v>4.4000000000000004</v>
          </cell>
          <cell r="M3773" t="str">
            <v>143115100</v>
          </cell>
          <cell r="N3773" t="str">
            <v>76</v>
          </cell>
          <cell r="O3773" t="str">
            <v>0476</v>
          </cell>
          <cell r="Q3773">
            <v>2668.44</v>
          </cell>
          <cell r="R3773">
            <v>0</v>
          </cell>
          <cell r="S3773">
            <v>0</v>
          </cell>
          <cell r="W3773" t="str">
            <v>9311101</v>
          </cell>
          <cell r="X3773">
            <v>0</v>
          </cell>
          <cell r="Y3773">
            <v>0</v>
          </cell>
        </row>
        <row r="3774">
          <cell r="A3774">
            <v>26268</v>
          </cell>
          <cell r="B3774" t="str">
            <v>40</v>
          </cell>
          <cell r="C3774" t="str">
            <v>Панель управления защиты пст Сокол</v>
          </cell>
          <cell r="D3774" t="str">
            <v>529</v>
          </cell>
          <cell r="E3774" t="str">
            <v>011</v>
          </cell>
          <cell r="F3774">
            <v>11</v>
          </cell>
          <cell r="G3774">
            <v>40</v>
          </cell>
          <cell r="H3774">
            <v>8736.73</v>
          </cell>
          <cell r="I3774" t="str">
            <v>40153</v>
          </cell>
          <cell r="J3774" t="str">
            <v>2010062</v>
          </cell>
          <cell r="K3774" t="str">
            <v>40701</v>
          </cell>
          <cell r="L3774">
            <v>4.4000000000000004</v>
          </cell>
          <cell r="M3774" t="str">
            <v>143115203</v>
          </cell>
          <cell r="N3774" t="str">
            <v>71</v>
          </cell>
          <cell r="O3774" t="str">
            <v>1271</v>
          </cell>
          <cell r="Q3774">
            <v>8736.73</v>
          </cell>
          <cell r="R3774">
            <v>0</v>
          </cell>
          <cell r="S3774">
            <v>0</v>
          </cell>
          <cell r="W3774" t="str">
            <v>9311101</v>
          </cell>
          <cell r="X3774">
            <v>0</v>
          </cell>
          <cell r="Y3774">
            <v>0</v>
          </cell>
        </row>
        <row r="3775">
          <cell r="A3775">
            <v>26785</v>
          </cell>
          <cell r="B3775" t="str">
            <v>40</v>
          </cell>
          <cell r="C3775" t="str">
            <v>Трансформатор ТМН 4000 ква пст Сокол     N1441</v>
          </cell>
          <cell r="D3775" t="str">
            <v>529</v>
          </cell>
          <cell r="E3775" t="str">
            <v>011</v>
          </cell>
          <cell r="F3775">
            <v>11</v>
          </cell>
          <cell r="G3775">
            <v>40</v>
          </cell>
          <cell r="H3775">
            <v>48007.81</v>
          </cell>
          <cell r="I3775" t="str">
            <v>40154</v>
          </cell>
          <cell r="J3775" t="str">
            <v>2010062</v>
          </cell>
          <cell r="K3775" t="str">
            <v>40701</v>
          </cell>
          <cell r="L3775">
            <v>4.4000000000000004</v>
          </cell>
          <cell r="M3775" t="str">
            <v>143115132</v>
          </cell>
          <cell r="N3775" t="str">
            <v>72</v>
          </cell>
          <cell r="O3775" t="str">
            <v>0573</v>
          </cell>
          <cell r="Q3775">
            <v>48007.81</v>
          </cell>
          <cell r="R3775">
            <v>0</v>
          </cell>
          <cell r="S3775">
            <v>0</v>
          </cell>
          <cell r="W3775" t="str">
            <v>9311101</v>
          </cell>
          <cell r="X3775">
            <v>0</v>
          </cell>
          <cell r="Y3775">
            <v>0</v>
          </cell>
        </row>
        <row r="3776">
          <cell r="A3776">
            <v>26238</v>
          </cell>
          <cell r="B3776" t="str">
            <v>20</v>
          </cell>
          <cell r="C3776" t="str">
            <v>Трансформатор  ТМН 2500  кв N 2378 с ПСТ Агар</v>
          </cell>
          <cell r="D3776" t="str">
            <v>520</v>
          </cell>
          <cell r="E3776" t="str">
            <v>011</v>
          </cell>
          <cell r="F3776">
            <v>31</v>
          </cell>
          <cell r="G3776">
            <v>40</v>
          </cell>
          <cell r="H3776">
            <v>78124.2</v>
          </cell>
          <cell r="I3776" t="str">
            <v>40155</v>
          </cell>
          <cell r="J3776" t="str">
            <v>2010062</v>
          </cell>
          <cell r="K3776" t="str">
            <v>40701</v>
          </cell>
          <cell r="L3776">
            <v>0</v>
          </cell>
          <cell r="M3776" t="str">
            <v>143115132</v>
          </cell>
          <cell r="N3776" t="str">
            <v>71</v>
          </cell>
          <cell r="O3776" t="str">
            <v>1171</v>
          </cell>
          <cell r="Q3776">
            <v>78124.2</v>
          </cell>
          <cell r="R3776">
            <v>0</v>
          </cell>
          <cell r="S3776">
            <v>0</v>
          </cell>
          <cell r="W3776" t="str">
            <v>9311101</v>
          </cell>
          <cell r="X3776">
            <v>0</v>
          </cell>
          <cell r="Y3776">
            <v>0</v>
          </cell>
        </row>
        <row r="3777">
          <cell r="A3777">
            <v>29190</v>
          </cell>
          <cell r="B3777" t="str">
            <v>40</v>
          </cell>
          <cell r="C3777" t="str">
            <v>Сборная КРУН с тр-м 2 по 1600ква пст Березняки N 471</v>
          </cell>
          <cell r="D3777" t="str">
            <v>529</v>
          </cell>
          <cell r="E3777" t="str">
            <v>011</v>
          </cell>
          <cell r="F3777">
            <v>11</v>
          </cell>
          <cell r="G3777">
            <v>40</v>
          </cell>
          <cell r="H3777">
            <v>684443.12</v>
          </cell>
          <cell r="I3777" t="str">
            <v>40156</v>
          </cell>
          <cell r="J3777" t="str">
            <v>2010062</v>
          </cell>
          <cell r="K3777" t="str">
            <v>40701</v>
          </cell>
          <cell r="L3777">
            <v>4.4000000000000004</v>
          </cell>
          <cell r="M3777" t="str">
            <v>143115203</v>
          </cell>
          <cell r="N3777" t="str">
            <v>73</v>
          </cell>
          <cell r="O3777" t="str">
            <v>1279</v>
          </cell>
          <cell r="Q3777">
            <v>684443.12</v>
          </cell>
          <cell r="R3777">
            <v>0</v>
          </cell>
          <cell r="S3777">
            <v>0</v>
          </cell>
          <cell r="W3777" t="str">
            <v>9311101</v>
          </cell>
          <cell r="X3777">
            <v>0</v>
          </cell>
          <cell r="Y3777">
            <v>0</v>
          </cell>
        </row>
        <row r="3778">
          <cell r="A3778">
            <v>24016</v>
          </cell>
          <cell r="B3778" t="str">
            <v>40</v>
          </cell>
          <cell r="C3778" t="str">
            <v>Оборудование к ТП 590  с тр-м 100ква Березняки</v>
          </cell>
          <cell r="D3778" t="str">
            <v>529</v>
          </cell>
          <cell r="E3778" t="str">
            <v>011</v>
          </cell>
          <cell r="F3778">
            <v>11</v>
          </cell>
          <cell r="G3778">
            <v>40</v>
          </cell>
          <cell r="H3778">
            <v>41425.120000000003</v>
          </cell>
          <cell r="I3778" t="str">
            <v>41171</v>
          </cell>
          <cell r="J3778" t="str">
            <v>2010062</v>
          </cell>
          <cell r="K3778" t="str">
            <v>40701</v>
          </cell>
          <cell r="L3778">
            <v>4.4000000000000004</v>
          </cell>
          <cell r="M3778" t="str">
            <v>143115202</v>
          </cell>
          <cell r="N3778" t="str">
            <v>64</v>
          </cell>
          <cell r="O3778" t="str">
            <v>1065</v>
          </cell>
          <cell r="Q3778">
            <v>41425.120000000003</v>
          </cell>
          <cell r="R3778">
            <v>0</v>
          </cell>
          <cell r="S3778">
            <v>0</v>
          </cell>
          <cell r="V3778" t="str">
            <v>41171</v>
          </cell>
          <cell r="W3778" t="str">
            <v>9311101</v>
          </cell>
          <cell r="X3778">
            <v>0</v>
          </cell>
          <cell r="Y3778">
            <v>0</v>
          </cell>
        </row>
        <row r="3779">
          <cell r="A3779">
            <v>24807</v>
          </cell>
          <cell r="B3779" t="str">
            <v>40</v>
          </cell>
          <cell r="C3779" t="str">
            <v>ТП 595  с трансформатором 400ква</v>
          </cell>
          <cell r="D3779" t="str">
            <v>529</v>
          </cell>
          <cell r="E3779" t="str">
            <v>011</v>
          </cell>
          <cell r="F3779">
            <v>11</v>
          </cell>
          <cell r="G3779">
            <v>40</v>
          </cell>
          <cell r="H3779">
            <v>546996</v>
          </cell>
          <cell r="I3779" t="str">
            <v>41177</v>
          </cell>
          <cell r="J3779" t="str">
            <v>2010062</v>
          </cell>
          <cell r="K3779" t="str">
            <v>40701</v>
          </cell>
          <cell r="L3779">
            <v>4.4000000000000004</v>
          </cell>
          <cell r="M3779" t="str">
            <v>143115202</v>
          </cell>
          <cell r="N3779" t="str">
            <v>66</v>
          </cell>
          <cell r="O3779" t="str">
            <v>1267</v>
          </cell>
          <cell r="Q3779">
            <v>546996</v>
          </cell>
          <cell r="R3779">
            <v>0</v>
          </cell>
          <cell r="S3779">
            <v>0</v>
          </cell>
          <cell r="W3779" t="str">
            <v>9311101</v>
          </cell>
          <cell r="X3779">
            <v>0</v>
          </cell>
          <cell r="Y3779">
            <v>0</v>
          </cell>
        </row>
        <row r="3780">
          <cell r="A3780">
            <v>29618</v>
          </cell>
          <cell r="B3780" t="str">
            <v>40</v>
          </cell>
          <cell r="C3780" t="str">
            <v>КТПН 735 с трансформатором 400ква   открытое</v>
          </cell>
          <cell r="D3780" t="str">
            <v>529</v>
          </cell>
          <cell r="E3780" t="str">
            <v>011</v>
          </cell>
          <cell r="F3780">
            <v>11</v>
          </cell>
          <cell r="G3780">
            <v>40</v>
          </cell>
          <cell r="H3780">
            <v>21881.06</v>
          </cell>
          <cell r="I3780" t="str">
            <v>41179</v>
          </cell>
          <cell r="J3780" t="str">
            <v>2010062</v>
          </cell>
          <cell r="K3780" t="str">
            <v>40701</v>
          </cell>
          <cell r="L3780">
            <v>6.6</v>
          </cell>
          <cell r="M3780" t="str">
            <v>143115202</v>
          </cell>
          <cell r="N3780" t="str">
            <v>80</v>
          </cell>
          <cell r="O3780" t="str">
            <v>0281</v>
          </cell>
          <cell r="Q3780">
            <v>21881.06</v>
          </cell>
          <cell r="R3780">
            <v>0</v>
          </cell>
          <cell r="S3780">
            <v>0</v>
          </cell>
          <cell r="W3780" t="str">
            <v>9311101</v>
          </cell>
          <cell r="X3780">
            <v>0</v>
          </cell>
          <cell r="Y3780">
            <v>0</v>
          </cell>
        </row>
        <row r="3781">
          <cell r="A3781">
            <v>29618</v>
          </cell>
          <cell r="B3781" t="str">
            <v>40</v>
          </cell>
          <cell r="C3781" t="str">
            <v>КТП 737  с трансформатором 100ква 10/04кв открытое</v>
          </cell>
          <cell r="D3781" t="str">
            <v>529</v>
          </cell>
          <cell r="E3781" t="str">
            <v>011</v>
          </cell>
          <cell r="F3781">
            <v>11</v>
          </cell>
          <cell r="G3781">
            <v>40</v>
          </cell>
          <cell r="H3781">
            <v>19692.95</v>
          </cell>
          <cell r="I3781" t="str">
            <v>41180</v>
          </cell>
          <cell r="J3781" t="str">
            <v>2010062</v>
          </cell>
          <cell r="K3781" t="str">
            <v>40701</v>
          </cell>
          <cell r="L3781">
            <v>6.6</v>
          </cell>
          <cell r="M3781" t="str">
            <v>143115201</v>
          </cell>
          <cell r="N3781" t="str">
            <v>80</v>
          </cell>
          <cell r="O3781" t="str">
            <v>0281</v>
          </cell>
          <cell r="Q3781">
            <v>19692.95</v>
          </cell>
          <cell r="R3781">
            <v>0</v>
          </cell>
          <cell r="S3781">
            <v>0</v>
          </cell>
          <cell r="W3781" t="str">
            <v>9311101</v>
          </cell>
          <cell r="X3781">
            <v>0</v>
          </cell>
          <cell r="Y3781">
            <v>0</v>
          </cell>
        </row>
        <row r="3782">
          <cell r="A3782">
            <v>30682</v>
          </cell>
          <cell r="B3782" t="str">
            <v>40</v>
          </cell>
          <cell r="C3782" t="str">
            <v>КТП 736  с трансформатором 160ква  6/04кв  открытое</v>
          </cell>
          <cell r="D3782" t="str">
            <v>529</v>
          </cell>
          <cell r="E3782" t="str">
            <v>011</v>
          </cell>
          <cell r="F3782">
            <v>11</v>
          </cell>
          <cell r="G3782">
            <v>40</v>
          </cell>
          <cell r="H3782">
            <v>24492.58</v>
          </cell>
          <cell r="I3782" t="str">
            <v>41181</v>
          </cell>
          <cell r="J3782" t="str">
            <v>2010062</v>
          </cell>
          <cell r="K3782" t="str">
            <v>40701</v>
          </cell>
          <cell r="L3782">
            <v>6.6</v>
          </cell>
          <cell r="M3782" t="str">
            <v>143115201</v>
          </cell>
          <cell r="N3782" t="str">
            <v>82</v>
          </cell>
          <cell r="O3782" t="str">
            <v>0184</v>
          </cell>
          <cell r="Q3782">
            <v>24492.58</v>
          </cell>
          <cell r="R3782">
            <v>0</v>
          </cell>
          <cell r="S3782">
            <v>0</v>
          </cell>
          <cell r="W3782" t="str">
            <v>9311101</v>
          </cell>
          <cell r="X3782">
            <v>0</v>
          </cell>
          <cell r="Y3782">
            <v>0</v>
          </cell>
        </row>
        <row r="3783">
          <cell r="A3783">
            <v>27120</v>
          </cell>
          <cell r="B3783" t="str">
            <v>40</v>
          </cell>
          <cell r="C3783" t="str">
            <v>ТП 592  с трансформатором 400ква и 630ква</v>
          </cell>
          <cell r="D3783" t="str">
            <v>529</v>
          </cell>
          <cell r="E3783" t="str">
            <v>011</v>
          </cell>
          <cell r="F3783">
            <v>11</v>
          </cell>
          <cell r="G3783">
            <v>40</v>
          </cell>
          <cell r="H3783">
            <v>70850.289999999994</v>
          </cell>
          <cell r="I3783" t="str">
            <v>41195</v>
          </cell>
          <cell r="J3783" t="str">
            <v>2010062</v>
          </cell>
          <cell r="K3783" t="str">
            <v>40701</v>
          </cell>
          <cell r="L3783">
            <v>4.4000000000000004</v>
          </cell>
          <cell r="M3783" t="str">
            <v>143115202</v>
          </cell>
          <cell r="N3783" t="str">
            <v>73</v>
          </cell>
          <cell r="O3783" t="str">
            <v>0474</v>
          </cell>
          <cell r="Q3783">
            <v>70850.289999999994</v>
          </cell>
          <cell r="R3783">
            <v>0</v>
          </cell>
          <cell r="S3783">
            <v>0</v>
          </cell>
          <cell r="W3783" t="str">
            <v>9311101</v>
          </cell>
          <cell r="X3783">
            <v>0</v>
          </cell>
          <cell r="Y3783">
            <v>0</v>
          </cell>
        </row>
        <row r="3784">
          <cell r="A3784">
            <v>27120</v>
          </cell>
          <cell r="B3784" t="str">
            <v>40</v>
          </cell>
          <cell r="C3784" t="str">
            <v>ТП 591  с трансформатором 2 по 250ква и 400ква</v>
          </cell>
          <cell r="D3784" t="str">
            <v>529</v>
          </cell>
          <cell r="E3784" t="str">
            <v>011</v>
          </cell>
          <cell r="F3784">
            <v>11</v>
          </cell>
          <cell r="G3784">
            <v>40</v>
          </cell>
          <cell r="H3784">
            <v>120730.83</v>
          </cell>
          <cell r="I3784" t="str">
            <v>41194</v>
          </cell>
          <cell r="J3784" t="str">
            <v>2010062</v>
          </cell>
          <cell r="K3784" t="str">
            <v>40701</v>
          </cell>
          <cell r="L3784">
            <v>4.4000000000000004</v>
          </cell>
          <cell r="M3784" t="str">
            <v>143115202</v>
          </cell>
          <cell r="N3784" t="str">
            <v>74</v>
          </cell>
          <cell r="O3784" t="str">
            <v>0474</v>
          </cell>
          <cell r="Q3784">
            <v>120730.83</v>
          </cell>
          <cell r="R3784">
            <v>0</v>
          </cell>
          <cell r="S3784">
            <v>0</v>
          </cell>
          <cell r="W3784" t="str">
            <v>9311101</v>
          </cell>
          <cell r="X3784">
            <v>0</v>
          </cell>
          <cell r="Y3784">
            <v>0</v>
          </cell>
        </row>
        <row r="3785">
          <cell r="A3785">
            <v>28460</v>
          </cell>
          <cell r="B3785" t="str">
            <v>40</v>
          </cell>
          <cell r="C3785" t="str">
            <v>Демонтированное МТП 745  с тр-м 63ква  мачтовое</v>
          </cell>
          <cell r="D3785" t="str">
            <v>529</v>
          </cell>
          <cell r="E3785" t="str">
            <v>011</v>
          </cell>
          <cell r="F3785">
            <v>31</v>
          </cell>
          <cell r="G3785">
            <v>40</v>
          </cell>
          <cell r="H3785">
            <v>11252.46</v>
          </cell>
          <cell r="I3785" t="str">
            <v>41199</v>
          </cell>
          <cell r="J3785" t="str">
            <v>2010062</v>
          </cell>
          <cell r="K3785" t="str">
            <v>40701</v>
          </cell>
          <cell r="L3785">
            <v>0</v>
          </cell>
          <cell r="M3785" t="str">
            <v>143115201</v>
          </cell>
          <cell r="N3785" t="str">
            <v>77</v>
          </cell>
          <cell r="O3785" t="str">
            <v>1277</v>
          </cell>
          <cell r="Q3785">
            <v>11252.46</v>
          </cell>
          <cell r="R3785">
            <v>0</v>
          </cell>
          <cell r="S3785">
            <v>0</v>
          </cell>
          <cell r="W3785" t="str">
            <v>9311101</v>
          </cell>
          <cell r="X3785">
            <v>0</v>
          </cell>
          <cell r="Y3785">
            <v>0</v>
          </cell>
        </row>
        <row r="3786">
          <cell r="A3786">
            <v>26969</v>
          </cell>
          <cell r="B3786" t="str">
            <v>40</v>
          </cell>
          <cell r="C3786" t="str">
            <v>КТПН 740  с тр-м 100 ква открытое</v>
          </cell>
          <cell r="D3786" t="str">
            <v>529</v>
          </cell>
          <cell r="E3786" t="str">
            <v>011</v>
          </cell>
          <cell r="F3786">
            <v>11</v>
          </cell>
          <cell r="G3786">
            <v>40</v>
          </cell>
          <cell r="H3786">
            <v>15158.67</v>
          </cell>
          <cell r="I3786" t="str">
            <v>41216</v>
          </cell>
          <cell r="J3786" t="str">
            <v>2010062</v>
          </cell>
          <cell r="K3786" t="str">
            <v>40701</v>
          </cell>
          <cell r="L3786">
            <v>6.6</v>
          </cell>
          <cell r="M3786" t="str">
            <v>143115202</v>
          </cell>
          <cell r="N3786" t="str">
            <v>73</v>
          </cell>
          <cell r="O3786" t="str">
            <v>1173</v>
          </cell>
          <cell r="Q3786">
            <v>15158.67</v>
          </cell>
          <cell r="R3786">
            <v>0</v>
          </cell>
          <cell r="S3786">
            <v>0</v>
          </cell>
          <cell r="V3786" t="str">
            <v>41216</v>
          </cell>
          <cell r="W3786" t="str">
            <v>9311101</v>
          </cell>
          <cell r="X3786">
            <v>0</v>
          </cell>
          <cell r="Y3786">
            <v>0</v>
          </cell>
        </row>
        <row r="3787">
          <cell r="A3787">
            <v>31868</v>
          </cell>
          <cell r="B3787" t="str">
            <v>40</v>
          </cell>
          <cell r="C3787" t="str">
            <v>КТП 733  с тр-м 63 ква 10.04кв открытое</v>
          </cell>
          <cell r="D3787" t="str">
            <v>529</v>
          </cell>
          <cell r="E3787" t="str">
            <v>011</v>
          </cell>
          <cell r="F3787">
            <v>11</v>
          </cell>
          <cell r="G3787">
            <v>40</v>
          </cell>
          <cell r="H3787">
            <v>45244</v>
          </cell>
          <cell r="I3787" t="str">
            <v>43003</v>
          </cell>
          <cell r="J3787" t="str">
            <v>2010062</v>
          </cell>
          <cell r="K3787" t="str">
            <v>40701</v>
          </cell>
          <cell r="L3787">
            <v>6.6</v>
          </cell>
          <cell r="M3787" t="str">
            <v>143115201</v>
          </cell>
          <cell r="N3787" t="str">
            <v>79</v>
          </cell>
          <cell r="O3787" t="str">
            <v>0487</v>
          </cell>
          <cell r="Q3787">
            <v>45244</v>
          </cell>
          <cell r="R3787">
            <v>0</v>
          </cell>
          <cell r="S3787">
            <v>0</v>
          </cell>
          <cell r="W3787" t="str">
            <v>9311101</v>
          </cell>
          <cell r="X3787">
            <v>0</v>
          </cell>
          <cell r="Y3787">
            <v>0</v>
          </cell>
        </row>
        <row r="3788">
          <cell r="A3788">
            <v>32540</v>
          </cell>
          <cell r="B3788" t="str">
            <v>07</v>
          </cell>
          <cell r="C3788" t="str">
            <v>Демонтир КТП 731 и оприх.на склад  открытое</v>
          </cell>
          <cell r="D3788" t="str">
            <v>519</v>
          </cell>
          <cell r="E3788" t="str">
            <v>011</v>
          </cell>
          <cell r="F3788">
            <v>31</v>
          </cell>
          <cell r="G3788">
            <v>40</v>
          </cell>
          <cell r="H3788">
            <v>59621</v>
          </cell>
          <cell r="I3788" t="str">
            <v>43005</v>
          </cell>
          <cell r="J3788" t="str">
            <v>2010062</v>
          </cell>
          <cell r="K3788" t="str">
            <v>40701</v>
          </cell>
          <cell r="L3788">
            <v>0</v>
          </cell>
          <cell r="M3788" t="str">
            <v>143115201</v>
          </cell>
          <cell r="N3788" t="str">
            <v>84</v>
          </cell>
          <cell r="O3788" t="str">
            <v>0289</v>
          </cell>
          <cell r="Q3788">
            <v>36871.269999999997</v>
          </cell>
          <cell r="R3788">
            <v>0</v>
          </cell>
          <cell r="S3788">
            <v>22749.73</v>
          </cell>
          <cell r="W3788" t="str">
            <v>9311101</v>
          </cell>
          <cell r="X3788">
            <v>0</v>
          </cell>
          <cell r="Y3788">
            <v>0</v>
          </cell>
        </row>
        <row r="3789">
          <cell r="A3789">
            <v>32540</v>
          </cell>
          <cell r="B3789" t="str">
            <v>40</v>
          </cell>
          <cell r="C3789" t="str">
            <v>ТП 594  с тр-м 2 по 180ква</v>
          </cell>
          <cell r="D3789" t="str">
            <v>529</v>
          </cell>
          <cell r="E3789" t="str">
            <v>011</v>
          </cell>
          <cell r="F3789">
            <v>11</v>
          </cell>
          <cell r="G3789">
            <v>40</v>
          </cell>
          <cell r="H3789">
            <v>678321</v>
          </cell>
          <cell r="I3789" t="str">
            <v>43006</v>
          </cell>
          <cell r="J3789" t="str">
            <v>2010062</v>
          </cell>
          <cell r="K3789" t="str">
            <v>40701</v>
          </cell>
          <cell r="L3789">
            <v>4.4000000000000004</v>
          </cell>
          <cell r="M3789" t="str">
            <v>143115202</v>
          </cell>
          <cell r="N3789" t="str">
            <v>87</v>
          </cell>
          <cell r="O3789" t="str">
            <v>0289</v>
          </cell>
          <cell r="Q3789">
            <v>505803.71</v>
          </cell>
          <cell r="R3789">
            <v>2487.1799999999998</v>
          </cell>
          <cell r="S3789">
            <v>172517.29</v>
          </cell>
          <cell r="W3789" t="str">
            <v>9311101</v>
          </cell>
          <cell r="X3789">
            <v>0</v>
          </cell>
          <cell r="Y3789">
            <v>0</v>
          </cell>
        </row>
        <row r="3790">
          <cell r="A3790">
            <v>26999</v>
          </cell>
          <cell r="B3790" t="str">
            <v>40</v>
          </cell>
          <cell r="C3790" t="str">
            <v>КТП 747  с тр-м 100ква открытое</v>
          </cell>
          <cell r="D3790" t="str">
            <v>529</v>
          </cell>
          <cell r="E3790" t="str">
            <v>011</v>
          </cell>
          <cell r="F3790">
            <v>11</v>
          </cell>
          <cell r="G3790">
            <v>40</v>
          </cell>
          <cell r="H3790">
            <v>23196.14</v>
          </cell>
          <cell r="I3790" t="str">
            <v>43007</v>
          </cell>
          <cell r="J3790" t="str">
            <v>2010062</v>
          </cell>
          <cell r="K3790" t="str">
            <v>40701</v>
          </cell>
          <cell r="L3790">
            <v>6.6</v>
          </cell>
          <cell r="M3790" t="str">
            <v>143115201</v>
          </cell>
          <cell r="N3790" t="str">
            <v>73</v>
          </cell>
          <cell r="O3790" t="str">
            <v>1273</v>
          </cell>
          <cell r="Q3790">
            <v>23196.14</v>
          </cell>
          <cell r="R3790">
            <v>0</v>
          </cell>
          <cell r="S3790">
            <v>0</v>
          </cell>
          <cell r="W3790" t="str">
            <v>9311101</v>
          </cell>
          <cell r="X3790">
            <v>0</v>
          </cell>
          <cell r="Y3790">
            <v>0</v>
          </cell>
        </row>
        <row r="3791">
          <cell r="A3791">
            <v>28460</v>
          </cell>
          <cell r="B3791" t="str">
            <v>40</v>
          </cell>
          <cell r="C3791" t="str">
            <v>Демонтир КТП 741  с тр-м 63 ква  открытое</v>
          </cell>
          <cell r="D3791" t="str">
            <v>529</v>
          </cell>
          <cell r="E3791" t="str">
            <v>011</v>
          </cell>
          <cell r="F3791">
            <v>31</v>
          </cell>
          <cell r="G3791">
            <v>40</v>
          </cell>
          <cell r="H3791">
            <v>10448.709999999999</v>
          </cell>
          <cell r="I3791" t="str">
            <v>43008</v>
          </cell>
          <cell r="J3791" t="str">
            <v>2010062</v>
          </cell>
          <cell r="K3791" t="str">
            <v>40701</v>
          </cell>
          <cell r="L3791">
            <v>0</v>
          </cell>
          <cell r="M3791" t="str">
            <v>143115201</v>
          </cell>
          <cell r="N3791" t="str">
            <v>77</v>
          </cell>
          <cell r="O3791" t="str">
            <v>1277</v>
          </cell>
          <cell r="Q3791">
            <v>10448.709999999999</v>
          </cell>
          <cell r="R3791">
            <v>0</v>
          </cell>
          <cell r="S3791">
            <v>0</v>
          </cell>
          <cell r="W3791" t="str">
            <v>9311101</v>
          </cell>
          <cell r="X3791">
            <v>0</v>
          </cell>
          <cell r="Y3791">
            <v>0</v>
          </cell>
        </row>
        <row r="3792">
          <cell r="A3792">
            <v>33909</v>
          </cell>
          <cell r="B3792" t="str">
            <v>40</v>
          </cell>
          <cell r="C3792" t="str">
            <v>ТП 502 с тр-ми 2 по 400ква ул Ленина.27</v>
          </cell>
          <cell r="D3792" t="str">
            <v>529</v>
          </cell>
          <cell r="E3792" t="str">
            <v>011</v>
          </cell>
          <cell r="F3792">
            <v>11</v>
          </cell>
          <cell r="G3792">
            <v>40</v>
          </cell>
          <cell r="H3792">
            <v>121686</v>
          </cell>
          <cell r="I3792" t="str">
            <v>40171</v>
          </cell>
          <cell r="J3792" t="str">
            <v>2010062</v>
          </cell>
          <cell r="K3792" t="str">
            <v>40701</v>
          </cell>
          <cell r="L3792">
            <v>4.4000000000000004</v>
          </cell>
          <cell r="M3792" t="str">
            <v>143115202</v>
          </cell>
          <cell r="N3792" t="str">
            <v>92</v>
          </cell>
          <cell r="O3792" t="str">
            <v>1192</v>
          </cell>
          <cell r="Q3792">
            <v>58728.07</v>
          </cell>
          <cell r="R3792">
            <v>446.18</v>
          </cell>
          <cell r="S3792">
            <v>62957.93</v>
          </cell>
          <cell r="W3792" t="str">
            <v>9311101</v>
          </cell>
          <cell r="X3792">
            <v>0</v>
          </cell>
          <cell r="Y3792">
            <v>0</v>
          </cell>
        </row>
        <row r="3793">
          <cell r="A3793">
            <v>33909</v>
          </cell>
          <cell r="B3793" t="str">
            <v>40</v>
          </cell>
          <cell r="C3793" t="str">
            <v>Трансформаторная пст 529 с тр-ми 2 по 250ква ул Октябрьская.9</v>
          </cell>
          <cell r="D3793" t="str">
            <v>529</v>
          </cell>
          <cell r="E3793" t="str">
            <v>011</v>
          </cell>
          <cell r="F3793">
            <v>11</v>
          </cell>
          <cell r="G3793">
            <v>40</v>
          </cell>
          <cell r="H3793">
            <v>91232</v>
          </cell>
          <cell r="I3793" t="str">
            <v>40172</v>
          </cell>
          <cell r="J3793" t="str">
            <v>2010062</v>
          </cell>
          <cell r="K3793" t="str">
            <v>40701</v>
          </cell>
          <cell r="L3793">
            <v>4.4000000000000004</v>
          </cell>
          <cell r="M3793" t="str">
            <v>143115202</v>
          </cell>
          <cell r="N3793" t="str">
            <v>92</v>
          </cell>
          <cell r="O3793" t="str">
            <v>1192</v>
          </cell>
          <cell r="Q3793">
            <v>43887.89</v>
          </cell>
          <cell r="R3793">
            <v>334.52</v>
          </cell>
          <cell r="S3793">
            <v>47344.11</v>
          </cell>
          <cell r="W3793" t="str">
            <v>9311101</v>
          </cell>
          <cell r="X3793">
            <v>0</v>
          </cell>
          <cell r="Y3793">
            <v>0</v>
          </cell>
        </row>
        <row r="3794">
          <cell r="A3794">
            <v>33909</v>
          </cell>
          <cell r="B3794" t="str">
            <v>40</v>
          </cell>
          <cell r="C3794" t="str">
            <v>Трансформаторная пст 530 с тр-ми 2 по 250ква ул Комсомольская 47</v>
          </cell>
          <cell r="D3794" t="str">
            <v>529</v>
          </cell>
          <cell r="E3794" t="str">
            <v>011</v>
          </cell>
          <cell r="F3794">
            <v>11</v>
          </cell>
          <cell r="G3794">
            <v>40</v>
          </cell>
          <cell r="H3794">
            <v>98004</v>
          </cell>
          <cell r="I3794" t="str">
            <v>40173</v>
          </cell>
          <cell r="J3794" t="str">
            <v>2010062</v>
          </cell>
          <cell r="K3794" t="str">
            <v>40701</v>
          </cell>
          <cell r="L3794">
            <v>4.4000000000000004</v>
          </cell>
          <cell r="M3794" t="str">
            <v>143115202</v>
          </cell>
          <cell r="N3794" t="str">
            <v>88</v>
          </cell>
          <cell r="O3794" t="str">
            <v>1192</v>
          </cell>
          <cell r="Q3794">
            <v>53455.1</v>
          </cell>
          <cell r="R3794">
            <v>359.35</v>
          </cell>
          <cell r="S3794">
            <v>44548.9</v>
          </cell>
          <cell r="W3794" t="str">
            <v>9311101</v>
          </cell>
          <cell r="X3794">
            <v>0</v>
          </cell>
          <cell r="Y3794">
            <v>0</v>
          </cell>
        </row>
        <row r="3795">
          <cell r="A3795">
            <v>33909</v>
          </cell>
          <cell r="B3795" t="str">
            <v>40</v>
          </cell>
          <cell r="C3795" t="str">
            <v>Трансформаторная пст 526 с тр-ми 2 по 400ква ул Комсомольская 41</v>
          </cell>
          <cell r="D3795" t="str">
            <v>529</v>
          </cell>
          <cell r="E3795" t="str">
            <v>011</v>
          </cell>
          <cell r="F3795">
            <v>11</v>
          </cell>
          <cell r="G3795">
            <v>40</v>
          </cell>
          <cell r="H3795">
            <v>123736</v>
          </cell>
          <cell r="I3795" t="str">
            <v>40174</v>
          </cell>
          <cell r="J3795" t="str">
            <v>2010062</v>
          </cell>
          <cell r="K3795" t="str">
            <v>40701</v>
          </cell>
          <cell r="L3795">
            <v>4.4000000000000004</v>
          </cell>
          <cell r="M3795" t="str">
            <v>143115202</v>
          </cell>
          <cell r="N3795" t="str">
            <v>79</v>
          </cell>
          <cell r="O3795" t="str">
            <v>1192</v>
          </cell>
          <cell r="Q3795">
            <v>61549.13</v>
          </cell>
          <cell r="R3795">
            <v>453.7</v>
          </cell>
          <cell r="S3795">
            <v>62186.87</v>
          </cell>
          <cell r="W3795" t="str">
            <v>9311101</v>
          </cell>
          <cell r="X3795">
            <v>0</v>
          </cell>
          <cell r="Y3795">
            <v>0</v>
          </cell>
        </row>
        <row r="3796">
          <cell r="A3796">
            <v>30590</v>
          </cell>
          <cell r="B3796" t="str">
            <v>02</v>
          </cell>
          <cell r="C3796" t="str">
            <v>КТП 5  с тр-м 400 ква закрытое</v>
          </cell>
          <cell r="D3796" t="str">
            <v>502</v>
          </cell>
          <cell r="E3796" t="str">
            <v>011</v>
          </cell>
          <cell r="F3796">
            <v>11</v>
          </cell>
          <cell r="G3796">
            <v>40</v>
          </cell>
          <cell r="H3796">
            <v>77289.27</v>
          </cell>
          <cell r="I3796" t="str">
            <v>41001</v>
          </cell>
          <cell r="J3796" t="str">
            <v>2010062</v>
          </cell>
          <cell r="K3796" t="str">
            <v>40701</v>
          </cell>
          <cell r="L3796">
            <v>4.4000000000000004</v>
          </cell>
          <cell r="M3796" t="str">
            <v>143115202</v>
          </cell>
          <cell r="N3796" t="str">
            <v>82</v>
          </cell>
          <cell r="O3796" t="str">
            <v>1083</v>
          </cell>
          <cell r="Q3796">
            <v>77289.27</v>
          </cell>
          <cell r="R3796">
            <v>0</v>
          </cell>
          <cell r="S3796">
            <v>0</v>
          </cell>
          <cell r="V3796" t="str">
            <v>41001</v>
          </cell>
          <cell r="W3796" t="str">
            <v>9311011</v>
          </cell>
          <cell r="X3796">
            <v>0</v>
          </cell>
          <cell r="Y3796">
            <v>0</v>
          </cell>
        </row>
        <row r="3797">
          <cell r="A3797">
            <v>19603</v>
          </cell>
          <cell r="B3797" t="str">
            <v>02</v>
          </cell>
          <cell r="C3797" t="str">
            <v>Оборудование ТП-7 с тр-ом 400 кВА</v>
          </cell>
          <cell r="D3797" t="str">
            <v>502</v>
          </cell>
          <cell r="E3797" t="str">
            <v>011</v>
          </cell>
          <cell r="F3797">
            <v>11</v>
          </cell>
          <cell r="G3797">
            <v>40</v>
          </cell>
          <cell r="H3797">
            <v>26579.91</v>
          </cell>
          <cell r="I3797" t="str">
            <v>41002</v>
          </cell>
          <cell r="J3797" t="str">
            <v>2010062</v>
          </cell>
          <cell r="K3797" t="str">
            <v>40701</v>
          </cell>
          <cell r="L3797">
            <v>4.4000000000000004</v>
          </cell>
          <cell r="M3797" t="str">
            <v>143115202</v>
          </cell>
          <cell r="N3797" t="str">
            <v>52</v>
          </cell>
          <cell r="O3797" t="str">
            <v>0953</v>
          </cell>
          <cell r="Q3797">
            <v>26579.91</v>
          </cell>
          <cell r="R3797">
            <v>0</v>
          </cell>
          <cell r="S3797">
            <v>0</v>
          </cell>
          <cell r="W3797" t="str">
            <v>9311101</v>
          </cell>
          <cell r="X3797">
            <v>0</v>
          </cell>
          <cell r="Y3797">
            <v>0</v>
          </cell>
        </row>
        <row r="3798">
          <cell r="A3798">
            <v>28734</v>
          </cell>
          <cell r="B3798" t="str">
            <v>02</v>
          </cell>
          <cell r="C3798" t="str">
            <v>Оборудование ТП-8 с тр-ом 2*250 кВА</v>
          </cell>
          <cell r="D3798" t="str">
            <v>502</v>
          </cell>
          <cell r="E3798" t="str">
            <v>011</v>
          </cell>
          <cell r="F3798">
            <v>11</v>
          </cell>
          <cell r="G3798">
            <v>40</v>
          </cell>
          <cell r="H3798">
            <v>57701.02</v>
          </cell>
          <cell r="I3798" t="str">
            <v>41003</v>
          </cell>
          <cell r="J3798" t="str">
            <v>2010062</v>
          </cell>
          <cell r="K3798" t="str">
            <v>40701</v>
          </cell>
          <cell r="L3798">
            <v>4.4000000000000004</v>
          </cell>
          <cell r="M3798" t="str">
            <v>143115202</v>
          </cell>
          <cell r="N3798" t="str">
            <v>74</v>
          </cell>
          <cell r="O3798" t="str">
            <v>0978</v>
          </cell>
          <cell r="Q3798">
            <v>57701.02</v>
          </cell>
          <cell r="R3798">
            <v>0</v>
          </cell>
          <cell r="S3798">
            <v>0</v>
          </cell>
          <cell r="W3798" t="str">
            <v>9311101</v>
          </cell>
          <cell r="X3798">
            <v>0</v>
          </cell>
          <cell r="Y3798">
            <v>0</v>
          </cell>
        </row>
        <row r="3799">
          <cell r="A3799">
            <v>18384</v>
          </cell>
          <cell r="B3799" t="str">
            <v>02</v>
          </cell>
          <cell r="C3799" t="str">
            <v>Оборудование ТП-11 с тр-ом 250кВА</v>
          </cell>
          <cell r="D3799" t="str">
            <v>502</v>
          </cell>
          <cell r="E3799" t="str">
            <v>011</v>
          </cell>
          <cell r="F3799">
            <v>11</v>
          </cell>
          <cell r="G3799">
            <v>40</v>
          </cell>
          <cell r="H3799">
            <v>23927.54</v>
          </cell>
          <cell r="I3799" t="str">
            <v>41004</v>
          </cell>
          <cell r="J3799" t="str">
            <v>2010062</v>
          </cell>
          <cell r="K3799" t="str">
            <v>40701</v>
          </cell>
          <cell r="L3799">
            <v>4.4000000000000004</v>
          </cell>
          <cell r="M3799" t="str">
            <v>143115202</v>
          </cell>
          <cell r="N3799" t="str">
            <v>49</v>
          </cell>
          <cell r="O3799" t="str">
            <v>0550</v>
          </cell>
          <cell r="Q3799">
            <v>23927.54</v>
          </cell>
          <cell r="R3799">
            <v>0</v>
          </cell>
          <cell r="S3799">
            <v>0</v>
          </cell>
          <cell r="W3799" t="str">
            <v>9311101</v>
          </cell>
          <cell r="X3799">
            <v>0</v>
          </cell>
          <cell r="Y3799">
            <v>0</v>
          </cell>
        </row>
        <row r="3800">
          <cell r="A3800">
            <v>27881</v>
          </cell>
          <cell r="B3800" t="str">
            <v>02</v>
          </cell>
          <cell r="C3800" t="str">
            <v>Оборудование ТП-13 с тр-ом 2*400кВА</v>
          </cell>
          <cell r="D3800" t="str">
            <v>502</v>
          </cell>
          <cell r="E3800" t="str">
            <v>011</v>
          </cell>
          <cell r="F3800">
            <v>11</v>
          </cell>
          <cell r="G3800">
            <v>40</v>
          </cell>
          <cell r="H3800">
            <v>33435.75</v>
          </cell>
          <cell r="I3800" t="str">
            <v>41005</v>
          </cell>
          <cell r="J3800" t="str">
            <v>2010062</v>
          </cell>
          <cell r="K3800" t="str">
            <v>40701</v>
          </cell>
          <cell r="L3800">
            <v>4.4000000000000004</v>
          </cell>
          <cell r="M3800" t="str">
            <v>143115202</v>
          </cell>
          <cell r="N3800" t="str">
            <v>75</v>
          </cell>
          <cell r="O3800" t="str">
            <v>0576</v>
          </cell>
          <cell r="Q3800">
            <v>33435.75</v>
          </cell>
          <cell r="R3800">
            <v>0</v>
          </cell>
          <cell r="S3800">
            <v>0</v>
          </cell>
          <cell r="W3800" t="str">
            <v>9311101</v>
          </cell>
          <cell r="X3800">
            <v>0</v>
          </cell>
          <cell r="Y3800">
            <v>0</v>
          </cell>
        </row>
        <row r="3801">
          <cell r="A3801">
            <v>19572</v>
          </cell>
          <cell r="B3801" t="str">
            <v>02</v>
          </cell>
          <cell r="C3801" t="str">
            <v>Оборудование ТП 14 с тр-ом 400кВА и 630кВА</v>
          </cell>
          <cell r="D3801" t="str">
            <v>502</v>
          </cell>
          <cell r="E3801" t="str">
            <v>011</v>
          </cell>
          <cell r="F3801">
            <v>11</v>
          </cell>
          <cell r="G3801">
            <v>40</v>
          </cell>
          <cell r="H3801">
            <v>82384.710000000006</v>
          </cell>
          <cell r="I3801" t="str">
            <v>41007</v>
          </cell>
          <cell r="J3801" t="str">
            <v>2010062</v>
          </cell>
          <cell r="K3801" t="str">
            <v>40701</v>
          </cell>
          <cell r="L3801">
            <v>4.4000000000000004</v>
          </cell>
          <cell r="M3801" t="str">
            <v>143115202</v>
          </cell>
          <cell r="N3801" t="str">
            <v>52</v>
          </cell>
          <cell r="O3801" t="str">
            <v>0853</v>
          </cell>
          <cell r="Q3801">
            <v>82384.710000000006</v>
          </cell>
          <cell r="R3801">
            <v>0</v>
          </cell>
          <cell r="S3801">
            <v>0</v>
          </cell>
          <cell r="W3801" t="str">
            <v>9311101</v>
          </cell>
          <cell r="X3801">
            <v>0</v>
          </cell>
          <cell r="Y3801">
            <v>0</v>
          </cell>
        </row>
        <row r="3802">
          <cell r="A3802">
            <v>28734</v>
          </cell>
          <cell r="B3802" t="str">
            <v>02</v>
          </cell>
          <cell r="C3802" t="str">
            <v>Оборудование ТП-15 с тр-ом 2*400кВА</v>
          </cell>
          <cell r="D3802" t="str">
            <v>502</v>
          </cell>
          <cell r="E3802" t="str">
            <v>011</v>
          </cell>
          <cell r="F3802">
            <v>11</v>
          </cell>
          <cell r="G3802">
            <v>40</v>
          </cell>
          <cell r="H3802">
            <v>193559</v>
          </cell>
          <cell r="I3802" t="str">
            <v>41008</v>
          </cell>
          <cell r="J3802" t="str">
            <v>2010062</v>
          </cell>
          <cell r="K3802" t="str">
            <v>40701</v>
          </cell>
          <cell r="L3802">
            <v>4.4000000000000004</v>
          </cell>
          <cell r="M3802" t="str">
            <v>143115202</v>
          </cell>
          <cell r="N3802" t="str">
            <v>72</v>
          </cell>
          <cell r="O3802" t="str">
            <v>0978</v>
          </cell>
          <cell r="Q3802">
            <v>154351.18</v>
          </cell>
          <cell r="R3802">
            <v>709.72</v>
          </cell>
          <cell r="S3802">
            <v>39207.82</v>
          </cell>
          <cell r="W3802" t="str">
            <v>9311101</v>
          </cell>
          <cell r="X3802">
            <v>0</v>
          </cell>
          <cell r="Y3802">
            <v>0</v>
          </cell>
        </row>
        <row r="3803">
          <cell r="A3803">
            <v>28522</v>
          </cell>
          <cell r="B3803" t="str">
            <v>02</v>
          </cell>
          <cell r="C3803" t="str">
            <v>Оборудование ТП-16 с тр-ом 320кВА</v>
          </cell>
          <cell r="D3803" t="str">
            <v>502</v>
          </cell>
          <cell r="E3803" t="str">
            <v>011</v>
          </cell>
          <cell r="F3803">
            <v>11</v>
          </cell>
          <cell r="G3803">
            <v>40</v>
          </cell>
          <cell r="H3803">
            <v>20640.22</v>
          </cell>
          <cell r="I3803" t="str">
            <v>41009</v>
          </cell>
          <cell r="J3803" t="str">
            <v>2010062</v>
          </cell>
          <cell r="K3803" t="str">
            <v>40701</v>
          </cell>
          <cell r="L3803">
            <v>4.4000000000000004</v>
          </cell>
          <cell r="M3803" t="str">
            <v>143115202</v>
          </cell>
          <cell r="N3803" t="str">
            <v>69</v>
          </cell>
          <cell r="O3803" t="str">
            <v>0278</v>
          </cell>
          <cell r="Q3803">
            <v>20640.22</v>
          </cell>
          <cell r="R3803">
            <v>0</v>
          </cell>
          <cell r="S3803">
            <v>0</v>
          </cell>
          <cell r="W3803" t="str">
            <v>9311101</v>
          </cell>
          <cell r="X3803">
            <v>0</v>
          </cell>
          <cell r="Y3803">
            <v>0</v>
          </cell>
        </row>
        <row r="3804">
          <cell r="A3804">
            <v>28734</v>
          </cell>
          <cell r="B3804" t="str">
            <v>02</v>
          </cell>
          <cell r="C3804" t="str">
            <v>Оборудование ТП-17 с тр-ом 2*400кВА</v>
          </cell>
          <cell r="D3804" t="str">
            <v>502</v>
          </cell>
          <cell r="E3804" t="str">
            <v>011</v>
          </cell>
          <cell r="F3804">
            <v>11</v>
          </cell>
          <cell r="G3804">
            <v>40</v>
          </cell>
          <cell r="H3804">
            <v>223166</v>
          </cell>
          <cell r="I3804" t="str">
            <v>41010</v>
          </cell>
          <cell r="J3804" t="str">
            <v>2010062</v>
          </cell>
          <cell r="K3804" t="str">
            <v>40701</v>
          </cell>
          <cell r="L3804">
            <v>4.4000000000000004</v>
          </cell>
          <cell r="M3804" t="str">
            <v>143115202</v>
          </cell>
          <cell r="N3804" t="str">
            <v>77</v>
          </cell>
          <cell r="O3804" t="str">
            <v>0978</v>
          </cell>
          <cell r="Q3804">
            <v>118649.33</v>
          </cell>
          <cell r="R3804">
            <v>818.28</v>
          </cell>
          <cell r="S3804">
            <v>104516.67</v>
          </cell>
          <cell r="W3804" t="str">
            <v>9311101</v>
          </cell>
          <cell r="X3804">
            <v>0</v>
          </cell>
          <cell r="Y3804">
            <v>0</v>
          </cell>
        </row>
        <row r="3805">
          <cell r="A3805">
            <v>28734</v>
          </cell>
          <cell r="B3805" t="str">
            <v>02</v>
          </cell>
          <cell r="C3805" t="str">
            <v>Оборудование ТП-18 с тр-ом 2*400ква</v>
          </cell>
          <cell r="D3805" t="str">
            <v>502</v>
          </cell>
          <cell r="E3805" t="str">
            <v>011</v>
          </cell>
          <cell r="F3805">
            <v>11</v>
          </cell>
          <cell r="G3805">
            <v>40</v>
          </cell>
          <cell r="H3805">
            <v>254139</v>
          </cell>
          <cell r="I3805" t="str">
            <v>41011</v>
          </cell>
          <cell r="J3805" t="str">
            <v>2010062</v>
          </cell>
          <cell r="K3805" t="str">
            <v>40701</v>
          </cell>
          <cell r="L3805">
            <v>4.4000000000000004</v>
          </cell>
          <cell r="M3805" t="str">
            <v>143115202</v>
          </cell>
          <cell r="N3805" t="str">
            <v>74</v>
          </cell>
          <cell r="O3805" t="str">
            <v>0978</v>
          </cell>
          <cell r="Q3805">
            <v>134584.75</v>
          </cell>
          <cell r="R3805">
            <v>931.84</v>
          </cell>
          <cell r="S3805">
            <v>119554.25</v>
          </cell>
          <cell r="W3805" t="str">
            <v>9311101</v>
          </cell>
          <cell r="X3805">
            <v>0</v>
          </cell>
          <cell r="Y3805">
            <v>0</v>
          </cell>
        </row>
        <row r="3806">
          <cell r="A3806">
            <v>25812</v>
          </cell>
          <cell r="B3806" t="str">
            <v>02</v>
          </cell>
          <cell r="C3806" t="str">
            <v>ТП-20 с тр-ом 180кВА</v>
          </cell>
          <cell r="D3806" t="str">
            <v>502</v>
          </cell>
          <cell r="E3806" t="str">
            <v>011</v>
          </cell>
          <cell r="F3806">
            <v>11</v>
          </cell>
          <cell r="G3806">
            <v>40</v>
          </cell>
          <cell r="H3806">
            <v>23927.55</v>
          </cell>
          <cell r="I3806" t="str">
            <v>41012</v>
          </cell>
          <cell r="J3806" t="str">
            <v>2010062</v>
          </cell>
          <cell r="K3806" t="str">
            <v>40701</v>
          </cell>
          <cell r="L3806">
            <v>4.4000000000000004</v>
          </cell>
          <cell r="M3806" t="str">
            <v>143115202</v>
          </cell>
          <cell r="N3806" t="str">
            <v>69</v>
          </cell>
          <cell r="O3806" t="str">
            <v>0970</v>
          </cell>
          <cell r="Q3806">
            <v>23927.55</v>
          </cell>
          <cell r="R3806">
            <v>0</v>
          </cell>
          <cell r="S3806">
            <v>0</v>
          </cell>
          <cell r="W3806" t="str">
            <v>9311101</v>
          </cell>
          <cell r="X3806">
            <v>0</v>
          </cell>
          <cell r="Y3806">
            <v>0</v>
          </cell>
        </row>
        <row r="3807">
          <cell r="A3807">
            <v>17838</v>
          </cell>
          <cell r="B3807" t="str">
            <v>02</v>
          </cell>
          <cell r="C3807" t="str">
            <v>Оборудование ТП-22 с тр-ом 320кВА</v>
          </cell>
          <cell r="D3807" t="str">
            <v>502</v>
          </cell>
          <cell r="E3807" t="str">
            <v>011</v>
          </cell>
          <cell r="F3807">
            <v>11</v>
          </cell>
          <cell r="G3807">
            <v>40</v>
          </cell>
          <cell r="H3807">
            <v>26957.67</v>
          </cell>
          <cell r="I3807" t="str">
            <v>41013</v>
          </cell>
          <cell r="J3807" t="str">
            <v>2010062</v>
          </cell>
          <cell r="K3807" t="str">
            <v>40701</v>
          </cell>
          <cell r="L3807">
            <v>4.4000000000000004</v>
          </cell>
          <cell r="M3807" t="str">
            <v>143115202</v>
          </cell>
          <cell r="N3807" t="str">
            <v>47</v>
          </cell>
          <cell r="O3807" t="str">
            <v>1148</v>
          </cell>
          <cell r="Q3807">
            <v>26957.67</v>
          </cell>
          <cell r="R3807">
            <v>0</v>
          </cell>
          <cell r="S3807">
            <v>0</v>
          </cell>
          <cell r="W3807" t="str">
            <v>9311101</v>
          </cell>
          <cell r="X3807">
            <v>0</v>
          </cell>
          <cell r="Y3807">
            <v>0</v>
          </cell>
        </row>
        <row r="3808">
          <cell r="A3808">
            <v>19603</v>
          </cell>
          <cell r="B3808" t="str">
            <v>02</v>
          </cell>
          <cell r="C3808" t="str">
            <v>Оборудование ТП-23 с тр-ом 400кВА</v>
          </cell>
          <cell r="D3808" t="str">
            <v>502</v>
          </cell>
          <cell r="E3808" t="str">
            <v>011</v>
          </cell>
          <cell r="F3808">
            <v>11</v>
          </cell>
          <cell r="G3808">
            <v>40</v>
          </cell>
          <cell r="H3808">
            <v>26957.67</v>
          </cell>
          <cell r="I3808" t="str">
            <v>41014</v>
          </cell>
          <cell r="J3808" t="str">
            <v>2010062</v>
          </cell>
          <cell r="K3808" t="str">
            <v>40701</v>
          </cell>
          <cell r="L3808">
            <v>4.4000000000000004</v>
          </cell>
          <cell r="M3808" t="str">
            <v>143115202</v>
          </cell>
          <cell r="N3808" t="str">
            <v>52</v>
          </cell>
          <cell r="O3808" t="str">
            <v>0953</v>
          </cell>
          <cell r="Q3808">
            <v>26957.67</v>
          </cell>
          <cell r="R3808">
            <v>0</v>
          </cell>
          <cell r="S3808">
            <v>0</v>
          </cell>
          <cell r="W3808" t="str">
            <v>9311101</v>
          </cell>
          <cell r="X3808">
            <v>0</v>
          </cell>
          <cell r="Y3808">
            <v>0</v>
          </cell>
        </row>
        <row r="3809">
          <cell r="A3809">
            <v>19603</v>
          </cell>
          <cell r="B3809" t="str">
            <v>02</v>
          </cell>
          <cell r="C3809" t="str">
            <v>Оборудование ТП-26 с тр-ом 320кВА.400ква</v>
          </cell>
          <cell r="D3809" t="str">
            <v>502</v>
          </cell>
          <cell r="E3809" t="str">
            <v>011</v>
          </cell>
          <cell r="F3809">
            <v>11</v>
          </cell>
          <cell r="G3809">
            <v>40</v>
          </cell>
          <cell r="H3809">
            <v>38595.93</v>
          </cell>
          <cell r="I3809" t="str">
            <v>41016</v>
          </cell>
          <cell r="J3809" t="str">
            <v>2010062</v>
          </cell>
          <cell r="K3809" t="str">
            <v>40701</v>
          </cell>
          <cell r="L3809">
            <v>4.4000000000000004</v>
          </cell>
          <cell r="M3809" t="str">
            <v>143115202</v>
          </cell>
          <cell r="N3809" t="str">
            <v>52</v>
          </cell>
          <cell r="O3809" t="str">
            <v>0953</v>
          </cell>
          <cell r="Q3809">
            <v>38595.93</v>
          </cell>
          <cell r="R3809">
            <v>0</v>
          </cell>
          <cell r="S3809">
            <v>0</v>
          </cell>
          <cell r="W3809" t="str">
            <v>9311101</v>
          </cell>
          <cell r="X3809">
            <v>0</v>
          </cell>
          <cell r="Y3809">
            <v>0</v>
          </cell>
        </row>
        <row r="3810">
          <cell r="A3810">
            <v>21064</v>
          </cell>
          <cell r="B3810" t="str">
            <v>02</v>
          </cell>
          <cell r="C3810" t="str">
            <v>ОБорудованине ТП-29 с тр-ом 320кВА</v>
          </cell>
          <cell r="D3810" t="str">
            <v>502</v>
          </cell>
          <cell r="E3810" t="str">
            <v>011</v>
          </cell>
          <cell r="F3810">
            <v>11</v>
          </cell>
          <cell r="G3810">
            <v>40</v>
          </cell>
          <cell r="H3810">
            <v>28862.55</v>
          </cell>
          <cell r="I3810" t="str">
            <v>41017</v>
          </cell>
          <cell r="J3810" t="str">
            <v>2010062</v>
          </cell>
          <cell r="K3810" t="str">
            <v>40701</v>
          </cell>
          <cell r="L3810">
            <v>4.4000000000000004</v>
          </cell>
          <cell r="M3810" t="str">
            <v>143115202</v>
          </cell>
          <cell r="N3810" t="str">
            <v>56</v>
          </cell>
          <cell r="O3810" t="str">
            <v>0957</v>
          </cell>
          <cell r="Q3810">
            <v>28862.55</v>
          </cell>
          <cell r="R3810">
            <v>0</v>
          </cell>
          <cell r="S3810">
            <v>0</v>
          </cell>
          <cell r="W3810" t="str">
            <v>9311101</v>
          </cell>
          <cell r="X3810">
            <v>0</v>
          </cell>
          <cell r="Y3810">
            <v>0</v>
          </cell>
        </row>
        <row r="3811">
          <cell r="A3811">
            <v>24351</v>
          </cell>
          <cell r="B3811" t="str">
            <v>02</v>
          </cell>
          <cell r="C3811" t="str">
            <v>Оборудование ТП-30 с тр-ом 400кВА</v>
          </cell>
          <cell r="D3811" t="str">
            <v>502</v>
          </cell>
          <cell r="E3811" t="str">
            <v>011</v>
          </cell>
          <cell r="F3811">
            <v>11</v>
          </cell>
          <cell r="G3811">
            <v>40</v>
          </cell>
          <cell r="H3811">
            <v>30357.52</v>
          </cell>
          <cell r="I3811" t="str">
            <v>41018</v>
          </cell>
          <cell r="J3811" t="str">
            <v>2010062</v>
          </cell>
          <cell r="K3811" t="str">
            <v>40701</v>
          </cell>
          <cell r="L3811">
            <v>4.4000000000000004</v>
          </cell>
          <cell r="M3811" t="str">
            <v>143115202</v>
          </cell>
          <cell r="N3811" t="str">
            <v>65</v>
          </cell>
          <cell r="O3811" t="str">
            <v>0966</v>
          </cell>
          <cell r="Q3811">
            <v>30357.52</v>
          </cell>
          <cell r="R3811">
            <v>0</v>
          </cell>
          <cell r="S3811">
            <v>0</v>
          </cell>
          <cell r="W3811" t="str">
            <v>9311101</v>
          </cell>
          <cell r="X3811">
            <v>0</v>
          </cell>
          <cell r="Y3811">
            <v>0</v>
          </cell>
        </row>
        <row r="3812">
          <cell r="A3812">
            <v>28157</v>
          </cell>
          <cell r="B3812" t="str">
            <v>02</v>
          </cell>
          <cell r="C3812" t="str">
            <v>Оборудование ТП-33 с тр-ом 2*400кВА</v>
          </cell>
          <cell r="D3812" t="str">
            <v>502</v>
          </cell>
          <cell r="E3812" t="str">
            <v>011</v>
          </cell>
          <cell r="F3812">
            <v>11</v>
          </cell>
          <cell r="G3812">
            <v>40</v>
          </cell>
          <cell r="H3812">
            <v>71533.48</v>
          </cell>
          <cell r="I3812" t="str">
            <v>41019</v>
          </cell>
          <cell r="J3812" t="str">
            <v>2010062</v>
          </cell>
          <cell r="K3812" t="str">
            <v>40701</v>
          </cell>
          <cell r="L3812">
            <v>4.4000000000000004</v>
          </cell>
          <cell r="M3812" t="str">
            <v>143115202</v>
          </cell>
          <cell r="N3812" t="str">
            <v>76</v>
          </cell>
          <cell r="O3812" t="str">
            <v>0277</v>
          </cell>
          <cell r="Q3812">
            <v>71533.48</v>
          </cell>
          <cell r="R3812">
            <v>0</v>
          </cell>
          <cell r="S3812">
            <v>0</v>
          </cell>
          <cell r="W3812" t="str">
            <v>9311101</v>
          </cell>
          <cell r="X3812">
            <v>0</v>
          </cell>
          <cell r="Y3812">
            <v>0</v>
          </cell>
        </row>
        <row r="3813">
          <cell r="A3813">
            <v>28734</v>
          </cell>
          <cell r="B3813" t="str">
            <v>02</v>
          </cell>
          <cell r="C3813" t="str">
            <v>Оборудование ТП-36   с трансформатором 400 ква</v>
          </cell>
          <cell r="D3813" t="str">
            <v>502</v>
          </cell>
          <cell r="E3813" t="str">
            <v>011</v>
          </cell>
          <cell r="F3813">
            <v>11</v>
          </cell>
          <cell r="G3813">
            <v>40</v>
          </cell>
          <cell r="H3813">
            <v>7748.12</v>
          </cell>
          <cell r="I3813" t="str">
            <v>41021</v>
          </cell>
          <cell r="J3813" t="str">
            <v>2010062</v>
          </cell>
          <cell r="K3813" t="str">
            <v>40701</v>
          </cell>
          <cell r="L3813">
            <v>4.4000000000000004</v>
          </cell>
          <cell r="M3813" t="str">
            <v>143115202</v>
          </cell>
          <cell r="N3813" t="str">
            <v>72</v>
          </cell>
          <cell r="O3813" t="str">
            <v>0978</v>
          </cell>
          <cell r="Q3813">
            <v>7748.12</v>
          </cell>
          <cell r="R3813">
            <v>0</v>
          </cell>
          <cell r="S3813">
            <v>0</v>
          </cell>
          <cell r="W3813" t="str">
            <v>9311101</v>
          </cell>
          <cell r="X3813">
            <v>0</v>
          </cell>
          <cell r="Y3813">
            <v>0</v>
          </cell>
        </row>
        <row r="3814">
          <cell r="A3814">
            <v>19968</v>
          </cell>
          <cell r="B3814" t="str">
            <v>02</v>
          </cell>
          <cell r="C3814" t="str">
            <v>Оборудование ТП-37 с тр-ом 400кВА</v>
          </cell>
          <cell r="D3814" t="str">
            <v>502</v>
          </cell>
          <cell r="E3814" t="str">
            <v>011</v>
          </cell>
          <cell r="F3814">
            <v>11</v>
          </cell>
          <cell r="G3814">
            <v>40</v>
          </cell>
          <cell r="H3814">
            <v>26957.67</v>
          </cell>
          <cell r="I3814" t="str">
            <v>41026</v>
          </cell>
          <cell r="J3814" t="str">
            <v>2010062</v>
          </cell>
          <cell r="K3814" t="str">
            <v>40701</v>
          </cell>
          <cell r="L3814">
            <v>4.4000000000000004</v>
          </cell>
          <cell r="M3814" t="str">
            <v>143115202</v>
          </cell>
          <cell r="N3814" t="str">
            <v>53</v>
          </cell>
          <cell r="O3814" t="str">
            <v>0954</v>
          </cell>
          <cell r="Q3814">
            <v>26957.67</v>
          </cell>
          <cell r="R3814">
            <v>0</v>
          </cell>
          <cell r="S3814">
            <v>0</v>
          </cell>
          <cell r="W3814" t="str">
            <v>9311101</v>
          </cell>
          <cell r="X3814">
            <v>0</v>
          </cell>
          <cell r="Y3814">
            <v>0</v>
          </cell>
        </row>
        <row r="3815">
          <cell r="A3815">
            <v>18142</v>
          </cell>
          <cell r="B3815" t="str">
            <v>02</v>
          </cell>
          <cell r="C3815" t="str">
            <v>Оборудование ТП-38 с тр-ом 400кВА</v>
          </cell>
          <cell r="D3815" t="str">
            <v>502</v>
          </cell>
          <cell r="E3815" t="str">
            <v>011</v>
          </cell>
          <cell r="F3815">
            <v>11</v>
          </cell>
          <cell r="G3815">
            <v>40</v>
          </cell>
          <cell r="H3815">
            <v>26957.67</v>
          </cell>
          <cell r="I3815" t="str">
            <v>41027</v>
          </cell>
          <cell r="J3815" t="str">
            <v>2010062</v>
          </cell>
          <cell r="K3815" t="str">
            <v>40701</v>
          </cell>
          <cell r="L3815">
            <v>4.4000000000000004</v>
          </cell>
          <cell r="M3815" t="str">
            <v>143115202</v>
          </cell>
          <cell r="N3815" t="str">
            <v>48</v>
          </cell>
          <cell r="O3815" t="str">
            <v>0949</v>
          </cell>
          <cell r="Q3815">
            <v>26957.67</v>
          </cell>
          <cell r="R3815">
            <v>0</v>
          </cell>
          <cell r="S3815">
            <v>0</v>
          </cell>
          <cell r="W3815" t="str">
            <v>9311101</v>
          </cell>
          <cell r="X3815">
            <v>0</v>
          </cell>
          <cell r="Y3815">
            <v>0</v>
          </cell>
        </row>
        <row r="3816">
          <cell r="A3816">
            <v>28734</v>
          </cell>
          <cell r="B3816" t="str">
            <v>02</v>
          </cell>
          <cell r="C3816" t="str">
            <v>Оборудование ТП-39 с тр-ом 2*250кВА</v>
          </cell>
          <cell r="D3816" t="str">
            <v>502</v>
          </cell>
          <cell r="E3816" t="str">
            <v>011</v>
          </cell>
          <cell r="F3816">
            <v>11</v>
          </cell>
          <cell r="G3816">
            <v>40</v>
          </cell>
          <cell r="H3816">
            <v>33427.839999999997</v>
          </cell>
          <cell r="I3816" t="str">
            <v>41028</v>
          </cell>
          <cell r="J3816" t="str">
            <v>2010062</v>
          </cell>
          <cell r="K3816" t="str">
            <v>40701</v>
          </cell>
          <cell r="L3816">
            <v>4.4000000000000004</v>
          </cell>
          <cell r="M3816" t="str">
            <v>143115202</v>
          </cell>
          <cell r="N3816" t="str">
            <v>72</v>
          </cell>
          <cell r="O3816" t="str">
            <v>0978</v>
          </cell>
          <cell r="Q3816">
            <v>33427.839999999997</v>
          </cell>
          <cell r="R3816">
            <v>0</v>
          </cell>
          <cell r="S3816">
            <v>0</v>
          </cell>
          <cell r="W3816" t="str">
            <v>9311101</v>
          </cell>
          <cell r="X3816">
            <v>0</v>
          </cell>
          <cell r="Y3816">
            <v>0</v>
          </cell>
        </row>
        <row r="3817">
          <cell r="A3817">
            <v>23255</v>
          </cell>
          <cell r="B3817" t="str">
            <v>02</v>
          </cell>
          <cell r="C3817" t="str">
            <v>Оборудование ТП-42 с тр-ом 400кВА</v>
          </cell>
          <cell r="D3817" t="str">
            <v>502</v>
          </cell>
          <cell r="E3817" t="str">
            <v>011</v>
          </cell>
          <cell r="F3817">
            <v>11</v>
          </cell>
          <cell r="G3817">
            <v>40</v>
          </cell>
          <cell r="H3817">
            <v>26957.67</v>
          </cell>
          <cell r="I3817" t="str">
            <v>41030</v>
          </cell>
          <cell r="J3817" t="str">
            <v>2010062</v>
          </cell>
          <cell r="K3817" t="str">
            <v>40701</v>
          </cell>
          <cell r="L3817">
            <v>4.4000000000000004</v>
          </cell>
          <cell r="M3817" t="str">
            <v>143115202</v>
          </cell>
          <cell r="N3817" t="str">
            <v>62</v>
          </cell>
          <cell r="O3817" t="str">
            <v>0963</v>
          </cell>
          <cell r="Q3817">
            <v>26957.67</v>
          </cell>
          <cell r="R3817">
            <v>0</v>
          </cell>
          <cell r="S3817">
            <v>0</v>
          </cell>
          <cell r="W3817" t="str">
            <v>9311101</v>
          </cell>
          <cell r="X3817">
            <v>0</v>
          </cell>
          <cell r="Y3817">
            <v>0</v>
          </cell>
        </row>
        <row r="3818">
          <cell r="A3818">
            <v>20059</v>
          </cell>
          <cell r="B3818" t="str">
            <v>02</v>
          </cell>
          <cell r="C3818" t="str">
            <v>Оборудование ТП-43 с тр-ом 320кВА</v>
          </cell>
          <cell r="D3818" t="str">
            <v>502</v>
          </cell>
          <cell r="E3818" t="str">
            <v>011</v>
          </cell>
          <cell r="F3818">
            <v>11</v>
          </cell>
          <cell r="G3818">
            <v>40</v>
          </cell>
          <cell r="H3818">
            <v>26957.67</v>
          </cell>
          <cell r="I3818" t="str">
            <v>41031</v>
          </cell>
          <cell r="J3818" t="str">
            <v>2010062</v>
          </cell>
          <cell r="K3818" t="str">
            <v>40701</v>
          </cell>
          <cell r="L3818">
            <v>4.4000000000000004</v>
          </cell>
          <cell r="M3818" t="str">
            <v>143115202</v>
          </cell>
          <cell r="N3818" t="str">
            <v>53</v>
          </cell>
          <cell r="O3818" t="str">
            <v>1254</v>
          </cell>
          <cell r="Q3818">
            <v>26957.67</v>
          </cell>
          <cell r="R3818">
            <v>0</v>
          </cell>
          <cell r="S3818">
            <v>0</v>
          </cell>
          <cell r="W3818" t="str">
            <v>9311101</v>
          </cell>
          <cell r="X3818">
            <v>0</v>
          </cell>
          <cell r="Y3818">
            <v>0</v>
          </cell>
        </row>
        <row r="3819">
          <cell r="A3819">
            <v>28734</v>
          </cell>
          <cell r="B3819" t="str">
            <v>02</v>
          </cell>
          <cell r="C3819" t="str">
            <v>Оборудование ТП-44 с тр-ом 400кВА</v>
          </cell>
          <cell r="D3819" t="str">
            <v>502</v>
          </cell>
          <cell r="E3819" t="str">
            <v>011</v>
          </cell>
          <cell r="F3819">
            <v>11</v>
          </cell>
          <cell r="G3819">
            <v>40</v>
          </cell>
          <cell r="H3819">
            <v>49028.56</v>
          </cell>
          <cell r="I3819" t="str">
            <v>41032</v>
          </cell>
          <cell r="J3819" t="str">
            <v>2010062</v>
          </cell>
          <cell r="K3819" t="str">
            <v>40701</v>
          </cell>
          <cell r="L3819">
            <v>4.4000000000000004</v>
          </cell>
          <cell r="M3819" t="str">
            <v>143115202</v>
          </cell>
          <cell r="N3819" t="str">
            <v>68</v>
          </cell>
          <cell r="O3819" t="str">
            <v>0978</v>
          </cell>
          <cell r="Q3819">
            <v>49028.56</v>
          </cell>
          <cell r="R3819">
            <v>0</v>
          </cell>
          <cell r="S3819">
            <v>0</v>
          </cell>
          <cell r="W3819" t="str">
            <v>9311101</v>
          </cell>
          <cell r="X3819">
            <v>0</v>
          </cell>
          <cell r="Y3819">
            <v>0</v>
          </cell>
        </row>
        <row r="3820">
          <cell r="A3820">
            <v>29373</v>
          </cell>
          <cell r="B3820" t="str">
            <v>02</v>
          </cell>
          <cell r="C3820" t="str">
            <v>Оборудование ТП-50 с тр-ом 2 по 400ква ул Хабаровская</v>
          </cell>
          <cell r="D3820" t="str">
            <v>502</v>
          </cell>
          <cell r="E3820" t="str">
            <v>011</v>
          </cell>
          <cell r="F3820">
            <v>11</v>
          </cell>
          <cell r="G3820">
            <v>40</v>
          </cell>
          <cell r="H3820">
            <v>171897</v>
          </cell>
          <cell r="I3820" t="str">
            <v>41033</v>
          </cell>
          <cell r="J3820" t="str">
            <v>2010062</v>
          </cell>
          <cell r="K3820" t="str">
            <v>40701</v>
          </cell>
          <cell r="L3820">
            <v>4.4000000000000004</v>
          </cell>
          <cell r="M3820" t="str">
            <v>143115202</v>
          </cell>
          <cell r="N3820" t="str">
            <v>78</v>
          </cell>
          <cell r="O3820" t="str">
            <v>0680</v>
          </cell>
          <cell r="Q3820">
            <v>171897</v>
          </cell>
          <cell r="R3820">
            <v>0</v>
          </cell>
          <cell r="S3820">
            <v>0</v>
          </cell>
          <cell r="W3820" t="str">
            <v>9311101</v>
          </cell>
          <cell r="X3820">
            <v>0</v>
          </cell>
          <cell r="Y3820">
            <v>0</v>
          </cell>
        </row>
        <row r="3821">
          <cell r="A3821">
            <v>21064</v>
          </cell>
          <cell r="B3821" t="str">
            <v>02</v>
          </cell>
          <cell r="C3821" t="str">
            <v>Оборудование ТП-53 с тр-ом 400кВА</v>
          </cell>
          <cell r="D3821" t="str">
            <v>502</v>
          </cell>
          <cell r="E3821" t="str">
            <v>011</v>
          </cell>
          <cell r="F3821">
            <v>11</v>
          </cell>
          <cell r="G3821">
            <v>40</v>
          </cell>
          <cell r="H3821">
            <v>27608.71</v>
          </cell>
          <cell r="I3821" t="str">
            <v>41034</v>
          </cell>
          <cell r="J3821" t="str">
            <v>2010062</v>
          </cell>
          <cell r="K3821" t="str">
            <v>40701</v>
          </cell>
          <cell r="L3821">
            <v>4.4000000000000004</v>
          </cell>
          <cell r="M3821" t="str">
            <v>143115202</v>
          </cell>
          <cell r="N3821" t="str">
            <v>56</v>
          </cell>
          <cell r="O3821" t="str">
            <v>0957</v>
          </cell>
          <cell r="Q3821">
            <v>27608.71</v>
          </cell>
          <cell r="R3821">
            <v>0</v>
          </cell>
          <cell r="S3821">
            <v>0</v>
          </cell>
          <cell r="W3821" t="str">
            <v>9311101</v>
          </cell>
          <cell r="X3821">
            <v>0</v>
          </cell>
          <cell r="Y3821">
            <v>0</v>
          </cell>
        </row>
        <row r="3822">
          <cell r="A3822">
            <v>26724</v>
          </cell>
          <cell r="B3822" t="str">
            <v>02</v>
          </cell>
          <cell r="C3822" t="str">
            <v>Оборудование ТП-54 с тр-ом 2*400кВА</v>
          </cell>
          <cell r="D3822" t="str">
            <v>502</v>
          </cell>
          <cell r="E3822" t="str">
            <v>011</v>
          </cell>
          <cell r="F3822">
            <v>11</v>
          </cell>
          <cell r="G3822">
            <v>40</v>
          </cell>
          <cell r="H3822">
            <v>296755</v>
          </cell>
          <cell r="I3822" t="str">
            <v>41035</v>
          </cell>
          <cell r="J3822" t="str">
            <v>2010062</v>
          </cell>
          <cell r="K3822" t="str">
            <v>40701</v>
          </cell>
          <cell r="L3822">
            <v>4.4000000000000004</v>
          </cell>
          <cell r="M3822" t="str">
            <v>143115202</v>
          </cell>
          <cell r="N3822" t="str">
            <v>72</v>
          </cell>
          <cell r="O3822" t="str">
            <v>0373</v>
          </cell>
          <cell r="Q3822">
            <v>156804.48000000001</v>
          </cell>
          <cell r="R3822">
            <v>1088.0999999999999</v>
          </cell>
          <cell r="S3822">
            <v>139950.51999999999</v>
          </cell>
          <cell r="W3822" t="str">
            <v>9311101</v>
          </cell>
          <cell r="X3822">
            <v>0</v>
          </cell>
          <cell r="Y3822">
            <v>0</v>
          </cell>
        </row>
        <row r="3823">
          <cell r="A3823">
            <v>21064</v>
          </cell>
          <cell r="B3823" t="str">
            <v>02</v>
          </cell>
          <cell r="C3823" t="str">
            <v>Оборудование ТП-56 с тр-ом 180кВА</v>
          </cell>
          <cell r="D3823" t="str">
            <v>502</v>
          </cell>
          <cell r="E3823" t="str">
            <v>011</v>
          </cell>
          <cell r="F3823">
            <v>11</v>
          </cell>
          <cell r="G3823">
            <v>40</v>
          </cell>
          <cell r="H3823">
            <v>12851.91</v>
          </cell>
          <cell r="I3823" t="str">
            <v>41036</v>
          </cell>
          <cell r="J3823" t="str">
            <v>2010062</v>
          </cell>
          <cell r="K3823" t="str">
            <v>40701</v>
          </cell>
          <cell r="L3823">
            <v>4.4000000000000004</v>
          </cell>
          <cell r="M3823" t="str">
            <v>143115202</v>
          </cell>
          <cell r="N3823" t="str">
            <v>56</v>
          </cell>
          <cell r="O3823" t="str">
            <v>0957</v>
          </cell>
          <cell r="Q3823">
            <v>12851.91</v>
          </cell>
          <cell r="R3823">
            <v>0</v>
          </cell>
          <cell r="S3823">
            <v>0</v>
          </cell>
          <cell r="W3823" t="str">
            <v>9311101</v>
          </cell>
          <cell r="X3823">
            <v>0</v>
          </cell>
          <cell r="Y3823">
            <v>0</v>
          </cell>
        </row>
        <row r="3824">
          <cell r="A3824">
            <v>27820</v>
          </cell>
          <cell r="B3824" t="str">
            <v>02</v>
          </cell>
          <cell r="C3824" t="str">
            <v>Оборудование ТП-57 с тр-ом 400кВА ул Комсом 135</v>
          </cell>
          <cell r="D3824" t="str">
            <v>502</v>
          </cell>
          <cell r="E3824" t="str">
            <v>011</v>
          </cell>
          <cell r="F3824">
            <v>11</v>
          </cell>
          <cell r="G3824">
            <v>40</v>
          </cell>
          <cell r="H3824">
            <v>14033.42</v>
          </cell>
          <cell r="I3824" t="str">
            <v>41037</v>
          </cell>
          <cell r="J3824" t="str">
            <v>2010062</v>
          </cell>
          <cell r="K3824" t="str">
            <v>40701</v>
          </cell>
          <cell r="L3824">
            <v>4.4000000000000004</v>
          </cell>
          <cell r="M3824" t="str">
            <v>143115202</v>
          </cell>
          <cell r="N3824" t="str">
            <v>74</v>
          </cell>
          <cell r="O3824" t="str">
            <v>0376</v>
          </cell>
          <cell r="Q3824">
            <v>14033.42</v>
          </cell>
          <cell r="R3824">
            <v>0</v>
          </cell>
          <cell r="S3824">
            <v>0</v>
          </cell>
          <cell r="W3824" t="str">
            <v>9311101</v>
          </cell>
          <cell r="X3824">
            <v>0</v>
          </cell>
          <cell r="Y3824">
            <v>0</v>
          </cell>
        </row>
        <row r="3825">
          <cell r="A3825">
            <v>30011</v>
          </cell>
          <cell r="B3825" t="str">
            <v>02</v>
          </cell>
          <cell r="C3825" t="str">
            <v>Оборудование ТП-58 с тр-ом 2*630кВА ул Садовая</v>
          </cell>
          <cell r="D3825" t="str">
            <v>502</v>
          </cell>
          <cell r="E3825" t="str">
            <v>011</v>
          </cell>
          <cell r="F3825">
            <v>11</v>
          </cell>
          <cell r="G3825">
            <v>40</v>
          </cell>
          <cell r="H3825">
            <v>208620</v>
          </cell>
          <cell r="I3825" t="str">
            <v>41038</v>
          </cell>
          <cell r="J3825" t="str">
            <v>2010062</v>
          </cell>
          <cell r="K3825" t="str">
            <v>40701</v>
          </cell>
          <cell r="L3825">
            <v>4.4000000000000004</v>
          </cell>
          <cell r="M3825" t="str">
            <v>143115202</v>
          </cell>
          <cell r="N3825" t="str">
            <v>81</v>
          </cell>
          <cell r="O3825" t="str">
            <v>0382</v>
          </cell>
          <cell r="Q3825">
            <v>208341.32</v>
          </cell>
          <cell r="R3825">
            <v>764.94</v>
          </cell>
          <cell r="S3825">
            <v>278.68</v>
          </cell>
          <cell r="W3825" t="str">
            <v>9311101</v>
          </cell>
          <cell r="X3825">
            <v>0</v>
          </cell>
          <cell r="Y3825">
            <v>0</v>
          </cell>
        </row>
        <row r="3826">
          <cell r="A3826">
            <v>19268</v>
          </cell>
          <cell r="B3826" t="str">
            <v>02</v>
          </cell>
          <cell r="C3826" t="str">
            <v>КТП-62 с тр-ом 180кВА открытое</v>
          </cell>
          <cell r="D3826" t="str">
            <v>502</v>
          </cell>
          <cell r="E3826" t="str">
            <v>011</v>
          </cell>
          <cell r="F3826">
            <v>11</v>
          </cell>
          <cell r="G3826">
            <v>40</v>
          </cell>
          <cell r="H3826">
            <v>23927.55</v>
          </cell>
          <cell r="I3826" t="str">
            <v>41039</v>
          </cell>
          <cell r="J3826" t="str">
            <v>2010062</v>
          </cell>
          <cell r="K3826" t="str">
            <v>40701</v>
          </cell>
          <cell r="L3826">
            <v>6.6</v>
          </cell>
          <cell r="M3826" t="str">
            <v>143115202</v>
          </cell>
          <cell r="N3826" t="str">
            <v>51</v>
          </cell>
          <cell r="O3826" t="str">
            <v>1052</v>
          </cell>
          <cell r="Q3826">
            <v>23927.55</v>
          </cell>
          <cell r="R3826">
            <v>0</v>
          </cell>
          <cell r="S3826">
            <v>0</v>
          </cell>
          <cell r="W3826" t="str">
            <v>9311101</v>
          </cell>
          <cell r="X3826">
            <v>0</v>
          </cell>
          <cell r="Y3826">
            <v>0</v>
          </cell>
        </row>
        <row r="3827">
          <cell r="A3827">
            <v>28430</v>
          </cell>
          <cell r="B3827" t="str">
            <v>02</v>
          </cell>
          <cell r="C3827" t="str">
            <v>ТП-66 с тр-ом 2*250кВА</v>
          </cell>
          <cell r="D3827" t="str">
            <v>502</v>
          </cell>
          <cell r="E3827" t="str">
            <v>011</v>
          </cell>
          <cell r="F3827">
            <v>11</v>
          </cell>
          <cell r="G3827">
            <v>40</v>
          </cell>
          <cell r="H3827">
            <v>49028.56</v>
          </cell>
          <cell r="I3827" t="str">
            <v>41040</v>
          </cell>
          <cell r="J3827" t="str">
            <v>2010062</v>
          </cell>
          <cell r="K3827" t="str">
            <v>40701</v>
          </cell>
          <cell r="L3827">
            <v>4.4000000000000004</v>
          </cell>
          <cell r="M3827" t="str">
            <v>143115202</v>
          </cell>
          <cell r="N3827" t="str">
            <v>76</v>
          </cell>
          <cell r="O3827" t="str">
            <v>1177</v>
          </cell>
          <cell r="Q3827">
            <v>49028.56</v>
          </cell>
          <cell r="R3827">
            <v>0</v>
          </cell>
          <cell r="S3827">
            <v>0</v>
          </cell>
          <cell r="W3827" t="str">
            <v>9311101</v>
          </cell>
          <cell r="X3827">
            <v>0</v>
          </cell>
          <cell r="Y3827">
            <v>0</v>
          </cell>
        </row>
        <row r="3828">
          <cell r="A3828">
            <v>23255</v>
          </cell>
          <cell r="B3828" t="str">
            <v>02</v>
          </cell>
          <cell r="C3828" t="str">
            <v>Оборудование ТП-70 с тр-ом 400кВА</v>
          </cell>
          <cell r="D3828" t="str">
            <v>502</v>
          </cell>
          <cell r="E3828" t="str">
            <v>011</v>
          </cell>
          <cell r="F3828">
            <v>11</v>
          </cell>
          <cell r="G3828">
            <v>40</v>
          </cell>
          <cell r="H3828">
            <v>30638.83</v>
          </cell>
          <cell r="I3828" t="str">
            <v>41041</v>
          </cell>
          <cell r="J3828" t="str">
            <v>2010062</v>
          </cell>
          <cell r="K3828" t="str">
            <v>40701</v>
          </cell>
          <cell r="L3828">
            <v>4.4000000000000004</v>
          </cell>
          <cell r="M3828" t="str">
            <v>143115202</v>
          </cell>
          <cell r="N3828" t="str">
            <v>62</v>
          </cell>
          <cell r="O3828" t="str">
            <v>0963</v>
          </cell>
          <cell r="Q3828">
            <v>30638.83</v>
          </cell>
          <cell r="R3828">
            <v>0</v>
          </cell>
          <cell r="S3828">
            <v>0</v>
          </cell>
          <cell r="W3828" t="str">
            <v>9311101</v>
          </cell>
          <cell r="X3828">
            <v>0</v>
          </cell>
          <cell r="Y3828">
            <v>0</v>
          </cell>
        </row>
        <row r="3829">
          <cell r="A3829">
            <v>21855</v>
          </cell>
          <cell r="B3829" t="str">
            <v>02</v>
          </cell>
          <cell r="C3829" t="str">
            <v>Оборудование ТП-71 с тр-ом 400кВА</v>
          </cell>
          <cell r="D3829" t="str">
            <v>502</v>
          </cell>
          <cell r="E3829" t="str">
            <v>011</v>
          </cell>
          <cell r="F3829">
            <v>11</v>
          </cell>
          <cell r="G3829">
            <v>40</v>
          </cell>
          <cell r="H3829">
            <v>28026.65</v>
          </cell>
          <cell r="I3829" t="str">
            <v>41042</v>
          </cell>
          <cell r="J3829" t="str">
            <v>2010062</v>
          </cell>
          <cell r="K3829" t="str">
            <v>40701</v>
          </cell>
          <cell r="L3829">
            <v>4.4000000000000004</v>
          </cell>
          <cell r="M3829" t="str">
            <v>143115202</v>
          </cell>
          <cell r="N3829" t="str">
            <v>58</v>
          </cell>
          <cell r="O3829" t="str">
            <v>1159</v>
          </cell>
          <cell r="Q3829">
            <v>28026.65</v>
          </cell>
          <cell r="R3829">
            <v>0</v>
          </cell>
          <cell r="S3829">
            <v>0</v>
          </cell>
          <cell r="W3829" t="str">
            <v>9311101</v>
          </cell>
          <cell r="X3829">
            <v>0</v>
          </cell>
          <cell r="Y3829">
            <v>0</v>
          </cell>
        </row>
        <row r="3830">
          <cell r="A3830">
            <v>21794</v>
          </cell>
          <cell r="B3830" t="str">
            <v>02</v>
          </cell>
          <cell r="C3830" t="str">
            <v>Оборудование ТП-72 с тр-ом 630кВА</v>
          </cell>
          <cell r="D3830" t="str">
            <v>502</v>
          </cell>
          <cell r="E3830" t="str">
            <v>011</v>
          </cell>
          <cell r="F3830">
            <v>11</v>
          </cell>
          <cell r="G3830">
            <v>40</v>
          </cell>
          <cell r="H3830">
            <v>13269.86</v>
          </cell>
          <cell r="I3830" t="str">
            <v>41043</v>
          </cell>
          <cell r="J3830" t="str">
            <v>2010062</v>
          </cell>
          <cell r="K3830" t="str">
            <v>40701</v>
          </cell>
          <cell r="L3830">
            <v>4.4000000000000004</v>
          </cell>
          <cell r="M3830" t="str">
            <v>143115202</v>
          </cell>
          <cell r="N3830" t="str">
            <v>58</v>
          </cell>
          <cell r="O3830" t="str">
            <v>0959</v>
          </cell>
          <cell r="Q3830">
            <v>13269.86</v>
          </cell>
          <cell r="R3830">
            <v>0</v>
          </cell>
          <cell r="S3830">
            <v>0</v>
          </cell>
          <cell r="W3830" t="str">
            <v>9311101</v>
          </cell>
          <cell r="X3830">
            <v>0</v>
          </cell>
          <cell r="Y3830">
            <v>0</v>
          </cell>
        </row>
        <row r="3831">
          <cell r="A3831">
            <v>28734</v>
          </cell>
          <cell r="B3831" t="str">
            <v>02</v>
          </cell>
          <cell r="C3831" t="str">
            <v>Оборудование ТП-77 с тр-ом 250кВА</v>
          </cell>
          <cell r="D3831" t="str">
            <v>502</v>
          </cell>
          <cell r="E3831" t="str">
            <v>011</v>
          </cell>
          <cell r="F3831">
            <v>11</v>
          </cell>
          <cell r="G3831">
            <v>40</v>
          </cell>
          <cell r="H3831">
            <v>15673.07</v>
          </cell>
          <cell r="I3831" t="str">
            <v>41044</v>
          </cell>
          <cell r="J3831" t="str">
            <v>2010062</v>
          </cell>
          <cell r="K3831" t="str">
            <v>40701</v>
          </cell>
          <cell r="L3831">
            <v>4.4000000000000004</v>
          </cell>
          <cell r="M3831" t="str">
            <v>143115202</v>
          </cell>
          <cell r="N3831" t="str">
            <v>55</v>
          </cell>
          <cell r="O3831" t="str">
            <v>0978</v>
          </cell>
          <cell r="Q3831">
            <v>15673.07</v>
          </cell>
          <cell r="R3831">
            <v>0</v>
          </cell>
          <cell r="S3831">
            <v>0</v>
          </cell>
          <cell r="W3831" t="str">
            <v>9311101</v>
          </cell>
          <cell r="X3831">
            <v>0</v>
          </cell>
          <cell r="Y3831">
            <v>0</v>
          </cell>
        </row>
        <row r="3832">
          <cell r="A3832">
            <v>22190</v>
          </cell>
          <cell r="B3832" t="str">
            <v>02</v>
          </cell>
          <cell r="C3832" t="str">
            <v>КТП-82 с тр-ом 400кВА закрытое</v>
          </cell>
          <cell r="D3832" t="str">
            <v>502</v>
          </cell>
          <cell r="E3832" t="str">
            <v>011</v>
          </cell>
          <cell r="F3832">
            <v>11</v>
          </cell>
          <cell r="G3832">
            <v>40</v>
          </cell>
          <cell r="H3832">
            <v>19748.060000000001</v>
          </cell>
          <cell r="I3832" t="str">
            <v>41045</v>
          </cell>
          <cell r="J3832" t="str">
            <v>2010062</v>
          </cell>
          <cell r="K3832" t="str">
            <v>40701</v>
          </cell>
          <cell r="L3832">
            <v>4.4000000000000004</v>
          </cell>
          <cell r="M3832" t="str">
            <v>143115202</v>
          </cell>
          <cell r="N3832" t="str">
            <v>59</v>
          </cell>
          <cell r="O3832" t="str">
            <v>1060</v>
          </cell>
          <cell r="Q3832">
            <v>19748.060000000001</v>
          </cell>
          <cell r="R3832">
            <v>0</v>
          </cell>
          <cell r="S3832">
            <v>0</v>
          </cell>
          <cell r="W3832" t="str">
            <v>9311101</v>
          </cell>
          <cell r="X3832">
            <v>0</v>
          </cell>
          <cell r="Y3832">
            <v>0</v>
          </cell>
        </row>
        <row r="3833">
          <cell r="A3833">
            <v>32478</v>
          </cell>
          <cell r="B3833" t="str">
            <v>02</v>
          </cell>
          <cell r="C3833" t="str">
            <v>ОбрудованиеТП 85 с трансформатором 2*630кВА</v>
          </cell>
          <cell r="D3833" t="str">
            <v>502</v>
          </cell>
          <cell r="E3833" t="str">
            <v>011</v>
          </cell>
          <cell r="F3833">
            <v>11</v>
          </cell>
          <cell r="G3833">
            <v>40</v>
          </cell>
          <cell r="H3833">
            <v>196367</v>
          </cell>
          <cell r="I3833" t="str">
            <v>41046</v>
          </cell>
          <cell r="J3833" t="str">
            <v>2010062</v>
          </cell>
          <cell r="K3833" t="str">
            <v>40701</v>
          </cell>
          <cell r="L3833">
            <v>4.4000000000000004</v>
          </cell>
          <cell r="M3833" t="str">
            <v>143115202</v>
          </cell>
          <cell r="N3833" t="str">
            <v>88</v>
          </cell>
          <cell r="O3833" t="str">
            <v>1288</v>
          </cell>
          <cell r="Q3833">
            <v>141092.81</v>
          </cell>
          <cell r="R3833">
            <v>720.01</v>
          </cell>
          <cell r="S3833">
            <v>55274.19</v>
          </cell>
          <cell r="W3833" t="str">
            <v>8500910</v>
          </cell>
          <cell r="X3833">
            <v>0</v>
          </cell>
          <cell r="Y3833">
            <v>0</v>
          </cell>
        </row>
        <row r="3834">
          <cell r="A3834">
            <v>31444</v>
          </cell>
          <cell r="B3834" t="str">
            <v>02</v>
          </cell>
          <cell r="C3834" t="str">
            <v>Оборудование ТП-86 с тр-ом 2*250кВА</v>
          </cell>
          <cell r="D3834" t="str">
            <v>502</v>
          </cell>
          <cell r="E3834" t="str">
            <v>011</v>
          </cell>
          <cell r="F3834">
            <v>11</v>
          </cell>
          <cell r="G3834">
            <v>40</v>
          </cell>
          <cell r="H3834">
            <v>289485</v>
          </cell>
          <cell r="I3834" t="str">
            <v>41047</v>
          </cell>
          <cell r="J3834" t="str">
            <v>2010062</v>
          </cell>
          <cell r="K3834" t="str">
            <v>40701</v>
          </cell>
          <cell r="L3834">
            <v>4.4000000000000004</v>
          </cell>
          <cell r="M3834" t="str">
            <v>143115202</v>
          </cell>
          <cell r="N3834" t="str">
            <v>85</v>
          </cell>
          <cell r="O3834" t="str">
            <v>0286</v>
          </cell>
          <cell r="Q3834">
            <v>238600.35</v>
          </cell>
          <cell r="R3834">
            <v>1061.45</v>
          </cell>
          <cell r="S3834">
            <v>50884.65</v>
          </cell>
          <cell r="W3834" t="str">
            <v>8500920</v>
          </cell>
          <cell r="X3834">
            <v>0</v>
          </cell>
          <cell r="Y3834">
            <v>0</v>
          </cell>
        </row>
        <row r="3835">
          <cell r="A3835">
            <v>26755</v>
          </cell>
          <cell r="B3835" t="str">
            <v>02</v>
          </cell>
          <cell r="C3835" t="str">
            <v>Оборудование ТП 87 с трансф-м 400кВА</v>
          </cell>
          <cell r="D3835" t="str">
            <v>502</v>
          </cell>
          <cell r="E3835" t="str">
            <v>011</v>
          </cell>
          <cell r="F3835">
            <v>11</v>
          </cell>
          <cell r="G3835">
            <v>40</v>
          </cell>
          <cell r="H3835">
            <v>12859.95</v>
          </cell>
          <cell r="I3835" t="str">
            <v>41048</v>
          </cell>
          <cell r="J3835" t="str">
            <v>2010062</v>
          </cell>
          <cell r="K3835" t="str">
            <v>40701</v>
          </cell>
          <cell r="L3835">
            <v>4.4000000000000004</v>
          </cell>
          <cell r="M3835" t="str">
            <v>143115202</v>
          </cell>
          <cell r="N3835" t="str">
            <v>72</v>
          </cell>
          <cell r="O3835" t="str">
            <v>0473</v>
          </cell>
          <cell r="Q3835">
            <v>12859.95</v>
          </cell>
          <cell r="R3835">
            <v>0</v>
          </cell>
          <cell r="S3835">
            <v>0</v>
          </cell>
          <cell r="W3835" t="str">
            <v>9311101</v>
          </cell>
          <cell r="X3835">
            <v>0</v>
          </cell>
          <cell r="Y3835">
            <v>0</v>
          </cell>
        </row>
        <row r="3836">
          <cell r="A3836">
            <v>28734</v>
          </cell>
          <cell r="B3836" t="str">
            <v>02</v>
          </cell>
          <cell r="C3836" t="str">
            <v>Оборудование ТП-92 с тр-ом 315кВА</v>
          </cell>
          <cell r="D3836" t="str">
            <v>502</v>
          </cell>
          <cell r="E3836" t="str">
            <v>011</v>
          </cell>
          <cell r="F3836">
            <v>11</v>
          </cell>
          <cell r="G3836">
            <v>40</v>
          </cell>
          <cell r="H3836">
            <v>23871.279999999999</v>
          </cell>
          <cell r="I3836" t="str">
            <v>41050</v>
          </cell>
          <cell r="J3836" t="str">
            <v>2010062</v>
          </cell>
          <cell r="K3836" t="str">
            <v>40701</v>
          </cell>
          <cell r="L3836">
            <v>4.4000000000000004</v>
          </cell>
          <cell r="M3836" t="str">
            <v>143115202</v>
          </cell>
          <cell r="N3836" t="str">
            <v>61</v>
          </cell>
          <cell r="O3836" t="str">
            <v>0978</v>
          </cell>
          <cell r="Q3836">
            <v>23871.279999999999</v>
          </cell>
          <cell r="R3836">
            <v>0</v>
          </cell>
          <cell r="S3836">
            <v>0</v>
          </cell>
          <cell r="W3836" t="str">
            <v>9311101</v>
          </cell>
          <cell r="X3836">
            <v>0</v>
          </cell>
          <cell r="Y3836">
            <v>0</v>
          </cell>
        </row>
        <row r="3837">
          <cell r="A3837">
            <v>22525</v>
          </cell>
          <cell r="B3837" t="str">
            <v>02</v>
          </cell>
          <cell r="C3837" t="str">
            <v>Оборудование ТП-93 с тр-ом 630 кВА</v>
          </cell>
          <cell r="D3837" t="str">
            <v>502</v>
          </cell>
          <cell r="E3837" t="str">
            <v>011</v>
          </cell>
          <cell r="F3837">
            <v>11</v>
          </cell>
          <cell r="G3837">
            <v>40</v>
          </cell>
          <cell r="H3837">
            <v>26957.67</v>
          </cell>
          <cell r="I3837" t="str">
            <v>41051</v>
          </cell>
          <cell r="J3837" t="str">
            <v>2010062</v>
          </cell>
          <cell r="K3837" t="str">
            <v>40701</v>
          </cell>
          <cell r="L3837">
            <v>4.4000000000000004</v>
          </cell>
          <cell r="M3837" t="str">
            <v>143115202</v>
          </cell>
          <cell r="N3837" t="str">
            <v>61</v>
          </cell>
          <cell r="O3837" t="str">
            <v>0961</v>
          </cell>
          <cell r="Q3837">
            <v>26957.67</v>
          </cell>
          <cell r="R3837">
            <v>0</v>
          </cell>
          <cell r="S3837">
            <v>0</v>
          </cell>
          <cell r="W3837" t="str">
            <v>9311101</v>
          </cell>
          <cell r="X3837">
            <v>0</v>
          </cell>
          <cell r="Y3837">
            <v>0</v>
          </cell>
        </row>
        <row r="3838">
          <cell r="A3838">
            <v>28734</v>
          </cell>
          <cell r="B3838" t="str">
            <v>02</v>
          </cell>
          <cell r="C3838" t="str">
            <v>Оборудование ТП-94 с тр-ом 400кВА</v>
          </cell>
          <cell r="D3838" t="str">
            <v>502</v>
          </cell>
          <cell r="E3838" t="str">
            <v>011</v>
          </cell>
          <cell r="F3838">
            <v>11</v>
          </cell>
          <cell r="G3838">
            <v>40</v>
          </cell>
          <cell r="H3838">
            <v>23871.279999999999</v>
          </cell>
          <cell r="I3838" t="str">
            <v>41052</v>
          </cell>
          <cell r="J3838" t="str">
            <v>2010062</v>
          </cell>
          <cell r="K3838" t="str">
            <v>40701</v>
          </cell>
          <cell r="L3838">
            <v>4.4000000000000004</v>
          </cell>
          <cell r="M3838" t="str">
            <v>143115202</v>
          </cell>
          <cell r="N3838" t="str">
            <v>65</v>
          </cell>
          <cell r="O3838" t="str">
            <v>0978</v>
          </cell>
          <cell r="Q3838">
            <v>23871.279999999999</v>
          </cell>
          <cell r="R3838">
            <v>0</v>
          </cell>
          <cell r="S3838">
            <v>0</v>
          </cell>
          <cell r="W3838" t="str">
            <v>9311101</v>
          </cell>
          <cell r="X3838">
            <v>0</v>
          </cell>
          <cell r="Y3838">
            <v>0</v>
          </cell>
        </row>
        <row r="3839">
          <cell r="A3839">
            <v>31868</v>
          </cell>
          <cell r="B3839" t="str">
            <v>02</v>
          </cell>
          <cell r="C3839" t="str">
            <v>Оборудование ТП-95 с тр-ом 320кВА</v>
          </cell>
          <cell r="D3839" t="str">
            <v>502</v>
          </cell>
          <cell r="E3839" t="str">
            <v>011</v>
          </cell>
          <cell r="F3839">
            <v>11</v>
          </cell>
          <cell r="G3839">
            <v>40</v>
          </cell>
          <cell r="H3839">
            <v>83635</v>
          </cell>
          <cell r="I3839" t="str">
            <v>41053</v>
          </cell>
          <cell r="J3839" t="str">
            <v>2010062</v>
          </cell>
          <cell r="K3839" t="str">
            <v>40701</v>
          </cell>
          <cell r="L3839">
            <v>4.4000000000000004</v>
          </cell>
          <cell r="M3839" t="str">
            <v>143115202</v>
          </cell>
          <cell r="N3839" t="str">
            <v>75</v>
          </cell>
          <cell r="O3839" t="str">
            <v>0487</v>
          </cell>
          <cell r="Q3839">
            <v>65170.17</v>
          </cell>
          <cell r="R3839">
            <v>306.66000000000003</v>
          </cell>
          <cell r="S3839">
            <v>18464.830000000002</v>
          </cell>
          <cell r="W3839" t="str">
            <v>9311101</v>
          </cell>
          <cell r="X3839">
            <v>0</v>
          </cell>
          <cell r="Y3839">
            <v>0</v>
          </cell>
        </row>
        <row r="3840">
          <cell r="A3840">
            <v>28734</v>
          </cell>
          <cell r="B3840" t="str">
            <v>02</v>
          </cell>
          <cell r="C3840" t="str">
            <v>Оборудование ТП-96 с тр-ом 400-6 ква</v>
          </cell>
          <cell r="D3840" t="str">
            <v>502</v>
          </cell>
          <cell r="E3840" t="str">
            <v>011</v>
          </cell>
          <cell r="F3840">
            <v>11</v>
          </cell>
          <cell r="G3840">
            <v>40</v>
          </cell>
          <cell r="H3840">
            <v>38378.92</v>
          </cell>
          <cell r="I3840" t="str">
            <v>41054</v>
          </cell>
          <cell r="J3840" t="str">
            <v>2010062</v>
          </cell>
          <cell r="K3840" t="str">
            <v>40701</v>
          </cell>
          <cell r="L3840">
            <v>4.4000000000000004</v>
          </cell>
          <cell r="M3840" t="str">
            <v>143115202</v>
          </cell>
          <cell r="N3840" t="str">
            <v>74</v>
          </cell>
          <cell r="O3840" t="str">
            <v>0978</v>
          </cell>
          <cell r="Q3840">
            <v>38378.92</v>
          </cell>
          <cell r="R3840">
            <v>0</v>
          </cell>
          <cell r="S3840">
            <v>0</v>
          </cell>
          <cell r="W3840" t="str">
            <v>9311101</v>
          </cell>
          <cell r="X3840">
            <v>0</v>
          </cell>
          <cell r="Y3840">
            <v>0</v>
          </cell>
        </row>
        <row r="3841">
          <cell r="A3841">
            <v>22920</v>
          </cell>
          <cell r="B3841" t="str">
            <v>02</v>
          </cell>
          <cell r="C3841" t="str">
            <v>Оборудование ТП-99 с тр-ом 630 кВА</v>
          </cell>
          <cell r="D3841" t="str">
            <v>502</v>
          </cell>
          <cell r="E3841" t="str">
            <v>011</v>
          </cell>
          <cell r="F3841">
            <v>11</v>
          </cell>
          <cell r="G3841">
            <v>40</v>
          </cell>
          <cell r="H3841">
            <v>27890.02</v>
          </cell>
          <cell r="I3841" t="str">
            <v>41056</v>
          </cell>
          <cell r="J3841" t="str">
            <v>2010062</v>
          </cell>
          <cell r="K3841" t="str">
            <v>40701</v>
          </cell>
          <cell r="L3841">
            <v>4.4000000000000004</v>
          </cell>
          <cell r="M3841" t="str">
            <v>143115202</v>
          </cell>
          <cell r="N3841" t="str">
            <v>61</v>
          </cell>
          <cell r="O3841" t="str">
            <v>1062</v>
          </cell>
          <cell r="Q3841">
            <v>27890.02</v>
          </cell>
          <cell r="R3841">
            <v>0</v>
          </cell>
          <cell r="S3841">
            <v>0</v>
          </cell>
          <cell r="W3841" t="str">
            <v>9311101</v>
          </cell>
          <cell r="X3841">
            <v>0</v>
          </cell>
          <cell r="Y3841">
            <v>0</v>
          </cell>
        </row>
        <row r="3842">
          <cell r="A3842">
            <v>24047</v>
          </cell>
          <cell r="B3842" t="str">
            <v>02</v>
          </cell>
          <cell r="C3842" t="str">
            <v>Оборудование ТП-2237 с тр-ом 250кВА</v>
          </cell>
          <cell r="D3842" t="str">
            <v>502</v>
          </cell>
          <cell r="E3842" t="str">
            <v>011</v>
          </cell>
          <cell r="F3842">
            <v>11</v>
          </cell>
          <cell r="G3842">
            <v>40</v>
          </cell>
          <cell r="H3842">
            <v>32013.24</v>
          </cell>
          <cell r="I3842" t="str">
            <v>41057</v>
          </cell>
          <cell r="J3842" t="str">
            <v>2010062</v>
          </cell>
          <cell r="K3842" t="str">
            <v>40701</v>
          </cell>
          <cell r="L3842">
            <v>4.4000000000000004</v>
          </cell>
          <cell r="M3842" t="str">
            <v>143115202</v>
          </cell>
          <cell r="N3842" t="str">
            <v>64</v>
          </cell>
          <cell r="O3842" t="str">
            <v>1165</v>
          </cell>
          <cell r="Q3842">
            <v>32013.24</v>
          </cell>
          <cell r="R3842">
            <v>0</v>
          </cell>
          <cell r="S3842">
            <v>0</v>
          </cell>
          <cell r="W3842" t="str">
            <v>9311101</v>
          </cell>
          <cell r="X3842">
            <v>0</v>
          </cell>
          <cell r="Y3842">
            <v>0</v>
          </cell>
        </row>
        <row r="3843">
          <cell r="A3843">
            <v>28734</v>
          </cell>
          <cell r="B3843" t="str">
            <v>02</v>
          </cell>
          <cell r="C3843" t="str">
            <v>КТП-102 с тр-ом 320кВА закрытое</v>
          </cell>
          <cell r="D3843" t="str">
            <v>502</v>
          </cell>
          <cell r="E3843" t="str">
            <v>011</v>
          </cell>
          <cell r="F3843">
            <v>11</v>
          </cell>
          <cell r="G3843">
            <v>40</v>
          </cell>
          <cell r="H3843">
            <v>27391.7</v>
          </cell>
          <cell r="I3843" t="str">
            <v>41058</v>
          </cell>
          <cell r="J3843" t="str">
            <v>2010062</v>
          </cell>
          <cell r="K3843" t="str">
            <v>40701</v>
          </cell>
          <cell r="L3843">
            <v>4.4000000000000004</v>
          </cell>
          <cell r="M3843" t="str">
            <v>143115202</v>
          </cell>
          <cell r="N3843" t="str">
            <v>58</v>
          </cell>
          <cell r="O3843" t="str">
            <v>0978</v>
          </cell>
          <cell r="Q3843">
            <v>27391.7</v>
          </cell>
          <cell r="R3843">
            <v>0</v>
          </cell>
          <cell r="S3843">
            <v>0</v>
          </cell>
          <cell r="W3843" t="str">
            <v>9311101</v>
          </cell>
          <cell r="X3843">
            <v>0</v>
          </cell>
          <cell r="Y3843">
            <v>0</v>
          </cell>
        </row>
        <row r="3844">
          <cell r="A3844">
            <v>24442</v>
          </cell>
          <cell r="B3844" t="str">
            <v>02</v>
          </cell>
          <cell r="C3844" t="str">
            <v>ТП-111 с тр-ом 320кВА и 400</v>
          </cell>
          <cell r="D3844" t="str">
            <v>502</v>
          </cell>
          <cell r="E3844" t="str">
            <v>011</v>
          </cell>
          <cell r="F3844">
            <v>11</v>
          </cell>
          <cell r="G3844">
            <v>40</v>
          </cell>
          <cell r="H3844">
            <v>30068.17</v>
          </cell>
          <cell r="I3844" t="str">
            <v>41059</v>
          </cell>
          <cell r="J3844" t="str">
            <v>2010062</v>
          </cell>
          <cell r="K3844" t="str">
            <v>40701</v>
          </cell>
          <cell r="L3844">
            <v>4.4000000000000004</v>
          </cell>
          <cell r="M3844" t="str">
            <v>143115202</v>
          </cell>
          <cell r="N3844" t="str">
            <v>65</v>
          </cell>
          <cell r="O3844" t="str">
            <v>1266</v>
          </cell>
          <cell r="Q3844">
            <v>30068.17</v>
          </cell>
          <cell r="R3844">
            <v>0</v>
          </cell>
          <cell r="S3844">
            <v>0</v>
          </cell>
          <cell r="W3844" t="str">
            <v>9311101</v>
          </cell>
          <cell r="X3844">
            <v>0</v>
          </cell>
          <cell r="Y3844">
            <v>0</v>
          </cell>
        </row>
        <row r="3845">
          <cell r="A3845">
            <v>28734</v>
          </cell>
          <cell r="B3845" t="str">
            <v>02</v>
          </cell>
          <cell r="C3845" t="str">
            <v>Оборудование ТП-112 с тр-ом 200кВА</v>
          </cell>
          <cell r="D3845" t="str">
            <v>502</v>
          </cell>
          <cell r="E3845" t="str">
            <v>011</v>
          </cell>
          <cell r="F3845">
            <v>11</v>
          </cell>
          <cell r="G3845">
            <v>40</v>
          </cell>
          <cell r="H3845">
            <v>33034</v>
          </cell>
          <cell r="I3845" t="str">
            <v>41060</v>
          </cell>
          <cell r="J3845" t="str">
            <v>2010062</v>
          </cell>
          <cell r="K3845" t="str">
            <v>40701</v>
          </cell>
          <cell r="L3845">
            <v>4.4000000000000004</v>
          </cell>
          <cell r="M3845" t="str">
            <v>143115202</v>
          </cell>
          <cell r="N3845" t="str">
            <v>62</v>
          </cell>
          <cell r="O3845" t="str">
            <v>0978</v>
          </cell>
          <cell r="Q3845">
            <v>33034</v>
          </cell>
          <cell r="R3845">
            <v>0</v>
          </cell>
          <cell r="S3845">
            <v>0</v>
          </cell>
          <cell r="W3845" t="str">
            <v>9311101</v>
          </cell>
          <cell r="X3845">
            <v>0</v>
          </cell>
          <cell r="Y3845">
            <v>0</v>
          </cell>
        </row>
        <row r="3846">
          <cell r="A3846">
            <v>28887</v>
          </cell>
          <cell r="B3846" t="str">
            <v>02</v>
          </cell>
          <cell r="C3846" t="str">
            <v>Оборудование ТП-113 с тр-ом 200кВА Шлакоблочная 33</v>
          </cell>
          <cell r="D3846" t="str">
            <v>502</v>
          </cell>
          <cell r="E3846" t="str">
            <v>011</v>
          </cell>
          <cell r="F3846">
            <v>11</v>
          </cell>
          <cell r="G3846">
            <v>40</v>
          </cell>
          <cell r="H3846">
            <v>72904.58</v>
          </cell>
          <cell r="I3846" t="str">
            <v>41061</v>
          </cell>
          <cell r="J3846" t="str">
            <v>2010062</v>
          </cell>
          <cell r="K3846" t="str">
            <v>40701</v>
          </cell>
          <cell r="L3846">
            <v>4.4000000000000004</v>
          </cell>
          <cell r="M3846" t="str">
            <v>143115202</v>
          </cell>
          <cell r="N3846" t="str">
            <v>63</v>
          </cell>
          <cell r="O3846" t="str">
            <v>0279</v>
          </cell>
          <cell r="Q3846">
            <v>72904.58</v>
          </cell>
          <cell r="R3846">
            <v>0</v>
          </cell>
          <cell r="S3846">
            <v>0</v>
          </cell>
          <cell r="V3846" t="str">
            <v>41061</v>
          </cell>
          <cell r="W3846" t="str">
            <v>9311101</v>
          </cell>
          <cell r="X3846">
            <v>0</v>
          </cell>
          <cell r="Y3846">
            <v>0</v>
          </cell>
        </row>
        <row r="3847">
          <cell r="A3847">
            <v>27364</v>
          </cell>
          <cell r="B3847" t="str">
            <v>02</v>
          </cell>
          <cell r="C3847" t="str">
            <v>Оборудование ТП-116 с тр-ом 320кВА</v>
          </cell>
          <cell r="D3847" t="str">
            <v>502</v>
          </cell>
          <cell r="E3847" t="str">
            <v>011</v>
          </cell>
          <cell r="F3847">
            <v>11</v>
          </cell>
          <cell r="G3847">
            <v>40</v>
          </cell>
          <cell r="H3847">
            <v>23927.55</v>
          </cell>
          <cell r="I3847" t="str">
            <v>41062</v>
          </cell>
          <cell r="J3847" t="str">
            <v>2010062</v>
          </cell>
          <cell r="K3847" t="str">
            <v>40701</v>
          </cell>
          <cell r="L3847">
            <v>4.4000000000000004</v>
          </cell>
          <cell r="M3847" t="str">
            <v>143115202</v>
          </cell>
          <cell r="N3847" t="str">
            <v>62</v>
          </cell>
          <cell r="O3847" t="str">
            <v>1274</v>
          </cell>
          <cell r="Q3847">
            <v>23927.55</v>
          </cell>
          <cell r="R3847">
            <v>0</v>
          </cell>
          <cell r="S3847">
            <v>0</v>
          </cell>
          <cell r="V3847" t="str">
            <v>41062</v>
          </cell>
          <cell r="W3847" t="str">
            <v>9311101</v>
          </cell>
          <cell r="X3847">
            <v>0</v>
          </cell>
          <cell r="Y3847">
            <v>0</v>
          </cell>
        </row>
        <row r="3848">
          <cell r="A3848">
            <v>23255</v>
          </cell>
          <cell r="B3848" t="str">
            <v>02</v>
          </cell>
          <cell r="C3848" t="str">
            <v>Оборудование ТП-117 с тр-ом 180кВА и 250кВа</v>
          </cell>
          <cell r="D3848" t="str">
            <v>502</v>
          </cell>
          <cell r="E3848" t="str">
            <v>011</v>
          </cell>
          <cell r="F3848">
            <v>11</v>
          </cell>
          <cell r="G3848">
            <v>40</v>
          </cell>
          <cell r="H3848">
            <v>28147.22</v>
          </cell>
          <cell r="I3848" t="str">
            <v>41063</v>
          </cell>
          <cell r="J3848" t="str">
            <v>2010062</v>
          </cell>
          <cell r="K3848" t="str">
            <v>40701</v>
          </cell>
          <cell r="L3848">
            <v>4.4000000000000004</v>
          </cell>
          <cell r="M3848" t="str">
            <v>143115202</v>
          </cell>
          <cell r="N3848" t="str">
            <v>62</v>
          </cell>
          <cell r="O3848" t="str">
            <v>0963</v>
          </cell>
          <cell r="Q3848">
            <v>28147.22</v>
          </cell>
          <cell r="R3848">
            <v>0</v>
          </cell>
          <cell r="S3848">
            <v>0</v>
          </cell>
          <cell r="V3848" t="str">
            <v>41063</v>
          </cell>
          <cell r="W3848" t="str">
            <v>9311101</v>
          </cell>
          <cell r="X3848">
            <v>0</v>
          </cell>
          <cell r="Y3848">
            <v>0</v>
          </cell>
        </row>
        <row r="3849">
          <cell r="A3849">
            <v>23986</v>
          </cell>
          <cell r="B3849" t="str">
            <v>02</v>
          </cell>
          <cell r="C3849" t="str">
            <v>Оборудование ТП-121 с тр-ом   400кВА зав.ном.14548</v>
          </cell>
          <cell r="D3849" t="str">
            <v>502</v>
          </cell>
          <cell r="E3849" t="str">
            <v>011</v>
          </cell>
          <cell r="F3849">
            <v>11</v>
          </cell>
          <cell r="G3849">
            <v>40</v>
          </cell>
          <cell r="H3849">
            <v>26957.67</v>
          </cell>
          <cell r="I3849" t="str">
            <v>41064</v>
          </cell>
          <cell r="J3849" t="str">
            <v>2010062</v>
          </cell>
          <cell r="K3849" t="str">
            <v>40701</v>
          </cell>
          <cell r="L3849">
            <v>4.4000000000000004</v>
          </cell>
          <cell r="M3849" t="str">
            <v>143115202</v>
          </cell>
          <cell r="N3849" t="str">
            <v>64</v>
          </cell>
          <cell r="O3849" t="str">
            <v>0965</v>
          </cell>
          <cell r="Q3849">
            <v>26957.67</v>
          </cell>
          <cell r="R3849">
            <v>0</v>
          </cell>
          <cell r="S3849">
            <v>0</v>
          </cell>
          <cell r="V3849" t="str">
            <v>41064</v>
          </cell>
          <cell r="W3849" t="str">
            <v>9311101</v>
          </cell>
          <cell r="X3849">
            <v>0</v>
          </cell>
          <cell r="Y3849">
            <v>0</v>
          </cell>
        </row>
        <row r="3850">
          <cell r="A3850">
            <v>28734</v>
          </cell>
          <cell r="B3850" t="str">
            <v>02</v>
          </cell>
          <cell r="C3850" t="str">
            <v>Оборудование ТП-125 с тр-ом 2*630кВА</v>
          </cell>
          <cell r="D3850" t="str">
            <v>502</v>
          </cell>
          <cell r="E3850" t="str">
            <v>011</v>
          </cell>
          <cell r="F3850">
            <v>11</v>
          </cell>
          <cell r="G3850">
            <v>40</v>
          </cell>
          <cell r="H3850">
            <v>23022.32</v>
          </cell>
          <cell r="I3850" t="str">
            <v>41065</v>
          </cell>
          <cell r="J3850" t="str">
            <v>2010062</v>
          </cell>
          <cell r="K3850" t="str">
            <v>40701</v>
          </cell>
          <cell r="L3850">
            <v>4.4000000000000004</v>
          </cell>
          <cell r="M3850" t="str">
            <v>143115202</v>
          </cell>
          <cell r="N3850" t="str">
            <v>75</v>
          </cell>
          <cell r="O3850" t="str">
            <v>0978</v>
          </cell>
          <cell r="Q3850">
            <v>23022.32</v>
          </cell>
          <cell r="R3850">
            <v>0</v>
          </cell>
          <cell r="S3850">
            <v>0</v>
          </cell>
          <cell r="V3850" t="str">
            <v>41065</v>
          </cell>
          <cell r="W3850" t="str">
            <v>9311101</v>
          </cell>
          <cell r="X3850">
            <v>0</v>
          </cell>
          <cell r="Y3850">
            <v>0</v>
          </cell>
        </row>
        <row r="3851">
          <cell r="A3851">
            <v>28550</v>
          </cell>
          <cell r="B3851" t="str">
            <v>02</v>
          </cell>
          <cell r="C3851" t="str">
            <v>Оборудование ТП-128 с тр-ом 2*400кВА</v>
          </cell>
          <cell r="D3851" t="str">
            <v>502</v>
          </cell>
          <cell r="E3851" t="str">
            <v>011</v>
          </cell>
          <cell r="F3851">
            <v>11</v>
          </cell>
          <cell r="G3851">
            <v>40</v>
          </cell>
          <cell r="H3851">
            <v>54662.83</v>
          </cell>
          <cell r="I3851" t="str">
            <v>41066</v>
          </cell>
          <cell r="J3851" t="str">
            <v>2010062</v>
          </cell>
          <cell r="K3851" t="str">
            <v>40701</v>
          </cell>
          <cell r="L3851">
            <v>4.4000000000000004</v>
          </cell>
          <cell r="M3851" t="str">
            <v>143115202</v>
          </cell>
          <cell r="N3851" t="str">
            <v>78</v>
          </cell>
          <cell r="O3851" t="str">
            <v>0378</v>
          </cell>
          <cell r="Q3851">
            <v>54662.83</v>
          </cell>
          <cell r="R3851">
            <v>0</v>
          </cell>
          <cell r="S3851">
            <v>0</v>
          </cell>
          <cell r="V3851" t="str">
            <v>41066</v>
          </cell>
          <cell r="W3851" t="str">
            <v>9311101</v>
          </cell>
          <cell r="X3851">
            <v>0</v>
          </cell>
          <cell r="Y3851">
            <v>0</v>
          </cell>
        </row>
        <row r="3852">
          <cell r="A3852">
            <v>28734</v>
          </cell>
          <cell r="B3852" t="str">
            <v>02</v>
          </cell>
          <cell r="C3852" t="str">
            <v>Оборудование ТП-129 с тр-ом 2*630кВА</v>
          </cell>
          <cell r="D3852" t="str">
            <v>502</v>
          </cell>
          <cell r="E3852" t="str">
            <v>011</v>
          </cell>
          <cell r="F3852">
            <v>11</v>
          </cell>
          <cell r="G3852">
            <v>40</v>
          </cell>
          <cell r="H3852">
            <v>197658</v>
          </cell>
          <cell r="I3852" t="str">
            <v>41067</v>
          </cell>
          <cell r="J3852" t="str">
            <v>2010062</v>
          </cell>
          <cell r="K3852" t="str">
            <v>40701</v>
          </cell>
          <cell r="L3852">
            <v>4.4000000000000004</v>
          </cell>
          <cell r="M3852" t="str">
            <v>143115202</v>
          </cell>
          <cell r="N3852" t="str">
            <v>73</v>
          </cell>
          <cell r="O3852" t="str">
            <v>0978</v>
          </cell>
          <cell r="Q3852">
            <v>139000.34</v>
          </cell>
          <cell r="R3852">
            <v>724.75</v>
          </cell>
          <cell r="S3852">
            <v>58657.66</v>
          </cell>
          <cell r="V3852" t="str">
            <v>41067</v>
          </cell>
          <cell r="W3852" t="str">
            <v>9311101</v>
          </cell>
          <cell r="X3852">
            <v>0</v>
          </cell>
          <cell r="Y3852">
            <v>0</v>
          </cell>
        </row>
        <row r="3853">
          <cell r="A3853">
            <v>28734</v>
          </cell>
          <cell r="B3853" t="str">
            <v>02</v>
          </cell>
          <cell r="C3853" t="str">
            <v>Оборудование ТП-131 с тр-ом 2*400кВА</v>
          </cell>
          <cell r="D3853" t="str">
            <v>502</v>
          </cell>
          <cell r="E3853" t="str">
            <v>011</v>
          </cell>
          <cell r="F3853">
            <v>11</v>
          </cell>
          <cell r="G3853">
            <v>40</v>
          </cell>
          <cell r="H3853">
            <v>94038.39</v>
          </cell>
          <cell r="I3853" t="str">
            <v>41068</v>
          </cell>
          <cell r="J3853" t="str">
            <v>2010062</v>
          </cell>
          <cell r="K3853" t="str">
            <v>40701</v>
          </cell>
          <cell r="L3853">
            <v>4.4000000000000004</v>
          </cell>
          <cell r="M3853" t="str">
            <v>143115202</v>
          </cell>
          <cell r="N3853" t="str">
            <v>77</v>
          </cell>
          <cell r="O3853" t="str">
            <v>0978</v>
          </cell>
          <cell r="Q3853">
            <v>94038.39</v>
          </cell>
          <cell r="R3853">
            <v>0</v>
          </cell>
          <cell r="S3853">
            <v>0</v>
          </cell>
          <cell r="V3853" t="str">
            <v>41068</v>
          </cell>
          <cell r="W3853" t="str">
            <v>9311101</v>
          </cell>
          <cell r="X3853">
            <v>0</v>
          </cell>
          <cell r="Y3853">
            <v>0</v>
          </cell>
        </row>
        <row r="3854">
          <cell r="A3854">
            <v>28734</v>
          </cell>
          <cell r="B3854" t="str">
            <v>02</v>
          </cell>
          <cell r="C3854" t="str">
            <v>Оборудование ТП-132 с тр-ом 320кВА и 250  ква</v>
          </cell>
          <cell r="D3854" t="str">
            <v>502</v>
          </cell>
          <cell r="E3854" t="str">
            <v>011</v>
          </cell>
          <cell r="F3854">
            <v>11</v>
          </cell>
          <cell r="G3854">
            <v>40</v>
          </cell>
          <cell r="H3854">
            <v>34561.120000000003</v>
          </cell>
          <cell r="I3854" t="str">
            <v>41069</v>
          </cell>
          <cell r="J3854" t="str">
            <v>2010062</v>
          </cell>
          <cell r="K3854" t="str">
            <v>40701</v>
          </cell>
          <cell r="L3854">
            <v>4.4000000000000004</v>
          </cell>
          <cell r="M3854" t="str">
            <v>143115202</v>
          </cell>
          <cell r="N3854" t="str">
            <v>69</v>
          </cell>
          <cell r="O3854" t="str">
            <v>0978</v>
          </cell>
          <cell r="Q3854">
            <v>34561.120000000003</v>
          </cell>
          <cell r="R3854">
            <v>0</v>
          </cell>
          <cell r="S3854">
            <v>0</v>
          </cell>
          <cell r="V3854" t="str">
            <v>41069</v>
          </cell>
          <cell r="W3854" t="str">
            <v>9311101</v>
          </cell>
          <cell r="X3854">
            <v>0</v>
          </cell>
          <cell r="Y3854">
            <v>0</v>
          </cell>
        </row>
        <row r="3855">
          <cell r="A3855">
            <v>28734</v>
          </cell>
          <cell r="B3855" t="str">
            <v>02</v>
          </cell>
          <cell r="C3855" t="str">
            <v>Оборудование ТП-135 с тр-ом 400кВА</v>
          </cell>
          <cell r="D3855" t="str">
            <v>502</v>
          </cell>
          <cell r="E3855" t="str">
            <v>011</v>
          </cell>
          <cell r="F3855">
            <v>11</v>
          </cell>
          <cell r="G3855">
            <v>40</v>
          </cell>
          <cell r="H3855">
            <v>23871.279999999999</v>
          </cell>
          <cell r="I3855" t="str">
            <v>41070</v>
          </cell>
          <cell r="J3855" t="str">
            <v>2010062</v>
          </cell>
          <cell r="K3855" t="str">
            <v>40701</v>
          </cell>
          <cell r="L3855">
            <v>4.4000000000000004</v>
          </cell>
          <cell r="M3855" t="str">
            <v>143115202</v>
          </cell>
          <cell r="N3855" t="str">
            <v>67</v>
          </cell>
          <cell r="O3855" t="str">
            <v>0978</v>
          </cell>
          <cell r="Q3855">
            <v>23871.279999999999</v>
          </cell>
          <cell r="R3855">
            <v>0</v>
          </cell>
          <cell r="S3855">
            <v>0</v>
          </cell>
          <cell r="W3855" t="str">
            <v>9311101</v>
          </cell>
          <cell r="X3855">
            <v>0</v>
          </cell>
          <cell r="Y3855">
            <v>0</v>
          </cell>
        </row>
        <row r="3856">
          <cell r="A3856">
            <v>28734</v>
          </cell>
          <cell r="B3856" t="str">
            <v>02</v>
          </cell>
          <cell r="C3856" t="str">
            <v>Оборудование ТП-145 с тр-ом 2*400кВА</v>
          </cell>
          <cell r="D3856" t="str">
            <v>502</v>
          </cell>
          <cell r="E3856" t="str">
            <v>011</v>
          </cell>
          <cell r="F3856">
            <v>11</v>
          </cell>
          <cell r="G3856">
            <v>40</v>
          </cell>
          <cell r="H3856">
            <v>36811.61</v>
          </cell>
          <cell r="I3856" t="str">
            <v>41071</v>
          </cell>
          <cell r="J3856" t="str">
            <v>2010062</v>
          </cell>
          <cell r="K3856" t="str">
            <v>40701</v>
          </cell>
          <cell r="L3856">
            <v>4.4000000000000004</v>
          </cell>
          <cell r="M3856" t="str">
            <v>143115202</v>
          </cell>
          <cell r="N3856" t="str">
            <v>76</v>
          </cell>
          <cell r="O3856" t="str">
            <v>0978</v>
          </cell>
          <cell r="Q3856">
            <v>36811.61</v>
          </cell>
          <cell r="R3856">
            <v>0</v>
          </cell>
          <cell r="S3856">
            <v>0</v>
          </cell>
          <cell r="W3856" t="str">
            <v>9311101</v>
          </cell>
          <cell r="X3856">
            <v>0</v>
          </cell>
          <cell r="Y3856">
            <v>0</v>
          </cell>
        </row>
        <row r="3857">
          <cell r="A3857">
            <v>28734</v>
          </cell>
          <cell r="B3857" t="str">
            <v>02</v>
          </cell>
          <cell r="C3857" t="str">
            <v>Оборудование ТП-147 с тр-ом 320кВА</v>
          </cell>
          <cell r="D3857" t="str">
            <v>502</v>
          </cell>
          <cell r="E3857" t="str">
            <v>011</v>
          </cell>
          <cell r="F3857">
            <v>11</v>
          </cell>
          <cell r="G3857">
            <v>40</v>
          </cell>
          <cell r="H3857">
            <v>17682.43</v>
          </cell>
          <cell r="I3857" t="str">
            <v>41072</v>
          </cell>
          <cell r="J3857" t="str">
            <v>2010062</v>
          </cell>
          <cell r="K3857" t="str">
            <v>40701</v>
          </cell>
          <cell r="L3857">
            <v>4.4000000000000004</v>
          </cell>
          <cell r="M3857" t="str">
            <v>143115202</v>
          </cell>
          <cell r="N3857" t="str">
            <v>78</v>
          </cell>
          <cell r="O3857" t="str">
            <v>0978</v>
          </cell>
          <cell r="Q3857">
            <v>17682.43</v>
          </cell>
          <cell r="R3857">
            <v>0</v>
          </cell>
          <cell r="S3857">
            <v>0</v>
          </cell>
          <cell r="W3857" t="str">
            <v>9311101</v>
          </cell>
          <cell r="X3857">
            <v>0</v>
          </cell>
          <cell r="Y3857">
            <v>0</v>
          </cell>
        </row>
        <row r="3858">
          <cell r="A3858">
            <v>28734</v>
          </cell>
          <cell r="B3858" t="str">
            <v>02</v>
          </cell>
          <cell r="C3858" t="str">
            <v>Оборудование ТП-148 с тр-ом 320кВА</v>
          </cell>
          <cell r="D3858" t="str">
            <v>502</v>
          </cell>
          <cell r="E3858" t="str">
            <v>011</v>
          </cell>
          <cell r="F3858">
            <v>11</v>
          </cell>
          <cell r="G3858">
            <v>40</v>
          </cell>
          <cell r="H3858">
            <v>23871.279999999999</v>
          </cell>
          <cell r="I3858" t="str">
            <v>41073</v>
          </cell>
          <cell r="J3858" t="str">
            <v>2010062</v>
          </cell>
          <cell r="K3858" t="str">
            <v>40701</v>
          </cell>
          <cell r="L3858">
            <v>4.4000000000000004</v>
          </cell>
          <cell r="M3858" t="str">
            <v>143115202</v>
          </cell>
          <cell r="N3858" t="str">
            <v>65</v>
          </cell>
          <cell r="O3858" t="str">
            <v>0978</v>
          </cell>
          <cell r="Q3858">
            <v>23871.279999999999</v>
          </cell>
          <cell r="R3858">
            <v>0</v>
          </cell>
          <cell r="S3858">
            <v>0</v>
          </cell>
          <cell r="V3858" t="str">
            <v>41073</v>
          </cell>
          <cell r="W3858" t="str">
            <v>9311101</v>
          </cell>
          <cell r="X3858">
            <v>0</v>
          </cell>
          <cell r="Y3858">
            <v>0</v>
          </cell>
        </row>
        <row r="3859">
          <cell r="A3859">
            <v>28734</v>
          </cell>
          <cell r="B3859" t="str">
            <v>02</v>
          </cell>
          <cell r="C3859" t="str">
            <v>Оборудование ТП 151 с трансф-м 400кВА и 600ква</v>
          </cell>
          <cell r="D3859" t="str">
            <v>502</v>
          </cell>
          <cell r="E3859" t="str">
            <v>011</v>
          </cell>
          <cell r="F3859">
            <v>11</v>
          </cell>
          <cell r="G3859">
            <v>40</v>
          </cell>
          <cell r="H3859">
            <v>81178.44</v>
          </cell>
          <cell r="I3859" t="str">
            <v>41074</v>
          </cell>
          <cell r="J3859" t="str">
            <v>2010062</v>
          </cell>
          <cell r="K3859" t="str">
            <v>40701</v>
          </cell>
          <cell r="L3859">
            <v>4.4000000000000004</v>
          </cell>
          <cell r="M3859" t="str">
            <v>143115202</v>
          </cell>
          <cell r="N3859" t="str">
            <v>71</v>
          </cell>
          <cell r="O3859" t="str">
            <v>0978</v>
          </cell>
          <cell r="Q3859">
            <v>81178.44</v>
          </cell>
          <cell r="R3859">
            <v>0</v>
          </cell>
          <cell r="S3859">
            <v>0</v>
          </cell>
          <cell r="W3859" t="str">
            <v>9311101</v>
          </cell>
          <cell r="X3859">
            <v>0</v>
          </cell>
          <cell r="Y3859">
            <v>0</v>
          </cell>
        </row>
        <row r="3860">
          <cell r="A3860">
            <v>23986</v>
          </cell>
          <cell r="B3860" t="str">
            <v>02</v>
          </cell>
          <cell r="C3860" t="str">
            <v>Оборудование ТП-152 с тр-ом 400кВА и 320  ква</v>
          </cell>
          <cell r="D3860" t="str">
            <v>502</v>
          </cell>
          <cell r="E3860" t="str">
            <v>011</v>
          </cell>
          <cell r="F3860">
            <v>11</v>
          </cell>
          <cell r="G3860">
            <v>40</v>
          </cell>
          <cell r="H3860">
            <v>26957.67</v>
          </cell>
          <cell r="I3860" t="str">
            <v>41076</v>
          </cell>
          <cell r="J3860" t="str">
            <v>2010062</v>
          </cell>
          <cell r="K3860" t="str">
            <v>40701</v>
          </cell>
          <cell r="L3860">
            <v>4.4000000000000004</v>
          </cell>
          <cell r="M3860" t="str">
            <v>143115202</v>
          </cell>
          <cell r="N3860" t="str">
            <v>64</v>
          </cell>
          <cell r="O3860" t="str">
            <v>0965</v>
          </cell>
          <cell r="Q3860">
            <v>26957.67</v>
          </cell>
          <cell r="R3860">
            <v>0</v>
          </cell>
          <cell r="S3860">
            <v>0</v>
          </cell>
          <cell r="W3860" t="str">
            <v>9311101</v>
          </cell>
          <cell r="X3860">
            <v>0</v>
          </cell>
          <cell r="Y3860">
            <v>0</v>
          </cell>
        </row>
        <row r="3861">
          <cell r="A3861">
            <v>22616</v>
          </cell>
          <cell r="B3861" t="str">
            <v>02</v>
          </cell>
          <cell r="C3861" t="str">
            <v>Оборудование ТП-153 с тр-ом 315кВА</v>
          </cell>
          <cell r="D3861" t="str">
            <v>502</v>
          </cell>
          <cell r="E3861" t="str">
            <v>011</v>
          </cell>
          <cell r="F3861">
            <v>11</v>
          </cell>
          <cell r="G3861">
            <v>40</v>
          </cell>
          <cell r="H3861">
            <v>26957.67</v>
          </cell>
          <cell r="I3861" t="str">
            <v>41077</v>
          </cell>
          <cell r="J3861" t="str">
            <v>2010062</v>
          </cell>
          <cell r="K3861" t="str">
            <v>40701</v>
          </cell>
          <cell r="L3861">
            <v>4.4000000000000004</v>
          </cell>
          <cell r="M3861" t="str">
            <v>143115202</v>
          </cell>
          <cell r="N3861" t="str">
            <v>60</v>
          </cell>
          <cell r="O3861" t="str">
            <v>1261</v>
          </cell>
          <cell r="Q3861">
            <v>26957.67</v>
          </cell>
          <cell r="R3861">
            <v>0</v>
          </cell>
          <cell r="S3861">
            <v>0</v>
          </cell>
          <cell r="W3861" t="str">
            <v>9311101</v>
          </cell>
          <cell r="X3861">
            <v>0</v>
          </cell>
          <cell r="Y3861">
            <v>0</v>
          </cell>
        </row>
        <row r="3862">
          <cell r="A3862">
            <v>28734</v>
          </cell>
          <cell r="B3862" t="str">
            <v>02</v>
          </cell>
          <cell r="C3862" t="str">
            <v>Оборудование ТП-154 с тр-ом 2*400кВА</v>
          </cell>
          <cell r="D3862" t="str">
            <v>502</v>
          </cell>
          <cell r="E3862" t="str">
            <v>011</v>
          </cell>
          <cell r="F3862">
            <v>11</v>
          </cell>
          <cell r="G3862">
            <v>40</v>
          </cell>
          <cell r="H3862">
            <v>49028.56</v>
          </cell>
          <cell r="I3862" t="str">
            <v>41078</v>
          </cell>
          <cell r="J3862" t="str">
            <v>2010062</v>
          </cell>
          <cell r="K3862" t="str">
            <v>40701</v>
          </cell>
          <cell r="L3862">
            <v>4.4000000000000004</v>
          </cell>
          <cell r="M3862" t="str">
            <v>143115202</v>
          </cell>
          <cell r="N3862" t="str">
            <v>67</v>
          </cell>
          <cell r="O3862" t="str">
            <v>0978</v>
          </cell>
          <cell r="Q3862">
            <v>49028.56</v>
          </cell>
          <cell r="R3862">
            <v>0</v>
          </cell>
          <cell r="S3862">
            <v>0</v>
          </cell>
          <cell r="V3862" t="str">
            <v>41078</v>
          </cell>
          <cell r="W3862" t="str">
            <v>9311101</v>
          </cell>
          <cell r="X3862">
            <v>0</v>
          </cell>
          <cell r="Y3862">
            <v>0</v>
          </cell>
        </row>
        <row r="3863">
          <cell r="A3863">
            <v>30621</v>
          </cell>
          <cell r="B3863" t="str">
            <v>02</v>
          </cell>
          <cell r="C3863" t="str">
            <v>Оборудование ТП-156 с тр-ом 2*400кВА в здании ЦДП</v>
          </cell>
          <cell r="D3863" t="str">
            <v>502</v>
          </cell>
          <cell r="E3863" t="str">
            <v>011</v>
          </cell>
          <cell r="F3863">
            <v>11</v>
          </cell>
          <cell r="G3863">
            <v>40</v>
          </cell>
          <cell r="H3863">
            <v>207856</v>
          </cell>
          <cell r="I3863" t="str">
            <v>41079</v>
          </cell>
          <cell r="J3863" t="str">
            <v>2010062</v>
          </cell>
          <cell r="K3863" t="str">
            <v>40701</v>
          </cell>
          <cell r="L3863">
            <v>4.4000000000000004</v>
          </cell>
          <cell r="M3863" t="str">
            <v>143115202</v>
          </cell>
          <cell r="N3863" t="str">
            <v>74</v>
          </cell>
          <cell r="O3863" t="str">
            <v>1183</v>
          </cell>
          <cell r="Q3863">
            <v>191990.96</v>
          </cell>
          <cell r="R3863">
            <v>762.14</v>
          </cell>
          <cell r="S3863">
            <v>15865.04</v>
          </cell>
          <cell r="V3863" t="str">
            <v>41079</v>
          </cell>
          <cell r="W3863" t="str">
            <v>9311101</v>
          </cell>
          <cell r="X3863">
            <v>0</v>
          </cell>
          <cell r="Y3863">
            <v>0</v>
          </cell>
        </row>
        <row r="3864">
          <cell r="A3864">
            <v>28734</v>
          </cell>
          <cell r="B3864" t="str">
            <v>02</v>
          </cell>
          <cell r="C3864" t="str">
            <v>Оборудование ТП-161 с тр-ом 2*400кВА</v>
          </cell>
          <cell r="D3864" t="str">
            <v>502</v>
          </cell>
          <cell r="E3864" t="str">
            <v>011</v>
          </cell>
          <cell r="F3864">
            <v>11</v>
          </cell>
          <cell r="G3864">
            <v>40</v>
          </cell>
          <cell r="H3864">
            <v>51648.78</v>
          </cell>
          <cell r="I3864" t="str">
            <v>41080</v>
          </cell>
          <cell r="J3864" t="str">
            <v>2010062</v>
          </cell>
          <cell r="K3864" t="str">
            <v>40701</v>
          </cell>
          <cell r="L3864">
            <v>4.4000000000000004</v>
          </cell>
          <cell r="M3864" t="str">
            <v>143115202</v>
          </cell>
          <cell r="N3864" t="str">
            <v>75</v>
          </cell>
          <cell r="O3864" t="str">
            <v>0978</v>
          </cell>
          <cell r="Q3864">
            <v>51648.78</v>
          </cell>
          <cell r="R3864">
            <v>0</v>
          </cell>
          <cell r="S3864">
            <v>0</v>
          </cell>
          <cell r="W3864" t="str">
            <v>9311101</v>
          </cell>
          <cell r="X3864">
            <v>0</v>
          </cell>
          <cell r="Y3864">
            <v>0</v>
          </cell>
        </row>
        <row r="3865">
          <cell r="A3865">
            <v>28976</v>
          </cell>
          <cell r="B3865" t="str">
            <v>02</v>
          </cell>
          <cell r="C3865" t="str">
            <v>Оборудование ТП-167 с тр-ом 2*250кВА</v>
          </cell>
          <cell r="D3865" t="str">
            <v>502</v>
          </cell>
          <cell r="E3865" t="str">
            <v>011</v>
          </cell>
          <cell r="F3865">
            <v>11</v>
          </cell>
          <cell r="G3865">
            <v>40</v>
          </cell>
          <cell r="H3865">
            <v>164278</v>
          </cell>
          <cell r="I3865" t="str">
            <v>41081</v>
          </cell>
          <cell r="J3865" t="str">
            <v>2010062</v>
          </cell>
          <cell r="K3865" t="str">
            <v>40701</v>
          </cell>
          <cell r="L3865">
            <v>4.4000000000000004</v>
          </cell>
          <cell r="M3865" t="str">
            <v>143115202</v>
          </cell>
          <cell r="N3865" t="str">
            <v>78</v>
          </cell>
          <cell r="O3865" t="str">
            <v>0579</v>
          </cell>
          <cell r="Q3865">
            <v>164278</v>
          </cell>
          <cell r="R3865">
            <v>0</v>
          </cell>
          <cell r="S3865">
            <v>0</v>
          </cell>
          <cell r="W3865" t="str">
            <v>9311101</v>
          </cell>
          <cell r="X3865">
            <v>0</v>
          </cell>
          <cell r="Y3865">
            <v>0</v>
          </cell>
        </row>
        <row r="3866">
          <cell r="A3866">
            <v>29342</v>
          </cell>
          <cell r="B3866" t="str">
            <v>02</v>
          </cell>
          <cell r="C3866" t="str">
            <v>Оборудование ТП-168 с тр-ом 2*180кВА</v>
          </cell>
          <cell r="D3866" t="str">
            <v>502</v>
          </cell>
          <cell r="E3866" t="str">
            <v>011</v>
          </cell>
          <cell r="F3866">
            <v>11</v>
          </cell>
          <cell r="G3866">
            <v>40</v>
          </cell>
          <cell r="H3866">
            <v>107138</v>
          </cell>
          <cell r="I3866" t="str">
            <v>41082</v>
          </cell>
          <cell r="J3866" t="str">
            <v>2010062</v>
          </cell>
          <cell r="K3866" t="str">
            <v>40701</v>
          </cell>
          <cell r="L3866">
            <v>4.4000000000000004</v>
          </cell>
          <cell r="M3866" t="str">
            <v>143115202</v>
          </cell>
          <cell r="N3866" t="str">
            <v>68</v>
          </cell>
          <cell r="O3866" t="str">
            <v>0580</v>
          </cell>
          <cell r="Q3866">
            <v>107138</v>
          </cell>
          <cell r="R3866">
            <v>0</v>
          </cell>
          <cell r="S3866">
            <v>0</v>
          </cell>
          <cell r="W3866" t="str">
            <v>9311101</v>
          </cell>
          <cell r="X3866">
            <v>0</v>
          </cell>
          <cell r="Y3866">
            <v>0</v>
          </cell>
        </row>
        <row r="3867">
          <cell r="A3867">
            <v>28734</v>
          </cell>
          <cell r="B3867" t="str">
            <v>02</v>
          </cell>
          <cell r="C3867" t="str">
            <v>Оборудование ТП-170 с тр-ом 200кВА и 320 кВА</v>
          </cell>
          <cell r="D3867" t="str">
            <v>502</v>
          </cell>
          <cell r="E3867" t="str">
            <v>011</v>
          </cell>
          <cell r="F3867">
            <v>11</v>
          </cell>
          <cell r="G3867">
            <v>40</v>
          </cell>
          <cell r="H3867">
            <v>38820.980000000003</v>
          </cell>
          <cell r="I3867" t="str">
            <v>41083</v>
          </cell>
          <cell r="J3867" t="str">
            <v>2010062</v>
          </cell>
          <cell r="K3867" t="str">
            <v>40701</v>
          </cell>
          <cell r="L3867">
            <v>4.4000000000000004</v>
          </cell>
          <cell r="M3867" t="str">
            <v>143115202</v>
          </cell>
          <cell r="N3867" t="str">
            <v>66</v>
          </cell>
          <cell r="O3867" t="str">
            <v>0978</v>
          </cell>
          <cell r="Q3867">
            <v>38820.980000000003</v>
          </cell>
          <cell r="R3867">
            <v>0</v>
          </cell>
          <cell r="S3867">
            <v>0</v>
          </cell>
          <cell r="W3867" t="str">
            <v>9311101</v>
          </cell>
          <cell r="X3867">
            <v>0</v>
          </cell>
          <cell r="Y3867">
            <v>0</v>
          </cell>
        </row>
        <row r="3868">
          <cell r="A3868">
            <v>28734</v>
          </cell>
          <cell r="B3868" t="str">
            <v>02</v>
          </cell>
          <cell r="C3868" t="str">
            <v>Оборудование ТП-177 с тр-ом 320кВА</v>
          </cell>
          <cell r="D3868" t="str">
            <v>502</v>
          </cell>
          <cell r="E3868" t="str">
            <v>011</v>
          </cell>
          <cell r="F3868">
            <v>11</v>
          </cell>
          <cell r="G3868">
            <v>40</v>
          </cell>
          <cell r="H3868">
            <v>23871.279999999999</v>
          </cell>
          <cell r="I3868" t="str">
            <v>41084</v>
          </cell>
          <cell r="J3868" t="str">
            <v>2010062</v>
          </cell>
          <cell r="K3868" t="str">
            <v>40701</v>
          </cell>
          <cell r="L3868">
            <v>4.4000000000000004</v>
          </cell>
          <cell r="M3868" t="str">
            <v>143115202</v>
          </cell>
          <cell r="N3868" t="str">
            <v>66</v>
          </cell>
          <cell r="O3868" t="str">
            <v>0978</v>
          </cell>
          <cell r="Q3868">
            <v>23871.279999999999</v>
          </cell>
          <cell r="R3868">
            <v>0</v>
          </cell>
          <cell r="S3868">
            <v>0</v>
          </cell>
          <cell r="W3868" t="str">
            <v>9311101</v>
          </cell>
          <cell r="X3868">
            <v>0</v>
          </cell>
          <cell r="Y3868">
            <v>0</v>
          </cell>
        </row>
        <row r="3869">
          <cell r="A3869">
            <v>22555</v>
          </cell>
          <cell r="B3869" t="str">
            <v>02</v>
          </cell>
          <cell r="C3869" t="str">
            <v>Оборудование ТП 178 с тран-м 400кВА</v>
          </cell>
          <cell r="D3869" t="str">
            <v>502</v>
          </cell>
          <cell r="E3869" t="str">
            <v>011</v>
          </cell>
          <cell r="F3869">
            <v>11</v>
          </cell>
          <cell r="G3869">
            <v>40</v>
          </cell>
          <cell r="H3869">
            <v>26957.67</v>
          </cell>
          <cell r="I3869" t="str">
            <v>41085</v>
          </cell>
          <cell r="J3869" t="str">
            <v>2010062</v>
          </cell>
          <cell r="K3869" t="str">
            <v>40701</v>
          </cell>
          <cell r="L3869">
            <v>4.4000000000000004</v>
          </cell>
          <cell r="M3869" t="str">
            <v>143115202</v>
          </cell>
          <cell r="N3869" t="str">
            <v>59</v>
          </cell>
          <cell r="O3869" t="str">
            <v>1061</v>
          </cell>
          <cell r="Q3869">
            <v>26957.67</v>
          </cell>
          <cell r="R3869">
            <v>0</v>
          </cell>
          <cell r="S3869">
            <v>0</v>
          </cell>
          <cell r="W3869" t="str">
            <v>9311101</v>
          </cell>
          <cell r="X3869">
            <v>0</v>
          </cell>
          <cell r="Y3869">
            <v>0</v>
          </cell>
        </row>
        <row r="3870">
          <cell r="A3870">
            <v>24442</v>
          </cell>
          <cell r="B3870" t="str">
            <v>02</v>
          </cell>
          <cell r="C3870" t="str">
            <v>Оборудование ТП-179 с тр-ом 2*400ква</v>
          </cell>
          <cell r="D3870" t="str">
            <v>502</v>
          </cell>
          <cell r="E3870" t="str">
            <v>011</v>
          </cell>
          <cell r="F3870">
            <v>11</v>
          </cell>
          <cell r="G3870">
            <v>40</v>
          </cell>
          <cell r="H3870">
            <v>26957.67</v>
          </cell>
          <cell r="I3870" t="str">
            <v>41086</v>
          </cell>
          <cell r="J3870" t="str">
            <v>2010062</v>
          </cell>
          <cell r="K3870" t="str">
            <v>40701</v>
          </cell>
          <cell r="L3870">
            <v>4.4000000000000004</v>
          </cell>
          <cell r="M3870" t="str">
            <v>143115202</v>
          </cell>
          <cell r="N3870" t="str">
            <v>65</v>
          </cell>
          <cell r="O3870" t="str">
            <v>1266</v>
          </cell>
          <cell r="Q3870">
            <v>26957.67</v>
          </cell>
          <cell r="R3870">
            <v>0</v>
          </cell>
          <cell r="S3870">
            <v>0</v>
          </cell>
          <cell r="W3870" t="str">
            <v>9311101</v>
          </cell>
          <cell r="X3870">
            <v>0</v>
          </cell>
          <cell r="Y3870">
            <v>0</v>
          </cell>
        </row>
        <row r="3871">
          <cell r="A3871">
            <v>28734</v>
          </cell>
          <cell r="B3871" t="str">
            <v>02</v>
          </cell>
          <cell r="C3871" t="str">
            <v>Оборудование ТП-180 с тр-ом 180кВА</v>
          </cell>
          <cell r="D3871" t="str">
            <v>502</v>
          </cell>
          <cell r="E3871" t="str">
            <v>011</v>
          </cell>
          <cell r="F3871">
            <v>11</v>
          </cell>
          <cell r="G3871">
            <v>40</v>
          </cell>
          <cell r="H3871">
            <v>15673.07</v>
          </cell>
          <cell r="I3871" t="str">
            <v>41087</v>
          </cell>
          <cell r="J3871" t="str">
            <v>2010062</v>
          </cell>
          <cell r="K3871" t="str">
            <v>40701</v>
          </cell>
          <cell r="L3871">
            <v>4.4000000000000004</v>
          </cell>
          <cell r="M3871" t="str">
            <v>143115202</v>
          </cell>
          <cell r="N3871" t="str">
            <v>64</v>
          </cell>
          <cell r="O3871" t="str">
            <v>0978</v>
          </cell>
          <cell r="Q3871">
            <v>15673.07</v>
          </cell>
          <cell r="R3871">
            <v>0</v>
          </cell>
          <cell r="S3871">
            <v>0</v>
          </cell>
          <cell r="W3871" t="str">
            <v>9311101</v>
          </cell>
          <cell r="X3871">
            <v>0</v>
          </cell>
          <cell r="Y3871">
            <v>0</v>
          </cell>
        </row>
        <row r="3872">
          <cell r="A3872">
            <v>26908</v>
          </cell>
          <cell r="B3872" t="str">
            <v>02</v>
          </cell>
          <cell r="C3872" t="str">
            <v>Оборудование ТП-183 с тр-ом 2*400кВА</v>
          </cell>
          <cell r="D3872" t="str">
            <v>502</v>
          </cell>
          <cell r="E3872" t="str">
            <v>011</v>
          </cell>
          <cell r="F3872">
            <v>11</v>
          </cell>
          <cell r="G3872">
            <v>40</v>
          </cell>
          <cell r="H3872">
            <v>59485.31</v>
          </cell>
          <cell r="I3872" t="str">
            <v>41088</v>
          </cell>
          <cell r="J3872" t="str">
            <v>2010062</v>
          </cell>
          <cell r="K3872" t="str">
            <v>40701</v>
          </cell>
          <cell r="L3872">
            <v>4.4000000000000004</v>
          </cell>
          <cell r="M3872" t="str">
            <v>143115202</v>
          </cell>
          <cell r="N3872" t="str">
            <v>67</v>
          </cell>
          <cell r="O3872" t="str">
            <v>0973</v>
          </cell>
          <cell r="Q3872">
            <v>59485.31</v>
          </cell>
          <cell r="R3872">
            <v>0</v>
          </cell>
          <cell r="S3872">
            <v>0</v>
          </cell>
          <cell r="W3872" t="str">
            <v>9311101</v>
          </cell>
          <cell r="X3872">
            <v>0</v>
          </cell>
          <cell r="Y3872">
            <v>0</v>
          </cell>
        </row>
        <row r="3873">
          <cell r="A3873">
            <v>28734</v>
          </cell>
          <cell r="B3873" t="str">
            <v>02</v>
          </cell>
          <cell r="C3873" t="str">
            <v>Оборудование ТП-184 с тр-ом 2*250кВА</v>
          </cell>
          <cell r="D3873" t="str">
            <v>502</v>
          </cell>
          <cell r="E3873" t="str">
            <v>011</v>
          </cell>
          <cell r="F3873">
            <v>11</v>
          </cell>
          <cell r="G3873">
            <v>40</v>
          </cell>
          <cell r="H3873">
            <v>33034</v>
          </cell>
          <cell r="I3873" t="str">
            <v>41089</v>
          </cell>
          <cell r="J3873" t="str">
            <v>2010062</v>
          </cell>
          <cell r="K3873" t="str">
            <v>40701</v>
          </cell>
          <cell r="L3873">
            <v>4.4000000000000004</v>
          </cell>
          <cell r="M3873" t="str">
            <v>143115202</v>
          </cell>
          <cell r="N3873" t="str">
            <v>67</v>
          </cell>
          <cell r="O3873" t="str">
            <v>0978</v>
          </cell>
          <cell r="Q3873">
            <v>33034</v>
          </cell>
          <cell r="R3873">
            <v>0</v>
          </cell>
          <cell r="S3873">
            <v>0</v>
          </cell>
          <cell r="W3873" t="str">
            <v>9311101</v>
          </cell>
          <cell r="X3873">
            <v>0</v>
          </cell>
          <cell r="Y3873">
            <v>0</v>
          </cell>
        </row>
        <row r="3874">
          <cell r="A3874">
            <v>32782</v>
          </cell>
          <cell r="B3874" t="str">
            <v>02</v>
          </cell>
          <cell r="C3874" t="str">
            <v>Оборудование ТП-186 с тр-ом 2*400кВА</v>
          </cell>
          <cell r="D3874" t="str">
            <v>502</v>
          </cell>
          <cell r="E3874" t="str">
            <v>011</v>
          </cell>
          <cell r="F3874">
            <v>11</v>
          </cell>
          <cell r="G3874">
            <v>40</v>
          </cell>
          <cell r="H3874">
            <v>80825</v>
          </cell>
          <cell r="I3874" t="str">
            <v>41090</v>
          </cell>
          <cell r="J3874" t="str">
            <v>2010062</v>
          </cell>
          <cell r="K3874" t="str">
            <v>40701</v>
          </cell>
          <cell r="L3874">
            <v>4.4000000000000004</v>
          </cell>
          <cell r="M3874" t="str">
            <v>143115202</v>
          </cell>
          <cell r="N3874" t="str">
            <v>69</v>
          </cell>
          <cell r="O3874" t="str">
            <v>1089</v>
          </cell>
          <cell r="Q3874">
            <v>53686.32</v>
          </cell>
          <cell r="R3874">
            <v>296.36</v>
          </cell>
          <cell r="S3874">
            <v>27138.68</v>
          </cell>
          <cell r="W3874" t="str">
            <v>9311101</v>
          </cell>
          <cell r="X3874">
            <v>0</v>
          </cell>
          <cell r="Y3874">
            <v>0</v>
          </cell>
        </row>
        <row r="3875">
          <cell r="A3875">
            <v>28734</v>
          </cell>
          <cell r="B3875" t="str">
            <v>02</v>
          </cell>
          <cell r="C3875" t="str">
            <v>Оборудование ТП-188 с тр-ом 2*400кВА</v>
          </cell>
          <cell r="D3875" t="str">
            <v>502</v>
          </cell>
          <cell r="E3875" t="str">
            <v>011</v>
          </cell>
          <cell r="F3875">
            <v>11</v>
          </cell>
          <cell r="G3875">
            <v>40</v>
          </cell>
          <cell r="H3875">
            <v>41794.839999999997</v>
          </cell>
          <cell r="I3875" t="str">
            <v>41091</v>
          </cell>
          <cell r="J3875" t="str">
            <v>2010062</v>
          </cell>
          <cell r="K3875" t="str">
            <v>40701</v>
          </cell>
          <cell r="L3875">
            <v>4.4000000000000004</v>
          </cell>
          <cell r="M3875" t="str">
            <v>143115202</v>
          </cell>
          <cell r="N3875" t="str">
            <v>75</v>
          </cell>
          <cell r="O3875" t="str">
            <v>0978</v>
          </cell>
          <cell r="Q3875">
            <v>41794.839999999997</v>
          </cell>
          <cell r="R3875">
            <v>0</v>
          </cell>
          <cell r="S3875">
            <v>0</v>
          </cell>
          <cell r="W3875" t="str">
            <v>9311101</v>
          </cell>
          <cell r="X3875">
            <v>0</v>
          </cell>
          <cell r="Y3875">
            <v>0</v>
          </cell>
        </row>
        <row r="3876">
          <cell r="A3876">
            <v>28734</v>
          </cell>
          <cell r="B3876" t="str">
            <v>02</v>
          </cell>
          <cell r="C3876" t="str">
            <v>Оборудование ТП-189 с тр-ом 250кВА</v>
          </cell>
          <cell r="D3876" t="str">
            <v>502</v>
          </cell>
          <cell r="E3876" t="str">
            <v>011</v>
          </cell>
          <cell r="F3876">
            <v>11</v>
          </cell>
          <cell r="G3876">
            <v>40</v>
          </cell>
          <cell r="H3876">
            <v>20897.419999999998</v>
          </cell>
          <cell r="I3876" t="str">
            <v>41092</v>
          </cell>
          <cell r="J3876" t="str">
            <v>2010062</v>
          </cell>
          <cell r="K3876" t="str">
            <v>40701</v>
          </cell>
          <cell r="L3876">
            <v>4.4000000000000004</v>
          </cell>
          <cell r="M3876" t="str">
            <v>143115202</v>
          </cell>
          <cell r="N3876" t="str">
            <v>74</v>
          </cell>
          <cell r="O3876" t="str">
            <v>0978</v>
          </cell>
          <cell r="Q3876">
            <v>20897.419999999998</v>
          </cell>
          <cell r="R3876">
            <v>0</v>
          </cell>
          <cell r="S3876">
            <v>0</v>
          </cell>
          <cell r="V3876" t="str">
            <v>41092</v>
          </cell>
          <cell r="W3876" t="str">
            <v>9311101</v>
          </cell>
          <cell r="X3876">
            <v>0</v>
          </cell>
          <cell r="Y3876">
            <v>0</v>
          </cell>
        </row>
        <row r="3877">
          <cell r="A3877">
            <v>31686</v>
          </cell>
          <cell r="B3877" t="str">
            <v>02</v>
          </cell>
          <cell r="C3877" t="str">
            <v>Оборудование ТП-1107 с тр-ом 400кВА</v>
          </cell>
          <cell r="D3877" t="str">
            <v>502</v>
          </cell>
          <cell r="E3877" t="str">
            <v>011</v>
          </cell>
          <cell r="F3877">
            <v>11</v>
          </cell>
          <cell r="G3877">
            <v>40</v>
          </cell>
          <cell r="H3877">
            <v>250905</v>
          </cell>
          <cell r="I3877" t="str">
            <v>41093</v>
          </cell>
          <cell r="J3877" t="str">
            <v>2010062</v>
          </cell>
          <cell r="K3877" t="str">
            <v>40701</v>
          </cell>
          <cell r="L3877">
            <v>4.4000000000000004</v>
          </cell>
          <cell r="M3877" t="str">
            <v>143115202</v>
          </cell>
          <cell r="N3877" t="str">
            <v>83</v>
          </cell>
          <cell r="O3877" t="str">
            <v>1086</v>
          </cell>
          <cell r="Q3877">
            <v>199530.59</v>
          </cell>
          <cell r="R3877">
            <v>919.99</v>
          </cell>
          <cell r="S3877">
            <v>51374.41</v>
          </cell>
          <cell r="W3877" t="str">
            <v>9311101</v>
          </cell>
          <cell r="X3877">
            <v>0</v>
          </cell>
          <cell r="Y3877">
            <v>0</v>
          </cell>
        </row>
        <row r="3878">
          <cell r="A3878">
            <v>28734</v>
          </cell>
          <cell r="B3878" t="str">
            <v>02</v>
          </cell>
          <cell r="C3878" t="str">
            <v>Оборудование ТП-192 с тр-ом 2*250кВА</v>
          </cell>
          <cell r="D3878" t="str">
            <v>502</v>
          </cell>
          <cell r="E3878" t="str">
            <v>011</v>
          </cell>
          <cell r="F3878">
            <v>11</v>
          </cell>
          <cell r="G3878">
            <v>40</v>
          </cell>
          <cell r="H3878">
            <v>15673.07</v>
          </cell>
          <cell r="I3878" t="str">
            <v>41094</v>
          </cell>
          <cell r="J3878" t="str">
            <v>2010062</v>
          </cell>
          <cell r="K3878" t="str">
            <v>40701</v>
          </cell>
          <cell r="L3878">
            <v>4.4000000000000004</v>
          </cell>
          <cell r="M3878" t="str">
            <v>143115202</v>
          </cell>
          <cell r="N3878" t="str">
            <v>68</v>
          </cell>
          <cell r="O3878" t="str">
            <v>0978</v>
          </cell>
          <cell r="Q3878">
            <v>15673.07</v>
          </cell>
          <cell r="R3878">
            <v>0</v>
          </cell>
          <cell r="S3878">
            <v>0</v>
          </cell>
          <cell r="W3878" t="str">
            <v>9311101</v>
          </cell>
          <cell r="X3878">
            <v>0</v>
          </cell>
          <cell r="Y3878">
            <v>0</v>
          </cell>
        </row>
        <row r="3879">
          <cell r="A3879">
            <v>28734</v>
          </cell>
          <cell r="B3879" t="str">
            <v>02</v>
          </cell>
          <cell r="C3879" t="str">
            <v>Оборудование ТП-198 с тр-ом 180кВА и 630кВА</v>
          </cell>
          <cell r="D3879" t="str">
            <v>502</v>
          </cell>
          <cell r="E3879" t="str">
            <v>011</v>
          </cell>
          <cell r="F3879">
            <v>11</v>
          </cell>
          <cell r="G3879">
            <v>40</v>
          </cell>
          <cell r="H3879">
            <v>90019.66</v>
          </cell>
          <cell r="I3879" t="str">
            <v>41095</v>
          </cell>
          <cell r="J3879" t="str">
            <v>2010062</v>
          </cell>
          <cell r="K3879" t="str">
            <v>40701</v>
          </cell>
          <cell r="L3879">
            <v>4.4000000000000004</v>
          </cell>
          <cell r="M3879" t="str">
            <v>143115202</v>
          </cell>
          <cell r="N3879" t="str">
            <v>74</v>
          </cell>
          <cell r="O3879" t="str">
            <v>0978</v>
          </cell>
          <cell r="Q3879">
            <v>90019.66</v>
          </cell>
          <cell r="R3879">
            <v>0</v>
          </cell>
          <cell r="S3879">
            <v>0</v>
          </cell>
          <cell r="W3879" t="str">
            <v>9311101</v>
          </cell>
          <cell r="X3879">
            <v>0</v>
          </cell>
          <cell r="Y3879">
            <v>0</v>
          </cell>
        </row>
        <row r="3880">
          <cell r="A3880">
            <v>28734</v>
          </cell>
          <cell r="B3880" t="str">
            <v>02</v>
          </cell>
          <cell r="C3880" t="str">
            <v>Оборудование ТП-199 с тр-ом 2*250кВА</v>
          </cell>
          <cell r="D3880" t="str">
            <v>502</v>
          </cell>
          <cell r="E3880" t="str">
            <v>011</v>
          </cell>
          <cell r="F3880">
            <v>11</v>
          </cell>
          <cell r="G3880">
            <v>40</v>
          </cell>
          <cell r="H3880">
            <v>49824.27</v>
          </cell>
          <cell r="I3880" t="str">
            <v>41096</v>
          </cell>
          <cell r="J3880" t="str">
            <v>2010062</v>
          </cell>
          <cell r="K3880" t="str">
            <v>40701</v>
          </cell>
          <cell r="L3880">
            <v>4.4000000000000004</v>
          </cell>
          <cell r="M3880" t="str">
            <v>143115202</v>
          </cell>
          <cell r="N3880" t="str">
            <v>75</v>
          </cell>
          <cell r="O3880" t="str">
            <v>0978</v>
          </cell>
          <cell r="Q3880">
            <v>49824.27</v>
          </cell>
          <cell r="R3880">
            <v>0</v>
          </cell>
          <cell r="S3880">
            <v>0</v>
          </cell>
          <cell r="W3880" t="str">
            <v>9311101</v>
          </cell>
          <cell r="X3880">
            <v>0</v>
          </cell>
          <cell r="Y3880">
            <v>0</v>
          </cell>
        </row>
        <row r="3881">
          <cell r="A3881">
            <v>29342</v>
          </cell>
          <cell r="B3881" t="str">
            <v>02</v>
          </cell>
          <cell r="C3881" t="str">
            <v>Оборудование ТП-217 с тр-ом 2*400кВА</v>
          </cell>
          <cell r="D3881" t="str">
            <v>502</v>
          </cell>
          <cell r="E3881" t="str">
            <v>011</v>
          </cell>
          <cell r="F3881">
            <v>11</v>
          </cell>
          <cell r="G3881">
            <v>40</v>
          </cell>
          <cell r="H3881">
            <v>130982</v>
          </cell>
          <cell r="I3881" t="str">
            <v>41097</v>
          </cell>
          <cell r="J3881" t="str">
            <v>2010062</v>
          </cell>
          <cell r="K3881" t="str">
            <v>40701</v>
          </cell>
          <cell r="L3881">
            <v>4.4000000000000004</v>
          </cell>
          <cell r="M3881" t="str">
            <v>143115202</v>
          </cell>
          <cell r="N3881" t="str">
            <v>79</v>
          </cell>
          <cell r="O3881" t="str">
            <v>0580</v>
          </cell>
          <cell r="Q3881">
            <v>130982</v>
          </cell>
          <cell r="R3881">
            <v>0</v>
          </cell>
          <cell r="S3881">
            <v>0</v>
          </cell>
          <cell r="V3881" t="str">
            <v>41097</v>
          </cell>
          <cell r="W3881" t="str">
            <v>9311101</v>
          </cell>
          <cell r="X3881">
            <v>0</v>
          </cell>
          <cell r="Y3881">
            <v>0</v>
          </cell>
        </row>
        <row r="3882">
          <cell r="A3882">
            <v>28734</v>
          </cell>
          <cell r="B3882" t="str">
            <v>02</v>
          </cell>
          <cell r="C3882" t="str">
            <v>Оброрудование ТП-205 с тр-ом 250кВА и 320 кВа</v>
          </cell>
          <cell r="D3882" t="str">
            <v>502</v>
          </cell>
          <cell r="E3882" t="str">
            <v>011</v>
          </cell>
          <cell r="F3882">
            <v>11</v>
          </cell>
          <cell r="G3882">
            <v>40</v>
          </cell>
          <cell r="H3882">
            <v>85414.19</v>
          </cell>
          <cell r="I3882" t="str">
            <v>41098</v>
          </cell>
          <cell r="J3882" t="str">
            <v>2010062</v>
          </cell>
          <cell r="K3882" t="str">
            <v>40701</v>
          </cell>
          <cell r="L3882">
            <v>4.4000000000000004</v>
          </cell>
          <cell r="M3882" t="str">
            <v>143115202</v>
          </cell>
          <cell r="N3882" t="str">
            <v>74</v>
          </cell>
          <cell r="O3882" t="str">
            <v>0978</v>
          </cell>
          <cell r="Q3882">
            <v>85414.19</v>
          </cell>
          <cell r="R3882">
            <v>0</v>
          </cell>
          <cell r="S3882">
            <v>0</v>
          </cell>
          <cell r="W3882" t="str">
            <v>9311101</v>
          </cell>
          <cell r="X3882">
            <v>0</v>
          </cell>
          <cell r="Y3882">
            <v>0</v>
          </cell>
        </row>
        <row r="3883">
          <cell r="A3883">
            <v>32021</v>
          </cell>
          <cell r="B3883" t="str">
            <v>02</v>
          </cell>
          <cell r="C3883" t="str">
            <v>Оборудование ТП-206 с тр-ом 250кВА</v>
          </cell>
          <cell r="D3883" t="str">
            <v>502</v>
          </cell>
          <cell r="E3883" t="str">
            <v>011</v>
          </cell>
          <cell r="F3883">
            <v>11</v>
          </cell>
          <cell r="G3883">
            <v>40</v>
          </cell>
          <cell r="H3883">
            <v>113312</v>
          </cell>
          <cell r="I3883" t="str">
            <v>41099</v>
          </cell>
          <cell r="J3883" t="str">
            <v>2010062</v>
          </cell>
          <cell r="K3883" t="str">
            <v>40701</v>
          </cell>
          <cell r="L3883">
            <v>4.4000000000000004</v>
          </cell>
          <cell r="M3883" t="str">
            <v>143115202</v>
          </cell>
          <cell r="N3883" t="str">
            <v>80</v>
          </cell>
          <cell r="O3883" t="str">
            <v>0987</v>
          </cell>
          <cell r="Q3883">
            <v>85914.61</v>
          </cell>
          <cell r="R3883">
            <v>415.48</v>
          </cell>
          <cell r="S3883">
            <v>27397.39</v>
          </cell>
          <cell r="W3883" t="str">
            <v>9311101</v>
          </cell>
          <cell r="X3883">
            <v>0</v>
          </cell>
          <cell r="Y3883">
            <v>0</v>
          </cell>
        </row>
        <row r="3884">
          <cell r="A3884">
            <v>28611</v>
          </cell>
          <cell r="B3884" t="str">
            <v>02</v>
          </cell>
          <cell r="C3884" t="str">
            <v>КТПН-207 с тр-м 160ква 6/04кв по дороге в карьер Угольный  открытое</v>
          </cell>
          <cell r="D3884" t="str">
            <v>502</v>
          </cell>
          <cell r="E3884" t="str">
            <v>011</v>
          </cell>
          <cell r="F3884">
            <v>11</v>
          </cell>
          <cell r="G3884">
            <v>40</v>
          </cell>
          <cell r="H3884">
            <v>19675.73</v>
          </cell>
          <cell r="I3884" t="str">
            <v>41100</v>
          </cell>
          <cell r="J3884" t="str">
            <v>2010062</v>
          </cell>
          <cell r="K3884" t="str">
            <v>40701</v>
          </cell>
          <cell r="L3884">
            <v>6.6</v>
          </cell>
          <cell r="M3884" t="str">
            <v>143115202</v>
          </cell>
          <cell r="N3884" t="str">
            <v>78</v>
          </cell>
          <cell r="O3884" t="str">
            <v>0578</v>
          </cell>
          <cell r="Q3884">
            <v>19675.73</v>
          </cell>
          <cell r="R3884">
            <v>0</v>
          </cell>
          <cell r="S3884">
            <v>0</v>
          </cell>
          <cell r="W3884" t="str">
            <v>9311101</v>
          </cell>
          <cell r="X3884">
            <v>0</v>
          </cell>
          <cell r="Y3884">
            <v>0</v>
          </cell>
        </row>
        <row r="3885">
          <cell r="A3885">
            <v>25173</v>
          </cell>
          <cell r="B3885" t="str">
            <v>02</v>
          </cell>
          <cell r="C3885" t="str">
            <v>Оборудование ТП-208 с тр-ом 320кВА</v>
          </cell>
          <cell r="D3885" t="str">
            <v>502</v>
          </cell>
          <cell r="E3885" t="str">
            <v>011</v>
          </cell>
          <cell r="F3885">
            <v>11</v>
          </cell>
          <cell r="G3885">
            <v>40</v>
          </cell>
          <cell r="H3885">
            <v>23927.55</v>
          </cell>
          <cell r="I3885" t="str">
            <v>41101</v>
          </cell>
          <cell r="J3885" t="str">
            <v>2010062</v>
          </cell>
          <cell r="K3885" t="str">
            <v>40701</v>
          </cell>
          <cell r="L3885">
            <v>4.4000000000000004</v>
          </cell>
          <cell r="M3885" t="str">
            <v>143115202</v>
          </cell>
          <cell r="N3885" t="str">
            <v>67</v>
          </cell>
          <cell r="O3885" t="str">
            <v>1268</v>
          </cell>
          <cell r="Q3885">
            <v>23927.55</v>
          </cell>
          <cell r="R3885">
            <v>0</v>
          </cell>
          <cell r="S3885">
            <v>0</v>
          </cell>
          <cell r="V3885" t="str">
            <v>41101</v>
          </cell>
          <cell r="W3885" t="str">
            <v>9311101</v>
          </cell>
          <cell r="X3885">
            <v>0</v>
          </cell>
          <cell r="Y3885">
            <v>0</v>
          </cell>
        </row>
        <row r="3886">
          <cell r="A3886">
            <v>28734</v>
          </cell>
          <cell r="B3886" t="str">
            <v>02</v>
          </cell>
          <cell r="C3886" t="str">
            <v>Оборудование ТП-211 с тр-ом   2х630ква</v>
          </cell>
          <cell r="D3886" t="str">
            <v>502</v>
          </cell>
          <cell r="E3886" t="str">
            <v>011</v>
          </cell>
          <cell r="F3886">
            <v>11</v>
          </cell>
          <cell r="G3886">
            <v>40</v>
          </cell>
          <cell r="H3886">
            <v>87915</v>
          </cell>
          <cell r="I3886" t="str">
            <v>41102</v>
          </cell>
          <cell r="J3886" t="str">
            <v>2010062</v>
          </cell>
          <cell r="K3886" t="str">
            <v>40701</v>
          </cell>
          <cell r="L3886">
            <v>4.4000000000000004</v>
          </cell>
          <cell r="M3886" t="str">
            <v>143115202</v>
          </cell>
          <cell r="N3886" t="str">
            <v>75</v>
          </cell>
          <cell r="O3886" t="str">
            <v>0978</v>
          </cell>
          <cell r="Q3886">
            <v>72559.11</v>
          </cell>
          <cell r="R3886">
            <v>322.36</v>
          </cell>
          <cell r="S3886">
            <v>15355.89</v>
          </cell>
          <cell r="V3886" t="str">
            <v>41102</v>
          </cell>
          <cell r="W3886" t="str">
            <v>9311101</v>
          </cell>
          <cell r="X3886">
            <v>0</v>
          </cell>
          <cell r="Y3886">
            <v>0</v>
          </cell>
        </row>
        <row r="3887">
          <cell r="A3887">
            <v>28734</v>
          </cell>
          <cell r="B3887" t="str">
            <v>02</v>
          </cell>
          <cell r="C3887" t="str">
            <v>Оборудование ТП-216 с тр-ом 160кВА</v>
          </cell>
          <cell r="D3887" t="str">
            <v>502</v>
          </cell>
          <cell r="E3887" t="str">
            <v>011</v>
          </cell>
          <cell r="F3887">
            <v>11</v>
          </cell>
          <cell r="G3887">
            <v>40</v>
          </cell>
          <cell r="H3887">
            <v>33034</v>
          </cell>
          <cell r="I3887" t="str">
            <v>41103</v>
          </cell>
          <cell r="J3887" t="str">
            <v>2010062</v>
          </cell>
          <cell r="K3887" t="str">
            <v>40701</v>
          </cell>
          <cell r="L3887">
            <v>4.4000000000000004</v>
          </cell>
          <cell r="M3887" t="str">
            <v>143115202</v>
          </cell>
          <cell r="N3887" t="str">
            <v>68</v>
          </cell>
          <cell r="O3887" t="str">
            <v>0978</v>
          </cell>
          <cell r="Q3887">
            <v>33034</v>
          </cell>
          <cell r="R3887">
            <v>0</v>
          </cell>
          <cell r="S3887">
            <v>0</v>
          </cell>
          <cell r="V3887" t="str">
            <v>41103</v>
          </cell>
          <cell r="W3887" t="str">
            <v>9311101</v>
          </cell>
          <cell r="X3887">
            <v>0</v>
          </cell>
          <cell r="Y3887">
            <v>0</v>
          </cell>
        </row>
        <row r="3888">
          <cell r="A3888">
            <v>28734</v>
          </cell>
          <cell r="B3888" t="str">
            <v>02</v>
          </cell>
          <cell r="C3888" t="str">
            <v>Оборудов ТП-221 с тр-ом 2*400кВА</v>
          </cell>
          <cell r="D3888" t="str">
            <v>502</v>
          </cell>
          <cell r="E3888" t="str">
            <v>011</v>
          </cell>
          <cell r="F3888">
            <v>11</v>
          </cell>
          <cell r="G3888">
            <v>40</v>
          </cell>
          <cell r="H3888">
            <v>73140.97</v>
          </cell>
          <cell r="I3888" t="str">
            <v>41104</v>
          </cell>
          <cell r="J3888" t="str">
            <v>2010062</v>
          </cell>
          <cell r="K3888" t="str">
            <v>40701</v>
          </cell>
          <cell r="L3888">
            <v>4.4000000000000004</v>
          </cell>
          <cell r="M3888" t="str">
            <v>143115202</v>
          </cell>
          <cell r="N3888" t="str">
            <v>68</v>
          </cell>
          <cell r="O3888" t="str">
            <v>0978</v>
          </cell>
          <cell r="Q3888">
            <v>73140.97</v>
          </cell>
          <cell r="R3888">
            <v>0</v>
          </cell>
          <cell r="S3888">
            <v>0</v>
          </cell>
          <cell r="W3888" t="str">
            <v>9311101</v>
          </cell>
          <cell r="X3888">
            <v>0</v>
          </cell>
          <cell r="Y3888">
            <v>0</v>
          </cell>
        </row>
        <row r="3889">
          <cell r="A3889">
            <v>28734</v>
          </cell>
          <cell r="B3889" t="str">
            <v>02</v>
          </cell>
          <cell r="C3889" t="str">
            <v>Оборудование ТП-224 с тр-ом 2*400кВА</v>
          </cell>
          <cell r="D3889" t="str">
            <v>502</v>
          </cell>
          <cell r="E3889" t="str">
            <v>011</v>
          </cell>
          <cell r="F3889">
            <v>11</v>
          </cell>
          <cell r="G3889">
            <v>40</v>
          </cell>
          <cell r="H3889">
            <v>65103.5</v>
          </cell>
          <cell r="I3889" t="str">
            <v>41105</v>
          </cell>
          <cell r="J3889" t="str">
            <v>2010062</v>
          </cell>
          <cell r="K3889" t="str">
            <v>40701</v>
          </cell>
          <cell r="L3889">
            <v>4.4000000000000004</v>
          </cell>
          <cell r="M3889" t="str">
            <v>143115202</v>
          </cell>
          <cell r="N3889" t="str">
            <v>69</v>
          </cell>
          <cell r="O3889" t="str">
            <v>0978</v>
          </cell>
          <cell r="Q3889">
            <v>65103.5</v>
          </cell>
          <cell r="R3889">
            <v>0</v>
          </cell>
          <cell r="S3889">
            <v>0</v>
          </cell>
          <cell r="W3889" t="str">
            <v>9311101</v>
          </cell>
          <cell r="X3889">
            <v>0</v>
          </cell>
          <cell r="Y3889">
            <v>0</v>
          </cell>
        </row>
        <row r="3890">
          <cell r="A3890">
            <v>28734</v>
          </cell>
          <cell r="B3890" t="str">
            <v>02</v>
          </cell>
          <cell r="C3890" t="str">
            <v>Оборудование ТП-225 с тр-ом 2*400кВА</v>
          </cell>
          <cell r="D3890" t="str">
            <v>502</v>
          </cell>
          <cell r="E3890" t="str">
            <v>011</v>
          </cell>
          <cell r="F3890">
            <v>11</v>
          </cell>
          <cell r="G3890">
            <v>40</v>
          </cell>
          <cell r="H3890">
            <v>73140.97</v>
          </cell>
          <cell r="I3890" t="str">
            <v>41106</v>
          </cell>
          <cell r="J3890" t="str">
            <v>2010062</v>
          </cell>
          <cell r="K3890" t="str">
            <v>40701</v>
          </cell>
          <cell r="L3890">
            <v>4.4000000000000004</v>
          </cell>
          <cell r="M3890" t="str">
            <v>143115202</v>
          </cell>
          <cell r="N3890" t="str">
            <v>69</v>
          </cell>
          <cell r="O3890" t="str">
            <v>0978</v>
          </cell>
          <cell r="Q3890">
            <v>73140.97</v>
          </cell>
          <cell r="R3890">
            <v>0</v>
          </cell>
          <cell r="S3890">
            <v>0</v>
          </cell>
          <cell r="W3890" t="str">
            <v>9311101</v>
          </cell>
          <cell r="X3890">
            <v>0</v>
          </cell>
          <cell r="Y3890">
            <v>0</v>
          </cell>
        </row>
        <row r="3891">
          <cell r="A3891">
            <v>28734</v>
          </cell>
          <cell r="B3891" t="str">
            <v>02</v>
          </cell>
          <cell r="C3891" t="str">
            <v>Оборудование ТП-227 с тр-ом 3*400кВА</v>
          </cell>
          <cell r="D3891" t="str">
            <v>502</v>
          </cell>
          <cell r="E3891" t="str">
            <v>011</v>
          </cell>
          <cell r="F3891">
            <v>11</v>
          </cell>
          <cell r="G3891">
            <v>40</v>
          </cell>
          <cell r="H3891">
            <v>92937.26</v>
          </cell>
          <cell r="I3891" t="str">
            <v>41107</v>
          </cell>
          <cell r="J3891" t="str">
            <v>2010062</v>
          </cell>
          <cell r="K3891" t="str">
            <v>40701</v>
          </cell>
          <cell r="L3891">
            <v>4.4000000000000004</v>
          </cell>
          <cell r="M3891" t="str">
            <v>143115202</v>
          </cell>
          <cell r="N3891" t="str">
            <v>70</v>
          </cell>
          <cell r="O3891" t="str">
            <v>0978</v>
          </cell>
          <cell r="Q3891">
            <v>92937.26</v>
          </cell>
          <cell r="R3891">
            <v>0</v>
          </cell>
          <cell r="S3891">
            <v>0</v>
          </cell>
          <cell r="W3891" t="str">
            <v>9311101</v>
          </cell>
          <cell r="X3891">
            <v>0</v>
          </cell>
          <cell r="Y3891">
            <v>0</v>
          </cell>
        </row>
        <row r="3892">
          <cell r="A3892">
            <v>28734</v>
          </cell>
          <cell r="B3892" t="str">
            <v>02</v>
          </cell>
          <cell r="C3892" t="str">
            <v>Оборудование ТП-228 с тр-ом 400кВА</v>
          </cell>
          <cell r="D3892" t="str">
            <v>502</v>
          </cell>
          <cell r="E3892" t="str">
            <v>011</v>
          </cell>
          <cell r="F3892">
            <v>11</v>
          </cell>
          <cell r="G3892">
            <v>40</v>
          </cell>
          <cell r="H3892">
            <v>23204.17</v>
          </cell>
          <cell r="I3892" t="str">
            <v>41108</v>
          </cell>
          <cell r="J3892" t="str">
            <v>2010062</v>
          </cell>
          <cell r="K3892" t="str">
            <v>40701</v>
          </cell>
          <cell r="L3892">
            <v>4.4000000000000004</v>
          </cell>
          <cell r="M3892" t="str">
            <v>143115202</v>
          </cell>
          <cell r="N3892" t="str">
            <v>75</v>
          </cell>
          <cell r="O3892" t="str">
            <v>0978</v>
          </cell>
          <cell r="Q3892">
            <v>23204.17</v>
          </cell>
          <cell r="R3892">
            <v>0</v>
          </cell>
          <cell r="S3892">
            <v>0</v>
          </cell>
          <cell r="W3892" t="str">
            <v>9311101</v>
          </cell>
          <cell r="X3892">
            <v>0</v>
          </cell>
          <cell r="Y3892">
            <v>0</v>
          </cell>
        </row>
        <row r="3893">
          <cell r="A3893">
            <v>28734</v>
          </cell>
          <cell r="B3893" t="str">
            <v>02</v>
          </cell>
          <cell r="C3893" t="str">
            <v>Оборудование ТП-229 с тр-ом 400кВА и 320</v>
          </cell>
          <cell r="D3893" t="str">
            <v>502</v>
          </cell>
          <cell r="E3893" t="str">
            <v>011</v>
          </cell>
          <cell r="F3893">
            <v>11</v>
          </cell>
          <cell r="G3893">
            <v>40</v>
          </cell>
          <cell r="H3893">
            <v>37776.11</v>
          </cell>
          <cell r="I3893" t="str">
            <v>41109</v>
          </cell>
          <cell r="J3893" t="str">
            <v>2010062</v>
          </cell>
          <cell r="K3893" t="str">
            <v>40701</v>
          </cell>
          <cell r="L3893">
            <v>4.4000000000000004</v>
          </cell>
          <cell r="M3893" t="str">
            <v>143115202</v>
          </cell>
          <cell r="N3893" t="str">
            <v>70</v>
          </cell>
          <cell r="O3893" t="str">
            <v>0978</v>
          </cell>
          <cell r="Q3893">
            <v>37776.11</v>
          </cell>
          <cell r="R3893">
            <v>0</v>
          </cell>
          <cell r="S3893">
            <v>0</v>
          </cell>
          <cell r="W3893" t="str">
            <v>9311101</v>
          </cell>
          <cell r="X3893">
            <v>0</v>
          </cell>
          <cell r="Y3893">
            <v>0</v>
          </cell>
        </row>
        <row r="3894">
          <cell r="A3894">
            <v>25812</v>
          </cell>
          <cell r="B3894" t="str">
            <v>02</v>
          </cell>
          <cell r="C3894" t="str">
            <v>Оборудов.ТП-230 с тр-ом 180кВА 6/04кв</v>
          </cell>
          <cell r="D3894" t="str">
            <v>502</v>
          </cell>
          <cell r="E3894" t="str">
            <v>011</v>
          </cell>
          <cell r="F3894">
            <v>11</v>
          </cell>
          <cell r="G3894">
            <v>40</v>
          </cell>
          <cell r="H3894">
            <v>23927.55</v>
          </cell>
          <cell r="I3894" t="str">
            <v>41110</v>
          </cell>
          <cell r="J3894" t="str">
            <v>2010062</v>
          </cell>
          <cell r="K3894" t="str">
            <v>40701</v>
          </cell>
          <cell r="L3894">
            <v>4.4000000000000004</v>
          </cell>
          <cell r="M3894" t="str">
            <v>143115202</v>
          </cell>
          <cell r="N3894" t="str">
            <v>69</v>
          </cell>
          <cell r="O3894" t="str">
            <v>0970</v>
          </cell>
          <cell r="Q3894">
            <v>23927.55</v>
          </cell>
          <cell r="R3894">
            <v>0</v>
          </cell>
          <cell r="S3894">
            <v>0</v>
          </cell>
          <cell r="W3894" t="str">
            <v>9311101</v>
          </cell>
          <cell r="X3894">
            <v>0</v>
          </cell>
          <cell r="Y3894">
            <v>0</v>
          </cell>
        </row>
        <row r="3895">
          <cell r="A3895">
            <v>24716</v>
          </cell>
          <cell r="B3895" t="str">
            <v>02</v>
          </cell>
          <cell r="C3895" t="str">
            <v>Оборудован ТП-231 с тр-ом 630кВА б\н</v>
          </cell>
          <cell r="D3895" t="str">
            <v>502</v>
          </cell>
          <cell r="E3895" t="str">
            <v>011</v>
          </cell>
          <cell r="F3895">
            <v>11</v>
          </cell>
          <cell r="G3895">
            <v>40</v>
          </cell>
          <cell r="H3895">
            <v>13269.86</v>
          </cell>
          <cell r="I3895" t="str">
            <v>41111</v>
          </cell>
          <cell r="J3895" t="str">
            <v>2010062</v>
          </cell>
          <cell r="K3895" t="str">
            <v>40701</v>
          </cell>
          <cell r="L3895">
            <v>4.4000000000000004</v>
          </cell>
          <cell r="M3895" t="str">
            <v>143115202</v>
          </cell>
          <cell r="N3895" t="str">
            <v>66</v>
          </cell>
          <cell r="O3895" t="str">
            <v>0967</v>
          </cell>
          <cell r="Q3895">
            <v>13269.86</v>
          </cell>
          <cell r="R3895">
            <v>0</v>
          </cell>
          <cell r="S3895">
            <v>0</v>
          </cell>
          <cell r="W3895" t="str">
            <v>9311101</v>
          </cell>
          <cell r="X3895">
            <v>0</v>
          </cell>
          <cell r="Y3895">
            <v>0</v>
          </cell>
        </row>
        <row r="3896">
          <cell r="A3896">
            <v>28734</v>
          </cell>
          <cell r="B3896" t="str">
            <v>02</v>
          </cell>
          <cell r="C3896" t="str">
            <v>Оборуд ТП-233 с тр-ом 2*400кВА</v>
          </cell>
          <cell r="D3896" t="str">
            <v>502</v>
          </cell>
          <cell r="E3896" t="str">
            <v>011</v>
          </cell>
          <cell r="F3896">
            <v>11</v>
          </cell>
          <cell r="G3896">
            <v>40</v>
          </cell>
          <cell r="H3896">
            <v>93483.81</v>
          </cell>
          <cell r="I3896" t="str">
            <v>41112</v>
          </cell>
          <cell r="J3896" t="str">
            <v>2010062</v>
          </cell>
          <cell r="K3896" t="str">
            <v>40701</v>
          </cell>
          <cell r="L3896">
            <v>4.4000000000000004</v>
          </cell>
          <cell r="M3896" t="str">
            <v>143115202</v>
          </cell>
          <cell r="N3896" t="str">
            <v>77</v>
          </cell>
          <cell r="O3896" t="str">
            <v>0978</v>
          </cell>
          <cell r="Q3896">
            <v>93483.81</v>
          </cell>
          <cell r="R3896">
            <v>0</v>
          </cell>
          <cell r="S3896">
            <v>0</v>
          </cell>
          <cell r="W3896" t="str">
            <v>9311101</v>
          </cell>
          <cell r="X3896">
            <v>0</v>
          </cell>
          <cell r="Y3896">
            <v>0</v>
          </cell>
        </row>
        <row r="3897">
          <cell r="A3897">
            <v>28734</v>
          </cell>
          <cell r="B3897" t="str">
            <v>02</v>
          </cell>
          <cell r="C3897" t="str">
            <v>Оборудов ТП-234 с тр-ом 2*400кВА</v>
          </cell>
          <cell r="D3897" t="str">
            <v>502</v>
          </cell>
          <cell r="E3897" t="str">
            <v>011</v>
          </cell>
          <cell r="F3897">
            <v>11</v>
          </cell>
          <cell r="G3897">
            <v>40</v>
          </cell>
          <cell r="H3897">
            <v>87608.42</v>
          </cell>
          <cell r="I3897" t="str">
            <v>41113</v>
          </cell>
          <cell r="J3897" t="str">
            <v>2010062</v>
          </cell>
          <cell r="K3897" t="str">
            <v>40701</v>
          </cell>
          <cell r="L3897">
            <v>4.4000000000000004</v>
          </cell>
          <cell r="M3897" t="str">
            <v>143115202</v>
          </cell>
          <cell r="N3897" t="str">
            <v>77</v>
          </cell>
          <cell r="O3897" t="str">
            <v>0978</v>
          </cell>
          <cell r="Q3897">
            <v>87608.42</v>
          </cell>
          <cell r="R3897">
            <v>0</v>
          </cell>
          <cell r="S3897">
            <v>0</v>
          </cell>
          <cell r="W3897" t="str">
            <v>9311101</v>
          </cell>
          <cell r="X3897">
            <v>0</v>
          </cell>
          <cell r="Y3897">
            <v>0</v>
          </cell>
        </row>
        <row r="3898">
          <cell r="A3898">
            <v>28734</v>
          </cell>
          <cell r="B3898" t="str">
            <v>02</v>
          </cell>
          <cell r="C3898" t="str">
            <v>Оборудов.ТП-299 с тр-ом 400кВА</v>
          </cell>
          <cell r="D3898" t="str">
            <v>502</v>
          </cell>
          <cell r="E3898" t="str">
            <v>011</v>
          </cell>
          <cell r="F3898">
            <v>11</v>
          </cell>
          <cell r="G3898">
            <v>40</v>
          </cell>
          <cell r="H3898">
            <v>36811.61</v>
          </cell>
          <cell r="I3898" t="str">
            <v>41114</v>
          </cell>
          <cell r="J3898" t="str">
            <v>2010062</v>
          </cell>
          <cell r="K3898" t="str">
            <v>40701</v>
          </cell>
          <cell r="L3898">
            <v>4.4000000000000004</v>
          </cell>
          <cell r="M3898" t="str">
            <v>143115202</v>
          </cell>
          <cell r="N3898" t="str">
            <v>70</v>
          </cell>
          <cell r="O3898" t="str">
            <v>0978</v>
          </cell>
          <cell r="Q3898">
            <v>36811.61</v>
          </cell>
          <cell r="R3898">
            <v>0</v>
          </cell>
          <cell r="S3898">
            <v>0</v>
          </cell>
          <cell r="W3898" t="str">
            <v>9311101</v>
          </cell>
          <cell r="X3898">
            <v>0</v>
          </cell>
          <cell r="Y3898">
            <v>0</v>
          </cell>
        </row>
        <row r="3899">
          <cell r="A3899">
            <v>28734</v>
          </cell>
          <cell r="B3899" t="str">
            <v>02</v>
          </cell>
          <cell r="C3899" t="str">
            <v>Оборудов.ТП-246 с тр-ом 2*400кВА</v>
          </cell>
          <cell r="D3899" t="str">
            <v>502</v>
          </cell>
          <cell r="E3899" t="str">
            <v>011</v>
          </cell>
          <cell r="F3899">
            <v>11</v>
          </cell>
          <cell r="G3899">
            <v>40</v>
          </cell>
          <cell r="H3899">
            <v>149545.16</v>
          </cell>
          <cell r="I3899" t="str">
            <v>41116</v>
          </cell>
          <cell r="J3899" t="str">
            <v>2010062</v>
          </cell>
          <cell r="K3899" t="str">
            <v>40701</v>
          </cell>
          <cell r="L3899">
            <v>4.4000000000000004</v>
          </cell>
          <cell r="M3899" t="str">
            <v>143115202</v>
          </cell>
          <cell r="N3899" t="str">
            <v>71</v>
          </cell>
          <cell r="O3899" t="str">
            <v>0978</v>
          </cell>
          <cell r="Q3899">
            <v>149545.16</v>
          </cell>
          <cell r="R3899">
            <v>0</v>
          </cell>
          <cell r="S3899">
            <v>0</v>
          </cell>
          <cell r="W3899" t="str">
            <v>9311101</v>
          </cell>
          <cell r="X3899">
            <v>0</v>
          </cell>
          <cell r="Y3899">
            <v>0</v>
          </cell>
        </row>
        <row r="3900">
          <cell r="A3900">
            <v>28734</v>
          </cell>
          <cell r="B3900" t="str">
            <v>02</v>
          </cell>
          <cell r="C3900" t="str">
            <v>Оборудование ТП-248 с тр-ом 400кВА</v>
          </cell>
          <cell r="D3900" t="str">
            <v>502</v>
          </cell>
          <cell r="E3900" t="str">
            <v>011</v>
          </cell>
          <cell r="F3900">
            <v>11</v>
          </cell>
          <cell r="G3900">
            <v>40</v>
          </cell>
          <cell r="H3900">
            <v>49028.56</v>
          </cell>
          <cell r="I3900" t="str">
            <v>41117</v>
          </cell>
          <cell r="J3900" t="str">
            <v>2010062</v>
          </cell>
          <cell r="K3900" t="str">
            <v>40701</v>
          </cell>
          <cell r="L3900">
            <v>4.4000000000000004</v>
          </cell>
          <cell r="M3900" t="str">
            <v>143115202</v>
          </cell>
          <cell r="N3900" t="str">
            <v>71</v>
          </cell>
          <cell r="O3900" t="str">
            <v>0978</v>
          </cell>
          <cell r="Q3900">
            <v>49028.56</v>
          </cell>
          <cell r="R3900">
            <v>0</v>
          </cell>
          <cell r="S3900">
            <v>0</v>
          </cell>
          <cell r="W3900" t="str">
            <v>9311101</v>
          </cell>
          <cell r="X3900">
            <v>0</v>
          </cell>
          <cell r="Y3900">
            <v>0</v>
          </cell>
        </row>
        <row r="3901">
          <cell r="A3901">
            <v>29618</v>
          </cell>
          <cell r="B3901" t="str">
            <v>02</v>
          </cell>
          <cell r="C3901" t="str">
            <v>Оборудов.ТП-249 с тр-ом 2*630кВА</v>
          </cell>
          <cell r="D3901" t="str">
            <v>502</v>
          </cell>
          <cell r="E3901" t="str">
            <v>011</v>
          </cell>
          <cell r="F3901">
            <v>11</v>
          </cell>
          <cell r="G3901">
            <v>40</v>
          </cell>
          <cell r="H3901">
            <v>246818</v>
          </cell>
          <cell r="I3901" t="str">
            <v>41118</v>
          </cell>
          <cell r="J3901" t="str">
            <v>2010062</v>
          </cell>
          <cell r="K3901" t="str">
            <v>40701</v>
          </cell>
          <cell r="L3901">
            <v>4.4000000000000004</v>
          </cell>
          <cell r="M3901" t="str">
            <v>143115202</v>
          </cell>
          <cell r="N3901" t="str">
            <v>80</v>
          </cell>
          <cell r="O3901" t="str">
            <v>0281</v>
          </cell>
          <cell r="Q3901">
            <v>246818</v>
          </cell>
          <cell r="R3901">
            <v>0</v>
          </cell>
          <cell r="S3901">
            <v>0</v>
          </cell>
          <cell r="W3901" t="str">
            <v>9311101</v>
          </cell>
          <cell r="X3901">
            <v>0</v>
          </cell>
          <cell r="Y3901">
            <v>0</v>
          </cell>
        </row>
        <row r="3902">
          <cell r="A3902">
            <v>29373</v>
          </cell>
          <cell r="B3902" t="str">
            <v>02</v>
          </cell>
          <cell r="C3902" t="str">
            <v>Оборудов.ТП-1259 с тр-ом 400кВА</v>
          </cell>
          <cell r="D3902" t="str">
            <v>502</v>
          </cell>
          <cell r="E3902" t="str">
            <v>011</v>
          </cell>
          <cell r="F3902">
            <v>11</v>
          </cell>
          <cell r="G3902">
            <v>40</v>
          </cell>
          <cell r="H3902">
            <v>107138</v>
          </cell>
          <cell r="I3902" t="str">
            <v>41119</v>
          </cell>
          <cell r="J3902" t="str">
            <v>2010062</v>
          </cell>
          <cell r="K3902" t="str">
            <v>40701</v>
          </cell>
          <cell r="L3902">
            <v>4.4000000000000004</v>
          </cell>
          <cell r="M3902" t="str">
            <v>143115202</v>
          </cell>
          <cell r="N3902" t="str">
            <v>74</v>
          </cell>
          <cell r="O3902" t="str">
            <v>0680</v>
          </cell>
          <cell r="Q3902">
            <v>107138</v>
          </cell>
          <cell r="R3902">
            <v>0</v>
          </cell>
          <cell r="S3902">
            <v>0</v>
          </cell>
          <cell r="W3902" t="str">
            <v>9311101</v>
          </cell>
          <cell r="X3902">
            <v>0</v>
          </cell>
          <cell r="Y3902">
            <v>0</v>
          </cell>
        </row>
        <row r="3903">
          <cell r="A3903">
            <v>28734</v>
          </cell>
          <cell r="B3903" t="str">
            <v>02</v>
          </cell>
          <cell r="C3903" t="str">
            <v>ТП-253 с тр-ом 630ква 320ква</v>
          </cell>
          <cell r="D3903" t="str">
            <v>502</v>
          </cell>
          <cell r="E3903" t="str">
            <v>011</v>
          </cell>
          <cell r="F3903">
            <v>11</v>
          </cell>
          <cell r="G3903">
            <v>40</v>
          </cell>
          <cell r="H3903">
            <v>23871.279999999999</v>
          </cell>
          <cell r="I3903" t="str">
            <v>41120</v>
          </cell>
          <cell r="J3903" t="str">
            <v>2010062</v>
          </cell>
          <cell r="K3903" t="str">
            <v>40701</v>
          </cell>
          <cell r="L3903">
            <v>4.4000000000000004</v>
          </cell>
          <cell r="M3903" t="str">
            <v>143115202</v>
          </cell>
          <cell r="N3903" t="str">
            <v>71</v>
          </cell>
          <cell r="O3903" t="str">
            <v>0978</v>
          </cell>
          <cell r="Q3903">
            <v>23871.279999999999</v>
          </cell>
          <cell r="R3903">
            <v>0</v>
          </cell>
          <cell r="S3903">
            <v>0</v>
          </cell>
          <cell r="W3903" t="str">
            <v>9311101</v>
          </cell>
          <cell r="X3903">
            <v>0</v>
          </cell>
          <cell r="Y3903">
            <v>0</v>
          </cell>
        </row>
        <row r="3904">
          <cell r="A3904">
            <v>28734</v>
          </cell>
          <cell r="B3904" t="str">
            <v>02</v>
          </cell>
          <cell r="C3904" t="str">
            <v>Оборудование ТП-254 с тр-ом 400кВА и 630</v>
          </cell>
          <cell r="D3904" t="str">
            <v>502</v>
          </cell>
          <cell r="E3904" t="str">
            <v>011</v>
          </cell>
          <cell r="F3904">
            <v>11</v>
          </cell>
          <cell r="G3904">
            <v>40</v>
          </cell>
          <cell r="H3904">
            <v>60570.37</v>
          </cell>
          <cell r="I3904" t="str">
            <v>41122</v>
          </cell>
          <cell r="J3904" t="str">
            <v>2010062</v>
          </cell>
          <cell r="K3904" t="str">
            <v>40701</v>
          </cell>
          <cell r="L3904">
            <v>4.4000000000000004</v>
          </cell>
          <cell r="M3904" t="str">
            <v>143115202</v>
          </cell>
          <cell r="N3904" t="str">
            <v>71</v>
          </cell>
          <cell r="O3904" t="str">
            <v>0978</v>
          </cell>
          <cell r="Q3904">
            <v>60570.37</v>
          </cell>
          <cell r="R3904">
            <v>0</v>
          </cell>
          <cell r="S3904">
            <v>0</v>
          </cell>
          <cell r="W3904" t="str">
            <v>9311101</v>
          </cell>
          <cell r="X3904">
            <v>0</v>
          </cell>
          <cell r="Y3904">
            <v>0</v>
          </cell>
        </row>
        <row r="3905">
          <cell r="A3905">
            <v>26938</v>
          </cell>
          <cell r="B3905" t="str">
            <v>02</v>
          </cell>
          <cell r="C3905" t="str">
            <v>Оборудов.ТП-267 с тр-ом 3*630кВА с/х Тепличный</v>
          </cell>
          <cell r="D3905" t="str">
            <v>502</v>
          </cell>
          <cell r="E3905" t="str">
            <v>011</v>
          </cell>
          <cell r="F3905">
            <v>11</v>
          </cell>
          <cell r="G3905">
            <v>40</v>
          </cell>
          <cell r="H3905">
            <v>446505.54</v>
          </cell>
          <cell r="I3905" t="str">
            <v>41123</v>
          </cell>
          <cell r="J3905" t="str">
            <v>2010062</v>
          </cell>
          <cell r="K3905" t="str">
            <v>40701</v>
          </cell>
          <cell r="L3905">
            <v>4.4000000000000004</v>
          </cell>
          <cell r="M3905" t="str">
            <v>143115202</v>
          </cell>
          <cell r="N3905" t="str">
            <v>72</v>
          </cell>
          <cell r="O3905" t="str">
            <v>1073</v>
          </cell>
          <cell r="Q3905">
            <v>446505.54</v>
          </cell>
          <cell r="R3905">
            <v>0</v>
          </cell>
          <cell r="S3905">
            <v>0</v>
          </cell>
          <cell r="W3905" t="str">
            <v>9311101</v>
          </cell>
          <cell r="X3905">
            <v>0</v>
          </cell>
          <cell r="Y3905">
            <v>0</v>
          </cell>
        </row>
        <row r="3906">
          <cell r="A3906">
            <v>28734</v>
          </cell>
          <cell r="B3906" t="str">
            <v>02</v>
          </cell>
          <cell r="C3906" t="str">
            <v>Оборудование ТП-269 с тр-ом 250кВА и 400</v>
          </cell>
          <cell r="D3906" t="str">
            <v>502</v>
          </cell>
          <cell r="E3906" t="str">
            <v>011</v>
          </cell>
          <cell r="F3906">
            <v>11</v>
          </cell>
          <cell r="G3906">
            <v>40</v>
          </cell>
          <cell r="H3906">
            <v>31217.53</v>
          </cell>
          <cell r="I3906" t="str">
            <v>41125</v>
          </cell>
          <cell r="J3906" t="str">
            <v>2010062</v>
          </cell>
          <cell r="K3906" t="str">
            <v>40701</v>
          </cell>
          <cell r="L3906">
            <v>4.4000000000000004</v>
          </cell>
          <cell r="M3906" t="str">
            <v>143115202</v>
          </cell>
          <cell r="N3906" t="str">
            <v>72</v>
          </cell>
          <cell r="O3906" t="str">
            <v>0978</v>
          </cell>
          <cell r="Q3906">
            <v>31217.53</v>
          </cell>
          <cell r="R3906">
            <v>0</v>
          </cell>
          <cell r="S3906">
            <v>0</v>
          </cell>
          <cell r="W3906" t="str">
            <v>9311101</v>
          </cell>
          <cell r="X3906">
            <v>0</v>
          </cell>
          <cell r="Y3906">
            <v>0</v>
          </cell>
        </row>
        <row r="3907">
          <cell r="A3907">
            <v>32782</v>
          </cell>
          <cell r="B3907" t="str">
            <v>02</v>
          </cell>
          <cell r="C3907" t="str">
            <v>Оборудование ТП-272 с тр-ом 400кВА</v>
          </cell>
          <cell r="D3907" t="str">
            <v>502</v>
          </cell>
          <cell r="E3907" t="str">
            <v>011</v>
          </cell>
          <cell r="F3907">
            <v>11</v>
          </cell>
          <cell r="G3907">
            <v>40</v>
          </cell>
          <cell r="H3907">
            <v>111397</v>
          </cell>
          <cell r="I3907" t="str">
            <v>41126</v>
          </cell>
          <cell r="J3907" t="str">
            <v>2010062</v>
          </cell>
          <cell r="K3907" t="str">
            <v>40701</v>
          </cell>
          <cell r="L3907">
            <v>4.4000000000000004</v>
          </cell>
          <cell r="M3907" t="str">
            <v>143115202</v>
          </cell>
          <cell r="N3907" t="str">
            <v>83</v>
          </cell>
          <cell r="O3907" t="str">
            <v>1089</v>
          </cell>
          <cell r="Q3907">
            <v>73881.45</v>
          </cell>
          <cell r="R3907">
            <v>408.46</v>
          </cell>
          <cell r="S3907">
            <v>37515.550000000003</v>
          </cell>
          <cell r="W3907" t="str">
            <v>9311101</v>
          </cell>
          <cell r="X3907">
            <v>0</v>
          </cell>
          <cell r="Y3907">
            <v>0</v>
          </cell>
        </row>
        <row r="3908">
          <cell r="A3908">
            <v>28338</v>
          </cell>
          <cell r="B3908" t="str">
            <v>02</v>
          </cell>
          <cell r="C3908" t="str">
            <v>Оборудов ТП-273 с тр-ом 2*400кВА</v>
          </cell>
          <cell r="D3908" t="str">
            <v>502</v>
          </cell>
          <cell r="E3908" t="str">
            <v>011</v>
          </cell>
          <cell r="F3908">
            <v>11</v>
          </cell>
          <cell r="G3908">
            <v>40</v>
          </cell>
          <cell r="H3908">
            <v>10215.620000000001</v>
          </cell>
          <cell r="I3908" t="str">
            <v>41127</v>
          </cell>
          <cell r="J3908" t="str">
            <v>2010062</v>
          </cell>
          <cell r="K3908" t="str">
            <v>40701</v>
          </cell>
          <cell r="L3908">
            <v>4.4000000000000004</v>
          </cell>
          <cell r="M3908" t="str">
            <v>143115202</v>
          </cell>
          <cell r="N3908" t="str">
            <v>76</v>
          </cell>
          <cell r="O3908" t="str">
            <v>0877</v>
          </cell>
          <cell r="Q3908">
            <v>10215.620000000001</v>
          </cell>
          <cell r="R3908">
            <v>0</v>
          </cell>
          <cell r="S3908">
            <v>0</v>
          </cell>
          <cell r="W3908" t="str">
            <v>9311101</v>
          </cell>
          <cell r="X3908">
            <v>0</v>
          </cell>
          <cell r="Y3908">
            <v>0</v>
          </cell>
        </row>
        <row r="3909">
          <cell r="A3909">
            <v>28642</v>
          </cell>
          <cell r="B3909" t="str">
            <v>02</v>
          </cell>
          <cell r="C3909" t="str">
            <v>Оборудование ТП-274 с тр-ом 400кВА</v>
          </cell>
          <cell r="D3909" t="str">
            <v>502</v>
          </cell>
          <cell r="E3909" t="str">
            <v>011</v>
          </cell>
          <cell r="F3909">
            <v>11</v>
          </cell>
          <cell r="G3909">
            <v>40</v>
          </cell>
          <cell r="H3909">
            <v>28147.22</v>
          </cell>
          <cell r="I3909" t="str">
            <v>41128</v>
          </cell>
          <cell r="J3909" t="str">
            <v>2010062</v>
          </cell>
          <cell r="K3909" t="str">
            <v>40701</v>
          </cell>
          <cell r="L3909">
            <v>4.4000000000000004</v>
          </cell>
          <cell r="M3909" t="str">
            <v>143115202</v>
          </cell>
          <cell r="N3909" t="str">
            <v>72</v>
          </cell>
          <cell r="O3909" t="str">
            <v>0678</v>
          </cell>
          <cell r="Q3909">
            <v>28147.22</v>
          </cell>
          <cell r="R3909">
            <v>0</v>
          </cell>
          <cell r="S3909">
            <v>0</v>
          </cell>
          <cell r="W3909" t="str">
            <v>9311101</v>
          </cell>
          <cell r="X3909">
            <v>0</v>
          </cell>
          <cell r="Y3909">
            <v>0</v>
          </cell>
        </row>
        <row r="3910">
          <cell r="A3910">
            <v>28734</v>
          </cell>
          <cell r="B3910" t="str">
            <v>02</v>
          </cell>
          <cell r="C3910" t="str">
            <v>Оборудов .ТП-276 с тр-ом 2*400кВА</v>
          </cell>
          <cell r="D3910" t="str">
            <v>502</v>
          </cell>
          <cell r="E3910" t="str">
            <v>011</v>
          </cell>
          <cell r="F3910">
            <v>11</v>
          </cell>
          <cell r="G3910">
            <v>40</v>
          </cell>
          <cell r="H3910">
            <v>24152.6</v>
          </cell>
          <cell r="I3910" t="str">
            <v>41129</v>
          </cell>
          <cell r="J3910" t="str">
            <v>2010062</v>
          </cell>
          <cell r="K3910" t="str">
            <v>40701</v>
          </cell>
          <cell r="L3910">
            <v>4.4000000000000004</v>
          </cell>
          <cell r="M3910" t="str">
            <v>143115202</v>
          </cell>
          <cell r="N3910" t="str">
            <v>72</v>
          </cell>
          <cell r="O3910" t="str">
            <v>0978</v>
          </cell>
          <cell r="Q3910">
            <v>24152.6</v>
          </cell>
          <cell r="R3910">
            <v>0</v>
          </cell>
          <cell r="S3910">
            <v>0</v>
          </cell>
          <cell r="W3910" t="str">
            <v>9311101</v>
          </cell>
          <cell r="X3910">
            <v>0</v>
          </cell>
          <cell r="Y3910">
            <v>0</v>
          </cell>
        </row>
        <row r="3911">
          <cell r="A3911">
            <v>28734</v>
          </cell>
          <cell r="B3911" t="str">
            <v>02</v>
          </cell>
          <cell r="C3911" t="str">
            <v>Оборудование ТП-277 с тр-ом 2*400кВА</v>
          </cell>
          <cell r="D3911" t="str">
            <v>502</v>
          </cell>
          <cell r="E3911" t="str">
            <v>011</v>
          </cell>
          <cell r="F3911">
            <v>11</v>
          </cell>
          <cell r="G3911">
            <v>40</v>
          </cell>
          <cell r="H3911">
            <v>42815.6</v>
          </cell>
          <cell r="I3911" t="str">
            <v>41130</v>
          </cell>
          <cell r="J3911" t="str">
            <v>2010062</v>
          </cell>
          <cell r="K3911" t="str">
            <v>40701</v>
          </cell>
          <cell r="L3911">
            <v>4.4000000000000004</v>
          </cell>
          <cell r="M3911" t="str">
            <v>143115202</v>
          </cell>
          <cell r="N3911" t="str">
            <v>74</v>
          </cell>
          <cell r="O3911" t="str">
            <v>0978</v>
          </cell>
          <cell r="Q3911">
            <v>42815.6</v>
          </cell>
          <cell r="R3911">
            <v>0</v>
          </cell>
          <cell r="S3911">
            <v>0</v>
          </cell>
          <cell r="W3911" t="str">
            <v>9311101</v>
          </cell>
          <cell r="X3911">
            <v>0</v>
          </cell>
          <cell r="Y3911">
            <v>0</v>
          </cell>
        </row>
        <row r="3912">
          <cell r="A3912">
            <v>28734</v>
          </cell>
          <cell r="B3912" t="str">
            <v>02</v>
          </cell>
          <cell r="C3912" t="str">
            <v>Оборудование ТП-279 с тр-ом 2*250кВА</v>
          </cell>
          <cell r="D3912" t="str">
            <v>502</v>
          </cell>
          <cell r="E3912" t="str">
            <v>011</v>
          </cell>
          <cell r="F3912">
            <v>11</v>
          </cell>
          <cell r="G3912">
            <v>40</v>
          </cell>
          <cell r="H3912">
            <v>61374.12</v>
          </cell>
          <cell r="I3912" t="str">
            <v>41131</v>
          </cell>
          <cell r="J3912" t="str">
            <v>2010062</v>
          </cell>
          <cell r="K3912" t="str">
            <v>40701</v>
          </cell>
          <cell r="L3912">
            <v>4.4000000000000004</v>
          </cell>
          <cell r="M3912" t="str">
            <v>143115202</v>
          </cell>
          <cell r="N3912" t="str">
            <v>67</v>
          </cell>
          <cell r="O3912" t="str">
            <v>0978</v>
          </cell>
          <cell r="Q3912">
            <v>61374.12</v>
          </cell>
          <cell r="R3912">
            <v>0</v>
          </cell>
          <cell r="S3912">
            <v>0</v>
          </cell>
          <cell r="W3912" t="str">
            <v>9311101</v>
          </cell>
          <cell r="X3912">
            <v>0</v>
          </cell>
          <cell r="Y3912">
            <v>0</v>
          </cell>
        </row>
        <row r="3913">
          <cell r="A3913">
            <v>26724</v>
          </cell>
          <cell r="B3913" t="str">
            <v>02</v>
          </cell>
          <cell r="C3913" t="str">
            <v>Оборудов.ТП-280 с тр-ом 2*400кВА</v>
          </cell>
          <cell r="D3913" t="str">
            <v>502</v>
          </cell>
          <cell r="E3913" t="str">
            <v>011</v>
          </cell>
          <cell r="F3913">
            <v>11</v>
          </cell>
          <cell r="G3913">
            <v>40</v>
          </cell>
          <cell r="H3913">
            <v>68631.95</v>
          </cell>
          <cell r="I3913" t="str">
            <v>41132</v>
          </cell>
          <cell r="J3913" t="str">
            <v>2010062</v>
          </cell>
          <cell r="K3913" t="str">
            <v>40701</v>
          </cell>
          <cell r="L3913">
            <v>4.4000000000000004</v>
          </cell>
          <cell r="M3913" t="str">
            <v>143115202</v>
          </cell>
          <cell r="N3913" t="str">
            <v>72</v>
          </cell>
          <cell r="O3913" t="str">
            <v>0373</v>
          </cell>
          <cell r="Q3913">
            <v>68631.95</v>
          </cell>
          <cell r="R3913">
            <v>0</v>
          </cell>
          <cell r="S3913">
            <v>0</v>
          </cell>
          <cell r="W3913" t="str">
            <v>9311101</v>
          </cell>
          <cell r="X3913">
            <v>0</v>
          </cell>
          <cell r="Y3913">
            <v>0</v>
          </cell>
        </row>
        <row r="3914">
          <cell r="A3914">
            <v>28734</v>
          </cell>
          <cell r="B3914" t="str">
            <v>02</v>
          </cell>
          <cell r="C3914" t="str">
            <v>Оборудов.ТП-288 с тр-ом 630кВА и 320 кВА</v>
          </cell>
          <cell r="D3914" t="str">
            <v>502</v>
          </cell>
          <cell r="E3914" t="str">
            <v>011</v>
          </cell>
          <cell r="F3914">
            <v>11</v>
          </cell>
          <cell r="G3914">
            <v>40</v>
          </cell>
          <cell r="H3914">
            <v>68688.210000000006</v>
          </cell>
          <cell r="I3914" t="str">
            <v>41133</v>
          </cell>
          <cell r="J3914" t="str">
            <v>2010062</v>
          </cell>
          <cell r="K3914" t="str">
            <v>40701</v>
          </cell>
          <cell r="L3914">
            <v>4.4000000000000004</v>
          </cell>
          <cell r="M3914" t="str">
            <v>143115202</v>
          </cell>
          <cell r="N3914" t="str">
            <v>69</v>
          </cell>
          <cell r="O3914" t="str">
            <v>0978</v>
          </cell>
          <cell r="Q3914">
            <v>68688.210000000006</v>
          </cell>
          <cell r="R3914">
            <v>0</v>
          </cell>
          <cell r="S3914">
            <v>0</v>
          </cell>
          <cell r="W3914" t="str">
            <v>9311101</v>
          </cell>
          <cell r="X3914">
            <v>0</v>
          </cell>
          <cell r="Y3914">
            <v>0</v>
          </cell>
        </row>
        <row r="3915">
          <cell r="A3915">
            <v>28550</v>
          </cell>
          <cell r="B3915" t="str">
            <v>02</v>
          </cell>
          <cell r="C3915" t="str">
            <v>Оборудов.ТП-293 с тр-ом 2*400кВА</v>
          </cell>
          <cell r="D3915" t="str">
            <v>502</v>
          </cell>
          <cell r="E3915" t="str">
            <v>011</v>
          </cell>
          <cell r="F3915">
            <v>11</v>
          </cell>
          <cell r="G3915">
            <v>40</v>
          </cell>
          <cell r="H3915">
            <v>47308.54</v>
          </cell>
          <cell r="I3915" t="str">
            <v>41134</v>
          </cell>
          <cell r="J3915" t="str">
            <v>2010062</v>
          </cell>
          <cell r="K3915" t="str">
            <v>40701</v>
          </cell>
          <cell r="L3915">
            <v>4.4000000000000004</v>
          </cell>
          <cell r="M3915" t="str">
            <v>143115202</v>
          </cell>
          <cell r="N3915" t="str">
            <v>77</v>
          </cell>
          <cell r="O3915" t="str">
            <v>0378</v>
          </cell>
          <cell r="Q3915">
            <v>47308.54</v>
          </cell>
          <cell r="R3915">
            <v>0</v>
          </cell>
          <cell r="S3915">
            <v>0</v>
          </cell>
          <cell r="W3915" t="str">
            <v>9311101</v>
          </cell>
          <cell r="X3915">
            <v>0</v>
          </cell>
          <cell r="Y3915">
            <v>0</v>
          </cell>
        </row>
        <row r="3916">
          <cell r="A3916">
            <v>28734</v>
          </cell>
          <cell r="B3916" t="str">
            <v>02</v>
          </cell>
          <cell r="C3916" t="str">
            <v>ТП-295 с тр-ом 2*250кВА</v>
          </cell>
          <cell r="D3916" t="str">
            <v>502</v>
          </cell>
          <cell r="E3916" t="str">
            <v>011</v>
          </cell>
          <cell r="F3916">
            <v>11</v>
          </cell>
          <cell r="G3916">
            <v>40</v>
          </cell>
          <cell r="H3916">
            <v>65103.5</v>
          </cell>
          <cell r="I3916" t="str">
            <v>41135</v>
          </cell>
          <cell r="J3916" t="str">
            <v>2010062</v>
          </cell>
          <cell r="K3916" t="str">
            <v>40701</v>
          </cell>
          <cell r="L3916">
            <v>4.4000000000000004</v>
          </cell>
          <cell r="M3916" t="str">
            <v>143115202</v>
          </cell>
          <cell r="N3916" t="str">
            <v>73</v>
          </cell>
          <cell r="O3916" t="str">
            <v>0978</v>
          </cell>
          <cell r="Q3916">
            <v>65103.5</v>
          </cell>
          <cell r="R3916">
            <v>0</v>
          </cell>
          <cell r="S3916">
            <v>0</v>
          </cell>
          <cell r="W3916" t="str">
            <v>9311101</v>
          </cell>
          <cell r="X3916">
            <v>0</v>
          </cell>
          <cell r="Y3916">
            <v>0</v>
          </cell>
        </row>
        <row r="3917">
          <cell r="A3917">
            <v>28887</v>
          </cell>
          <cell r="B3917" t="str">
            <v>02</v>
          </cell>
          <cell r="C3917" t="str">
            <v>Оборудование ТП-296 с тр-ом 2*400кВА</v>
          </cell>
          <cell r="D3917" t="str">
            <v>502</v>
          </cell>
          <cell r="E3917" t="str">
            <v>011</v>
          </cell>
          <cell r="F3917">
            <v>11</v>
          </cell>
          <cell r="G3917">
            <v>40</v>
          </cell>
          <cell r="H3917">
            <v>92143.85</v>
          </cell>
          <cell r="I3917" t="str">
            <v>41136</v>
          </cell>
          <cell r="J3917" t="str">
            <v>2010062</v>
          </cell>
          <cell r="K3917" t="str">
            <v>40701</v>
          </cell>
          <cell r="L3917">
            <v>4.4000000000000004</v>
          </cell>
          <cell r="M3917" t="str">
            <v>143115202</v>
          </cell>
          <cell r="N3917" t="str">
            <v>74</v>
          </cell>
          <cell r="O3917" t="str">
            <v>0279</v>
          </cell>
          <cell r="Q3917">
            <v>92143.85</v>
          </cell>
          <cell r="R3917">
            <v>0</v>
          </cell>
          <cell r="S3917">
            <v>0</v>
          </cell>
          <cell r="W3917" t="str">
            <v>9311101</v>
          </cell>
          <cell r="X3917">
            <v>0</v>
          </cell>
          <cell r="Y3917">
            <v>0</v>
          </cell>
        </row>
        <row r="3918">
          <cell r="A3918">
            <v>28734</v>
          </cell>
          <cell r="B3918" t="str">
            <v>02</v>
          </cell>
          <cell r="C3918" t="str">
            <v>ОборудованиеТП 297 с тр-ом 2*250кВА</v>
          </cell>
          <cell r="D3918" t="str">
            <v>502</v>
          </cell>
          <cell r="E3918" t="str">
            <v>011</v>
          </cell>
          <cell r="F3918">
            <v>11</v>
          </cell>
          <cell r="G3918">
            <v>40</v>
          </cell>
          <cell r="H3918">
            <v>60570.37</v>
          </cell>
          <cell r="I3918" t="str">
            <v>41137</v>
          </cell>
          <cell r="J3918" t="str">
            <v>2010062</v>
          </cell>
          <cell r="K3918" t="str">
            <v>40701</v>
          </cell>
          <cell r="L3918">
            <v>4.4000000000000004</v>
          </cell>
          <cell r="M3918" t="str">
            <v>143115202</v>
          </cell>
          <cell r="N3918" t="str">
            <v>73</v>
          </cell>
          <cell r="O3918" t="str">
            <v>0978</v>
          </cell>
          <cell r="Q3918">
            <v>60570.37</v>
          </cell>
          <cell r="R3918">
            <v>0</v>
          </cell>
          <cell r="S3918">
            <v>0</v>
          </cell>
          <cell r="W3918" t="str">
            <v>9311101</v>
          </cell>
          <cell r="X3918">
            <v>0</v>
          </cell>
          <cell r="Y3918">
            <v>0</v>
          </cell>
        </row>
        <row r="3919">
          <cell r="A3919">
            <v>23285</v>
          </cell>
          <cell r="B3919" t="str">
            <v>02</v>
          </cell>
          <cell r="C3919" t="str">
            <v>КТП-307 с тр-ом 100кВА открытое</v>
          </cell>
          <cell r="D3919" t="str">
            <v>502</v>
          </cell>
          <cell r="E3919" t="str">
            <v>011</v>
          </cell>
          <cell r="F3919">
            <v>11</v>
          </cell>
          <cell r="G3919">
            <v>40</v>
          </cell>
          <cell r="H3919">
            <v>14314.73</v>
          </cell>
          <cell r="I3919" t="str">
            <v>41138</v>
          </cell>
          <cell r="J3919" t="str">
            <v>2010062</v>
          </cell>
          <cell r="K3919" t="str">
            <v>40701</v>
          </cell>
          <cell r="L3919">
            <v>6.6</v>
          </cell>
          <cell r="M3919" t="str">
            <v>143115202</v>
          </cell>
          <cell r="N3919" t="str">
            <v>63</v>
          </cell>
          <cell r="O3919" t="str">
            <v>1063</v>
          </cell>
          <cell r="Q3919">
            <v>14314.73</v>
          </cell>
          <cell r="R3919">
            <v>0</v>
          </cell>
          <cell r="S3919">
            <v>0</v>
          </cell>
          <cell r="W3919" t="str">
            <v>9311101</v>
          </cell>
          <cell r="X3919">
            <v>0</v>
          </cell>
          <cell r="Y3919">
            <v>0</v>
          </cell>
        </row>
        <row r="3920">
          <cell r="A3920">
            <v>27820</v>
          </cell>
          <cell r="B3920" t="str">
            <v>02</v>
          </cell>
          <cell r="C3920" t="str">
            <v>КТП-309 с т -ом 320кВА зав.ном.4254 открытое</v>
          </cell>
          <cell r="D3920" t="str">
            <v>502</v>
          </cell>
          <cell r="E3920" t="str">
            <v>011</v>
          </cell>
          <cell r="F3920">
            <v>11</v>
          </cell>
          <cell r="G3920">
            <v>40</v>
          </cell>
          <cell r="H3920">
            <v>38780.79</v>
          </cell>
          <cell r="I3920" t="str">
            <v>41139</v>
          </cell>
          <cell r="J3920" t="str">
            <v>2010062</v>
          </cell>
          <cell r="K3920" t="str">
            <v>40701</v>
          </cell>
          <cell r="L3920">
            <v>6.6</v>
          </cell>
          <cell r="M3920" t="str">
            <v>143115202</v>
          </cell>
          <cell r="N3920" t="str">
            <v>71</v>
          </cell>
          <cell r="O3920" t="str">
            <v>0376</v>
          </cell>
          <cell r="Q3920">
            <v>38780.79</v>
          </cell>
          <cell r="R3920">
            <v>0</v>
          </cell>
          <cell r="S3920">
            <v>0</v>
          </cell>
          <cell r="W3920" t="str">
            <v>9311101</v>
          </cell>
          <cell r="X3920">
            <v>0</v>
          </cell>
          <cell r="Y3920">
            <v>0</v>
          </cell>
        </row>
        <row r="3921">
          <cell r="A3921">
            <v>31048</v>
          </cell>
          <cell r="B3921" t="str">
            <v>02</v>
          </cell>
          <cell r="C3921" t="str">
            <v>КТП-312 с тр-ом 180кВА закрытое</v>
          </cell>
          <cell r="D3921" t="str">
            <v>502</v>
          </cell>
          <cell r="E3921" t="str">
            <v>011</v>
          </cell>
          <cell r="F3921">
            <v>11</v>
          </cell>
          <cell r="G3921">
            <v>40</v>
          </cell>
          <cell r="H3921">
            <v>13263.67</v>
          </cell>
          <cell r="I3921" t="str">
            <v>41140</v>
          </cell>
          <cell r="J3921" t="str">
            <v>2010062</v>
          </cell>
          <cell r="K3921" t="str">
            <v>40701</v>
          </cell>
          <cell r="L3921">
            <v>4.4000000000000004</v>
          </cell>
          <cell r="M3921" t="str">
            <v>143115202</v>
          </cell>
          <cell r="N3921" t="str">
            <v>84</v>
          </cell>
          <cell r="O3921" t="str">
            <v>0185</v>
          </cell>
          <cell r="Q3921">
            <v>13263.67</v>
          </cell>
          <cell r="R3921">
            <v>0</v>
          </cell>
          <cell r="S3921">
            <v>0</v>
          </cell>
          <cell r="W3921" t="str">
            <v>9311101</v>
          </cell>
          <cell r="X3921">
            <v>0</v>
          </cell>
          <cell r="Y3921">
            <v>0</v>
          </cell>
        </row>
        <row r="3922">
          <cell r="A3922">
            <v>21064</v>
          </cell>
          <cell r="B3922" t="str">
            <v>02</v>
          </cell>
          <cell r="C3922" t="str">
            <v>МТП-315 с тр-ом 320кВА открытое</v>
          </cell>
          <cell r="D3922" t="str">
            <v>502</v>
          </cell>
          <cell r="E3922" t="str">
            <v>011</v>
          </cell>
          <cell r="F3922">
            <v>11</v>
          </cell>
          <cell r="G3922">
            <v>40</v>
          </cell>
          <cell r="H3922">
            <v>15464.09</v>
          </cell>
          <cell r="I3922" t="str">
            <v>41141</v>
          </cell>
          <cell r="J3922" t="str">
            <v>2010062</v>
          </cell>
          <cell r="K3922" t="str">
            <v>40701</v>
          </cell>
          <cell r="L3922">
            <v>6.6</v>
          </cell>
          <cell r="M3922" t="str">
            <v>143115202</v>
          </cell>
          <cell r="N3922" t="str">
            <v>53</v>
          </cell>
          <cell r="O3922" t="str">
            <v>0957</v>
          </cell>
          <cell r="Q3922">
            <v>15464.09</v>
          </cell>
          <cell r="R3922">
            <v>0</v>
          </cell>
          <cell r="S3922">
            <v>0</v>
          </cell>
          <cell r="W3922" t="str">
            <v>9311101</v>
          </cell>
          <cell r="X3922">
            <v>0</v>
          </cell>
          <cell r="Y3922">
            <v>0</v>
          </cell>
        </row>
        <row r="3923">
          <cell r="A3923">
            <v>27820</v>
          </cell>
          <cell r="B3923" t="str">
            <v>02</v>
          </cell>
          <cell r="C3923" t="str">
            <v>КТП-320 с тр-ом 250кВА открытое</v>
          </cell>
          <cell r="D3923" t="str">
            <v>502</v>
          </cell>
          <cell r="E3923" t="str">
            <v>011</v>
          </cell>
          <cell r="F3923">
            <v>11</v>
          </cell>
          <cell r="G3923">
            <v>40</v>
          </cell>
          <cell r="H3923">
            <v>65199.95</v>
          </cell>
          <cell r="I3923" t="str">
            <v>41142</v>
          </cell>
          <cell r="J3923" t="str">
            <v>2010062</v>
          </cell>
          <cell r="K3923" t="str">
            <v>40701</v>
          </cell>
          <cell r="L3923">
            <v>6.6</v>
          </cell>
          <cell r="M3923" t="str">
            <v>143115202</v>
          </cell>
          <cell r="N3923" t="str">
            <v>72</v>
          </cell>
          <cell r="O3923" t="str">
            <v>0376</v>
          </cell>
          <cell r="Q3923">
            <v>65199.95</v>
          </cell>
          <cell r="R3923">
            <v>0</v>
          </cell>
          <cell r="S3923">
            <v>0</v>
          </cell>
          <cell r="W3923" t="str">
            <v>9311101</v>
          </cell>
          <cell r="X3923">
            <v>0</v>
          </cell>
          <cell r="Y3923">
            <v>0</v>
          </cell>
        </row>
        <row r="3924">
          <cell r="A3924">
            <v>27820</v>
          </cell>
          <cell r="B3924" t="str">
            <v>02</v>
          </cell>
          <cell r="C3924" t="str">
            <v>КТП-315 с тр-ом 400кВА открытое</v>
          </cell>
          <cell r="D3924" t="str">
            <v>502</v>
          </cell>
          <cell r="E3924" t="str">
            <v>011</v>
          </cell>
          <cell r="F3924">
            <v>11</v>
          </cell>
          <cell r="G3924">
            <v>40</v>
          </cell>
          <cell r="H3924">
            <v>84321.09</v>
          </cell>
          <cell r="I3924" t="str">
            <v>41143</v>
          </cell>
          <cell r="J3924" t="str">
            <v>2010062</v>
          </cell>
          <cell r="K3924" t="str">
            <v>40701</v>
          </cell>
          <cell r="L3924">
            <v>6.6</v>
          </cell>
          <cell r="M3924" t="str">
            <v>143115202</v>
          </cell>
          <cell r="N3924" t="str">
            <v>72</v>
          </cell>
          <cell r="O3924" t="str">
            <v>0376</v>
          </cell>
          <cell r="Q3924">
            <v>84321.09</v>
          </cell>
          <cell r="R3924">
            <v>0</v>
          </cell>
          <cell r="S3924">
            <v>0</v>
          </cell>
          <cell r="W3924" t="str">
            <v>9311101</v>
          </cell>
          <cell r="X3924">
            <v>0</v>
          </cell>
          <cell r="Y3924">
            <v>0</v>
          </cell>
        </row>
        <row r="3925">
          <cell r="A3925">
            <v>29099</v>
          </cell>
          <cell r="B3925" t="str">
            <v>02</v>
          </cell>
          <cell r="C3925" t="str">
            <v>КТП-322 с тр-ом 400кВА    закрытое</v>
          </cell>
          <cell r="D3925" t="str">
            <v>502</v>
          </cell>
          <cell r="E3925" t="str">
            <v>011</v>
          </cell>
          <cell r="F3925">
            <v>11</v>
          </cell>
          <cell r="G3925">
            <v>40</v>
          </cell>
          <cell r="H3925">
            <v>26314.68</v>
          </cell>
          <cell r="I3925" t="str">
            <v>41144</v>
          </cell>
          <cell r="J3925" t="str">
            <v>2010062</v>
          </cell>
          <cell r="K3925" t="str">
            <v>40701</v>
          </cell>
          <cell r="L3925">
            <v>4.4000000000000004</v>
          </cell>
          <cell r="M3925" t="str">
            <v>143115202</v>
          </cell>
          <cell r="N3925" t="str">
            <v>79</v>
          </cell>
          <cell r="O3925" t="str">
            <v>0979</v>
          </cell>
          <cell r="Q3925">
            <v>26314.68</v>
          </cell>
          <cell r="R3925">
            <v>0</v>
          </cell>
          <cell r="S3925">
            <v>0</v>
          </cell>
          <cell r="W3925" t="str">
            <v>8500910</v>
          </cell>
          <cell r="X3925">
            <v>0</v>
          </cell>
          <cell r="Y3925">
            <v>0</v>
          </cell>
        </row>
        <row r="3926">
          <cell r="A3926">
            <v>30651</v>
          </cell>
          <cell r="B3926" t="str">
            <v>02</v>
          </cell>
          <cell r="C3926" t="str">
            <v>КТП-326 с тр-ом 250кВА открытое</v>
          </cell>
          <cell r="D3926" t="str">
            <v>502</v>
          </cell>
          <cell r="E3926" t="str">
            <v>011</v>
          </cell>
          <cell r="F3926">
            <v>11</v>
          </cell>
          <cell r="G3926">
            <v>40</v>
          </cell>
          <cell r="H3926">
            <v>18143.349999999999</v>
          </cell>
          <cell r="I3926" t="str">
            <v>41145</v>
          </cell>
          <cell r="J3926" t="str">
            <v>2010062</v>
          </cell>
          <cell r="K3926" t="str">
            <v>40701</v>
          </cell>
          <cell r="L3926">
            <v>6.6</v>
          </cell>
          <cell r="M3926" t="str">
            <v>143115202</v>
          </cell>
          <cell r="N3926" t="str">
            <v>83</v>
          </cell>
          <cell r="O3926" t="str">
            <v>1283</v>
          </cell>
          <cell r="Q3926">
            <v>18143.349999999999</v>
          </cell>
          <cell r="R3926">
            <v>0</v>
          </cell>
          <cell r="S3926">
            <v>0</v>
          </cell>
          <cell r="W3926" t="str">
            <v>9311101</v>
          </cell>
          <cell r="X3926">
            <v>0</v>
          </cell>
          <cell r="Y3926">
            <v>0</v>
          </cell>
        </row>
        <row r="3927">
          <cell r="A3927">
            <v>28734</v>
          </cell>
          <cell r="B3927" t="str">
            <v>02</v>
          </cell>
          <cell r="C3927" t="str">
            <v>КТП-328 с тр-ом 250кВА</v>
          </cell>
          <cell r="D3927" t="str">
            <v>502</v>
          </cell>
          <cell r="E3927" t="str">
            <v>011</v>
          </cell>
          <cell r="F3927">
            <v>11</v>
          </cell>
          <cell r="G3927">
            <v>40</v>
          </cell>
          <cell r="H3927">
            <v>9556.5499999999993</v>
          </cell>
          <cell r="I3927" t="str">
            <v>41146</v>
          </cell>
          <cell r="J3927" t="str">
            <v>2010062</v>
          </cell>
          <cell r="K3927" t="str">
            <v>40701</v>
          </cell>
          <cell r="L3927">
            <v>6.6</v>
          </cell>
          <cell r="M3927" t="str">
            <v>143115202</v>
          </cell>
          <cell r="N3927" t="str">
            <v>76</v>
          </cell>
          <cell r="O3927" t="str">
            <v>0978</v>
          </cell>
          <cell r="Q3927">
            <v>9556.5499999999993</v>
          </cell>
          <cell r="R3927">
            <v>0</v>
          </cell>
          <cell r="S3927">
            <v>0</v>
          </cell>
          <cell r="W3927" t="str">
            <v>9311101</v>
          </cell>
          <cell r="X3927">
            <v>0</v>
          </cell>
          <cell r="Y3927">
            <v>0</v>
          </cell>
        </row>
        <row r="3928">
          <cell r="A3928">
            <v>30468</v>
          </cell>
          <cell r="B3928" t="str">
            <v>02</v>
          </cell>
          <cell r="C3928" t="str">
            <v>КТП-330 с тр-ом 160кВА     открытое</v>
          </cell>
          <cell r="D3928" t="str">
            <v>502</v>
          </cell>
          <cell r="E3928" t="str">
            <v>011</v>
          </cell>
          <cell r="F3928">
            <v>11</v>
          </cell>
          <cell r="G3928">
            <v>40</v>
          </cell>
          <cell r="H3928">
            <v>62766.94</v>
          </cell>
          <cell r="I3928" t="str">
            <v>41147</v>
          </cell>
          <cell r="J3928" t="str">
            <v>2010062</v>
          </cell>
          <cell r="K3928" t="str">
            <v>40701</v>
          </cell>
          <cell r="L3928">
            <v>6.6</v>
          </cell>
          <cell r="M3928" t="str">
            <v>143115202</v>
          </cell>
          <cell r="N3928" t="str">
            <v>82</v>
          </cell>
          <cell r="O3928" t="str">
            <v>0683</v>
          </cell>
          <cell r="Q3928">
            <v>62766.94</v>
          </cell>
          <cell r="R3928">
            <v>0</v>
          </cell>
          <cell r="S3928">
            <v>0</v>
          </cell>
          <cell r="W3928" t="str">
            <v>9311101</v>
          </cell>
          <cell r="X3928">
            <v>0</v>
          </cell>
          <cell r="Y3928">
            <v>0</v>
          </cell>
        </row>
        <row r="3929">
          <cell r="A3929">
            <v>30803</v>
          </cell>
          <cell r="B3929" t="str">
            <v>02</v>
          </cell>
          <cell r="C3929" t="str">
            <v>КТП-343 с тр-ом 400кВА открытое</v>
          </cell>
          <cell r="D3929" t="str">
            <v>502</v>
          </cell>
          <cell r="E3929" t="str">
            <v>011</v>
          </cell>
          <cell r="F3929">
            <v>11</v>
          </cell>
          <cell r="G3929">
            <v>40</v>
          </cell>
          <cell r="H3929">
            <v>69690.81</v>
          </cell>
          <cell r="I3929" t="str">
            <v>41148</v>
          </cell>
          <cell r="J3929" t="str">
            <v>2010062</v>
          </cell>
          <cell r="K3929" t="str">
            <v>40701</v>
          </cell>
          <cell r="L3929">
            <v>6.6</v>
          </cell>
          <cell r="M3929" t="str">
            <v>143115202</v>
          </cell>
          <cell r="N3929" t="str">
            <v>82</v>
          </cell>
          <cell r="O3929" t="str">
            <v>0584</v>
          </cell>
          <cell r="Q3929">
            <v>69690.81</v>
          </cell>
          <cell r="R3929">
            <v>0</v>
          </cell>
          <cell r="S3929">
            <v>0</v>
          </cell>
          <cell r="W3929" t="str">
            <v>9311101</v>
          </cell>
          <cell r="X3929">
            <v>0</v>
          </cell>
          <cell r="Y3929">
            <v>0</v>
          </cell>
        </row>
        <row r="3930">
          <cell r="A3930">
            <v>21155</v>
          </cell>
          <cell r="B3930" t="str">
            <v>02</v>
          </cell>
          <cell r="C3930" t="str">
            <v>МТП-351 с тр-ом 250 кв зав.ном.175 мачтовое</v>
          </cell>
          <cell r="D3930" t="str">
            <v>502</v>
          </cell>
          <cell r="E3930" t="str">
            <v>011</v>
          </cell>
          <cell r="F3930">
            <v>11</v>
          </cell>
          <cell r="G3930">
            <v>40</v>
          </cell>
          <cell r="H3930">
            <v>15464.09</v>
          </cell>
          <cell r="I3930" t="str">
            <v>41149</v>
          </cell>
          <cell r="J3930" t="str">
            <v>2010062</v>
          </cell>
          <cell r="K3930" t="str">
            <v>40701</v>
          </cell>
          <cell r="L3930">
            <v>6.6</v>
          </cell>
          <cell r="M3930" t="str">
            <v>143115202</v>
          </cell>
          <cell r="N3930" t="str">
            <v>57</v>
          </cell>
          <cell r="O3930" t="str">
            <v>1257</v>
          </cell>
          <cell r="Q3930">
            <v>15464.09</v>
          </cell>
          <cell r="R3930">
            <v>0</v>
          </cell>
          <cell r="S3930">
            <v>0</v>
          </cell>
          <cell r="W3930" t="str">
            <v>9311101</v>
          </cell>
          <cell r="X3930">
            <v>0</v>
          </cell>
          <cell r="Y3930">
            <v>0</v>
          </cell>
        </row>
        <row r="3931">
          <cell r="A3931">
            <v>21824</v>
          </cell>
          <cell r="B3931" t="str">
            <v>02</v>
          </cell>
          <cell r="C3931" t="str">
            <v>МТП-352 с тр-ом 460 кВА мачтовое</v>
          </cell>
          <cell r="D3931" t="str">
            <v>502</v>
          </cell>
          <cell r="E3931" t="str">
            <v>011</v>
          </cell>
          <cell r="F3931">
            <v>11</v>
          </cell>
          <cell r="G3931">
            <v>40</v>
          </cell>
          <cell r="H3931">
            <v>15464.09</v>
          </cell>
          <cell r="I3931" t="str">
            <v>41150</v>
          </cell>
          <cell r="J3931" t="str">
            <v>2010062</v>
          </cell>
          <cell r="K3931" t="str">
            <v>40701</v>
          </cell>
          <cell r="L3931">
            <v>6.6</v>
          </cell>
          <cell r="M3931" t="str">
            <v>143115202</v>
          </cell>
          <cell r="N3931" t="str">
            <v>59</v>
          </cell>
          <cell r="O3931" t="str">
            <v>1059</v>
          </cell>
          <cell r="Q3931">
            <v>15464.09</v>
          </cell>
          <cell r="R3931">
            <v>0</v>
          </cell>
          <cell r="S3931">
            <v>0</v>
          </cell>
          <cell r="W3931" t="str">
            <v>9311101</v>
          </cell>
          <cell r="X3931">
            <v>0</v>
          </cell>
          <cell r="Y3931">
            <v>0</v>
          </cell>
        </row>
        <row r="3932">
          <cell r="A3932">
            <v>19998</v>
          </cell>
          <cell r="B3932" t="str">
            <v>02</v>
          </cell>
          <cell r="C3932" t="str">
            <v>МТП-353 с тр-ом 400кВА зав ном 28635  мачтовое</v>
          </cell>
          <cell r="D3932" t="str">
            <v>502</v>
          </cell>
          <cell r="E3932" t="str">
            <v>011</v>
          </cell>
          <cell r="F3932">
            <v>11</v>
          </cell>
          <cell r="G3932">
            <v>40</v>
          </cell>
          <cell r="H3932">
            <v>15464.09</v>
          </cell>
          <cell r="I3932" t="str">
            <v>41151</v>
          </cell>
          <cell r="J3932" t="str">
            <v>2010062</v>
          </cell>
          <cell r="K3932" t="str">
            <v>40701</v>
          </cell>
          <cell r="L3932">
            <v>6.6</v>
          </cell>
          <cell r="M3932" t="str">
            <v>143115202</v>
          </cell>
          <cell r="N3932" t="str">
            <v>54</v>
          </cell>
          <cell r="O3932" t="str">
            <v>1054</v>
          </cell>
          <cell r="Q3932">
            <v>15464.09</v>
          </cell>
          <cell r="R3932">
            <v>0</v>
          </cell>
          <cell r="S3932">
            <v>0</v>
          </cell>
          <cell r="W3932" t="str">
            <v>9311101</v>
          </cell>
          <cell r="X3932">
            <v>0</v>
          </cell>
          <cell r="Y3932">
            <v>0</v>
          </cell>
        </row>
        <row r="3933">
          <cell r="A3933">
            <v>18233</v>
          </cell>
          <cell r="B3933" t="str">
            <v>02</v>
          </cell>
          <cell r="C3933" t="str">
            <v>МТП-354с тр-ом 400кВА ном.5226591 мачтовая</v>
          </cell>
          <cell r="D3933" t="str">
            <v>502</v>
          </cell>
          <cell r="E3933" t="str">
            <v>011</v>
          </cell>
          <cell r="F3933">
            <v>11</v>
          </cell>
          <cell r="G3933">
            <v>40</v>
          </cell>
          <cell r="H3933">
            <v>14314.73</v>
          </cell>
          <cell r="I3933" t="str">
            <v>41152</v>
          </cell>
          <cell r="J3933" t="str">
            <v>2010062</v>
          </cell>
          <cell r="K3933" t="str">
            <v>40701</v>
          </cell>
          <cell r="L3933">
            <v>6.6</v>
          </cell>
          <cell r="M3933" t="str">
            <v>141431202</v>
          </cell>
          <cell r="N3933" t="str">
            <v>49</v>
          </cell>
          <cell r="O3933" t="str">
            <v>1249</v>
          </cell>
          <cell r="Q3933">
            <v>14314.73</v>
          </cell>
          <cell r="R3933">
            <v>0</v>
          </cell>
          <cell r="S3933">
            <v>0</v>
          </cell>
          <cell r="W3933" t="str">
            <v>9311101</v>
          </cell>
          <cell r="X3933">
            <v>0</v>
          </cell>
          <cell r="Y3933">
            <v>0</v>
          </cell>
        </row>
        <row r="3934">
          <cell r="A3934">
            <v>20029</v>
          </cell>
          <cell r="B3934" t="str">
            <v>02</v>
          </cell>
          <cell r="C3934" t="str">
            <v>КТП-355 с тр-ом 250кВА  зав.ном.142136 открытая</v>
          </cell>
          <cell r="D3934" t="str">
            <v>502</v>
          </cell>
          <cell r="E3934" t="str">
            <v>011</v>
          </cell>
          <cell r="F3934">
            <v>11</v>
          </cell>
          <cell r="G3934">
            <v>40</v>
          </cell>
          <cell r="H3934">
            <v>15464.09</v>
          </cell>
          <cell r="I3934" t="str">
            <v>41153</v>
          </cell>
          <cell r="J3934" t="str">
            <v>2010062</v>
          </cell>
          <cell r="K3934" t="str">
            <v>40701</v>
          </cell>
          <cell r="L3934">
            <v>6.6</v>
          </cell>
          <cell r="M3934" t="str">
            <v>143115202</v>
          </cell>
          <cell r="N3934" t="str">
            <v>54</v>
          </cell>
          <cell r="O3934" t="str">
            <v>1154</v>
          </cell>
          <cell r="Q3934">
            <v>15464.09</v>
          </cell>
          <cell r="R3934">
            <v>0</v>
          </cell>
          <cell r="S3934">
            <v>0</v>
          </cell>
          <cell r="W3934" t="str">
            <v>9311101</v>
          </cell>
          <cell r="X3934">
            <v>0</v>
          </cell>
          <cell r="Y3934">
            <v>0</v>
          </cell>
        </row>
        <row r="3935">
          <cell r="A3935">
            <v>22190</v>
          </cell>
          <cell r="B3935" t="str">
            <v>02</v>
          </cell>
          <cell r="C3935" t="str">
            <v>КТП-356 с тр-ом 160кВА</v>
          </cell>
          <cell r="D3935" t="str">
            <v>502</v>
          </cell>
          <cell r="E3935" t="str">
            <v>011</v>
          </cell>
          <cell r="F3935">
            <v>11</v>
          </cell>
          <cell r="G3935">
            <v>40</v>
          </cell>
          <cell r="H3935">
            <v>15464.09</v>
          </cell>
          <cell r="I3935" t="str">
            <v>41154</v>
          </cell>
          <cell r="J3935" t="str">
            <v>2010062</v>
          </cell>
          <cell r="K3935" t="str">
            <v>40701</v>
          </cell>
          <cell r="L3935">
            <v>6.6</v>
          </cell>
          <cell r="M3935" t="str">
            <v>143115202</v>
          </cell>
          <cell r="N3935" t="str">
            <v>60</v>
          </cell>
          <cell r="O3935" t="str">
            <v>1060</v>
          </cell>
          <cell r="Q3935">
            <v>15464.09</v>
          </cell>
          <cell r="R3935">
            <v>0</v>
          </cell>
          <cell r="S3935">
            <v>0</v>
          </cell>
          <cell r="W3935" t="str">
            <v>9311101</v>
          </cell>
          <cell r="X3935">
            <v>0</v>
          </cell>
          <cell r="Y3935">
            <v>0</v>
          </cell>
        </row>
        <row r="3936">
          <cell r="A3936">
            <v>23651</v>
          </cell>
          <cell r="B3936" t="str">
            <v>02</v>
          </cell>
          <cell r="C3936" t="str">
            <v>МТП-357 с тр-ом 400 ква мачтовое</v>
          </cell>
          <cell r="D3936" t="str">
            <v>502</v>
          </cell>
          <cell r="E3936" t="str">
            <v>011</v>
          </cell>
          <cell r="F3936">
            <v>11</v>
          </cell>
          <cell r="G3936">
            <v>40</v>
          </cell>
          <cell r="H3936">
            <v>15464.09</v>
          </cell>
          <cell r="I3936" t="str">
            <v>41155</v>
          </cell>
          <cell r="J3936" t="str">
            <v>2010062</v>
          </cell>
          <cell r="K3936" t="str">
            <v>40701</v>
          </cell>
          <cell r="L3936">
            <v>6.6</v>
          </cell>
          <cell r="M3936" t="str">
            <v>143115202</v>
          </cell>
          <cell r="N3936" t="str">
            <v>64</v>
          </cell>
          <cell r="O3936" t="str">
            <v>1064</v>
          </cell>
          <cell r="Q3936">
            <v>15464.09</v>
          </cell>
          <cell r="R3936">
            <v>0</v>
          </cell>
          <cell r="S3936">
            <v>0</v>
          </cell>
          <cell r="W3936" t="str">
            <v>9311101</v>
          </cell>
          <cell r="X3936">
            <v>0</v>
          </cell>
          <cell r="Y3936">
            <v>0</v>
          </cell>
        </row>
        <row r="3937">
          <cell r="A3937">
            <v>29830</v>
          </cell>
          <cell r="B3937" t="str">
            <v>02</v>
          </cell>
          <cell r="C3937" t="str">
            <v>КТП-358 тр-ом 400кВА  Закрытое</v>
          </cell>
          <cell r="D3937" t="str">
            <v>502</v>
          </cell>
          <cell r="E3937" t="str">
            <v>011</v>
          </cell>
          <cell r="F3937">
            <v>11</v>
          </cell>
          <cell r="G3937">
            <v>40</v>
          </cell>
          <cell r="H3937">
            <v>91183</v>
          </cell>
          <cell r="I3937" t="str">
            <v>41156</v>
          </cell>
          <cell r="J3937" t="str">
            <v>2010062</v>
          </cell>
          <cell r="K3937" t="str">
            <v>40701</v>
          </cell>
          <cell r="L3937">
            <v>4.4000000000000004</v>
          </cell>
          <cell r="M3937" t="str">
            <v>143115202</v>
          </cell>
          <cell r="N3937" t="str">
            <v>79</v>
          </cell>
          <cell r="O3937" t="str">
            <v>0981</v>
          </cell>
          <cell r="Q3937">
            <v>91183</v>
          </cell>
          <cell r="R3937">
            <v>0</v>
          </cell>
          <cell r="S3937">
            <v>0</v>
          </cell>
          <cell r="W3937" t="str">
            <v>9311101</v>
          </cell>
          <cell r="X3937">
            <v>0</v>
          </cell>
          <cell r="Y3937">
            <v>0</v>
          </cell>
        </row>
        <row r="3938">
          <cell r="A3938">
            <v>29342</v>
          </cell>
          <cell r="B3938" t="str">
            <v>02</v>
          </cell>
          <cell r="C3938" t="str">
            <v>КТП-468 тр-ом 250кВА  открытое</v>
          </cell>
          <cell r="D3938" t="str">
            <v>502</v>
          </cell>
          <cell r="E3938" t="str">
            <v>011</v>
          </cell>
          <cell r="F3938">
            <v>11</v>
          </cell>
          <cell r="G3938">
            <v>40</v>
          </cell>
          <cell r="H3938">
            <v>30502.2</v>
          </cell>
          <cell r="I3938" t="str">
            <v>41157</v>
          </cell>
          <cell r="J3938" t="str">
            <v>2010062</v>
          </cell>
          <cell r="K3938" t="str">
            <v>40701</v>
          </cell>
          <cell r="L3938">
            <v>6.6</v>
          </cell>
          <cell r="M3938" t="str">
            <v>143115202</v>
          </cell>
          <cell r="N3938" t="str">
            <v>80</v>
          </cell>
          <cell r="O3938" t="str">
            <v>0580</v>
          </cell>
          <cell r="Q3938">
            <v>30502.2</v>
          </cell>
          <cell r="R3938">
            <v>0</v>
          </cell>
          <cell r="S3938">
            <v>0</v>
          </cell>
          <cell r="W3938" t="str">
            <v>9311101</v>
          </cell>
          <cell r="X3938">
            <v>0</v>
          </cell>
          <cell r="Y3938">
            <v>0</v>
          </cell>
        </row>
        <row r="3939">
          <cell r="A3939">
            <v>28277</v>
          </cell>
          <cell r="B3939" t="str">
            <v>02</v>
          </cell>
          <cell r="C3939" t="str">
            <v>КТП 385 с тр-ом 100кВА  открытое</v>
          </cell>
          <cell r="D3939" t="str">
            <v>502</v>
          </cell>
          <cell r="E3939" t="str">
            <v>011</v>
          </cell>
          <cell r="F3939">
            <v>11</v>
          </cell>
          <cell r="G3939">
            <v>40</v>
          </cell>
          <cell r="H3939">
            <v>7410.55</v>
          </cell>
          <cell r="I3939" t="str">
            <v>41158</v>
          </cell>
          <cell r="J3939" t="str">
            <v>2010062</v>
          </cell>
          <cell r="K3939" t="str">
            <v>40701</v>
          </cell>
          <cell r="L3939">
            <v>6.6</v>
          </cell>
          <cell r="M3939" t="str">
            <v>143115202</v>
          </cell>
          <cell r="N3939" t="str">
            <v>77</v>
          </cell>
          <cell r="O3939" t="str">
            <v>0677</v>
          </cell>
          <cell r="Q3939">
            <v>7410.55</v>
          </cell>
          <cell r="R3939">
            <v>0</v>
          </cell>
          <cell r="S3939">
            <v>0</v>
          </cell>
          <cell r="W3939" t="str">
            <v>9311101</v>
          </cell>
          <cell r="X3939">
            <v>0</v>
          </cell>
          <cell r="Y3939">
            <v>0</v>
          </cell>
        </row>
        <row r="3940">
          <cell r="A3940">
            <v>26755</v>
          </cell>
          <cell r="B3940" t="str">
            <v>02</v>
          </cell>
          <cell r="C3940" t="str">
            <v>КТП-389 с тр-ом 400кВА  ном.б\номера открытое</v>
          </cell>
          <cell r="D3940" t="str">
            <v>502</v>
          </cell>
          <cell r="E3940" t="str">
            <v>011</v>
          </cell>
          <cell r="F3940">
            <v>11</v>
          </cell>
          <cell r="G3940">
            <v>40</v>
          </cell>
          <cell r="H3940">
            <v>6140.63</v>
          </cell>
          <cell r="I3940" t="str">
            <v>41159</v>
          </cell>
          <cell r="J3940" t="str">
            <v>2010062</v>
          </cell>
          <cell r="K3940" t="str">
            <v>40701</v>
          </cell>
          <cell r="L3940">
            <v>6.6</v>
          </cell>
          <cell r="M3940" t="str">
            <v>143115202</v>
          </cell>
          <cell r="N3940" t="str">
            <v>72</v>
          </cell>
          <cell r="O3940" t="str">
            <v>0473</v>
          </cell>
          <cell r="Q3940">
            <v>6140.63</v>
          </cell>
          <cell r="R3940">
            <v>0</v>
          </cell>
          <cell r="S3940">
            <v>0</v>
          </cell>
          <cell r="W3940" t="str">
            <v>9311101</v>
          </cell>
          <cell r="X3940">
            <v>0</v>
          </cell>
          <cell r="Y3940">
            <v>0</v>
          </cell>
        </row>
        <row r="3941">
          <cell r="A3941">
            <v>29830</v>
          </cell>
          <cell r="B3941" t="str">
            <v>02</v>
          </cell>
          <cell r="C3941" t="str">
            <v>КТПН-1437 с тр-ом 100кВА открытое</v>
          </cell>
          <cell r="D3941" t="str">
            <v>502</v>
          </cell>
          <cell r="E3941" t="str">
            <v>011</v>
          </cell>
          <cell r="F3941">
            <v>11</v>
          </cell>
          <cell r="G3941">
            <v>40</v>
          </cell>
          <cell r="H3941">
            <v>41335.94</v>
          </cell>
          <cell r="I3941" t="str">
            <v>41160</v>
          </cell>
          <cell r="J3941" t="str">
            <v>2010062</v>
          </cell>
          <cell r="K3941" t="str">
            <v>40701</v>
          </cell>
          <cell r="L3941">
            <v>6.6</v>
          </cell>
          <cell r="M3941" t="str">
            <v>143115202</v>
          </cell>
          <cell r="N3941" t="str">
            <v>79</v>
          </cell>
          <cell r="O3941" t="str">
            <v>0981</v>
          </cell>
          <cell r="Q3941">
            <v>41335.94</v>
          </cell>
          <cell r="R3941">
            <v>0</v>
          </cell>
          <cell r="S3941">
            <v>0</v>
          </cell>
          <cell r="W3941" t="str">
            <v>9311101</v>
          </cell>
          <cell r="X3941">
            <v>0</v>
          </cell>
          <cell r="Y3941">
            <v>0</v>
          </cell>
        </row>
        <row r="3942">
          <cell r="A3942">
            <v>31868</v>
          </cell>
          <cell r="B3942" t="str">
            <v>02</v>
          </cell>
          <cell r="C3942" t="str">
            <v>КТП-395с тр-ом 180кВА открытое</v>
          </cell>
          <cell r="D3942" t="str">
            <v>502</v>
          </cell>
          <cell r="E3942" t="str">
            <v>011</v>
          </cell>
          <cell r="F3942">
            <v>11</v>
          </cell>
          <cell r="G3942">
            <v>40</v>
          </cell>
          <cell r="H3942">
            <v>10445.040000000001</v>
          </cell>
          <cell r="I3942" t="str">
            <v>41161</v>
          </cell>
          <cell r="J3942" t="str">
            <v>2010062</v>
          </cell>
          <cell r="K3942" t="str">
            <v>40701</v>
          </cell>
          <cell r="L3942">
            <v>6.6</v>
          </cell>
          <cell r="M3942" t="str">
            <v>143115202</v>
          </cell>
          <cell r="N3942" t="str">
            <v>87</v>
          </cell>
          <cell r="O3942" t="str">
            <v>0487</v>
          </cell>
          <cell r="Q3942">
            <v>10445.040000000001</v>
          </cell>
          <cell r="R3942">
            <v>0</v>
          </cell>
          <cell r="S3942">
            <v>0</v>
          </cell>
          <cell r="W3942" t="str">
            <v>9311101</v>
          </cell>
          <cell r="X3942">
            <v>0</v>
          </cell>
          <cell r="Y3942">
            <v>0</v>
          </cell>
        </row>
        <row r="3943">
          <cell r="A3943">
            <v>29007</v>
          </cell>
          <cell r="B3943" t="str">
            <v>02</v>
          </cell>
          <cell r="C3943" t="str">
            <v>Оборудование ТП-1001 с тр-ом 2*630кВА</v>
          </cell>
          <cell r="D3943" t="str">
            <v>502</v>
          </cell>
          <cell r="E3943" t="str">
            <v>011</v>
          </cell>
          <cell r="F3943">
            <v>11</v>
          </cell>
          <cell r="G3943">
            <v>40</v>
          </cell>
          <cell r="H3943">
            <v>221109</v>
          </cell>
          <cell r="I3943" t="str">
            <v>41164</v>
          </cell>
          <cell r="J3943" t="str">
            <v>2010062</v>
          </cell>
          <cell r="K3943" t="str">
            <v>40701</v>
          </cell>
          <cell r="L3943">
            <v>4.4000000000000004</v>
          </cell>
          <cell r="M3943" t="str">
            <v>143115202</v>
          </cell>
          <cell r="N3943" t="str">
            <v>78</v>
          </cell>
          <cell r="O3943" t="str">
            <v>0679</v>
          </cell>
          <cell r="Q3943">
            <v>221109</v>
          </cell>
          <cell r="R3943">
            <v>0</v>
          </cell>
          <cell r="S3943">
            <v>0</v>
          </cell>
          <cell r="W3943" t="str">
            <v>9311101</v>
          </cell>
          <cell r="X3943">
            <v>0</v>
          </cell>
          <cell r="Y3943">
            <v>0</v>
          </cell>
        </row>
        <row r="3944">
          <cell r="A3944">
            <v>32021</v>
          </cell>
          <cell r="B3944" t="str">
            <v>02</v>
          </cell>
          <cell r="C3944" t="str">
            <v>Оборудование ТП-1003 с тр-ом 2*630кВА</v>
          </cell>
          <cell r="D3944" t="str">
            <v>502</v>
          </cell>
          <cell r="E3944" t="str">
            <v>011</v>
          </cell>
          <cell r="F3944">
            <v>11</v>
          </cell>
          <cell r="G3944">
            <v>40</v>
          </cell>
          <cell r="H3944">
            <v>194249</v>
          </cell>
          <cell r="I3944" t="str">
            <v>41165</v>
          </cell>
          <cell r="J3944" t="str">
            <v>2010062</v>
          </cell>
          <cell r="K3944" t="str">
            <v>40701</v>
          </cell>
          <cell r="L3944">
            <v>4.4000000000000004</v>
          </cell>
          <cell r="M3944" t="str">
            <v>143115202</v>
          </cell>
          <cell r="N3944" t="str">
            <v>81</v>
          </cell>
          <cell r="O3944" t="str">
            <v>0987</v>
          </cell>
          <cell r="Q3944">
            <v>146700.92000000001</v>
          </cell>
          <cell r="R3944">
            <v>712.25</v>
          </cell>
          <cell r="S3944">
            <v>47548.08</v>
          </cell>
          <cell r="W3944" t="str">
            <v>9311101</v>
          </cell>
          <cell r="X3944">
            <v>0</v>
          </cell>
          <cell r="Y3944">
            <v>0</v>
          </cell>
        </row>
        <row r="3945">
          <cell r="A3945">
            <v>31321</v>
          </cell>
          <cell r="B3945" t="str">
            <v>02</v>
          </cell>
          <cell r="C3945" t="str">
            <v>Оборудование ТП-1007 с тр-ом 2*250кВА</v>
          </cell>
          <cell r="D3945" t="str">
            <v>502</v>
          </cell>
          <cell r="E3945" t="str">
            <v>011</v>
          </cell>
          <cell r="F3945">
            <v>11</v>
          </cell>
          <cell r="G3945">
            <v>40</v>
          </cell>
          <cell r="H3945">
            <v>248207</v>
          </cell>
          <cell r="I3945" t="str">
            <v>41166</v>
          </cell>
          <cell r="J3945" t="str">
            <v>2010062</v>
          </cell>
          <cell r="K3945" t="str">
            <v>40701</v>
          </cell>
          <cell r="L3945">
            <v>4.4000000000000004</v>
          </cell>
          <cell r="M3945" t="str">
            <v>143115202</v>
          </cell>
          <cell r="N3945" t="str">
            <v>85</v>
          </cell>
          <cell r="O3945" t="str">
            <v>1085</v>
          </cell>
          <cell r="Q3945">
            <v>208548.72</v>
          </cell>
          <cell r="R3945">
            <v>910.09</v>
          </cell>
          <cell r="S3945">
            <v>39658.28</v>
          </cell>
          <cell r="W3945" t="str">
            <v>9311101</v>
          </cell>
          <cell r="X3945">
            <v>0</v>
          </cell>
          <cell r="Y3945">
            <v>0</v>
          </cell>
        </row>
        <row r="3946">
          <cell r="A3946">
            <v>29860</v>
          </cell>
          <cell r="B3946" t="str">
            <v>02</v>
          </cell>
          <cell r="C3946" t="str">
            <v>КТП-1080 с тр-ом 630кВА Н-Александровка закрытое</v>
          </cell>
          <cell r="D3946" t="str">
            <v>502</v>
          </cell>
          <cell r="E3946" t="str">
            <v>011</v>
          </cell>
          <cell r="F3946">
            <v>11</v>
          </cell>
          <cell r="G3946">
            <v>40</v>
          </cell>
          <cell r="H3946">
            <v>101739</v>
          </cell>
          <cell r="I3946" t="str">
            <v>41167</v>
          </cell>
          <cell r="J3946" t="str">
            <v>2010062</v>
          </cell>
          <cell r="K3946" t="str">
            <v>40701</v>
          </cell>
          <cell r="L3946">
            <v>4.4000000000000004</v>
          </cell>
          <cell r="M3946" t="str">
            <v>143115202</v>
          </cell>
          <cell r="N3946" t="str">
            <v>80</v>
          </cell>
          <cell r="O3946" t="str">
            <v>1081</v>
          </cell>
          <cell r="Q3946">
            <v>101739</v>
          </cell>
          <cell r="R3946">
            <v>0</v>
          </cell>
          <cell r="S3946">
            <v>0</v>
          </cell>
          <cell r="W3946" t="str">
            <v>9311101</v>
          </cell>
          <cell r="X3946">
            <v>0</v>
          </cell>
          <cell r="Y3946">
            <v>0</v>
          </cell>
        </row>
        <row r="3947">
          <cell r="A3947">
            <v>29342</v>
          </cell>
          <cell r="B3947" t="str">
            <v>02</v>
          </cell>
          <cell r="C3947" t="str">
            <v>Оборудование ТП-1081 с тр-ом 250кВА</v>
          </cell>
          <cell r="D3947" t="str">
            <v>502</v>
          </cell>
          <cell r="E3947" t="str">
            <v>011</v>
          </cell>
          <cell r="F3947">
            <v>11</v>
          </cell>
          <cell r="G3947">
            <v>40</v>
          </cell>
          <cell r="H3947">
            <v>107138</v>
          </cell>
          <cell r="I3947" t="str">
            <v>41168</v>
          </cell>
          <cell r="J3947" t="str">
            <v>2010062</v>
          </cell>
          <cell r="K3947" t="str">
            <v>40701</v>
          </cell>
          <cell r="L3947">
            <v>4.4000000000000004</v>
          </cell>
          <cell r="M3947" t="str">
            <v>143115202</v>
          </cell>
          <cell r="N3947" t="str">
            <v>75</v>
          </cell>
          <cell r="O3947" t="str">
            <v>0580</v>
          </cell>
          <cell r="Q3947">
            <v>107138</v>
          </cell>
          <cell r="R3947">
            <v>0</v>
          </cell>
          <cell r="S3947">
            <v>0</v>
          </cell>
          <cell r="W3947" t="str">
            <v>9311101</v>
          </cell>
          <cell r="X3947">
            <v>0</v>
          </cell>
          <cell r="Y3947">
            <v>0</v>
          </cell>
        </row>
        <row r="3948">
          <cell r="A3948">
            <v>27364</v>
          </cell>
          <cell r="B3948" t="str">
            <v>02</v>
          </cell>
          <cell r="C3948" t="str">
            <v>Оборудование ТП-1134 с тр-ом 320кВА</v>
          </cell>
          <cell r="D3948" t="str">
            <v>502</v>
          </cell>
          <cell r="E3948" t="str">
            <v>011</v>
          </cell>
          <cell r="F3948">
            <v>11</v>
          </cell>
          <cell r="G3948">
            <v>40</v>
          </cell>
          <cell r="H3948">
            <v>48224.82</v>
          </cell>
          <cell r="I3948" t="str">
            <v>41169</v>
          </cell>
          <cell r="J3948" t="str">
            <v>2010062</v>
          </cell>
          <cell r="K3948" t="str">
            <v>40701</v>
          </cell>
          <cell r="L3948">
            <v>4.4000000000000004</v>
          </cell>
          <cell r="M3948" t="str">
            <v>143115202</v>
          </cell>
          <cell r="N3948" t="str">
            <v>73</v>
          </cell>
          <cell r="O3948" t="str">
            <v>1274</v>
          </cell>
          <cell r="Q3948">
            <v>48224.82</v>
          </cell>
          <cell r="R3948">
            <v>0</v>
          </cell>
          <cell r="S3948">
            <v>0</v>
          </cell>
          <cell r="W3948" t="str">
            <v>9311101</v>
          </cell>
          <cell r="X3948">
            <v>0</v>
          </cell>
          <cell r="Y3948">
            <v>0</v>
          </cell>
        </row>
        <row r="3949">
          <cell r="A3949">
            <v>27454</v>
          </cell>
          <cell r="B3949" t="str">
            <v>02</v>
          </cell>
          <cell r="C3949" t="str">
            <v>Оборудование ТП-1139 с тр-ом 400кВА пос Луговое</v>
          </cell>
          <cell r="D3949" t="str">
            <v>502</v>
          </cell>
          <cell r="E3949" t="str">
            <v>011</v>
          </cell>
          <cell r="F3949">
            <v>11</v>
          </cell>
          <cell r="G3949">
            <v>40</v>
          </cell>
          <cell r="H3949">
            <v>36996.47</v>
          </cell>
          <cell r="I3949" t="str">
            <v>41170</v>
          </cell>
          <cell r="J3949" t="str">
            <v>2010062</v>
          </cell>
          <cell r="K3949" t="str">
            <v>40701</v>
          </cell>
          <cell r="L3949">
            <v>4.4000000000000004</v>
          </cell>
          <cell r="M3949" t="str">
            <v>143115202</v>
          </cell>
          <cell r="N3949" t="str">
            <v>75</v>
          </cell>
          <cell r="O3949" t="str">
            <v>0375</v>
          </cell>
          <cell r="Q3949">
            <v>36996.47</v>
          </cell>
          <cell r="R3949">
            <v>0</v>
          </cell>
          <cell r="S3949">
            <v>0</v>
          </cell>
          <cell r="W3949" t="str">
            <v>9311101</v>
          </cell>
          <cell r="X3949">
            <v>0</v>
          </cell>
          <cell r="Y3949">
            <v>0</v>
          </cell>
        </row>
        <row r="3950">
          <cell r="A3950">
            <v>29646</v>
          </cell>
          <cell r="B3950" t="str">
            <v>02</v>
          </cell>
          <cell r="C3950" t="str">
            <v>Оборудование ТП-1150 с тр-ом 250кВА и 630 Луговое</v>
          </cell>
          <cell r="D3950" t="str">
            <v>502</v>
          </cell>
          <cell r="E3950" t="str">
            <v>011</v>
          </cell>
          <cell r="F3950">
            <v>11</v>
          </cell>
          <cell r="G3950">
            <v>40</v>
          </cell>
          <cell r="H3950">
            <v>223312</v>
          </cell>
          <cell r="I3950" t="str">
            <v>41172</v>
          </cell>
          <cell r="J3950" t="str">
            <v>2010062</v>
          </cell>
          <cell r="K3950" t="str">
            <v>40701</v>
          </cell>
          <cell r="L3950">
            <v>4.4000000000000004</v>
          </cell>
          <cell r="M3950" t="str">
            <v>143115202</v>
          </cell>
          <cell r="N3950" t="str">
            <v>80</v>
          </cell>
          <cell r="O3950" t="str">
            <v>0381</v>
          </cell>
          <cell r="Q3950">
            <v>223312</v>
          </cell>
          <cell r="R3950">
            <v>0</v>
          </cell>
          <cell r="S3950">
            <v>0</v>
          </cell>
          <cell r="W3950" t="str">
            <v>9311101</v>
          </cell>
          <cell r="X3950">
            <v>0</v>
          </cell>
          <cell r="Y3950">
            <v>0</v>
          </cell>
        </row>
        <row r="3951">
          <cell r="A3951">
            <v>27851</v>
          </cell>
          <cell r="B3951" t="str">
            <v>02</v>
          </cell>
          <cell r="C3951" t="str">
            <v>Оборудование ТП-1160 с тр-ом 250кВА</v>
          </cell>
          <cell r="D3951" t="str">
            <v>502</v>
          </cell>
          <cell r="E3951" t="str">
            <v>011</v>
          </cell>
          <cell r="F3951">
            <v>11</v>
          </cell>
          <cell r="G3951">
            <v>40</v>
          </cell>
          <cell r="H3951">
            <v>20383.02</v>
          </cell>
          <cell r="I3951" t="str">
            <v>41173</v>
          </cell>
          <cell r="J3951" t="str">
            <v>2010062</v>
          </cell>
          <cell r="K3951" t="str">
            <v>40701</v>
          </cell>
          <cell r="L3951">
            <v>4.4000000000000004</v>
          </cell>
          <cell r="M3951" t="str">
            <v>143115202</v>
          </cell>
          <cell r="N3951" t="str">
            <v>76</v>
          </cell>
          <cell r="O3951" t="str">
            <v>0476</v>
          </cell>
          <cell r="Q3951">
            <v>20383.02</v>
          </cell>
          <cell r="R3951">
            <v>0</v>
          </cell>
          <cell r="S3951">
            <v>0</v>
          </cell>
          <cell r="W3951" t="str">
            <v>9311101</v>
          </cell>
          <cell r="X3951">
            <v>0</v>
          </cell>
          <cell r="Y3951">
            <v>0</v>
          </cell>
        </row>
        <row r="3952">
          <cell r="A3952">
            <v>27912</v>
          </cell>
          <cell r="B3952" t="str">
            <v>02</v>
          </cell>
          <cell r="C3952" t="str">
            <v>Оборудование ТП-1163 с тр-ом 400кВА</v>
          </cell>
          <cell r="D3952" t="str">
            <v>502</v>
          </cell>
          <cell r="E3952" t="str">
            <v>011</v>
          </cell>
          <cell r="F3952">
            <v>11</v>
          </cell>
          <cell r="G3952">
            <v>40</v>
          </cell>
          <cell r="H3952">
            <v>57066.03</v>
          </cell>
          <cell r="I3952" t="str">
            <v>41175</v>
          </cell>
          <cell r="J3952" t="str">
            <v>2010062</v>
          </cell>
          <cell r="K3952" t="str">
            <v>40701</v>
          </cell>
          <cell r="L3952">
            <v>4.4000000000000004</v>
          </cell>
          <cell r="M3952" t="str">
            <v>143115202</v>
          </cell>
          <cell r="N3952" t="str">
            <v>76</v>
          </cell>
          <cell r="O3952" t="str">
            <v>0676</v>
          </cell>
          <cell r="Q3952">
            <v>57066.03</v>
          </cell>
          <cell r="R3952">
            <v>0</v>
          </cell>
          <cell r="S3952">
            <v>0</v>
          </cell>
          <cell r="W3952" t="str">
            <v>9311101</v>
          </cell>
          <cell r="X3952">
            <v>0</v>
          </cell>
          <cell r="Y3952">
            <v>0</v>
          </cell>
        </row>
        <row r="3953">
          <cell r="A3953">
            <v>32782</v>
          </cell>
          <cell r="B3953" t="str">
            <v>02</v>
          </cell>
          <cell r="C3953" t="str">
            <v>Оборудование ТП-1164 с тр-ом 2*400кВА</v>
          </cell>
          <cell r="D3953" t="str">
            <v>502</v>
          </cell>
          <cell r="E3953" t="str">
            <v>011</v>
          </cell>
          <cell r="F3953">
            <v>11</v>
          </cell>
          <cell r="G3953">
            <v>40</v>
          </cell>
          <cell r="H3953">
            <v>141296</v>
          </cell>
          <cell r="I3953" t="str">
            <v>41176</v>
          </cell>
          <cell r="J3953" t="str">
            <v>2010062</v>
          </cell>
          <cell r="K3953" t="str">
            <v>40701</v>
          </cell>
          <cell r="L3953">
            <v>4.4000000000000004</v>
          </cell>
          <cell r="M3953" t="str">
            <v>143115202</v>
          </cell>
          <cell r="N3953" t="str">
            <v>81</v>
          </cell>
          <cell r="O3953" t="str">
            <v>1089</v>
          </cell>
          <cell r="Q3953">
            <v>96945.919999999998</v>
          </cell>
          <cell r="R3953">
            <v>518.09</v>
          </cell>
          <cell r="S3953">
            <v>44350.080000000002</v>
          </cell>
          <cell r="W3953" t="str">
            <v>8500910</v>
          </cell>
          <cell r="X3953">
            <v>0</v>
          </cell>
          <cell r="Y3953">
            <v>0</v>
          </cell>
        </row>
        <row r="3954">
          <cell r="A3954">
            <v>21824</v>
          </cell>
          <cell r="B3954" t="str">
            <v>02</v>
          </cell>
          <cell r="C3954" t="str">
            <v>Оборудование ТП-1191 с тр-ом 2*400кВА</v>
          </cell>
          <cell r="D3954" t="str">
            <v>502</v>
          </cell>
          <cell r="E3954" t="str">
            <v>011</v>
          </cell>
          <cell r="F3954">
            <v>11</v>
          </cell>
          <cell r="G3954">
            <v>40</v>
          </cell>
          <cell r="H3954">
            <v>25149.24</v>
          </cell>
          <cell r="I3954" t="str">
            <v>41178</v>
          </cell>
          <cell r="J3954" t="str">
            <v>2010062</v>
          </cell>
          <cell r="K3954" t="str">
            <v>40701</v>
          </cell>
          <cell r="L3954">
            <v>4.4000000000000004</v>
          </cell>
          <cell r="M3954" t="str">
            <v>143115202</v>
          </cell>
          <cell r="N3954" t="str">
            <v>58</v>
          </cell>
          <cell r="O3954" t="str">
            <v>1059</v>
          </cell>
          <cell r="Q3954">
            <v>25149.24</v>
          </cell>
          <cell r="R3954">
            <v>0</v>
          </cell>
          <cell r="S3954">
            <v>0</v>
          </cell>
          <cell r="W3954" t="str">
            <v>9311101</v>
          </cell>
          <cell r="X3954">
            <v>0</v>
          </cell>
          <cell r="Y3954">
            <v>0</v>
          </cell>
        </row>
        <row r="3955">
          <cell r="A3955">
            <v>30225</v>
          </cell>
          <cell r="B3955" t="str">
            <v>02</v>
          </cell>
          <cell r="C3955" t="str">
            <v>Оборудование ТП-1200 с тр-ом 400кВА</v>
          </cell>
          <cell r="D3955" t="str">
            <v>502</v>
          </cell>
          <cell r="E3955" t="str">
            <v>011</v>
          </cell>
          <cell r="F3955">
            <v>11</v>
          </cell>
          <cell r="G3955">
            <v>40</v>
          </cell>
          <cell r="H3955">
            <v>112531</v>
          </cell>
          <cell r="I3955" t="str">
            <v>41182</v>
          </cell>
          <cell r="J3955" t="str">
            <v>2010062</v>
          </cell>
          <cell r="K3955" t="str">
            <v>40701</v>
          </cell>
          <cell r="L3955">
            <v>4.4000000000000004</v>
          </cell>
          <cell r="M3955" t="str">
            <v>143115202</v>
          </cell>
          <cell r="N3955" t="str">
            <v>82</v>
          </cell>
          <cell r="O3955" t="str">
            <v>1082</v>
          </cell>
          <cell r="Q3955">
            <v>112531</v>
          </cell>
          <cell r="R3955">
            <v>0</v>
          </cell>
          <cell r="S3955">
            <v>0</v>
          </cell>
          <cell r="W3955" t="str">
            <v>9311101</v>
          </cell>
          <cell r="X3955">
            <v>0</v>
          </cell>
          <cell r="Y3955">
            <v>0</v>
          </cell>
        </row>
        <row r="3956">
          <cell r="A3956">
            <v>24869</v>
          </cell>
          <cell r="B3956" t="str">
            <v>02</v>
          </cell>
          <cell r="C3956" t="str">
            <v>Оборудование ТП-1201 с тр-ом 630кВА</v>
          </cell>
          <cell r="D3956" t="str">
            <v>502</v>
          </cell>
          <cell r="E3956" t="str">
            <v>011</v>
          </cell>
          <cell r="F3956">
            <v>11</v>
          </cell>
          <cell r="G3956">
            <v>40</v>
          </cell>
          <cell r="H3956">
            <v>13414.54</v>
          </cell>
          <cell r="I3956" t="str">
            <v>41183</v>
          </cell>
          <cell r="J3956" t="str">
            <v>2010062</v>
          </cell>
          <cell r="K3956" t="str">
            <v>40701</v>
          </cell>
          <cell r="L3956">
            <v>4.4000000000000004</v>
          </cell>
          <cell r="M3956" t="str">
            <v>143115202</v>
          </cell>
          <cell r="N3956" t="str">
            <v>67</v>
          </cell>
          <cell r="O3956" t="str">
            <v>0268</v>
          </cell>
          <cell r="Q3956">
            <v>13414.54</v>
          </cell>
          <cell r="R3956">
            <v>0</v>
          </cell>
          <cell r="S3956">
            <v>0</v>
          </cell>
          <cell r="W3956" t="str">
            <v>9311101</v>
          </cell>
          <cell r="X3956">
            <v>0</v>
          </cell>
          <cell r="Y3956">
            <v>0</v>
          </cell>
        </row>
        <row r="3957">
          <cell r="A3957">
            <v>27485</v>
          </cell>
          <cell r="B3957" t="str">
            <v>02</v>
          </cell>
          <cell r="C3957" t="str">
            <v>Оборудование ТП-1233 с тр-ом 400кВА</v>
          </cell>
          <cell r="D3957" t="str">
            <v>502</v>
          </cell>
          <cell r="E3957" t="str">
            <v>011</v>
          </cell>
          <cell r="F3957">
            <v>11</v>
          </cell>
          <cell r="G3957">
            <v>40</v>
          </cell>
          <cell r="H3957">
            <v>27705.16</v>
          </cell>
          <cell r="I3957" t="str">
            <v>41185</v>
          </cell>
          <cell r="J3957" t="str">
            <v>2010062</v>
          </cell>
          <cell r="K3957" t="str">
            <v>40701</v>
          </cell>
          <cell r="L3957">
            <v>4.4000000000000004</v>
          </cell>
          <cell r="M3957" t="str">
            <v>143115202</v>
          </cell>
          <cell r="N3957" t="str">
            <v>75</v>
          </cell>
          <cell r="O3957" t="str">
            <v>0475</v>
          </cell>
          <cell r="Q3957">
            <v>27705.16</v>
          </cell>
          <cell r="R3957">
            <v>0</v>
          </cell>
          <cell r="S3957">
            <v>0</v>
          </cell>
          <cell r="W3957" t="str">
            <v>9311101</v>
          </cell>
          <cell r="X3957">
            <v>0</v>
          </cell>
          <cell r="Y3957">
            <v>0</v>
          </cell>
        </row>
        <row r="3958">
          <cell r="A3958">
            <v>27120</v>
          </cell>
          <cell r="B3958" t="str">
            <v>02</v>
          </cell>
          <cell r="C3958" t="str">
            <v>Оборудование ТП-1258 с тр-ом 630кВА пос Луговое</v>
          </cell>
          <cell r="D3958" t="str">
            <v>502</v>
          </cell>
          <cell r="E3958" t="str">
            <v>011</v>
          </cell>
          <cell r="F3958">
            <v>11</v>
          </cell>
          <cell r="G3958">
            <v>40</v>
          </cell>
          <cell r="H3958">
            <v>36168.61</v>
          </cell>
          <cell r="I3958" t="str">
            <v>41186</v>
          </cell>
          <cell r="J3958" t="str">
            <v>2010062</v>
          </cell>
          <cell r="K3958" t="str">
            <v>40701</v>
          </cell>
          <cell r="L3958">
            <v>4.4000000000000004</v>
          </cell>
          <cell r="M3958" t="str">
            <v>143115202</v>
          </cell>
          <cell r="N3958" t="str">
            <v>73</v>
          </cell>
          <cell r="O3958" t="str">
            <v>0474</v>
          </cell>
          <cell r="Q3958">
            <v>36168.61</v>
          </cell>
          <cell r="R3958">
            <v>0</v>
          </cell>
          <cell r="S3958">
            <v>0</v>
          </cell>
          <cell r="W3958" t="str">
            <v>9311101</v>
          </cell>
          <cell r="X3958">
            <v>0</v>
          </cell>
          <cell r="Y3958">
            <v>0</v>
          </cell>
        </row>
        <row r="3959">
          <cell r="A3959">
            <v>28734</v>
          </cell>
          <cell r="B3959" t="str">
            <v>02</v>
          </cell>
          <cell r="C3959" t="str">
            <v>Оборудование ТП 1260 с тр-ом 400кВА</v>
          </cell>
          <cell r="D3959" t="str">
            <v>502</v>
          </cell>
          <cell r="E3959" t="str">
            <v>011</v>
          </cell>
          <cell r="F3959">
            <v>11</v>
          </cell>
          <cell r="G3959">
            <v>40</v>
          </cell>
          <cell r="H3959">
            <v>34344.11</v>
          </cell>
          <cell r="I3959" t="str">
            <v>41187</v>
          </cell>
          <cell r="J3959" t="str">
            <v>2010062</v>
          </cell>
          <cell r="K3959" t="str">
            <v>40701</v>
          </cell>
          <cell r="L3959">
            <v>4.4000000000000004</v>
          </cell>
          <cell r="M3959" t="str">
            <v>143115202</v>
          </cell>
          <cell r="N3959" t="str">
            <v>78</v>
          </cell>
          <cell r="O3959" t="str">
            <v>0978</v>
          </cell>
          <cell r="Q3959">
            <v>34344.11</v>
          </cell>
          <cell r="R3959">
            <v>0</v>
          </cell>
          <cell r="S3959">
            <v>0</v>
          </cell>
          <cell r="W3959" t="str">
            <v>9311101</v>
          </cell>
          <cell r="X3959">
            <v>0</v>
          </cell>
          <cell r="Y3959">
            <v>0</v>
          </cell>
        </row>
        <row r="3960">
          <cell r="A3960">
            <v>32540</v>
          </cell>
          <cell r="B3960" t="str">
            <v>02</v>
          </cell>
          <cell r="C3960" t="str">
            <v>Оборудование ТП-1281 с тр-ом 400кВА и 630</v>
          </cell>
          <cell r="D3960" t="str">
            <v>502</v>
          </cell>
          <cell r="E3960" t="str">
            <v>011</v>
          </cell>
          <cell r="F3960">
            <v>11</v>
          </cell>
          <cell r="G3960">
            <v>40</v>
          </cell>
          <cell r="H3960">
            <v>291830</v>
          </cell>
          <cell r="I3960" t="str">
            <v>41188</v>
          </cell>
          <cell r="J3960" t="str">
            <v>2010062</v>
          </cell>
          <cell r="K3960" t="str">
            <v>40701</v>
          </cell>
          <cell r="L3960">
            <v>4.4000000000000004</v>
          </cell>
          <cell r="M3960" t="str">
            <v>143115202</v>
          </cell>
          <cell r="N3960" t="str">
            <v>87</v>
          </cell>
          <cell r="O3960" t="str">
            <v>0289</v>
          </cell>
          <cell r="Q3960">
            <v>207349.16</v>
          </cell>
          <cell r="R3960">
            <v>1070.04</v>
          </cell>
          <cell r="S3960">
            <v>84480.84</v>
          </cell>
          <cell r="W3960" t="str">
            <v>9311101</v>
          </cell>
          <cell r="X3960">
            <v>0</v>
          </cell>
          <cell r="Y3960">
            <v>0</v>
          </cell>
        </row>
        <row r="3961">
          <cell r="A3961">
            <v>32295</v>
          </cell>
          <cell r="B3961" t="str">
            <v>02</v>
          </cell>
          <cell r="C3961" t="str">
            <v>Оборудование ТП-1282 с тр-ом 2*400кВА</v>
          </cell>
          <cell r="D3961" t="str">
            <v>502</v>
          </cell>
          <cell r="E3961" t="str">
            <v>011</v>
          </cell>
          <cell r="F3961">
            <v>11</v>
          </cell>
          <cell r="G3961">
            <v>40</v>
          </cell>
          <cell r="H3961">
            <v>164252</v>
          </cell>
          <cell r="I3961" t="str">
            <v>41189</v>
          </cell>
          <cell r="J3961" t="str">
            <v>2010062</v>
          </cell>
          <cell r="K3961" t="str">
            <v>40701</v>
          </cell>
          <cell r="L3961">
            <v>4.4000000000000004</v>
          </cell>
          <cell r="M3961" t="str">
            <v>143115202</v>
          </cell>
          <cell r="N3961" t="str">
            <v>78</v>
          </cell>
          <cell r="O3961" t="str">
            <v>0688</v>
          </cell>
          <cell r="Q3961">
            <v>118701.53</v>
          </cell>
          <cell r="R3961">
            <v>602.26</v>
          </cell>
          <cell r="S3961">
            <v>45550.47</v>
          </cell>
          <cell r="W3961" t="str">
            <v>8500910</v>
          </cell>
          <cell r="X3961">
            <v>0</v>
          </cell>
          <cell r="Y3961">
            <v>0</v>
          </cell>
        </row>
        <row r="3962">
          <cell r="A3962">
            <v>32295</v>
          </cell>
          <cell r="B3962" t="str">
            <v>02</v>
          </cell>
          <cell r="C3962" t="str">
            <v>Оборудование ТП-1283 с тр-ом 400кВА и 250</v>
          </cell>
          <cell r="D3962" t="str">
            <v>502</v>
          </cell>
          <cell r="E3962" t="str">
            <v>011</v>
          </cell>
          <cell r="F3962">
            <v>11</v>
          </cell>
          <cell r="G3962">
            <v>40</v>
          </cell>
          <cell r="H3962">
            <v>71764</v>
          </cell>
          <cell r="I3962" t="str">
            <v>41190</v>
          </cell>
          <cell r="J3962" t="str">
            <v>2010062</v>
          </cell>
          <cell r="K3962" t="str">
            <v>40701</v>
          </cell>
          <cell r="L3962">
            <v>4.4000000000000004</v>
          </cell>
          <cell r="M3962" t="str">
            <v>143115202</v>
          </cell>
          <cell r="N3962" t="str">
            <v>84</v>
          </cell>
          <cell r="O3962" t="str">
            <v>0688</v>
          </cell>
          <cell r="Q3962">
            <v>52187.6</v>
          </cell>
          <cell r="R3962">
            <v>263.13</v>
          </cell>
          <cell r="S3962">
            <v>19576.400000000001</v>
          </cell>
          <cell r="W3962" t="str">
            <v>8500910</v>
          </cell>
          <cell r="X3962">
            <v>0</v>
          </cell>
          <cell r="Y3962">
            <v>0</v>
          </cell>
        </row>
        <row r="3963">
          <cell r="A3963">
            <v>29342</v>
          </cell>
          <cell r="B3963" t="str">
            <v>02</v>
          </cell>
          <cell r="C3963" t="str">
            <v>Оборудование ТП-1290 с тр-ом 2*400кВА</v>
          </cell>
          <cell r="D3963" t="str">
            <v>502</v>
          </cell>
          <cell r="E3963" t="str">
            <v>011</v>
          </cell>
          <cell r="F3963">
            <v>11</v>
          </cell>
          <cell r="G3963">
            <v>40</v>
          </cell>
          <cell r="H3963">
            <v>103470</v>
          </cell>
          <cell r="I3963" t="str">
            <v>41191</v>
          </cell>
          <cell r="J3963" t="str">
            <v>2010062</v>
          </cell>
          <cell r="K3963" t="str">
            <v>40701</v>
          </cell>
          <cell r="L3963">
            <v>4.4000000000000004</v>
          </cell>
          <cell r="M3963" t="str">
            <v>143115202</v>
          </cell>
          <cell r="N3963" t="str">
            <v>77</v>
          </cell>
          <cell r="O3963" t="str">
            <v>0580</v>
          </cell>
          <cell r="Q3963">
            <v>103470</v>
          </cell>
          <cell r="R3963">
            <v>0</v>
          </cell>
          <cell r="S3963">
            <v>0</v>
          </cell>
          <cell r="W3963" t="str">
            <v>9311101</v>
          </cell>
          <cell r="X3963">
            <v>0</v>
          </cell>
          <cell r="Y3963">
            <v>0</v>
          </cell>
        </row>
        <row r="3964">
          <cell r="A3964">
            <v>27364</v>
          </cell>
          <cell r="B3964" t="str">
            <v>02</v>
          </cell>
          <cell r="C3964" t="str">
            <v>Оборудование ТП-1291 с тр-ом 400кВА</v>
          </cell>
          <cell r="D3964" t="str">
            <v>502</v>
          </cell>
          <cell r="E3964" t="str">
            <v>011</v>
          </cell>
          <cell r="F3964">
            <v>11</v>
          </cell>
          <cell r="G3964">
            <v>40</v>
          </cell>
          <cell r="H3964">
            <v>49028.56</v>
          </cell>
          <cell r="I3964" t="str">
            <v>41192</v>
          </cell>
          <cell r="J3964" t="str">
            <v>2010062</v>
          </cell>
          <cell r="K3964" t="str">
            <v>40701</v>
          </cell>
          <cell r="L3964">
            <v>4.4000000000000004</v>
          </cell>
          <cell r="M3964" t="str">
            <v>143115202</v>
          </cell>
          <cell r="N3964" t="str">
            <v>73</v>
          </cell>
          <cell r="O3964" t="str">
            <v>1274</v>
          </cell>
          <cell r="Q3964">
            <v>49028.56</v>
          </cell>
          <cell r="R3964">
            <v>0</v>
          </cell>
          <cell r="S3964">
            <v>0</v>
          </cell>
          <cell r="W3964" t="str">
            <v>9311101</v>
          </cell>
          <cell r="X3964">
            <v>0</v>
          </cell>
          <cell r="Y3964">
            <v>0</v>
          </cell>
        </row>
        <row r="3965">
          <cell r="A3965">
            <v>27364</v>
          </cell>
          <cell r="B3965" t="str">
            <v>02</v>
          </cell>
          <cell r="C3965" t="str">
            <v>Оборудование ТП-1292 с тр-ом 2*400кВА</v>
          </cell>
          <cell r="D3965" t="str">
            <v>502</v>
          </cell>
          <cell r="E3965" t="str">
            <v>011</v>
          </cell>
          <cell r="F3965">
            <v>11</v>
          </cell>
          <cell r="G3965">
            <v>40</v>
          </cell>
          <cell r="H3965">
            <v>28934.89</v>
          </cell>
          <cell r="I3965" t="str">
            <v>41193</v>
          </cell>
          <cell r="J3965" t="str">
            <v>2010062</v>
          </cell>
          <cell r="K3965" t="str">
            <v>40701</v>
          </cell>
          <cell r="L3965">
            <v>4.4000000000000004</v>
          </cell>
          <cell r="M3965" t="str">
            <v>143115202</v>
          </cell>
          <cell r="N3965" t="str">
            <v>73</v>
          </cell>
          <cell r="O3965" t="str">
            <v>1274</v>
          </cell>
          <cell r="Q3965">
            <v>28934.89</v>
          </cell>
          <cell r="R3965">
            <v>0</v>
          </cell>
          <cell r="S3965">
            <v>0</v>
          </cell>
          <cell r="W3965" t="str">
            <v>9311101</v>
          </cell>
          <cell r="X3965">
            <v>0</v>
          </cell>
          <cell r="Y3965">
            <v>0</v>
          </cell>
        </row>
        <row r="3966">
          <cell r="A3966">
            <v>30590</v>
          </cell>
          <cell r="B3966" t="str">
            <v>02</v>
          </cell>
          <cell r="C3966" t="str">
            <v>КТП-1359 с тр-ом 630кВА  закрытое</v>
          </cell>
          <cell r="D3966" t="str">
            <v>502</v>
          </cell>
          <cell r="E3966" t="str">
            <v>011</v>
          </cell>
          <cell r="F3966">
            <v>11</v>
          </cell>
          <cell r="G3966">
            <v>40</v>
          </cell>
          <cell r="H3966">
            <v>117533</v>
          </cell>
          <cell r="I3966" t="str">
            <v>41197</v>
          </cell>
          <cell r="J3966" t="str">
            <v>2010062</v>
          </cell>
          <cell r="K3966" t="str">
            <v>40701</v>
          </cell>
          <cell r="L3966">
            <v>4.4000000000000004</v>
          </cell>
          <cell r="M3966" t="str">
            <v>143115202</v>
          </cell>
          <cell r="N3966" t="str">
            <v>83</v>
          </cell>
          <cell r="O3966" t="str">
            <v>1083</v>
          </cell>
          <cell r="Q3966">
            <v>109618.62</v>
          </cell>
          <cell r="R3966">
            <v>430.95</v>
          </cell>
          <cell r="S3966">
            <v>7914.38</v>
          </cell>
          <cell r="W3966" t="str">
            <v>9311101</v>
          </cell>
          <cell r="X3966">
            <v>0</v>
          </cell>
          <cell r="Y3966">
            <v>0</v>
          </cell>
        </row>
        <row r="3967">
          <cell r="A3967">
            <v>30682</v>
          </cell>
          <cell r="B3967" t="str">
            <v>02</v>
          </cell>
          <cell r="C3967" t="str">
            <v>КТП-1431 с тр-ом 250кВА отд Луговое открытое</v>
          </cell>
          <cell r="D3967" t="str">
            <v>502</v>
          </cell>
          <cell r="E3967" t="str">
            <v>011</v>
          </cell>
          <cell r="F3967">
            <v>11</v>
          </cell>
          <cell r="G3967">
            <v>40</v>
          </cell>
          <cell r="H3967">
            <v>32028.76</v>
          </cell>
          <cell r="I3967" t="str">
            <v>41201</v>
          </cell>
          <cell r="J3967" t="str">
            <v>2010062</v>
          </cell>
          <cell r="K3967" t="str">
            <v>40701</v>
          </cell>
          <cell r="L3967">
            <v>6.6</v>
          </cell>
          <cell r="M3967" t="str">
            <v>143115202</v>
          </cell>
          <cell r="N3967" t="str">
            <v>83</v>
          </cell>
          <cell r="O3967" t="str">
            <v>0184</v>
          </cell>
          <cell r="Q3967">
            <v>32028.76</v>
          </cell>
          <cell r="R3967">
            <v>0</v>
          </cell>
          <cell r="S3967">
            <v>0</v>
          </cell>
          <cell r="W3967" t="str">
            <v>9311101</v>
          </cell>
          <cell r="X3967">
            <v>0</v>
          </cell>
          <cell r="Y3967">
            <v>0</v>
          </cell>
        </row>
        <row r="3968">
          <cell r="A3968">
            <v>30803</v>
          </cell>
          <cell r="B3968" t="str">
            <v>02</v>
          </cell>
          <cell r="C3968" t="str">
            <v>КТП-1433 с тр-ом 250кВА открытое</v>
          </cell>
          <cell r="D3968" t="str">
            <v>502</v>
          </cell>
          <cell r="E3968" t="str">
            <v>011</v>
          </cell>
          <cell r="F3968">
            <v>11</v>
          </cell>
          <cell r="G3968">
            <v>40</v>
          </cell>
          <cell r="H3968">
            <v>13216.57</v>
          </cell>
          <cell r="I3968" t="str">
            <v>41202</v>
          </cell>
          <cell r="J3968" t="str">
            <v>2010062</v>
          </cell>
          <cell r="K3968" t="str">
            <v>40701</v>
          </cell>
          <cell r="L3968">
            <v>6.6</v>
          </cell>
          <cell r="M3968" t="str">
            <v>143115202</v>
          </cell>
          <cell r="N3968" t="str">
            <v>84</v>
          </cell>
          <cell r="O3968" t="str">
            <v>0584</v>
          </cell>
          <cell r="Q3968">
            <v>13216.57</v>
          </cell>
          <cell r="R3968">
            <v>0</v>
          </cell>
          <cell r="S3968">
            <v>0</v>
          </cell>
          <cell r="W3968" t="str">
            <v>9311101</v>
          </cell>
          <cell r="X3968">
            <v>0</v>
          </cell>
          <cell r="Y3968">
            <v>0</v>
          </cell>
        </row>
        <row r="3969">
          <cell r="A3969">
            <v>29618</v>
          </cell>
          <cell r="B3969" t="str">
            <v>02</v>
          </cell>
          <cell r="C3969" t="str">
            <v>КТП 1440 с тр-м 2 по 400 ква</v>
          </cell>
          <cell r="D3969" t="str">
            <v>502</v>
          </cell>
          <cell r="E3969" t="str">
            <v>011</v>
          </cell>
          <cell r="F3969">
            <v>11</v>
          </cell>
          <cell r="G3969">
            <v>40</v>
          </cell>
          <cell r="H3969">
            <v>64999.53</v>
          </cell>
          <cell r="I3969" t="str">
            <v>41203</v>
          </cell>
          <cell r="J3969" t="str">
            <v>2010062</v>
          </cell>
          <cell r="K3969" t="str">
            <v>40701</v>
          </cell>
          <cell r="L3969">
            <v>4.4000000000000004</v>
          </cell>
          <cell r="M3969" t="str">
            <v>143115202</v>
          </cell>
          <cell r="N3969" t="str">
            <v>80</v>
          </cell>
          <cell r="O3969" t="str">
            <v>0281</v>
          </cell>
          <cell r="Q3969">
            <v>64999.53</v>
          </cell>
          <cell r="R3969">
            <v>0</v>
          </cell>
          <cell r="S3969">
            <v>0</v>
          </cell>
          <cell r="W3969" t="str">
            <v>9311101</v>
          </cell>
          <cell r="X3969">
            <v>0</v>
          </cell>
          <cell r="Y3969">
            <v>0</v>
          </cell>
        </row>
        <row r="3970">
          <cell r="A3970">
            <v>29618</v>
          </cell>
          <cell r="B3970" t="str">
            <v>02</v>
          </cell>
          <cell r="C3970" t="str">
            <v>КТП-1436 с тр-ом 630кВА открытое</v>
          </cell>
          <cell r="D3970" t="str">
            <v>502</v>
          </cell>
          <cell r="E3970" t="str">
            <v>011</v>
          </cell>
          <cell r="F3970">
            <v>11</v>
          </cell>
          <cell r="G3970">
            <v>40</v>
          </cell>
          <cell r="H3970">
            <v>64999.53</v>
          </cell>
          <cell r="I3970" t="str">
            <v>41204</v>
          </cell>
          <cell r="J3970" t="str">
            <v>2010062</v>
          </cell>
          <cell r="K3970" t="str">
            <v>40701</v>
          </cell>
          <cell r="L3970">
            <v>6.6</v>
          </cell>
          <cell r="M3970" t="str">
            <v>143115202</v>
          </cell>
          <cell r="N3970" t="str">
            <v>80</v>
          </cell>
          <cell r="O3970" t="str">
            <v>0281</v>
          </cell>
          <cell r="Q3970">
            <v>64999.53</v>
          </cell>
          <cell r="R3970">
            <v>0</v>
          </cell>
          <cell r="S3970">
            <v>0</v>
          </cell>
          <cell r="W3970" t="str">
            <v>9311101</v>
          </cell>
          <cell r="X3970">
            <v>0</v>
          </cell>
          <cell r="Y3970">
            <v>0</v>
          </cell>
        </row>
        <row r="3971">
          <cell r="A3971">
            <v>21125</v>
          </cell>
          <cell r="B3971" t="str">
            <v>02</v>
          </cell>
          <cell r="C3971" t="str">
            <v>КТП-1438 с тр-ом 180кВА открытое</v>
          </cell>
          <cell r="D3971" t="str">
            <v>502</v>
          </cell>
          <cell r="E3971" t="str">
            <v>011</v>
          </cell>
          <cell r="F3971">
            <v>11</v>
          </cell>
          <cell r="G3971">
            <v>40</v>
          </cell>
          <cell r="H3971">
            <v>15464.09</v>
          </cell>
          <cell r="I3971" t="str">
            <v>41205</v>
          </cell>
          <cell r="J3971" t="str">
            <v>2010062</v>
          </cell>
          <cell r="K3971" t="str">
            <v>40701</v>
          </cell>
          <cell r="L3971">
            <v>6.6</v>
          </cell>
          <cell r="M3971" t="str">
            <v>143115202</v>
          </cell>
          <cell r="N3971" t="str">
            <v>57</v>
          </cell>
          <cell r="O3971" t="str">
            <v>1157</v>
          </cell>
          <cell r="Q3971">
            <v>15464.09</v>
          </cell>
          <cell r="R3971">
            <v>0</v>
          </cell>
          <cell r="S3971">
            <v>0</v>
          </cell>
          <cell r="W3971" t="str">
            <v>9311101</v>
          </cell>
          <cell r="X3971">
            <v>0</v>
          </cell>
          <cell r="Y3971">
            <v>0</v>
          </cell>
        </row>
        <row r="3972">
          <cell r="A3972">
            <v>28185</v>
          </cell>
          <cell r="B3972" t="str">
            <v>02</v>
          </cell>
          <cell r="C3972" t="str">
            <v>КТП-1441 с тр-ом 160кВА открытое</v>
          </cell>
          <cell r="D3972" t="str">
            <v>502</v>
          </cell>
          <cell r="E3972" t="str">
            <v>011</v>
          </cell>
          <cell r="F3972">
            <v>11</v>
          </cell>
          <cell r="G3972">
            <v>40</v>
          </cell>
          <cell r="H3972">
            <v>19852.55</v>
          </cell>
          <cell r="I3972" t="str">
            <v>41206</v>
          </cell>
          <cell r="J3972" t="str">
            <v>2010062</v>
          </cell>
          <cell r="K3972" t="str">
            <v>40701</v>
          </cell>
          <cell r="L3972">
            <v>6.6</v>
          </cell>
          <cell r="M3972" t="str">
            <v>143115202</v>
          </cell>
          <cell r="N3972" t="str">
            <v>77</v>
          </cell>
          <cell r="O3972" t="str">
            <v>0377</v>
          </cell>
          <cell r="Q3972">
            <v>19852.55</v>
          </cell>
          <cell r="R3972">
            <v>0</v>
          </cell>
          <cell r="S3972">
            <v>0</v>
          </cell>
          <cell r="W3972" t="str">
            <v>9311101</v>
          </cell>
          <cell r="X3972">
            <v>0</v>
          </cell>
          <cell r="Y3972">
            <v>0</v>
          </cell>
        </row>
        <row r="3973">
          <cell r="A3973">
            <v>19998</v>
          </cell>
          <cell r="B3973" t="str">
            <v>02</v>
          </cell>
          <cell r="C3973" t="str">
            <v>КТП-1443 с тр-ом 100кВА открытое</v>
          </cell>
          <cell r="D3973" t="str">
            <v>502</v>
          </cell>
          <cell r="E3973" t="str">
            <v>011</v>
          </cell>
          <cell r="F3973">
            <v>11</v>
          </cell>
          <cell r="G3973">
            <v>40</v>
          </cell>
          <cell r="H3973">
            <v>15464.09</v>
          </cell>
          <cell r="I3973" t="str">
            <v>41207</v>
          </cell>
          <cell r="J3973" t="str">
            <v>2010062</v>
          </cell>
          <cell r="K3973" t="str">
            <v>40701</v>
          </cell>
          <cell r="L3973">
            <v>6.6</v>
          </cell>
          <cell r="M3973" t="str">
            <v>143115202</v>
          </cell>
          <cell r="N3973" t="str">
            <v>54</v>
          </cell>
          <cell r="O3973" t="str">
            <v>1054</v>
          </cell>
          <cell r="Q3973">
            <v>15464.09</v>
          </cell>
          <cell r="R3973">
            <v>0</v>
          </cell>
          <cell r="S3973">
            <v>0</v>
          </cell>
          <cell r="W3973" t="str">
            <v>9311101</v>
          </cell>
          <cell r="X3973">
            <v>0</v>
          </cell>
          <cell r="Y3973">
            <v>0</v>
          </cell>
        </row>
        <row r="3974">
          <cell r="A3974">
            <v>29556</v>
          </cell>
          <cell r="B3974" t="str">
            <v>02</v>
          </cell>
          <cell r="C3974" t="str">
            <v>КТПН-1430 с тр-ом 400кВА открытое</v>
          </cell>
          <cell r="D3974" t="str">
            <v>502</v>
          </cell>
          <cell r="E3974" t="str">
            <v>011</v>
          </cell>
          <cell r="F3974">
            <v>31</v>
          </cell>
          <cell r="G3974">
            <v>40</v>
          </cell>
          <cell r="H3974">
            <v>39544.35</v>
          </cell>
          <cell r="I3974" t="str">
            <v>41209</v>
          </cell>
          <cell r="J3974" t="str">
            <v>2010062</v>
          </cell>
          <cell r="K3974" t="str">
            <v>40701</v>
          </cell>
          <cell r="L3974">
            <v>6.6</v>
          </cell>
          <cell r="M3974" t="str">
            <v>143115202</v>
          </cell>
          <cell r="N3974" t="str">
            <v>80</v>
          </cell>
          <cell r="O3974" t="str">
            <v>1280</v>
          </cell>
          <cell r="Q3974">
            <v>39544.35</v>
          </cell>
          <cell r="R3974">
            <v>0</v>
          </cell>
          <cell r="S3974">
            <v>0</v>
          </cell>
          <cell r="W3974" t="str">
            <v>9311101</v>
          </cell>
          <cell r="X3974">
            <v>0</v>
          </cell>
          <cell r="Y3974">
            <v>0</v>
          </cell>
        </row>
        <row r="3975">
          <cell r="A3975">
            <v>29618</v>
          </cell>
          <cell r="B3975" t="str">
            <v>02</v>
          </cell>
          <cell r="C3975" t="str">
            <v>КТП-2448 с тр-ом 400кВА открытое</v>
          </cell>
          <cell r="D3975" t="str">
            <v>502</v>
          </cell>
          <cell r="E3975" t="str">
            <v>011</v>
          </cell>
          <cell r="F3975">
            <v>31</v>
          </cell>
          <cell r="G3975">
            <v>40</v>
          </cell>
          <cell r="H3975">
            <v>46159.09</v>
          </cell>
          <cell r="I3975" t="str">
            <v>41210</v>
          </cell>
          <cell r="J3975" t="str">
            <v>2010062</v>
          </cell>
          <cell r="K3975" t="str">
            <v>40701</v>
          </cell>
          <cell r="L3975">
            <v>6.6</v>
          </cell>
          <cell r="M3975" t="str">
            <v>143115202</v>
          </cell>
          <cell r="N3975" t="str">
            <v>80</v>
          </cell>
          <cell r="O3975" t="str">
            <v>0281</v>
          </cell>
          <cell r="Q3975">
            <v>46159.09</v>
          </cell>
          <cell r="R3975">
            <v>0</v>
          </cell>
          <cell r="S3975">
            <v>0</v>
          </cell>
          <cell r="W3975" t="str">
            <v>9311101</v>
          </cell>
          <cell r="X3975">
            <v>0</v>
          </cell>
          <cell r="Y3975">
            <v>0</v>
          </cell>
        </row>
        <row r="3976">
          <cell r="A3976">
            <v>28065</v>
          </cell>
          <cell r="B3976" t="str">
            <v>02</v>
          </cell>
          <cell r="C3976" t="str">
            <v>КТП-1449 с тр-ом 630кВА Н-Александровка закрытое</v>
          </cell>
          <cell r="D3976" t="str">
            <v>502</v>
          </cell>
          <cell r="E3976" t="str">
            <v>011</v>
          </cell>
          <cell r="F3976">
            <v>11</v>
          </cell>
          <cell r="G3976">
            <v>40</v>
          </cell>
          <cell r="H3976">
            <v>32149.88</v>
          </cell>
          <cell r="I3976" t="str">
            <v>41211</v>
          </cell>
          <cell r="J3976" t="str">
            <v>2010062</v>
          </cell>
          <cell r="K3976" t="str">
            <v>40701</v>
          </cell>
          <cell r="L3976">
            <v>4.4000000000000004</v>
          </cell>
          <cell r="M3976" t="str">
            <v>143115202</v>
          </cell>
          <cell r="N3976" t="str">
            <v>76</v>
          </cell>
          <cell r="O3976" t="str">
            <v>1176</v>
          </cell>
          <cell r="Q3976">
            <v>32149.88</v>
          </cell>
          <cell r="R3976">
            <v>0</v>
          </cell>
          <cell r="S3976">
            <v>0</v>
          </cell>
          <cell r="W3976" t="str">
            <v>9311101</v>
          </cell>
          <cell r="X3976">
            <v>0</v>
          </cell>
          <cell r="Y3976">
            <v>0</v>
          </cell>
        </row>
        <row r="3977">
          <cell r="A3977">
            <v>29618</v>
          </cell>
          <cell r="B3977" t="str">
            <v>02</v>
          </cell>
          <cell r="C3977" t="str">
            <v>КТП-1450 с тр-ом 400кВА открытое</v>
          </cell>
          <cell r="D3977" t="str">
            <v>502</v>
          </cell>
          <cell r="E3977" t="str">
            <v>011</v>
          </cell>
          <cell r="F3977">
            <v>11</v>
          </cell>
          <cell r="G3977">
            <v>40</v>
          </cell>
          <cell r="H3977">
            <v>68532.12</v>
          </cell>
          <cell r="I3977" t="str">
            <v>41212</v>
          </cell>
          <cell r="J3977" t="str">
            <v>2010062</v>
          </cell>
          <cell r="K3977" t="str">
            <v>40701</v>
          </cell>
          <cell r="L3977">
            <v>6.6</v>
          </cell>
          <cell r="M3977" t="str">
            <v>143115202</v>
          </cell>
          <cell r="N3977" t="str">
            <v>80</v>
          </cell>
          <cell r="O3977" t="str">
            <v>0281</v>
          </cell>
          <cell r="Q3977">
            <v>68532.12</v>
          </cell>
          <cell r="R3977">
            <v>0</v>
          </cell>
          <cell r="S3977">
            <v>0</v>
          </cell>
          <cell r="W3977" t="str">
            <v>9311101</v>
          </cell>
          <cell r="X3977">
            <v>0</v>
          </cell>
          <cell r="Y3977">
            <v>0</v>
          </cell>
        </row>
        <row r="3978">
          <cell r="A3978">
            <v>21429</v>
          </cell>
          <cell r="B3978" t="str">
            <v>02</v>
          </cell>
          <cell r="C3978" t="str">
            <v>КТП-1452 с тр-ом 160кВА зав ном 912 открытое</v>
          </cell>
          <cell r="D3978" t="str">
            <v>502</v>
          </cell>
          <cell r="E3978" t="str">
            <v>011</v>
          </cell>
          <cell r="F3978">
            <v>11</v>
          </cell>
          <cell r="G3978">
            <v>40</v>
          </cell>
          <cell r="H3978">
            <v>14989.88</v>
          </cell>
          <cell r="I3978" t="str">
            <v>41213</v>
          </cell>
          <cell r="J3978" t="str">
            <v>2010062</v>
          </cell>
          <cell r="K3978" t="str">
            <v>40701</v>
          </cell>
          <cell r="L3978">
            <v>6.6</v>
          </cell>
          <cell r="M3978" t="str">
            <v>143115202</v>
          </cell>
          <cell r="N3978" t="str">
            <v>53</v>
          </cell>
          <cell r="O3978" t="str">
            <v>0958</v>
          </cell>
          <cell r="Q3978">
            <v>14989.88</v>
          </cell>
          <cell r="R3978">
            <v>0</v>
          </cell>
          <cell r="S3978">
            <v>0</v>
          </cell>
          <cell r="W3978" t="str">
            <v>9311101</v>
          </cell>
          <cell r="X3978">
            <v>0</v>
          </cell>
          <cell r="Y3978">
            <v>0</v>
          </cell>
        </row>
        <row r="3979">
          <cell r="A3979">
            <v>30164</v>
          </cell>
          <cell r="B3979" t="str">
            <v>02</v>
          </cell>
          <cell r="C3979" t="str">
            <v>КТП-1455 с тр-ом 400кВА открытое</v>
          </cell>
          <cell r="D3979" t="str">
            <v>502</v>
          </cell>
          <cell r="E3979" t="str">
            <v>011</v>
          </cell>
          <cell r="F3979">
            <v>11</v>
          </cell>
          <cell r="G3979">
            <v>40</v>
          </cell>
          <cell r="H3979">
            <v>18199.87</v>
          </cell>
          <cell r="I3979" t="str">
            <v>41214</v>
          </cell>
          <cell r="J3979" t="str">
            <v>2010062</v>
          </cell>
          <cell r="K3979" t="str">
            <v>40701</v>
          </cell>
          <cell r="L3979">
            <v>6.6</v>
          </cell>
          <cell r="M3979" t="str">
            <v>143115202</v>
          </cell>
          <cell r="N3979" t="str">
            <v>82</v>
          </cell>
          <cell r="O3979" t="str">
            <v>0882</v>
          </cell>
          <cell r="Q3979">
            <v>18199.87</v>
          </cell>
          <cell r="R3979">
            <v>0</v>
          </cell>
          <cell r="S3979">
            <v>0</v>
          </cell>
          <cell r="W3979" t="str">
            <v>9311101</v>
          </cell>
          <cell r="X3979">
            <v>0</v>
          </cell>
          <cell r="Y3979">
            <v>0</v>
          </cell>
        </row>
        <row r="3980">
          <cell r="A3980">
            <v>30225</v>
          </cell>
          <cell r="B3980" t="str">
            <v>02</v>
          </cell>
          <cell r="C3980" t="str">
            <v>КТП-2457 с тр-ом 40 кВА закрытое</v>
          </cell>
          <cell r="D3980" t="str">
            <v>502</v>
          </cell>
          <cell r="E3980" t="str">
            <v>011</v>
          </cell>
          <cell r="F3980">
            <v>11</v>
          </cell>
          <cell r="G3980">
            <v>40</v>
          </cell>
          <cell r="H3980">
            <v>117533</v>
          </cell>
          <cell r="I3980" t="str">
            <v>41215</v>
          </cell>
          <cell r="J3980" t="str">
            <v>2010062</v>
          </cell>
          <cell r="K3980" t="str">
            <v>40701</v>
          </cell>
          <cell r="L3980">
            <v>4.4000000000000004</v>
          </cell>
          <cell r="M3980" t="str">
            <v>143115202</v>
          </cell>
          <cell r="N3980" t="str">
            <v>81</v>
          </cell>
          <cell r="O3980" t="str">
            <v>1082</v>
          </cell>
          <cell r="Q3980">
            <v>108129.89</v>
          </cell>
          <cell r="R3980">
            <v>430.95</v>
          </cell>
          <cell r="S3980">
            <v>9403.11</v>
          </cell>
          <cell r="W3980" t="str">
            <v>9311101</v>
          </cell>
          <cell r="X3980">
            <v>0</v>
          </cell>
          <cell r="Y3980">
            <v>0</v>
          </cell>
        </row>
        <row r="3981">
          <cell r="A3981">
            <v>32933</v>
          </cell>
          <cell r="B3981" t="str">
            <v>02</v>
          </cell>
          <cell r="C3981" t="str">
            <v>ОборудованиеТП 24 с тр-ом 2*400кВА</v>
          </cell>
          <cell r="D3981" t="str">
            <v>502</v>
          </cell>
          <cell r="E3981" t="str">
            <v>011</v>
          </cell>
          <cell r="F3981">
            <v>11</v>
          </cell>
          <cell r="G3981">
            <v>40</v>
          </cell>
          <cell r="H3981">
            <v>353569</v>
          </cell>
          <cell r="I3981" t="str">
            <v>41217</v>
          </cell>
          <cell r="J3981" t="str">
            <v>2010062</v>
          </cell>
          <cell r="K3981" t="str">
            <v>40701</v>
          </cell>
          <cell r="L3981">
            <v>4.4000000000000004</v>
          </cell>
          <cell r="M3981" t="str">
            <v>143115202</v>
          </cell>
          <cell r="N3981" t="str">
            <v>89</v>
          </cell>
          <cell r="O3981" t="str">
            <v>0390</v>
          </cell>
          <cell r="Q3981">
            <v>233893.89</v>
          </cell>
          <cell r="R3981">
            <v>1296.42</v>
          </cell>
          <cell r="S3981">
            <v>119675.11</v>
          </cell>
          <cell r="W3981" t="str">
            <v>8500910</v>
          </cell>
          <cell r="X3981">
            <v>0</v>
          </cell>
          <cell r="Y3981">
            <v>0</v>
          </cell>
        </row>
        <row r="3982">
          <cell r="A3982">
            <v>27729</v>
          </cell>
          <cell r="B3982" t="str">
            <v>02</v>
          </cell>
          <cell r="C3982" t="str">
            <v>Трансформатор 15000кВА п/ст Центр N 64333</v>
          </cell>
          <cell r="D3982" t="str">
            <v>502</v>
          </cell>
          <cell r="E3982" t="str">
            <v>011</v>
          </cell>
          <cell r="F3982">
            <v>11</v>
          </cell>
          <cell r="G3982">
            <v>40</v>
          </cell>
          <cell r="H3982">
            <v>526615</v>
          </cell>
          <cell r="I3982" t="str">
            <v>41219</v>
          </cell>
          <cell r="J3982" t="str">
            <v>2010062</v>
          </cell>
          <cell r="K3982" t="str">
            <v>40701</v>
          </cell>
          <cell r="L3982">
            <v>4.4000000000000004</v>
          </cell>
          <cell r="M3982" t="str">
            <v>143115162</v>
          </cell>
          <cell r="N3982" t="str">
            <v>74</v>
          </cell>
          <cell r="O3982" t="str">
            <v>1275</v>
          </cell>
          <cell r="Q3982">
            <v>526615</v>
          </cell>
          <cell r="R3982">
            <v>0</v>
          </cell>
          <cell r="S3982">
            <v>0</v>
          </cell>
          <cell r="W3982" t="str">
            <v>8500910</v>
          </cell>
          <cell r="X3982">
            <v>0</v>
          </cell>
          <cell r="Y3982">
            <v>0</v>
          </cell>
        </row>
        <row r="3983">
          <cell r="A3983">
            <v>33117</v>
          </cell>
          <cell r="B3983" t="str">
            <v>02</v>
          </cell>
          <cell r="C3983" t="str">
            <v>КТПН-424 с тр-ом 160кВА   открытое</v>
          </cell>
          <cell r="D3983" t="str">
            <v>502</v>
          </cell>
          <cell r="E3983" t="str">
            <v>011</v>
          </cell>
          <cell r="F3983">
            <v>11</v>
          </cell>
          <cell r="G3983">
            <v>40</v>
          </cell>
          <cell r="H3983">
            <v>92812</v>
          </cell>
          <cell r="I3983" t="str">
            <v>41227</v>
          </cell>
          <cell r="J3983" t="str">
            <v>2010062</v>
          </cell>
          <cell r="K3983" t="str">
            <v>40701</v>
          </cell>
          <cell r="L3983">
            <v>6.6</v>
          </cell>
          <cell r="M3983" t="str">
            <v>143115202</v>
          </cell>
          <cell r="N3983" t="str">
            <v>89</v>
          </cell>
          <cell r="O3983" t="str">
            <v>0990</v>
          </cell>
          <cell r="Q3983">
            <v>89952.11</v>
          </cell>
          <cell r="R3983">
            <v>510.47</v>
          </cell>
          <cell r="S3983">
            <v>2859.89</v>
          </cell>
          <cell r="W3983" t="str">
            <v>8501410</v>
          </cell>
          <cell r="X3983">
            <v>0</v>
          </cell>
          <cell r="Y3983">
            <v>0</v>
          </cell>
        </row>
        <row r="3984">
          <cell r="A3984">
            <v>32143</v>
          </cell>
          <cell r="B3984" t="str">
            <v>02</v>
          </cell>
          <cell r="C3984" t="str">
            <v>КТП-396 с тр-ом 630кВА   открытое</v>
          </cell>
          <cell r="D3984" t="str">
            <v>502</v>
          </cell>
          <cell r="E3984" t="str">
            <v>011</v>
          </cell>
          <cell r="F3984">
            <v>11</v>
          </cell>
          <cell r="G3984">
            <v>40</v>
          </cell>
          <cell r="H3984">
            <v>118275</v>
          </cell>
          <cell r="I3984" t="str">
            <v>41229</v>
          </cell>
          <cell r="J3984" t="str">
            <v>2010062</v>
          </cell>
          <cell r="K3984" t="str">
            <v>40701</v>
          </cell>
          <cell r="L3984">
            <v>6.6</v>
          </cell>
          <cell r="M3984" t="str">
            <v>143115202</v>
          </cell>
          <cell r="N3984" t="str">
            <v>87</v>
          </cell>
          <cell r="O3984" t="str">
            <v>0188</v>
          </cell>
          <cell r="Q3984">
            <v>118275</v>
          </cell>
          <cell r="R3984">
            <v>0</v>
          </cell>
          <cell r="S3984">
            <v>0</v>
          </cell>
          <cell r="W3984" t="str">
            <v>8500920</v>
          </cell>
          <cell r="X3984">
            <v>0</v>
          </cell>
          <cell r="Y3984">
            <v>0</v>
          </cell>
        </row>
        <row r="3985">
          <cell r="A3985">
            <v>33270</v>
          </cell>
          <cell r="B3985" t="str">
            <v>02</v>
          </cell>
          <cell r="C3985" t="str">
            <v>РП-11 Цунами электрооборудование  с тр-ми2*630 ква</v>
          </cell>
          <cell r="D3985" t="str">
            <v>502</v>
          </cell>
          <cell r="E3985" t="str">
            <v>011</v>
          </cell>
          <cell r="F3985">
            <v>11</v>
          </cell>
          <cell r="G3985">
            <v>40</v>
          </cell>
          <cell r="H3985">
            <v>927175</v>
          </cell>
          <cell r="I3985" t="str">
            <v>41231</v>
          </cell>
          <cell r="J3985" t="str">
            <v>2010062</v>
          </cell>
          <cell r="K3985" t="str">
            <v>40701</v>
          </cell>
          <cell r="L3985">
            <v>4.4000000000000004</v>
          </cell>
          <cell r="M3985" t="str">
            <v>143115202</v>
          </cell>
          <cell r="N3985" t="str">
            <v>90</v>
          </cell>
          <cell r="O3985" t="str">
            <v>0291</v>
          </cell>
          <cell r="Q3985">
            <v>514807.74</v>
          </cell>
          <cell r="R3985">
            <v>3399.64</v>
          </cell>
          <cell r="S3985">
            <v>412367.26</v>
          </cell>
          <cell r="W3985" t="str">
            <v>8500910</v>
          </cell>
          <cell r="X3985">
            <v>0</v>
          </cell>
          <cell r="Y3985">
            <v>0</v>
          </cell>
        </row>
        <row r="3986">
          <cell r="A3986">
            <v>33359</v>
          </cell>
          <cell r="B3986" t="str">
            <v>02</v>
          </cell>
          <cell r="C3986" t="str">
            <v>РП-19 на базе ТП-1162 электрооборудование   с тр-м 250ква зав 4723</v>
          </cell>
          <cell r="D3986" t="str">
            <v>502</v>
          </cell>
          <cell r="E3986" t="str">
            <v>011</v>
          </cell>
          <cell r="F3986">
            <v>11</v>
          </cell>
          <cell r="G3986">
            <v>40</v>
          </cell>
          <cell r="H3986">
            <v>425036</v>
          </cell>
          <cell r="I3986" t="str">
            <v>41232</v>
          </cell>
          <cell r="J3986" t="str">
            <v>2010062</v>
          </cell>
          <cell r="K3986" t="str">
            <v>40701</v>
          </cell>
          <cell r="L3986">
            <v>4.4000000000000004</v>
          </cell>
          <cell r="M3986" t="str">
            <v>143115202</v>
          </cell>
          <cell r="N3986" t="str">
            <v>90</v>
          </cell>
          <cell r="O3986" t="str">
            <v>0591</v>
          </cell>
          <cell r="Q3986">
            <v>391621.28</v>
          </cell>
          <cell r="R3986">
            <v>1558.47</v>
          </cell>
          <cell r="S3986">
            <v>33414.720000000001</v>
          </cell>
          <cell r="W3986" t="str">
            <v>8500910</v>
          </cell>
          <cell r="X3986">
            <v>0</v>
          </cell>
          <cell r="Y3986">
            <v>0</v>
          </cell>
        </row>
        <row r="3987">
          <cell r="A3987">
            <v>33573</v>
          </cell>
          <cell r="B3987" t="str">
            <v>02</v>
          </cell>
          <cell r="C3987" t="str">
            <v>Оборудование ТП-36 с тр-ом 2*400кВА</v>
          </cell>
          <cell r="D3987" t="str">
            <v>502</v>
          </cell>
          <cell r="E3987" t="str">
            <v>011</v>
          </cell>
          <cell r="F3987">
            <v>11</v>
          </cell>
          <cell r="G3987">
            <v>40</v>
          </cell>
          <cell r="H3987">
            <v>159029</v>
          </cell>
          <cell r="I3987" t="str">
            <v>41233</v>
          </cell>
          <cell r="J3987" t="str">
            <v>2010062</v>
          </cell>
          <cell r="K3987" t="str">
            <v>40701</v>
          </cell>
          <cell r="L3987">
            <v>4.4000000000000004</v>
          </cell>
          <cell r="M3987" t="str">
            <v>143115202</v>
          </cell>
          <cell r="N3987" t="str">
            <v>91</v>
          </cell>
          <cell r="O3987" t="str">
            <v>1291</v>
          </cell>
          <cell r="Q3987">
            <v>89729.45</v>
          </cell>
          <cell r="R3987">
            <v>583.11</v>
          </cell>
          <cell r="S3987">
            <v>69299.55</v>
          </cell>
          <cell r="W3987" t="str">
            <v>8500910</v>
          </cell>
          <cell r="X3987">
            <v>0</v>
          </cell>
          <cell r="Y3987">
            <v>0</v>
          </cell>
        </row>
        <row r="3988">
          <cell r="A3988">
            <v>31199</v>
          </cell>
          <cell r="B3988" t="str">
            <v>02</v>
          </cell>
          <cell r="C3988" t="str">
            <v>КРУ п/ст Южная</v>
          </cell>
          <cell r="D3988" t="str">
            <v>502</v>
          </cell>
          <cell r="E3988" t="str">
            <v>011</v>
          </cell>
          <cell r="F3988">
            <v>11</v>
          </cell>
          <cell r="G3988">
            <v>40</v>
          </cell>
          <cell r="H3988">
            <v>35656.17</v>
          </cell>
          <cell r="I3988" t="str">
            <v>42021</v>
          </cell>
          <cell r="J3988" t="str">
            <v>2010062</v>
          </cell>
          <cell r="K3988" t="str">
            <v>40717</v>
          </cell>
          <cell r="L3988">
            <v>10</v>
          </cell>
          <cell r="M3988" t="str">
            <v>143120210</v>
          </cell>
          <cell r="N3988" t="str">
            <v>84</v>
          </cell>
          <cell r="O3988" t="str">
            <v>0685</v>
          </cell>
          <cell r="Q3988">
            <v>35656.17</v>
          </cell>
          <cell r="R3988">
            <v>0</v>
          </cell>
          <cell r="S3988">
            <v>0</v>
          </cell>
          <cell r="W3988" t="str">
            <v>9311101</v>
          </cell>
          <cell r="X3988">
            <v>0</v>
          </cell>
          <cell r="Y3988">
            <v>0</v>
          </cell>
        </row>
        <row r="3989">
          <cell r="A3989">
            <v>22037</v>
          </cell>
          <cell r="B3989" t="str">
            <v>02</v>
          </cell>
          <cell r="C3989" t="str">
            <v>КТП-360 с тр-ом 400кВА  открытое</v>
          </cell>
          <cell r="D3989" t="str">
            <v>502</v>
          </cell>
          <cell r="E3989" t="str">
            <v>011</v>
          </cell>
          <cell r="F3989">
            <v>11</v>
          </cell>
          <cell r="G3989">
            <v>40</v>
          </cell>
          <cell r="H3989">
            <v>5210.99</v>
          </cell>
          <cell r="I3989" t="str">
            <v>42096</v>
          </cell>
          <cell r="J3989" t="str">
            <v>2010062</v>
          </cell>
          <cell r="K3989" t="str">
            <v>40701</v>
          </cell>
          <cell r="L3989">
            <v>6.6</v>
          </cell>
          <cell r="M3989" t="str">
            <v>143115202</v>
          </cell>
          <cell r="N3989" t="str">
            <v>60</v>
          </cell>
          <cell r="O3989" t="str">
            <v>0560</v>
          </cell>
          <cell r="Q3989">
            <v>5210.99</v>
          </cell>
          <cell r="R3989">
            <v>0</v>
          </cell>
          <cell r="S3989">
            <v>0</v>
          </cell>
          <cell r="W3989" t="str">
            <v>9317300</v>
          </cell>
          <cell r="X3989">
            <v>0</v>
          </cell>
          <cell r="Y3989">
            <v>0</v>
          </cell>
        </row>
        <row r="3990">
          <cell r="A3990">
            <v>28430</v>
          </cell>
          <cell r="B3990" t="str">
            <v>02</v>
          </cell>
          <cell r="C3990" t="str">
            <v>Трансформатор ТДТН-16000   ПСТ Южная</v>
          </cell>
          <cell r="D3990" t="str">
            <v>502</v>
          </cell>
          <cell r="E3990" t="str">
            <v>011</v>
          </cell>
          <cell r="F3990">
            <v>11</v>
          </cell>
          <cell r="G3990">
            <v>40</v>
          </cell>
          <cell r="H3990">
            <v>840888.09</v>
          </cell>
          <cell r="I3990" t="str">
            <v>42083</v>
          </cell>
          <cell r="J3990" t="str">
            <v>2010062</v>
          </cell>
          <cell r="K3990" t="str">
            <v>40701</v>
          </cell>
          <cell r="L3990">
            <v>4.4000000000000004</v>
          </cell>
          <cell r="M3990" t="str">
            <v>143115162</v>
          </cell>
          <cell r="N3990" t="str">
            <v>71</v>
          </cell>
          <cell r="O3990" t="str">
            <v>1177</v>
          </cell>
          <cell r="Q3990">
            <v>840888.09</v>
          </cell>
          <cell r="R3990">
            <v>0</v>
          </cell>
          <cell r="S3990">
            <v>0</v>
          </cell>
          <cell r="W3990" t="str">
            <v>8500910</v>
          </cell>
          <cell r="X3990">
            <v>0</v>
          </cell>
          <cell r="Y3990">
            <v>0</v>
          </cell>
        </row>
        <row r="3991">
          <cell r="A3991">
            <v>33573</v>
          </cell>
          <cell r="B3991" t="str">
            <v>02</v>
          </cell>
          <cell r="C3991" t="str">
            <v>Оборудование ТП-1163</v>
          </cell>
          <cell r="D3991" t="str">
            <v>502</v>
          </cell>
          <cell r="E3991" t="str">
            <v>011</v>
          </cell>
          <cell r="F3991">
            <v>11</v>
          </cell>
          <cell r="G3991">
            <v>40</v>
          </cell>
          <cell r="H3991">
            <v>94050</v>
          </cell>
          <cell r="I3991" t="str">
            <v>43140</v>
          </cell>
          <cell r="J3991" t="str">
            <v>2010062</v>
          </cell>
          <cell r="K3991" t="str">
            <v>40701</v>
          </cell>
          <cell r="L3991">
            <v>4.4000000000000004</v>
          </cell>
          <cell r="M3991" t="str">
            <v>143115010</v>
          </cell>
          <cell r="N3991" t="str">
            <v>91</v>
          </cell>
          <cell r="O3991" t="str">
            <v>1291</v>
          </cell>
          <cell r="Q3991">
            <v>78821.19</v>
          </cell>
          <cell r="R3991">
            <v>344.85</v>
          </cell>
          <cell r="S3991">
            <v>15228.81</v>
          </cell>
          <cell r="W3991" t="str">
            <v>8500910</v>
          </cell>
          <cell r="X3991">
            <v>0</v>
          </cell>
          <cell r="Y3991">
            <v>0</v>
          </cell>
        </row>
        <row r="3992">
          <cell r="A3992">
            <v>33909</v>
          </cell>
          <cell r="B3992" t="str">
            <v>02</v>
          </cell>
          <cell r="C3992" t="str">
            <v>Оборудование ТП-185 с тр-ом 400кВА</v>
          </cell>
          <cell r="D3992" t="str">
            <v>502</v>
          </cell>
          <cell r="E3992" t="str">
            <v>011</v>
          </cell>
          <cell r="F3992">
            <v>11</v>
          </cell>
          <cell r="G3992">
            <v>40</v>
          </cell>
          <cell r="H3992">
            <v>154713</v>
          </cell>
          <cell r="I3992" t="str">
            <v>41238</v>
          </cell>
          <cell r="J3992" t="str">
            <v>2010062</v>
          </cell>
          <cell r="K3992" t="str">
            <v>40701</v>
          </cell>
          <cell r="L3992">
            <v>4.4000000000000004</v>
          </cell>
          <cell r="M3992" t="str">
            <v>143115202</v>
          </cell>
          <cell r="N3992" t="str">
            <v>67</v>
          </cell>
          <cell r="O3992" t="str">
            <v>1192</v>
          </cell>
          <cell r="Q3992">
            <v>74456.14</v>
          </cell>
          <cell r="R3992">
            <v>567.28</v>
          </cell>
          <cell r="S3992">
            <v>80256.86</v>
          </cell>
          <cell r="W3992" t="str">
            <v>8500910</v>
          </cell>
          <cell r="X3992">
            <v>0</v>
          </cell>
          <cell r="Y3992">
            <v>0</v>
          </cell>
        </row>
        <row r="3993">
          <cell r="A3993">
            <v>27638</v>
          </cell>
          <cell r="B3993" t="str">
            <v>02</v>
          </cell>
          <cell r="C3993" t="str">
            <v>Трансформатор ТМ 1600 ква ПСТ"Санаторная"</v>
          </cell>
          <cell r="D3993" t="str">
            <v>502</v>
          </cell>
          <cell r="E3993" t="str">
            <v>011</v>
          </cell>
          <cell r="F3993">
            <v>11</v>
          </cell>
          <cell r="G3993">
            <v>40</v>
          </cell>
          <cell r="H3993">
            <v>40267.72</v>
          </cell>
          <cell r="I3993" t="str">
            <v>40124</v>
          </cell>
          <cell r="J3993" t="str">
            <v>2010062</v>
          </cell>
          <cell r="K3993" t="str">
            <v>40701</v>
          </cell>
          <cell r="L3993">
            <v>4.4000000000000004</v>
          </cell>
          <cell r="M3993" t="str">
            <v>143115203</v>
          </cell>
          <cell r="N3993" t="str">
            <v>74</v>
          </cell>
          <cell r="O3993" t="str">
            <v>0975</v>
          </cell>
          <cell r="Q3993">
            <v>40267.72</v>
          </cell>
          <cell r="R3993">
            <v>0</v>
          </cell>
          <cell r="S3993">
            <v>0</v>
          </cell>
          <cell r="W3993" t="str">
            <v>9311011</v>
          </cell>
          <cell r="X3993">
            <v>0</v>
          </cell>
          <cell r="Y3993">
            <v>0</v>
          </cell>
        </row>
        <row r="3994">
          <cell r="A3994">
            <v>32540</v>
          </cell>
          <cell r="B3994" t="str">
            <v>02</v>
          </cell>
          <cell r="C3994" t="str">
            <v>КТП-256 с тр-ом 400 кВА открытое</v>
          </cell>
          <cell r="D3994" t="str">
            <v>502</v>
          </cell>
          <cell r="E3994" t="str">
            <v>011</v>
          </cell>
          <cell r="F3994">
            <v>11</v>
          </cell>
          <cell r="G3994">
            <v>40</v>
          </cell>
          <cell r="H3994">
            <v>48956</v>
          </cell>
          <cell r="I3994" t="str">
            <v>43004</v>
          </cell>
          <cell r="J3994" t="str">
            <v>2010062</v>
          </cell>
          <cell r="K3994" t="str">
            <v>40701</v>
          </cell>
          <cell r="L3994">
            <v>6.6</v>
          </cell>
          <cell r="M3994" t="str">
            <v>143115201</v>
          </cell>
          <cell r="N3994" t="str">
            <v>88</v>
          </cell>
          <cell r="O3994" t="str">
            <v>0289</v>
          </cell>
          <cell r="Q3994">
            <v>48956</v>
          </cell>
          <cell r="R3994">
            <v>0</v>
          </cell>
          <cell r="S3994">
            <v>0</v>
          </cell>
          <cell r="W3994" t="str">
            <v>8500910</v>
          </cell>
          <cell r="X3994">
            <v>0</v>
          </cell>
          <cell r="Y3994">
            <v>0</v>
          </cell>
        </row>
        <row r="3995">
          <cell r="A3995">
            <v>28460</v>
          </cell>
          <cell r="B3995" t="str">
            <v>02</v>
          </cell>
          <cell r="C3995" t="str">
            <v>КТП-1476 с тр-ом 400кВА закрытое</v>
          </cell>
          <cell r="D3995" t="str">
            <v>502</v>
          </cell>
          <cell r="E3995" t="str">
            <v>011</v>
          </cell>
          <cell r="F3995">
            <v>11</v>
          </cell>
          <cell r="G3995">
            <v>40</v>
          </cell>
          <cell r="H3995">
            <v>45813.58</v>
          </cell>
          <cell r="I3995" t="str">
            <v>43009</v>
          </cell>
          <cell r="J3995" t="str">
            <v>2010062</v>
          </cell>
          <cell r="K3995" t="str">
            <v>40701</v>
          </cell>
          <cell r="L3995">
            <v>4.4000000000000004</v>
          </cell>
          <cell r="M3995" t="str">
            <v>143115202</v>
          </cell>
          <cell r="N3995" t="str">
            <v>77</v>
          </cell>
          <cell r="O3995" t="str">
            <v>1277</v>
          </cell>
          <cell r="Q3995">
            <v>45813.58</v>
          </cell>
          <cell r="R3995">
            <v>0</v>
          </cell>
          <cell r="S3995">
            <v>0</v>
          </cell>
          <cell r="W3995" t="str">
            <v>9311101</v>
          </cell>
          <cell r="X3995">
            <v>0</v>
          </cell>
          <cell r="Y3995">
            <v>0</v>
          </cell>
        </row>
        <row r="3996">
          <cell r="A3996">
            <v>24016</v>
          </cell>
          <cell r="B3996" t="str">
            <v>02</v>
          </cell>
          <cell r="C3996" t="str">
            <v>КТП-1477 с тр-ом 400кВА открытое</v>
          </cell>
          <cell r="D3996" t="str">
            <v>502</v>
          </cell>
          <cell r="E3996" t="str">
            <v>011</v>
          </cell>
          <cell r="F3996">
            <v>11</v>
          </cell>
          <cell r="G3996">
            <v>40</v>
          </cell>
          <cell r="H3996">
            <v>9339.5400000000009</v>
          </cell>
          <cell r="I3996" t="str">
            <v>43010</v>
          </cell>
          <cell r="J3996" t="str">
            <v>2010062</v>
          </cell>
          <cell r="K3996" t="str">
            <v>40701</v>
          </cell>
          <cell r="L3996">
            <v>6.6</v>
          </cell>
          <cell r="M3996" t="str">
            <v>143115202</v>
          </cell>
          <cell r="N3996" t="str">
            <v>64</v>
          </cell>
          <cell r="O3996" t="str">
            <v>1065</v>
          </cell>
          <cell r="Q3996">
            <v>9339.5400000000009</v>
          </cell>
          <cell r="R3996">
            <v>0</v>
          </cell>
          <cell r="S3996">
            <v>0</v>
          </cell>
          <cell r="W3996" t="str">
            <v>9311101</v>
          </cell>
          <cell r="X3996">
            <v>0</v>
          </cell>
          <cell r="Y3996">
            <v>0</v>
          </cell>
        </row>
        <row r="3997">
          <cell r="A3997">
            <v>24016</v>
          </cell>
          <cell r="B3997" t="str">
            <v>02</v>
          </cell>
          <cell r="C3997" t="str">
            <v>КТП-1478 с тр-ом 250кВА зав.ном.1218128  открытое</v>
          </cell>
          <cell r="D3997" t="str">
            <v>502</v>
          </cell>
          <cell r="E3997" t="str">
            <v>011</v>
          </cell>
          <cell r="F3997">
            <v>11</v>
          </cell>
          <cell r="G3997">
            <v>40</v>
          </cell>
          <cell r="H3997">
            <v>14001.27</v>
          </cell>
          <cell r="I3997" t="str">
            <v>43011</v>
          </cell>
          <cell r="J3997" t="str">
            <v>2010062</v>
          </cell>
          <cell r="K3997" t="str">
            <v>40701</v>
          </cell>
          <cell r="L3997">
            <v>6.6</v>
          </cell>
          <cell r="M3997" t="str">
            <v>143115201</v>
          </cell>
          <cell r="N3997" t="str">
            <v>64</v>
          </cell>
          <cell r="O3997" t="str">
            <v>1065</v>
          </cell>
          <cell r="Q3997">
            <v>14001.27</v>
          </cell>
          <cell r="R3997">
            <v>0</v>
          </cell>
          <cell r="S3997">
            <v>0</v>
          </cell>
          <cell r="W3997" t="str">
            <v>9311101</v>
          </cell>
          <cell r="X3997">
            <v>0</v>
          </cell>
          <cell r="Y3997">
            <v>0</v>
          </cell>
        </row>
        <row r="3998">
          <cell r="A3998">
            <v>30895</v>
          </cell>
          <cell r="B3998" t="str">
            <v>02</v>
          </cell>
          <cell r="C3998" t="str">
            <v>КТП-1479 с тр-ом 400кВА открытое</v>
          </cell>
          <cell r="D3998" t="str">
            <v>502</v>
          </cell>
          <cell r="E3998" t="str">
            <v>011</v>
          </cell>
          <cell r="F3998">
            <v>11</v>
          </cell>
          <cell r="G3998">
            <v>40</v>
          </cell>
          <cell r="H3998">
            <v>17314.37</v>
          </cell>
          <cell r="I3998" t="str">
            <v>43012</v>
          </cell>
          <cell r="J3998" t="str">
            <v>2010062</v>
          </cell>
          <cell r="K3998" t="str">
            <v>40701</v>
          </cell>
          <cell r="L3998">
            <v>6.6</v>
          </cell>
          <cell r="M3998" t="str">
            <v>143115202</v>
          </cell>
          <cell r="N3998" t="str">
            <v>84</v>
          </cell>
          <cell r="O3998" t="str">
            <v>0884</v>
          </cell>
          <cell r="Q3998">
            <v>17314.37</v>
          </cell>
          <cell r="R3998">
            <v>0</v>
          </cell>
          <cell r="S3998">
            <v>0</v>
          </cell>
          <cell r="W3998" t="str">
            <v>9311101</v>
          </cell>
          <cell r="X3998">
            <v>0</v>
          </cell>
          <cell r="Y3998">
            <v>0</v>
          </cell>
        </row>
        <row r="3999">
          <cell r="A3999">
            <v>31138</v>
          </cell>
          <cell r="B3999" t="str">
            <v>02</v>
          </cell>
          <cell r="C3999" t="str">
            <v>КТП-489 с тр-ом 250кВА открытое</v>
          </cell>
          <cell r="D3999" t="str">
            <v>502</v>
          </cell>
          <cell r="E3999" t="str">
            <v>011</v>
          </cell>
          <cell r="F3999">
            <v>11</v>
          </cell>
          <cell r="G3999">
            <v>40</v>
          </cell>
          <cell r="H3999">
            <v>22587.79</v>
          </cell>
          <cell r="I3999" t="str">
            <v>43013</v>
          </cell>
          <cell r="J3999" t="str">
            <v>2010062</v>
          </cell>
          <cell r="K3999" t="str">
            <v>40701</v>
          </cell>
          <cell r="L3999">
            <v>6.6</v>
          </cell>
          <cell r="M3999" t="str">
            <v>143115202</v>
          </cell>
          <cell r="N3999" t="str">
            <v>84</v>
          </cell>
          <cell r="O3999" t="str">
            <v>0485</v>
          </cell>
          <cell r="Q3999">
            <v>22587.79</v>
          </cell>
          <cell r="R3999">
            <v>0</v>
          </cell>
          <cell r="S3999">
            <v>0</v>
          </cell>
          <cell r="W3999" t="str">
            <v>9311101</v>
          </cell>
          <cell r="X3999">
            <v>0</v>
          </cell>
          <cell r="Y3999">
            <v>0</v>
          </cell>
        </row>
        <row r="4000">
          <cell r="A4000">
            <v>28399</v>
          </cell>
          <cell r="B4000" t="str">
            <v>02</v>
          </cell>
          <cell r="C4000" t="str">
            <v>Оборудование ТП-2200 с тр-ом 250кВА</v>
          </cell>
          <cell r="D4000" t="str">
            <v>502</v>
          </cell>
          <cell r="E4000" t="str">
            <v>011</v>
          </cell>
          <cell r="F4000">
            <v>11</v>
          </cell>
          <cell r="G4000">
            <v>40</v>
          </cell>
          <cell r="H4000">
            <v>17015.32</v>
          </cell>
          <cell r="I4000" t="str">
            <v>43022</v>
          </cell>
          <cell r="J4000" t="str">
            <v>2010062</v>
          </cell>
          <cell r="K4000" t="str">
            <v>40701</v>
          </cell>
          <cell r="L4000">
            <v>4.4000000000000004</v>
          </cell>
          <cell r="M4000" t="str">
            <v>143115202</v>
          </cell>
          <cell r="N4000" t="str">
            <v>77</v>
          </cell>
          <cell r="O4000" t="str">
            <v>1077</v>
          </cell>
          <cell r="Q4000">
            <v>17015.32</v>
          </cell>
          <cell r="R4000">
            <v>0</v>
          </cell>
          <cell r="S4000">
            <v>0</v>
          </cell>
          <cell r="W4000" t="str">
            <v>9311101</v>
          </cell>
          <cell r="X4000">
            <v>0</v>
          </cell>
          <cell r="Y4000">
            <v>0</v>
          </cell>
        </row>
        <row r="4001">
          <cell r="A4001">
            <v>25112</v>
          </cell>
          <cell r="B4001" t="str">
            <v>02</v>
          </cell>
          <cell r="C4001" t="str">
            <v>Оборудование ТП-2202 с тр-ом 250кВА</v>
          </cell>
          <cell r="D4001" t="str">
            <v>502</v>
          </cell>
          <cell r="E4001" t="str">
            <v>011</v>
          </cell>
          <cell r="F4001">
            <v>11</v>
          </cell>
          <cell r="G4001">
            <v>40</v>
          </cell>
          <cell r="H4001">
            <v>21058.17</v>
          </cell>
          <cell r="I4001" t="str">
            <v>43023</v>
          </cell>
          <cell r="J4001" t="str">
            <v>2010062</v>
          </cell>
          <cell r="K4001" t="str">
            <v>40701</v>
          </cell>
          <cell r="L4001">
            <v>4.4000000000000004</v>
          </cell>
          <cell r="M4001" t="str">
            <v>143115202</v>
          </cell>
          <cell r="N4001" t="str">
            <v>67</v>
          </cell>
          <cell r="O4001" t="str">
            <v>1068</v>
          </cell>
          <cell r="Q4001">
            <v>21058.17</v>
          </cell>
          <cell r="R4001">
            <v>0</v>
          </cell>
          <cell r="S4001">
            <v>0</v>
          </cell>
          <cell r="W4001" t="str">
            <v>9311101</v>
          </cell>
          <cell r="X4001">
            <v>0</v>
          </cell>
          <cell r="Y4001">
            <v>0</v>
          </cell>
        </row>
        <row r="4002">
          <cell r="A4002">
            <v>31321</v>
          </cell>
          <cell r="B4002" t="str">
            <v>02</v>
          </cell>
          <cell r="C4002" t="str">
            <v>Оборудование ТП-2235 с тр-ом 2*400кВА</v>
          </cell>
          <cell r="D4002" t="str">
            <v>502</v>
          </cell>
          <cell r="E4002" t="str">
            <v>011</v>
          </cell>
          <cell r="F4002">
            <v>11</v>
          </cell>
          <cell r="G4002">
            <v>40</v>
          </cell>
          <cell r="H4002">
            <v>137593</v>
          </cell>
          <cell r="I4002" t="str">
            <v>43026</v>
          </cell>
          <cell r="J4002" t="str">
            <v>2010062</v>
          </cell>
          <cell r="K4002" t="str">
            <v>40701</v>
          </cell>
          <cell r="L4002">
            <v>4.4000000000000004</v>
          </cell>
          <cell r="M4002" t="str">
            <v>143115202</v>
          </cell>
          <cell r="N4002" t="str">
            <v>85</v>
          </cell>
          <cell r="O4002" t="str">
            <v>1085</v>
          </cell>
          <cell r="Q4002">
            <v>116020.68</v>
          </cell>
          <cell r="R4002">
            <v>504.51</v>
          </cell>
          <cell r="S4002">
            <v>21572.32</v>
          </cell>
          <cell r="W4002" t="str">
            <v>9311101</v>
          </cell>
          <cell r="X4002">
            <v>0</v>
          </cell>
          <cell r="Y4002">
            <v>0</v>
          </cell>
        </row>
        <row r="4003">
          <cell r="A4003">
            <v>27364</v>
          </cell>
          <cell r="B4003" t="str">
            <v>02</v>
          </cell>
          <cell r="C4003" t="str">
            <v>КТП-2332 с тр-ом 250кВА   открытое</v>
          </cell>
          <cell r="D4003" t="str">
            <v>502</v>
          </cell>
          <cell r="E4003" t="str">
            <v>011</v>
          </cell>
          <cell r="F4003">
            <v>11</v>
          </cell>
          <cell r="G4003">
            <v>40</v>
          </cell>
          <cell r="H4003">
            <v>9411.8799999999992</v>
          </cell>
          <cell r="I4003" t="str">
            <v>43029</v>
          </cell>
          <cell r="J4003" t="str">
            <v>2010062</v>
          </cell>
          <cell r="K4003" t="str">
            <v>40701</v>
          </cell>
          <cell r="L4003">
            <v>6.6</v>
          </cell>
          <cell r="M4003" t="str">
            <v>143115202</v>
          </cell>
          <cell r="N4003" t="str">
            <v>71</v>
          </cell>
          <cell r="O4003" t="str">
            <v>1274</v>
          </cell>
          <cell r="Q4003">
            <v>9411.8799999999992</v>
          </cell>
          <cell r="R4003">
            <v>0</v>
          </cell>
          <cell r="S4003">
            <v>0</v>
          </cell>
          <cell r="W4003" t="str">
            <v>9311101</v>
          </cell>
          <cell r="X4003">
            <v>0</v>
          </cell>
          <cell r="Y4003">
            <v>0</v>
          </cell>
        </row>
        <row r="4004">
          <cell r="A4004">
            <v>27364</v>
          </cell>
          <cell r="B4004" t="str">
            <v>02</v>
          </cell>
          <cell r="C4004" t="str">
            <v>КТП-2333 с тр-ом 160кВА открытое</v>
          </cell>
          <cell r="D4004" t="str">
            <v>502</v>
          </cell>
          <cell r="E4004" t="str">
            <v>011</v>
          </cell>
          <cell r="F4004">
            <v>11</v>
          </cell>
          <cell r="G4004">
            <v>40</v>
          </cell>
          <cell r="H4004">
            <v>9411.8799999999992</v>
          </cell>
          <cell r="I4004" t="str">
            <v>43030</v>
          </cell>
          <cell r="J4004" t="str">
            <v>2010062</v>
          </cell>
          <cell r="K4004" t="str">
            <v>40701</v>
          </cell>
          <cell r="L4004">
            <v>6.6</v>
          </cell>
          <cell r="M4004" t="str">
            <v>143115202</v>
          </cell>
          <cell r="N4004" t="str">
            <v>73</v>
          </cell>
          <cell r="O4004" t="str">
            <v>1274</v>
          </cell>
          <cell r="Q4004">
            <v>9411.8799999999992</v>
          </cell>
          <cell r="R4004">
            <v>0</v>
          </cell>
          <cell r="S4004">
            <v>0</v>
          </cell>
          <cell r="W4004" t="str">
            <v>9311101</v>
          </cell>
          <cell r="X4004">
            <v>0</v>
          </cell>
          <cell r="Y4004">
            <v>0</v>
          </cell>
        </row>
        <row r="4005">
          <cell r="A4005">
            <v>27364</v>
          </cell>
          <cell r="B4005" t="str">
            <v>02</v>
          </cell>
          <cell r="C4005" t="str">
            <v>КТП-2334 с тр-ом 250кВА открытое</v>
          </cell>
          <cell r="D4005" t="str">
            <v>502</v>
          </cell>
          <cell r="E4005" t="str">
            <v>011</v>
          </cell>
          <cell r="F4005">
            <v>11</v>
          </cell>
          <cell r="G4005">
            <v>40</v>
          </cell>
          <cell r="H4005">
            <v>9411.8799999999992</v>
          </cell>
          <cell r="I4005" t="str">
            <v>43031</v>
          </cell>
          <cell r="J4005" t="str">
            <v>2010062</v>
          </cell>
          <cell r="K4005" t="str">
            <v>40701</v>
          </cell>
          <cell r="L4005">
            <v>6.6</v>
          </cell>
          <cell r="M4005" t="str">
            <v>143115202</v>
          </cell>
          <cell r="N4005" t="str">
            <v>70</v>
          </cell>
          <cell r="O4005" t="str">
            <v>1274</v>
          </cell>
          <cell r="Q4005">
            <v>9411.8799999999992</v>
          </cell>
          <cell r="R4005">
            <v>0</v>
          </cell>
          <cell r="S4005">
            <v>0</v>
          </cell>
          <cell r="W4005" t="str">
            <v>9311101</v>
          </cell>
          <cell r="X4005">
            <v>0</v>
          </cell>
          <cell r="Y4005">
            <v>0</v>
          </cell>
        </row>
        <row r="4006">
          <cell r="A4006">
            <v>19694</v>
          </cell>
          <cell r="B4006" t="str">
            <v>02</v>
          </cell>
          <cell r="C4006" t="str">
            <v>МТП-2336 с тр-ом 100кВА открытое</v>
          </cell>
          <cell r="D4006" t="str">
            <v>502</v>
          </cell>
          <cell r="E4006" t="str">
            <v>011</v>
          </cell>
          <cell r="F4006">
            <v>11</v>
          </cell>
          <cell r="G4006">
            <v>40</v>
          </cell>
          <cell r="H4006">
            <v>14314.73</v>
          </cell>
          <cell r="I4006" t="str">
            <v>43032</v>
          </cell>
          <cell r="J4006" t="str">
            <v>2010062</v>
          </cell>
          <cell r="K4006" t="str">
            <v>40701</v>
          </cell>
          <cell r="L4006">
            <v>6.6</v>
          </cell>
          <cell r="M4006" t="str">
            <v>143115201</v>
          </cell>
          <cell r="N4006" t="str">
            <v>53</v>
          </cell>
          <cell r="O4006" t="str">
            <v>1253</v>
          </cell>
          <cell r="Q4006">
            <v>14314.73</v>
          </cell>
          <cell r="R4006">
            <v>0</v>
          </cell>
          <cell r="S4006">
            <v>0</v>
          </cell>
          <cell r="W4006" t="str">
            <v>9311101</v>
          </cell>
          <cell r="X4006">
            <v>0</v>
          </cell>
          <cell r="Y4006">
            <v>0</v>
          </cell>
        </row>
        <row r="4007">
          <cell r="A4007">
            <v>27364</v>
          </cell>
          <cell r="B4007" t="str">
            <v>02</v>
          </cell>
          <cell r="C4007" t="str">
            <v>МТП-2338 с тр-ом 400кВА открытое</v>
          </cell>
          <cell r="D4007" t="str">
            <v>502</v>
          </cell>
          <cell r="E4007" t="str">
            <v>011</v>
          </cell>
          <cell r="F4007">
            <v>11</v>
          </cell>
          <cell r="G4007">
            <v>40</v>
          </cell>
          <cell r="H4007">
            <v>22062.85</v>
          </cell>
          <cell r="I4007" t="str">
            <v>43033</v>
          </cell>
          <cell r="J4007" t="str">
            <v>2010062</v>
          </cell>
          <cell r="K4007" t="str">
            <v>40701</v>
          </cell>
          <cell r="L4007">
            <v>6.6</v>
          </cell>
          <cell r="M4007" t="str">
            <v>143115202</v>
          </cell>
          <cell r="N4007" t="str">
            <v>73</v>
          </cell>
          <cell r="O4007" t="str">
            <v>1274</v>
          </cell>
          <cell r="Q4007">
            <v>22062.85</v>
          </cell>
          <cell r="R4007">
            <v>0</v>
          </cell>
          <cell r="S4007">
            <v>0</v>
          </cell>
          <cell r="W4007" t="str">
            <v>9311101</v>
          </cell>
          <cell r="X4007">
            <v>0</v>
          </cell>
          <cell r="Y4007">
            <v>0</v>
          </cell>
        </row>
        <row r="4008">
          <cell r="A4008">
            <v>27851</v>
          </cell>
          <cell r="B4008" t="str">
            <v>02</v>
          </cell>
          <cell r="C4008" t="str">
            <v>КТП-2339 с тр-ом 160кВА открытое</v>
          </cell>
          <cell r="D4008" t="str">
            <v>502</v>
          </cell>
          <cell r="E4008" t="str">
            <v>011</v>
          </cell>
          <cell r="F4008">
            <v>11</v>
          </cell>
          <cell r="G4008">
            <v>40</v>
          </cell>
          <cell r="H4008">
            <v>9749.4500000000007</v>
          </cell>
          <cell r="I4008" t="str">
            <v>43034</v>
          </cell>
          <cell r="J4008" t="str">
            <v>2010062</v>
          </cell>
          <cell r="K4008" t="str">
            <v>40701</v>
          </cell>
          <cell r="L4008">
            <v>6.6</v>
          </cell>
          <cell r="M4008" t="str">
            <v>143115202</v>
          </cell>
          <cell r="N4008" t="str">
            <v>76</v>
          </cell>
          <cell r="O4008" t="str">
            <v>0476</v>
          </cell>
          <cell r="Q4008">
            <v>9749.4500000000007</v>
          </cell>
          <cell r="R4008">
            <v>0</v>
          </cell>
          <cell r="S4008">
            <v>0</v>
          </cell>
          <cell r="W4008" t="str">
            <v>9311101</v>
          </cell>
          <cell r="X4008">
            <v>0</v>
          </cell>
          <cell r="Y4008">
            <v>0</v>
          </cell>
        </row>
        <row r="4009">
          <cell r="A4009">
            <v>28915</v>
          </cell>
          <cell r="B4009" t="str">
            <v>02</v>
          </cell>
          <cell r="C4009" t="str">
            <v>КТП-2403 с тр-ом 40 кВА  мачтовое</v>
          </cell>
          <cell r="D4009" t="str">
            <v>502</v>
          </cell>
          <cell r="E4009" t="str">
            <v>011</v>
          </cell>
          <cell r="F4009">
            <v>11</v>
          </cell>
          <cell r="G4009">
            <v>40</v>
          </cell>
          <cell r="H4009">
            <v>7772.23</v>
          </cell>
          <cell r="I4009" t="str">
            <v>43039</v>
          </cell>
          <cell r="J4009" t="str">
            <v>2010062</v>
          </cell>
          <cell r="K4009" t="str">
            <v>40701</v>
          </cell>
          <cell r="L4009">
            <v>6.6</v>
          </cell>
          <cell r="M4009" t="str">
            <v>143115201</v>
          </cell>
          <cell r="N4009" t="str">
            <v>77</v>
          </cell>
          <cell r="O4009" t="str">
            <v>0379</v>
          </cell>
          <cell r="Q4009">
            <v>7772.23</v>
          </cell>
          <cell r="R4009">
            <v>0</v>
          </cell>
          <cell r="S4009">
            <v>0</v>
          </cell>
          <cell r="W4009" t="str">
            <v>9311101</v>
          </cell>
          <cell r="X4009">
            <v>0</v>
          </cell>
          <cell r="Y4009">
            <v>0</v>
          </cell>
        </row>
        <row r="4010">
          <cell r="A4010">
            <v>31503</v>
          </cell>
          <cell r="B4010" t="str">
            <v>02</v>
          </cell>
          <cell r="C4010" t="str">
            <v>КТП-2416 с тр-ом 160кВА открытое</v>
          </cell>
          <cell r="D4010" t="str">
            <v>502</v>
          </cell>
          <cell r="E4010" t="str">
            <v>011</v>
          </cell>
          <cell r="F4010">
            <v>11</v>
          </cell>
          <cell r="G4010">
            <v>40</v>
          </cell>
          <cell r="H4010">
            <v>23477.53</v>
          </cell>
          <cell r="I4010" t="str">
            <v>43040</v>
          </cell>
          <cell r="J4010" t="str">
            <v>2010062</v>
          </cell>
          <cell r="K4010" t="str">
            <v>40701</v>
          </cell>
          <cell r="L4010">
            <v>6.6</v>
          </cell>
          <cell r="M4010" t="str">
            <v>143115202</v>
          </cell>
          <cell r="N4010" t="str">
            <v>85</v>
          </cell>
          <cell r="O4010" t="str">
            <v>0486</v>
          </cell>
          <cell r="Q4010">
            <v>23477.53</v>
          </cell>
          <cell r="R4010">
            <v>0</v>
          </cell>
          <cell r="S4010">
            <v>0</v>
          </cell>
          <cell r="W4010" t="str">
            <v>9311101</v>
          </cell>
          <cell r="X4010">
            <v>0</v>
          </cell>
          <cell r="Y4010">
            <v>0</v>
          </cell>
        </row>
        <row r="4011">
          <cell r="A4011">
            <v>31503</v>
          </cell>
          <cell r="B4011" t="str">
            <v>02</v>
          </cell>
          <cell r="C4011" t="str">
            <v>КТП 2422 с тр-м 100ква  ном 1282480  открытое</v>
          </cell>
          <cell r="D4011" t="str">
            <v>502</v>
          </cell>
          <cell r="E4011" t="str">
            <v>011</v>
          </cell>
          <cell r="F4011">
            <v>11</v>
          </cell>
          <cell r="G4011">
            <v>40</v>
          </cell>
          <cell r="H4011">
            <v>19497.64</v>
          </cell>
          <cell r="I4011" t="str">
            <v>43041</v>
          </cell>
          <cell r="J4011" t="str">
            <v>2010062</v>
          </cell>
          <cell r="K4011" t="str">
            <v>40701</v>
          </cell>
          <cell r="L4011">
            <v>6.6</v>
          </cell>
          <cell r="M4011" t="str">
            <v>143115201</v>
          </cell>
          <cell r="N4011" t="str">
            <v>85</v>
          </cell>
          <cell r="O4011" t="str">
            <v>0486</v>
          </cell>
          <cell r="Q4011">
            <v>19497.64</v>
          </cell>
          <cell r="R4011">
            <v>0</v>
          </cell>
          <cell r="S4011">
            <v>0</v>
          </cell>
          <cell r="W4011" t="str">
            <v>9311101</v>
          </cell>
          <cell r="X4011">
            <v>0</v>
          </cell>
          <cell r="Y4011">
            <v>0</v>
          </cell>
        </row>
        <row r="4012">
          <cell r="A4012">
            <v>30348</v>
          </cell>
          <cell r="B4012" t="str">
            <v>02</v>
          </cell>
          <cell r="C4012" t="str">
            <v>КТП-2405 с тр-ом 250кВА закрытое</v>
          </cell>
          <cell r="D4012" t="str">
            <v>502</v>
          </cell>
          <cell r="E4012" t="str">
            <v>011</v>
          </cell>
          <cell r="F4012">
            <v>11</v>
          </cell>
          <cell r="G4012">
            <v>40</v>
          </cell>
          <cell r="H4012">
            <v>149047</v>
          </cell>
          <cell r="I4012" t="str">
            <v>43053</v>
          </cell>
          <cell r="J4012" t="str">
            <v>2010062</v>
          </cell>
          <cell r="K4012" t="str">
            <v>40701</v>
          </cell>
          <cell r="L4012">
            <v>4.4000000000000004</v>
          </cell>
          <cell r="M4012" t="str">
            <v>143115010</v>
          </cell>
          <cell r="N4012" t="str">
            <v>82</v>
          </cell>
          <cell r="O4012" t="str">
            <v>0283</v>
          </cell>
          <cell r="Q4012">
            <v>141319.16</v>
          </cell>
          <cell r="R4012">
            <v>546.51</v>
          </cell>
          <cell r="S4012">
            <v>7727.84</v>
          </cell>
          <cell r="W4012" t="str">
            <v>9311101</v>
          </cell>
          <cell r="X4012">
            <v>0</v>
          </cell>
          <cell r="Y4012">
            <v>0</v>
          </cell>
        </row>
        <row r="4013">
          <cell r="A4013">
            <v>29921</v>
          </cell>
          <cell r="B4013" t="str">
            <v>02</v>
          </cell>
          <cell r="C4013" t="str">
            <v>Оборудование в пристройке к РП-7 с  трансф-м 630 кВА</v>
          </cell>
          <cell r="D4013" t="str">
            <v>502</v>
          </cell>
          <cell r="E4013" t="str">
            <v>011</v>
          </cell>
          <cell r="F4013">
            <v>11</v>
          </cell>
          <cell r="G4013">
            <v>40</v>
          </cell>
          <cell r="H4013">
            <v>179237</v>
          </cell>
          <cell r="I4013" t="str">
            <v>43051</v>
          </cell>
          <cell r="J4013" t="str">
            <v>2010062</v>
          </cell>
          <cell r="K4013" t="str">
            <v>40701</v>
          </cell>
          <cell r="L4013">
            <v>4.4000000000000004</v>
          </cell>
          <cell r="M4013" t="str">
            <v>143115202</v>
          </cell>
          <cell r="N4013" t="str">
            <v>81</v>
          </cell>
          <cell r="O4013" t="str">
            <v>1281</v>
          </cell>
          <cell r="Q4013">
            <v>179237</v>
          </cell>
          <cell r="R4013">
            <v>0</v>
          </cell>
          <cell r="S4013">
            <v>0</v>
          </cell>
          <cell r="W4013" t="str">
            <v>9311101</v>
          </cell>
          <cell r="X4013">
            <v>0</v>
          </cell>
          <cell r="Y4013">
            <v>0</v>
          </cell>
        </row>
        <row r="4014">
          <cell r="A4014">
            <v>29921</v>
          </cell>
          <cell r="B4014" t="str">
            <v>02</v>
          </cell>
          <cell r="C4014" t="str">
            <v>Трансф-ор 630кВА в пристройке к РП-7</v>
          </cell>
          <cell r="D4014" t="str">
            <v>502</v>
          </cell>
          <cell r="E4014" t="str">
            <v>011</v>
          </cell>
          <cell r="F4014">
            <v>11</v>
          </cell>
          <cell r="G4014">
            <v>40</v>
          </cell>
          <cell r="H4014">
            <v>179237</v>
          </cell>
          <cell r="I4014" t="str">
            <v>43052</v>
          </cell>
          <cell r="J4014" t="str">
            <v>2010062</v>
          </cell>
          <cell r="K4014" t="str">
            <v>40701</v>
          </cell>
          <cell r="L4014">
            <v>4.4000000000000004</v>
          </cell>
          <cell r="M4014" t="str">
            <v>143115202</v>
          </cell>
          <cell r="N4014" t="str">
            <v>81</v>
          </cell>
          <cell r="O4014" t="str">
            <v>1281</v>
          </cell>
          <cell r="Q4014">
            <v>179237</v>
          </cell>
          <cell r="R4014">
            <v>0</v>
          </cell>
          <cell r="S4014">
            <v>0</v>
          </cell>
          <cell r="W4014" t="str">
            <v>9311101</v>
          </cell>
          <cell r="X4014">
            <v>0</v>
          </cell>
          <cell r="Y4014">
            <v>0</v>
          </cell>
        </row>
        <row r="4015">
          <cell r="A4015">
            <v>32112</v>
          </cell>
          <cell r="B4015" t="str">
            <v>02</v>
          </cell>
          <cell r="C4015" t="str">
            <v>Трансф-ор 2500ква ПСТ Дальняя N2530</v>
          </cell>
          <cell r="D4015" t="str">
            <v>502</v>
          </cell>
          <cell r="E4015" t="str">
            <v>011</v>
          </cell>
          <cell r="F4015">
            <v>11</v>
          </cell>
          <cell r="G4015">
            <v>40</v>
          </cell>
          <cell r="H4015">
            <v>187350</v>
          </cell>
          <cell r="I4015" t="str">
            <v>43203</v>
          </cell>
          <cell r="J4015" t="str">
            <v>2010062</v>
          </cell>
          <cell r="K4015" t="str">
            <v>40701</v>
          </cell>
          <cell r="L4015">
            <v>4.4000000000000004</v>
          </cell>
          <cell r="M4015" t="str">
            <v>143115010</v>
          </cell>
          <cell r="N4015" t="str">
            <v>87</v>
          </cell>
          <cell r="O4015" t="str">
            <v>1287</v>
          </cell>
          <cell r="Q4015">
            <v>142222.01</v>
          </cell>
          <cell r="R4015">
            <v>686.95</v>
          </cell>
          <cell r="S4015">
            <v>45127.99</v>
          </cell>
          <cell r="W4015" t="str">
            <v>9311101</v>
          </cell>
          <cell r="X4015">
            <v>0</v>
          </cell>
          <cell r="Y4015">
            <v>0</v>
          </cell>
        </row>
        <row r="4016">
          <cell r="A4016">
            <v>32112</v>
          </cell>
          <cell r="B4016" t="str">
            <v>02</v>
          </cell>
          <cell r="C4016" t="str">
            <v>Трансф-ор 2500ква ПСТ Дальняя  N 43204</v>
          </cell>
          <cell r="D4016" t="str">
            <v>502</v>
          </cell>
          <cell r="E4016" t="str">
            <v>011</v>
          </cell>
          <cell r="F4016">
            <v>11</v>
          </cell>
          <cell r="G4016">
            <v>40</v>
          </cell>
          <cell r="H4016">
            <v>187350</v>
          </cell>
          <cell r="I4016" t="str">
            <v>43204</v>
          </cell>
          <cell r="J4016" t="str">
            <v>2010062</v>
          </cell>
          <cell r="K4016" t="str">
            <v>40701</v>
          </cell>
          <cell r="L4016">
            <v>4.4000000000000004</v>
          </cell>
          <cell r="M4016" t="str">
            <v>143115010</v>
          </cell>
          <cell r="N4016" t="str">
            <v>87</v>
          </cell>
          <cell r="O4016" t="str">
            <v>1287</v>
          </cell>
          <cell r="Q4016">
            <v>142222.01</v>
          </cell>
          <cell r="R4016">
            <v>686.95</v>
          </cell>
          <cell r="S4016">
            <v>45127.99</v>
          </cell>
          <cell r="W4016" t="str">
            <v>9311101</v>
          </cell>
          <cell r="X4016">
            <v>0</v>
          </cell>
          <cell r="Y4016">
            <v>0</v>
          </cell>
        </row>
        <row r="4017">
          <cell r="A4017">
            <v>31260</v>
          </cell>
          <cell r="B4017" t="str">
            <v>02</v>
          </cell>
          <cell r="C4017" t="str">
            <v>КТП-488 с тр-ом 250кВА  маслохоз-во   закрытое</v>
          </cell>
          <cell r="D4017" t="str">
            <v>502</v>
          </cell>
          <cell r="E4017" t="str">
            <v>011</v>
          </cell>
          <cell r="F4017">
            <v>11</v>
          </cell>
          <cell r="G4017">
            <v>40</v>
          </cell>
          <cell r="H4017">
            <v>278478</v>
          </cell>
          <cell r="I4017" t="str">
            <v>43099</v>
          </cell>
          <cell r="J4017" t="str">
            <v>2010062</v>
          </cell>
          <cell r="K4017" t="str">
            <v>40701</v>
          </cell>
          <cell r="L4017">
            <v>4.4000000000000004</v>
          </cell>
          <cell r="M4017" t="str">
            <v>143115010</v>
          </cell>
          <cell r="N4017" t="str">
            <v>85</v>
          </cell>
          <cell r="O4017" t="str">
            <v>0885</v>
          </cell>
          <cell r="Q4017">
            <v>225831.76</v>
          </cell>
          <cell r="R4017">
            <v>1021.09</v>
          </cell>
          <cell r="S4017">
            <v>52646.239999999998</v>
          </cell>
          <cell r="W4017" t="str">
            <v>9311101</v>
          </cell>
          <cell r="X4017">
            <v>0</v>
          </cell>
          <cell r="Y4017">
            <v>0</v>
          </cell>
        </row>
        <row r="4018">
          <cell r="A4018">
            <v>31260</v>
          </cell>
          <cell r="B4018" t="str">
            <v>02</v>
          </cell>
          <cell r="C4018" t="str">
            <v>КТП-487 с тр-ом 160кВА  гараж  зав.ном.499845  закрытое</v>
          </cell>
          <cell r="D4018" t="str">
            <v>502</v>
          </cell>
          <cell r="E4018" t="str">
            <v>011</v>
          </cell>
          <cell r="F4018">
            <v>11</v>
          </cell>
          <cell r="G4018">
            <v>40</v>
          </cell>
          <cell r="H4018">
            <v>266628</v>
          </cell>
          <cell r="I4018" t="str">
            <v>43100</v>
          </cell>
          <cell r="J4018" t="str">
            <v>2010062</v>
          </cell>
          <cell r="K4018" t="str">
            <v>40701</v>
          </cell>
          <cell r="L4018">
            <v>4.4000000000000004</v>
          </cell>
          <cell r="M4018" t="str">
            <v>143115202</v>
          </cell>
          <cell r="N4018" t="str">
            <v>85</v>
          </cell>
          <cell r="O4018" t="str">
            <v>0885</v>
          </cell>
          <cell r="Q4018">
            <v>216221.92</v>
          </cell>
          <cell r="R4018">
            <v>977.64</v>
          </cell>
          <cell r="S4018">
            <v>50406.080000000002</v>
          </cell>
          <cell r="V4018" t="str">
            <v>43100</v>
          </cell>
          <cell r="W4018" t="str">
            <v>9311101</v>
          </cell>
          <cell r="X4018">
            <v>0</v>
          </cell>
          <cell r="Y4018">
            <v>0</v>
          </cell>
        </row>
        <row r="4019">
          <cell r="A4019">
            <v>31291</v>
          </cell>
          <cell r="B4019" t="str">
            <v>02</v>
          </cell>
          <cell r="C4019" t="str">
            <v>КТП-2410 с тр-ом 160кВА открытое</v>
          </cell>
          <cell r="D4019" t="str">
            <v>502</v>
          </cell>
          <cell r="E4019" t="str">
            <v>011</v>
          </cell>
          <cell r="F4019">
            <v>11</v>
          </cell>
          <cell r="G4019">
            <v>40</v>
          </cell>
          <cell r="H4019">
            <v>99289.14</v>
          </cell>
          <cell r="I4019" t="str">
            <v>43054</v>
          </cell>
          <cell r="J4019" t="str">
            <v>2010062</v>
          </cell>
          <cell r="K4019" t="str">
            <v>40701</v>
          </cell>
          <cell r="L4019">
            <v>6.6</v>
          </cell>
          <cell r="M4019" t="str">
            <v>143115010</v>
          </cell>
          <cell r="N4019" t="str">
            <v>85</v>
          </cell>
          <cell r="O4019" t="str">
            <v>0985</v>
          </cell>
          <cell r="Q4019">
            <v>99289.14</v>
          </cell>
          <cell r="R4019">
            <v>0</v>
          </cell>
          <cell r="S4019">
            <v>0</v>
          </cell>
          <cell r="V4019" t="str">
            <v>43054</v>
          </cell>
          <cell r="W4019" t="str">
            <v>9311101</v>
          </cell>
          <cell r="X4019">
            <v>0</v>
          </cell>
          <cell r="Y4019">
            <v>0</v>
          </cell>
        </row>
        <row r="4020">
          <cell r="A4020">
            <v>30651</v>
          </cell>
          <cell r="B4020" t="str">
            <v>02</v>
          </cell>
          <cell r="C4020" t="str">
            <v>КТП-310  с тр-ом 180кВА закрытое</v>
          </cell>
          <cell r="D4020" t="str">
            <v>502</v>
          </cell>
          <cell r="E4020" t="str">
            <v>011</v>
          </cell>
          <cell r="F4020">
            <v>11</v>
          </cell>
          <cell r="G4020">
            <v>40</v>
          </cell>
          <cell r="H4020">
            <v>14554.24</v>
          </cell>
          <cell r="I4020" t="str">
            <v>43055</v>
          </cell>
          <cell r="J4020" t="str">
            <v>2010062</v>
          </cell>
          <cell r="K4020" t="str">
            <v>40701</v>
          </cell>
          <cell r="L4020">
            <v>4.4000000000000004</v>
          </cell>
          <cell r="M4020" t="str">
            <v>143115010</v>
          </cell>
          <cell r="N4020" t="str">
            <v>83</v>
          </cell>
          <cell r="O4020" t="str">
            <v>1283</v>
          </cell>
          <cell r="Q4020">
            <v>14554.24</v>
          </cell>
          <cell r="R4020">
            <v>0</v>
          </cell>
          <cell r="S4020">
            <v>0</v>
          </cell>
          <cell r="W4020" t="str">
            <v>9311101</v>
          </cell>
          <cell r="X4020">
            <v>0</v>
          </cell>
          <cell r="Y4020">
            <v>0</v>
          </cell>
        </row>
        <row r="4021">
          <cell r="A4021">
            <v>29465</v>
          </cell>
          <cell r="B4021" t="str">
            <v>02</v>
          </cell>
          <cell r="C4021" t="str">
            <v>КТП-1442 с тр-ом 100кВА открытое</v>
          </cell>
          <cell r="D4021" t="str">
            <v>502</v>
          </cell>
          <cell r="E4021" t="str">
            <v>011</v>
          </cell>
          <cell r="F4021">
            <v>11</v>
          </cell>
          <cell r="G4021">
            <v>40</v>
          </cell>
          <cell r="H4021">
            <v>33299.24</v>
          </cell>
          <cell r="I4021" t="str">
            <v>43056</v>
          </cell>
          <cell r="J4021" t="str">
            <v>2010062</v>
          </cell>
          <cell r="K4021" t="str">
            <v>40701</v>
          </cell>
          <cell r="L4021">
            <v>6.6</v>
          </cell>
          <cell r="M4021" t="str">
            <v>143115010</v>
          </cell>
          <cell r="N4021" t="str">
            <v>79</v>
          </cell>
          <cell r="O4021" t="str">
            <v>0980</v>
          </cell>
          <cell r="Q4021">
            <v>33299.24</v>
          </cell>
          <cell r="R4021">
            <v>0</v>
          </cell>
          <cell r="S4021">
            <v>0</v>
          </cell>
          <cell r="W4021" t="str">
            <v>9311101</v>
          </cell>
          <cell r="X4021">
            <v>0</v>
          </cell>
          <cell r="Y4021">
            <v>0</v>
          </cell>
        </row>
        <row r="4022">
          <cell r="A4022">
            <v>32478</v>
          </cell>
          <cell r="B4022" t="str">
            <v>02</v>
          </cell>
          <cell r="C4022" t="str">
            <v>КТП-325  с тр-ом 400кВА закрытое</v>
          </cell>
          <cell r="D4022" t="str">
            <v>502</v>
          </cell>
          <cell r="E4022" t="str">
            <v>011</v>
          </cell>
          <cell r="F4022">
            <v>11</v>
          </cell>
          <cell r="G4022">
            <v>40</v>
          </cell>
          <cell r="H4022">
            <v>236856</v>
          </cell>
          <cell r="I4022" t="str">
            <v>43057</v>
          </cell>
          <cell r="J4022" t="str">
            <v>2010062</v>
          </cell>
          <cell r="K4022" t="str">
            <v>40701</v>
          </cell>
          <cell r="L4022">
            <v>4.4000000000000004</v>
          </cell>
          <cell r="M4022" t="str">
            <v>143115010</v>
          </cell>
          <cell r="N4022" t="str">
            <v>87</v>
          </cell>
          <cell r="O4022" t="str">
            <v>1288</v>
          </cell>
          <cell r="Q4022">
            <v>163168.06</v>
          </cell>
          <cell r="R4022">
            <v>868.47</v>
          </cell>
          <cell r="S4022">
            <v>73687.94</v>
          </cell>
          <cell r="W4022" t="str">
            <v>8500510</v>
          </cell>
          <cell r="X4022">
            <v>0</v>
          </cell>
          <cell r="Y4022">
            <v>0</v>
          </cell>
        </row>
        <row r="4023">
          <cell r="A4023">
            <v>28460</v>
          </cell>
          <cell r="B4023" t="str">
            <v>02</v>
          </cell>
          <cell r="C4023" t="str">
            <v>Мнемосхема</v>
          </cell>
          <cell r="D4023" t="str">
            <v>502</v>
          </cell>
          <cell r="E4023" t="str">
            <v>011</v>
          </cell>
          <cell r="F4023">
            <v>11</v>
          </cell>
          <cell r="G4023">
            <v>40</v>
          </cell>
          <cell r="H4023">
            <v>16267.84</v>
          </cell>
          <cell r="I4023" t="str">
            <v>43089</v>
          </cell>
          <cell r="J4023" t="str">
            <v>2010062</v>
          </cell>
          <cell r="K4023" t="str">
            <v>40701</v>
          </cell>
          <cell r="L4023">
            <v>4.4000000000000004</v>
          </cell>
          <cell r="M4023" t="str">
            <v>143115010</v>
          </cell>
          <cell r="N4023" t="str">
            <v>77</v>
          </cell>
          <cell r="O4023" t="str">
            <v>1277</v>
          </cell>
          <cell r="Q4023">
            <v>16267.84</v>
          </cell>
          <cell r="R4023">
            <v>0</v>
          </cell>
          <cell r="S4023">
            <v>0</v>
          </cell>
          <cell r="W4023" t="str">
            <v>9311101</v>
          </cell>
          <cell r="X4023">
            <v>0</v>
          </cell>
          <cell r="Y4023">
            <v>0</v>
          </cell>
        </row>
        <row r="4024">
          <cell r="A4024">
            <v>28550</v>
          </cell>
          <cell r="B4024" t="str">
            <v>02</v>
          </cell>
          <cell r="C4024" t="str">
            <v>Эл.станция ПЭС-15</v>
          </cell>
          <cell r="D4024" t="str">
            <v>502</v>
          </cell>
          <cell r="E4024" t="str">
            <v>011</v>
          </cell>
          <cell r="F4024">
            <v>11</v>
          </cell>
          <cell r="G4024">
            <v>40</v>
          </cell>
          <cell r="H4024">
            <v>5395.47</v>
          </cell>
          <cell r="I4024" t="str">
            <v>43109</v>
          </cell>
          <cell r="J4024" t="str">
            <v>2010062</v>
          </cell>
          <cell r="K4024" t="str">
            <v>40300</v>
          </cell>
          <cell r="L4024">
            <v>12.5</v>
          </cell>
          <cell r="M4024" t="str">
            <v>143149010</v>
          </cell>
          <cell r="N4024" t="str">
            <v>77</v>
          </cell>
          <cell r="O4024" t="str">
            <v>0378</v>
          </cell>
          <cell r="Q4024">
            <v>5395.47</v>
          </cell>
          <cell r="R4024">
            <v>0</v>
          </cell>
          <cell r="S4024">
            <v>0</v>
          </cell>
          <cell r="W4024" t="str">
            <v>9311101</v>
          </cell>
          <cell r="X4024">
            <v>0</v>
          </cell>
          <cell r="Y4024">
            <v>0</v>
          </cell>
        </row>
        <row r="4025">
          <cell r="A4025">
            <v>24016</v>
          </cell>
          <cell r="B4025" t="str">
            <v>02</v>
          </cell>
          <cell r="C4025" t="str">
            <v>Эл.оборудование к РП-4</v>
          </cell>
          <cell r="D4025" t="str">
            <v>502</v>
          </cell>
          <cell r="E4025" t="str">
            <v>011</v>
          </cell>
          <cell r="F4025">
            <v>11</v>
          </cell>
          <cell r="G4025">
            <v>40</v>
          </cell>
          <cell r="H4025">
            <v>81395.45</v>
          </cell>
          <cell r="I4025" t="str">
            <v>43114</v>
          </cell>
          <cell r="J4025" t="str">
            <v>2010062</v>
          </cell>
          <cell r="K4025" t="str">
            <v>40701</v>
          </cell>
          <cell r="L4025">
            <v>4.4000000000000004</v>
          </cell>
          <cell r="M4025" t="str">
            <v>143115010</v>
          </cell>
          <cell r="N4025" t="str">
            <v>65</v>
          </cell>
          <cell r="O4025" t="str">
            <v>1065</v>
          </cell>
          <cell r="Q4025">
            <v>81395.45</v>
          </cell>
          <cell r="R4025">
            <v>0</v>
          </cell>
          <cell r="S4025">
            <v>0</v>
          </cell>
          <cell r="W4025" t="str">
            <v>9311101</v>
          </cell>
          <cell r="X4025">
            <v>0</v>
          </cell>
          <cell r="Y4025">
            <v>0</v>
          </cell>
        </row>
        <row r="4026">
          <cell r="A4026">
            <v>24442</v>
          </cell>
          <cell r="B4026" t="str">
            <v>02</v>
          </cell>
          <cell r="C4026" t="str">
            <v>Эл.оборудование к РП-5</v>
          </cell>
          <cell r="D4026" t="str">
            <v>502</v>
          </cell>
          <cell r="E4026" t="str">
            <v>011</v>
          </cell>
          <cell r="F4026">
            <v>11</v>
          </cell>
          <cell r="G4026">
            <v>40</v>
          </cell>
          <cell r="H4026">
            <v>55691.63</v>
          </cell>
          <cell r="I4026" t="str">
            <v>43115</v>
          </cell>
          <cell r="J4026" t="str">
            <v>2010062</v>
          </cell>
          <cell r="K4026" t="str">
            <v>40701</v>
          </cell>
          <cell r="L4026">
            <v>4.4000000000000004</v>
          </cell>
          <cell r="M4026" t="str">
            <v>143115010</v>
          </cell>
          <cell r="N4026" t="str">
            <v>66</v>
          </cell>
          <cell r="O4026" t="str">
            <v>1266</v>
          </cell>
          <cell r="Q4026">
            <v>55691.63</v>
          </cell>
          <cell r="R4026">
            <v>0</v>
          </cell>
          <cell r="S4026">
            <v>0</v>
          </cell>
          <cell r="W4026" t="str">
            <v>9311101</v>
          </cell>
          <cell r="X4026">
            <v>0</v>
          </cell>
          <cell r="Y4026">
            <v>0</v>
          </cell>
        </row>
        <row r="4027">
          <cell r="A4027">
            <v>29921</v>
          </cell>
          <cell r="B4027" t="str">
            <v>02</v>
          </cell>
          <cell r="C4027" t="str">
            <v>ЗРУ РП-7 микрорайон 9</v>
          </cell>
          <cell r="D4027" t="str">
            <v>502</v>
          </cell>
          <cell r="E4027" t="str">
            <v>011</v>
          </cell>
          <cell r="F4027">
            <v>11</v>
          </cell>
          <cell r="G4027">
            <v>40</v>
          </cell>
          <cell r="H4027">
            <v>5134065</v>
          </cell>
          <cell r="I4027" t="str">
            <v>43116</v>
          </cell>
          <cell r="J4027" t="str">
            <v>2010062</v>
          </cell>
          <cell r="K4027" t="str">
            <v>40701</v>
          </cell>
          <cell r="L4027">
            <v>4.4000000000000004</v>
          </cell>
          <cell r="M4027" t="str">
            <v>143115010</v>
          </cell>
          <cell r="N4027" t="str">
            <v>80</v>
          </cell>
          <cell r="O4027" t="str">
            <v>1281</v>
          </cell>
          <cell r="Q4027">
            <v>5134065</v>
          </cell>
          <cell r="R4027">
            <v>0</v>
          </cell>
          <cell r="S4027">
            <v>0</v>
          </cell>
          <cell r="W4027" t="str">
            <v>9311101</v>
          </cell>
          <cell r="X4027">
            <v>0</v>
          </cell>
          <cell r="Y4027">
            <v>0</v>
          </cell>
        </row>
        <row r="4028">
          <cell r="A4028">
            <v>32782</v>
          </cell>
          <cell r="B4028" t="str">
            <v>02</v>
          </cell>
          <cell r="C4028" t="str">
            <v>РП-10 с тр-ом 2*400кВА</v>
          </cell>
          <cell r="D4028" t="str">
            <v>502</v>
          </cell>
          <cell r="E4028" t="str">
            <v>011</v>
          </cell>
          <cell r="F4028">
            <v>11</v>
          </cell>
          <cell r="G4028">
            <v>40</v>
          </cell>
          <cell r="H4028">
            <v>976510</v>
          </cell>
          <cell r="I4028" t="str">
            <v>43117</v>
          </cell>
          <cell r="J4028" t="str">
            <v>2010062</v>
          </cell>
          <cell r="K4028" t="str">
            <v>40701</v>
          </cell>
          <cell r="L4028">
            <v>4.4000000000000004</v>
          </cell>
          <cell r="M4028" t="str">
            <v>143115010</v>
          </cell>
          <cell r="N4028" t="str">
            <v>88</v>
          </cell>
          <cell r="O4028" t="str">
            <v>1089</v>
          </cell>
          <cell r="Q4028">
            <v>663561.31999999995</v>
          </cell>
          <cell r="R4028">
            <v>3580.54</v>
          </cell>
          <cell r="S4028">
            <v>312948.68</v>
          </cell>
          <cell r="W4028" t="str">
            <v>8500910</v>
          </cell>
          <cell r="X4028">
            <v>0</v>
          </cell>
          <cell r="Y4028">
            <v>0</v>
          </cell>
        </row>
        <row r="4029">
          <cell r="A4029">
            <v>31837</v>
          </cell>
          <cell r="B4029" t="str">
            <v>02</v>
          </cell>
          <cell r="C4029" t="str">
            <v>РП-15 распредпункт 6 бывшее здание гл.корпуса ТЭЦ-2 Северная</v>
          </cell>
          <cell r="D4029" t="str">
            <v>502</v>
          </cell>
          <cell r="E4029" t="str">
            <v>011</v>
          </cell>
          <cell r="F4029">
            <v>11</v>
          </cell>
          <cell r="G4029">
            <v>40</v>
          </cell>
          <cell r="H4029">
            <v>2038684</v>
          </cell>
          <cell r="I4029" t="str">
            <v>43118</v>
          </cell>
          <cell r="J4029" t="str">
            <v>2010062</v>
          </cell>
          <cell r="K4029" t="str">
            <v>40701</v>
          </cell>
          <cell r="L4029">
            <v>4.4000000000000004</v>
          </cell>
          <cell r="M4029" t="str">
            <v>143115010</v>
          </cell>
          <cell r="N4029" t="str">
            <v>56</v>
          </cell>
          <cell r="O4029" t="str">
            <v>0387</v>
          </cell>
          <cell r="Q4029">
            <v>1567542.35</v>
          </cell>
          <cell r="R4029">
            <v>7475.17</v>
          </cell>
          <cell r="S4029">
            <v>471141.65</v>
          </cell>
          <cell r="W4029" t="str">
            <v>9311101</v>
          </cell>
          <cell r="X4029">
            <v>0</v>
          </cell>
          <cell r="Y4029">
            <v>0</v>
          </cell>
        </row>
        <row r="4030">
          <cell r="A4030">
            <v>32478</v>
          </cell>
          <cell r="B4030" t="str">
            <v>02</v>
          </cell>
          <cell r="C4030" t="str">
            <v>РП-17 в ХХ микрорайоне</v>
          </cell>
          <cell r="D4030" t="str">
            <v>502</v>
          </cell>
          <cell r="E4030" t="str">
            <v>011</v>
          </cell>
          <cell r="F4030">
            <v>11</v>
          </cell>
          <cell r="G4030">
            <v>40</v>
          </cell>
          <cell r="H4030">
            <v>976849</v>
          </cell>
          <cell r="I4030" t="str">
            <v>43119</v>
          </cell>
          <cell r="J4030" t="str">
            <v>2010062</v>
          </cell>
          <cell r="K4030" t="str">
            <v>40701</v>
          </cell>
          <cell r="L4030">
            <v>4.4000000000000004</v>
          </cell>
          <cell r="M4030" t="str">
            <v>143115010</v>
          </cell>
          <cell r="N4030" t="str">
            <v>87</v>
          </cell>
          <cell r="O4030" t="str">
            <v>1288</v>
          </cell>
          <cell r="Q4030">
            <v>699936.06</v>
          </cell>
          <cell r="R4030">
            <v>3581.78</v>
          </cell>
          <cell r="S4030">
            <v>276912.94</v>
          </cell>
          <cell r="W4030" t="str">
            <v>8500920</v>
          </cell>
          <cell r="X4030">
            <v>0</v>
          </cell>
          <cell r="Y4030">
            <v>0</v>
          </cell>
        </row>
        <row r="4031">
          <cell r="A4031">
            <v>32478</v>
          </cell>
          <cell r="B4031" t="str">
            <v>02</v>
          </cell>
          <cell r="C4031" t="str">
            <v>Трансформаторная ПСТ"Санаторная"</v>
          </cell>
          <cell r="D4031" t="str">
            <v>502</v>
          </cell>
          <cell r="E4031" t="str">
            <v>011</v>
          </cell>
          <cell r="F4031">
            <v>11</v>
          </cell>
          <cell r="G4031">
            <v>40</v>
          </cell>
          <cell r="H4031">
            <v>1054133</v>
          </cell>
          <cell r="I4031" t="str">
            <v>43120</v>
          </cell>
          <cell r="J4031" t="str">
            <v>2010062</v>
          </cell>
          <cell r="K4031" t="str">
            <v>40701</v>
          </cell>
          <cell r="L4031">
            <v>4.4000000000000004</v>
          </cell>
          <cell r="M4031" t="str">
            <v>143115010</v>
          </cell>
          <cell r="N4031" t="str">
            <v>80</v>
          </cell>
          <cell r="O4031" t="str">
            <v>1288</v>
          </cell>
          <cell r="Q4031">
            <v>735432.68</v>
          </cell>
          <cell r="R4031">
            <v>3865.15</v>
          </cell>
          <cell r="S4031">
            <v>318700.32</v>
          </cell>
          <cell r="W4031" t="str">
            <v>8500910</v>
          </cell>
          <cell r="X4031">
            <v>0</v>
          </cell>
          <cell r="Y4031">
            <v>0</v>
          </cell>
        </row>
        <row r="4032">
          <cell r="A4032">
            <v>33298</v>
          </cell>
          <cell r="B4032" t="str">
            <v>02</v>
          </cell>
          <cell r="C4032" t="str">
            <v>КТП-416 с тр-ом 2*250кВА открытое</v>
          </cell>
          <cell r="D4032" t="str">
            <v>502</v>
          </cell>
          <cell r="E4032" t="str">
            <v>011</v>
          </cell>
          <cell r="F4032">
            <v>11</v>
          </cell>
          <cell r="G4032">
            <v>40</v>
          </cell>
          <cell r="H4032">
            <v>155170</v>
          </cell>
          <cell r="I4032" t="str">
            <v>43121</v>
          </cell>
          <cell r="J4032" t="str">
            <v>2010062</v>
          </cell>
          <cell r="K4032" t="str">
            <v>40701</v>
          </cell>
          <cell r="L4032">
            <v>6.6</v>
          </cell>
          <cell r="M4032" t="str">
            <v>143115202</v>
          </cell>
          <cell r="N4032" t="str">
            <v>90</v>
          </cell>
          <cell r="O4032" t="str">
            <v>0391</v>
          </cell>
          <cell r="Q4032">
            <v>119535.91</v>
          </cell>
          <cell r="R4032">
            <v>853.44</v>
          </cell>
          <cell r="S4032">
            <v>35634.089999999997</v>
          </cell>
          <cell r="W4032" t="str">
            <v>8500910</v>
          </cell>
          <cell r="X4032">
            <v>0</v>
          </cell>
          <cell r="Y4032">
            <v>0</v>
          </cell>
        </row>
        <row r="4033">
          <cell r="A4033">
            <v>33482</v>
          </cell>
          <cell r="B4033" t="str">
            <v>02</v>
          </cell>
          <cell r="C4033" t="str">
            <v>Оборудование пристройки ТП 1260 с тр-м 630ква</v>
          </cell>
          <cell r="D4033" t="str">
            <v>502</v>
          </cell>
          <cell r="E4033" t="str">
            <v>011</v>
          </cell>
          <cell r="F4033">
            <v>11</v>
          </cell>
          <cell r="G4033">
            <v>40</v>
          </cell>
          <cell r="H4033">
            <v>80120</v>
          </cell>
          <cell r="I4033" t="str">
            <v>43122</v>
          </cell>
          <cell r="J4033" t="str">
            <v>2010062</v>
          </cell>
          <cell r="K4033" t="str">
            <v>40701</v>
          </cell>
          <cell r="L4033">
            <v>4.4000000000000004</v>
          </cell>
          <cell r="M4033" t="str">
            <v>143115010</v>
          </cell>
          <cell r="N4033" t="str">
            <v>91</v>
          </cell>
          <cell r="O4033" t="str">
            <v>0991</v>
          </cell>
          <cell r="Q4033">
            <v>46171.06</v>
          </cell>
          <cell r="R4033">
            <v>293.77</v>
          </cell>
          <cell r="S4033">
            <v>33948.94</v>
          </cell>
          <cell r="W4033" t="str">
            <v>8500910</v>
          </cell>
          <cell r="X4033">
            <v>0</v>
          </cell>
          <cell r="Y4033">
            <v>0</v>
          </cell>
        </row>
        <row r="4034">
          <cell r="A4034">
            <v>31533</v>
          </cell>
          <cell r="B4034" t="str">
            <v>02</v>
          </cell>
          <cell r="C4034" t="str">
            <v>П/ст Южная ячейки КРУ 6 кв</v>
          </cell>
          <cell r="D4034" t="str">
            <v>502</v>
          </cell>
          <cell r="E4034" t="str">
            <v>011</v>
          </cell>
          <cell r="F4034">
            <v>11</v>
          </cell>
          <cell r="G4034">
            <v>40</v>
          </cell>
          <cell r="H4034">
            <v>311276.90999999997</v>
          </cell>
          <cell r="I4034" t="str">
            <v>43123</v>
          </cell>
          <cell r="J4034" t="str">
            <v>2010062</v>
          </cell>
          <cell r="K4034" t="str">
            <v>40717</v>
          </cell>
          <cell r="L4034">
            <v>10</v>
          </cell>
          <cell r="M4034" t="str">
            <v>143120010</v>
          </cell>
          <cell r="N4034" t="str">
            <v>86</v>
          </cell>
          <cell r="O4034" t="str">
            <v>0586</v>
          </cell>
          <cell r="Q4034">
            <v>311276.90999999997</v>
          </cell>
          <cell r="R4034">
            <v>0</v>
          </cell>
          <cell r="S4034">
            <v>0</v>
          </cell>
          <cell r="W4034" t="str">
            <v>8500910</v>
          </cell>
          <cell r="X4034">
            <v>0</v>
          </cell>
          <cell r="Y4034">
            <v>0</v>
          </cell>
        </row>
        <row r="4035">
          <cell r="A4035">
            <v>24746</v>
          </cell>
          <cell r="B4035" t="str">
            <v>02</v>
          </cell>
          <cell r="C4035" t="str">
            <v>ОРУ-110 п/ст Ю-Сах</v>
          </cell>
          <cell r="D4035" t="str">
            <v>502</v>
          </cell>
          <cell r="E4035" t="str">
            <v>011</v>
          </cell>
          <cell r="F4035">
            <v>11</v>
          </cell>
          <cell r="G4035">
            <v>40</v>
          </cell>
          <cell r="H4035">
            <v>46726075</v>
          </cell>
          <cell r="I4035" t="str">
            <v>43130</v>
          </cell>
          <cell r="J4035" t="str">
            <v>2010062</v>
          </cell>
          <cell r="K4035" t="str">
            <v>40701</v>
          </cell>
          <cell r="L4035">
            <v>4.4000000000000004</v>
          </cell>
          <cell r="M4035" t="str">
            <v>143120010</v>
          </cell>
          <cell r="N4035" t="str">
            <v>65</v>
          </cell>
          <cell r="O4035" t="str">
            <v>1067</v>
          </cell>
          <cell r="Q4035">
            <v>28252781.550000001</v>
          </cell>
          <cell r="R4035">
            <v>171328.94</v>
          </cell>
          <cell r="S4035">
            <v>18473293.449999999</v>
          </cell>
          <cell r="W4035" t="str">
            <v>9311101</v>
          </cell>
          <cell r="X4035">
            <v>0</v>
          </cell>
          <cell r="Y4035">
            <v>0</v>
          </cell>
        </row>
        <row r="4036">
          <cell r="A4036">
            <v>24716</v>
          </cell>
          <cell r="B4036" t="str">
            <v>02</v>
          </cell>
          <cell r="C4036" t="str">
            <v>ОРУ-220 п/ст Ю-Сах</v>
          </cell>
          <cell r="D4036" t="str">
            <v>502</v>
          </cell>
          <cell r="E4036" t="str">
            <v>011</v>
          </cell>
          <cell r="F4036">
            <v>11</v>
          </cell>
          <cell r="G4036">
            <v>40</v>
          </cell>
          <cell r="H4036">
            <v>670517.85</v>
          </cell>
          <cell r="I4036" t="str">
            <v>43131</v>
          </cell>
          <cell r="J4036" t="str">
            <v>2010062</v>
          </cell>
          <cell r="K4036" t="str">
            <v>40701</v>
          </cell>
          <cell r="L4036">
            <v>4.4000000000000004</v>
          </cell>
          <cell r="M4036" t="str">
            <v>143120010</v>
          </cell>
          <cell r="N4036" t="str">
            <v>65</v>
          </cell>
          <cell r="O4036" t="str">
            <v>0967</v>
          </cell>
          <cell r="Q4036">
            <v>670517.85</v>
          </cell>
          <cell r="R4036">
            <v>0</v>
          </cell>
          <cell r="S4036">
            <v>0</v>
          </cell>
          <cell r="W4036" t="str">
            <v>9311101</v>
          </cell>
          <cell r="X4036">
            <v>0</v>
          </cell>
          <cell r="Y4036">
            <v>0</v>
          </cell>
        </row>
        <row r="4037">
          <cell r="A4037">
            <v>26604</v>
          </cell>
          <cell r="B4037" t="str">
            <v>02</v>
          </cell>
          <cell r="C4037" t="str">
            <v>ЗРУ 6кВ п/ст Ю-Сах с тр-ом 2*250кВА</v>
          </cell>
          <cell r="D4037" t="str">
            <v>502</v>
          </cell>
          <cell r="E4037" t="str">
            <v>011</v>
          </cell>
          <cell r="F4037">
            <v>11</v>
          </cell>
          <cell r="G4037">
            <v>40</v>
          </cell>
          <cell r="H4037">
            <v>1066218.55</v>
          </cell>
          <cell r="I4037" t="str">
            <v>43132</v>
          </cell>
          <cell r="J4037" t="str">
            <v>2010062</v>
          </cell>
          <cell r="K4037" t="str">
            <v>40701</v>
          </cell>
          <cell r="L4037">
            <v>4.4000000000000004</v>
          </cell>
          <cell r="M4037" t="str">
            <v>143120010</v>
          </cell>
          <cell r="N4037" t="str">
            <v>67</v>
          </cell>
          <cell r="O4037" t="str">
            <v>1172</v>
          </cell>
          <cell r="Q4037">
            <v>1066218.55</v>
          </cell>
          <cell r="R4037">
            <v>0</v>
          </cell>
          <cell r="S4037">
            <v>0</v>
          </cell>
          <cell r="W4037" t="str">
            <v>9311101</v>
          </cell>
          <cell r="X4037">
            <v>0</v>
          </cell>
          <cell r="Y4037">
            <v>0</v>
          </cell>
        </row>
        <row r="4038">
          <cell r="A4038">
            <v>26390</v>
          </cell>
          <cell r="B4038" t="str">
            <v>02</v>
          </cell>
          <cell r="C4038" t="str">
            <v>Трансф-ор 63 тыс кВА п/ст Ю-Сах N 851941</v>
          </cell>
          <cell r="D4038" t="str">
            <v>502</v>
          </cell>
          <cell r="E4038" t="str">
            <v>011</v>
          </cell>
          <cell r="F4038">
            <v>11</v>
          </cell>
          <cell r="G4038">
            <v>40</v>
          </cell>
          <cell r="H4038">
            <v>1195284.23</v>
          </cell>
          <cell r="I4038" t="str">
            <v>43135</v>
          </cell>
          <cell r="J4038" t="str">
            <v>2010062</v>
          </cell>
          <cell r="K4038" t="str">
            <v>40701</v>
          </cell>
          <cell r="L4038">
            <v>4.4000000000000004</v>
          </cell>
          <cell r="M4038" t="str">
            <v>143115010</v>
          </cell>
          <cell r="N4038" t="str">
            <v>71</v>
          </cell>
          <cell r="O4038" t="str">
            <v>0472</v>
          </cell>
          <cell r="Q4038">
            <v>1195284.23</v>
          </cell>
          <cell r="R4038">
            <v>0</v>
          </cell>
          <cell r="S4038">
            <v>0</v>
          </cell>
          <cell r="W4038" t="str">
            <v>9311101</v>
          </cell>
          <cell r="X4038">
            <v>0</v>
          </cell>
          <cell r="Y4038">
            <v>0</v>
          </cell>
        </row>
        <row r="4039">
          <cell r="A4039">
            <v>24777</v>
          </cell>
          <cell r="B4039" t="str">
            <v>02</v>
          </cell>
          <cell r="C4039" t="str">
            <v>Трансф-ор 63 тыс кВА п/ст Ю-Сах N985400</v>
          </cell>
          <cell r="D4039" t="str">
            <v>502</v>
          </cell>
          <cell r="E4039" t="str">
            <v>011</v>
          </cell>
          <cell r="F4039">
            <v>11</v>
          </cell>
          <cell r="G4039">
            <v>40</v>
          </cell>
          <cell r="H4039">
            <v>2245162.6</v>
          </cell>
          <cell r="I4039" t="str">
            <v>43137</v>
          </cell>
          <cell r="J4039" t="str">
            <v>2010062</v>
          </cell>
          <cell r="K4039" t="str">
            <v>40701</v>
          </cell>
          <cell r="L4039">
            <v>4.4000000000000004</v>
          </cell>
          <cell r="M4039" t="str">
            <v>143115010</v>
          </cell>
          <cell r="N4039" t="str">
            <v>65</v>
          </cell>
          <cell r="O4039" t="str">
            <v>1167</v>
          </cell>
          <cell r="Q4039">
            <v>2245162.6</v>
          </cell>
          <cell r="R4039">
            <v>0</v>
          </cell>
          <cell r="S4039">
            <v>0</v>
          </cell>
          <cell r="W4039" t="str">
            <v>9311101</v>
          </cell>
          <cell r="X4039">
            <v>0</v>
          </cell>
          <cell r="Y4039">
            <v>0</v>
          </cell>
        </row>
        <row r="4040">
          <cell r="A4040">
            <v>27120</v>
          </cell>
          <cell r="B4040" t="str">
            <v>02</v>
          </cell>
          <cell r="C4040" t="str">
            <v>Щит управления  п/ст Ю-Сах</v>
          </cell>
          <cell r="D4040" t="str">
            <v>502</v>
          </cell>
          <cell r="E4040" t="str">
            <v>011</v>
          </cell>
          <cell r="F4040">
            <v>11</v>
          </cell>
          <cell r="G4040">
            <v>40</v>
          </cell>
          <cell r="H4040">
            <v>224205.21</v>
          </cell>
          <cell r="I4040" t="str">
            <v>43138</v>
          </cell>
          <cell r="J4040" t="str">
            <v>2010062</v>
          </cell>
          <cell r="K4040" t="str">
            <v>40701</v>
          </cell>
          <cell r="L4040">
            <v>4.4000000000000004</v>
          </cell>
          <cell r="M4040" t="str">
            <v>143120010</v>
          </cell>
          <cell r="N4040" t="str">
            <v>65</v>
          </cell>
          <cell r="O4040" t="str">
            <v>0474</v>
          </cell>
          <cell r="Q4040">
            <v>224205.21</v>
          </cell>
          <cell r="R4040">
            <v>0</v>
          </cell>
          <cell r="S4040">
            <v>0</v>
          </cell>
          <cell r="W4040" t="str">
            <v>9311101</v>
          </cell>
          <cell r="X4040">
            <v>0</v>
          </cell>
          <cell r="Y4040">
            <v>0</v>
          </cell>
        </row>
        <row r="4041">
          <cell r="A4041">
            <v>30773</v>
          </cell>
          <cell r="B4041" t="str">
            <v>02</v>
          </cell>
          <cell r="C4041" t="str">
            <v>Система компенсации и защиты п/ст Ю-Сах</v>
          </cell>
          <cell r="D4041" t="str">
            <v>502</v>
          </cell>
          <cell r="E4041" t="str">
            <v>011</v>
          </cell>
          <cell r="F4041">
            <v>11</v>
          </cell>
          <cell r="G4041">
            <v>40</v>
          </cell>
          <cell r="H4041">
            <v>659557</v>
          </cell>
          <cell r="I4041" t="str">
            <v>43139</v>
          </cell>
          <cell r="J4041" t="str">
            <v>2010062</v>
          </cell>
          <cell r="K4041" t="str">
            <v>40701</v>
          </cell>
          <cell r="L4041">
            <v>4.4000000000000004</v>
          </cell>
          <cell r="M4041" t="str">
            <v>143120010</v>
          </cell>
          <cell r="N4041" t="str">
            <v>83</v>
          </cell>
          <cell r="O4041" t="str">
            <v>0484</v>
          </cell>
          <cell r="Q4041">
            <v>595732.37</v>
          </cell>
          <cell r="R4041">
            <v>2418.38</v>
          </cell>
          <cell r="S4041">
            <v>63824.63</v>
          </cell>
          <cell r="W4041" t="str">
            <v>9311101</v>
          </cell>
          <cell r="X4041">
            <v>0</v>
          </cell>
          <cell r="Y4041">
            <v>0</v>
          </cell>
        </row>
        <row r="4042">
          <cell r="A4042">
            <v>30651</v>
          </cell>
          <cell r="B4042" t="str">
            <v>02</v>
          </cell>
          <cell r="C4042" t="str">
            <v>ОРУ 110/35 п/ст Луговое</v>
          </cell>
          <cell r="D4042" t="str">
            <v>502</v>
          </cell>
          <cell r="E4042" t="str">
            <v>011</v>
          </cell>
          <cell r="F4042">
            <v>11</v>
          </cell>
          <cell r="G4042">
            <v>40</v>
          </cell>
          <cell r="H4042">
            <v>11598934</v>
          </cell>
          <cell r="I4042" t="str">
            <v>43161</v>
          </cell>
          <cell r="J4042" t="str">
            <v>2010062</v>
          </cell>
          <cell r="K4042" t="str">
            <v>40701</v>
          </cell>
          <cell r="L4042">
            <v>4.4000000000000004</v>
          </cell>
          <cell r="M4042" t="str">
            <v>143120010</v>
          </cell>
          <cell r="N4042" t="str">
            <v>82</v>
          </cell>
          <cell r="O4042" t="str">
            <v>1283</v>
          </cell>
          <cell r="Q4042">
            <v>10585962.289999999</v>
          </cell>
          <cell r="R4042">
            <v>42529.42</v>
          </cell>
          <cell r="S4042">
            <v>1012971.71</v>
          </cell>
          <cell r="W4042" t="str">
            <v>9311101</v>
          </cell>
          <cell r="X4042">
            <v>0</v>
          </cell>
          <cell r="Y4042">
            <v>0</v>
          </cell>
        </row>
        <row r="4043">
          <cell r="A4043">
            <v>30987</v>
          </cell>
          <cell r="B4043" t="str">
            <v>02</v>
          </cell>
          <cell r="C4043" t="str">
            <v>Трансф-ор ТМ 16000кВА п/ст Луговое   N 14391</v>
          </cell>
          <cell r="D4043" t="str">
            <v>502</v>
          </cell>
          <cell r="E4043" t="str">
            <v>011</v>
          </cell>
          <cell r="F4043">
            <v>11</v>
          </cell>
          <cell r="G4043">
            <v>40</v>
          </cell>
          <cell r="H4043">
            <v>5724903</v>
          </cell>
          <cell r="I4043" t="str">
            <v>43162</v>
          </cell>
          <cell r="J4043" t="str">
            <v>2010062</v>
          </cell>
          <cell r="K4043" t="str">
            <v>40701</v>
          </cell>
          <cell r="L4043">
            <v>4.4000000000000004</v>
          </cell>
          <cell r="M4043" t="str">
            <v>143115010</v>
          </cell>
          <cell r="N4043" t="str">
            <v>83</v>
          </cell>
          <cell r="O4043" t="str">
            <v>1184</v>
          </cell>
          <cell r="Q4043">
            <v>5016337.22</v>
          </cell>
          <cell r="R4043">
            <v>20991.31</v>
          </cell>
          <cell r="S4043">
            <v>708565.78</v>
          </cell>
          <cell r="W4043" t="str">
            <v>9311101</v>
          </cell>
          <cell r="X4043">
            <v>0</v>
          </cell>
          <cell r="Y4043">
            <v>0</v>
          </cell>
        </row>
        <row r="4044">
          <cell r="A4044">
            <v>30651</v>
          </cell>
          <cell r="B4044" t="str">
            <v>02</v>
          </cell>
          <cell r="C4044" t="str">
            <v>ОПУ  п/ст Луговое</v>
          </cell>
          <cell r="D4044" t="str">
            <v>502</v>
          </cell>
          <cell r="E4044" t="str">
            <v>011</v>
          </cell>
          <cell r="F4044">
            <v>11</v>
          </cell>
          <cell r="G4044">
            <v>40</v>
          </cell>
          <cell r="H4044">
            <v>767781</v>
          </cell>
          <cell r="I4044" t="str">
            <v>43165</v>
          </cell>
          <cell r="J4044" t="str">
            <v>2010062</v>
          </cell>
          <cell r="K4044" t="str">
            <v>40701</v>
          </cell>
          <cell r="L4044">
            <v>4.4000000000000004</v>
          </cell>
          <cell r="M4044" t="str">
            <v>143120010</v>
          </cell>
          <cell r="N4044" t="str">
            <v>83</v>
          </cell>
          <cell r="O4044" t="str">
            <v>1283</v>
          </cell>
          <cell r="Q4044">
            <v>702263.13</v>
          </cell>
          <cell r="R4044">
            <v>2815.2</v>
          </cell>
          <cell r="S4044">
            <v>65517.87</v>
          </cell>
          <cell r="W4044" t="str">
            <v>9311101</v>
          </cell>
          <cell r="X4044">
            <v>0</v>
          </cell>
          <cell r="Y4044">
            <v>0</v>
          </cell>
        </row>
        <row r="4045">
          <cell r="A4045">
            <v>23651</v>
          </cell>
          <cell r="B4045" t="str">
            <v>02</v>
          </cell>
          <cell r="C4045" t="str">
            <v>ОРУ 35кВ п/ст Хомутово с тр-ом ТМ 6300ква ном 817</v>
          </cell>
          <cell r="D4045" t="str">
            <v>502</v>
          </cell>
          <cell r="E4045" t="str">
            <v>011</v>
          </cell>
          <cell r="F4045">
            <v>11</v>
          </cell>
          <cell r="G4045">
            <v>40</v>
          </cell>
          <cell r="H4045">
            <v>614512.76</v>
          </cell>
          <cell r="I4045" t="str">
            <v>43181</v>
          </cell>
          <cell r="J4045" t="str">
            <v>2010062</v>
          </cell>
          <cell r="K4045" t="str">
            <v>40701</v>
          </cell>
          <cell r="L4045">
            <v>4.4000000000000004</v>
          </cell>
          <cell r="M4045" t="str">
            <v>143115010</v>
          </cell>
          <cell r="N4045" t="str">
            <v>63</v>
          </cell>
          <cell r="O4045" t="str">
            <v>1064</v>
          </cell>
          <cell r="Q4045">
            <v>614512.76</v>
          </cell>
          <cell r="R4045">
            <v>0</v>
          </cell>
          <cell r="S4045">
            <v>0</v>
          </cell>
          <cell r="V4045" t="str">
            <v>43181</v>
          </cell>
          <cell r="W4045" t="str">
            <v>9311101</v>
          </cell>
          <cell r="X4045">
            <v>0</v>
          </cell>
          <cell r="Y4045">
            <v>0</v>
          </cell>
        </row>
        <row r="4046">
          <cell r="A4046">
            <v>30864</v>
          </cell>
          <cell r="B4046" t="str">
            <v>02</v>
          </cell>
          <cell r="C4046" t="str">
            <v>Трансф-ор 6300 кВА п/ст Хомутово   N805</v>
          </cell>
          <cell r="D4046" t="str">
            <v>502</v>
          </cell>
          <cell r="E4046" t="str">
            <v>011</v>
          </cell>
          <cell r="F4046">
            <v>11</v>
          </cell>
          <cell r="G4046">
            <v>40</v>
          </cell>
          <cell r="H4046">
            <v>571956</v>
          </cell>
          <cell r="I4046" t="str">
            <v>43186</v>
          </cell>
          <cell r="J4046" t="str">
            <v>2010062</v>
          </cell>
          <cell r="K4046" t="str">
            <v>40701</v>
          </cell>
          <cell r="L4046">
            <v>4.4000000000000004</v>
          </cell>
          <cell r="M4046" t="str">
            <v>143115010</v>
          </cell>
          <cell r="N4046" t="str">
            <v>83</v>
          </cell>
          <cell r="O4046" t="str">
            <v>0784</v>
          </cell>
          <cell r="Q4046">
            <v>510885.61</v>
          </cell>
          <cell r="R4046">
            <v>2097.17</v>
          </cell>
          <cell r="S4046">
            <v>61070.39</v>
          </cell>
          <cell r="W4046" t="str">
            <v>9311101</v>
          </cell>
          <cell r="X4046">
            <v>0</v>
          </cell>
          <cell r="Y4046">
            <v>0</v>
          </cell>
        </row>
        <row r="4047">
          <cell r="A4047">
            <v>31868</v>
          </cell>
          <cell r="B4047" t="str">
            <v>02</v>
          </cell>
          <cell r="C4047" t="str">
            <v>Трансф-ор ТМ 2500\10ква ПСТ Хомутово</v>
          </cell>
          <cell r="D4047" t="str">
            <v>502</v>
          </cell>
          <cell r="E4047" t="str">
            <v>011</v>
          </cell>
          <cell r="F4047">
            <v>11</v>
          </cell>
          <cell r="G4047">
            <v>40</v>
          </cell>
          <cell r="H4047">
            <v>159176</v>
          </cell>
          <cell r="I4047" t="str">
            <v>43187</v>
          </cell>
          <cell r="J4047" t="str">
            <v>2010062</v>
          </cell>
          <cell r="K4047" t="str">
            <v>40701</v>
          </cell>
          <cell r="L4047">
            <v>4.4000000000000004</v>
          </cell>
          <cell r="M4047" t="str">
            <v>143115010</v>
          </cell>
          <cell r="N4047" t="str">
            <v>83</v>
          </cell>
          <cell r="O4047" t="str">
            <v>0487</v>
          </cell>
          <cell r="Q4047">
            <v>123400.11</v>
          </cell>
          <cell r="R4047">
            <v>583.65</v>
          </cell>
          <cell r="S4047">
            <v>35775.89</v>
          </cell>
          <cell r="W4047" t="str">
            <v>9311101</v>
          </cell>
          <cell r="X4047">
            <v>0</v>
          </cell>
          <cell r="Y4047">
            <v>0</v>
          </cell>
        </row>
        <row r="4048">
          <cell r="A4048">
            <v>28581</v>
          </cell>
          <cell r="B4048" t="str">
            <v>02</v>
          </cell>
          <cell r="C4048" t="str">
            <v>Конденсаторы    п/ст Хомутово</v>
          </cell>
          <cell r="D4048" t="str">
            <v>502</v>
          </cell>
          <cell r="E4048" t="str">
            <v>011</v>
          </cell>
          <cell r="F4048">
            <v>11</v>
          </cell>
          <cell r="G4048">
            <v>40</v>
          </cell>
          <cell r="H4048">
            <v>449262.39</v>
          </cell>
          <cell r="I4048" t="str">
            <v>43189</v>
          </cell>
          <cell r="J4048" t="str">
            <v>2010062</v>
          </cell>
          <cell r="K4048" t="str">
            <v>40717</v>
          </cell>
          <cell r="L4048">
            <v>10</v>
          </cell>
          <cell r="M4048" t="str">
            <v>143120010</v>
          </cell>
          <cell r="N4048" t="str">
            <v>78</v>
          </cell>
          <cell r="O4048" t="str">
            <v>0478</v>
          </cell>
          <cell r="Q4048">
            <v>449262.39</v>
          </cell>
          <cell r="R4048">
            <v>0</v>
          </cell>
          <cell r="S4048">
            <v>0</v>
          </cell>
          <cell r="W4048" t="str">
            <v>9311101</v>
          </cell>
          <cell r="X4048">
            <v>0</v>
          </cell>
          <cell r="Y4048">
            <v>0</v>
          </cell>
        </row>
        <row r="4049">
          <cell r="A4049">
            <v>23255</v>
          </cell>
          <cell r="B4049" t="str">
            <v>02</v>
          </cell>
          <cell r="C4049" t="str">
            <v>Щит защиты и управления п/ст Хомутово</v>
          </cell>
          <cell r="D4049" t="str">
            <v>502</v>
          </cell>
          <cell r="E4049" t="str">
            <v>011</v>
          </cell>
          <cell r="F4049">
            <v>11</v>
          </cell>
          <cell r="G4049">
            <v>40</v>
          </cell>
          <cell r="H4049">
            <v>9837.86</v>
          </cell>
          <cell r="I4049" t="str">
            <v>43190</v>
          </cell>
          <cell r="J4049" t="str">
            <v>2010062</v>
          </cell>
          <cell r="K4049" t="str">
            <v>40701</v>
          </cell>
          <cell r="L4049">
            <v>4.4000000000000004</v>
          </cell>
          <cell r="M4049" t="str">
            <v>143120010</v>
          </cell>
          <cell r="N4049" t="str">
            <v>62</v>
          </cell>
          <cell r="O4049" t="str">
            <v>0963</v>
          </cell>
          <cell r="Q4049">
            <v>9837.86</v>
          </cell>
          <cell r="R4049">
            <v>0</v>
          </cell>
          <cell r="S4049">
            <v>0</v>
          </cell>
          <cell r="W4049" t="str">
            <v>9311101</v>
          </cell>
          <cell r="X4049">
            <v>0</v>
          </cell>
          <cell r="Y4049">
            <v>0</v>
          </cell>
        </row>
        <row r="4050">
          <cell r="A4050">
            <v>28522</v>
          </cell>
          <cell r="B4050" t="str">
            <v>02</v>
          </cell>
          <cell r="C4050" t="str">
            <v>ОРУ 35 кВ п/ст Дальняя</v>
          </cell>
          <cell r="D4050" t="str">
            <v>502</v>
          </cell>
          <cell r="E4050" t="str">
            <v>011</v>
          </cell>
          <cell r="F4050">
            <v>11</v>
          </cell>
          <cell r="G4050">
            <v>40</v>
          </cell>
          <cell r="H4050">
            <v>1745858.93</v>
          </cell>
          <cell r="I4050" t="str">
            <v>43201</v>
          </cell>
          <cell r="J4050" t="str">
            <v>2010062</v>
          </cell>
          <cell r="K4050" t="str">
            <v>40701</v>
          </cell>
          <cell r="L4050">
            <v>4.4000000000000004</v>
          </cell>
          <cell r="M4050" t="str">
            <v>143120010</v>
          </cell>
          <cell r="N4050" t="str">
            <v>76</v>
          </cell>
          <cell r="O4050" t="str">
            <v>0278</v>
          </cell>
          <cell r="Q4050">
            <v>1745858.93</v>
          </cell>
          <cell r="R4050">
            <v>0</v>
          </cell>
          <cell r="S4050">
            <v>0</v>
          </cell>
          <cell r="W4050" t="str">
            <v>9311101</v>
          </cell>
          <cell r="X4050">
            <v>0</v>
          </cell>
          <cell r="Y4050">
            <v>0</v>
          </cell>
        </row>
        <row r="4051">
          <cell r="A4051">
            <v>32752</v>
          </cell>
          <cell r="B4051" t="str">
            <v>02</v>
          </cell>
          <cell r="C4051" t="str">
            <v>Трансф-ор 40 тыс кВА п/ст Южная N133349</v>
          </cell>
          <cell r="D4051" t="str">
            <v>502</v>
          </cell>
          <cell r="E4051" t="str">
            <v>011</v>
          </cell>
          <cell r="F4051">
            <v>11</v>
          </cell>
          <cell r="G4051">
            <v>40</v>
          </cell>
          <cell r="H4051">
            <v>6058269</v>
          </cell>
          <cell r="I4051" t="str">
            <v>43211</v>
          </cell>
          <cell r="J4051" t="str">
            <v>2010062</v>
          </cell>
          <cell r="K4051" t="str">
            <v>40701</v>
          </cell>
          <cell r="L4051">
            <v>4.4000000000000004</v>
          </cell>
          <cell r="M4051" t="str">
            <v>143115010</v>
          </cell>
          <cell r="N4051" t="str">
            <v>89</v>
          </cell>
          <cell r="O4051" t="str">
            <v>0989</v>
          </cell>
          <cell r="Q4051">
            <v>4134912.33</v>
          </cell>
          <cell r="R4051">
            <v>22213.65</v>
          </cell>
          <cell r="S4051">
            <v>1923356.67</v>
          </cell>
          <cell r="W4051" t="str">
            <v>8500510</v>
          </cell>
          <cell r="X4051">
            <v>0</v>
          </cell>
          <cell r="Y4051">
            <v>0</v>
          </cell>
        </row>
        <row r="4052">
          <cell r="A4052">
            <v>24381</v>
          </cell>
          <cell r="B4052" t="str">
            <v>02</v>
          </cell>
          <cell r="C4052" t="str">
            <v>ОРУ 110кВА п/ст Южная</v>
          </cell>
          <cell r="D4052" t="str">
            <v>502</v>
          </cell>
          <cell r="E4052" t="str">
            <v>011</v>
          </cell>
          <cell r="F4052">
            <v>11</v>
          </cell>
          <cell r="G4052">
            <v>40</v>
          </cell>
          <cell r="H4052">
            <v>663892.16</v>
          </cell>
          <cell r="I4052" t="str">
            <v>43212</v>
          </cell>
          <cell r="J4052" t="str">
            <v>2010062</v>
          </cell>
          <cell r="K4052" t="str">
            <v>40701</v>
          </cell>
          <cell r="L4052">
            <v>4.4000000000000004</v>
          </cell>
          <cell r="M4052" t="str">
            <v>143120010</v>
          </cell>
          <cell r="N4052" t="str">
            <v>66</v>
          </cell>
          <cell r="O4052" t="str">
            <v>1066</v>
          </cell>
          <cell r="Q4052">
            <v>663892.16</v>
          </cell>
          <cell r="R4052">
            <v>0</v>
          </cell>
          <cell r="S4052">
            <v>0</v>
          </cell>
          <cell r="W4052" t="str">
            <v>9311101</v>
          </cell>
          <cell r="X4052">
            <v>0</v>
          </cell>
          <cell r="Y4052">
            <v>0</v>
          </cell>
        </row>
        <row r="4053">
          <cell r="A4053">
            <v>25447</v>
          </cell>
          <cell r="B4053" t="str">
            <v>02</v>
          </cell>
          <cell r="C4053" t="str">
            <v>ОРУ 35 кВА п/ст Южная</v>
          </cell>
          <cell r="D4053" t="str">
            <v>502</v>
          </cell>
          <cell r="E4053" t="str">
            <v>011</v>
          </cell>
          <cell r="F4053">
            <v>11</v>
          </cell>
          <cell r="G4053">
            <v>40</v>
          </cell>
          <cell r="H4053">
            <v>439103.03</v>
          </cell>
          <cell r="I4053" t="str">
            <v>43213</v>
          </cell>
          <cell r="J4053" t="str">
            <v>2010062</v>
          </cell>
          <cell r="K4053" t="str">
            <v>40701</v>
          </cell>
          <cell r="L4053">
            <v>4.4000000000000004</v>
          </cell>
          <cell r="M4053" t="str">
            <v>143120010</v>
          </cell>
          <cell r="N4053" t="str">
            <v>66</v>
          </cell>
          <cell r="O4053" t="str">
            <v>0969</v>
          </cell>
          <cell r="Q4053">
            <v>439103.03</v>
          </cell>
          <cell r="R4053">
            <v>0</v>
          </cell>
          <cell r="S4053">
            <v>0</v>
          </cell>
          <cell r="W4053" t="str">
            <v>9311101</v>
          </cell>
          <cell r="X4053">
            <v>0</v>
          </cell>
          <cell r="Y4053">
            <v>0</v>
          </cell>
        </row>
        <row r="4054">
          <cell r="A4054">
            <v>25143</v>
          </cell>
          <cell r="B4054" t="str">
            <v>02</v>
          </cell>
          <cell r="C4054" t="str">
            <v>ЗРУ 6 кВ п/ст Южная</v>
          </cell>
          <cell r="D4054" t="str">
            <v>502</v>
          </cell>
          <cell r="E4054" t="str">
            <v>011</v>
          </cell>
          <cell r="F4054">
            <v>11</v>
          </cell>
          <cell r="G4054">
            <v>40</v>
          </cell>
          <cell r="H4054">
            <v>1874852.27</v>
          </cell>
          <cell r="I4054" t="str">
            <v>43214</v>
          </cell>
          <cell r="J4054" t="str">
            <v>2010062</v>
          </cell>
          <cell r="K4054" t="str">
            <v>40701</v>
          </cell>
          <cell r="L4054">
            <v>4.4000000000000004</v>
          </cell>
          <cell r="M4054" t="str">
            <v>143120010</v>
          </cell>
          <cell r="N4054" t="str">
            <v>67</v>
          </cell>
          <cell r="O4054" t="str">
            <v>1168</v>
          </cell>
          <cell r="Q4054">
            <v>1874852.27</v>
          </cell>
          <cell r="R4054">
            <v>0</v>
          </cell>
          <cell r="S4054">
            <v>0</v>
          </cell>
          <cell r="W4054" t="str">
            <v>9311101</v>
          </cell>
          <cell r="X4054">
            <v>0</v>
          </cell>
          <cell r="Y4054">
            <v>0</v>
          </cell>
        </row>
        <row r="4055">
          <cell r="A4055">
            <v>27303</v>
          </cell>
          <cell r="B4055" t="str">
            <v>02</v>
          </cell>
          <cell r="C4055" t="str">
            <v>Трансф-ор ТДТН 20 тыс кВА п/ст Промузел  N61214</v>
          </cell>
          <cell r="D4055" t="str">
            <v>502</v>
          </cell>
          <cell r="E4055" t="str">
            <v>011</v>
          </cell>
          <cell r="F4055">
            <v>11</v>
          </cell>
          <cell r="G4055">
            <v>40</v>
          </cell>
          <cell r="H4055">
            <v>724433.19</v>
          </cell>
          <cell r="I4055" t="str">
            <v>43218</v>
          </cell>
          <cell r="J4055" t="str">
            <v>2010062</v>
          </cell>
          <cell r="K4055" t="str">
            <v>40701</v>
          </cell>
          <cell r="L4055">
            <v>4.4000000000000004</v>
          </cell>
          <cell r="M4055" t="str">
            <v>143115010</v>
          </cell>
          <cell r="N4055" t="str">
            <v>74</v>
          </cell>
          <cell r="O4055" t="str">
            <v>1074</v>
          </cell>
          <cell r="Q4055">
            <v>724433.19</v>
          </cell>
          <cell r="R4055">
            <v>0</v>
          </cell>
          <cell r="S4055">
            <v>0</v>
          </cell>
          <cell r="W4055" t="str">
            <v>9311101</v>
          </cell>
          <cell r="X4055">
            <v>0</v>
          </cell>
          <cell r="Y4055">
            <v>0</v>
          </cell>
        </row>
        <row r="4056">
          <cell r="A4056">
            <v>25447</v>
          </cell>
          <cell r="B4056" t="str">
            <v>02</v>
          </cell>
          <cell r="C4056" t="str">
            <v>Трансф-ор ТДТН 20 тыс кВА п/ст Центр N888266</v>
          </cell>
          <cell r="D4056" t="str">
            <v>502</v>
          </cell>
          <cell r="E4056" t="str">
            <v>011</v>
          </cell>
          <cell r="F4056">
            <v>11</v>
          </cell>
          <cell r="G4056">
            <v>40</v>
          </cell>
          <cell r="H4056">
            <v>770286.96</v>
          </cell>
          <cell r="I4056" t="str">
            <v>43219</v>
          </cell>
          <cell r="J4056" t="str">
            <v>2010062</v>
          </cell>
          <cell r="K4056" t="str">
            <v>40701</v>
          </cell>
          <cell r="L4056">
            <v>4.4000000000000004</v>
          </cell>
          <cell r="M4056" t="str">
            <v>143115010</v>
          </cell>
          <cell r="N4056" t="str">
            <v>67</v>
          </cell>
          <cell r="O4056" t="str">
            <v>0969</v>
          </cell>
          <cell r="Q4056">
            <v>770286.96</v>
          </cell>
          <cell r="R4056">
            <v>0</v>
          </cell>
          <cell r="S4056">
            <v>0</v>
          </cell>
          <cell r="W4056" t="str">
            <v>9311101</v>
          </cell>
          <cell r="X4056">
            <v>0</v>
          </cell>
          <cell r="Y4056">
            <v>0</v>
          </cell>
        </row>
        <row r="4057">
          <cell r="A4057">
            <v>25447</v>
          </cell>
          <cell r="B4057" t="str">
            <v>02</v>
          </cell>
          <cell r="C4057" t="str">
            <v>Щит управления  п/ст Южная</v>
          </cell>
          <cell r="D4057" t="str">
            <v>502</v>
          </cell>
          <cell r="E4057" t="str">
            <v>011</v>
          </cell>
          <cell r="F4057">
            <v>11</v>
          </cell>
          <cell r="G4057">
            <v>40</v>
          </cell>
          <cell r="H4057">
            <v>63793.39</v>
          </cell>
          <cell r="I4057" t="str">
            <v>43220</v>
          </cell>
          <cell r="J4057" t="str">
            <v>2010062</v>
          </cell>
          <cell r="K4057" t="str">
            <v>40701</v>
          </cell>
          <cell r="L4057">
            <v>4.4000000000000004</v>
          </cell>
          <cell r="M4057" t="str">
            <v>143120010</v>
          </cell>
          <cell r="N4057" t="str">
            <v>64</v>
          </cell>
          <cell r="O4057" t="str">
            <v>0969</v>
          </cell>
          <cell r="Q4057">
            <v>63793.39</v>
          </cell>
          <cell r="R4057">
            <v>0</v>
          </cell>
          <cell r="S4057">
            <v>0</v>
          </cell>
          <cell r="W4057" t="str">
            <v>9311101</v>
          </cell>
          <cell r="X4057">
            <v>0</v>
          </cell>
          <cell r="Y4057">
            <v>0</v>
          </cell>
        </row>
        <row r="4058">
          <cell r="A4058">
            <v>30286</v>
          </cell>
          <cell r="B4058" t="str">
            <v>02</v>
          </cell>
          <cell r="C4058" t="str">
            <v>Конденсаторы 10кВ  п/ст Южная</v>
          </cell>
          <cell r="D4058" t="str">
            <v>502</v>
          </cell>
          <cell r="E4058" t="str">
            <v>011</v>
          </cell>
          <cell r="F4058">
            <v>11</v>
          </cell>
          <cell r="G4058">
            <v>40</v>
          </cell>
          <cell r="H4058">
            <v>409631</v>
          </cell>
          <cell r="I4058" t="str">
            <v>43221</v>
          </cell>
          <cell r="J4058" t="str">
            <v>2010062</v>
          </cell>
          <cell r="K4058" t="str">
            <v>40701</v>
          </cell>
          <cell r="L4058">
            <v>4.4000000000000004</v>
          </cell>
          <cell r="M4058" t="str">
            <v>143120010</v>
          </cell>
          <cell r="N4058" t="str">
            <v>78</v>
          </cell>
          <cell r="O4058" t="str">
            <v>1282</v>
          </cell>
          <cell r="Q4058">
            <v>393518.2</v>
          </cell>
          <cell r="R4058">
            <v>1501.98</v>
          </cell>
          <cell r="S4058">
            <v>16112.8</v>
          </cell>
          <cell r="W4058" t="str">
            <v>9311101</v>
          </cell>
          <cell r="X4058">
            <v>0</v>
          </cell>
          <cell r="Y4058">
            <v>0</v>
          </cell>
        </row>
        <row r="4059">
          <cell r="A4059">
            <v>31868</v>
          </cell>
          <cell r="B4059" t="str">
            <v>40</v>
          </cell>
          <cell r="C4059" t="str">
            <v>Трансф-ор 6300 35/10 с ПСТ Н-Александровская N 1651</v>
          </cell>
          <cell r="D4059" t="str">
            <v>529</v>
          </cell>
          <cell r="E4059" t="str">
            <v>011</v>
          </cell>
          <cell r="F4059">
            <v>31</v>
          </cell>
          <cell r="G4059">
            <v>40</v>
          </cell>
          <cell r="H4059">
            <v>304863</v>
          </cell>
          <cell r="I4059" t="str">
            <v>43231</v>
          </cell>
          <cell r="J4059" t="str">
            <v>2010062</v>
          </cell>
          <cell r="K4059" t="str">
            <v>40701</v>
          </cell>
          <cell r="L4059">
            <v>4.4000000000000004</v>
          </cell>
          <cell r="M4059" t="str">
            <v>143115010</v>
          </cell>
          <cell r="N4059" t="str">
            <v>84</v>
          </cell>
          <cell r="O4059" t="str">
            <v>0487</v>
          </cell>
          <cell r="Q4059">
            <v>154943.63</v>
          </cell>
          <cell r="R4059">
            <v>1117.83</v>
          </cell>
          <cell r="S4059">
            <v>149919.37</v>
          </cell>
          <cell r="W4059" t="str">
            <v>9311101</v>
          </cell>
          <cell r="X4059">
            <v>0</v>
          </cell>
          <cell r="Y4059">
            <v>0</v>
          </cell>
        </row>
        <row r="4060">
          <cell r="A4060">
            <v>31868</v>
          </cell>
          <cell r="B4060" t="str">
            <v>02</v>
          </cell>
          <cell r="C4060" t="str">
            <v>Трансф-ор 6300 35/10 п/ст Н-Александровск N 1654</v>
          </cell>
          <cell r="D4060" t="str">
            <v>502</v>
          </cell>
          <cell r="E4060" t="str">
            <v>011</v>
          </cell>
          <cell r="F4060">
            <v>11</v>
          </cell>
          <cell r="G4060">
            <v>40</v>
          </cell>
          <cell r="H4060">
            <v>304863</v>
          </cell>
          <cell r="I4060" t="str">
            <v>43232</v>
          </cell>
          <cell r="J4060" t="str">
            <v>2010062</v>
          </cell>
          <cell r="K4060" t="str">
            <v>40701</v>
          </cell>
          <cell r="L4060">
            <v>4.4000000000000004</v>
          </cell>
          <cell r="M4060" t="str">
            <v>143115010</v>
          </cell>
          <cell r="N4060" t="str">
            <v>84</v>
          </cell>
          <cell r="O4060" t="str">
            <v>0487</v>
          </cell>
          <cell r="Q4060">
            <v>235426.92</v>
          </cell>
          <cell r="R4060">
            <v>1117.83</v>
          </cell>
          <cell r="S4060">
            <v>69436.08</v>
          </cell>
          <cell r="W4060" t="str">
            <v>9311101</v>
          </cell>
          <cell r="X4060">
            <v>0</v>
          </cell>
          <cell r="Y4060">
            <v>0</v>
          </cell>
        </row>
        <row r="4061">
          <cell r="A4061">
            <v>27273</v>
          </cell>
          <cell r="B4061" t="str">
            <v>02</v>
          </cell>
          <cell r="C4061" t="str">
            <v>ОРУ 35 п/ст Н-Александровск</v>
          </cell>
          <cell r="D4061" t="str">
            <v>502</v>
          </cell>
          <cell r="E4061" t="str">
            <v>011</v>
          </cell>
          <cell r="F4061">
            <v>11</v>
          </cell>
          <cell r="G4061">
            <v>40</v>
          </cell>
          <cell r="H4061">
            <v>805997.44</v>
          </cell>
          <cell r="I4061" t="str">
            <v>43233</v>
          </cell>
          <cell r="J4061" t="str">
            <v>2010062</v>
          </cell>
          <cell r="K4061" t="str">
            <v>40701</v>
          </cell>
          <cell r="L4061">
            <v>4.4000000000000004</v>
          </cell>
          <cell r="M4061" t="str">
            <v>143115010</v>
          </cell>
          <cell r="N4061" t="str">
            <v>73</v>
          </cell>
          <cell r="O4061" t="str">
            <v>0974</v>
          </cell>
          <cell r="Q4061">
            <v>805997.44</v>
          </cell>
          <cell r="R4061">
            <v>0</v>
          </cell>
          <cell r="S4061">
            <v>0</v>
          </cell>
          <cell r="W4061" t="str">
            <v>9311101</v>
          </cell>
          <cell r="X4061">
            <v>0</v>
          </cell>
          <cell r="Y4061">
            <v>0</v>
          </cell>
        </row>
        <row r="4062">
          <cell r="A4062">
            <v>25112</v>
          </cell>
          <cell r="B4062" t="str">
            <v>02</v>
          </cell>
          <cell r="C4062" t="str">
            <v>Распредуст-во 10 кВ п/ст Н-Александровск</v>
          </cell>
          <cell r="D4062" t="str">
            <v>502</v>
          </cell>
          <cell r="E4062" t="str">
            <v>011</v>
          </cell>
          <cell r="F4062">
            <v>11</v>
          </cell>
          <cell r="G4062">
            <v>40</v>
          </cell>
          <cell r="H4062">
            <v>84851.56</v>
          </cell>
          <cell r="I4062" t="str">
            <v>43235</v>
          </cell>
          <cell r="J4062" t="str">
            <v>2010062</v>
          </cell>
          <cell r="K4062" t="str">
            <v>40701</v>
          </cell>
          <cell r="L4062">
            <v>4.4000000000000004</v>
          </cell>
          <cell r="M4062" t="str">
            <v>143115010</v>
          </cell>
          <cell r="N4062" t="str">
            <v>67</v>
          </cell>
          <cell r="O4062" t="str">
            <v>1068</v>
          </cell>
          <cell r="Q4062">
            <v>84851.56</v>
          </cell>
          <cell r="R4062">
            <v>0</v>
          </cell>
          <cell r="S4062">
            <v>0</v>
          </cell>
          <cell r="W4062" t="str">
            <v>9311101</v>
          </cell>
          <cell r="X4062">
            <v>0</v>
          </cell>
          <cell r="Y4062">
            <v>0</v>
          </cell>
        </row>
        <row r="4063">
          <cell r="A4063">
            <v>29646</v>
          </cell>
          <cell r="B4063" t="str">
            <v>02</v>
          </cell>
          <cell r="C4063" t="str">
            <v>ОРУ 35 кВ  п/ст Промузел</v>
          </cell>
          <cell r="D4063" t="str">
            <v>502</v>
          </cell>
          <cell r="E4063" t="str">
            <v>011</v>
          </cell>
          <cell r="F4063">
            <v>11</v>
          </cell>
          <cell r="G4063">
            <v>40</v>
          </cell>
          <cell r="H4063">
            <v>1181496</v>
          </cell>
          <cell r="I4063" t="str">
            <v>43252</v>
          </cell>
          <cell r="J4063" t="str">
            <v>2010062</v>
          </cell>
          <cell r="K4063" t="str">
            <v>40701</v>
          </cell>
          <cell r="L4063">
            <v>4.4000000000000004</v>
          </cell>
          <cell r="M4063" t="str">
            <v>143115010</v>
          </cell>
          <cell r="N4063" t="str">
            <v>73</v>
          </cell>
          <cell r="O4063" t="str">
            <v>0381</v>
          </cell>
          <cell r="Q4063">
            <v>1181496</v>
          </cell>
          <cell r="R4063">
            <v>0</v>
          </cell>
          <cell r="S4063">
            <v>0</v>
          </cell>
          <cell r="W4063" t="str">
            <v>9311101</v>
          </cell>
          <cell r="X4063">
            <v>0</v>
          </cell>
          <cell r="Y4063">
            <v>0</v>
          </cell>
        </row>
        <row r="4064">
          <cell r="A4064">
            <v>29646</v>
          </cell>
          <cell r="B4064" t="str">
            <v>02</v>
          </cell>
          <cell r="C4064" t="str">
            <v>ОРУ 110 кВ  п/ст Промузел</v>
          </cell>
          <cell r="D4064" t="str">
            <v>502</v>
          </cell>
          <cell r="E4064" t="str">
            <v>011</v>
          </cell>
          <cell r="F4064">
            <v>11</v>
          </cell>
          <cell r="G4064">
            <v>40</v>
          </cell>
          <cell r="H4064">
            <v>4343121</v>
          </cell>
          <cell r="I4064" t="str">
            <v>43251</v>
          </cell>
          <cell r="J4064" t="str">
            <v>2010062</v>
          </cell>
          <cell r="K4064" t="str">
            <v>40701</v>
          </cell>
          <cell r="L4064">
            <v>4.4000000000000004</v>
          </cell>
          <cell r="M4064" t="str">
            <v>143120010</v>
          </cell>
          <cell r="N4064" t="str">
            <v>73</v>
          </cell>
          <cell r="O4064" t="str">
            <v>0381</v>
          </cell>
          <cell r="Q4064">
            <v>4343121</v>
          </cell>
          <cell r="R4064">
            <v>0</v>
          </cell>
          <cell r="S4064">
            <v>0</v>
          </cell>
          <cell r="W4064" t="str">
            <v>9311101</v>
          </cell>
          <cell r="X4064">
            <v>0</v>
          </cell>
          <cell r="Y4064">
            <v>0</v>
          </cell>
        </row>
        <row r="4065">
          <cell r="A4065">
            <v>29677</v>
          </cell>
          <cell r="B4065" t="str">
            <v>02</v>
          </cell>
          <cell r="C4065" t="str">
            <v>ЗРУ 6 кВ  п/ст Промузел</v>
          </cell>
          <cell r="D4065" t="str">
            <v>502</v>
          </cell>
          <cell r="E4065" t="str">
            <v>011</v>
          </cell>
          <cell r="F4065">
            <v>11</v>
          </cell>
          <cell r="G4065">
            <v>40</v>
          </cell>
          <cell r="H4065">
            <v>3748398</v>
          </cell>
          <cell r="I4065" t="str">
            <v>43253</v>
          </cell>
          <cell r="J4065" t="str">
            <v>2010062</v>
          </cell>
          <cell r="K4065" t="str">
            <v>40701</v>
          </cell>
          <cell r="L4065">
            <v>4.4000000000000004</v>
          </cell>
          <cell r="M4065" t="str">
            <v>143120010</v>
          </cell>
          <cell r="N4065" t="str">
            <v>73</v>
          </cell>
          <cell r="O4065" t="str">
            <v>0481</v>
          </cell>
          <cell r="Q4065">
            <v>1958309.81</v>
          </cell>
          <cell r="R4065">
            <v>13744.13</v>
          </cell>
          <cell r="S4065">
            <v>1790088.19</v>
          </cell>
          <cell r="W4065" t="str">
            <v>9311101</v>
          </cell>
          <cell r="X4065">
            <v>0</v>
          </cell>
          <cell r="Y4065">
            <v>0</v>
          </cell>
        </row>
        <row r="4066">
          <cell r="A4066">
            <v>29677</v>
          </cell>
          <cell r="B4066" t="str">
            <v>02</v>
          </cell>
          <cell r="C4066" t="str">
            <v>Трансф-ор 25000кВА п/ст Промузел   N95569</v>
          </cell>
          <cell r="D4066" t="str">
            <v>502</v>
          </cell>
          <cell r="E4066" t="str">
            <v>011</v>
          </cell>
          <cell r="F4066">
            <v>11</v>
          </cell>
          <cell r="G4066">
            <v>40</v>
          </cell>
          <cell r="H4066">
            <v>4517524</v>
          </cell>
          <cell r="I4066" t="str">
            <v>43254</v>
          </cell>
          <cell r="J4066" t="str">
            <v>2010062</v>
          </cell>
          <cell r="K4066" t="str">
            <v>40701</v>
          </cell>
          <cell r="L4066">
            <v>4.4000000000000004</v>
          </cell>
          <cell r="M4066" t="str">
            <v>143115010</v>
          </cell>
          <cell r="N4066" t="str">
            <v>73</v>
          </cell>
          <cell r="O4066" t="str">
            <v>0481</v>
          </cell>
          <cell r="Q4066">
            <v>4517524</v>
          </cell>
          <cell r="R4066">
            <v>0</v>
          </cell>
          <cell r="S4066">
            <v>0</v>
          </cell>
          <cell r="W4066" t="str">
            <v>9311101</v>
          </cell>
          <cell r="X4066">
            <v>0</v>
          </cell>
          <cell r="Y4066">
            <v>0</v>
          </cell>
        </row>
        <row r="4067">
          <cell r="A4067">
            <v>28460</v>
          </cell>
          <cell r="B4067" t="str">
            <v>02</v>
          </cell>
          <cell r="C4067" t="str">
            <v>ОРУ-35  п/ст Первомайская</v>
          </cell>
          <cell r="D4067" t="str">
            <v>502</v>
          </cell>
          <cell r="E4067" t="str">
            <v>011</v>
          </cell>
          <cell r="F4067">
            <v>11</v>
          </cell>
          <cell r="G4067">
            <v>40</v>
          </cell>
          <cell r="H4067">
            <v>2028649.25</v>
          </cell>
          <cell r="I4067" t="str">
            <v>43265</v>
          </cell>
          <cell r="J4067" t="str">
            <v>2010062</v>
          </cell>
          <cell r="K4067" t="str">
            <v>40701</v>
          </cell>
          <cell r="L4067">
            <v>4.4000000000000004</v>
          </cell>
          <cell r="M4067" t="str">
            <v>143120010</v>
          </cell>
          <cell r="N4067" t="str">
            <v>75</v>
          </cell>
          <cell r="O4067" t="str">
            <v>1277</v>
          </cell>
          <cell r="Q4067">
            <v>2028649.25</v>
          </cell>
          <cell r="R4067">
            <v>0</v>
          </cell>
          <cell r="S4067">
            <v>0</v>
          </cell>
          <cell r="W4067" t="str">
            <v>9311101</v>
          </cell>
          <cell r="X4067">
            <v>0</v>
          </cell>
          <cell r="Y4067">
            <v>0</v>
          </cell>
        </row>
        <row r="4068">
          <cell r="A4068">
            <v>28369</v>
          </cell>
          <cell r="B4068" t="str">
            <v>02</v>
          </cell>
          <cell r="C4068" t="str">
            <v>Трансф-ор ТМ 4000/35  п/ст Первомайская N 40</v>
          </cell>
          <cell r="D4068" t="str">
            <v>502</v>
          </cell>
          <cell r="E4068" t="str">
            <v>011</v>
          </cell>
          <cell r="F4068">
            <v>11</v>
          </cell>
          <cell r="G4068">
            <v>40</v>
          </cell>
          <cell r="H4068">
            <v>78124.2</v>
          </cell>
          <cell r="I4068" t="str">
            <v>43267</v>
          </cell>
          <cell r="J4068" t="str">
            <v>2010062</v>
          </cell>
          <cell r="K4068" t="str">
            <v>40701</v>
          </cell>
          <cell r="L4068">
            <v>4.4000000000000004</v>
          </cell>
          <cell r="M4068" t="str">
            <v>143115010</v>
          </cell>
          <cell r="N4068" t="str">
            <v>62</v>
          </cell>
          <cell r="O4068" t="str">
            <v>0977</v>
          </cell>
          <cell r="Q4068">
            <v>78124.2</v>
          </cell>
          <cell r="R4068">
            <v>0</v>
          </cell>
          <cell r="S4068">
            <v>0</v>
          </cell>
          <cell r="W4068" t="str">
            <v>9311101</v>
          </cell>
          <cell r="X4068">
            <v>0</v>
          </cell>
          <cell r="Y4068">
            <v>0</v>
          </cell>
        </row>
        <row r="4069">
          <cell r="A4069">
            <v>28430</v>
          </cell>
          <cell r="B4069" t="str">
            <v>02</v>
          </cell>
          <cell r="C4069" t="str">
            <v>Трансф-ор ТМ 4000/35  п/ст Первомайская N89254</v>
          </cell>
          <cell r="D4069" t="str">
            <v>502</v>
          </cell>
          <cell r="E4069" t="str">
            <v>011</v>
          </cell>
          <cell r="F4069">
            <v>11</v>
          </cell>
          <cell r="G4069">
            <v>40</v>
          </cell>
          <cell r="H4069">
            <v>78124.2</v>
          </cell>
          <cell r="I4069" t="str">
            <v>43268</v>
          </cell>
          <cell r="J4069" t="str">
            <v>2010062</v>
          </cell>
          <cell r="K4069" t="str">
            <v>40701</v>
          </cell>
          <cell r="L4069">
            <v>4.4000000000000004</v>
          </cell>
          <cell r="M4069" t="str">
            <v>143115010</v>
          </cell>
          <cell r="N4069" t="str">
            <v>62</v>
          </cell>
          <cell r="O4069" t="str">
            <v>1177</v>
          </cell>
          <cell r="Q4069">
            <v>78124.2</v>
          </cell>
          <cell r="R4069">
            <v>0</v>
          </cell>
          <cell r="S4069">
            <v>0</v>
          </cell>
          <cell r="W4069" t="str">
            <v>9311101</v>
          </cell>
          <cell r="X4069">
            <v>0</v>
          </cell>
          <cell r="Y4069">
            <v>0</v>
          </cell>
        </row>
        <row r="4070">
          <cell r="A4070">
            <v>21885</v>
          </cell>
          <cell r="B4070" t="str">
            <v>02</v>
          </cell>
          <cell r="C4070" t="str">
            <v>ЗРУ-6кв    ПС Центр</v>
          </cell>
          <cell r="D4070" t="str">
            <v>502</v>
          </cell>
          <cell r="E4070" t="str">
            <v>011</v>
          </cell>
          <cell r="F4070">
            <v>11</v>
          </cell>
          <cell r="G4070">
            <v>40</v>
          </cell>
          <cell r="H4070">
            <v>926398.73</v>
          </cell>
          <cell r="I4070" t="str">
            <v>43276</v>
          </cell>
          <cell r="J4070" t="str">
            <v>2010062</v>
          </cell>
          <cell r="K4070" t="str">
            <v>40701</v>
          </cell>
          <cell r="L4070">
            <v>4.4000000000000004</v>
          </cell>
          <cell r="M4070" t="str">
            <v>143120010</v>
          </cell>
          <cell r="N4070" t="str">
            <v>58</v>
          </cell>
          <cell r="O4070" t="str">
            <v>1259</v>
          </cell>
          <cell r="Q4070">
            <v>926398.73</v>
          </cell>
          <cell r="R4070">
            <v>0</v>
          </cell>
          <cell r="S4070">
            <v>0</v>
          </cell>
          <cell r="W4070" t="str">
            <v>9311101</v>
          </cell>
          <cell r="X4070">
            <v>0</v>
          </cell>
          <cell r="Y4070">
            <v>0</v>
          </cell>
        </row>
        <row r="4071">
          <cell r="A4071">
            <v>27729</v>
          </cell>
          <cell r="B4071" t="str">
            <v>02</v>
          </cell>
          <cell r="C4071" t="str">
            <v>ОРУ 110 кВ п/ст Центр тр-м 16000ква</v>
          </cell>
          <cell r="D4071" t="str">
            <v>502</v>
          </cell>
          <cell r="E4071" t="str">
            <v>011</v>
          </cell>
          <cell r="F4071">
            <v>11</v>
          </cell>
          <cell r="G4071">
            <v>40</v>
          </cell>
          <cell r="H4071">
            <v>9087289</v>
          </cell>
          <cell r="I4071" t="str">
            <v>43277</v>
          </cell>
          <cell r="J4071" t="str">
            <v>2010062</v>
          </cell>
          <cell r="K4071" t="str">
            <v>40701</v>
          </cell>
          <cell r="L4071">
            <v>4.4000000000000004</v>
          </cell>
          <cell r="M4071" t="str">
            <v>143115010</v>
          </cell>
          <cell r="N4071" t="str">
            <v>74</v>
          </cell>
          <cell r="O4071" t="str">
            <v>1275</v>
          </cell>
          <cell r="Q4071">
            <v>4169893.53</v>
          </cell>
          <cell r="R4071">
            <v>33320.06</v>
          </cell>
          <cell r="S4071">
            <v>4917395.47</v>
          </cell>
          <cell r="W4071" t="str">
            <v>9311101</v>
          </cell>
          <cell r="X4071">
            <v>0</v>
          </cell>
          <cell r="Y4071">
            <v>0</v>
          </cell>
        </row>
        <row r="4072">
          <cell r="A4072">
            <v>21794</v>
          </cell>
          <cell r="B4072" t="str">
            <v>02</v>
          </cell>
          <cell r="C4072" t="str">
            <v>Щит управления п/ст Центр</v>
          </cell>
          <cell r="D4072" t="str">
            <v>502</v>
          </cell>
          <cell r="E4072" t="str">
            <v>011</v>
          </cell>
          <cell r="F4072">
            <v>11</v>
          </cell>
          <cell r="G4072">
            <v>40</v>
          </cell>
          <cell r="H4072">
            <v>144674.45000000001</v>
          </cell>
          <cell r="I4072" t="str">
            <v>43281</v>
          </cell>
          <cell r="J4072" t="str">
            <v>2010062</v>
          </cell>
          <cell r="K4072" t="str">
            <v>40701</v>
          </cell>
          <cell r="L4072">
            <v>4.4000000000000004</v>
          </cell>
          <cell r="M4072" t="str">
            <v>143120010</v>
          </cell>
          <cell r="N4072" t="str">
            <v>58</v>
          </cell>
          <cell r="O4072" t="str">
            <v>0959</v>
          </cell>
          <cell r="Q4072">
            <v>144674.45000000001</v>
          </cell>
          <cell r="R4072">
            <v>0</v>
          </cell>
          <cell r="S4072">
            <v>0</v>
          </cell>
          <cell r="W4072" t="str">
            <v>9311101</v>
          </cell>
          <cell r="X4072">
            <v>0</v>
          </cell>
          <cell r="Y4072">
            <v>0</v>
          </cell>
        </row>
        <row r="4073">
          <cell r="A4073">
            <v>26634</v>
          </cell>
          <cell r="B4073" t="str">
            <v>02</v>
          </cell>
          <cell r="C4073" t="str">
            <v>Конденсаторы   п/ст Центр</v>
          </cell>
          <cell r="D4073" t="str">
            <v>502</v>
          </cell>
          <cell r="E4073" t="str">
            <v>011</v>
          </cell>
          <cell r="F4073">
            <v>11</v>
          </cell>
          <cell r="G4073">
            <v>40</v>
          </cell>
          <cell r="H4073">
            <v>272052.27</v>
          </cell>
          <cell r="I4073" t="str">
            <v>43282</v>
          </cell>
          <cell r="J4073" t="str">
            <v>2010062</v>
          </cell>
          <cell r="K4073" t="str">
            <v>40701</v>
          </cell>
          <cell r="L4073">
            <v>4.4000000000000004</v>
          </cell>
          <cell r="M4073" t="str">
            <v>143120010</v>
          </cell>
          <cell r="N4073" t="str">
            <v>71</v>
          </cell>
          <cell r="O4073" t="str">
            <v>1272</v>
          </cell>
          <cell r="Q4073">
            <v>272052.27</v>
          </cell>
          <cell r="R4073">
            <v>0</v>
          </cell>
          <cell r="S4073">
            <v>0</v>
          </cell>
          <cell r="W4073" t="str">
            <v>9311101</v>
          </cell>
          <cell r="X4073">
            <v>0</v>
          </cell>
          <cell r="Y4073">
            <v>0</v>
          </cell>
        </row>
        <row r="4074">
          <cell r="A4074">
            <v>30651</v>
          </cell>
          <cell r="B4074" t="str">
            <v>02</v>
          </cell>
          <cell r="C4074" t="str">
            <v>Система компенсации и защиты п/ст Центр</v>
          </cell>
          <cell r="D4074" t="str">
            <v>502</v>
          </cell>
          <cell r="E4074" t="str">
            <v>011</v>
          </cell>
          <cell r="F4074">
            <v>11</v>
          </cell>
          <cell r="G4074">
            <v>40</v>
          </cell>
          <cell r="H4074">
            <v>659557</v>
          </cell>
          <cell r="I4074" t="str">
            <v>43283</v>
          </cell>
          <cell r="J4074" t="str">
            <v>2010062</v>
          </cell>
          <cell r="K4074" t="str">
            <v>40701</v>
          </cell>
          <cell r="L4074">
            <v>4.4000000000000004</v>
          </cell>
          <cell r="M4074" t="str">
            <v>143120010</v>
          </cell>
          <cell r="N4074" t="str">
            <v>82</v>
          </cell>
          <cell r="O4074" t="str">
            <v>1283</v>
          </cell>
          <cell r="Q4074">
            <v>605626.17000000004</v>
          </cell>
          <cell r="R4074">
            <v>2418.38</v>
          </cell>
          <cell r="S4074">
            <v>53930.83</v>
          </cell>
          <cell r="W4074" t="str">
            <v>9311101</v>
          </cell>
          <cell r="X4074">
            <v>0</v>
          </cell>
          <cell r="Y4074">
            <v>0</v>
          </cell>
        </row>
        <row r="4075">
          <cell r="A4075">
            <v>29618</v>
          </cell>
          <cell r="B4075" t="str">
            <v>02</v>
          </cell>
          <cell r="C4075" t="str">
            <v>Стрела опрокидывания п/ст Центр</v>
          </cell>
          <cell r="D4075" t="str">
            <v>502</v>
          </cell>
          <cell r="E4075" t="str">
            <v>011</v>
          </cell>
          <cell r="F4075">
            <v>11</v>
          </cell>
          <cell r="G4075">
            <v>40</v>
          </cell>
          <cell r="H4075">
            <v>42694</v>
          </cell>
          <cell r="I4075" t="str">
            <v>43289</v>
          </cell>
          <cell r="J4075" t="str">
            <v>2010062</v>
          </cell>
          <cell r="K4075" t="str">
            <v>40701</v>
          </cell>
          <cell r="L4075">
            <v>4.4000000000000004</v>
          </cell>
          <cell r="M4075" t="str">
            <v>143120010</v>
          </cell>
          <cell r="N4075" t="str">
            <v>80</v>
          </cell>
          <cell r="O4075" t="str">
            <v>0281</v>
          </cell>
          <cell r="Q4075">
            <v>42694</v>
          </cell>
          <cell r="R4075">
            <v>0</v>
          </cell>
          <cell r="S4075">
            <v>0</v>
          </cell>
          <cell r="W4075" t="str">
            <v>9317300</v>
          </cell>
          <cell r="X4075">
            <v>0</v>
          </cell>
          <cell r="Y4075">
            <v>0</v>
          </cell>
        </row>
        <row r="4076">
          <cell r="A4076">
            <v>29342</v>
          </cell>
          <cell r="B4076" t="str">
            <v>02</v>
          </cell>
          <cell r="C4076" t="str">
            <v>Устройство  п/ст Центр</v>
          </cell>
          <cell r="D4076" t="str">
            <v>502</v>
          </cell>
          <cell r="E4076" t="str">
            <v>011</v>
          </cell>
          <cell r="F4076">
            <v>11</v>
          </cell>
          <cell r="G4076">
            <v>40</v>
          </cell>
          <cell r="H4076">
            <v>3150.69</v>
          </cell>
          <cell r="I4076" t="str">
            <v>43292</v>
          </cell>
          <cell r="J4076" t="str">
            <v>2010062</v>
          </cell>
          <cell r="K4076" t="str">
            <v>40701</v>
          </cell>
          <cell r="L4076">
            <v>4.4000000000000004</v>
          </cell>
          <cell r="M4076" t="str">
            <v>143120010</v>
          </cell>
          <cell r="N4076" t="str">
            <v>80</v>
          </cell>
          <cell r="O4076" t="str">
            <v>0580</v>
          </cell>
          <cell r="Q4076">
            <v>3150.69</v>
          </cell>
          <cell r="R4076">
            <v>0</v>
          </cell>
          <cell r="S4076">
            <v>0</v>
          </cell>
          <cell r="W4076" t="str">
            <v>9317300</v>
          </cell>
          <cell r="X4076">
            <v>0</v>
          </cell>
          <cell r="Y4076">
            <v>0</v>
          </cell>
        </row>
        <row r="4077">
          <cell r="A4077">
            <v>28369</v>
          </cell>
          <cell r="B4077" t="str">
            <v>20</v>
          </cell>
          <cell r="C4077" t="str">
            <v>Трансформатор ТМ 560-35 п/ст Лесная б\н</v>
          </cell>
          <cell r="D4077" t="str">
            <v>520</v>
          </cell>
          <cell r="E4077" t="str">
            <v>011</v>
          </cell>
          <cell r="F4077">
            <v>11</v>
          </cell>
          <cell r="G4077">
            <v>40</v>
          </cell>
          <cell r="H4077">
            <v>100628</v>
          </cell>
          <cell r="I4077" t="str">
            <v>40670</v>
          </cell>
          <cell r="J4077" t="str">
            <v>2010062</v>
          </cell>
          <cell r="K4077" t="str">
            <v>40701</v>
          </cell>
          <cell r="L4077">
            <v>0</v>
          </cell>
          <cell r="M4077" t="str">
            <v>143115010</v>
          </cell>
          <cell r="N4077" t="str">
            <v>76</v>
          </cell>
          <cell r="O4077" t="str">
            <v>0977</v>
          </cell>
          <cell r="Q4077">
            <v>87366.63</v>
          </cell>
          <cell r="R4077">
            <v>0</v>
          </cell>
          <cell r="S4077">
            <v>13261.37</v>
          </cell>
          <cell r="W4077" t="str">
            <v>9311101</v>
          </cell>
          <cell r="X4077">
            <v>0</v>
          </cell>
          <cell r="Y4077">
            <v>0</v>
          </cell>
        </row>
        <row r="4078">
          <cell r="A4078">
            <v>28369</v>
          </cell>
          <cell r="B4078" t="str">
            <v>20</v>
          </cell>
          <cell r="C4078" t="str">
            <v>Трансформатор ТМ 560-35 п/ст Лесная N 236</v>
          </cell>
          <cell r="D4078" t="str">
            <v>520</v>
          </cell>
          <cell r="E4078" t="str">
            <v>011</v>
          </cell>
          <cell r="F4078">
            <v>11</v>
          </cell>
          <cell r="G4078">
            <v>40</v>
          </cell>
          <cell r="H4078">
            <v>100628</v>
          </cell>
          <cell r="I4078" t="str">
            <v>40671</v>
          </cell>
          <cell r="J4078" t="str">
            <v>2010062</v>
          </cell>
          <cell r="K4078" t="str">
            <v>40701</v>
          </cell>
          <cell r="L4078">
            <v>0</v>
          </cell>
          <cell r="M4078" t="str">
            <v>143115010</v>
          </cell>
          <cell r="N4078" t="str">
            <v>57</v>
          </cell>
          <cell r="O4078" t="str">
            <v>0977</v>
          </cell>
          <cell r="Q4078">
            <v>87366.63</v>
          </cell>
          <cell r="R4078">
            <v>0</v>
          </cell>
          <cell r="S4078">
            <v>13261.37</v>
          </cell>
          <cell r="W4078" t="str">
            <v>9311101</v>
          </cell>
          <cell r="X4078">
            <v>0</v>
          </cell>
          <cell r="Y4078">
            <v>0</v>
          </cell>
        </row>
        <row r="4079">
          <cell r="A4079">
            <v>25538</v>
          </cell>
          <cell r="B4079" t="str">
            <v>20</v>
          </cell>
          <cell r="C4079" t="str">
            <v>Трансформатор ТМ 630-35 Тамбовка N 67</v>
          </cell>
          <cell r="D4079" t="str">
            <v>520</v>
          </cell>
          <cell r="E4079" t="str">
            <v>011</v>
          </cell>
          <cell r="F4079">
            <v>11</v>
          </cell>
          <cell r="G4079">
            <v>40</v>
          </cell>
          <cell r="H4079">
            <v>35871.230000000003</v>
          </cell>
          <cell r="I4079" t="str">
            <v>40673</v>
          </cell>
          <cell r="J4079" t="str">
            <v>2010062</v>
          </cell>
          <cell r="K4079" t="str">
            <v>40701</v>
          </cell>
          <cell r="L4079">
            <v>0</v>
          </cell>
          <cell r="M4079" t="str">
            <v>143115010</v>
          </cell>
          <cell r="N4079" t="str">
            <v>68</v>
          </cell>
          <cell r="O4079" t="str">
            <v>1269</v>
          </cell>
          <cell r="Q4079">
            <v>35871.230000000003</v>
          </cell>
          <cell r="R4079">
            <v>0</v>
          </cell>
          <cell r="S4079">
            <v>0</v>
          </cell>
          <cell r="W4079" t="str">
            <v>9311101</v>
          </cell>
          <cell r="X4079">
            <v>0</v>
          </cell>
          <cell r="Y4079">
            <v>0</v>
          </cell>
        </row>
        <row r="4080">
          <cell r="A4080">
            <v>25903</v>
          </cell>
          <cell r="B4080" t="str">
            <v>20</v>
          </cell>
          <cell r="C4080" t="str">
            <v>Трансформатор ТМ 630-35   N14337</v>
          </cell>
          <cell r="D4080" t="str">
            <v>520</v>
          </cell>
          <cell r="E4080" t="str">
            <v>011</v>
          </cell>
          <cell r="F4080">
            <v>11</v>
          </cell>
          <cell r="G4080">
            <v>40</v>
          </cell>
          <cell r="H4080">
            <v>17682.43</v>
          </cell>
          <cell r="I4080" t="str">
            <v>40674</v>
          </cell>
          <cell r="J4080" t="str">
            <v>2010062</v>
          </cell>
          <cell r="K4080" t="str">
            <v>40701</v>
          </cell>
          <cell r="L4080">
            <v>0</v>
          </cell>
          <cell r="M4080" t="str">
            <v>143115010</v>
          </cell>
          <cell r="N4080" t="str">
            <v>63</v>
          </cell>
          <cell r="O4080" t="str">
            <v>1270</v>
          </cell>
          <cell r="Q4080">
            <v>17682.43</v>
          </cell>
          <cell r="R4080">
            <v>0</v>
          </cell>
          <cell r="S4080">
            <v>0</v>
          </cell>
          <cell r="W4080" t="str">
            <v>9311101</v>
          </cell>
          <cell r="X4080">
            <v>0</v>
          </cell>
          <cell r="Y4080">
            <v>0</v>
          </cell>
        </row>
        <row r="4081">
          <cell r="A4081">
            <v>27454</v>
          </cell>
          <cell r="B4081" t="str">
            <v>20</v>
          </cell>
          <cell r="C4081" t="str">
            <v>Масляные вводы</v>
          </cell>
          <cell r="D4081" t="str">
            <v>520</v>
          </cell>
          <cell r="E4081" t="str">
            <v>011</v>
          </cell>
          <cell r="F4081">
            <v>11</v>
          </cell>
          <cell r="G4081">
            <v>40</v>
          </cell>
          <cell r="H4081">
            <v>3251.21</v>
          </cell>
          <cell r="I4081" t="str">
            <v>42001</v>
          </cell>
          <cell r="J4081" t="str">
            <v>2010062</v>
          </cell>
          <cell r="K4081" t="str">
            <v>40702</v>
          </cell>
          <cell r="L4081">
            <v>0</v>
          </cell>
          <cell r="M4081" t="str">
            <v>143120100</v>
          </cell>
          <cell r="N4081" t="str">
            <v>75</v>
          </cell>
          <cell r="O4081" t="str">
            <v>0375</v>
          </cell>
          <cell r="Q4081">
            <v>3251.21</v>
          </cell>
          <cell r="R4081">
            <v>0</v>
          </cell>
          <cell r="S4081">
            <v>0</v>
          </cell>
          <cell r="W4081" t="str">
            <v>8500510</v>
          </cell>
          <cell r="X4081">
            <v>0</v>
          </cell>
          <cell r="Y4081">
            <v>0</v>
          </cell>
        </row>
        <row r="4082">
          <cell r="A4082">
            <v>30011</v>
          </cell>
          <cell r="B4082" t="str">
            <v>20</v>
          </cell>
          <cell r="C4082" t="str">
            <v>Масляные вводы</v>
          </cell>
          <cell r="D4082" t="str">
            <v>520</v>
          </cell>
          <cell r="E4082" t="str">
            <v>011</v>
          </cell>
          <cell r="F4082">
            <v>11</v>
          </cell>
          <cell r="G4082">
            <v>40</v>
          </cell>
          <cell r="H4082">
            <v>3251.21</v>
          </cell>
          <cell r="I4082" t="str">
            <v>42002</v>
          </cell>
          <cell r="J4082" t="str">
            <v>2010062</v>
          </cell>
          <cell r="K4082" t="str">
            <v>40702</v>
          </cell>
          <cell r="L4082">
            <v>0</v>
          </cell>
          <cell r="M4082" t="str">
            <v>143120100</v>
          </cell>
          <cell r="N4082" t="str">
            <v>82</v>
          </cell>
          <cell r="O4082" t="str">
            <v>0382</v>
          </cell>
          <cell r="Q4082">
            <v>3251.21</v>
          </cell>
          <cell r="R4082">
            <v>0</v>
          </cell>
          <cell r="S4082">
            <v>0</v>
          </cell>
          <cell r="W4082" t="str">
            <v>8500510</v>
          </cell>
          <cell r="X4082">
            <v>0</v>
          </cell>
          <cell r="Y4082">
            <v>0</v>
          </cell>
        </row>
        <row r="4083">
          <cell r="A4083">
            <v>30011</v>
          </cell>
          <cell r="B4083" t="str">
            <v>20</v>
          </cell>
          <cell r="C4083" t="str">
            <v>Масляные вводы</v>
          </cell>
          <cell r="D4083" t="str">
            <v>520</v>
          </cell>
          <cell r="E4083" t="str">
            <v>011</v>
          </cell>
          <cell r="F4083">
            <v>11</v>
          </cell>
          <cell r="G4083">
            <v>40</v>
          </cell>
          <cell r="H4083">
            <v>3251.21</v>
          </cell>
          <cell r="I4083" t="str">
            <v>42003</v>
          </cell>
          <cell r="J4083" t="str">
            <v>2010062</v>
          </cell>
          <cell r="K4083" t="str">
            <v>40702</v>
          </cell>
          <cell r="L4083">
            <v>0</v>
          </cell>
          <cell r="M4083" t="str">
            <v>143120100</v>
          </cell>
          <cell r="O4083" t="str">
            <v>0382</v>
          </cell>
          <cell r="Q4083">
            <v>3251.21</v>
          </cell>
          <cell r="R4083">
            <v>0</v>
          </cell>
          <cell r="S4083">
            <v>0</v>
          </cell>
          <cell r="W4083" t="str">
            <v>8500510</v>
          </cell>
          <cell r="X4083">
            <v>0</v>
          </cell>
          <cell r="Y4083">
            <v>0</v>
          </cell>
        </row>
        <row r="4084">
          <cell r="A4084">
            <v>30011</v>
          </cell>
          <cell r="B4084" t="str">
            <v>20</v>
          </cell>
          <cell r="C4084" t="str">
            <v>Масляные вводы</v>
          </cell>
          <cell r="D4084" t="str">
            <v>520</v>
          </cell>
          <cell r="E4084" t="str">
            <v>011</v>
          </cell>
          <cell r="F4084">
            <v>11</v>
          </cell>
          <cell r="G4084">
            <v>40</v>
          </cell>
          <cell r="H4084">
            <v>3251.21</v>
          </cell>
          <cell r="I4084" t="str">
            <v>42004</v>
          </cell>
          <cell r="J4084" t="str">
            <v>2010062</v>
          </cell>
          <cell r="K4084" t="str">
            <v>40702</v>
          </cell>
          <cell r="L4084">
            <v>0</v>
          </cell>
          <cell r="M4084" t="str">
            <v>143120100</v>
          </cell>
          <cell r="O4084" t="str">
            <v>0382</v>
          </cell>
          <cell r="Q4084">
            <v>3251.21</v>
          </cell>
          <cell r="R4084">
            <v>0</v>
          </cell>
          <cell r="S4084">
            <v>0</v>
          </cell>
          <cell r="W4084" t="str">
            <v>8500510</v>
          </cell>
          <cell r="X4084">
            <v>0</v>
          </cell>
          <cell r="Y4084">
            <v>0</v>
          </cell>
        </row>
        <row r="4085">
          <cell r="A4085">
            <v>30011</v>
          </cell>
          <cell r="B4085" t="str">
            <v>20</v>
          </cell>
          <cell r="C4085" t="str">
            <v>Масляные вводы</v>
          </cell>
          <cell r="D4085" t="str">
            <v>520</v>
          </cell>
          <cell r="E4085" t="str">
            <v>011</v>
          </cell>
          <cell r="F4085">
            <v>11</v>
          </cell>
          <cell r="G4085">
            <v>40</v>
          </cell>
          <cell r="H4085">
            <v>3251.21</v>
          </cell>
          <cell r="I4085" t="str">
            <v>42005</v>
          </cell>
          <cell r="J4085" t="str">
            <v>2010062</v>
          </cell>
          <cell r="K4085" t="str">
            <v>40702</v>
          </cell>
          <cell r="L4085">
            <v>0</v>
          </cell>
          <cell r="M4085" t="str">
            <v>143120100</v>
          </cell>
          <cell r="O4085" t="str">
            <v>0382</v>
          </cell>
          <cell r="Q4085">
            <v>3251.21</v>
          </cell>
          <cell r="R4085">
            <v>0</v>
          </cell>
          <cell r="S4085">
            <v>0</v>
          </cell>
          <cell r="W4085" t="str">
            <v>8500510</v>
          </cell>
          <cell r="X4085">
            <v>0</v>
          </cell>
          <cell r="Y4085">
            <v>0</v>
          </cell>
        </row>
        <row r="4086">
          <cell r="A4086">
            <v>30011</v>
          </cell>
          <cell r="B4086" t="str">
            <v>20</v>
          </cell>
          <cell r="C4086" t="str">
            <v>Масляные вводы</v>
          </cell>
          <cell r="D4086" t="str">
            <v>520</v>
          </cell>
          <cell r="E4086" t="str">
            <v>011</v>
          </cell>
          <cell r="F4086">
            <v>11</v>
          </cell>
          <cell r="G4086">
            <v>40</v>
          </cell>
          <cell r="H4086">
            <v>3251.21</v>
          </cell>
          <cell r="I4086" t="str">
            <v>42006</v>
          </cell>
          <cell r="J4086" t="str">
            <v>2010062</v>
          </cell>
          <cell r="K4086" t="str">
            <v>40702</v>
          </cell>
          <cell r="L4086">
            <v>0</v>
          </cell>
          <cell r="M4086" t="str">
            <v>143120100</v>
          </cell>
          <cell r="O4086" t="str">
            <v>0382</v>
          </cell>
          <cell r="Q4086">
            <v>3251.21</v>
          </cell>
          <cell r="R4086">
            <v>0</v>
          </cell>
          <cell r="S4086">
            <v>0</v>
          </cell>
          <cell r="W4086" t="str">
            <v>8500510</v>
          </cell>
          <cell r="X4086">
            <v>0</v>
          </cell>
          <cell r="Y4086">
            <v>0</v>
          </cell>
        </row>
        <row r="4087">
          <cell r="A4087">
            <v>30011</v>
          </cell>
          <cell r="B4087" t="str">
            <v>20</v>
          </cell>
          <cell r="C4087" t="str">
            <v>Масляные вводы</v>
          </cell>
          <cell r="D4087" t="str">
            <v>520</v>
          </cell>
          <cell r="E4087" t="str">
            <v>011</v>
          </cell>
          <cell r="F4087">
            <v>11</v>
          </cell>
          <cell r="G4087">
            <v>40</v>
          </cell>
          <cell r="H4087">
            <v>3251.21</v>
          </cell>
          <cell r="I4087" t="str">
            <v>42007</v>
          </cell>
          <cell r="J4087" t="str">
            <v>2010062</v>
          </cell>
          <cell r="K4087" t="str">
            <v>40702</v>
          </cell>
          <cell r="L4087">
            <v>0</v>
          </cell>
          <cell r="M4087" t="str">
            <v>143120100</v>
          </cell>
          <cell r="O4087" t="str">
            <v>0382</v>
          </cell>
          <cell r="Q4087">
            <v>3251.21</v>
          </cell>
          <cell r="R4087">
            <v>0</v>
          </cell>
          <cell r="S4087">
            <v>0</v>
          </cell>
          <cell r="W4087" t="str">
            <v>8500510</v>
          </cell>
          <cell r="X4087">
            <v>0</v>
          </cell>
          <cell r="Y4087">
            <v>0</v>
          </cell>
        </row>
        <row r="4088">
          <cell r="A4088">
            <v>30011</v>
          </cell>
          <cell r="B4088" t="str">
            <v>20</v>
          </cell>
          <cell r="C4088" t="str">
            <v>Масляные вводы</v>
          </cell>
          <cell r="D4088" t="str">
            <v>520</v>
          </cell>
          <cell r="E4088" t="str">
            <v>011</v>
          </cell>
          <cell r="F4088">
            <v>11</v>
          </cell>
          <cell r="G4088">
            <v>40</v>
          </cell>
          <cell r="H4088">
            <v>3251.21</v>
          </cell>
          <cell r="I4088" t="str">
            <v>42008</v>
          </cell>
          <cell r="J4088" t="str">
            <v>2010062</v>
          </cell>
          <cell r="K4088" t="str">
            <v>40702</v>
          </cell>
          <cell r="L4088">
            <v>0</v>
          </cell>
          <cell r="M4088" t="str">
            <v>143120100</v>
          </cell>
          <cell r="O4088" t="str">
            <v>0382</v>
          </cell>
          <cell r="Q4088">
            <v>3251.21</v>
          </cell>
          <cell r="R4088">
            <v>0</v>
          </cell>
          <cell r="S4088">
            <v>0</v>
          </cell>
          <cell r="W4088" t="str">
            <v>8500510</v>
          </cell>
          <cell r="X4088">
            <v>0</v>
          </cell>
          <cell r="Y4088">
            <v>0</v>
          </cell>
        </row>
        <row r="4089">
          <cell r="A4089">
            <v>30011</v>
          </cell>
          <cell r="B4089" t="str">
            <v>20</v>
          </cell>
          <cell r="C4089" t="str">
            <v>Масляные вводы 220 кВ</v>
          </cell>
          <cell r="D4089" t="str">
            <v>520</v>
          </cell>
          <cell r="E4089" t="str">
            <v>011</v>
          </cell>
          <cell r="F4089">
            <v>11</v>
          </cell>
          <cell r="G4089">
            <v>40</v>
          </cell>
          <cell r="H4089">
            <v>11948.73</v>
          </cell>
          <cell r="I4089" t="str">
            <v>42009</v>
          </cell>
          <cell r="J4089" t="str">
            <v>2010062</v>
          </cell>
          <cell r="K4089" t="str">
            <v>40702</v>
          </cell>
          <cell r="L4089">
            <v>0</v>
          </cell>
          <cell r="M4089" t="str">
            <v>143120100</v>
          </cell>
          <cell r="O4089" t="str">
            <v>0382</v>
          </cell>
          <cell r="Q4089">
            <v>11948.73</v>
          </cell>
          <cell r="R4089">
            <v>0</v>
          </cell>
          <cell r="S4089">
            <v>0</v>
          </cell>
          <cell r="W4089" t="str">
            <v>8500510</v>
          </cell>
          <cell r="X4089">
            <v>0</v>
          </cell>
          <cell r="Y4089">
            <v>0</v>
          </cell>
        </row>
        <row r="4090">
          <cell r="A4090">
            <v>30011</v>
          </cell>
          <cell r="B4090" t="str">
            <v>20</v>
          </cell>
          <cell r="C4090" t="str">
            <v>Масляные вводы 220 кВ</v>
          </cell>
          <cell r="D4090" t="str">
            <v>520</v>
          </cell>
          <cell r="E4090" t="str">
            <v>011</v>
          </cell>
          <cell r="F4090">
            <v>11</v>
          </cell>
          <cell r="G4090">
            <v>40</v>
          </cell>
          <cell r="H4090">
            <v>11948.73</v>
          </cell>
          <cell r="I4090" t="str">
            <v>42010</v>
          </cell>
          <cell r="J4090" t="str">
            <v>2010062</v>
          </cell>
          <cell r="K4090" t="str">
            <v>40702</v>
          </cell>
          <cell r="L4090">
            <v>0</v>
          </cell>
          <cell r="M4090" t="str">
            <v>143120100</v>
          </cell>
          <cell r="O4090" t="str">
            <v>0382</v>
          </cell>
          <cell r="Q4090">
            <v>11948.73</v>
          </cell>
          <cell r="R4090">
            <v>0</v>
          </cell>
          <cell r="S4090">
            <v>0</v>
          </cell>
          <cell r="W4090" t="str">
            <v>8500510</v>
          </cell>
          <cell r="X4090">
            <v>0</v>
          </cell>
          <cell r="Y4090">
            <v>0</v>
          </cell>
        </row>
        <row r="4091">
          <cell r="A4091">
            <v>30773</v>
          </cell>
          <cell r="B4091" t="str">
            <v>02</v>
          </cell>
          <cell r="C4091" t="str">
            <v>Трансформатор ТМ 25 6\10кв  1135412   на РП-25</v>
          </cell>
          <cell r="D4091" t="str">
            <v>502</v>
          </cell>
          <cell r="E4091" t="str">
            <v>011</v>
          </cell>
          <cell r="F4091">
            <v>31</v>
          </cell>
          <cell r="G4091">
            <v>40</v>
          </cell>
          <cell r="H4091">
            <v>11004</v>
          </cell>
          <cell r="I4091" t="str">
            <v>42816</v>
          </cell>
          <cell r="J4091" t="str">
            <v>2010062</v>
          </cell>
          <cell r="K4091" t="str">
            <v>40701</v>
          </cell>
          <cell r="L4091">
            <v>4.4000000000000004</v>
          </cell>
          <cell r="M4091" t="str">
            <v>143115100</v>
          </cell>
          <cell r="N4091" t="str">
            <v>84</v>
          </cell>
          <cell r="O4091" t="str">
            <v>0484</v>
          </cell>
          <cell r="Q4091">
            <v>11004</v>
          </cell>
          <cell r="R4091">
            <v>0</v>
          </cell>
          <cell r="S4091">
            <v>0</v>
          </cell>
          <cell r="W4091" t="str">
            <v>9311101</v>
          </cell>
          <cell r="X4091">
            <v>0</v>
          </cell>
          <cell r="Y4091">
            <v>0</v>
          </cell>
        </row>
        <row r="4092">
          <cell r="A4092">
            <v>30773</v>
          </cell>
          <cell r="B4092" t="str">
            <v>02</v>
          </cell>
          <cell r="C4092" t="str">
            <v>Трансформатор ТМ 25\10  1137814  на РП-25</v>
          </cell>
          <cell r="D4092" t="str">
            <v>502</v>
          </cell>
          <cell r="E4092" t="str">
            <v>011</v>
          </cell>
          <cell r="F4092">
            <v>31</v>
          </cell>
          <cell r="G4092">
            <v>40</v>
          </cell>
          <cell r="H4092">
            <v>11493</v>
          </cell>
          <cell r="I4092" t="str">
            <v>42817</v>
          </cell>
          <cell r="J4092" t="str">
            <v>2010062</v>
          </cell>
          <cell r="K4092" t="str">
            <v>40701</v>
          </cell>
          <cell r="L4092">
            <v>4.4000000000000004</v>
          </cell>
          <cell r="M4092" t="str">
            <v>143115100</v>
          </cell>
          <cell r="N4092" t="str">
            <v>84</v>
          </cell>
          <cell r="O4092" t="str">
            <v>0484</v>
          </cell>
          <cell r="Q4092">
            <v>11493</v>
          </cell>
          <cell r="R4092">
            <v>0</v>
          </cell>
          <cell r="S4092">
            <v>0</v>
          </cell>
          <cell r="W4092" t="str">
            <v>9311101</v>
          </cell>
          <cell r="X4092">
            <v>0</v>
          </cell>
          <cell r="Y4092">
            <v>0</v>
          </cell>
        </row>
        <row r="4093">
          <cell r="A4093">
            <v>29891</v>
          </cell>
          <cell r="B4093" t="str">
            <v>20</v>
          </cell>
          <cell r="C4093" t="str">
            <v>Выключатель</v>
          </cell>
          <cell r="D4093" t="str">
            <v>520</v>
          </cell>
          <cell r="E4093" t="str">
            <v>011</v>
          </cell>
          <cell r="F4093">
            <v>11</v>
          </cell>
          <cell r="G4093">
            <v>40</v>
          </cell>
          <cell r="H4093">
            <v>61153</v>
          </cell>
          <cell r="I4093" t="str">
            <v>42049</v>
          </cell>
          <cell r="J4093" t="str">
            <v>2010062</v>
          </cell>
          <cell r="K4093" t="str">
            <v>40701</v>
          </cell>
          <cell r="L4093">
            <v>0</v>
          </cell>
          <cell r="M4093" t="str">
            <v>143120100</v>
          </cell>
          <cell r="N4093" t="str">
            <v>80</v>
          </cell>
          <cell r="O4093" t="str">
            <v>1181</v>
          </cell>
          <cell r="Q4093">
            <v>41988.41</v>
          </cell>
          <cell r="R4093">
            <v>0</v>
          </cell>
          <cell r="S4093">
            <v>19164.59</v>
          </cell>
          <cell r="W4093" t="str">
            <v>9311101</v>
          </cell>
          <cell r="X4093">
            <v>0</v>
          </cell>
          <cell r="Y4093">
            <v>0</v>
          </cell>
        </row>
        <row r="4094">
          <cell r="A4094">
            <v>28946</v>
          </cell>
          <cell r="B4094" t="str">
            <v>20</v>
          </cell>
          <cell r="C4094" t="str">
            <v>Выключатель масляный</v>
          </cell>
          <cell r="D4094" t="str">
            <v>520</v>
          </cell>
          <cell r="E4094" t="str">
            <v>011</v>
          </cell>
          <cell r="F4094">
            <v>11</v>
          </cell>
          <cell r="G4094">
            <v>40</v>
          </cell>
          <cell r="H4094">
            <v>91865</v>
          </cell>
          <cell r="I4094" t="str">
            <v>42801</v>
          </cell>
          <cell r="J4094" t="str">
            <v>2010062</v>
          </cell>
          <cell r="K4094" t="str">
            <v>40701</v>
          </cell>
          <cell r="L4094">
            <v>0</v>
          </cell>
          <cell r="M4094" t="str">
            <v>143120100</v>
          </cell>
          <cell r="N4094" t="str">
            <v>78</v>
          </cell>
          <cell r="O4094" t="str">
            <v>0479</v>
          </cell>
          <cell r="Q4094">
            <v>72876.37</v>
          </cell>
          <cell r="R4094">
            <v>0</v>
          </cell>
          <cell r="S4094">
            <v>18988.63</v>
          </cell>
          <cell r="W4094" t="str">
            <v>9311101</v>
          </cell>
          <cell r="X4094">
            <v>0</v>
          </cell>
          <cell r="Y4094">
            <v>0</v>
          </cell>
        </row>
        <row r="4095">
          <cell r="A4095">
            <v>28946</v>
          </cell>
          <cell r="B4095" t="str">
            <v>20</v>
          </cell>
          <cell r="C4095" t="str">
            <v>Выключатель масляный</v>
          </cell>
          <cell r="D4095" t="str">
            <v>520</v>
          </cell>
          <cell r="E4095" t="str">
            <v>011</v>
          </cell>
          <cell r="F4095">
            <v>11</v>
          </cell>
          <cell r="G4095">
            <v>40</v>
          </cell>
          <cell r="H4095">
            <v>91913</v>
          </cell>
          <cell r="I4095" t="str">
            <v>42802</v>
          </cell>
          <cell r="J4095" t="str">
            <v>2010062</v>
          </cell>
          <cell r="K4095" t="str">
            <v>40701</v>
          </cell>
          <cell r="L4095">
            <v>0</v>
          </cell>
          <cell r="M4095" t="str">
            <v>143120100</v>
          </cell>
          <cell r="N4095" t="str">
            <v>78</v>
          </cell>
          <cell r="O4095" t="str">
            <v>0479</v>
          </cell>
          <cell r="Q4095">
            <v>72913.08</v>
          </cell>
          <cell r="R4095">
            <v>0</v>
          </cell>
          <cell r="S4095">
            <v>18999.919999999998</v>
          </cell>
          <cell r="W4095" t="str">
            <v>9311101</v>
          </cell>
          <cell r="X4095">
            <v>0</v>
          </cell>
          <cell r="Y4095">
            <v>0</v>
          </cell>
        </row>
        <row r="4096">
          <cell r="A4096">
            <v>28946</v>
          </cell>
          <cell r="B4096" t="str">
            <v>20</v>
          </cell>
          <cell r="C4096" t="str">
            <v>Выключатель масляный</v>
          </cell>
          <cell r="D4096" t="str">
            <v>520</v>
          </cell>
          <cell r="E4096" t="str">
            <v>011</v>
          </cell>
          <cell r="F4096">
            <v>11</v>
          </cell>
          <cell r="G4096">
            <v>40</v>
          </cell>
          <cell r="H4096">
            <v>91913</v>
          </cell>
          <cell r="I4096" t="str">
            <v>42803</v>
          </cell>
          <cell r="J4096" t="str">
            <v>2010062</v>
          </cell>
          <cell r="K4096" t="str">
            <v>40701</v>
          </cell>
          <cell r="L4096">
            <v>0</v>
          </cell>
          <cell r="M4096" t="str">
            <v>143120100</v>
          </cell>
          <cell r="N4096" t="str">
            <v>78</v>
          </cell>
          <cell r="O4096" t="str">
            <v>0479</v>
          </cell>
          <cell r="Q4096">
            <v>72913.08</v>
          </cell>
          <cell r="R4096">
            <v>0</v>
          </cell>
          <cell r="S4096">
            <v>18999.919999999998</v>
          </cell>
          <cell r="W4096" t="str">
            <v>9311101</v>
          </cell>
          <cell r="X4096">
            <v>0</v>
          </cell>
          <cell r="Y4096">
            <v>0</v>
          </cell>
        </row>
        <row r="4097">
          <cell r="A4097">
            <v>30317</v>
          </cell>
          <cell r="B4097" t="str">
            <v>40</v>
          </cell>
          <cell r="C4097" t="str">
            <v>Резерв Трансформатор ТМ 160/10</v>
          </cell>
          <cell r="D4097" t="str">
            <v>529</v>
          </cell>
          <cell r="E4097" t="str">
            <v>011</v>
          </cell>
          <cell r="F4097">
            <v>31</v>
          </cell>
          <cell r="G4097">
            <v>40</v>
          </cell>
          <cell r="H4097">
            <v>11245</v>
          </cell>
          <cell r="I4097" t="str">
            <v>42841</v>
          </cell>
          <cell r="J4097" t="str">
            <v>2010062</v>
          </cell>
          <cell r="K4097" t="str">
            <v>40701</v>
          </cell>
          <cell r="L4097">
            <v>0</v>
          </cell>
          <cell r="M4097" t="str">
            <v>143115122</v>
          </cell>
          <cell r="N4097" t="str">
            <v>72</v>
          </cell>
          <cell r="O4097" t="str">
            <v>0183</v>
          </cell>
          <cell r="Q4097">
            <v>8773.98</v>
          </cell>
          <cell r="R4097">
            <v>0</v>
          </cell>
          <cell r="S4097">
            <v>2471.02</v>
          </cell>
          <cell r="V4097" t="str">
            <v>42841</v>
          </cell>
          <cell r="W4097" t="str">
            <v>9311101</v>
          </cell>
          <cell r="X4097">
            <v>0</v>
          </cell>
          <cell r="Y4097">
            <v>0</v>
          </cell>
        </row>
        <row r="4098">
          <cell r="A4098">
            <v>29556</v>
          </cell>
          <cell r="B4098" t="str">
            <v>40</v>
          </cell>
          <cell r="C4098" t="str">
            <v>Резерв Трансформатор ТМ 400/10 на</v>
          </cell>
          <cell r="D4098" t="str">
            <v>529</v>
          </cell>
          <cell r="E4098" t="str">
            <v>011</v>
          </cell>
          <cell r="F4098">
            <v>31</v>
          </cell>
          <cell r="G4098">
            <v>40</v>
          </cell>
          <cell r="H4098">
            <v>31546</v>
          </cell>
          <cell r="I4098" t="str">
            <v>42862</v>
          </cell>
          <cell r="J4098" t="str">
            <v>2010062</v>
          </cell>
          <cell r="K4098" t="str">
            <v>40701</v>
          </cell>
          <cell r="L4098">
            <v>0</v>
          </cell>
          <cell r="M4098" t="str">
            <v>143115122</v>
          </cell>
          <cell r="N4098" t="str">
            <v>75</v>
          </cell>
          <cell r="O4098" t="str">
            <v>1280</v>
          </cell>
          <cell r="Q4098">
            <v>25237.65</v>
          </cell>
          <cell r="R4098">
            <v>0</v>
          </cell>
          <cell r="S4098">
            <v>6308.35</v>
          </cell>
          <cell r="W4098" t="str">
            <v>9311101</v>
          </cell>
          <cell r="X4098">
            <v>0</v>
          </cell>
          <cell r="Y4098">
            <v>0</v>
          </cell>
        </row>
        <row r="4099">
          <cell r="A4099">
            <v>24777</v>
          </cell>
          <cell r="B4099" t="str">
            <v>20</v>
          </cell>
          <cell r="C4099" t="str">
            <v>Трансформатор ТМ 630/35/10 N 11265</v>
          </cell>
          <cell r="D4099" t="str">
            <v>520</v>
          </cell>
          <cell r="E4099" t="str">
            <v>011</v>
          </cell>
          <cell r="F4099">
            <v>11</v>
          </cell>
          <cell r="G4099">
            <v>40</v>
          </cell>
          <cell r="H4099">
            <v>44109.63</v>
          </cell>
          <cell r="I4099" t="str">
            <v>42868</v>
          </cell>
          <cell r="J4099" t="str">
            <v>2010062</v>
          </cell>
          <cell r="K4099" t="str">
            <v>40701</v>
          </cell>
          <cell r="L4099">
            <v>0</v>
          </cell>
          <cell r="M4099" t="str">
            <v>143115010</v>
          </cell>
          <cell r="N4099" t="str">
            <v>57</v>
          </cell>
          <cell r="O4099" t="str">
            <v>1167</v>
          </cell>
          <cell r="Q4099">
            <v>44109.63</v>
          </cell>
          <cell r="R4099">
            <v>0</v>
          </cell>
          <cell r="S4099">
            <v>0</v>
          </cell>
          <cell r="W4099" t="str">
            <v>9311101</v>
          </cell>
          <cell r="X4099">
            <v>0</v>
          </cell>
          <cell r="Y4099">
            <v>0</v>
          </cell>
        </row>
        <row r="4100">
          <cell r="A4100">
            <v>27638</v>
          </cell>
          <cell r="B4100" t="str">
            <v>20</v>
          </cell>
          <cell r="C4100" t="str">
            <v>Трансформатор ТМ 1600/35   N 863</v>
          </cell>
          <cell r="D4100" t="str">
            <v>520</v>
          </cell>
          <cell r="E4100" t="str">
            <v>011</v>
          </cell>
          <cell r="F4100">
            <v>11</v>
          </cell>
          <cell r="G4100">
            <v>40</v>
          </cell>
          <cell r="H4100">
            <v>40267.72</v>
          </cell>
          <cell r="I4100" t="str">
            <v>42871</v>
          </cell>
          <cell r="J4100" t="str">
            <v>2010062</v>
          </cell>
          <cell r="K4100" t="str">
            <v>40701</v>
          </cell>
          <cell r="L4100">
            <v>0</v>
          </cell>
          <cell r="M4100" t="str">
            <v>143115010</v>
          </cell>
          <cell r="N4100" t="str">
            <v>74</v>
          </cell>
          <cell r="O4100" t="str">
            <v>0975</v>
          </cell>
          <cell r="Q4100">
            <v>40267.72</v>
          </cell>
          <cell r="R4100">
            <v>0</v>
          </cell>
          <cell r="S4100">
            <v>0</v>
          </cell>
          <cell r="W4100" t="str">
            <v>9311101</v>
          </cell>
          <cell r="X4100">
            <v>0</v>
          </cell>
          <cell r="Y4100">
            <v>0</v>
          </cell>
        </row>
        <row r="4101">
          <cell r="A4101">
            <v>26969</v>
          </cell>
          <cell r="B4101" t="str">
            <v>20</v>
          </cell>
          <cell r="C4101" t="str">
            <v>Трансформатор ТМ 1600/35  N 102</v>
          </cell>
          <cell r="D4101" t="str">
            <v>520</v>
          </cell>
          <cell r="E4101" t="str">
            <v>011</v>
          </cell>
          <cell r="F4101">
            <v>11</v>
          </cell>
          <cell r="G4101">
            <v>40</v>
          </cell>
          <cell r="H4101">
            <v>40267.72</v>
          </cell>
          <cell r="I4101" t="str">
            <v>42873</v>
          </cell>
          <cell r="J4101" t="str">
            <v>2010062</v>
          </cell>
          <cell r="K4101" t="str">
            <v>40701</v>
          </cell>
          <cell r="L4101">
            <v>0</v>
          </cell>
          <cell r="M4101" t="str">
            <v>143115010</v>
          </cell>
          <cell r="N4101" t="str">
            <v>72</v>
          </cell>
          <cell r="O4101" t="str">
            <v>1173</v>
          </cell>
          <cell r="Q4101">
            <v>40267.72</v>
          </cell>
          <cell r="R4101">
            <v>0</v>
          </cell>
          <cell r="S4101">
            <v>0</v>
          </cell>
          <cell r="W4101" t="str">
            <v>9311101</v>
          </cell>
          <cell r="X4101">
            <v>0</v>
          </cell>
          <cell r="Y4101">
            <v>0</v>
          </cell>
        </row>
        <row r="4102">
          <cell r="A4102">
            <v>26724</v>
          </cell>
          <cell r="B4102" t="str">
            <v>20</v>
          </cell>
          <cell r="C4102" t="str">
            <v>Трансформатор ТМ 3200/35    N 853803</v>
          </cell>
          <cell r="D4102" t="str">
            <v>520</v>
          </cell>
          <cell r="E4102" t="str">
            <v>011</v>
          </cell>
          <cell r="F4102">
            <v>11</v>
          </cell>
          <cell r="G4102">
            <v>40</v>
          </cell>
          <cell r="H4102">
            <v>64331.91</v>
          </cell>
          <cell r="I4102" t="str">
            <v>42877</v>
          </cell>
          <cell r="J4102" t="str">
            <v>2010062</v>
          </cell>
          <cell r="K4102" t="str">
            <v>40701</v>
          </cell>
          <cell r="L4102">
            <v>0</v>
          </cell>
          <cell r="M4102" t="str">
            <v>143115010</v>
          </cell>
          <cell r="N4102" t="str">
            <v>72</v>
          </cell>
          <cell r="O4102" t="str">
            <v>0373</v>
          </cell>
          <cell r="Q4102">
            <v>64331.91</v>
          </cell>
          <cell r="R4102">
            <v>0</v>
          </cell>
          <cell r="S4102">
            <v>0</v>
          </cell>
          <cell r="W4102" t="str">
            <v>9311101</v>
          </cell>
          <cell r="X4102">
            <v>0</v>
          </cell>
          <cell r="Y4102">
            <v>0</v>
          </cell>
        </row>
        <row r="4103">
          <cell r="A4103">
            <v>26999</v>
          </cell>
          <cell r="B4103" t="str">
            <v>20</v>
          </cell>
          <cell r="C4103" t="str">
            <v>Трансформатор ТМ 4000кВА N 49623</v>
          </cell>
          <cell r="D4103" t="str">
            <v>520</v>
          </cell>
          <cell r="E4103" t="str">
            <v>011</v>
          </cell>
          <cell r="F4103">
            <v>11</v>
          </cell>
          <cell r="G4103">
            <v>40</v>
          </cell>
          <cell r="H4103">
            <v>39472.01</v>
          </cell>
          <cell r="I4103" t="str">
            <v>42878</v>
          </cell>
          <cell r="J4103" t="str">
            <v>2010062</v>
          </cell>
          <cell r="K4103" t="str">
            <v>40701</v>
          </cell>
          <cell r="L4103">
            <v>0</v>
          </cell>
          <cell r="M4103" t="str">
            <v>143115010</v>
          </cell>
          <cell r="N4103" t="str">
            <v>72</v>
          </cell>
          <cell r="O4103" t="str">
            <v>1273</v>
          </cell>
          <cell r="Q4103">
            <v>39472.01</v>
          </cell>
          <cell r="R4103">
            <v>0</v>
          </cell>
          <cell r="S4103">
            <v>0</v>
          </cell>
          <cell r="W4103" t="str">
            <v>9311101</v>
          </cell>
          <cell r="X4103">
            <v>0</v>
          </cell>
          <cell r="Y4103">
            <v>0</v>
          </cell>
        </row>
        <row r="4104">
          <cell r="A4104">
            <v>27729</v>
          </cell>
          <cell r="B4104" t="str">
            <v>20</v>
          </cell>
          <cell r="C4104" t="str">
            <v>Трансформатор ТМ 1600 кВА   N  758 демонт. с ПСТ Соловьевка</v>
          </cell>
          <cell r="D4104" t="str">
            <v>520</v>
          </cell>
          <cell r="E4104" t="str">
            <v>011</v>
          </cell>
          <cell r="F4104">
            <v>31</v>
          </cell>
          <cell r="G4104">
            <v>40</v>
          </cell>
          <cell r="H4104">
            <v>108723</v>
          </cell>
          <cell r="I4104" t="str">
            <v>42881</v>
          </cell>
          <cell r="J4104" t="str">
            <v>2010062</v>
          </cell>
          <cell r="K4104" t="str">
            <v>40701</v>
          </cell>
          <cell r="L4104">
            <v>0</v>
          </cell>
          <cell r="M4104" t="str">
            <v>143115010</v>
          </cell>
          <cell r="N4104" t="str">
            <v>75</v>
          </cell>
          <cell r="O4104" t="str">
            <v>1275</v>
          </cell>
          <cell r="Q4104">
            <v>98489.33</v>
          </cell>
          <cell r="R4104">
            <v>0</v>
          </cell>
          <cell r="S4104">
            <v>10233.67</v>
          </cell>
          <cell r="W4104" t="str">
            <v>9311101</v>
          </cell>
          <cell r="X4104">
            <v>0</v>
          </cell>
          <cell r="Y4104">
            <v>0</v>
          </cell>
        </row>
        <row r="4105">
          <cell r="A4105">
            <v>29677</v>
          </cell>
          <cell r="B4105" t="str">
            <v>02</v>
          </cell>
          <cell r="C4105" t="str">
            <v>Трансформатор ТМ 25000кВА   N 77882  ПСТ Центр</v>
          </cell>
          <cell r="D4105" t="str">
            <v>502</v>
          </cell>
          <cell r="E4105" t="str">
            <v>011</v>
          </cell>
          <cell r="F4105">
            <v>31</v>
          </cell>
          <cell r="G4105">
            <v>40</v>
          </cell>
          <cell r="H4105">
            <v>4436854</v>
          </cell>
          <cell r="I4105" t="str">
            <v>42882</v>
          </cell>
          <cell r="J4105" t="str">
            <v>2010062</v>
          </cell>
          <cell r="K4105" t="str">
            <v>40701</v>
          </cell>
          <cell r="L4105">
            <v>4.4000000000000004</v>
          </cell>
          <cell r="M4105" t="str">
            <v>143115162</v>
          </cell>
          <cell r="N4105" t="str">
            <v>73</v>
          </cell>
          <cell r="O4105" t="str">
            <v>0481</v>
          </cell>
          <cell r="Q4105">
            <v>3987252.49</v>
          </cell>
          <cell r="R4105">
            <v>16268.46</v>
          </cell>
          <cell r="S4105">
            <v>449601.51</v>
          </cell>
          <cell r="W4105" t="str">
            <v>9311101</v>
          </cell>
          <cell r="X4105">
            <v>0</v>
          </cell>
          <cell r="Y4105">
            <v>0</v>
          </cell>
        </row>
        <row r="4106">
          <cell r="A4106">
            <v>32478</v>
          </cell>
          <cell r="B4106" t="str">
            <v>20</v>
          </cell>
          <cell r="C4106" t="str">
            <v>Трансформатор ТМ 1000 кВА   N 5331</v>
          </cell>
          <cell r="D4106" t="str">
            <v>520</v>
          </cell>
          <cell r="E4106" t="str">
            <v>011</v>
          </cell>
          <cell r="F4106">
            <v>11</v>
          </cell>
          <cell r="G4106">
            <v>40</v>
          </cell>
          <cell r="H4106">
            <v>114661</v>
          </cell>
          <cell r="I4106" t="str">
            <v>42883</v>
          </cell>
          <cell r="J4106" t="str">
            <v>2010062</v>
          </cell>
          <cell r="K4106" t="str">
            <v>40701</v>
          </cell>
          <cell r="L4106">
            <v>0</v>
          </cell>
          <cell r="M4106" t="str">
            <v>143115010</v>
          </cell>
          <cell r="N4106" t="str">
            <v>80</v>
          </cell>
          <cell r="O4106" t="str">
            <v>1288</v>
          </cell>
          <cell r="Q4106">
            <v>40883.99</v>
          </cell>
          <cell r="R4106">
            <v>0</v>
          </cell>
          <cell r="S4106">
            <v>73777.009999999995</v>
          </cell>
          <cell r="W4106" t="str">
            <v>9311101</v>
          </cell>
          <cell r="X4106">
            <v>0</v>
          </cell>
          <cell r="Y4106">
            <v>0</v>
          </cell>
        </row>
        <row r="4107">
          <cell r="A4107">
            <v>32478</v>
          </cell>
          <cell r="B4107" t="str">
            <v>20</v>
          </cell>
          <cell r="C4107" t="str">
            <v>Трансформатор ТМ 1000 кВА N 5328</v>
          </cell>
          <cell r="D4107" t="str">
            <v>520</v>
          </cell>
          <cell r="E4107" t="str">
            <v>011</v>
          </cell>
          <cell r="F4107">
            <v>11</v>
          </cell>
          <cell r="G4107">
            <v>40</v>
          </cell>
          <cell r="H4107">
            <v>114661</v>
          </cell>
          <cell r="I4107" t="str">
            <v>42884</v>
          </cell>
          <cell r="J4107" t="str">
            <v>2010062</v>
          </cell>
          <cell r="K4107" t="str">
            <v>40701</v>
          </cell>
          <cell r="L4107">
            <v>0</v>
          </cell>
          <cell r="M4107" t="str">
            <v>143115010</v>
          </cell>
          <cell r="N4107" t="str">
            <v>80</v>
          </cell>
          <cell r="O4107" t="str">
            <v>1288</v>
          </cell>
          <cell r="Q4107">
            <v>40883.99</v>
          </cell>
          <cell r="R4107">
            <v>0</v>
          </cell>
          <cell r="S4107">
            <v>73777.009999999995</v>
          </cell>
          <cell r="W4107" t="str">
            <v>9311101</v>
          </cell>
          <cell r="X4107">
            <v>0</v>
          </cell>
          <cell r="Y4107">
            <v>0</v>
          </cell>
        </row>
        <row r="4108">
          <cell r="A4108">
            <v>33025</v>
          </cell>
          <cell r="B4108" t="str">
            <v>20</v>
          </cell>
          <cell r="C4108" t="str">
            <v>Трансформатор ТМ 1800 N 53</v>
          </cell>
          <cell r="D4108" t="str">
            <v>520</v>
          </cell>
          <cell r="E4108" t="str">
            <v>011</v>
          </cell>
          <cell r="F4108">
            <v>11</v>
          </cell>
          <cell r="G4108">
            <v>40</v>
          </cell>
          <cell r="H4108">
            <v>431300</v>
          </cell>
          <cell r="I4108" t="str">
            <v>42886</v>
          </cell>
          <cell r="J4108" t="str">
            <v>2010062</v>
          </cell>
          <cell r="K4108" t="str">
            <v>40701</v>
          </cell>
          <cell r="L4108">
            <v>0</v>
          </cell>
          <cell r="M4108" t="str">
            <v>143115010</v>
          </cell>
          <cell r="N4108" t="str">
            <v>90</v>
          </cell>
          <cell r="O4108" t="str">
            <v>0690</v>
          </cell>
          <cell r="Q4108">
            <v>127395.28</v>
          </cell>
          <cell r="R4108">
            <v>0</v>
          </cell>
          <cell r="S4108">
            <v>303904.71999999997</v>
          </cell>
          <cell r="W4108" t="str">
            <v>9311101</v>
          </cell>
          <cell r="X4108">
            <v>0</v>
          </cell>
          <cell r="Y4108">
            <v>0</v>
          </cell>
        </row>
        <row r="4109">
          <cell r="A4109">
            <v>32568</v>
          </cell>
          <cell r="B4109" t="str">
            <v>05</v>
          </cell>
          <cell r="C4109" t="str">
            <v>Прибор УЗА 150*80</v>
          </cell>
          <cell r="D4109" t="str">
            <v>505</v>
          </cell>
          <cell r="E4109" t="str">
            <v>011</v>
          </cell>
          <cell r="F4109">
            <v>11</v>
          </cell>
          <cell r="G4109">
            <v>40</v>
          </cell>
          <cell r="H4109">
            <v>39331</v>
          </cell>
          <cell r="I4109" t="str">
            <v>41937</v>
          </cell>
          <cell r="J4109" t="str">
            <v>2502100</v>
          </cell>
          <cell r="K4109" t="str">
            <v>40708</v>
          </cell>
          <cell r="L4109">
            <v>7.1</v>
          </cell>
          <cell r="M4109" t="str">
            <v>143120010</v>
          </cell>
          <cell r="N4109" t="str">
            <v>88</v>
          </cell>
          <cell r="O4109" t="str">
            <v>0389</v>
          </cell>
          <cell r="Q4109">
            <v>39331</v>
          </cell>
          <cell r="R4109">
            <v>0</v>
          </cell>
          <cell r="S4109">
            <v>0</v>
          </cell>
          <cell r="W4109" t="str">
            <v>8500510</v>
          </cell>
          <cell r="X4109">
            <v>0</v>
          </cell>
          <cell r="Y4109">
            <v>0</v>
          </cell>
        </row>
        <row r="4110">
          <cell r="A4110">
            <v>33359</v>
          </cell>
          <cell r="B4110" t="str">
            <v>06</v>
          </cell>
          <cell r="C4110" t="str">
            <v>Трансформатор сварочный ТДМ 503</v>
          </cell>
          <cell r="D4110" t="str">
            <v>506</v>
          </cell>
          <cell r="E4110" t="str">
            <v>011</v>
          </cell>
          <cell r="F4110">
            <v>11</v>
          </cell>
          <cell r="G4110">
            <v>40</v>
          </cell>
          <cell r="H4110">
            <v>3456.78</v>
          </cell>
          <cell r="I4110" t="str">
            <v>42103</v>
          </cell>
          <cell r="J4110" t="str">
            <v>2010062</v>
          </cell>
          <cell r="K4110" t="str">
            <v>42500</v>
          </cell>
          <cell r="L4110">
            <v>12.5</v>
          </cell>
          <cell r="M4110" t="str">
            <v>142922080</v>
          </cell>
          <cell r="N4110" t="str">
            <v>90</v>
          </cell>
          <cell r="O4110" t="str">
            <v>0591</v>
          </cell>
          <cell r="Q4110">
            <v>3456.78</v>
          </cell>
          <cell r="R4110">
            <v>0</v>
          </cell>
          <cell r="S4110">
            <v>0</v>
          </cell>
          <cell r="W4110" t="str">
            <v>8500920</v>
          </cell>
          <cell r="X4110">
            <v>0</v>
          </cell>
          <cell r="Y4110">
            <v>0</v>
          </cell>
        </row>
        <row r="4111">
          <cell r="A4111">
            <v>30011</v>
          </cell>
          <cell r="B4111" t="str">
            <v>02</v>
          </cell>
          <cell r="C4111" t="str">
            <v>Отделитель 09-220</v>
          </cell>
          <cell r="D4111" t="str">
            <v>502</v>
          </cell>
          <cell r="E4111" t="str">
            <v>011</v>
          </cell>
          <cell r="F4111">
            <v>31</v>
          </cell>
          <cell r="G4111">
            <v>40</v>
          </cell>
          <cell r="H4111">
            <v>21198</v>
          </cell>
          <cell r="I4111" t="str">
            <v>42014</v>
          </cell>
          <cell r="J4111" t="str">
            <v>2010062</v>
          </cell>
          <cell r="K4111" t="str">
            <v>40701</v>
          </cell>
          <cell r="L4111">
            <v>4.4000000000000004</v>
          </cell>
          <cell r="M4111" t="str">
            <v>143115010</v>
          </cell>
          <cell r="O4111" t="str">
            <v>0382</v>
          </cell>
          <cell r="Q4111">
            <v>5849.54</v>
          </cell>
          <cell r="R4111">
            <v>77.73</v>
          </cell>
          <cell r="S4111">
            <v>15348.46</v>
          </cell>
          <cell r="W4111" t="str">
            <v>8500510</v>
          </cell>
          <cell r="X4111">
            <v>0</v>
          </cell>
          <cell r="Y4111">
            <v>0</v>
          </cell>
        </row>
        <row r="4112">
          <cell r="A4112">
            <v>30011</v>
          </cell>
          <cell r="B4112" t="str">
            <v>02</v>
          </cell>
          <cell r="C4112" t="str">
            <v>Отделитель 09-220</v>
          </cell>
          <cell r="D4112" t="str">
            <v>502</v>
          </cell>
          <cell r="E4112" t="str">
            <v>011</v>
          </cell>
          <cell r="F4112">
            <v>31</v>
          </cell>
          <cell r="G4112">
            <v>40</v>
          </cell>
          <cell r="H4112">
            <v>21198</v>
          </cell>
          <cell r="I4112" t="str">
            <v>42015</v>
          </cell>
          <cell r="J4112" t="str">
            <v>2010062</v>
          </cell>
          <cell r="K4112" t="str">
            <v>40701</v>
          </cell>
          <cell r="L4112">
            <v>4.4000000000000004</v>
          </cell>
          <cell r="M4112" t="str">
            <v>143115010</v>
          </cell>
          <cell r="O4112" t="str">
            <v>0382</v>
          </cell>
          <cell r="Q4112">
            <v>5849.54</v>
          </cell>
          <cell r="R4112">
            <v>77.73</v>
          </cell>
          <cell r="S4112">
            <v>15348.46</v>
          </cell>
          <cell r="W4112" t="str">
            <v>8500510</v>
          </cell>
          <cell r="X4112">
            <v>0</v>
          </cell>
          <cell r="Y4112">
            <v>0</v>
          </cell>
        </row>
        <row r="4113">
          <cell r="A4113">
            <v>30011</v>
          </cell>
          <cell r="B4113" t="str">
            <v>02</v>
          </cell>
          <cell r="C4113" t="str">
            <v>Отделитель 09-220</v>
          </cell>
          <cell r="D4113" t="str">
            <v>502</v>
          </cell>
          <cell r="E4113" t="str">
            <v>011</v>
          </cell>
          <cell r="F4113">
            <v>31</v>
          </cell>
          <cell r="G4113">
            <v>40</v>
          </cell>
          <cell r="H4113">
            <v>21198</v>
          </cell>
          <cell r="I4113" t="str">
            <v>42016</v>
          </cell>
          <cell r="J4113" t="str">
            <v>2010062</v>
          </cell>
          <cell r="K4113" t="str">
            <v>40701</v>
          </cell>
          <cell r="L4113">
            <v>4.4000000000000004</v>
          </cell>
          <cell r="M4113" t="str">
            <v>143115010</v>
          </cell>
          <cell r="O4113" t="str">
            <v>0382</v>
          </cell>
          <cell r="Q4113">
            <v>5849.54</v>
          </cell>
          <cell r="R4113">
            <v>77.73</v>
          </cell>
          <cell r="S4113">
            <v>15348.46</v>
          </cell>
          <cell r="W4113" t="str">
            <v>8500510</v>
          </cell>
          <cell r="X4113">
            <v>0</v>
          </cell>
          <cell r="Y4113">
            <v>0</v>
          </cell>
        </row>
        <row r="4114">
          <cell r="A4114">
            <v>30348</v>
          </cell>
          <cell r="B4114" t="str">
            <v>02</v>
          </cell>
          <cell r="C4114" t="str">
            <v>Раз`единитель РНДЗ -2-330/3200</v>
          </cell>
          <cell r="D4114" t="str">
            <v>502</v>
          </cell>
          <cell r="E4114" t="str">
            <v>011</v>
          </cell>
          <cell r="F4114">
            <v>31</v>
          </cell>
          <cell r="G4114">
            <v>40</v>
          </cell>
          <cell r="H4114">
            <v>103240</v>
          </cell>
          <cell r="I4114" t="str">
            <v>42036</v>
          </cell>
          <cell r="J4114" t="str">
            <v>2010062</v>
          </cell>
          <cell r="K4114" t="str">
            <v>40701</v>
          </cell>
          <cell r="L4114">
            <v>4.4000000000000004</v>
          </cell>
          <cell r="M4114" t="str">
            <v>143115010</v>
          </cell>
          <cell r="N4114" t="str">
            <v>83</v>
          </cell>
          <cell r="O4114" t="str">
            <v>0283</v>
          </cell>
          <cell r="Q4114">
            <v>22431.59</v>
          </cell>
          <cell r="R4114">
            <v>378.55</v>
          </cell>
          <cell r="S4114">
            <v>80808.41</v>
          </cell>
          <cell r="W4114" t="str">
            <v>9311101</v>
          </cell>
          <cell r="X4114">
            <v>0</v>
          </cell>
          <cell r="Y4114">
            <v>0</v>
          </cell>
        </row>
        <row r="4115">
          <cell r="A4115">
            <v>30348</v>
          </cell>
          <cell r="B4115" t="str">
            <v>02</v>
          </cell>
          <cell r="C4115" t="str">
            <v>Раз`единитель РНДЗ -2-330/3200</v>
          </cell>
          <cell r="D4115" t="str">
            <v>502</v>
          </cell>
          <cell r="E4115" t="str">
            <v>011</v>
          </cell>
          <cell r="F4115">
            <v>31</v>
          </cell>
          <cell r="G4115">
            <v>40</v>
          </cell>
          <cell r="H4115">
            <v>103240</v>
          </cell>
          <cell r="I4115" t="str">
            <v>42037</v>
          </cell>
          <cell r="J4115" t="str">
            <v>2010062</v>
          </cell>
          <cell r="K4115" t="str">
            <v>40701</v>
          </cell>
          <cell r="L4115">
            <v>4.4000000000000004</v>
          </cell>
          <cell r="M4115" t="str">
            <v>143115010</v>
          </cell>
          <cell r="N4115" t="str">
            <v>83</v>
          </cell>
          <cell r="O4115" t="str">
            <v>0283</v>
          </cell>
          <cell r="Q4115">
            <v>22431.59</v>
          </cell>
          <cell r="R4115">
            <v>378.55</v>
          </cell>
          <cell r="S4115">
            <v>80808.41</v>
          </cell>
          <cell r="W4115" t="str">
            <v>9311101</v>
          </cell>
          <cell r="X4115">
            <v>0</v>
          </cell>
          <cell r="Y4115">
            <v>0</v>
          </cell>
        </row>
        <row r="4116">
          <cell r="A4116">
            <v>30348</v>
          </cell>
          <cell r="B4116" t="str">
            <v>40</v>
          </cell>
          <cell r="C4116" t="str">
            <v>Раз`единитель РНДЗ-2-330/3200</v>
          </cell>
          <cell r="D4116" t="str">
            <v>529</v>
          </cell>
          <cell r="E4116" t="str">
            <v>011</v>
          </cell>
          <cell r="F4116">
            <v>31</v>
          </cell>
          <cell r="G4116">
            <v>40</v>
          </cell>
          <cell r="H4116">
            <v>103240</v>
          </cell>
          <cell r="I4116" t="str">
            <v>42038</v>
          </cell>
          <cell r="J4116" t="str">
            <v>2010062</v>
          </cell>
          <cell r="K4116" t="str">
            <v>40701</v>
          </cell>
          <cell r="L4116">
            <v>0</v>
          </cell>
          <cell r="M4116" t="str">
            <v>143115010</v>
          </cell>
          <cell r="N4116" t="str">
            <v>83</v>
          </cell>
          <cell r="O4116" t="str">
            <v>0283</v>
          </cell>
          <cell r="Q4116">
            <v>12967.84</v>
          </cell>
          <cell r="R4116">
            <v>0</v>
          </cell>
          <cell r="S4116">
            <v>90272.16</v>
          </cell>
          <cell r="W4116" t="str">
            <v>9311101</v>
          </cell>
          <cell r="X4116">
            <v>0</v>
          </cell>
          <cell r="Y4116">
            <v>0</v>
          </cell>
        </row>
        <row r="4117">
          <cell r="A4117">
            <v>29891</v>
          </cell>
          <cell r="B4117" t="str">
            <v>07</v>
          </cell>
          <cell r="C4117" t="str">
            <v>Шкаф кабельный ШКМ-8/3-2</v>
          </cell>
          <cell r="D4117" t="str">
            <v>519</v>
          </cell>
          <cell r="E4117" t="str">
            <v>011</v>
          </cell>
          <cell r="F4117">
            <v>31</v>
          </cell>
          <cell r="G4117">
            <v>40</v>
          </cell>
          <cell r="H4117">
            <v>15652</v>
          </cell>
          <cell r="I4117" t="str">
            <v>42047</v>
          </cell>
          <cell r="J4117" t="str">
            <v>2010062</v>
          </cell>
          <cell r="K4117" t="str">
            <v>40717</v>
          </cell>
          <cell r="L4117">
            <v>10</v>
          </cell>
          <cell r="M4117" t="str">
            <v>143120210</v>
          </cell>
          <cell r="N4117" t="str">
            <v>81</v>
          </cell>
          <cell r="O4117" t="str">
            <v>1181</v>
          </cell>
          <cell r="Q4117">
            <v>7600.58</v>
          </cell>
          <cell r="R4117">
            <v>130.43</v>
          </cell>
          <cell r="S4117">
            <v>8051.42</v>
          </cell>
          <cell r="V4117" t="str">
            <v>42047</v>
          </cell>
          <cell r="W4117" t="str">
            <v>9311101</v>
          </cell>
          <cell r="X4117">
            <v>0</v>
          </cell>
          <cell r="Y4117">
            <v>0</v>
          </cell>
        </row>
        <row r="4118">
          <cell r="A4118">
            <v>29891</v>
          </cell>
          <cell r="B4118" t="str">
            <v>04</v>
          </cell>
          <cell r="C4118" t="str">
            <v>Шкаф кабельный ШКМ-8/3-2</v>
          </cell>
          <cell r="D4118" t="str">
            <v>539</v>
          </cell>
          <cell r="E4118" t="str">
            <v>011</v>
          </cell>
          <cell r="F4118">
            <v>31</v>
          </cell>
          <cell r="G4118">
            <v>40</v>
          </cell>
          <cell r="H4118">
            <v>15652</v>
          </cell>
          <cell r="I4118" t="str">
            <v>42048</v>
          </cell>
          <cell r="J4118" t="str">
            <v>2010062</v>
          </cell>
          <cell r="K4118" t="str">
            <v>40717</v>
          </cell>
          <cell r="L4118">
            <v>10</v>
          </cell>
          <cell r="M4118" t="str">
            <v>143120210</v>
          </cell>
          <cell r="N4118" t="str">
            <v>81</v>
          </cell>
          <cell r="O4118" t="str">
            <v>1181</v>
          </cell>
          <cell r="Q4118">
            <v>7339.72</v>
          </cell>
          <cell r="R4118">
            <v>130.43</v>
          </cell>
          <cell r="S4118">
            <v>8312.2800000000007</v>
          </cell>
          <cell r="W4118" t="str">
            <v>9311101</v>
          </cell>
          <cell r="X4118">
            <v>0</v>
          </cell>
          <cell r="Y4118">
            <v>0</v>
          </cell>
        </row>
        <row r="4119">
          <cell r="A4119">
            <v>31564</v>
          </cell>
          <cell r="B4119" t="str">
            <v>04</v>
          </cell>
          <cell r="C4119" t="str">
            <v>Батареи аккумуляторные резерв для п/ст Дальняя</v>
          </cell>
          <cell r="D4119" t="str">
            <v>539</v>
          </cell>
          <cell r="E4119" t="str">
            <v>011</v>
          </cell>
          <cell r="F4119">
            <v>31</v>
          </cell>
          <cell r="G4119">
            <v>40</v>
          </cell>
          <cell r="H4119">
            <v>10413</v>
          </cell>
          <cell r="I4119" t="str">
            <v>42056</v>
          </cell>
          <cell r="J4119" t="str">
            <v>2010062</v>
          </cell>
          <cell r="K4119" t="str">
            <v>40701</v>
          </cell>
          <cell r="L4119">
            <v>4.4000000000000004</v>
          </cell>
          <cell r="M4119" t="str">
            <v>143115010</v>
          </cell>
          <cell r="N4119" t="str">
            <v>86</v>
          </cell>
          <cell r="O4119" t="str">
            <v>0686</v>
          </cell>
          <cell r="Q4119">
            <v>2491.5100000000002</v>
          </cell>
          <cell r="R4119">
            <v>38.18</v>
          </cell>
          <cell r="S4119">
            <v>7921.49</v>
          </cell>
          <cell r="W4119" t="str">
            <v>9311101</v>
          </cell>
          <cell r="X4119">
            <v>0</v>
          </cell>
          <cell r="Y4119">
            <v>0</v>
          </cell>
        </row>
        <row r="4120">
          <cell r="A4120">
            <v>31564</v>
          </cell>
          <cell r="B4120" t="str">
            <v>04</v>
          </cell>
          <cell r="C4120" t="str">
            <v>Конденсаторы  резерв для п/ст Дальняя</v>
          </cell>
          <cell r="D4120" t="str">
            <v>539</v>
          </cell>
          <cell r="E4120" t="str">
            <v>011</v>
          </cell>
          <cell r="F4120">
            <v>31</v>
          </cell>
          <cell r="G4120">
            <v>40</v>
          </cell>
          <cell r="H4120">
            <v>11817</v>
          </cell>
          <cell r="I4120" t="str">
            <v>42057</v>
          </cell>
          <cell r="J4120" t="str">
            <v>2010062</v>
          </cell>
          <cell r="K4120" t="str">
            <v>40717</v>
          </cell>
          <cell r="L4120">
            <v>4.4000000000000004</v>
          </cell>
          <cell r="M4120" t="str">
            <v>143120020</v>
          </cell>
          <cell r="N4120" t="str">
            <v>86</v>
          </cell>
          <cell r="O4120" t="str">
            <v>0686</v>
          </cell>
          <cell r="Q4120">
            <v>4637.0600000000004</v>
          </cell>
          <cell r="R4120">
            <v>43.33</v>
          </cell>
          <cell r="S4120">
            <v>7179.94</v>
          </cell>
          <cell r="W4120" t="str">
            <v>9311101</v>
          </cell>
          <cell r="X4120">
            <v>0</v>
          </cell>
          <cell r="Y4120">
            <v>0</v>
          </cell>
        </row>
        <row r="4121">
          <cell r="A4121">
            <v>31199</v>
          </cell>
          <cell r="B4121" t="str">
            <v>04</v>
          </cell>
          <cell r="C4121" t="str">
            <v>Панель тип 101 резерв для п/ст Советская</v>
          </cell>
          <cell r="D4121" t="str">
            <v>539</v>
          </cell>
          <cell r="E4121" t="str">
            <v>011</v>
          </cell>
          <cell r="F4121">
            <v>31</v>
          </cell>
          <cell r="G4121">
            <v>40</v>
          </cell>
          <cell r="H4121">
            <v>29923</v>
          </cell>
          <cell r="I4121" t="str">
            <v>42061</v>
          </cell>
          <cell r="J4121" t="str">
            <v>2010062</v>
          </cell>
          <cell r="K4121" t="str">
            <v>40701</v>
          </cell>
          <cell r="L4121">
            <v>4.4000000000000004</v>
          </cell>
          <cell r="M4121" t="str">
            <v>143115010</v>
          </cell>
          <cell r="N4121" t="str">
            <v>85</v>
          </cell>
          <cell r="O4121" t="str">
            <v>0685</v>
          </cell>
          <cell r="Q4121">
            <v>6172.35</v>
          </cell>
          <cell r="R4121">
            <v>109.72</v>
          </cell>
          <cell r="S4121">
            <v>23750.65</v>
          </cell>
          <cell r="W4121" t="str">
            <v>9311101</v>
          </cell>
          <cell r="X4121">
            <v>0</v>
          </cell>
          <cell r="Y4121">
            <v>0</v>
          </cell>
        </row>
        <row r="4122">
          <cell r="A4122">
            <v>31199</v>
          </cell>
          <cell r="B4122" t="str">
            <v>04</v>
          </cell>
          <cell r="C4122" t="str">
            <v>Панель тип 101 резерв для п/ст Советская</v>
          </cell>
          <cell r="D4122" t="str">
            <v>539</v>
          </cell>
          <cell r="E4122" t="str">
            <v>011</v>
          </cell>
          <cell r="F4122">
            <v>31</v>
          </cell>
          <cell r="G4122">
            <v>40</v>
          </cell>
          <cell r="H4122">
            <v>29923</v>
          </cell>
          <cell r="I4122" t="str">
            <v>42062</v>
          </cell>
          <cell r="J4122" t="str">
            <v>2010062</v>
          </cell>
          <cell r="K4122" t="str">
            <v>40701</v>
          </cell>
          <cell r="L4122">
            <v>4.4000000000000004</v>
          </cell>
          <cell r="M4122" t="str">
            <v>143115010</v>
          </cell>
          <cell r="N4122" t="str">
            <v>85</v>
          </cell>
          <cell r="O4122" t="str">
            <v>0685</v>
          </cell>
          <cell r="Q4122">
            <v>6172.35</v>
          </cell>
          <cell r="R4122">
            <v>109.72</v>
          </cell>
          <cell r="S4122">
            <v>23750.65</v>
          </cell>
          <cell r="W4122" t="str">
            <v>9311101</v>
          </cell>
          <cell r="X4122">
            <v>0</v>
          </cell>
          <cell r="Y4122">
            <v>0</v>
          </cell>
        </row>
        <row r="4123">
          <cell r="A4123">
            <v>31199</v>
          </cell>
          <cell r="B4123" t="str">
            <v>04</v>
          </cell>
          <cell r="C4123" t="str">
            <v>Панель тип 101 резерв для п/ст Советская</v>
          </cell>
          <cell r="D4123" t="str">
            <v>539</v>
          </cell>
          <cell r="E4123" t="str">
            <v>011</v>
          </cell>
          <cell r="F4123">
            <v>31</v>
          </cell>
          <cell r="G4123">
            <v>40</v>
          </cell>
          <cell r="H4123">
            <v>29923</v>
          </cell>
          <cell r="I4123" t="str">
            <v>42063</v>
          </cell>
          <cell r="J4123" t="str">
            <v>2010062</v>
          </cell>
          <cell r="K4123" t="str">
            <v>40701</v>
          </cell>
          <cell r="L4123">
            <v>4.4000000000000004</v>
          </cell>
          <cell r="M4123" t="str">
            <v>143115010</v>
          </cell>
          <cell r="N4123" t="str">
            <v>85</v>
          </cell>
          <cell r="O4123" t="str">
            <v>0685</v>
          </cell>
          <cell r="Q4123">
            <v>6172.35</v>
          </cell>
          <cell r="R4123">
            <v>109.72</v>
          </cell>
          <cell r="S4123">
            <v>23750.65</v>
          </cell>
          <cell r="W4123" t="str">
            <v>9311101</v>
          </cell>
          <cell r="X4123">
            <v>0</v>
          </cell>
          <cell r="Y4123">
            <v>0</v>
          </cell>
        </row>
        <row r="4124">
          <cell r="A4124">
            <v>31199</v>
          </cell>
          <cell r="B4124" t="str">
            <v>04</v>
          </cell>
          <cell r="C4124" t="str">
            <v>Панель тип 101 резерв для п/ст Советская</v>
          </cell>
          <cell r="D4124" t="str">
            <v>539</v>
          </cell>
          <cell r="E4124" t="str">
            <v>011</v>
          </cell>
          <cell r="F4124">
            <v>31</v>
          </cell>
          <cell r="G4124">
            <v>40</v>
          </cell>
          <cell r="H4124">
            <v>29923</v>
          </cell>
          <cell r="I4124" t="str">
            <v>42064</v>
          </cell>
          <cell r="J4124" t="str">
            <v>2010062</v>
          </cell>
          <cell r="K4124" t="str">
            <v>40701</v>
          </cell>
          <cell r="L4124">
            <v>4.4000000000000004</v>
          </cell>
          <cell r="M4124" t="str">
            <v>143115010</v>
          </cell>
          <cell r="N4124" t="str">
            <v>85</v>
          </cell>
          <cell r="O4124" t="str">
            <v>0685</v>
          </cell>
          <cell r="Q4124">
            <v>6172.35</v>
          </cell>
          <cell r="R4124">
            <v>109.72</v>
          </cell>
          <cell r="S4124">
            <v>23750.65</v>
          </cell>
          <cell r="W4124" t="str">
            <v>9311101</v>
          </cell>
          <cell r="X4124">
            <v>0</v>
          </cell>
          <cell r="Y4124">
            <v>0</v>
          </cell>
        </row>
        <row r="4125">
          <cell r="A4125">
            <v>31199</v>
          </cell>
          <cell r="B4125" t="str">
            <v>04</v>
          </cell>
          <cell r="C4125" t="str">
            <v>Панель тип 101 резерв для п/ст Советская</v>
          </cell>
          <cell r="D4125" t="str">
            <v>539</v>
          </cell>
          <cell r="E4125" t="str">
            <v>011</v>
          </cell>
          <cell r="F4125">
            <v>31</v>
          </cell>
          <cell r="G4125">
            <v>40</v>
          </cell>
          <cell r="H4125">
            <v>29923</v>
          </cell>
          <cell r="I4125" t="str">
            <v>42065</v>
          </cell>
          <cell r="J4125" t="str">
            <v>2010062</v>
          </cell>
          <cell r="K4125" t="str">
            <v>40701</v>
          </cell>
          <cell r="L4125">
            <v>4.4000000000000004</v>
          </cell>
          <cell r="M4125" t="str">
            <v>143115010</v>
          </cell>
          <cell r="N4125" t="str">
            <v>85</v>
          </cell>
          <cell r="O4125" t="str">
            <v>0685</v>
          </cell>
          <cell r="Q4125">
            <v>6172.35</v>
          </cell>
          <cell r="R4125">
            <v>109.72</v>
          </cell>
          <cell r="S4125">
            <v>23750.65</v>
          </cell>
          <cell r="W4125" t="str">
            <v>9311101</v>
          </cell>
          <cell r="X4125">
            <v>0</v>
          </cell>
          <cell r="Y4125">
            <v>0</v>
          </cell>
        </row>
        <row r="4126">
          <cell r="A4126">
            <v>31168</v>
          </cell>
          <cell r="B4126" t="str">
            <v>04</v>
          </cell>
          <cell r="C4126" t="str">
            <v>Редуктор 4561А</v>
          </cell>
          <cell r="D4126" t="str">
            <v>539</v>
          </cell>
          <cell r="E4126" t="str">
            <v>011</v>
          </cell>
          <cell r="F4126">
            <v>31</v>
          </cell>
          <cell r="G4126">
            <v>40</v>
          </cell>
          <cell r="H4126">
            <v>17325</v>
          </cell>
          <cell r="I4126" t="str">
            <v>42099</v>
          </cell>
          <cell r="J4126" t="str">
            <v>2010062</v>
          </cell>
          <cell r="K4126" t="str">
            <v>40701</v>
          </cell>
          <cell r="L4126">
            <v>0</v>
          </cell>
          <cell r="M4126" t="str">
            <v>143115010</v>
          </cell>
          <cell r="N4126" t="str">
            <v>85</v>
          </cell>
          <cell r="O4126" t="str">
            <v>0585</v>
          </cell>
          <cell r="Q4126">
            <v>2176.23</v>
          </cell>
          <cell r="R4126">
            <v>0</v>
          </cell>
          <cell r="S4126">
            <v>15148.77</v>
          </cell>
          <cell r="W4126" t="str">
            <v>9311101</v>
          </cell>
          <cell r="X4126">
            <v>0</v>
          </cell>
          <cell r="Y4126">
            <v>0</v>
          </cell>
        </row>
        <row r="4127">
          <cell r="A4127">
            <v>28915</v>
          </cell>
          <cell r="B4127" t="str">
            <v>40</v>
          </cell>
          <cell r="C4127" t="str">
            <v>Дизель-генератор</v>
          </cell>
          <cell r="D4127" t="str">
            <v>529</v>
          </cell>
          <cell r="E4127" t="str">
            <v>011</v>
          </cell>
          <cell r="F4127">
            <v>11</v>
          </cell>
          <cell r="G4127">
            <v>40</v>
          </cell>
          <cell r="H4127">
            <v>71622</v>
          </cell>
          <cell r="I4127" t="str">
            <v>42601</v>
          </cell>
          <cell r="J4127" t="str">
            <v>2010062</v>
          </cell>
          <cell r="K4127" t="str">
            <v>40202</v>
          </cell>
          <cell r="L4127">
            <v>4.2</v>
          </cell>
          <cell r="M4127" t="str">
            <v>142911010</v>
          </cell>
          <cell r="N4127" t="str">
            <v>78</v>
          </cell>
          <cell r="O4127" t="str">
            <v>0379</v>
          </cell>
          <cell r="Q4127">
            <v>71622</v>
          </cell>
          <cell r="R4127">
            <v>0</v>
          </cell>
          <cell r="S4127">
            <v>0</v>
          </cell>
          <cell r="W4127" t="str">
            <v>9311101</v>
          </cell>
          <cell r="X4127">
            <v>0</v>
          </cell>
          <cell r="Y4127">
            <v>0</v>
          </cell>
        </row>
        <row r="4128">
          <cell r="A4128">
            <v>32203</v>
          </cell>
          <cell r="B4128" t="str">
            <v>07</v>
          </cell>
          <cell r="C4128" t="str">
            <v>Трактор К-700  гос номер 07-86 СЛ</v>
          </cell>
          <cell r="D4128" t="str">
            <v>519</v>
          </cell>
          <cell r="E4128" t="str">
            <v>011</v>
          </cell>
          <cell r="F4128">
            <v>31</v>
          </cell>
          <cell r="G4128">
            <v>40</v>
          </cell>
          <cell r="H4128">
            <v>251711.59</v>
          </cell>
          <cell r="I4128" t="str">
            <v>41803</v>
          </cell>
          <cell r="J4128" t="str">
            <v>2502100</v>
          </cell>
          <cell r="K4128" t="str">
            <v>40600</v>
          </cell>
          <cell r="L4128">
            <v>10</v>
          </cell>
          <cell r="M4128" t="str">
            <v>142918010</v>
          </cell>
          <cell r="N4128" t="str">
            <v>78</v>
          </cell>
          <cell r="O4128" t="str">
            <v>0388</v>
          </cell>
          <cell r="Q4128">
            <v>251711.59</v>
          </cell>
          <cell r="R4128">
            <v>0</v>
          </cell>
          <cell r="S4128">
            <v>0</v>
          </cell>
          <cell r="W4128" t="str">
            <v>8500920</v>
          </cell>
          <cell r="X4128">
            <v>0</v>
          </cell>
          <cell r="Y4128">
            <v>0</v>
          </cell>
        </row>
        <row r="4129">
          <cell r="A4129">
            <v>31959</v>
          </cell>
          <cell r="B4129" t="str">
            <v>10</v>
          </cell>
          <cell r="C4129" t="str">
            <v>Снегоочиститель на тракторе ДТ-75 гос номер СХ 1044</v>
          </cell>
          <cell r="D4129" t="str">
            <v>510</v>
          </cell>
          <cell r="E4129" t="str">
            <v>011</v>
          </cell>
          <cell r="F4129">
            <v>11</v>
          </cell>
          <cell r="G4129">
            <v>40</v>
          </cell>
          <cell r="H4129">
            <v>170603.16</v>
          </cell>
          <cell r="I4129" t="str">
            <v>41802</v>
          </cell>
          <cell r="J4129" t="str">
            <v>2502100</v>
          </cell>
          <cell r="K4129" t="str">
            <v>40603</v>
          </cell>
          <cell r="L4129">
            <v>12.5</v>
          </cell>
          <cell r="M4129" t="str">
            <v>142918010</v>
          </cell>
          <cell r="N4129" t="str">
            <v>86</v>
          </cell>
          <cell r="O4129" t="str">
            <v>0787</v>
          </cell>
          <cell r="Q4129">
            <v>170603.16</v>
          </cell>
          <cell r="R4129">
            <v>0</v>
          </cell>
          <cell r="S4129">
            <v>0</v>
          </cell>
          <cell r="W4129" t="str">
            <v>9311101</v>
          </cell>
          <cell r="X4129">
            <v>0</v>
          </cell>
          <cell r="Y4129">
            <v>0</v>
          </cell>
        </row>
        <row r="4130">
          <cell r="A4130">
            <v>32568</v>
          </cell>
          <cell r="B4130" t="str">
            <v>10</v>
          </cell>
          <cell r="C4130" t="str">
            <v>Тягач ГТТ-200 гусеничный гос номер 64-42СХ</v>
          </cell>
          <cell r="D4130" t="str">
            <v>510</v>
          </cell>
          <cell r="E4130" t="str">
            <v>011</v>
          </cell>
          <cell r="F4130">
            <v>11</v>
          </cell>
          <cell r="G4130">
            <v>40</v>
          </cell>
          <cell r="H4130">
            <v>203344.25</v>
          </cell>
          <cell r="I4130" t="str">
            <v>41801</v>
          </cell>
          <cell r="J4130" t="str">
            <v>2502100</v>
          </cell>
          <cell r="K4130" t="str">
            <v>40611</v>
          </cell>
          <cell r="L4130">
            <v>11</v>
          </cell>
          <cell r="M4130" t="str">
            <v>142918010</v>
          </cell>
          <cell r="N4130" t="str">
            <v>79</v>
          </cell>
          <cell r="O4130" t="str">
            <v>0389</v>
          </cell>
          <cell r="Q4130">
            <v>203344.25</v>
          </cell>
          <cell r="R4130">
            <v>0</v>
          </cell>
          <cell r="S4130">
            <v>0</v>
          </cell>
          <cell r="W4130" t="str">
            <v>8500320</v>
          </cell>
          <cell r="X4130">
            <v>0</v>
          </cell>
          <cell r="Y4130">
            <v>0</v>
          </cell>
        </row>
        <row r="4131">
          <cell r="A4131">
            <v>32994</v>
          </cell>
          <cell r="B4131" t="str">
            <v>42</v>
          </cell>
          <cell r="C4131" t="str">
            <v>Трактор ДТ-75  гос.ном.08-93 (с 01.06.99г.)</v>
          </cell>
          <cell r="D4131" t="str">
            <v>529</v>
          </cell>
          <cell r="E4131" t="str">
            <v>011</v>
          </cell>
          <cell r="F4131">
            <v>11</v>
          </cell>
          <cell r="G4131">
            <v>40</v>
          </cell>
          <cell r="H4131">
            <v>93479.09</v>
          </cell>
          <cell r="I4131" t="str">
            <v>42706</v>
          </cell>
          <cell r="J4131" t="str">
            <v>2502100</v>
          </cell>
          <cell r="K4131" t="str">
            <v>40603</v>
          </cell>
          <cell r="L4131">
            <v>12.5</v>
          </cell>
          <cell r="M4131" t="str">
            <v>142918010</v>
          </cell>
          <cell r="N4131" t="str">
            <v>89</v>
          </cell>
          <cell r="O4131" t="str">
            <v>0590</v>
          </cell>
          <cell r="Q4131">
            <v>93479.09</v>
          </cell>
          <cell r="R4131">
            <v>0</v>
          </cell>
          <cell r="S4131">
            <v>0</v>
          </cell>
          <cell r="W4131" t="str">
            <v>8500920</v>
          </cell>
          <cell r="X4131">
            <v>0</v>
          </cell>
          <cell r="Y4131">
            <v>0</v>
          </cell>
        </row>
        <row r="4132">
          <cell r="A4132">
            <v>27273</v>
          </cell>
          <cell r="B4132" t="str">
            <v>42</v>
          </cell>
          <cell r="C4132" t="str">
            <v>Транспортер ГТТ-вездеход на гусеничном ходу  гос.ном.08-90 (с 01.06.99</v>
          </cell>
          <cell r="D4132" t="str">
            <v>529</v>
          </cell>
          <cell r="E4132" t="str">
            <v>011</v>
          </cell>
          <cell r="F4132">
            <v>11</v>
          </cell>
          <cell r="G4132">
            <v>40</v>
          </cell>
          <cell r="H4132">
            <v>157305.10999999999</v>
          </cell>
          <cell r="I4132" t="str">
            <v>42704</v>
          </cell>
          <cell r="J4132" t="str">
            <v>2502100</v>
          </cell>
          <cell r="K4132" t="str">
            <v>40603</v>
          </cell>
          <cell r="L4132">
            <v>12.5</v>
          </cell>
          <cell r="M4132" t="str">
            <v>142918010</v>
          </cell>
          <cell r="N4132" t="str">
            <v>65</v>
          </cell>
          <cell r="O4132" t="str">
            <v>0974</v>
          </cell>
          <cell r="Q4132">
            <v>157305.10999999999</v>
          </cell>
          <cell r="R4132">
            <v>0</v>
          </cell>
          <cell r="S4132">
            <v>0</v>
          </cell>
          <cell r="W4132" t="str">
            <v>9311101</v>
          </cell>
          <cell r="X4132">
            <v>0</v>
          </cell>
          <cell r="Y4132">
            <v>0</v>
          </cell>
        </row>
        <row r="4133">
          <cell r="A4133">
            <v>30011</v>
          </cell>
          <cell r="B4133" t="str">
            <v>20</v>
          </cell>
          <cell r="C4133" t="str">
            <v>Трансф-ор ТМ 2500/35  N 114628 демонт.с ПСТ Н-Александровская</v>
          </cell>
          <cell r="D4133" t="str">
            <v>520</v>
          </cell>
          <cell r="E4133" t="str">
            <v>011</v>
          </cell>
          <cell r="F4133">
            <v>31</v>
          </cell>
          <cell r="G4133">
            <v>40</v>
          </cell>
          <cell r="H4133">
            <v>326817</v>
          </cell>
          <cell r="I4133" t="str">
            <v>40758</v>
          </cell>
          <cell r="J4133" t="str">
            <v>2010062</v>
          </cell>
          <cell r="K4133" t="str">
            <v>40701</v>
          </cell>
          <cell r="L4133">
            <v>0</v>
          </cell>
          <cell r="M4133" t="str">
            <v>143115010</v>
          </cell>
          <cell r="N4133" t="str">
            <v>81</v>
          </cell>
          <cell r="O4133" t="str">
            <v>0382</v>
          </cell>
          <cell r="Q4133">
            <v>207875.71</v>
          </cell>
          <cell r="R4133">
            <v>0</v>
          </cell>
          <cell r="S4133">
            <v>118941.29</v>
          </cell>
          <cell r="W4133" t="str">
            <v>9311101</v>
          </cell>
          <cell r="X4133">
            <v>0</v>
          </cell>
          <cell r="Y4133">
            <v>0</v>
          </cell>
        </row>
        <row r="4134">
          <cell r="A4134">
            <v>31168</v>
          </cell>
          <cell r="B4134" t="str">
            <v>40</v>
          </cell>
          <cell r="C4134" t="str">
            <v>СП-4 с камерой КВД</v>
          </cell>
          <cell r="D4134" t="str">
            <v>529</v>
          </cell>
          <cell r="E4134" t="str">
            <v>011</v>
          </cell>
          <cell r="F4134">
            <v>11</v>
          </cell>
          <cell r="G4134">
            <v>40</v>
          </cell>
          <cell r="H4134">
            <v>41892</v>
          </cell>
          <cell r="I4134" t="str">
            <v>42808</v>
          </cell>
          <cell r="J4134" t="str">
            <v>2010062</v>
          </cell>
          <cell r="K4134" t="str">
            <v>40701</v>
          </cell>
          <cell r="L4134">
            <v>4.4000000000000004</v>
          </cell>
          <cell r="M4134" t="str">
            <v>143115010</v>
          </cell>
          <cell r="N4134" t="str">
            <v>85</v>
          </cell>
          <cell r="O4134" t="str">
            <v>0585</v>
          </cell>
          <cell r="Q4134">
            <v>36794.28</v>
          </cell>
          <cell r="R4134">
            <v>153.6</v>
          </cell>
          <cell r="S4134">
            <v>5097.72</v>
          </cell>
          <cell r="W4134" t="str">
            <v>9317300</v>
          </cell>
          <cell r="X4134">
            <v>0</v>
          </cell>
          <cell r="Y4134">
            <v>0</v>
          </cell>
        </row>
        <row r="4135">
          <cell r="A4135">
            <v>31168</v>
          </cell>
          <cell r="B4135" t="str">
            <v>40</v>
          </cell>
          <cell r="C4135" t="str">
            <v>Короткозамыкатель</v>
          </cell>
          <cell r="D4135" t="str">
            <v>529</v>
          </cell>
          <cell r="E4135" t="str">
            <v>011</v>
          </cell>
          <cell r="F4135">
            <v>11</v>
          </cell>
          <cell r="G4135">
            <v>40</v>
          </cell>
          <cell r="H4135">
            <v>14020</v>
          </cell>
          <cell r="I4135" t="str">
            <v>42807</v>
          </cell>
          <cell r="J4135" t="str">
            <v>2010062</v>
          </cell>
          <cell r="K4135" t="str">
            <v>40701</v>
          </cell>
          <cell r="L4135">
            <v>4.4000000000000004</v>
          </cell>
          <cell r="M4135" t="str">
            <v>143115010</v>
          </cell>
          <cell r="N4135" t="str">
            <v>85</v>
          </cell>
          <cell r="O4135" t="str">
            <v>0585</v>
          </cell>
          <cell r="Q4135">
            <v>13070.4</v>
          </cell>
          <cell r="R4135">
            <v>51.41</v>
          </cell>
          <cell r="S4135">
            <v>949.6</v>
          </cell>
          <cell r="W4135" t="str">
            <v>9317300</v>
          </cell>
          <cell r="X4135">
            <v>0</v>
          </cell>
          <cell r="Y4135">
            <v>0</v>
          </cell>
        </row>
        <row r="4136">
          <cell r="A4136">
            <v>19329</v>
          </cell>
          <cell r="B4136" t="str">
            <v>07</v>
          </cell>
          <cell r="C4136" t="str">
            <v>ТП-14 с тр-ом 320кВА</v>
          </cell>
          <cell r="D4136" t="str">
            <v>519</v>
          </cell>
          <cell r="E4136" t="str">
            <v>011</v>
          </cell>
          <cell r="F4136">
            <v>11</v>
          </cell>
          <cell r="G4136">
            <v>40</v>
          </cell>
          <cell r="H4136">
            <v>35171.97</v>
          </cell>
          <cell r="I4136" t="str">
            <v>40513</v>
          </cell>
          <cell r="J4136" t="str">
            <v>2010062</v>
          </cell>
          <cell r="K4136" t="str">
            <v>40701</v>
          </cell>
          <cell r="L4136">
            <v>4.4000000000000004</v>
          </cell>
          <cell r="M4136" t="str">
            <v>143115202</v>
          </cell>
          <cell r="N4136" t="str">
            <v>51</v>
          </cell>
          <cell r="O4136" t="str">
            <v>1252</v>
          </cell>
          <cell r="Q4136">
            <v>35171.97</v>
          </cell>
          <cell r="R4136">
            <v>0</v>
          </cell>
          <cell r="S4136">
            <v>0</v>
          </cell>
          <cell r="W4136" t="str">
            <v>9311101</v>
          </cell>
          <cell r="X4136">
            <v>0</v>
          </cell>
          <cell r="Y4136">
            <v>0</v>
          </cell>
        </row>
        <row r="4137">
          <cell r="A4137">
            <v>33909</v>
          </cell>
          <cell r="B4137" t="str">
            <v>40</v>
          </cell>
          <cell r="C4137" t="str">
            <v>Оборудование  ПСТ 521 ГПТУ с 2 транс-ми по 400кв</v>
          </cell>
          <cell r="D4137" t="str">
            <v>529</v>
          </cell>
          <cell r="E4137" t="str">
            <v>011</v>
          </cell>
          <cell r="F4137">
            <v>11</v>
          </cell>
          <cell r="G4137">
            <v>40</v>
          </cell>
          <cell r="H4137">
            <v>70920</v>
          </cell>
          <cell r="I4137" t="str">
            <v>40176</v>
          </cell>
          <cell r="J4137" t="str">
            <v>2010062</v>
          </cell>
          <cell r="K4137" t="str">
            <v>40701</v>
          </cell>
          <cell r="L4137">
            <v>4.4000000000000004</v>
          </cell>
          <cell r="M4137" t="str">
            <v>143115202</v>
          </cell>
          <cell r="N4137" t="str">
            <v>76</v>
          </cell>
          <cell r="O4137" t="str">
            <v>1192</v>
          </cell>
          <cell r="Q4137">
            <v>50953.29</v>
          </cell>
          <cell r="R4137">
            <v>260.04000000000002</v>
          </cell>
          <cell r="S4137">
            <v>19966.71</v>
          </cell>
          <cell r="W4137" t="str">
            <v>8500920</v>
          </cell>
          <cell r="X4137">
            <v>0</v>
          </cell>
          <cell r="Y4137">
            <v>0</v>
          </cell>
        </row>
        <row r="4138">
          <cell r="A4138">
            <v>31168</v>
          </cell>
          <cell r="B4138" t="str">
            <v>40</v>
          </cell>
          <cell r="C4138" t="str">
            <v>Шкаф К-102 СП-24</v>
          </cell>
          <cell r="D4138" t="str">
            <v>529</v>
          </cell>
          <cell r="E4138" t="str">
            <v>011</v>
          </cell>
          <cell r="F4138">
            <v>11</v>
          </cell>
          <cell r="G4138">
            <v>40</v>
          </cell>
          <cell r="H4138">
            <v>46837</v>
          </cell>
          <cell r="I4138" t="str">
            <v>40177</v>
          </cell>
          <cell r="J4138" t="str">
            <v>2010062</v>
          </cell>
          <cell r="K4138" t="str">
            <v>40717</v>
          </cell>
          <cell r="L4138">
            <v>10</v>
          </cell>
          <cell r="M4138" t="str">
            <v>143120210</v>
          </cell>
          <cell r="N4138" t="str">
            <v>85</v>
          </cell>
          <cell r="O4138" t="str">
            <v>0585</v>
          </cell>
          <cell r="Q4138">
            <v>46837</v>
          </cell>
          <cell r="R4138">
            <v>0</v>
          </cell>
          <cell r="S4138">
            <v>0</v>
          </cell>
          <cell r="V4138" t="str">
            <v>40177</v>
          </cell>
          <cell r="W4138" t="str">
            <v>8500920</v>
          </cell>
          <cell r="X4138">
            <v>0</v>
          </cell>
          <cell r="Y4138">
            <v>0</v>
          </cell>
        </row>
        <row r="4139">
          <cell r="A4139">
            <v>30834</v>
          </cell>
          <cell r="B4139" t="str">
            <v>04</v>
          </cell>
          <cell r="C4139" t="str">
            <v>КТП-2009 с тр-м 250ква "Белые скалы"  открытое</v>
          </cell>
          <cell r="D4139" t="str">
            <v>539</v>
          </cell>
          <cell r="E4139" t="str">
            <v>011</v>
          </cell>
          <cell r="F4139">
            <v>11</v>
          </cell>
          <cell r="G4139">
            <v>40</v>
          </cell>
          <cell r="H4139">
            <v>4050.7</v>
          </cell>
          <cell r="I4139" t="str">
            <v>43814</v>
          </cell>
          <cell r="J4139" t="str">
            <v>2010062</v>
          </cell>
          <cell r="K4139" t="str">
            <v>40701</v>
          </cell>
          <cell r="L4139">
            <v>6.6</v>
          </cell>
          <cell r="M4139" t="str">
            <v>143115010</v>
          </cell>
          <cell r="N4139" t="str">
            <v>84</v>
          </cell>
          <cell r="O4139" t="str">
            <v>0684</v>
          </cell>
          <cell r="Q4139">
            <v>4050.7</v>
          </cell>
          <cell r="R4139">
            <v>0</v>
          </cell>
          <cell r="S4139">
            <v>0</v>
          </cell>
          <cell r="W4139" t="str">
            <v>9311101</v>
          </cell>
          <cell r="X4139">
            <v>0</v>
          </cell>
          <cell r="Y4139">
            <v>0</v>
          </cell>
        </row>
        <row r="4140">
          <cell r="A4140">
            <v>33970</v>
          </cell>
          <cell r="B4140" t="str">
            <v>02</v>
          </cell>
          <cell r="C4140" t="str">
            <v>Оборудование ТП-452 с трансф-ми 2 по 250ква</v>
          </cell>
          <cell r="D4140" t="str">
            <v>502</v>
          </cell>
          <cell r="E4140" t="str">
            <v>011</v>
          </cell>
          <cell r="F4140">
            <v>21</v>
          </cell>
          <cell r="G4140">
            <v>40</v>
          </cell>
          <cell r="H4140">
            <v>106117</v>
          </cell>
          <cell r="I4140" t="str">
            <v>43294</v>
          </cell>
          <cell r="J4140" t="str">
            <v>2010062</v>
          </cell>
          <cell r="K4140" t="str">
            <v>40701</v>
          </cell>
          <cell r="L4140">
            <v>4.4000000000000004</v>
          </cell>
          <cell r="M4140" t="str">
            <v>143115010</v>
          </cell>
          <cell r="N4140" t="str">
            <v>92</v>
          </cell>
          <cell r="O4140" t="str">
            <v>0193</v>
          </cell>
          <cell r="Q4140">
            <v>55818.68</v>
          </cell>
          <cell r="R4140">
            <v>389.1</v>
          </cell>
          <cell r="S4140">
            <v>50298.32</v>
          </cell>
          <cell r="V4140" t="str">
            <v>00001</v>
          </cell>
          <cell r="W4140" t="str">
            <v>8830000</v>
          </cell>
          <cell r="X4140">
            <v>0</v>
          </cell>
          <cell r="Y4140">
            <v>0</v>
          </cell>
        </row>
        <row r="4141">
          <cell r="A4141">
            <v>33604</v>
          </cell>
          <cell r="B4141" t="str">
            <v>05</v>
          </cell>
          <cell r="C4141" t="str">
            <v>Оборудованный источник питания постоянного  тока</v>
          </cell>
          <cell r="D4141" t="str">
            <v>505</v>
          </cell>
          <cell r="E4141" t="str">
            <v>011</v>
          </cell>
          <cell r="F4141">
            <v>11</v>
          </cell>
          <cell r="G4141">
            <v>40</v>
          </cell>
          <cell r="H4141">
            <v>394</v>
          </cell>
          <cell r="I4141" t="str">
            <v>47590</v>
          </cell>
          <cell r="J4141" t="str">
            <v>2502100</v>
          </cell>
          <cell r="K4141" t="str">
            <v>40708</v>
          </cell>
          <cell r="L4141">
            <v>7.1</v>
          </cell>
          <cell r="M4141" t="str">
            <v>143120010</v>
          </cell>
          <cell r="N4141" t="str">
            <v>91</v>
          </cell>
          <cell r="O4141" t="str">
            <v>0192</v>
          </cell>
          <cell r="Q4141">
            <v>394</v>
          </cell>
          <cell r="R4141">
            <v>0</v>
          </cell>
          <cell r="S4141">
            <v>0</v>
          </cell>
          <cell r="V4141" t="str">
            <v>06590</v>
          </cell>
          <cell r="W4141" t="str">
            <v>8500920</v>
          </cell>
          <cell r="X4141">
            <v>0</v>
          </cell>
          <cell r="Y4141">
            <v>0</v>
          </cell>
        </row>
        <row r="4142">
          <cell r="A4142">
            <v>34001</v>
          </cell>
          <cell r="B4142" t="str">
            <v>02</v>
          </cell>
          <cell r="C4142" t="str">
            <v>Оборудование  ТП 1278 с тр-ми 2 по 250ква  ЩО-70-7шт</v>
          </cell>
          <cell r="D4142" t="str">
            <v>502</v>
          </cell>
          <cell r="E4142" t="str">
            <v>011</v>
          </cell>
          <cell r="F4142">
            <v>21</v>
          </cell>
          <cell r="G4142">
            <v>40</v>
          </cell>
          <cell r="H4142">
            <v>66065</v>
          </cell>
          <cell r="I4142" t="str">
            <v>43295</v>
          </cell>
          <cell r="J4142" t="str">
            <v>2010062</v>
          </cell>
          <cell r="K4142" t="str">
            <v>40701</v>
          </cell>
          <cell r="L4142">
            <v>4.4000000000000004</v>
          </cell>
          <cell r="M4142" t="str">
            <v>143115010</v>
          </cell>
          <cell r="N4142" t="str">
            <v>92</v>
          </cell>
          <cell r="O4142" t="str">
            <v>0293</v>
          </cell>
          <cell r="Q4142">
            <v>34508.129999999997</v>
          </cell>
          <cell r="R4142">
            <v>242.24</v>
          </cell>
          <cell r="S4142">
            <v>31556.87</v>
          </cell>
          <cell r="V4142" t="str">
            <v>00002</v>
          </cell>
          <cell r="W4142" t="str">
            <v>8830000</v>
          </cell>
          <cell r="X4142">
            <v>0</v>
          </cell>
          <cell r="Y4142">
            <v>0</v>
          </cell>
        </row>
        <row r="4143">
          <cell r="A4143">
            <v>34060</v>
          </cell>
          <cell r="B4143" t="str">
            <v>02</v>
          </cell>
          <cell r="C4143" t="str">
            <v>Оборудование ТП 244</v>
          </cell>
          <cell r="D4143" t="str">
            <v>502</v>
          </cell>
          <cell r="E4143" t="str">
            <v>011</v>
          </cell>
          <cell r="F4143">
            <v>21</v>
          </cell>
          <cell r="G4143">
            <v>40</v>
          </cell>
          <cell r="H4143">
            <v>801.45</v>
          </cell>
          <cell r="I4143" t="str">
            <v>41244</v>
          </cell>
          <cell r="J4143" t="str">
            <v>2010062</v>
          </cell>
          <cell r="K4143" t="str">
            <v>40701</v>
          </cell>
          <cell r="L4143">
            <v>4.4000000000000004</v>
          </cell>
          <cell r="M4143" t="str">
            <v>143115202</v>
          </cell>
          <cell r="N4143" t="str">
            <v>70</v>
          </cell>
          <cell r="O4143" t="str">
            <v>0493</v>
          </cell>
          <cell r="Q4143">
            <v>801.45</v>
          </cell>
          <cell r="R4143">
            <v>0</v>
          </cell>
          <cell r="S4143">
            <v>0</v>
          </cell>
          <cell r="V4143" t="str">
            <v>00001</v>
          </cell>
          <cell r="W4143" t="str">
            <v>8830000</v>
          </cell>
          <cell r="X4143">
            <v>0</v>
          </cell>
          <cell r="Y4143">
            <v>0</v>
          </cell>
        </row>
        <row r="4144">
          <cell r="A4144">
            <v>34060</v>
          </cell>
          <cell r="B4144" t="str">
            <v>02</v>
          </cell>
          <cell r="C4144" t="str">
            <v>Оборудование  РП-9 с трансформатором 630 ква</v>
          </cell>
          <cell r="D4144" t="str">
            <v>502</v>
          </cell>
          <cell r="E4144" t="str">
            <v>011</v>
          </cell>
          <cell r="F4144">
            <v>21</v>
          </cell>
          <cell r="G4144">
            <v>40</v>
          </cell>
          <cell r="H4144">
            <v>428284</v>
          </cell>
          <cell r="I4144" t="str">
            <v>41245</v>
          </cell>
          <cell r="J4144" t="str">
            <v>2010062</v>
          </cell>
          <cell r="K4144" t="str">
            <v>40701</v>
          </cell>
          <cell r="L4144">
            <v>4.4000000000000004</v>
          </cell>
          <cell r="M4144" t="str">
            <v>143115202</v>
          </cell>
          <cell r="N4144" t="str">
            <v>86</v>
          </cell>
          <cell r="O4144" t="str">
            <v>0493</v>
          </cell>
          <cell r="P4144" t="str">
            <v>0493</v>
          </cell>
          <cell r="Q4144">
            <v>253758.09</v>
          </cell>
          <cell r="R4144">
            <v>1570.37</v>
          </cell>
          <cell r="S4144">
            <v>174525.91</v>
          </cell>
          <cell r="V4144" t="str">
            <v>00005</v>
          </cell>
          <cell r="W4144" t="str">
            <v>8830000</v>
          </cell>
          <cell r="X4144">
            <v>0</v>
          </cell>
          <cell r="Y4144">
            <v>0</v>
          </cell>
        </row>
        <row r="4145">
          <cell r="A4145">
            <v>34182</v>
          </cell>
          <cell r="B4145" t="str">
            <v>02</v>
          </cell>
          <cell r="C4145" t="str">
            <v>Оборудование ТП-397 с 2 трансформаторами ТМ-250ква</v>
          </cell>
          <cell r="D4145" t="str">
            <v>502</v>
          </cell>
          <cell r="E4145" t="str">
            <v>011</v>
          </cell>
          <cell r="F4145">
            <v>21</v>
          </cell>
          <cell r="G4145">
            <v>40</v>
          </cell>
          <cell r="H4145">
            <v>88788</v>
          </cell>
          <cell r="I4145" t="str">
            <v>41246</v>
          </cell>
          <cell r="J4145" t="str">
            <v>2010062</v>
          </cell>
          <cell r="K4145" t="str">
            <v>40701</v>
          </cell>
          <cell r="L4145">
            <v>4.4000000000000004</v>
          </cell>
          <cell r="M4145" t="str">
            <v>143115202</v>
          </cell>
          <cell r="N4145" t="str">
            <v>87</v>
          </cell>
          <cell r="O4145" t="str">
            <v>0893</v>
          </cell>
          <cell r="P4145" t="str">
            <v>0893</v>
          </cell>
          <cell r="Q4145">
            <v>41394.9</v>
          </cell>
          <cell r="R4145">
            <v>325.56</v>
          </cell>
          <cell r="S4145">
            <v>47393.1</v>
          </cell>
          <cell r="V4145" t="str">
            <v>00000</v>
          </cell>
          <cell r="W4145" t="str">
            <v>8830000</v>
          </cell>
          <cell r="X4145">
            <v>0</v>
          </cell>
          <cell r="Y4145">
            <v>0</v>
          </cell>
        </row>
        <row r="4146">
          <cell r="A4146">
            <v>34213</v>
          </cell>
          <cell r="B4146" t="str">
            <v>02</v>
          </cell>
          <cell r="C4146" t="str">
            <v>КТП-1467 п Н-Александровск открытое</v>
          </cell>
          <cell r="D4146" t="str">
            <v>502</v>
          </cell>
          <cell r="E4146" t="str">
            <v>011</v>
          </cell>
          <cell r="F4146">
            <v>21</v>
          </cell>
          <cell r="G4146">
            <v>40</v>
          </cell>
          <cell r="H4146">
            <v>9813.8700000000008</v>
          </cell>
          <cell r="I4146" t="str">
            <v>41247</v>
          </cell>
          <cell r="J4146" t="str">
            <v>2010062</v>
          </cell>
          <cell r="K4146" t="str">
            <v>40701</v>
          </cell>
          <cell r="L4146">
            <v>6.6</v>
          </cell>
          <cell r="M4146" t="str">
            <v>143115202</v>
          </cell>
          <cell r="N4146" t="str">
            <v>75</v>
          </cell>
          <cell r="O4146" t="str">
            <v>0993</v>
          </cell>
          <cell r="P4146" t="str">
            <v>0993</v>
          </cell>
          <cell r="Q4146">
            <v>9813.8700000000008</v>
          </cell>
          <cell r="R4146">
            <v>0</v>
          </cell>
          <cell r="S4146">
            <v>0</v>
          </cell>
          <cell r="V4146" t="str">
            <v>41247</v>
          </cell>
          <cell r="W4146" t="str">
            <v>8830000</v>
          </cell>
          <cell r="X4146">
            <v>0</v>
          </cell>
          <cell r="Y4146">
            <v>0</v>
          </cell>
        </row>
        <row r="4147">
          <cell r="A4147">
            <v>34274</v>
          </cell>
          <cell r="B4147" t="str">
            <v>07</v>
          </cell>
          <cell r="C4147" t="str">
            <v>КТПН 2415 10 0.4кв с трансф 63 ква открытое</v>
          </cell>
          <cell r="D4147" t="str">
            <v>519</v>
          </cell>
          <cell r="E4147" t="str">
            <v>011</v>
          </cell>
          <cell r="F4147">
            <v>11</v>
          </cell>
          <cell r="G4147">
            <v>40</v>
          </cell>
          <cell r="H4147">
            <v>30467</v>
          </cell>
          <cell r="I4147" t="str">
            <v>40759</v>
          </cell>
          <cell r="J4147" t="str">
            <v>2010062</v>
          </cell>
          <cell r="K4147" t="str">
            <v>40701</v>
          </cell>
          <cell r="L4147">
            <v>6.6</v>
          </cell>
          <cell r="M4147" t="str">
            <v>143115201</v>
          </cell>
          <cell r="N4147" t="str">
            <v>93</v>
          </cell>
          <cell r="O4147" t="str">
            <v>1193</v>
          </cell>
          <cell r="P4147" t="str">
            <v>1193</v>
          </cell>
          <cell r="Q4147">
            <v>22443.84</v>
          </cell>
          <cell r="R4147">
            <v>167.57</v>
          </cell>
          <cell r="S4147">
            <v>8023.16</v>
          </cell>
          <cell r="V4147" t="str">
            <v>00001</v>
          </cell>
          <cell r="W4147" t="str">
            <v>080000</v>
          </cell>
          <cell r="X4147">
            <v>0</v>
          </cell>
          <cell r="Y4147">
            <v>0</v>
          </cell>
        </row>
        <row r="4148">
          <cell r="A4148">
            <v>34274</v>
          </cell>
          <cell r="B4148" t="str">
            <v>02</v>
          </cell>
          <cell r="C4148" t="str">
            <v>КТПН 1020 10\0.4кв с трансф-м 160ква фермер х-во открытое</v>
          </cell>
          <cell r="D4148" t="str">
            <v>502</v>
          </cell>
          <cell r="E4148" t="str">
            <v>011</v>
          </cell>
          <cell r="F4148">
            <v>11</v>
          </cell>
          <cell r="G4148">
            <v>40</v>
          </cell>
          <cell r="H4148">
            <v>39020</v>
          </cell>
          <cell r="I4148" t="str">
            <v>43296</v>
          </cell>
          <cell r="J4148" t="str">
            <v>2010062</v>
          </cell>
          <cell r="K4148" t="str">
            <v>40701</v>
          </cell>
          <cell r="L4148">
            <v>6.6</v>
          </cell>
          <cell r="M4148" t="str">
            <v>143115010</v>
          </cell>
          <cell r="N4148" t="str">
            <v>93</v>
          </cell>
          <cell r="O4148" t="str">
            <v>1193</v>
          </cell>
          <cell r="P4148" t="str">
            <v>1193</v>
          </cell>
          <cell r="Q4148">
            <v>28744.33</v>
          </cell>
          <cell r="R4148">
            <v>214.61</v>
          </cell>
          <cell r="S4148">
            <v>10275.67</v>
          </cell>
          <cell r="V4148" t="str">
            <v>00005</v>
          </cell>
          <cell r="W4148" t="str">
            <v>080000</v>
          </cell>
          <cell r="X4148">
            <v>0</v>
          </cell>
          <cell r="Y4148">
            <v>0</v>
          </cell>
        </row>
        <row r="4149">
          <cell r="A4149">
            <v>34274</v>
          </cell>
          <cell r="B4149" t="str">
            <v>40</v>
          </cell>
          <cell r="C4149" t="str">
            <v>КТП 766 с трансформатором 100ква открытая</v>
          </cell>
          <cell r="D4149" t="str">
            <v>529</v>
          </cell>
          <cell r="E4149" t="str">
            <v>011</v>
          </cell>
          <cell r="F4149">
            <v>11</v>
          </cell>
          <cell r="G4149">
            <v>40</v>
          </cell>
          <cell r="H4149">
            <v>105260</v>
          </cell>
          <cell r="I4149" t="str">
            <v>40178</v>
          </cell>
          <cell r="J4149" t="str">
            <v>2010062</v>
          </cell>
          <cell r="K4149" t="str">
            <v>40701</v>
          </cell>
          <cell r="L4149">
            <v>6.6</v>
          </cell>
          <cell r="M4149" t="str">
            <v>143115201</v>
          </cell>
          <cell r="N4149" t="str">
            <v>93</v>
          </cell>
          <cell r="O4149" t="str">
            <v>1193</v>
          </cell>
          <cell r="P4149" t="str">
            <v>1193</v>
          </cell>
          <cell r="Q4149">
            <v>77190.13</v>
          </cell>
          <cell r="R4149">
            <v>578.92999999999995</v>
          </cell>
          <cell r="S4149">
            <v>28069.87</v>
          </cell>
          <cell r="V4149" t="str">
            <v>00009</v>
          </cell>
          <cell r="W4149" t="str">
            <v>080000</v>
          </cell>
          <cell r="X4149">
            <v>0</v>
          </cell>
          <cell r="Y4149">
            <v>0</v>
          </cell>
        </row>
        <row r="4150">
          <cell r="A4150">
            <v>34274</v>
          </cell>
          <cell r="B4150" t="str">
            <v>07</v>
          </cell>
          <cell r="C4150" t="str">
            <v>КТПН 2419-10-0.4кв с трансформатором 63 ква открытое</v>
          </cell>
          <cell r="D4150" t="str">
            <v>519</v>
          </cell>
          <cell r="E4150" t="str">
            <v>011</v>
          </cell>
          <cell r="F4150">
            <v>11</v>
          </cell>
          <cell r="G4150">
            <v>40</v>
          </cell>
          <cell r="H4150">
            <v>30467</v>
          </cell>
          <cell r="I4150" t="str">
            <v>40760</v>
          </cell>
          <cell r="J4150" t="str">
            <v>2010062</v>
          </cell>
          <cell r="K4150" t="str">
            <v>40701</v>
          </cell>
          <cell r="L4150">
            <v>6.6</v>
          </cell>
          <cell r="M4150" t="str">
            <v>143115201</v>
          </cell>
          <cell r="N4150" t="str">
            <v>93</v>
          </cell>
          <cell r="O4150" t="str">
            <v>1193</v>
          </cell>
          <cell r="P4150" t="str">
            <v>1193</v>
          </cell>
          <cell r="Q4150">
            <v>22443.84</v>
          </cell>
          <cell r="R4150">
            <v>167.57</v>
          </cell>
          <cell r="S4150">
            <v>8023.16</v>
          </cell>
          <cell r="V4150" t="str">
            <v>00012</v>
          </cell>
          <cell r="W4150" t="str">
            <v>080000</v>
          </cell>
          <cell r="X4150">
            <v>0</v>
          </cell>
          <cell r="Y4150">
            <v>0</v>
          </cell>
        </row>
        <row r="4151">
          <cell r="A4151">
            <v>34274</v>
          </cell>
          <cell r="B4151" t="str">
            <v>04</v>
          </cell>
          <cell r="C4151" t="str">
            <v>КТПН 901 с трансформатором 100ква   закрытое</v>
          </cell>
          <cell r="D4151" t="str">
            <v>539</v>
          </cell>
          <cell r="E4151" t="str">
            <v>011</v>
          </cell>
          <cell r="F4151">
            <v>11</v>
          </cell>
          <cell r="G4151">
            <v>40</v>
          </cell>
          <cell r="H4151">
            <v>383045</v>
          </cell>
          <cell r="I4151" t="str">
            <v>43885</v>
          </cell>
          <cell r="J4151" t="str">
            <v>2010062</v>
          </cell>
          <cell r="K4151" t="str">
            <v>40701</v>
          </cell>
          <cell r="L4151">
            <v>4.4000000000000004</v>
          </cell>
          <cell r="M4151" t="str">
            <v>143115010</v>
          </cell>
          <cell r="N4151" t="str">
            <v>93</v>
          </cell>
          <cell r="O4151" t="str">
            <v>1193</v>
          </cell>
          <cell r="P4151" t="str">
            <v>1193</v>
          </cell>
          <cell r="Q4151">
            <v>205439.84</v>
          </cell>
          <cell r="R4151">
            <v>1404.5</v>
          </cell>
          <cell r="S4151">
            <v>177605.16</v>
          </cell>
          <cell r="V4151" t="str">
            <v>00013</v>
          </cell>
          <cell r="W4151" t="str">
            <v>080000</v>
          </cell>
          <cell r="X4151">
            <v>0</v>
          </cell>
          <cell r="Y4151">
            <v>0</v>
          </cell>
        </row>
        <row r="4152">
          <cell r="A4152">
            <v>34304</v>
          </cell>
          <cell r="B4152" t="str">
            <v>02</v>
          </cell>
          <cell r="C4152" t="str">
            <v>ЭЛ.оборуд ТП 300 с тр-м 250ква п-лагерь Геологов</v>
          </cell>
          <cell r="D4152" t="str">
            <v>502</v>
          </cell>
          <cell r="E4152" t="str">
            <v>011</v>
          </cell>
          <cell r="F4152">
            <v>21</v>
          </cell>
          <cell r="G4152">
            <v>40</v>
          </cell>
          <cell r="H4152">
            <v>31927</v>
          </cell>
          <cell r="I4152" t="str">
            <v>43303</v>
          </cell>
          <cell r="J4152" t="str">
            <v>2010062</v>
          </cell>
          <cell r="K4152" t="str">
            <v>40701</v>
          </cell>
          <cell r="L4152">
            <v>4.4000000000000004</v>
          </cell>
          <cell r="M4152" t="str">
            <v>143115010</v>
          </cell>
          <cell r="N4152" t="str">
            <v>75</v>
          </cell>
          <cell r="O4152" t="str">
            <v>1293</v>
          </cell>
          <cell r="P4152" t="str">
            <v>1293</v>
          </cell>
          <cell r="Q4152">
            <v>19328.71</v>
          </cell>
          <cell r="R4152">
            <v>117.07</v>
          </cell>
          <cell r="S4152">
            <v>12598.29</v>
          </cell>
          <cell r="V4152" t="str">
            <v>00007</v>
          </cell>
          <cell r="W4152" t="str">
            <v>8830000</v>
          </cell>
          <cell r="X4152">
            <v>0</v>
          </cell>
          <cell r="Y4152">
            <v>0</v>
          </cell>
        </row>
        <row r="4153">
          <cell r="A4153">
            <v>34304</v>
          </cell>
          <cell r="B4153" t="str">
            <v>02</v>
          </cell>
          <cell r="C4153" t="str">
            <v>Оборудование ТП 334 стр-м 250 ква зав.ном.638070</v>
          </cell>
          <cell r="D4153" t="str">
            <v>502</v>
          </cell>
          <cell r="E4153" t="str">
            <v>011</v>
          </cell>
          <cell r="F4153">
            <v>21</v>
          </cell>
          <cell r="G4153">
            <v>40</v>
          </cell>
          <cell r="H4153">
            <v>102782</v>
          </cell>
          <cell r="I4153" t="str">
            <v>43305</v>
          </cell>
          <cell r="J4153" t="str">
            <v>2010062</v>
          </cell>
          <cell r="K4153" t="str">
            <v>40701</v>
          </cell>
          <cell r="L4153">
            <v>4.4000000000000004</v>
          </cell>
          <cell r="M4153" t="str">
            <v>143115010</v>
          </cell>
          <cell r="N4153" t="str">
            <v>86</v>
          </cell>
          <cell r="O4153" t="str">
            <v>1293</v>
          </cell>
          <cell r="P4153" t="str">
            <v>1293</v>
          </cell>
          <cell r="Q4153">
            <v>62443.55</v>
          </cell>
          <cell r="R4153">
            <v>376.87</v>
          </cell>
          <cell r="S4153">
            <v>40338.449999999997</v>
          </cell>
          <cell r="V4153" t="str">
            <v>00011</v>
          </cell>
          <cell r="W4153" t="str">
            <v>8830000</v>
          </cell>
          <cell r="X4153">
            <v>0</v>
          </cell>
          <cell r="Y4153">
            <v>0</v>
          </cell>
        </row>
        <row r="4154">
          <cell r="A4154">
            <v>33939</v>
          </cell>
          <cell r="B4154" t="str">
            <v>07</v>
          </cell>
          <cell r="C4154" t="str">
            <v>КТПН 224 с тр-м 63 ква фер х-во Весточка  открытое</v>
          </cell>
          <cell r="D4154" t="str">
            <v>519</v>
          </cell>
          <cell r="E4154" t="str">
            <v>011</v>
          </cell>
          <cell r="F4154">
            <v>21</v>
          </cell>
          <cell r="G4154">
            <v>40</v>
          </cell>
          <cell r="H4154">
            <v>100781</v>
          </cell>
          <cell r="I4154" t="str">
            <v>40761</v>
          </cell>
          <cell r="J4154" t="str">
            <v>2010062</v>
          </cell>
          <cell r="K4154" t="str">
            <v>40701</v>
          </cell>
          <cell r="L4154">
            <v>6.6</v>
          </cell>
          <cell r="M4154" t="str">
            <v>143115201</v>
          </cell>
          <cell r="N4154" t="str">
            <v>92</v>
          </cell>
          <cell r="O4154" t="str">
            <v>1292</v>
          </cell>
          <cell r="P4154" t="str">
            <v>1292</v>
          </cell>
          <cell r="Q4154">
            <v>80212.42</v>
          </cell>
          <cell r="R4154">
            <v>554.29999999999995</v>
          </cell>
          <cell r="S4154">
            <v>20568.580000000002</v>
          </cell>
          <cell r="V4154" t="str">
            <v>00012</v>
          </cell>
          <cell r="W4154" t="str">
            <v>8830000</v>
          </cell>
          <cell r="X4154">
            <v>0</v>
          </cell>
          <cell r="Y4154">
            <v>0</v>
          </cell>
        </row>
        <row r="4155">
          <cell r="A4155">
            <v>33939</v>
          </cell>
          <cell r="B4155" t="str">
            <v>07</v>
          </cell>
          <cell r="C4155" t="str">
            <v>КТПН 225 с тр-м  63 ква фер х-во Весточка открытое</v>
          </cell>
          <cell r="D4155" t="str">
            <v>519</v>
          </cell>
          <cell r="E4155" t="str">
            <v>011</v>
          </cell>
          <cell r="F4155">
            <v>21</v>
          </cell>
          <cell r="G4155">
            <v>40</v>
          </cell>
          <cell r="H4155">
            <v>100781</v>
          </cell>
          <cell r="I4155" t="str">
            <v>40762</v>
          </cell>
          <cell r="J4155" t="str">
            <v>2010062</v>
          </cell>
          <cell r="K4155" t="str">
            <v>40701</v>
          </cell>
          <cell r="L4155">
            <v>6.6</v>
          </cell>
          <cell r="M4155" t="str">
            <v>143115201</v>
          </cell>
          <cell r="N4155" t="str">
            <v>92</v>
          </cell>
          <cell r="O4155" t="str">
            <v>1292</v>
          </cell>
          <cell r="P4155" t="str">
            <v>1293</v>
          </cell>
          <cell r="Q4155">
            <v>82799.179999999993</v>
          </cell>
          <cell r="R4155">
            <v>554.29999999999995</v>
          </cell>
          <cell r="S4155">
            <v>17981.82</v>
          </cell>
          <cell r="V4155" t="str">
            <v>00012</v>
          </cell>
          <cell r="W4155" t="str">
            <v>8830000</v>
          </cell>
          <cell r="X4155">
            <v>0</v>
          </cell>
          <cell r="Y4155">
            <v>0</v>
          </cell>
        </row>
        <row r="4156">
          <cell r="A4156">
            <v>33939</v>
          </cell>
          <cell r="B4156" t="str">
            <v>07</v>
          </cell>
          <cell r="C4156" t="str">
            <v>КТПН 217 с тр-м 63 ква открытое</v>
          </cell>
          <cell r="D4156" t="str">
            <v>519</v>
          </cell>
          <cell r="E4156" t="str">
            <v>011</v>
          </cell>
          <cell r="F4156">
            <v>21</v>
          </cell>
          <cell r="G4156">
            <v>40</v>
          </cell>
          <cell r="H4156">
            <v>100781</v>
          </cell>
          <cell r="I4156" t="str">
            <v>40763</v>
          </cell>
          <cell r="J4156" t="str">
            <v>2010062</v>
          </cell>
          <cell r="K4156" t="str">
            <v>40701</v>
          </cell>
          <cell r="L4156">
            <v>6.6</v>
          </cell>
          <cell r="M4156" t="str">
            <v>143115201</v>
          </cell>
          <cell r="N4156" t="str">
            <v>92</v>
          </cell>
          <cell r="O4156" t="str">
            <v>1292</v>
          </cell>
          <cell r="P4156" t="str">
            <v>1293</v>
          </cell>
          <cell r="Q4156">
            <v>80027.679999999993</v>
          </cell>
          <cell r="R4156">
            <v>554.29999999999995</v>
          </cell>
          <cell r="S4156">
            <v>20753.32</v>
          </cell>
          <cell r="V4156" t="str">
            <v>00012</v>
          </cell>
          <cell r="W4156" t="str">
            <v>8830000</v>
          </cell>
          <cell r="X4156">
            <v>0</v>
          </cell>
          <cell r="Y4156">
            <v>0</v>
          </cell>
        </row>
        <row r="4157">
          <cell r="A4157">
            <v>33939</v>
          </cell>
          <cell r="B4157" t="str">
            <v>07</v>
          </cell>
          <cell r="C4157" t="str">
            <v>КТПН 228 с тр-м  63 ква фер х-во Весточка  на линии 8Л-РЦ-10 открытое</v>
          </cell>
          <cell r="D4157" t="str">
            <v>519</v>
          </cell>
          <cell r="E4157" t="str">
            <v>011</v>
          </cell>
          <cell r="F4157">
            <v>21</v>
          </cell>
          <cell r="G4157">
            <v>40</v>
          </cell>
          <cell r="H4157">
            <v>100781</v>
          </cell>
          <cell r="I4157" t="str">
            <v>40764</v>
          </cell>
          <cell r="J4157" t="str">
            <v>2010062</v>
          </cell>
          <cell r="K4157" t="str">
            <v>40701</v>
          </cell>
          <cell r="L4157">
            <v>6.6</v>
          </cell>
          <cell r="M4157" t="str">
            <v>143115201</v>
          </cell>
          <cell r="N4157" t="str">
            <v>92</v>
          </cell>
          <cell r="O4157" t="str">
            <v>1292</v>
          </cell>
          <cell r="P4157" t="str">
            <v>1293</v>
          </cell>
          <cell r="Q4157">
            <v>82799.179999999993</v>
          </cell>
          <cell r="R4157">
            <v>554.29999999999995</v>
          </cell>
          <cell r="S4157">
            <v>17981.82</v>
          </cell>
          <cell r="V4157" t="str">
            <v>00012</v>
          </cell>
          <cell r="W4157" t="str">
            <v>8830000</v>
          </cell>
          <cell r="X4157">
            <v>0</v>
          </cell>
          <cell r="Y4157">
            <v>0</v>
          </cell>
        </row>
        <row r="4158">
          <cell r="A4158">
            <v>33939</v>
          </cell>
          <cell r="B4158" t="str">
            <v>07</v>
          </cell>
          <cell r="C4158" t="str">
            <v>КТПН 103 с тр-м  63 ква  открытое</v>
          </cell>
          <cell r="D4158" t="str">
            <v>519</v>
          </cell>
          <cell r="E4158" t="str">
            <v>011</v>
          </cell>
          <cell r="F4158">
            <v>21</v>
          </cell>
          <cell r="G4158">
            <v>40</v>
          </cell>
          <cell r="H4158">
            <v>100781</v>
          </cell>
          <cell r="I4158" t="str">
            <v>40765</v>
          </cell>
          <cell r="J4158" t="str">
            <v>2010062</v>
          </cell>
          <cell r="K4158" t="str">
            <v>40701</v>
          </cell>
          <cell r="L4158">
            <v>6.6</v>
          </cell>
          <cell r="M4158" t="str">
            <v>143115201</v>
          </cell>
          <cell r="N4158" t="str">
            <v>92</v>
          </cell>
          <cell r="O4158" t="str">
            <v>1292</v>
          </cell>
          <cell r="P4158" t="str">
            <v>1292</v>
          </cell>
          <cell r="Q4158">
            <v>82799.179999999993</v>
          </cell>
          <cell r="R4158">
            <v>554.29999999999995</v>
          </cell>
          <cell r="S4158">
            <v>17981.82</v>
          </cell>
          <cell r="V4158" t="str">
            <v>00012</v>
          </cell>
          <cell r="W4158" t="str">
            <v>8830000</v>
          </cell>
          <cell r="X4158">
            <v>0</v>
          </cell>
          <cell r="Y4158">
            <v>0</v>
          </cell>
        </row>
        <row r="4159">
          <cell r="A4159">
            <v>33939</v>
          </cell>
          <cell r="B4159" t="str">
            <v>40</v>
          </cell>
          <cell r="C4159" t="str">
            <v>КТПН 10-0.4кв Ферм х-ва с Старорусское с тр-м 100ква открытое</v>
          </cell>
          <cell r="D4159" t="str">
            <v>529</v>
          </cell>
          <cell r="E4159" t="str">
            <v>011</v>
          </cell>
          <cell r="F4159">
            <v>21</v>
          </cell>
          <cell r="G4159">
            <v>40</v>
          </cell>
          <cell r="H4159">
            <v>136918</v>
          </cell>
          <cell r="I4159" t="str">
            <v>40179</v>
          </cell>
          <cell r="J4159" t="str">
            <v>2010062</v>
          </cell>
          <cell r="K4159" t="str">
            <v>40701</v>
          </cell>
          <cell r="L4159">
            <v>6.6</v>
          </cell>
          <cell r="M4159" t="str">
            <v>143115201</v>
          </cell>
          <cell r="N4159" t="str">
            <v>92</v>
          </cell>
          <cell r="O4159" t="str">
            <v>1292</v>
          </cell>
          <cell r="P4159" t="str">
            <v>1292</v>
          </cell>
          <cell r="Q4159">
            <v>108973.62</v>
          </cell>
          <cell r="R4159">
            <v>753.05</v>
          </cell>
          <cell r="S4159">
            <v>27944.38</v>
          </cell>
          <cell r="V4159" t="str">
            <v>00013</v>
          </cell>
          <cell r="W4159" t="str">
            <v>8830000</v>
          </cell>
          <cell r="X4159">
            <v>0</v>
          </cell>
          <cell r="Y4159">
            <v>0</v>
          </cell>
        </row>
        <row r="4160">
          <cell r="A4160">
            <v>33939</v>
          </cell>
          <cell r="B4160" t="str">
            <v>40</v>
          </cell>
          <cell r="C4160" t="str">
            <v>КТП 767 с тр-м 100ква  Ферм х-ва с Старорусское  открытое</v>
          </cell>
          <cell r="D4160" t="str">
            <v>529</v>
          </cell>
          <cell r="E4160" t="str">
            <v>011</v>
          </cell>
          <cell r="F4160">
            <v>21</v>
          </cell>
          <cell r="G4160">
            <v>40</v>
          </cell>
          <cell r="H4160">
            <v>136918</v>
          </cell>
          <cell r="I4160" t="str">
            <v>40180</v>
          </cell>
          <cell r="J4160" t="str">
            <v>2010062</v>
          </cell>
          <cell r="K4160" t="str">
            <v>40701</v>
          </cell>
          <cell r="L4160">
            <v>6.6</v>
          </cell>
          <cell r="M4160" t="str">
            <v>143115201</v>
          </cell>
          <cell r="N4160" t="str">
            <v>92</v>
          </cell>
          <cell r="O4160" t="str">
            <v>1292</v>
          </cell>
          <cell r="P4160" t="str">
            <v>1292</v>
          </cell>
          <cell r="Q4160">
            <v>108973.62</v>
          </cell>
          <cell r="R4160">
            <v>753.05</v>
          </cell>
          <cell r="S4160">
            <v>27944.38</v>
          </cell>
          <cell r="V4160" t="str">
            <v>00013</v>
          </cell>
          <cell r="W4160" t="str">
            <v>8830000</v>
          </cell>
          <cell r="X4160">
            <v>0</v>
          </cell>
          <cell r="Y4160">
            <v>0</v>
          </cell>
        </row>
        <row r="4161">
          <cell r="A4161">
            <v>33939</v>
          </cell>
          <cell r="B4161" t="str">
            <v>02</v>
          </cell>
          <cell r="C4161" t="str">
            <v>КТП 1021 ферм-х х-во с тр-м 250ква открытое</v>
          </cell>
          <cell r="D4161" t="str">
            <v>502</v>
          </cell>
          <cell r="E4161" t="str">
            <v>011</v>
          </cell>
          <cell r="F4161">
            <v>21</v>
          </cell>
          <cell r="G4161">
            <v>40</v>
          </cell>
          <cell r="H4161">
            <v>100559</v>
          </cell>
          <cell r="I4161" t="str">
            <v>43297</v>
          </cell>
          <cell r="J4161" t="str">
            <v>2010062</v>
          </cell>
          <cell r="K4161" t="str">
            <v>40701</v>
          </cell>
          <cell r="L4161">
            <v>6.6</v>
          </cell>
          <cell r="M4161" t="str">
            <v>143115010</v>
          </cell>
          <cell r="N4161" t="str">
            <v>92</v>
          </cell>
          <cell r="O4161" t="str">
            <v>1292</v>
          </cell>
          <cell r="P4161" t="str">
            <v>1293</v>
          </cell>
          <cell r="Q4161">
            <v>66434.41</v>
          </cell>
          <cell r="R4161">
            <v>553.07000000000005</v>
          </cell>
          <cell r="S4161">
            <v>34124.589999999997</v>
          </cell>
          <cell r="V4161" t="str">
            <v>00014</v>
          </cell>
          <cell r="W4161" t="str">
            <v>8830000</v>
          </cell>
          <cell r="X4161">
            <v>0</v>
          </cell>
          <cell r="Y4161">
            <v>0</v>
          </cell>
        </row>
        <row r="4162">
          <cell r="A4162">
            <v>33939</v>
          </cell>
          <cell r="B4162" t="str">
            <v>02</v>
          </cell>
          <cell r="C4162" t="str">
            <v>КТП 459 фермер х-в с тр-м 160 ква открытое</v>
          </cell>
          <cell r="D4162" t="str">
            <v>502</v>
          </cell>
          <cell r="E4162" t="str">
            <v>011</v>
          </cell>
          <cell r="F4162">
            <v>21</v>
          </cell>
          <cell r="G4162">
            <v>40</v>
          </cell>
          <cell r="H4162">
            <v>100559</v>
          </cell>
          <cell r="I4162" t="str">
            <v>43298</v>
          </cell>
          <cell r="J4162" t="str">
            <v>2010062</v>
          </cell>
          <cell r="K4162" t="str">
            <v>40701</v>
          </cell>
          <cell r="L4162">
            <v>6.6</v>
          </cell>
          <cell r="M4162" t="str">
            <v>143115010</v>
          </cell>
          <cell r="N4162" t="str">
            <v>92</v>
          </cell>
          <cell r="O4162" t="str">
            <v>1292</v>
          </cell>
          <cell r="P4162" t="str">
            <v>1293</v>
          </cell>
          <cell r="Q4162">
            <v>66631.81</v>
          </cell>
          <cell r="R4162">
            <v>553.07000000000005</v>
          </cell>
          <cell r="S4162">
            <v>33927.19</v>
          </cell>
          <cell r="V4162" t="str">
            <v>00014</v>
          </cell>
          <cell r="W4162" t="str">
            <v>8830000</v>
          </cell>
          <cell r="X4162">
            <v>0</v>
          </cell>
          <cell r="Y4162">
            <v>0</v>
          </cell>
        </row>
        <row r="4163">
          <cell r="A4163">
            <v>33939</v>
          </cell>
          <cell r="B4163" t="str">
            <v>02</v>
          </cell>
          <cell r="C4163" t="str">
            <v>КТП 1482 фермер х-в с тр-м 100 ква   открытое</v>
          </cell>
          <cell r="D4163" t="str">
            <v>502</v>
          </cell>
          <cell r="E4163" t="str">
            <v>011</v>
          </cell>
          <cell r="F4163">
            <v>21</v>
          </cell>
          <cell r="G4163">
            <v>40</v>
          </cell>
          <cell r="H4163">
            <v>100559</v>
          </cell>
          <cell r="I4163" t="str">
            <v>43300</v>
          </cell>
          <cell r="J4163" t="str">
            <v>2010062</v>
          </cell>
          <cell r="K4163" t="str">
            <v>40701</v>
          </cell>
          <cell r="L4163">
            <v>6.6</v>
          </cell>
          <cell r="M4163" t="str">
            <v>143115010</v>
          </cell>
          <cell r="N4163" t="str">
            <v>92</v>
          </cell>
          <cell r="O4163" t="str">
            <v>1292</v>
          </cell>
          <cell r="P4163" t="str">
            <v>1293</v>
          </cell>
          <cell r="Q4163">
            <v>66631.81</v>
          </cell>
          <cell r="R4163">
            <v>553.07000000000005</v>
          </cell>
          <cell r="S4163">
            <v>33927.19</v>
          </cell>
          <cell r="V4163" t="str">
            <v>00014</v>
          </cell>
          <cell r="W4163" t="str">
            <v>8830000</v>
          </cell>
          <cell r="X4163">
            <v>0</v>
          </cell>
          <cell r="Y4163">
            <v>0</v>
          </cell>
        </row>
        <row r="4164">
          <cell r="A4164">
            <v>33939</v>
          </cell>
          <cell r="B4164" t="str">
            <v>02</v>
          </cell>
          <cell r="C4164" t="str">
            <v>КТП 1460 фермер х-в с тр-м 250ква открытое</v>
          </cell>
          <cell r="D4164" t="str">
            <v>502</v>
          </cell>
          <cell r="E4164" t="str">
            <v>011</v>
          </cell>
          <cell r="F4164">
            <v>21</v>
          </cell>
          <cell r="G4164">
            <v>40</v>
          </cell>
          <cell r="H4164">
            <v>100559</v>
          </cell>
          <cell r="I4164" t="str">
            <v>43301</v>
          </cell>
          <cell r="J4164" t="str">
            <v>2010062</v>
          </cell>
          <cell r="K4164" t="str">
            <v>40701</v>
          </cell>
          <cell r="L4164">
            <v>6.6</v>
          </cell>
          <cell r="M4164" t="str">
            <v>143115010</v>
          </cell>
          <cell r="N4164" t="str">
            <v>92</v>
          </cell>
          <cell r="O4164" t="str">
            <v>1292</v>
          </cell>
          <cell r="P4164" t="str">
            <v>1293</v>
          </cell>
          <cell r="Q4164">
            <v>66631.81</v>
          </cell>
          <cell r="R4164">
            <v>553.07000000000005</v>
          </cell>
          <cell r="S4164">
            <v>33927.19</v>
          </cell>
          <cell r="V4164" t="str">
            <v>00014</v>
          </cell>
          <cell r="W4164" t="str">
            <v>8830000</v>
          </cell>
          <cell r="X4164">
            <v>0</v>
          </cell>
          <cell r="Y4164">
            <v>0</v>
          </cell>
        </row>
        <row r="4165">
          <cell r="A4165">
            <v>33939</v>
          </cell>
          <cell r="B4165" t="str">
            <v>02</v>
          </cell>
          <cell r="C4165" t="str">
            <v>КТП 2192 фермер х-в с тр-м 250кв Надежда п Дальнее открытое</v>
          </cell>
          <cell r="D4165" t="str">
            <v>502</v>
          </cell>
          <cell r="E4165" t="str">
            <v>011</v>
          </cell>
          <cell r="F4165">
            <v>21</v>
          </cell>
          <cell r="G4165">
            <v>40</v>
          </cell>
          <cell r="H4165">
            <v>99376</v>
          </cell>
          <cell r="I4165" t="str">
            <v>43302</v>
          </cell>
          <cell r="J4165" t="str">
            <v>2010062</v>
          </cell>
          <cell r="K4165" t="str">
            <v>40701</v>
          </cell>
          <cell r="L4165">
            <v>6.6</v>
          </cell>
          <cell r="M4165" t="str">
            <v>143115010</v>
          </cell>
          <cell r="N4165" t="str">
            <v>92</v>
          </cell>
          <cell r="O4165" t="str">
            <v>1292</v>
          </cell>
          <cell r="P4165" t="str">
            <v>1292</v>
          </cell>
          <cell r="Q4165">
            <v>72987.61</v>
          </cell>
          <cell r="R4165">
            <v>546.57000000000005</v>
          </cell>
          <cell r="S4165">
            <v>26388.39</v>
          </cell>
          <cell r="V4165" t="str">
            <v>00014</v>
          </cell>
          <cell r="W4165" t="str">
            <v>8830000</v>
          </cell>
          <cell r="X4165">
            <v>0</v>
          </cell>
          <cell r="Y4165">
            <v>0</v>
          </cell>
        </row>
        <row r="4166">
          <cell r="A4166">
            <v>34335</v>
          </cell>
          <cell r="B4166" t="str">
            <v>02</v>
          </cell>
          <cell r="C4166" t="str">
            <v>Оборудование РП-13 в 11 мик-не с трансф-м 2 по 250ква</v>
          </cell>
          <cell r="D4166" t="str">
            <v>502</v>
          </cell>
          <cell r="E4166" t="str">
            <v>011</v>
          </cell>
          <cell r="F4166">
            <v>21</v>
          </cell>
          <cell r="G4166">
            <v>40</v>
          </cell>
          <cell r="H4166">
            <v>776429</v>
          </cell>
          <cell r="I4166" t="str">
            <v>43306</v>
          </cell>
          <cell r="J4166" t="str">
            <v>2010062</v>
          </cell>
          <cell r="K4166" t="str">
            <v>40701</v>
          </cell>
          <cell r="L4166">
            <v>4.4000000000000004</v>
          </cell>
          <cell r="M4166" t="str">
            <v>143115010</v>
          </cell>
          <cell r="N4166" t="str">
            <v>93</v>
          </cell>
          <cell r="O4166" t="str">
            <v>0194</v>
          </cell>
          <cell r="P4166" t="str">
            <v>0194</v>
          </cell>
          <cell r="Q4166">
            <v>388189.57</v>
          </cell>
          <cell r="R4166">
            <v>2846.91</v>
          </cell>
          <cell r="S4166">
            <v>388239.43</v>
          </cell>
          <cell r="V4166" t="str">
            <v>00006</v>
          </cell>
          <cell r="W4166" t="str">
            <v>883000</v>
          </cell>
          <cell r="X4166">
            <v>0</v>
          </cell>
          <cell r="Y4166">
            <v>0</v>
          </cell>
        </row>
        <row r="4167">
          <cell r="A4167">
            <v>34425</v>
          </cell>
          <cell r="B4167" t="str">
            <v>07</v>
          </cell>
          <cell r="C4167" t="str">
            <v>Оборудование ТП 51 с трансф-м 400-10кв 2шт р-н хлебокомбината</v>
          </cell>
          <cell r="D4167" t="str">
            <v>519</v>
          </cell>
          <cell r="E4167" t="str">
            <v>011</v>
          </cell>
          <cell r="F4167">
            <v>21</v>
          </cell>
          <cell r="G4167">
            <v>40</v>
          </cell>
          <cell r="H4167">
            <v>255247.77</v>
          </cell>
          <cell r="I4167" t="str">
            <v>40766</v>
          </cell>
          <cell r="J4167" t="str">
            <v>2010062</v>
          </cell>
          <cell r="K4167" t="str">
            <v>40701</v>
          </cell>
          <cell r="L4167">
            <v>4.4000000000000004</v>
          </cell>
          <cell r="M4167" t="str">
            <v>143115202</v>
          </cell>
          <cell r="N4167" t="str">
            <v>66</v>
          </cell>
          <cell r="O4167" t="str">
            <v>0494</v>
          </cell>
          <cell r="P4167" t="str">
            <v>0494</v>
          </cell>
          <cell r="Q4167">
            <v>255247.77</v>
          </cell>
          <cell r="R4167">
            <v>0</v>
          </cell>
          <cell r="S4167">
            <v>0</v>
          </cell>
          <cell r="V4167" t="str">
            <v>00002</v>
          </cell>
          <cell r="W4167" t="str">
            <v>8830000</v>
          </cell>
          <cell r="X4167">
            <v>0</v>
          </cell>
          <cell r="Y4167">
            <v>0</v>
          </cell>
        </row>
        <row r="4168">
          <cell r="A4168">
            <v>34425</v>
          </cell>
          <cell r="B4168" t="str">
            <v>02</v>
          </cell>
          <cell r="C4168" t="str">
            <v>Оборудование ТП 423 с тр-м ТМ-400ква 2шт</v>
          </cell>
          <cell r="D4168" t="str">
            <v>502</v>
          </cell>
          <cell r="E4168" t="str">
            <v>011</v>
          </cell>
          <cell r="F4168">
            <v>21</v>
          </cell>
          <cell r="G4168">
            <v>40</v>
          </cell>
          <cell r="H4168">
            <v>30759</v>
          </cell>
          <cell r="I4168" t="str">
            <v>43308</v>
          </cell>
          <cell r="J4168" t="str">
            <v>2010062</v>
          </cell>
          <cell r="K4168" t="str">
            <v>40701</v>
          </cell>
          <cell r="L4168">
            <v>4.4000000000000004</v>
          </cell>
          <cell r="M4168" t="str">
            <v>143115010</v>
          </cell>
          <cell r="N4168" t="str">
            <v>91</v>
          </cell>
          <cell r="O4168" t="str">
            <v>0494</v>
          </cell>
          <cell r="P4168" t="str">
            <v>0494</v>
          </cell>
          <cell r="Q4168">
            <v>13039.62</v>
          </cell>
          <cell r="R4168">
            <v>112.78</v>
          </cell>
          <cell r="S4168">
            <v>17719.38</v>
          </cell>
          <cell r="V4168" t="str">
            <v>00004</v>
          </cell>
          <cell r="W4168" t="str">
            <v>883000</v>
          </cell>
          <cell r="X4168">
            <v>0</v>
          </cell>
          <cell r="Y4168">
            <v>0</v>
          </cell>
        </row>
        <row r="4169">
          <cell r="A4169">
            <v>34425</v>
          </cell>
          <cell r="B4169" t="str">
            <v>02</v>
          </cell>
          <cell r="C4169" t="str">
            <v>КТП 389 с транс-м 400 ква на водозаборе Отдаленная-Придорожная откр.</v>
          </cell>
          <cell r="D4169" t="str">
            <v>502</v>
          </cell>
          <cell r="E4169" t="str">
            <v>011</v>
          </cell>
          <cell r="F4169">
            <v>21</v>
          </cell>
          <cell r="G4169">
            <v>40</v>
          </cell>
          <cell r="H4169">
            <v>124129</v>
          </cell>
          <cell r="I4169" t="str">
            <v>43309</v>
          </cell>
          <cell r="J4169" t="str">
            <v>2010062</v>
          </cell>
          <cell r="K4169" t="str">
            <v>40701</v>
          </cell>
          <cell r="L4169">
            <v>6.6</v>
          </cell>
          <cell r="M4169" t="str">
            <v>143115202</v>
          </cell>
          <cell r="N4169" t="str">
            <v>93</v>
          </cell>
          <cell r="O4169" t="str">
            <v>0494</v>
          </cell>
          <cell r="P4169" t="str">
            <v>0494</v>
          </cell>
          <cell r="Q4169">
            <v>113665.75</v>
          </cell>
          <cell r="R4169">
            <v>682.71</v>
          </cell>
          <cell r="S4169">
            <v>10463.25</v>
          </cell>
          <cell r="V4169" t="str">
            <v>00009</v>
          </cell>
          <cell r="W4169" t="str">
            <v>8830000</v>
          </cell>
          <cell r="X4169">
            <v>0</v>
          </cell>
          <cell r="Y4169">
            <v>0</v>
          </cell>
        </row>
        <row r="4170">
          <cell r="A4170">
            <v>34455</v>
          </cell>
          <cell r="B4170" t="str">
            <v>10</v>
          </cell>
          <cell r="C4170" t="str">
            <v>Трактор К-700 г.н.1041СХ</v>
          </cell>
          <cell r="D4170" t="str">
            <v>510</v>
          </cell>
          <cell r="E4170" t="str">
            <v>011</v>
          </cell>
          <cell r="F4170">
            <v>11</v>
          </cell>
          <cell r="G4170">
            <v>40</v>
          </cell>
          <cell r="H4170">
            <v>1218724</v>
          </cell>
          <cell r="I4170" t="str">
            <v>41808</v>
          </cell>
          <cell r="J4170" t="str">
            <v>2502100</v>
          </cell>
          <cell r="K4170" t="str">
            <v>40600</v>
          </cell>
          <cell r="L4170">
            <v>10</v>
          </cell>
          <cell r="M4170" t="str">
            <v>142918010</v>
          </cell>
          <cell r="N4170" t="str">
            <v>93</v>
          </cell>
          <cell r="O4170" t="str">
            <v>0594</v>
          </cell>
          <cell r="P4170" t="str">
            <v>0594</v>
          </cell>
          <cell r="Q4170">
            <v>1218724</v>
          </cell>
          <cell r="R4170">
            <v>0</v>
          </cell>
          <cell r="S4170">
            <v>0</v>
          </cell>
          <cell r="V4170" t="str">
            <v>00016</v>
          </cell>
          <cell r="W4170" t="str">
            <v>0800000</v>
          </cell>
          <cell r="X4170">
            <v>0</v>
          </cell>
          <cell r="Y4170">
            <v>10595122</v>
          </cell>
        </row>
        <row r="4171">
          <cell r="A4171">
            <v>34455</v>
          </cell>
          <cell r="B4171" t="str">
            <v>07</v>
          </cell>
          <cell r="C4171" t="str">
            <v>ТП 232 оборудование с тр-м 63ква 10\04кв</v>
          </cell>
          <cell r="D4171" t="str">
            <v>519</v>
          </cell>
          <cell r="E4171" t="str">
            <v>011</v>
          </cell>
          <cell r="F4171">
            <v>21</v>
          </cell>
          <cell r="G4171">
            <v>40</v>
          </cell>
          <cell r="H4171">
            <v>137641</v>
          </cell>
          <cell r="I4171" t="str">
            <v>40767</v>
          </cell>
          <cell r="J4171" t="str">
            <v>2010062</v>
          </cell>
          <cell r="K4171" t="str">
            <v>40701</v>
          </cell>
          <cell r="L4171">
            <v>4.4000000000000004</v>
          </cell>
          <cell r="M4171" t="str">
            <v>143115202</v>
          </cell>
          <cell r="N4171" t="str">
            <v>93</v>
          </cell>
          <cell r="O4171" t="str">
            <v>0594</v>
          </cell>
          <cell r="P4171" t="str">
            <v>0594</v>
          </cell>
          <cell r="Q4171">
            <v>57257.120000000003</v>
          </cell>
          <cell r="R4171">
            <v>504.68</v>
          </cell>
          <cell r="S4171">
            <v>80383.88</v>
          </cell>
          <cell r="V4171" t="str">
            <v>00004</v>
          </cell>
          <cell r="W4171" t="str">
            <v>8830000</v>
          </cell>
          <cell r="X4171">
            <v>0</v>
          </cell>
          <cell r="Y4171">
            <v>74580</v>
          </cell>
        </row>
        <row r="4172">
          <cell r="A4172">
            <v>34455</v>
          </cell>
          <cell r="B4172" t="str">
            <v>07</v>
          </cell>
          <cell r="C4172" t="str">
            <v>КТП 93 с тр-м 180ква 10/04кв р-н ПКО   закрытое,демонтировано</v>
          </cell>
          <cell r="D4172" t="str">
            <v>519</v>
          </cell>
          <cell r="E4172" t="str">
            <v>011</v>
          </cell>
          <cell r="F4172">
            <v>21</v>
          </cell>
          <cell r="G4172">
            <v>40</v>
          </cell>
          <cell r="H4172">
            <v>14260.76</v>
          </cell>
          <cell r="I4172" t="str">
            <v>40768</v>
          </cell>
          <cell r="J4172" t="str">
            <v>2010062</v>
          </cell>
          <cell r="K4172" t="str">
            <v>40701</v>
          </cell>
          <cell r="L4172">
            <v>4.4000000000000004</v>
          </cell>
          <cell r="M4172" t="str">
            <v>143115202</v>
          </cell>
          <cell r="N4172" t="str">
            <v>74</v>
          </cell>
          <cell r="O4172" t="str">
            <v>0594</v>
          </cell>
          <cell r="P4172" t="str">
            <v>0594</v>
          </cell>
          <cell r="Q4172">
            <v>14260.76</v>
          </cell>
          <cell r="R4172">
            <v>0</v>
          </cell>
          <cell r="S4172">
            <v>0</v>
          </cell>
          <cell r="V4172" t="str">
            <v>00010</v>
          </cell>
          <cell r="W4172" t="str">
            <v>8830000</v>
          </cell>
          <cell r="X4172">
            <v>0</v>
          </cell>
          <cell r="Y4172">
            <v>0</v>
          </cell>
        </row>
        <row r="4173">
          <cell r="A4173">
            <v>34455</v>
          </cell>
          <cell r="B4173" t="str">
            <v>02</v>
          </cell>
          <cell r="C4173" t="str">
            <v>Оборудование ТП 162 с тр-м ТМ 250ква 2шт</v>
          </cell>
          <cell r="D4173" t="str">
            <v>502</v>
          </cell>
          <cell r="E4173" t="str">
            <v>011</v>
          </cell>
          <cell r="F4173">
            <v>21</v>
          </cell>
          <cell r="G4173">
            <v>40</v>
          </cell>
          <cell r="H4173">
            <v>143834</v>
          </cell>
          <cell r="I4173" t="str">
            <v>43310</v>
          </cell>
          <cell r="J4173" t="str">
            <v>2010062</v>
          </cell>
          <cell r="K4173" t="str">
            <v>40701</v>
          </cell>
          <cell r="L4173">
            <v>4.4000000000000004</v>
          </cell>
          <cell r="M4173" t="str">
            <v>143115202</v>
          </cell>
          <cell r="N4173" t="str">
            <v>79</v>
          </cell>
          <cell r="O4173" t="str">
            <v>0594</v>
          </cell>
          <cell r="P4173" t="str">
            <v>0594</v>
          </cell>
          <cell r="Q4173">
            <v>129543.98</v>
          </cell>
          <cell r="R4173">
            <v>527.39</v>
          </cell>
          <cell r="S4173">
            <v>14290.02</v>
          </cell>
          <cell r="V4173" t="str">
            <v>00015</v>
          </cell>
          <cell r="W4173" t="str">
            <v>8830000</v>
          </cell>
          <cell r="X4173">
            <v>0</v>
          </cell>
          <cell r="Y4173">
            <v>0</v>
          </cell>
        </row>
        <row r="4174">
          <cell r="A4174">
            <v>34516</v>
          </cell>
          <cell r="B4174" t="str">
            <v>02</v>
          </cell>
          <cell r="C4174" t="str">
            <v>Оборудование ТП 114 по ул Ленина с тр-м 2 по 160ква</v>
          </cell>
          <cell r="D4174" t="str">
            <v>502</v>
          </cell>
          <cell r="E4174" t="str">
            <v>011</v>
          </cell>
          <cell r="F4174">
            <v>21</v>
          </cell>
          <cell r="G4174">
            <v>40</v>
          </cell>
          <cell r="H4174">
            <v>63789</v>
          </cell>
          <cell r="I4174" t="str">
            <v>43311</v>
          </cell>
          <cell r="J4174" t="str">
            <v>2010062</v>
          </cell>
          <cell r="K4174" t="str">
            <v>40701</v>
          </cell>
          <cell r="L4174">
            <v>4.4000000000000004</v>
          </cell>
          <cell r="M4174" t="str">
            <v>143115202</v>
          </cell>
          <cell r="N4174" t="str">
            <v>94</v>
          </cell>
          <cell r="O4174" t="str">
            <v>0794</v>
          </cell>
          <cell r="P4174" t="str">
            <v>0794</v>
          </cell>
          <cell r="Q4174">
            <v>28281.41</v>
          </cell>
          <cell r="R4174">
            <v>233.89</v>
          </cell>
          <cell r="S4174">
            <v>35507.589999999997</v>
          </cell>
          <cell r="V4174" t="str">
            <v>00004</v>
          </cell>
          <cell r="W4174" t="str">
            <v>8830000</v>
          </cell>
          <cell r="X4174">
            <v>0</v>
          </cell>
          <cell r="Y4174">
            <v>0</v>
          </cell>
        </row>
        <row r="4175">
          <cell r="A4175">
            <v>34516</v>
          </cell>
          <cell r="B4175" t="str">
            <v>02</v>
          </cell>
          <cell r="C4175" t="str">
            <v>Оборудование ТП 410 ул Горького ПТУ 19 с тр-ми 2 по 400ква</v>
          </cell>
          <cell r="D4175" t="str">
            <v>502</v>
          </cell>
          <cell r="E4175" t="str">
            <v>011</v>
          </cell>
          <cell r="F4175">
            <v>21</v>
          </cell>
          <cell r="G4175">
            <v>40</v>
          </cell>
          <cell r="H4175">
            <v>174244</v>
          </cell>
          <cell r="I4175" t="str">
            <v>43312</v>
          </cell>
          <cell r="J4175" t="str">
            <v>2010062</v>
          </cell>
          <cell r="K4175" t="str">
            <v>40701</v>
          </cell>
          <cell r="L4175">
            <v>4.4000000000000004</v>
          </cell>
          <cell r="M4175" t="str">
            <v>143115202</v>
          </cell>
          <cell r="N4175" t="str">
            <v>88</v>
          </cell>
          <cell r="O4175" t="str">
            <v>0794</v>
          </cell>
          <cell r="P4175" t="str">
            <v>0794</v>
          </cell>
          <cell r="Q4175">
            <v>72232.460000000006</v>
          </cell>
          <cell r="R4175">
            <v>638.89</v>
          </cell>
          <cell r="S4175">
            <v>102011.54</v>
          </cell>
          <cell r="V4175" t="str">
            <v>00008</v>
          </cell>
          <cell r="W4175" t="str">
            <v>8830000</v>
          </cell>
          <cell r="X4175">
            <v>0</v>
          </cell>
          <cell r="Y4175">
            <v>0</v>
          </cell>
        </row>
        <row r="4176">
          <cell r="A4176">
            <v>34578</v>
          </cell>
          <cell r="B4176" t="str">
            <v>04</v>
          </cell>
          <cell r="C4176" t="str">
            <v>КТП 903 ФКХ Асалан п Петропавловское с тр-м 250 ква открытое</v>
          </cell>
          <cell r="D4176" t="str">
            <v>539</v>
          </cell>
          <cell r="E4176" t="str">
            <v>011</v>
          </cell>
          <cell r="F4176">
            <v>21</v>
          </cell>
          <cell r="G4176">
            <v>40</v>
          </cell>
          <cell r="H4176">
            <v>137218</v>
          </cell>
          <cell r="I4176" t="str">
            <v>43886</v>
          </cell>
          <cell r="J4176" t="str">
            <v>2010062</v>
          </cell>
          <cell r="K4176" t="str">
            <v>40701</v>
          </cell>
          <cell r="L4176">
            <v>6.6</v>
          </cell>
          <cell r="M4176" t="str">
            <v>143115010</v>
          </cell>
          <cell r="N4176" t="str">
            <v>94</v>
          </cell>
          <cell r="O4176" t="str">
            <v>0994</v>
          </cell>
          <cell r="P4176" t="str">
            <v>1094</v>
          </cell>
          <cell r="Q4176">
            <v>103595.72</v>
          </cell>
          <cell r="R4176">
            <v>754.7</v>
          </cell>
          <cell r="S4176">
            <v>33622.28</v>
          </cell>
          <cell r="V4176" t="str">
            <v>00003</v>
          </cell>
          <cell r="W4176" t="str">
            <v>8830000</v>
          </cell>
          <cell r="X4176">
            <v>0</v>
          </cell>
          <cell r="Y4176">
            <v>0</v>
          </cell>
        </row>
        <row r="4177">
          <cell r="A4177">
            <v>34516</v>
          </cell>
          <cell r="B4177" t="str">
            <v>02</v>
          </cell>
          <cell r="C4177" t="str">
            <v>Оборудование ТП 89 Пединститут тр-р 320 кВа</v>
          </cell>
          <cell r="D4177" t="str">
            <v>502</v>
          </cell>
          <cell r="E4177" t="str">
            <v>011</v>
          </cell>
          <cell r="F4177">
            <v>11</v>
          </cell>
          <cell r="G4177">
            <v>40</v>
          </cell>
          <cell r="H4177">
            <v>27324</v>
          </cell>
          <cell r="I4177" t="str">
            <v>43314</v>
          </cell>
          <cell r="J4177" t="str">
            <v>2010062</v>
          </cell>
          <cell r="K4177" t="str">
            <v>40701</v>
          </cell>
          <cell r="L4177">
            <v>4.4000000000000004</v>
          </cell>
          <cell r="M4177" t="str">
            <v>143115202</v>
          </cell>
          <cell r="N4177" t="str">
            <v>80</v>
          </cell>
          <cell r="O4177" t="str">
            <v>0794</v>
          </cell>
          <cell r="P4177" t="str">
            <v>0794</v>
          </cell>
          <cell r="Q4177">
            <v>10981.94</v>
          </cell>
          <cell r="R4177">
            <v>100.19</v>
          </cell>
          <cell r="S4177">
            <v>16342.06</v>
          </cell>
          <cell r="V4177" t="str">
            <v>43314</v>
          </cell>
          <cell r="W4177" t="str">
            <v>8830000</v>
          </cell>
          <cell r="X4177">
            <v>0</v>
          </cell>
          <cell r="Y4177">
            <v>0</v>
          </cell>
        </row>
        <row r="4178">
          <cell r="A4178">
            <v>34516</v>
          </cell>
          <cell r="B4178" t="str">
            <v>02</v>
          </cell>
          <cell r="C4178" t="str">
            <v>Оборудования ТП-195 р-н Пединститута</v>
          </cell>
          <cell r="D4178" t="str">
            <v>502</v>
          </cell>
          <cell r="E4178" t="str">
            <v>011</v>
          </cell>
          <cell r="F4178">
            <v>11</v>
          </cell>
          <cell r="G4178">
            <v>40</v>
          </cell>
          <cell r="H4178">
            <v>47693</v>
          </cell>
          <cell r="I4178" t="str">
            <v>43315</v>
          </cell>
          <cell r="J4178" t="str">
            <v>2010062</v>
          </cell>
          <cell r="K4178" t="str">
            <v>40701</v>
          </cell>
          <cell r="L4178">
            <v>4.4000000000000004</v>
          </cell>
          <cell r="M4178" t="str">
            <v>143115202</v>
          </cell>
          <cell r="N4178" t="str">
            <v>93</v>
          </cell>
          <cell r="O4178" t="str">
            <v>0794</v>
          </cell>
          <cell r="P4178" t="str">
            <v>0794</v>
          </cell>
          <cell r="Q4178">
            <v>21878.83</v>
          </cell>
          <cell r="R4178">
            <v>174.87</v>
          </cell>
          <cell r="S4178">
            <v>25814.17</v>
          </cell>
          <cell r="V4178" t="str">
            <v>43315</v>
          </cell>
          <cell r="W4178" t="str">
            <v>8830000</v>
          </cell>
          <cell r="X4178">
            <v>0</v>
          </cell>
          <cell r="Y4178">
            <v>0</v>
          </cell>
        </row>
        <row r="4179">
          <cell r="A4179">
            <v>34455</v>
          </cell>
          <cell r="B4179" t="str">
            <v>02</v>
          </cell>
          <cell r="C4179" t="str">
            <v>Оборудование ТП 263 ДЮСШ  с трансф-м 250 ква</v>
          </cell>
          <cell r="D4179" t="str">
            <v>502</v>
          </cell>
          <cell r="E4179" t="str">
            <v>011</v>
          </cell>
          <cell r="F4179">
            <v>11</v>
          </cell>
          <cell r="G4179">
            <v>40</v>
          </cell>
          <cell r="H4179">
            <v>13870</v>
          </cell>
          <cell r="I4179" t="str">
            <v>43316</v>
          </cell>
          <cell r="J4179" t="str">
            <v>2010062</v>
          </cell>
          <cell r="K4179" t="str">
            <v>40701</v>
          </cell>
          <cell r="L4179">
            <v>4.4000000000000004</v>
          </cell>
          <cell r="M4179" t="str">
            <v>143115202</v>
          </cell>
          <cell r="N4179" t="str">
            <v>71</v>
          </cell>
          <cell r="O4179" t="str">
            <v>0594</v>
          </cell>
          <cell r="P4179" t="str">
            <v>0594</v>
          </cell>
          <cell r="Q4179">
            <v>12826.65</v>
          </cell>
          <cell r="R4179">
            <v>50.86</v>
          </cell>
          <cell r="S4179">
            <v>1043.3499999999999</v>
          </cell>
          <cell r="V4179" t="str">
            <v>43316</v>
          </cell>
          <cell r="W4179" t="str">
            <v>8830000</v>
          </cell>
          <cell r="X4179">
            <v>0</v>
          </cell>
          <cell r="Y4179">
            <v>0</v>
          </cell>
        </row>
        <row r="4180">
          <cell r="A4180">
            <v>34455</v>
          </cell>
          <cell r="B4180" t="str">
            <v>02</v>
          </cell>
          <cell r="C4180" t="str">
            <v>Оборудование ТП 264 ДЮСШ с тр-м 400 ква</v>
          </cell>
          <cell r="D4180" t="str">
            <v>502</v>
          </cell>
          <cell r="E4180" t="str">
            <v>011</v>
          </cell>
          <cell r="F4180">
            <v>11</v>
          </cell>
          <cell r="G4180">
            <v>40</v>
          </cell>
          <cell r="H4180">
            <v>11558</v>
          </cell>
          <cell r="I4180" t="str">
            <v>43317</v>
          </cell>
          <cell r="J4180" t="str">
            <v>2010062</v>
          </cell>
          <cell r="K4180" t="str">
            <v>40701</v>
          </cell>
          <cell r="L4180">
            <v>4.4000000000000004</v>
          </cell>
          <cell r="M4180" t="str">
            <v>143115202</v>
          </cell>
          <cell r="N4180" t="str">
            <v>71</v>
          </cell>
          <cell r="O4180" t="str">
            <v>0594</v>
          </cell>
          <cell r="P4180" t="str">
            <v>0594</v>
          </cell>
          <cell r="Q4180">
            <v>10783.58</v>
          </cell>
          <cell r="R4180">
            <v>42.38</v>
          </cell>
          <cell r="S4180">
            <v>774.42</v>
          </cell>
          <cell r="V4180" t="str">
            <v>43317</v>
          </cell>
          <cell r="W4180" t="str">
            <v>8830000</v>
          </cell>
          <cell r="X4180">
            <v>0</v>
          </cell>
          <cell r="Y4180">
            <v>0</v>
          </cell>
        </row>
        <row r="4181">
          <cell r="A4181">
            <v>34639</v>
          </cell>
          <cell r="B4181" t="str">
            <v>07</v>
          </cell>
          <cell r="C4181" t="str">
            <v>КТП 233 с тр-м 100ква 10\0.4кв п Охотское открытое</v>
          </cell>
          <cell r="D4181" t="str">
            <v>519</v>
          </cell>
          <cell r="E4181" t="str">
            <v>011</v>
          </cell>
          <cell r="F4181">
            <v>21</v>
          </cell>
          <cell r="G4181">
            <v>40</v>
          </cell>
          <cell r="H4181">
            <v>26642</v>
          </cell>
          <cell r="I4181" t="str">
            <v>40769</v>
          </cell>
          <cell r="J4181" t="str">
            <v>2010062</v>
          </cell>
          <cell r="K4181" t="str">
            <v>40701</v>
          </cell>
          <cell r="L4181">
            <v>6.6</v>
          </cell>
          <cell r="M4181" t="str">
            <v>143115202</v>
          </cell>
          <cell r="N4181" t="str">
            <v>93</v>
          </cell>
          <cell r="O4181" t="str">
            <v>1194</v>
          </cell>
          <cell r="P4181" t="str">
            <v>1194</v>
          </cell>
          <cell r="Q4181">
            <v>20305.87</v>
          </cell>
          <cell r="R4181">
            <v>146.53</v>
          </cell>
          <cell r="S4181">
            <v>6336.13</v>
          </cell>
          <cell r="V4181" t="str">
            <v>00004</v>
          </cell>
          <cell r="W4181" t="str">
            <v>8830000</v>
          </cell>
          <cell r="X4181">
            <v>0</v>
          </cell>
          <cell r="Y4181">
            <v>0</v>
          </cell>
        </row>
        <row r="4182">
          <cell r="A4182">
            <v>34639</v>
          </cell>
          <cell r="B4182" t="str">
            <v>02</v>
          </cell>
          <cell r="C4182" t="str">
            <v>Оборудование ТП 40 с тр-м 400ква 6\0.4кв</v>
          </cell>
          <cell r="D4182" t="str">
            <v>502</v>
          </cell>
          <cell r="E4182" t="str">
            <v>011</v>
          </cell>
          <cell r="F4182">
            <v>21</v>
          </cell>
          <cell r="G4182">
            <v>40</v>
          </cell>
          <cell r="H4182">
            <v>330303</v>
          </cell>
          <cell r="I4182" t="str">
            <v>43313</v>
          </cell>
          <cell r="J4182" t="str">
            <v>2010062</v>
          </cell>
          <cell r="K4182" t="str">
            <v>40701</v>
          </cell>
          <cell r="L4182">
            <v>4.4000000000000004</v>
          </cell>
          <cell r="M4182" t="str">
            <v>143115202</v>
          </cell>
          <cell r="N4182" t="str">
            <v>79</v>
          </cell>
          <cell r="O4182" t="str">
            <v>1194</v>
          </cell>
          <cell r="P4182" t="str">
            <v>1194</v>
          </cell>
          <cell r="Q4182">
            <v>168949.77</v>
          </cell>
          <cell r="R4182">
            <v>1211.1099999999999</v>
          </cell>
          <cell r="S4182">
            <v>161353.23000000001</v>
          </cell>
          <cell r="V4182" t="str">
            <v>00008</v>
          </cell>
          <cell r="W4182" t="str">
            <v>8830000</v>
          </cell>
          <cell r="X4182">
            <v>0</v>
          </cell>
          <cell r="Y4182">
            <v>0</v>
          </cell>
        </row>
        <row r="4183">
          <cell r="A4183">
            <v>34669</v>
          </cell>
          <cell r="B4183" t="str">
            <v>02</v>
          </cell>
          <cell r="C4183" t="str">
            <v>Оборудование ТП 260 с тр-ми 2*400 ква</v>
          </cell>
          <cell r="D4183" t="str">
            <v>502</v>
          </cell>
          <cell r="E4183" t="str">
            <v>011</v>
          </cell>
          <cell r="F4183">
            <v>21</v>
          </cell>
          <cell r="G4183">
            <v>40</v>
          </cell>
          <cell r="H4183">
            <v>238217</v>
          </cell>
          <cell r="I4183" t="str">
            <v>43319</v>
          </cell>
          <cell r="J4183" t="str">
            <v>2010062</v>
          </cell>
          <cell r="K4183" t="str">
            <v>40701</v>
          </cell>
          <cell r="L4183">
            <v>4.4000000000000004</v>
          </cell>
          <cell r="M4183" t="str">
            <v>143115202</v>
          </cell>
          <cell r="N4183" t="str">
            <v>79</v>
          </cell>
          <cell r="O4183" t="str">
            <v>1294</v>
          </cell>
          <cell r="P4183" t="str">
            <v>1294</v>
          </cell>
          <cell r="Q4183">
            <v>238217</v>
          </cell>
          <cell r="R4183">
            <v>0</v>
          </cell>
          <cell r="S4183">
            <v>0</v>
          </cell>
          <cell r="V4183" t="str">
            <v>00007</v>
          </cell>
          <cell r="W4183" t="str">
            <v>8830000</v>
          </cell>
          <cell r="X4183">
            <v>0</v>
          </cell>
          <cell r="Y4183">
            <v>0</v>
          </cell>
        </row>
        <row r="4184">
          <cell r="A4184">
            <v>34669</v>
          </cell>
          <cell r="B4184" t="str">
            <v>02</v>
          </cell>
          <cell r="C4184" t="str">
            <v>КТП-324 с тр-м 250ква ул Достоевского   открытое</v>
          </cell>
          <cell r="D4184" t="str">
            <v>502</v>
          </cell>
          <cell r="E4184" t="str">
            <v>011</v>
          </cell>
          <cell r="F4184">
            <v>21</v>
          </cell>
          <cell r="G4184">
            <v>40</v>
          </cell>
          <cell r="H4184">
            <v>102946</v>
          </cell>
          <cell r="I4184" t="str">
            <v>43320</v>
          </cell>
          <cell r="J4184" t="str">
            <v>2010062</v>
          </cell>
          <cell r="K4184" t="str">
            <v>40701</v>
          </cell>
          <cell r="L4184">
            <v>6.6</v>
          </cell>
          <cell r="M4184" t="str">
            <v>143115202</v>
          </cell>
          <cell r="N4184" t="str">
            <v>93</v>
          </cell>
          <cell r="O4184" t="str">
            <v>1294</v>
          </cell>
          <cell r="P4184" t="str">
            <v>1294</v>
          </cell>
          <cell r="Q4184">
            <v>66446.320000000007</v>
          </cell>
          <cell r="R4184">
            <v>566.20000000000005</v>
          </cell>
          <cell r="S4184">
            <v>36499.68</v>
          </cell>
          <cell r="V4184" t="str">
            <v>00010</v>
          </cell>
          <cell r="W4184" t="str">
            <v>8830000</v>
          </cell>
          <cell r="X4184">
            <v>0</v>
          </cell>
          <cell r="Y4184">
            <v>0</v>
          </cell>
        </row>
        <row r="4185">
          <cell r="A4185">
            <v>34669</v>
          </cell>
          <cell r="B4185" t="str">
            <v>20</v>
          </cell>
          <cell r="C4185" t="str">
            <v>Трансформатор ТДТМ-10000 ква 110\35\10кв   б\н</v>
          </cell>
          <cell r="D4185" t="str">
            <v>520</v>
          </cell>
          <cell r="E4185" t="str">
            <v>011</v>
          </cell>
          <cell r="F4185">
            <v>41</v>
          </cell>
          <cell r="G4185">
            <v>40</v>
          </cell>
          <cell r="H4185">
            <v>1899900</v>
          </cell>
          <cell r="I4185" t="str">
            <v>42889</v>
          </cell>
          <cell r="J4185" t="str">
            <v>2010062</v>
          </cell>
          <cell r="K4185" t="str">
            <v>40701</v>
          </cell>
          <cell r="L4185">
            <v>0</v>
          </cell>
          <cell r="M4185" t="str">
            <v>143115010</v>
          </cell>
          <cell r="N4185" t="str">
            <v>86</v>
          </cell>
          <cell r="O4185" t="str">
            <v>1294</v>
          </cell>
          <cell r="P4185" t="str">
            <v>1294</v>
          </cell>
          <cell r="Q4185">
            <v>1359528.57</v>
          </cell>
          <cell r="R4185">
            <v>0</v>
          </cell>
          <cell r="S4185">
            <v>540371.43000000005</v>
          </cell>
          <cell r="V4185" t="str">
            <v>00011</v>
          </cell>
          <cell r="W4185" t="str">
            <v>7920000</v>
          </cell>
          <cell r="X4185">
            <v>0</v>
          </cell>
          <cell r="Y4185">
            <v>0</v>
          </cell>
        </row>
        <row r="4186">
          <cell r="A4186">
            <v>34700</v>
          </cell>
          <cell r="B4186" t="str">
            <v>02</v>
          </cell>
          <cell r="C4186" t="str">
            <v>Оборудование ТП 434  с тр-м   250ква и 400кВа зав.ном.1034</v>
          </cell>
          <cell r="D4186" t="str">
            <v>502</v>
          </cell>
          <cell r="E4186" t="str">
            <v>011</v>
          </cell>
          <cell r="F4186">
            <v>21</v>
          </cell>
          <cell r="G4186">
            <v>40</v>
          </cell>
          <cell r="H4186">
            <v>178596</v>
          </cell>
          <cell r="I4186" t="str">
            <v>43321</v>
          </cell>
          <cell r="J4186" t="str">
            <v>2010062</v>
          </cell>
          <cell r="K4186" t="str">
            <v>40701</v>
          </cell>
          <cell r="L4186">
            <v>4.4000000000000004</v>
          </cell>
          <cell r="M4186" t="str">
            <v>143115202</v>
          </cell>
          <cell r="N4186" t="str">
            <v>91</v>
          </cell>
          <cell r="O4186" t="str">
            <v>0195</v>
          </cell>
          <cell r="P4186" t="str">
            <v>0195</v>
          </cell>
          <cell r="Q4186">
            <v>103402.5</v>
          </cell>
          <cell r="R4186">
            <v>654.85</v>
          </cell>
          <cell r="S4186">
            <v>75193.5</v>
          </cell>
          <cell r="V4186" t="str">
            <v>00004</v>
          </cell>
          <cell r="W4186" t="str">
            <v>8500000</v>
          </cell>
          <cell r="X4186">
            <v>0</v>
          </cell>
          <cell r="Y4186">
            <v>0</v>
          </cell>
        </row>
        <row r="4187">
          <cell r="A4187">
            <v>34700</v>
          </cell>
          <cell r="B4187" t="str">
            <v>02</v>
          </cell>
          <cell r="C4187" t="str">
            <v>Оборудование ТП 376 с тр-м ТМ 2*250ква</v>
          </cell>
          <cell r="D4187" t="str">
            <v>502</v>
          </cell>
          <cell r="E4187" t="str">
            <v>011</v>
          </cell>
          <cell r="F4187">
            <v>21</v>
          </cell>
          <cell r="G4187">
            <v>40</v>
          </cell>
          <cell r="H4187">
            <v>115081</v>
          </cell>
          <cell r="I4187" t="str">
            <v>43322</v>
          </cell>
          <cell r="J4187" t="str">
            <v>2010062</v>
          </cell>
          <cell r="K4187" t="str">
            <v>40701</v>
          </cell>
          <cell r="L4187">
            <v>4.4000000000000004</v>
          </cell>
          <cell r="M4187" t="str">
            <v>143115202</v>
          </cell>
          <cell r="N4187" t="str">
            <v>90</v>
          </cell>
          <cell r="O4187" t="str">
            <v>0195</v>
          </cell>
          <cell r="P4187" t="str">
            <v>0195</v>
          </cell>
          <cell r="Q4187">
            <v>69336.95</v>
          </cell>
          <cell r="R4187">
            <v>421.96</v>
          </cell>
          <cell r="S4187">
            <v>45744.05</v>
          </cell>
          <cell r="V4187" t="str">
            <v>00007</v>
          </cell>
          <cell r="W4187" t="str">
            <v>8500000</v>
          </cell>
          <cell r="X4187">
            <v>0</v>
          </cell>
          <cell r="Y4187">
            <v>0</v>
          </cell>
        </row>
        <row r="4188">
          <cell r="A4188">
            <v>34700</v>
          </cell>
          <cell r="B4188" t="str">
            <v>07</v>
          </cell>
          <cell r="C4188" t="str">
            <v>КТПН 2221 на ЛДП Мицулевка с тр-м 63ква открытое</v>
          </cell>
          <cell r="D4188" t="str">
            <v>519</v>
          </cell>
          <cell r="E4188" t="str">
            <v>011</v>
          </cell>
          <cell r="F4188">
            <v>21</v>
          </cell>
          <cell r="G4188">
            <v>40</v>
          </cell>
          <cell r="H4188">
            <v>26639</v>
          </cell>
          <cell r="I4188" t="str">
            <v>40770</v>
          </cell>
          <cell r="J4188" t="str">
            <v>2010062</v>
          </cell>
          <cell r="K4188" t="str">
            <v>40701</v>
          </cell>
          <cell r="L4188">
            <v>6.6</v>
          </cell>
          <cell r="M4188" t="str">
            <v>143115202</v>
          </cell>
          <cell r="N4188" t="str">
            <v>91</v>
          </cell>
          <cell r="O4188" t="str">
            <v>0195</v>
          </cell>
          <cell r="P4188" t="str">
            <v>0195</v>
          </cell>
          <cell r="Q4188">
            <v>22222.880000000001</v>
          </cell>
          <cell r="R4188">
            <v>146.51</v>
          </cell>
          <cell r="S4188">
            <v>4416.12</v>
          </cell>
          <cell r="V4188" t="str">
            <v>00011</v>
          </cell>
          <cell r="W4188" t="str">
            <v>8500000</v>
          </cell>
          <cell r="X4188">
            <v>0</v>
          </cell>
          <cell r="Y4188">
            <v>0</v>
          </cell>
        </row>
        <row r="4189">
          <cell r="A4189">
            <v>34700</v>
          </cell>
          <cell r="B4189" t="str">
            <v>04</v>
          </cell>
          <cell r="C4189" t="str">
            <v>Оборудование ТП 2363 с тр-м 2*630ква</v>
          </cell>
          <cell r="D4189" t="str">
            <v>539</v>
          </cell>
          <cell r="E4189" t="str">
            <v>011</v>
          </cell>
          <cell r="F4189">
            <v>21</v>
          </cell>
          <cell r="G4189">
            <v>40</v>
          </cell>
          <cell r="H4189">
            <v>301708</v>
          </cell>
          <cell r="I4189" t="str">
            <v>43891</v>
          </cell>
          <cell r="J4189" t="str">
            <v>2010062</v>
          </cell>
          <cell r="K4189" t="str">
            <v>40701</v>
          </cell>
          <cell r="L4189">
            <v>4.4000000000000004</v>
          </cell>
          <cell r="M4189" t="str">
            <v>143115010</v>
          </cell>
          <cell r="N4189" t="str">
            <v>92</v>
          </cell>
          <cell r="O4189" t="str">
            <v>0195</v>
          </cell>
          <cell r="P4189" t="str">
            <v>0195</v>
          </cell>
          <cell r="Q4189">
            <v>143622.70000000001</v>
          </cell>
          <cell r="R4189">
            <v>1106.26</v>
          </cell>
          <cell r="S4189">
            <v>158085.29999999999</v>
          </cell>
          <cell r="V4189" t="str">
            <v>00013</v>
          </cell>
          <cell r="W4189" t="str">
            <v>8500000</v>
          </cell>
          <cell r="X4189">
            <v>0</v>
          </cell>
          <cell r="Y4189">
            <v>0</v>
          </cell>
        </row>
        <row r="4190">
          <cell r="A4190">
            <v>34700</v>
          </cell>
          <cell r="B4190" t="str">
            <v>04</v>
          </cell>
          <cell r="C4190" t="str">
            <v>КТПН-2465 на стоянке с\х машин с Троицкое с тр-м 250ква</v>
          </cell>
          <cell r="D4190" t="str">
            <v>539</v>
          </cell>
          <cell r="E4190" t="str">
            <v>011</v>
          </cell>
          <cell r="F4190">
            <v>21</v>
          </cell>
          <cell r="G4190">
            <v>40</v>
          </cell>
          <cell r="H4190">
            <v>16717</v>
          </cell>
          <cell r="I4190" t="str">
            <v>43890</v>
          </cell>
          <cell r="J4190" t="str">
            <v>2010062</v>
          </cell>
          <cell r="K4190" t="str">
            <v>40701</v>
          </cell>
          <cell r="L4190">
            <v>4.4000000000000004</v>
          </cell>
          <cell r="M4190" t="str">
            <v>143115010</v>
          </cell>
          <cell r="N4190" t="str">
            <v>92</v>
          </cell>
          <cell r="O4190" t="str">
            <v>0195</v>
          </cell>
          <cell r="P4190" t="str">
            <v>0195</v>
          </cell>
          <cell r="Q4190">
            <v>8553.11</v>
          </cell>
          <cell r="R4190">
            <v>61.3</v>
          </cell>
          <cell r="S4190">
            <v>8163.89</v>
          </cell>
          <cell r="V4190" t="str">
            <v>00016</v>
          </cell>
          <cell r="W4190" t="str">
            <v>8500000</v>
          </cell>
          <cell r="X4190">
            <v>0</v>
          </cell>
          <cell r="Y4190">
            <v>0</v>
          </cell>
        </row>
        <row r="4191">
          <cell r="A4191">
            <v>34700</v>
          </cell>
          <cell r="B4191" t="str">
            <v>04</v>
          </cell>
          <cell r="C4191" t="str">
            <v>КТП  853 с тр-м 100ква Огоньки Лесничество открытое</v>
          </cell>
          <cell r="D4191" t="str">
            <v>539</v>
          </cell>
          <cell r="E4191" t="str">
            <v>011</v>
          </cell>
          <cell r="F4191">
            <v>21</v>
          </cell>
          <cell r="G4191">
            <v>40</v>
          </cell>
          <cell r="H4191">
            <v>12859</v>
          </cell>
          <cell r="I4191" t="str">
            <v>43889</v>
          </cell>
          <cell r="J4191" t="str">
            <v>2010062</v>
          </cell>
          <cell r="K4191" t="str">
            <v>40701</v>
          </cell>
          <cell r="L4191">
            <v>6.6</v>
          </cell>
          <cell r="M4191" t="str">
            <v>143115010</v>
          </cell>
          <cell r="N4191" t="str">
            <v>92</v>
          </cell>
          <cell r="O4191" t="str">
            <v>0195</v>
          </cell>
          <cell r="P4191" t="str">
            <v>0195</v>
          </cell>
          <cell r="Q4191">
            <v>8759.91</v>
          </cell>
          <cell r="R4191">
            <v>70.72</v>
          </cell>
          <cell r="S4191">
            <v>4099.09</v>
          </cell>
          <cell r="V4191" t="str">
            <v>00020</v>
          </cell>
          <cell r="W4191" t="str">
            <v>8500000</v>
          </cell>
          <cell r="X4191">
            <v>0</v>
          </cell>
          <cell r="Y4191">
            <v>0</v>
          </cell>
        </row>
        <row r="4192">
          <cell r="A4192">
            <v>34700</v>
          </cell>
          <cell r="B4192" t="str">
            <v>04</v>
          </cell>
          <cell r="C4192" t="str">
            <v>Оборудование ТП 2026 с тр-м 2*400ква Троицкое</v>
          </cell>
          <cell r="D4192" t="str">
            <v>539</v>
          </cell>
          <cell r="E4192" t="str">
            <v>011</v>
          </cell>
          <cell r="F4192">
            <v>21</v>
          </cell>
          <cell r="G4192">
            <v>40</v>
          </cell>
          <cell r="H4192">
            <v>45822</v>
          </cell>
          <cell r="I4192" t="str">
            <v>43888</v>
          </cell>
          <cell r="J4192" t="str">
            <v>2010062</v>
          </cell>
          <cell r="K4192" t="str">
            <v>40701</v>
          </cell>
          <cell r="L4192">
            <v>4.4000000000000004</v>
          </cell>
          <cell r="M4192" t="str">
            <v>143115010</v>
          </cell>
          <cell r="N4192" t="str">
            <v>92</v>
          </cell>
          <cell r="O4192" t="str">
            <v>0195</v>
          </cell>
          <cell r="P4192" t="str">
            <v>0195</v>
          </cell>
          <cell r="Q4192">
            <v>22409.48</v>
          </cell>
          <cell r="R4192">
            <v>168.01</v>
          </cell>
          <cell r="S4192">
            <v>23412.52</v>
          </cell>
          <cell r="V4192" t="str">
            <v>00024</v>
          </cell>
          <cell r="W4192" t="str">
            <v>8500000</v>
          </cell>
          <cell r="X4192">
            <v>0</v>
          </cell>
          <cell r="Y4192">
            <v>0</v>
          </cell>
        </row>
        <row r="4193">
          <cell r="A4193">
            <v>34700</v>
          </cell>
          <cell r="B4193" t="str">
            <v>04</v>
          </cell>
          <cell r="C4193" t="str">
            <v>Оборудование ТП-2349 с тр-м 2*400ква с Троицкое</v>
          </cell>
          <cell r="D4193" t="str">
            <v>539</v>
          </cell>
          <cell r="E4193" t="str">
            <v>011</v>
          </cell>
          <cell r="F4193">
            <v>21</v>
          </cell>
          <cell r="G4193">
            <v>40</v>
          </cell>
          <cell r="H4193">
            <v>43872</v>
          </cell>
          <cell r="I4193" t="str">
            <v>43887</v>
          </cell>
          <cell r="J4193" t="str">
            <v>2010062</v>
          </cell>
          <cell r="K4193" t="str">
            <v>40701</v>
          </cell>
          <cell r="L4193">
            <v>4.4000000000000004</v>
          </cell>
          <cell r="M4193" t="str">
            <v>143115010</v>
          </cell>
          <cell r="N4193" t="str">
            <v>92</v>
          </cell>
          <cell r="O4193" t="str">
            <v>0195</v>
          </cell>
          <cell r="P4193" t="str">
            <v>0195</v>
          </cell>
          <cell r="Q4193">
            <v>25316.62</v>
          </cell>
          <cell r="R4193">
            <v>160.86000000000001</v>
          </cell>
          <cell r="S4193">
            <v>18555.38</v>
          </cell>
          <cell r="V4193" t="str">
            <v>00026</v>
          </cell>
          <cell r="W4193" t="str">
            <v>8500000</v>
          </cell>
          <cell r="X4193">
            <v>0</v>
          </cell>
          <cell r="Y4193">
            <v>0</v>
          </cell>
        </row>
        <row r="4194">
          <cell r="A4194">
            <v>34700</v>
          </cell>
          <cell r="B4194" t="str">
            <v>02</v>
          </cell>
          <cell r="C4194" t="str">
            <v>Оборудование ТП 394 с тр-м 250\6*2шт</v>
          </cell>
          <cell r="D4194" t="str">
            <v>502</v>
          </cell>
          <cell r="E4194" t="str">
            <v>011</v>
          </cell>
          <cell r="F4194">
            <v>21</v>
          </cell>
          <cell r="G4194">
            <v>40</v>
          </cell>
          <cell r="H4194">
            <v>39022</v>
          </cell>
          <cell r="I4194" t="str">
            <v>43323</v>
          </cell>
          <cell r="J4194" t="str">
            <v>2010062</v>
          </cell>
          <cell r="K4194" t="str">
            <v>40701</v>
          </cell>
          <cell r="L4194">
            <v>4.4000000000000004</v>
          </cell>
          <cell r="M4194" t="str">
            <v>143115202</v>
          </cell>
          <cell r="N4194" t="str">
            <v>85</v>
          </cell>
          <cell r="O4194" t="str">
            <v>0195</v>
          </cell>
          <cell r="P4194" t="str">
            <v>0195</v>
          </cell>
          <cell r="Q4194">
            <v>32929.33</v>
          </cell>
          <cell r="R4194">
            <v>143.08000000000001</v>
          </cell>
          <cell r="S4194">
            <v>6092.67</v>
          </cell>
          <cell r="V4194" t="str">
            <v>00041</v>
          </cell>
          <cell r="W4194" t="str">
            <v>8500000</v>
          </cell>
          <cell r="X4194">
            <v>0</v>
          </cell>
          <cell r="Y4194">
            <v>0</v>
          </cell>
        </row>
        <row r="4195">
          <cell r="A4195">
            <v>34304</v>
          </cell>
          <cell r="B4195" t="str">
            <v>02</v>
          </cell>
          <cell r="C4195" t="str">
            <v>Оборудование ТП 1118 с тр-м 2*630ква  ном 50411.63332</v>
          </cell>
          <cell r="D4195" t="str">
            <v>502</v>
          </cell>
          <cell r="E4195" t="str">
            <v>011</v>
          </cell>
          <cell r="F4195">
            <v>21</v>
          </cell>
          <cell r="G4195">
            <v>40</v>
          </cell>
          <cell r="H4195">
            <v>373417</v>
          </cell>
          <cell r="I4195" t="str">
            <v>43324</v>
          </cell>
          <cell r="J4195" t="str">
            <v>2010062</v>
          </cell>
          <cell r="K4195" t="str">
            <v>40701</v>
          </cell>
          <cell r="L4195">
            <v>4.4000000000000004</v>
          </cell>
          <cell r="M4195" t="str">
            <v>143115202</v>
          </cell>
          <cell r="N4195" t="str">
            <v>94</v>
          </cell>
          <cell r="O4195" t="str">
            <v>1293</v>
          </cell>
          <cell r="P4195" t="str">
            <v>1293</v>
          </cell>
          <cell r="Q4195">
            <v>170700.62</v>
          </cell>
          <cell r="R4195">
            <v>1369.2</v>
          </cell>
          <cell r="S4195">
            <v>202716.38</v>
          </cell>
          <cell r="V4195" t="str">
            <v>00042</v>
          </cell>
          <cell r="W4195" t="str">
            <v>8500000</v>
          </cell>
          <cell r="X4195">
            <v>0</v>
          </cell>
          <cell r="Y4195">
            <v>0</v>
          </cell>
        </row>
        <row r="4196">
          <cell r="A4196">
            <v>34759</v>
          </cell>
          <cell r="B4196" t="str">
            <v>02</v>
          </cell>
          <cell r="C4196" t="str">
            <v>Выключатель высок ВМТ-110Б-25  ПСТ Южная</v>
          </cell>
          <cell r="D4196" t="str">
            <v>502</v>
          </cell>
          <cell r="E4196" t="str">
            <v>011</v>
          </cell>
          <cell r="F4196">
            <v>31</v>
          </cell>
          <cell r="G4196">
            <v>40</v>
          </cell>
          <cell r="H4196">
            <v>108081</v>
          </cell>
          <cell r="I4196" t="str">
            <v>42102</v>
          </cell>
          <cell r="J4196" t="str">
            <v>2010062</v>
          </cell>
          <cell r="K4196" t="str">
            <v>40701</v>
          </cell>
          <cell r="L4196">
            <v>4.4000000000000004</v>
          </cell>
          <cell r="M4196" t="str">
            <v>143120104</v>
          </cell>
          <cell r="N4196" t="str">
            <v>95</v>
          </cell>
          <cell r="O4196" t="str">
            <v>0395</v>
          </cell>
          <cell r="P4196" t="str">
            <v>0395</v>
          </cell>
          <cell r="Q4196">
            <v>57076.07</v>
          </cell>
          <cell r="R4196">
            <v>396.3</v>
          </cell>
          <cell r="S4196">
            <v>51004.93</v>
          </cell>
          <cell r="V4196" t="str">
            <v>00010</v>
          </cell>
          <cell r="W4196" t="str">
            <v>0800000</v>
          </cell>
          <cell r="X4196">
            <v>0</v>
          </cell>
          <cell r="Y4196">
            <v>0</v>
          </cell>
        </row>
        <row r="4197">
          <cell r="A4197">
            <v>34759</v>
          </cell>
          <cell r="B4197" t="str">
            <v>02</v>
          </cell>
          <cell r="C4197" t="str">
            <v>Оборудование ТП 305 с тр-м 2*250ква</v>
          </cell>
          <cell r="D4197" t="str">
            <v>502</v>
          </cell>
          <cell r="E4197" t="str">
            <v>01</v>
          </cell>
          <cell r="F4197">
            <v>21</v>
          </cell>
          <cell r="G4197">
            <v>40</v>
          </cell>
          <cell r="H4197">
            <v>29961</v>
          </cell>
          <cell r="I4197" t="str">
            <v>43325</v>
          </cell>
          <cell r="J4197" t="str">
            <v>2010062</v>
          </cell>
          <cell r="K4197" t="str">
            <v>40701</v>
          </cell>
          <cell r="L4197">
            <v>4.4000000000000004</v>
          </cell>
          <cell r="M4197" t="str">
            <v>143115202</v>
          </cell>
          <cell r="N4197" t="str">
            <v>88</v>
          </cell>
          <cell r="O4197" t="str">
            <v>0395</v>
          </cell>
          <cell r="P4197" t="str">
            <v>0395</v>
          </cell>
          <cell r="Q4197">
            <v>21108.67</v>
          </cell>
          <cell r="R4197">
            <v>109.86</v>
          </cell>
          <cell r="S4197">
            <v>8852.33</v>
          </cell>
          <cell r="V4197" t="str">
            <v>00000</v>
          </cell>
          <cell r="W4197" t="str">
            <v>8500000</v>
          </cell>
          <cell r="X4197">
            <v>0</v>
          </cell>
          <cell r="Y4197">
            <v>0</v>
          </cell>
        </row>
        <row r="4198">
          <cell r="A4198">
            <v>34790</v>
          </cell>
          <cell r="B4198" t="str">
            <v>02</v>
          </cell>
          <cell r="C4198" t="str">
            <v>Оборудование ТП 287 с тр-м ТМ-250ква</v>
          </cell>
          <cell r="D4198" t="str">
            <v>502</v>
          </cell>
          <cell r="E4198" t="str">
            <v>011</v>
          </cell>
          <cell r="F4198">
            <v>21</v>
          </cell>
          <cell r="G4198">
            <v>40</v>
          </cell>
          <cell r="H4198">
            <v>25421.21</v>
          </cell>
          <cell r="I4198" t="str">
            <v>43326</v>
          </cell>
          <cell r="J4198" t="str">
            <v>2010062</v>
          </cell>
          <cell r="K4198" t="str">
            <v>40701</v>
          </cell>
          <cell r="L4198">
            <v>4.4000000000000004</v>
          </cell>
          <cell r="M4198" t="str">
            <v>143115202</v>
          </cell>
          <cell r="N4198" t="str">
            <v>73</v>
          </cell>
          <cell r="O4198" t="str">
            <v>0495</v>
          </cell>
          <cell r="P4198" t="str">
            <v>0495</v>
          </cell>
          <cell r="Q4198">
            <v>25421.21</v>
          </cell>
          <cell r="R4198">
            <v>0</v>
          </cell>
          <cell r="S4198">
            <v>0</v>
          </cell>
          <cell r="V4198" t="str">
            <v>00002</v>
          </cell>
          <cell r="W4198" t="str">
            <v>850000</v>
          </cell>
          <cell r="X4198">
            <v>0</v>
          </cell>
          <cell r="Y4198">
            <v>0</v>
          </cell>
        </row>
        <row r="4199">
          <cell r="A4199">
            <v>34790</v>
          </cell>
          <cell r="B4199" t="str">
            <v>40</v>
          </cell>
          <cell r="C4199" t="str">
            <v>Трансформатор ТДН-401</v>
          </cell>
          <cell r="D4199" t="str">
            <v>529</v>
          </cell>
          <cell r="E4199" t="str">
            <v>011</v>
          </cell>
          <cell r="F4199">
            <v>31</v>
          </cell>
          <cell r="G4199">
            <v>40</v>
          </cell>
          <cell r="H4199">
            <v>9799</v>
          </cell>
          <cell r="I4199" t="str">
            <v>42106</v>
          </cell>
          <cell r="J4199" t="str">
            <v>2010062</v>
          </cell>
          <cell r="K4199" t="str">
            <v>40701</v>
          </cell>
          <cell r="L4199">
            <v>0</v>
          </cell>
          <cell r="M4199" t="str">
            <v>143115010</v>
          </cell>
          <cell r="N4199" t="str">
            <v>90</v>
          </cell>
          <cell r="O4199" t="str">
            <v>0495</v>
          </cell>
          <cell r="P4199" t="str">
            <v>0495</v>
          </cell>
          <cell r="Q4199">
            <v>2641.78</v>
          </cell>
          <cell r="R4199">
            <v>0</v>
          </cell>
          <cell r="S4199">
            <v>7157.22</v>
          </cell>
          <cell r="V4199" t="str">
            <v>00011</v>
          </cell>
          <cell r="W4199" t="str">
            <v>7900000</v>
          </cell>
          <cell r="X4199">
            <v>0</v>
          </cell>
          <cell r="Y4199">
            <v>0</v>
          </cell>
        </row>
        <row r="4200">
          <cell r="A4200">
            <v>34820</v>
          </cell>
          <cell r="B4200" t="str">
            <v>04</v>
          </cell>
          <cell r="C4200" t="str">
            <v>КТПН 2348с тр-м 160ква п Троицкое ул.Центральная открытая</v>
          </cell>
          <cell r="D4200" t="str">
            <v>539</v>
          </cell>
          <cell r="E4200" t="str">
            <v>011</v>
          </cell>
          <cell r="F4200">
            <v>21</v>
          </cell>
          <cell r="G4200">
            <v>40</v>
          </cell>
          <cell r="H4200">
            <v>51849</v>
          </cell>
          <cell r="I4200" t="str">
            <v>43892</v>
          </cell>
          <cell r="J4200" t="str">
            <v>2010062</v>
          </cell>
          <cell r="K4200" t="str">
            <v>40701</v>
          </cell>
          <cell r="L4200">
            <v>6.6</v>
          </cell>
          <cell r="M4200" t="str">
            <v>143115010</v>
          </cell>
          <cell r="N4200" t="str">
            <v>95</v>
          </cell>
          <cell r="O4200" t="str">
            <v>0595</v>
          </cell>
          <cell r="P4200" t="str">
            <v>0595</v>
          </cell>
          <cell r="Q4200">
            <v>36949.360000000001</v>
          </cell>
          <cell r="R4200">
            <v>285.17</v>
          </cell>
          <cell r="S4200">
            <v>14899.64</v>
          </cell>
          <cell r="V4200" t="str">
            <v>00004</v>
          </cell>
          <cell r="W4200" t="str">
            <v>8500000</v>
          </cell>
          <cell r="X4200">
            <v>0</v>
          </cell>
          <cell r="Y4200">
            <v>0</v>
          </cell>
        </row>
        <row r="4201">
          <cell r="A4201">
            <v>34820</v>
          </cell>
          <cell r="B4201" t="str">
            <v>02</v>
          </cell>
          <cell r="C4201" t="str">
            <v>КТПН 67 с тр-м 250 ква с Чапаево закрытое,демонтировано</v>
          </cell>
          <cell r="D4201" t="str">
            <v>502</v>
          </cell>
          <cell r="E4201" t="str">
            <v>011</v>
          </cell>
          <cell r="F4201">
            <v>31</v>
          </cell>
          <cell r="G4201">
            <v>40</v>
          </cell>
          <cell r="H4201">
            <v>34850</v>
          </cell>
          <cell r="I4201" t="str">
            <v>40771</v>
          </cell>
          <cell r="J4201" t="str">
            <v>2010062</v>
          </cell>
          <cell r="K4201" t="str">
            <v>40701</v>
          </cell>
          <cell r="L4201">
            <v>0</v>
          </cell>
          <cell r="M4201" t="str">
            <v>143115202</v>
          </cell>
          <cell r="N4201" t="str">
            <v>89</v>
          </cell>
          <cell r="O4201" t="str">
            <v>0595</v>
          </cell>
          <cell r="P4201" t="str">
            <v>0595</v>
          </cell>
          <cell r="Q4201">
            <v>9294.5499999999993</v>
          </cell>
          <cell r="R4201">
            <v>0</v>
          </cell>
          <cell r="S4201">
            <v>25555.45</v>
          </cell>
          <cell r="V4201" t="str">
            <v>00007</v>
          </cell>
          <cell r="W4201" t="str">
            <v>8500000</v>
          </cell>
          <cell r="X4201">
            <v>0</v>
          </cell>
          <cell r="Y4201">
            <v>0</v>
          </cell>
        </row>
        <row r="4202">
          <cell r="A4202">
            <v>34820</v>
          </cell>
          <cell r="B4202" t="str">
            <v>07</v>
          </cell>
          <cell r="C4202" t="str">
            <v>КТП 179 тр-м 100ква</v>
          </cell>
          <cell r="D4202" t="str">
            <v>519</v>
          </cell>
          <cell r="E4202" t="str">
            <v>011</v>
          </cell>
          <cell r="F4202">
            <v>21</v>
          </cell>
          <cell r="G4202">
            <v>40</v>
          </cell>
          <cell r="H4202">
            <v>38423</v>
          </cell>
          <cell r="I4202" t="str">
            <v>40772</v>
          </cell>
          <cell r="J4202" t="str">
            <v>2010062</v>
          </cell>
          <cell r="K4202" t="str">
            <v>40701</v>
          </cell>
          <cell r="L4202">
            <v>4.4000000000000004</v>
          </cell>
          <cell r="M4202" t="str">
            <v>143115202</v>
          </cell>
          <cell r="N4202" t="str">
            <v>90</v>
          </cell>
          <cell r="O4202" t="str">
            <v>0595</v>
          </cell>
          <cell r="P4202" t="str">
            <v>0595</v>
          </cell>
          <cell r="Q4202">
            <v>16824.61</v>
          </cell>
          <cell r="R4202">
            <v>140.88</v>
          </cell>
          <cell r="S4202">
            <v>21598.39</v>
          </cell>
          <cell r="V4202" t="str">
            <v>00008</v>
          </cell>
          <cell r="W4202" t="str">
            <v>8500000</v>
          </cell>
          <cell r="X4202">
            <v>0</v>
          </cell>
          <cell r="Y4202">
            <v>0</v>
          </cell>
        </row>
        <row r="4203">
          <cell r="A4203">
            <v>34820</v>
          </cell>
          <cell r="B4203" t="str">
            <v>07</v>
          </cell>
          <cell r="C4203" t="str">
            <v>КТПН 132 с Раздольное с тр-м 160ква открытое</v>
          </cell>
          <cell r="D4203" t="str">
            <v>519</v>
          </cell>
          <cell r="E4203" t="str">
            <v>011</v>
          </cell>
          <cell r="F4203">
            <v>21</v>
          </cell>
          <cell r="G4203">
            <v>40</v>
          </cell>
          <cell r="H4203">
            <v>38423</v>
          </cell>
          <cell r="I4203" t="str">
            <v>40773</v>
          </cell>
          <cell r="J4203" t="str">
            <v>2010062</v>
          </cell>
          <cell r="K4203" t="str">
            <v>40701</v>
          </cell>
          <cell r="L4203">
            <v>6.6</v>
          </cell>
          <cell r="M4203" t="str">
            <v>143115202</v>
          </cell>
          <cell r="N4203" t="str">
            <v>89</v>
          </cell>
          <cell r="O4203" t="str">
            <v>0595</v>
          </cell>
          <cell r="P4203" t="str">
            <v>0595</v>
          </cell>
          <cell r="Q4203">
            <v>22286.97</v>
          </cell>
          <cell r="R4203">
            <v>211.33</v>
          </cell>
          <cell r="S4203">
            <v>16136.03</v>
          </cell>
          <cell r="V4203" t="str">
            <v>00011</v>
          </cell>
          <cell r="W4203" t="str">
            <v>8500000</v>
          </cell>
          <cell r="X4203">
            <v>0</v>
          </cell>
          <cell r="Y4203">
            <v>0</v>
          </cell>
        </row>
        <row r="4204">
          <cell r="A4204">
            <v>34820</v>
          </cell>
          <cell r="B4204" t="str">
            <v>07</v>
          </cell>
          <cell r="C4204" t="str">
            <v>Оборудование ТП 162  с трансф-м 2*250 КВА</v>
          </cell>
          <cell r="D4204" t="str">
            <v>519</v>
          </cell>
          <cell r="E4204" t="str">
            <v>011</v>
          </cell>
          <cell r="F4204">
            <v>21</v>
          </cell>
          <cell r="G4204">
            <v>40</v>
          </cell>
          <cell r="H4204">
            <v>66975</v>
          </cell>
          <cell r="I4204" t="str">
            <v>40774</v>
          </cell>
          <cell r="J4204" t="str">
            <v>2010062</v>
          </cell>
          <cell r="K4204" t="str">
            <v>40701</v>
          </cell>
          <cell r="L4204">
            <v>4.4000000000000004</v>
          </cell>
          <cell r="M4204" t="str">
            <v>143115202</v>
          </cell>
          <cell r="N4204" t="str">
            <v>95</v>
          </cell>
          <cell r="O4204" t="str">
            <v>0595</v>
          </cell>
          <cell r="P4204" t="str">
            <v>0595</v>
          </cell>
          <cell r="Q4204">
            <v>27840.77</v>
          </cell>
          <cell r="R4204">
            <v>245.58</v>
          </cell>
          <cell r="S4204">
            <v>39134.230000000003</v>
          </cell>
          <cell r="V4204" t="str">
            <v>00013</v>
          </cell>
          <cell r="W4204" t="str">
            <v>8500000</v>
          </cell>
          <cell r="X4204">
            <v>0</v>
          </cell>
          <cell r="Y4204">
            <v>0</v>
          </cell>
        </row>
        <row r="4205">
          <cell r="A4205">
            <v>34820</v>
          </cell>
          <cell r="B4205" t="str">
            <v>07</v>
          </cell>
          <cell r="C4205" t="str">
            <v>КТПН 144 с тр-м 250ква п Охотское   открытое</v>
          </cell>
          <cell r="D4205" t="str">
            <v>519</v>
          </cell>
          <cell r="E4205" t="str">
            <v>011</v>
          </cell>
          <cell r="F4205">
            <v>21</v>
          </cell>
          <cell r="G4205">
            <v>40</v>
          </cell>
          <cell r="H4205">
            <v>64994</v>
          </cell>
          <cell r="I4205" t="str">
            <v>40775</v>
          </cell>
          <cell r="J4205" t="str">
            <v>2010062</v>
          </cell>
          <cell r="K4205" t="str">
            <v>40701</v>
          </cell>
          <cell r="L4205">
            <v>6.6</v>
          </cell>
          <cell r="M4205" t="str">
            <v>143115202</v>
          </cell>
          <cell r="N4205" t="str">
            <v>94</v>
          </cell>
          <cell r="O4205" t="str">
            <v>0595</v>
          </cell>
          <cell r="P4205" t="str">
            <v>0595</v>
          </cell>
          <cell r="Q4205">
            <v>46317.35</v>
          </cell>
          <cell r="R4205">
            <v>357.47</v>
          </cell>
          <cell r="S4205">
            <v>18676.650000000001</v>
          </cell>
          <cell r="V4205" t="str">
            <v>00020</v>
          </cell>
          <cell r="W4205" t="str">
            <v>850000</v>
          </cell>
          <cell r="X4205">
            <v>0</v>
          </cell>
          <cell r="Y4205">
            <v>0</v>
          </cell>
        </row>
        <row r="4206">
          <cell r="A4206">
            <v>34820</v>
          </cell>
          <cell r="B4206" t="str">
            <v>07</v>
          </cell>
          <cell r="C4206" t="str">
            <v>КТП 168 с тр-м 100ква    открытое</v>
          </cell>
          <cell r="D4206" t="str">
            <v>519</v>
          </cell>
          <cell r="E4206" t="str">
            <v>011</v>
          </cell>
          <cell r="F4206">
            <v>21</v>
          </cell>
          <cell r="G4206">
            <v>40</v>
          </cell>
          <cell r="H4206">
            <v>64994</v>
          </cell>
          <cell r="I4206" t="str">
            <v>40776</v>
          </cell>
          <cell r="J4206" t="str">
            <v>2010062</v>
          </cell>
          <cell r="K4206" t="str">
            <v>40701</v>
          </cell>
          <cell r="L4206">
            <v>6.6</v>
          </cell>
          <cell r="M4206" t="str">
            <v>143115201</v>
          </cell>
          <cell r="N4206" t="str">
            <v>94</v>
          </cell>
          <cell r="O4206" t="str">
            <v>0595</v>
          </cell>
          <cell r="P4206" t="str">
            <v>0595</v>
          </cell>
          <cell r="Q4206">
            <v>46317.35</v>
          </cell>
          <cell r="R4206">
            <v>357.47</v>
          </cell>
          <cell r="S4206">
            <v>18676.650000000001</v>
          </cell>
          <cell r="V4206" t="str">
            <v>00021</v>
          </cell>
          <cell r="W4206" t="str">
            <v>850000</v>
          </cell>
          <cell r="X4206">
            <v>0</v>
          </cell>
          <cell r="Y4206">
            <v>0</v>
          </cell>
        </row>
        <row r="4207">
          <cell r="A4207">
            <v>34881</v>
          </cell>
          <cell r="B4207" t="str">
            <v>02</v>
          </cell>
          <cell r="C4207" t="str">
            <v>Выключатель ВМТ-110 Б-25 трехполюсн ПСТ Центр</v>
          </cell>
          <cell r="D4207" t="str">
            <v>502</v>
          </cell>
          <cell r="E4207" t="str">
            <v>011</v>
          </cell>
          <cell r="F4207">
            <v>31</v>
          </cell>
          <cell r="G4207">
            <v>40</v>
          </cell>
          <cell r="H4207">
            <v>152827</v>
          </cell>
          <cell r="I4207" t="str">
            <v>42107</v>
          </cell>
          <cell r="J4207" t="str">
            <v>2010062</v>
          </cell>
          <cell r="K4207" t="str">
            <v>40701</v>
          </cell>
          <cell r="L4207">
            <v>4.4000000000000004</v>
          </cell>
          <cell r="M4207" t="str">
            <v>143120104</v>
          </cell>
          <cell r="N4207" t="str">
            <v>95</v>
          </cell>
          <cell r="O4207" t="str">
            <v>0795</v>
          </cell>
          <cell r="P4207" t="str">
            <v>0795</v>
          </cell>
          <cell r="Q4207">
            <v>67070.559999999998</v>
          </cell>
          <cell r="R4207">
            <v>560.37</v>
          </cell>
          <cell r="S4207">
            <v>85756.44</v>
          </cell>
          <cell r="V4207" t="str">
            <v>00010</v>
          </cell>
          <cell r="W4207" t="str">
            <v>0800000</v>
          </cell>
          <cell r="X4207">
            <v>0</v>
          </cell>
          <cell r="Y4207">
            <v>9643600</v>
          </cell>
        </row>
        <row r="4208">
          <cell r="A4208">
            <v>34881</v>
          </cell>
          <cell r="B4208" t="str">
            <v>02</v>
          </cell>
          <cell r="C4208" t="str">
            <v>Выключатель ВМТ-110 Б-25 трехполюсн   ПСТ Центр</v>
          </cell>
          <cell r="D4208" t="str">
            <v>502</v>
          </cell>
          <cell r="E4208" t="str">
            <v>011</v>
          </cell>
          <cell r="F4208">
            <v>31</v>
          </cell>
          <cell r="G4208">
            <v>40</v>
          </cell>
          <cell r="H4208">
            <v>152827</v>
          </cell>
          <cell r="I4208" t="str">
            <v>42108</v>
          </cell>
          <cell r="J4208" t="str">
            <v>2010062</v>
          </cell>
          <cell r="K4208" t="str">
            <v>40701</v>
          </cell>
          <cell r="L4208">
            <v>4.4000000000000004</v>
          </cell>
          <cell r="M4208" t="str">
            <v>143120104</v>
          </cell>
          <cell r="N4208" t="str">
            <v>95</v>
          </cell>
          <cell r="O4208" t="str">
            <v>0795</v>
          </cell>
          <cell r="P4208" t="str">
            <v>0795</v>
          </cell>
          <cell r="Q4208">
            <v>67070.559999999998</v>
          </cell>
          <cell r="R4208">
            <v>560.37</v>
          </cell>
          <cell r="S4208">
            <v>85756.44</v>
          </cell>
          <cell r="V4208" t="str">
            <v>00010</v>
          </cell>
          <cell r="W4208" t="str">
            <v>0800000</v>
          </cell>
          <cell r="X4208">
            <v>0</v>
          </cell>
          <cell r="Y4208">
            <v>9643600</v>
          </cell>
        </row>
        <row r="4209">
          <cell r="A4209">
            <v>34881</v>
          </cell>
          <cell r="B4209" t="str">
            <v>07</v>
          </cell>
          <cell r="C4209" t="str">
            <v>КТП 164 Корсаковский ОТБ ОПС  закрытое</v>
          </cell>
          <cell r="D4209" t="str">
            <v>519</v>
          </cell>
          <cell r="E4209" t="str">
            <v>011</v>
          </cell>
          <cell r="F4209">
            <v>21</v>
          </cell>
          <cell r="G4209">
            <v>40</v>
          </cell>
          <cell r="H4209">
            <v>41014</v>
          </cell>
          <cell r="I4209" t="str">
            <v>40778</v>
          </cell>
          <cell r="J4209" t="str">
            <v>2010062</v>
          </cell>
          <cell r="K4209" t="str">
            <v>40701</v>
          </cell>
          <cell r="L4209">
            <v>4.4000000000000004</v>
          </cell>
          <cell r="M4209" t="str">
            <v>143115202</v>
          </cell>
          <cell r="N4209" t="str">
            <v>81</v>
          </cell>
          <cell r="O4209" t="str">
            <v>0795</v>
          </cell>
          <cell r="P4209" t="str">
            <v>0795</v>
          </cell>
          <cell r="Q4209">
            <v>38880.81</v>
          </cell>
          <cell r="R4209">
            <v>150.38</v>
          </cell>
          <cell r="S4209">
            <v>2133.19</v>
          </cell>
          <cell r="V4209" t="str">
            <v>00022</v>
          </cell>
          <cell r="W4209" t="str">
            <v>8500000</v>
          </cell>
          <cell r="X4209">
            <v>0</v>
          </cell>
          <cell r="Y4209">
            <v>0</v>
          </cell>
        </row>
        <row r="4210">
          <cell r="A4210">
            <v>34881</v>
          </cell>
          <cell r="B4210" t="str">
            <v>07</v>
          </cell>
          <cell r="C4210" t="str">
            <v>КТП 46 с тр-м 100 ква    закрытое ,демонтировано</v>
          </cell>
          <cell r="D4210" t="str">
            <v>519</v>
          </cell>
          <cell r="E4210" t="str">
            <v>011</v>
          </cell>
          <cell r="F4210">
            <v>21</v>
          </cell>
          <cell r="G4210">
            <v>40</v>
          </cell>
          <cell r="H4210">
            <v>65072</v>
          </cell>
          <cell r="I4210" t="str">
            <v>40777</v>
          </cell>
          <cell r="J4210" t="str">
            <v>2010062</v>
          </cell>
          <cell r="K4210" t="str">
            <v>40701</v>
          </cell>
          <cell r="L4210">
            <v>0</v>
          </cell>
          <cell r="M4210" t="str">
            <v>143115201</v>
          </cell>
          <cell r="N4210" t="str">
            <v>81</v>
          </cell>
          <cell r="O4210" t="str">
            <v>0795</v>
          </cell>
          <cell r="P4210" t="str">
            <v>0795</v>
          </cell>
          <cell r="Q4210">
            <v>39103.279999999999</v>
          </cell>
          <cell r="R4210">
            <v>0</v>
          </cell>
          <cell r="S4210">
            <v>25968.720000000001</v>
          </cell>
          <cell r="V4210" t="str">
            <v>00023</v>
          </cell>
          <cell r="W4210" t="str">
            <v>8500000</v>
          </cell>
          <cell r="X4210">
            <v>0</v>
          </cell>
          <cell r="Y4210">
            <v>0</v>
          </cell>
        </row>
        <row r="4211">
          <cell r="A4211">
            <v>34881</v>
          </cell>
          <cell r="B4211" t="str">
            <v>02</v>
          </cell>
          <cell r="C4211" t="str">
            <v>КТПН 2277с тр-м 160ква  открытое</v>
          </cell>
          <cell r="D4211" t="str">
            <v>502</v>
          </cell>
          <cell r="E4211" t="str">
            <v>011</v>
          </cell>
          <cell r="F4211">
            <v>21</v>
          </cell>
          <cell r="G4211">
            <v>40</v>
          </cell>
          <cell r="H4211">
            <v>43710</v>
          </cell>
          <cell r="I4211" t="str">
            <v>43327</v>
          </cell>
          <cell r="J4211" t="str">
            <v>2010062</v>
          </cell>
          <cell r="K4211" t="str">
            <v>40701</v>
          </cell>
          <cell r="L4211">
            <v>6.6</v>
          </cell>
          <cell r="M4211" t="str">
            <v>143115202</v>
          </cell>
          <cell r="N4211" t="str">
            <v>93</v>
          </cell>
          <cell r="O4211" t="str">
            <v>0795</v>
          </cell>
          <cell r="P4211" t="str">
            <v>0795</v>
          </cell>
          <cell r="Q4211">
            <v>24999.31</v>
          </cell>
          <cell r="R4211">
            <v>240.41</v>
          </cell>
          <cell r="S4211">
            <v>18710.689999999999</v>
          </cell>
          <cell r="V4211" t="str">
            <v>00028</v>
          </cell>
          <cell r="W4211" t="str">
            <v>8500000</v>
          </cell>
          <cell r="X4211">
            <v>0</v>
          </cell>
          <cell r="Y4211">
            <v>0</v>
          </cell>
        </row>
        <row r="4212">
          <cell r="A4212">
            <v>34881</v>
          </cell>
          <cell r="B4212" t="str">
            <v>02</v>
          </cell>
          <cell r="C4212" t="str">
            <v>Оборудование ТП 64 с тр-м 630ква  2шт</v>
          </cell>
          <cell r="D4212" t="str">
            <v>502</v>
          </cell>
          <cell r="E4212" t="str">
            <v>011</v>
          </cell>
          <cell r="F4212">
            <v>21</v>
          </cell>
          <cell r="G4212">
            <v>40</v>
          </cell>
          <cell r="H4212">
            <v>20354</v>
          </cell>
          <cell r="I4212" t="str">
            <v>43328</v>
          </cell>
          <cell r="J4212" t="str">
            <v>2010062</v>
          </cell>
          <cell r="K4212" t="str">
            <v>40701</v>
          </cell>
          <cell r="L4212">
            <v>4.4000000000000004</v>
          </cell>
          <cell r="M4212" t="str">
            <v>143115202</v>
          </cell>
          <cell r="N4212" t="str">
            <v>88</v>
          </cell>
          <cell r="O4212" t="str">
            <v>0795</v>
          </cell>
          <cell r="P4212" t="str">
            <v>0795</v>
          </cell>
          <cell r="Q4212">
            <v>13528</v>
          </cell>
          <cell r="R4212">
            <v>74.63</v>
          </cell>
          <cell r="S4212">
            <v>6826</v>
          </cell>
          <cell r="V4212" t="str">
            <v>00030</v>
          </cell>
          <cell r="W4212" t="str">
            <v>8500000</v>
          </cell>
          <cell r="X4212">
            <v>0</v>
          </cell>
          <cell r="Y4212">
            <v>0</v>
          </cell>
        </row>
        <row r="4213">
          <cell r="A4213">
            <v>34790</v>
          </cell>
          <cell r="B4213" t="str">
            <v>02</v>
          </cell>
          <cell r="C4213" t="str">
            <v>Выключатель ВМТ 110 ПСТ Южная</v>
          </cell>
          <cell r="D4213" t="str">
            <v>502</v>
          </cell>
          <cell r="E4213" t="str">
            <v>011</v>
          </cell>
          <cell r="F4213">
            <v>11</v>
          </cell>
          <cell r="G4213">
            <v>40</v>
          </cell>
          <cell r="H4213">
            <v>109006</v>
          </cell>
          <cell r="I4213" t="str">
            <v>42101</v>
          </cell>
          <cell r="J4213" t="str">
            <v>2010062</v>
          </cell>
          <cell r="K4213" t="str">
            <v>40701</v>
          </cell>
          <cell r="L4213">
            <v>4.4000000000000004</v>
          </cell>
          <cell r="M4213" t="str">
            <v>143120104</v>
          </cell>
          <cell r="N4213" t="str">
            <v>95</v>
          </cell>
          <cell r="O4213" t="str">
            <v>0495</v>
          </cell>
          <cell r="Q4213">
            <v>52588.43</v>
          </cell>
          <cell r="R4213">
            <v>399.69</v>
          </cell>
          <cell r="S4213">
            <v>56417.57</v>
          </cell>
          <cell r="V4213" t="str">
            <v>42101</v>
          </cell>
          <cell r="W4213" t="str">
            <v>0800000</v>
          </cell>
          <cell r="X4213">
            <v>0</v>
          </cell>
          <cell r="Y4213">
            <v>0</v>
          </cell>
        </row>
        <row r="4214">
          <cell r="A4214">
            <v>34912</v>
          </cell>
          <cell r="B4214" t="str">
            <v>04</v>
          </cell>
          <cell r="C4214" t="str">
            <v>Оборудование РП 1</v>
          </cell>
          <cell r="D4214" t="str">
            <v>539</v>
          </cell>
          <cell r="E4214" t="str">
            <v>011</v>
          </cell>
          <cell r="F4214">
            <v>21</v>
          </cell>
          <cell r="G4214">
            <v>40</v>
          </cell>
          <cell r="H4214">
            <v>151070</v>
          </cell>
          <cell r="I4214" t="str">
            <v>43893</v>
          </cell>
          <cell r="J4214" t="str">
            <v>2010062</v>
          </cell>
          <cell r="K4214" t="str">
            <v>40701</v>
          </cell>
          <cell r="L4214">
            <v>4.4000000000000004</v>
          </cell>
          <cell r="M4214" t="str">
            <v>143115010</v>
          </cell>
          <cell r="N4214" t="str">
            <v>83</v>
          </cell>
          <cell r="O4214" t="str">
            <v>0895</v>
          </cell>
          <cell r="P4214" t="str">
            <v>0895</v>
          </cell>
          <cell r="Q4214">
            <v>128070.6</v>
          </cell>
          <cell r="R4214">
            <v>553.91999999999996</v>
          </cell>
          <cell r="S4214">
            <v>22999.4</v>
          </cell>
          <cell r="V4214" t="str">
            <v>00007</v>
          </cell>
          <cell r="W4214" t="str">
            <v>8500000</v>
          </cell>
          <cell r="X4214">
            <v>0</v>
          </cell>
          <cell r="Y4214">
            <v>0</v>
          </cell>
        </row>
        <row r="4215">
          <cell r="A4215">
            <v>34912</v>
          </cell>
          <cell r="B4215" t="str">
            <v>04</v>
          </cell>
          <cell r="C4215" t="str">
            <v>Оборудование ТП 819 с тр-м 160.400ква</v>
          </cell>
          <cell r="D4215" t="str">
            <v>539</v>
          </cell>
          <cell r="E4215" t="str">
            <v>011</v>
          </cell>
          <cell r="F4215">
            <v>21</v>
          </cell>
          <cell r="G4215">
            <v>40</v>
          </cell>
          <cell r="H4215">
            <v>1864.17</v>
          </cell>
          <cell r="I4215" t="str">
            <v>43894</v>
          </cell>
          <cell r="J4215" t="str">
            <v>2010062</v>
          </cell>
          <cell r="K4215" t="str">
            <v>40701</v>
          </cell>
          <cell r="L4215">
            <v>4.4000000000000004</v>
          </cell>
          <cell r="M4215" t="str">
            <v>143115010</v>
          </cell>
          <cell r="N4215" t="str">
            <v>77</v>
          </cell>
          <cell r="O4215" t="str">
            <v>0895</v>
          </cell>
          <cell r="P4215" t="str">
            <v>0895</v>
          </cell>
          <cell r="Q4215">
            <v>1864.17</v>
          </cell>
          <cell r="R4215">
            <v>0</v>
          </cell>
          <cell r="S4215">
            <v>0</v>
          </cell>
          <cell r="V4215" t="str">
            <v>00009</v>
          </cell>
          <cell r="W4215" t="str">
            <v>8500000</v>
          </cell>
          <cell r="X4215">
            <v>0</v>
          </cell>
          <cell r="Y4215">
            <v>0</v>
          </cell>
        </row>
        <row r="4216">
          <cell r="A4216">
            <v>34912</v>
          </cell>
          <cell r="B4216" t="str">
            <v>04</v>
          </cell>
          <cell r="C4216" t="str">
            <v>Оборудование ТП 820 с тр-м 2*400 ква</v>
          </cell>
          <cell r="D4216" t="str">
            <v>539</v>
          </cell>
          <cell r="E4216" t="str">
            <v>011</v>
          </cell>
          <cell r="F4216">
            <v>21</v>
          </cell>
          <cell r="G4216">
            <v>40</v>
          </cell>
          <cell r="H4216">
            <v>1298.07</v>
          </cell>
          <cell r="I4216" t="str">
            <v>43895</v>
          </cell>
          <cell r="J4216" t="str">
            <v>2010062</v>
          </cell>
          <cell r="K4216" t="str">
            <v>40701</v>
          </cell>
          <cell r="L4216">
            <v>4.4000000000000004</v>
          </cell>
          <cell r="M4216" t="str">
            <v>143115010</v>
          </cell>
          <cell r="N4216" t="str">
            <v>75</v>
          </cell>
          <cell r="O4216" t="str">
            <v>0895</v>
          </cell>
          <cell r="P4216" t="str">
            <v>0895</v>
          </cell>
          <cell r="Q4216">
            <v>1298.07</v>
          </cell>
          <cell r="R4216">
            <v>0</v>
          </cell>
          <cell r="S4216">
            <v>0</v>
          </cell>
          <cell r="V4216" t="str">
            <v>00010</v>
          </cell>
          <cell r="W4216" t="str">
            <v>8500000</v>
          </cell>
          <cell r="X4216">
            <v>0</v>
          </cell>
          <cell r="Y4216">
            <v>0</v>
          </cell>
        </row>
        <row r="4217">
          <cell r="A4217">
            <v>34912</v>
          </cell>
          <cell r="B4217" t="str">
            <v>04</v>
          </cell>
          <cell r="C4217" t="str">
            <v>Оборудование ТП 825 с тр-м 2*400ква</v>
          </cell>
          <cell r="D4217" t="str">
            <v>539</v>
          </cell>
          <cell r="E4217" t="str">
            <v>011</v>
          </cell>
          <cell r="F4217">
            <v>21</v>
          </cell>
          <cell r="G4217">
            <v>40</v>
          </cell>
          <cell r="H4217">
            <v>37188</v>
          </cell>
          <cell r="I4217" t="str">
            <v>43896</v>
          </cell>
          <cell r="J4217" t="str">
            <v>2010062</v>
          </cell>
          <cell r="K4217" t="str">
            <v>40701</v>
          </cell>
          <cell r="L4217">
            <v>4.4000000000000004</v>
          </cell>
          <cell r="M4217" t="str">
            <v>143115010</v>
          </cell>
          <cell r="N4217" t="str">
            <v>78</v>
          </cell>
          <cell r="O4217" t="str">
            <v>0895</v>
          </cell>
          <cell r="P4217" t="str">
            <v>0895</v>
          </cell>
          <cell r="Q4217">
            <v>37188</v>
          </cell>
          <cell r="R4217">
            <v>0</v>
          </cell>
          <cell r="S4217">
            <v>0</v>
          </cell>
          <cell r="V4217" t="str">
            <v>00012</v>
          </cell>
          <cell r="W4217" t="str">
            <v>08000</v>
          </cell>
          <cell r="X4217">
            <v>0</v>
          </cell>
          <cell r="Y4217">
            <v>0</v>
          </cell>
        </row>
        <row r="4218">
          <cell r="A4218">
            <v>34912</v>
          </cell>
          <cell r="B4218" t="str">
            <v>02</v>
          </cell>
          <cell r="C4218" t="str">
            <v>КТПН 396 ул Бумажная с тр-м 160ква открытое</v>
          </cell>
          <cell r="D4218" t="str">
            <v>502</v>
          </cell>
          <cell r="E4218" t="str">
            <v>011</v>
          </cell>
          <cell r="F4218">
            <v>41</v>
          </cell>
          <cell r="G4218">
            <v>40</v>
          </cell>
          <cell r="H4218">
            <v>9828</v>
          </cell>
          <cell r="I4218" t="str">
            <v>43329</v>
          </cell>
          <cell r="J4218" t="str">
            <v>2010062</v>
          </cell>
          <cell r="K4218" t="str">
            <v>40701</v>
          </cell>
          <cell r="L4218">
            <v>6.6</v>
          </cell>
          <cell r="M4218" t="str">
            <v>143115202</v>
          </cell>
          <cell r="N4218" t="str">
            <v>88</v>
          </cell>
          <cell r="O4218" t="str">
            <v>0895</v>
          </cell>
          <cell r="P4218" t="str">
            <v>0895</v>
          </cell>
          <cell r="Q4218">
            <v>9828</v>
          </cell>
          <cell r="R4218">
            <v>0</v>
          </cell>
          <cell r="S4218">
            <v>0</v>
          </cell>
          <cell r="V4218" t="str">
            <v>00021</v>
          </cell>
          <cell r="W4218" t="str">
            <v>7900000</v>
          </cell>
          <cell r="X4218">
            <v>0</v>
          </cell>
          <cell r="Y4218">
            <v>0</v>
          </cell>
        </row>
        <row r="4219">
          <cell r="A4219">
            <v>34943</v>
          </cell>
          <cell r="B4219" t="str">
            <v>40</v>
          </cell>
          <cell r="C4219" t="str">
            <v>Оборудование Трасф ПСТ 533 с тр-м250ква</v>
          </cell>
          <cell r="D4219" t="str">
            <v>529</v>
          </cell>
          <cell r="E4219" t="str">
            <v>011</v>
          </cell>
          <cell r="F4219">
            <v>21</v>
          </cell>
          <cell r="G4219">
            <v>40</v>
          </cell>
          <cell r="H4219">
            <v>76607</v>
          </cell>
          <cell r="I4219" t="str">
            <v>40181</v>
          </cell>
          <cell r="J4219" t="str">
            <v>2010062</v>
          </cell>
          <cell r="K4219" t="str">
            <v>40701</v>
          </cell>
          <cell r="L4219">
            <v>4.4000000000000004</v>
          </cell>
          <cell r="M4219" t="str">
            <v>143115202</v>
          </cell>
          <cell r="N4219" t="str">
            <v>93</v>
          </cell>
          <cell r="O4219" t="str">
            <v>0995</v>
          </cell>
          <cell r="P4219" t="str">
            <v>0995</v>
          </cell>
          <cell r="Q4219">
            <v>38365.81</v>
          </cell>
          <cell r="R4219">
            <v>280.89</v>
          </cell>
          <cell r="S4219">
            <v>38241.19</v>
          </cell>
          <cell r="V4219" t="str">
            <v>00007</v>
          </cell>
          <cell r="W4219" t="str">
            <v>8500000</v>
          </cell>
          <cell r="X4219">
            <v>0</v>
          </cell>
          <cell r="Y4219">
            <v>0</v>
          </cell>
        </row>
        <row r="4220">
          <cell r="A4220">
            <v>34943</v>
          </cell>
          <cell r="B4220" t="str">
            <v>40</v>
          </cell>
          <cell r="C4220" t="str">
            <v>Оборудование ТП 534 с тр-м 2*400ква</v>
          </cell>
          <cell r="D4220" t="str">
            <v>529</v>
          </cell>
          <cell r="E4220" t="str">
            <v>011</v>
          </cell>
          <cell r="F4220">
            <v>21</v>
          </cell>
          <cell r="G4220">
            <v>40</v>
          </cell>
          <cell r="H4220">
            <v>70812</v>
          </cell>
          <cell r="I4220" t="str">
            <v>40182</v>
          </cell>
          <cell r="J4220" t="str">
            <v>2010062</v>
          </cell>
          <cell r="K4220" t="str">
            <v>40701</v>
          </cell>
          <cell r="L4220">
            <v>4.4000000000000004</v>
          </cell>
          <cell r="M4220" t="str">
            <v>143115202</v>
          </cell>
          <cell r="N4220" t="str">
            <v>94</v>
          </cell>
          <cell r="O4220" t="str">
            <v>0995</v>
          </cell>
          <cell r="P4220" t="str">
            <v>0995</v>
          </cell>
          <cell r="Q4220">
            <v>25781.8</v>
          </cell>
          <cell r="R4220">
            <v>259.64</v>
          </cell>
          <cell r="S4220">
            <v>45030.2</v>
          </cell>
          <cell r="V4220" t="str">
            <v>00010</v>
          </cell>
          <cell r="W4220" t="str">
            <v>8500000</v>
          </cell>
          <cell r="X4220">
            <v>0</v>
          </cell>
          <cell r="Y4220">
            <v>0</v>
          </cell>
        </row>
        <row r="4221">
          <cell r="A4221">
            <v>35004</v>
          </cell>
          <cell r="B4221" t="str">
            <v>07</v>
          </cell>
          <cell r="C4221" t="str">
            <v>КТПН 236 с тр-м 100ква открытое</v>
          </cell>
          <cell r="D4221" t="str">
            <v>519</v>
          </cell>
          <cell r="E4221" t="str">
            <v>011</v>
          </cell>
          <cell r="F4221">
            <v>21</v>
          </cell>
          <cell r="G4221">
            <v>40</v>
          </cell>
          <cell r="H4221">
            <v>17817</v>
          </cell>
          <cell r="I4221" t="str">
            <v>40781</v>
          </cell>
          <cell r="J4221" t="str">
            <v>2010062</v>
          </cell>
          <cell r="K4221" t="str">
            <v>40701</v>
          </cell>
          <cell r="L4221">
            <v>6.6</v>
          </cell>
          <cell r="M4221" t="str">
            <v>143115201</v>
          </cell>
          <cell r="N4221" t="str">
            <v>95</v>
          </cell>
          <cell r="O4221" t="str">
            <v>1195</v>
          </cell>
          <cell r="P4221" t="str">
            <v>1195</v>
          </cell>
          <cell r="Q4221">
            <v>10398.129999999999</v>
          </cell>
          <cell r="R4221">
            <v>97.99</v>
          </cell>
          <cell r="S4221">
            <v>7418.87</v>
          </cell>
          <cell r="V4221" t="str">
            <v>00003</v>
          </cell>
          <cell r="W4221" t="str">
            <v>8500000</v>
          </cell>
          <cell r="X4221">
            <v>0</v>
          </cell>
          <cell r="Y4221">
            <v>0</v>
          </cell>
        </row>
        <row r="4222">
          <cell r="A4222">
            <v>35004</v>
          </cell>
          <cell r="B4222" t="str">
            <v>02</v>
          </cell>
          <cell r="C4222" t="str">
            <v>Трансформатор 16000 ква ТДТН-110\35\10 ПСТ Луговская</v>
          </cell>
          <cell r="D4222" t="str">
            <v>502</v>
          </cell>
          <cell r="E4222" t="str">
            <v>011</v>
          </cell>
          <cell r="F4222">
            <v>41</v>
          </cell>
          <cell r="G4222">
            <v>40</v>
          </cell>
          <cell r="H4222">
            <v>1120082</v>
          </cell>
          <cell r="I4222" t="str">
            <v>43330</v>
          </cell>
          <cell r="J4222" t="str">
            <v>2010062</v>
          </cell>
          <cell r="K4222" t="str">
            <v>40701</v>
          </cell>
          <cell r="L4222">
            <v>4.4000000000000004</v>
          </cell>
          <cell r="M4222" t="str">
            <v>143115010</v>
          </cell>
          <cell r="N4222" t="str">
            <v>92</v>
          </cell>
          <cell r="O4222" t="str">
            <v>1195</v>
          </cell>
          <cell r="P4222" t="str">
            <v>1195</v>
          </cell>
          <cell r="Q4222">
            <v>586330</v>
          </cell>
          <cell r="R4222">
            <v>4106.97</v>
          </cell>
          <cell r="S4222">
            <v>533752</v>
          </cell>
          <cell r="V4222" t="str">
            <v>00011</v>
          </cell>
          <cell r="W4222" t="str">
            <v>7930000</v>
          </cell>
          <cell r="X4222">
            <v>0</v>
          </cell>
          <cell r="Y4222">
            <v>0</v>
          </cell>
        </row>
        <row r="4223">
          <cell r="A4223">
            <v>35034</v>
          </cell>
          <cell r="B4223" t="str">
            <v>02</v>
          </cell>
          <cell r="C4223" t="str">
            <v>КТП 345 с тр-м 400ква 6\0.4кв ул Аграрная открытое</v>
          </cell>
          <cell r="D4223" t="str">
            <v>502</v>
          </cell>
          <cell r="E4223" t="str">
            <v>011</v>
          </cell>
          <cell r="F4223">
            <v>21</v>
          </cell>
          <cell r="G4223">
            <v>40</v>
          </cell>
          <cell r="H4223">
            <v>100790</v>
          </cell>
          <cell r="I4223" t="str">
            <v>43331</v>
          </cell>
          <cell r="J4223" t="str">
            <v>2010062</v>
          </cell>
          <cell r="K4223" t="str">
            <v>40701</v>
          </cell>
          <cell r="L4223">
            <v>6.6</v>
          </cell>
          <cell r="M4223" t="str">
            <v>143115202</v>
          </cell>
          <cell r="N4223" t="str">
            <v>95</v>
          </cell>
          <cell r="O4223" t="str">
            <v>1295</v>
          </cell>
          <cell r="P4223" t="str">
            <v>1295</v>
          </cell>
          <cell r="Q4223">
            <v>56968.49</v>
          </cell>
          <cell r="R4223">
            <v>554.35</v>
          </cell>
          <cell r="S4223">
            <v>43821.51</v>
          </cell>
          <cell r="V4223" t="str">
            <v>00011</v>
          </cell>
          <cell r="W4223" t="str">
            <v>850000</v>
          </cell>
          <cell r="X4223">
            <v>0</v>
          </cell>
          <cell r="Y4223">
            <v>0</v>
          </cell>
        </row>
        <row r="4224">
          <cell r="A4224">
            <v>35034</v>
          </cell>
          <cell r="B4224" t="str">
            <v>02</v>
          </cell>
          <cell r="C4224" t="str">
            <v>КТП 418 стр-м 400ква 6\0.4кв ул Аграрная открытое</v>
          </cell>
          <cell r="D4224" t="str">
            <v>502</v>
          </cell>
          <cell r="E4224" t="str">
            <v>011</v>
          </cell>
          <cell r="F4224">
            <v>21</v>
          </cell>
          <cell r="G4224">
            <v>40</v>
          </cell>
          <cell r="H4224">
            <v>100790</v>
          </cell>
          <cell r="I4224" t="str">
            <v>43332</v>
          </cell>
          <cell r="J4224" t="str">
            <v>2010062</v>
          </cell>
          <cell r="K4224" t="str">
            <v>40701</v>
          </cell>
          <cell r="L4224">
            <v>6.6</v>
          </cell>
          <cell r="M4224" t="str">
            <v>143115202</v>
          </cell>
          <cell r="N4224" t="str">
            <v>95</v>
          </cell>
          <cell r="O4224" t="str">
            <v>1295</v>
          </cell>
          <cell r="P4224" t="str">
            <v>1295</v>
          </cell>
          <cell r="Q4224">
            <v>56968.49</v>
          </cell>
          <cell r="R4224">
            <v>554.35</v>
          </cell>
          <cell r="S4224">
            <v>43821.51</v>
          </cell>
          <cell r="V4224" t="str">
            <v>00012</v>
          </cell>
          <cell r="W4224" t="str">
            <v>8500000</v>
          </cell>
          <cell r="X4224">
            <v>0</v>
          </cell>
          <cell r="Y4224">
            <v>0</v>
          </cell>
        </row>
        <row r="4225">
          <cell r="A4225">
            <v>35034</v>
          </cell>
          <cell r="B4225" t="str">
            <v>02</v>
          </cell>
          <cell r="C4225" t="str">
            <v>Оборудование  ТП 1231 с тр-м 2*400ква</v>
          </cell>
          <cell r="D4225" t="str">
            <v>502</v>
          </cell>
          <cell r="E4225" t="str">
            <v>011</v>
          </cell>
          <cell r="F4225">
            <v>21</v>
          </cell>
          <cell r="G4225">
            <v>40</v>
          </cell>
          <cell r="H4225">
            <v>113755</v>
          </cell>
          <cell r="I4225" t="str">
            <v>43333</v>
          </cell>
          <cell r="J4225" t="str">
            <v>2010062</v>
          </cell>
          <cell r="K4225" t="str">
            <v>40701</v>
          </cell>
          <cell r="L4225">
            <v>4.4000000000000004</v>
          </cell>
          <cell r="M4225" t="str">
            <v>143115202</v>
          </cell>
          <cell r="N4225" t="str">
            <v>81</v>
          </cell>
          <cell r="O4225" t="str">
            <v>1295</v>
          </cell>
          <cell r="P4225" t="str">
            <v>1295</v>
          </cell>
          <cell r="Q4225">
            <v>110520.72</v>
          </cell>
          <cell r="R4225">
            <v>417.1</v>
          </cell>
          <cell r="S4225">
            <v>3234.28</v>
          </cell>
          <cell r="V4225" t="str">
            <v>00017</v>
          </cell>
          <cell r="W4225" t="str">
            <v>8500000</v>
          </cell>
          <cell r="X4225">
            <v>0</v>
          </cell>
          <cell r="Y4225">
            <v>0</v>
          </cell>
        </row>
        <row r="4226">
          <cell r="A4226">
            <v>35034</v>
          </cell>
          <cell r="B4226" t="str">
            <v>02</v>
          </cell>
          <cell r="C4226" t="str">
            <v>Оборудование ТП 1436 Н-Александровск  закрытое</v>
          </cell>
          <cell r="D4226" t="str">
            <v>502</v>
          </cell>
          <cell r="E4226" t="str">
            <v>011</v>
          </cell>
          <cell r="F4226">
            <v>21</v>
          </cell>
          <cell r="G4226">
            <v>40</v>
          </cell>
          <cell r="H4226">
            <v>50994</v>
          </cell>
          <cell r="I4226" t="str">
            <v>43334</v>
          </cell>
          <cell r="J4226" t="str">
            <v>2010062</v>
          </cell>
          <cell r="K4226" t="str">
            <v>40701</v>
          </cell>
          <cell r="L4226">
            <v>4.4000000000000004</v>
          </cell>
          <cell r="M4226" t="str">
            <v>143115202</v>
          </cell>
          <cell r="N4226" t="str">
            <v>95</v>
          </cell>
          <cell r="O4226" t="str">
            <v>1295</v>
          </cell>
          <cell r="P4226" t="str">
            <v>1295</v>
          </cell>
          <cell r="Q4226">
            <v>19431.12</v>
          </cell>
          <cell r="R4226">
            <v>186.98</v>
          </cell>
          <cell r="S4226">
            <v>31562.880000000001</v>
          </cell>
          <cell r="V4226" t="str">
            <v>00019</v>
          </cell>
          <cell r="W4226" t="str">
            <v>8500000</v>
          </cell>
          <cell r="X4226">
            <v>0</v>
          </cell>
          <cell r="Y4226">
            <v>0</v>
          </cell>
        </row>
        <row r="4227">
          <cell r="A4227">
            <v>35034</v>
          </cell>
          <cell r="B4227" t="str">
            <v>02</v>
          </cell>
          <cell r="C4227" t="str">
            <v>КТП 344   с трансформатором 40 ква открытое</v>
          </cell>
          <cell r="D4227" t="str">
            <v>502</v>
          </cell>
          <cell r="E4227" t="str">
            <v>011</v>
          </cell>
          <cell r="F4227">
            <v>21</v>
          </cell>
          <cell r="G4227">
            <v>40</v>
          </cell>
          <cell r="H4227">
            <v>66385</v>
          </cell>
          <cell r="I4227" t="str">
            <v>43335</v>
          </cell>
          <cell r="J4227" t="str">
            <v>2010062</v>
          </cell>
          <cell r="K4227" t="str">
            <v>40701</v>
          </cell>
          <cell r="L4227">
            <v>6.6</v>
          </cell>
          <cell r="M4227" t="str">
            <v>143115201</v>
          </cell>
          <cell r="N4227" t="str">
            <v>91</v>
          </cell>
          <cell r="O4227" t="str">
            <v>1295</v>
          </cell>
          <cell r="P4227" t="str">
            <v>1295</v>
          </cell>
          <cell r="Q4227">
            <v>55046.61</v>
          </cell>
          <cell r="R4227">
            <v>365.12</v>
          </cell>
          <cell r="S4227">
            <v>11338.39</v>
          </cell>
          <cell r="V4227" t="str">
            <v>00023</v>
          </cell>
          <cell r="W4227" t="str">
            <v>8500000</v>
          </cell>
          <cell r="X4227">
            <v>0</v>
          </cell>
          <cell r="Y4227">
            <v>0</v>
          </cell>
        </row>
        <row r="4228">
          <cell r="A4228">
            <v>35065</v>
          </cell>
          <cell r="B4228" t="str">
            <v>02</v>
          </cell>
          <cell r="C4228" t="str">
            <v>Оборудование ТП 409 с тр-м 2*400ква</v>
          </cell>
          <cell r="D4228" t="str">
            <v>502</v>
          </cell>
          <cell r="E4228" t="str">
            <v>011</v>
          </cell>
          <cell r="F4228">
            <v>21</v>
          </cell>
          <cell r="G4228">
            <v>40</v>
          </cell>
          <cell r="H4228">
            <v>236880</v>
          </cell>
          <cell r="I4228" t="str">
            <v>43336</v>
          </cell>
          <cell r="J4228" t="str">
            <v>2010062</v>
          </cell>
          <cell r="K4228" t="str">
            <v>40701</v>
          </cell>
          <cell r="L4228">
            <v>4.4000000000000004</v>
          </cell>
          <cell r="M4228" t="str">
            <v>143115010</v>
          </cell>
          <cell r="N4228" t="str">
            <v>86</v>
          </cell>
          <cell r="O4228" t="str">
            <v>0196</v>
          </cell>
          <cell r="P4228" t="str">
            <v>0196</v>
          </cell>
          <cell r="Q4228">
            <v>186492.24</v>
          </cell>
          <cell r="R4228">
            <v>868.56</v>
          </cell>
          <cell r="S4228">
            <v>50387.76</v>
          </cell>
          <cell r="V4228" t="str">
            <v>00003</v>
          </cell>
          <cell r="W4228" t="str">
            <v>8700000</v>
          </cell>
          <cell r="X4228">
            <v>0</v>
          </cell>
          <cell r="Y4228">
            <v>0</v>
          </cell>
        </row>
        <row r="4229">
          <cell r="A4229">
            <v>35065</v>
          </cell>
          <cell r="B4229" t="str">
            <v>02</v>
          </cell>
          <cell r="C4229" t="str">
            <v>Оборудование ТП 61 ул Ленина .58</v>
          </cell>
          <cell r="D4229" t="str">
            <v>502</v>
          </cell>
          <cell r="E4229" t="str">
            <v>011</v>
          </cell>
          <cell r="F4229">
            <v>21</v>
          </cell>
          <cell r="G4229">
            <v>40</v>
          </cell>
          <cell r="H4229">
            <v>236659</v>
          </cell>
          <cell r="I4229" t="str">
            <v>43337</v>
          </cell>
          <cell r="J4229" t="str">
            <v>2010062</v>
          </cell>
          <cell r="K4229" t="str">
            <v>40701</v>
          </cell>
          <cell r="L4229">
            <v>4.4000000000000004</v>
          </cell>
          <cell r="M4229" t="str">
            <v>143115202</v>
          </cell>
          <cell r="N4229" t="str">
            <v>92</v>
          </cell>
          <cell r="O4229" t="str">
            <v>0196</v>
          </cell>
          <cell r="P4229" t="str">
            <v>0196</v>
          </cell>
          <cell r="Q4229">
            <v>130228.99</v>
          </cell>
          <cell r="R4229">
            <v>867.75</v>
          </cell>
          <cell r="S4229">
            <v>106430.01</v>
          </cell>
          <cell r="V4229" t="str">
            <v>00005</v>
          </cell>
          <cell r="W4229" t="str">
            <v>8700000</v>
          </cell>
          <cell r="X4229">
            <v>0</v>
          </cell>
          <cell r="Y4229">
            <v>0</v>
          </cell>
        </row>
        <row r="4230">
          <cell r="A4230">
            <v>35065</v>
          </cell>
          <cell r="B4230" t="str">
            <v>02</v>
          </cell>
          <cell r="C4230" t="str">
            <v>Оборудование ТП 3 с тр-м 2*630ква</v>
          </cell>
          <cell r="D4230" t="str">
            <v>502</v>
          </cell>
          <cell r="E4230" t="str">
            <v>011</v>
          </cell>
          <cell r="F4230">
            <v>21</v>
          </cell>
          <cell r="G4230">
            <v>40</v>
          </cell>
          <cell r="H4230">
            <v>59607</v>
          </cell>
          <cell r="I4230" t="str">
            <v>43338</v>
          </cell>
          <cell r="J4230" t="str">
            <v>2010062</v>
          </cell>
          <cell r="K4230" t="str">
            <v>40701</v>
          </cell>
          <cell r="L4230">
            <v>4.4000000000000004</v>
          </cell>
          <cell r="M4230" t="str">
            <v>143115202</v>
          </cell>
          <cell r="N4230" t="str">
            <v>77</v>
          </cell>
          <cell r="O4230" t="str">
            <v>0196</v>
          </cell>
          <cell r="P4230" t="str">
            <v>0196</v>
          </cell>
          <cell r="Q4230">
            <v>25522.16</v>
          </cell>
          <cell r="R4230">
            <v>218.56</v>
          </cell>
          <cell r="S4230">
            <v>34084.839999999997</v>
          </cell>
          <cell r="V4230" t="str">
            <v>00008</v>
          </cell>
          <cell r="W4230" t="str">
            <v>8700000</v>
          </cell>
          <cell r="X4230">
            <v>0</v>
          </cell>
          <cell r="Y4230">
            <v>0</v>
          </cell>
        </row>
        <row r="4231">
          <cell r="A4231">
            <v>35065</v>
          </cell>
          <cell r="B4231" t="str">
            <v>02</v>
          </cell>
          <cell r="C4231" t="str">
            <v>Оборудование ТП 1010 с тр-м 250ква.400ква</v>
          </cell>
          <cell r="D4231" t="str">
            <v>502</v>
          </cell>
          <cell r="E4231" t="str">
            <v>011</v>
          </cell>
          <cell r="F4231">
            <v>21</v>
          </cell>
          <cell r="G4231">
            <v>40</v>
          </cell>
          <cell r="H4231">
            <v>103297</v>
          </cell>
          <cell r="I4231" t="str">
            <v>43339</v>
          </cell>
          <cell r="J4231" t="str">
            <v>2010062</v>
          </cell>
          <cell r="K4231" t="str">
            <v>40701</v>
          </cell>
          <cell r="L4231">
            <v>4.4000000000000004</v>
          </cell>
          <cell r="M4231" t="str">
            <v>143115202</v>
          </cell>
          <cell r="N4231" t="str">
            <v>87</v>
          </cell>
          <cell r="O4231" t="str">
            <v>0196</v>
          </cell>
          <cell r="P4231" t="str">
            <v>0196</v>
          </cell>
          <cell r="Q4231">
            <v>75679.38</v>
          </cell>
          <cell r="R4231">
            <v>378.76</v>
          </cell>
          <cell r="S4231">
            <v>27617.62</v>
          </cell>
          <cell r="V4231" t="str">
            <v>00014</v>
          </cell>
          <cell r="W4231" t="str">
            <v>8700000</v>
          </cell>
          <cell r="X4231">
            <v>0</v>
          </cell>
          <cell r="Y4231">
            <v>0</v>
          </cell>
        </row>
        <row r="4232">
          <cell r="A4232">
            <v>35125</v>
          </cell>
          <cell r="B4232" t="str">
            <v>02</v>
          </cell>
          <cell r="C4232" t="str">
            <v>КТПН - 2484 с тр-м 160ква закрытое</v>
          </cell>
          <cell r="D4232" t="str">
            <v>502</v>
          </cell>
          <cell r="E4232" t="str">
            <v>011</v>
          </cell>
          <cell r="F4232">
            <v>21</v>
          </cell>
          <cell r="G4232">
            <v>40</v>
          </cell>
          <cell r="H4232">
            <v>73196</v>
          </cell>
          <cell r="I4232" t="str">
            <v>43340</v>
          </cell>
          <cell r="J4232" t="str">
            <v>2010062</v>
          </cell>
          <cell r="K4232" t="str">
            <v>40701</v>
          </cell>
          <cell r="L4232">
            <v>4.4000000000000004</v>
          </cell>
          <cell r="M4232" t="str">
            <v>143115201</v>
          </cell>
          <cell r="N4232" t="str">
            <v>92</v>
          </cell>
          <cell r="O4232" t="str">
            <v>0396</v>
          </cell>
          <cell r="P4232" t="str">
            <v>0396</v>
          </cell>
          <cell r="Q4232">
            <v>37242.239999999998</v>
          </cell>
          <cell r="R4232">
            <v>268.39</v>
          </cell>
          <cell r="S4232">
            <v>35953.760000000002</v>
          </cell>
          <cell r="V4232" t="str">
            <v>00006</v>
          </cell>
          <cell r="W4232" t="str">
            <v>8700000</v>
          </cell>
          <cell r="X4232">
            <v>0</v>
          </cell>
          <cell r="Y4232">
            <v>0</v>
          </cell>
        </row>
        <row r="4233">
          <cell r="A4233">
            <v>35125</v>
          </cell>
          <cell r="B4233" t="str">
            <v>02</v>
          </cell>
          <cell r="C4233" t="str">
            <v>Оборудование ТП 456 с тр-м 2*630ква</v>
          </cell>
          <cell r="D4233" t="str">
            <v>502</v>
          </cell>
          <cell r="E4233" t="str">
            <v>011</v>
          </cell>
          <cell r="F4233">
            <v>21</v>
          </cell>
          <cell r="G4233">
            <v>40</v>
          </cell>
          <cell r="H4233">
            <v>576094</v>
          </cell>
          <cell r="I4233" t="str">
            <v>43341</v>
          </cell>
          <cell r="J4233" t="str">
            <v>2010062</v>
          </cell>
          <cell r="K4233" t="str">
            <v>40701</v>
          </cell>
          <cell r="L4233">
            <v>4.4000000000000004</v>
          </cell>
          <cell r="M4233" t="str">
            <v>143115202</v>
          </cell>
          <cell r="N4233" t="str">
            <v>93</v>
          </cell>
          <cell r="O4233" t="str">
            <v>0396</v>
          </cell>
          <cell r="P4233" t="str">
            <v>0396</v>
          </cell>
          <cell r="Q4233">
            <v>286205.83</v>
          </cell>
          <cell r="R4233">
            <v>2112.34</v>
          </cell>
          <cell r="S4233">
            <v>289888.17</v>
          </cell>
          <cell r="V4233" t="str">
            <v>00015</v>
          </cell>
          <cell r="W4233" t="str">
            <v>8700000</v>
          </cell>
          <cell r="X4233">
            <v>0</v>
          </cell>
          <cell r="Y4233">
            <v>0</v>
          </cell>
        </row>
        <row r="4234">
          <cell r="A4234">
            <v>35156</v>
          </cell>
          <cell r="B4234" t="str">
            <v>07</v>
          </cell>
          <cell r="C4234" t="str">
            <v>ПСТ Агар 35\10кв с тр-м 1*1600ква,1*4000ква</v>
          </cell>
          <cell r="D4234" t="str">
            <v>519</v>
          </cell>
          <cell r="E4234" t="str">
            <v>011</v>
          </cell>
          <cell r="F4234">
            <v>21</v>
          </cell>
          <cell r="G4234">
            <v>40</v>
          </cell>
          <cell r="H4234">
            <v>641015</v>
          </cell>
          <cell r="I4234" t="str">
            <v>40782</v>
          </cell>
          <cell r="J4234" t="str">
            <v>2010062</v>
          </cell>
          <cell r="K4234" t="str">
            <v>40701</v>
          </cell>
          <cell r="L4234">
            <v>4.4000000000000004</v>
          </cell>
          <cell r="M4234" t="str">
            <v>143115010</v>
          </cell>
          <cell r="N4234" t="str">
            <v>92</v>
          </cell>
          <cell r="O4234" t="str">
            <v>0496</v>
          </cell>
          <cell r="P4234" t="str">
            <v>0496</v>
          </cell>
          <cell r="Q4234">
            <v>356777.81</v>
          </cell>
          <cell r="R4234">
            <v>2350.39</v>
          </cell>
          <cell r="S4234">
            <v>284237.19</v>
          </cell>
          <cell r="V4234" t="str">
            <v>00002</v>
          </cell>
          <cell r="W4234" t="str">
            <v>8700000</v>
          </cell>
          <cell r="X4234">
            <v>0</v>
          </cell>
          <cell r="Y4234">
            <v>0</v>
          </cell>
        </row>
        <row r="4235">
          <cell r="A4235">
            <v>35156</v>
          </cell>
          <cell r="B4235" t="str">
            <v>02</v>
          </cell>
          <cell r="C4235" t="str">
            <v>Оборудование ТП 1252 с тр-ми 2*630ква Н\Александровка</v>
          </cell>
          <cell r="D4235" t="str">
            <v>502</v>
          </cell>
          <cell r="E4235" t="str">
            <v>011</v>
          </cell>
          <cell r="F4235">
            <v>21</v>
          </cell>
          <cell r="G4235">
            <v>40</v>
          </cell>
          <cell r="H4235">
            <v>1323144</v>
          </cell>
          <cell r="I4235" t="str">
            <v>43342</v>
          </cell>
          <cell r="J4235" t="str">
            <v>2010062</v>
          </cell>
          <cell r="K4235" t="str">
            <v>40701</v>
          </cell>
          <cell r="L4235">
            <v>4.4000000000000004</v>
          </cell>
          <cell r="M4235" t="str">
            <v>143115202</v>
          </cell>
          <cell r="N4235" t="str">
            <v>90</v>
          </cell>
          <cell r="O4235" t="str">
            <v>0496</v>
          </cell>
          <cell r="P4235" t="str">
            <v>0496</v>
          </cell>
          <cell r="Q4235">
            <v>864194.74</v>
          </cell>
          <cell r="R4235">
            <v>4851.53</v>
          </cell>
          <cell r="S4235">
            <v>458949.26</v>
          </cell>
          <cell r="V4235" t="str">
            <v>00007</v>
          </cell>
          <cell r="W4235" t="str">
            <v>8700000</v>
          </cell>
          <cell r="X4235">
            <v>0</v>
          </cell>
          <cell r="Y4235">
            <v>0</v>
          </cell>
        </row>
        <row r="4236">
          <cell r="A4236">
            <v>35186</v>
          </cell>
          <cell r="B4236" t="str">
            <v>04</v>
          </cell>
          <cell r="C4236" t="str">
            <v>Трактор Т-150 ЭСВМ-7</v>
          </cell>
          <cell r="D4236" t="str">
            <v>539</v>
          </cell>
          <cell r="E4236" t="str">
            <v>011</v>
          </cell>
          <cell r="F4236">
            <v>11</v>
          </cell>
          <cell r="G4236">
            <v>40</v>
          </cell>
          <cell r="H4236">
            <v>371185</v>
          </cell>
          <cell r="I4236" t="str">
            <v>43898</v>
          </cell>
          <cell r="J4236" t="str">
            <v>2502100</v>
          </cell>
          <cell r="K4236" t="str">
            <v>40602</v>
          </cell>
          <cell r="L4236">
            <v>10</v>
          </cell>
          <cell r="M4236" t="str">
            <v>142918010</v>
          </cell>
          <cell r="N4236" t="str">
            <v>88</v>
          </cell>
          <cell r="O4236" t="str">
            <v>0596</v>
          </cell>
          <cell r="P4236" t="str">
            <v>0596</v>
          </cell>
          <cell r="Q4236">
            <v>302975.51</v>
          </cell>
          <cell r="R4236">
            <v>3093.21</v>
          </cell>
          <cell r="S4236">
            <v>68209.490000000005</v>
          </cell>
          <cell r="V4236" t="str">
            <v>00022</v>
          </cell>
          <cell r="W4236" t="str">
            <v>0800000</v>
          </cell>
          <cell r="X4236">
            <v>0</v>
          </cell>
          <cell r="Y4236">
            <v>24125620</v>
          </cell>
        </row>
        <row r="4237">
          <cell r="A4237">
            <v>35186</v>
          </cell>
          <cell r="B4237" t="str">
            <v>04</v>
          </cell>
          <cell r="C4237" t="str">
            <v>Оборудование ТП 828 с тр-м 250ква</v>
          </cell>
          <cell r="D4237" t="str">
            <v>539</v>
          </cell>
          <cell r="E4237" t="str">
            <v>011</v>
          </cell>
          <cell r="F4237">
            <v>21</v>
          </cell>
          <cell r="G4237">
            <v>40</v>
          </cell>
          <cell r="H4237">
            <v>37980</v>
          </cell>
          <cell r="I4237" t="str">
            <v>43897</v>
          </cell>
          <cell r="J4237" t="str">
            <v>2010062</v>
          </cell>
          <cell r="K4237" t="str">
            <v>40701</v>
          </cell>
          <cell r="L4237">
            <v>4.4000000000000004</v>
          </cell>
          <cell r="M4237" t="str">
            <v>143115010</v>
          </cell>
          <cell r="N4237" t="str">
            <v>89</v>
          </cell>
          <cell r="O4237" t="str">
            <v>0596</v>
          </cell>
          <cell r="P4237" t="str">
            <v>0596</v>
          </cell>
          <cell r="Q4237">
            <v>24533.78</v>
          </cell>
          <cell r="R4237">
            <v>139.26</v>
          </cell>
          <cell r="S4237">
            <v>13446.22</v>
          </cell>
          <cell r="V4237" t="str">
            <v>00005</v>
          </cell>
          <cell r="W4237" t="str">
            <v>8700000</v>
          </cell>
          <cell r="X4237">
            <v>0</v>
          </cell>
          <cell r="Y4237">
            <v>0</v>
          </cell>
        </row>
        <row r="4238">
          <cell r="A4238">
            <v>35186</v>
          </cell>
          <cell r="B4238" t="str">
            <v>07</v>
          </cell>
          <cell r="C4238" t="str">
            <v>КТПН 2434 с тр-м 40 ква  закрытое</v>
          </cell>
          <cell r="D4238" t="str">
            <v>519</v>
          </cell>
          <cell r="E4238" t="str">
            <v>011</v>
          </cell>
          <cell r="F4238">
            <v>21</v>
          </cell>
          <cell r="G4238">
            <v>40</v>
          </cell>
          <cell r="H4238">
            <v>43428</v>
          </cell>
          <cell r="I4238" t="str">
            <v>40783</v>
          </cell>
          <cell r="J4238" t="str">
            <v>2010062</v>
          </cell>
          <cell r="K4238" t="str">
            <v>40701</v>
          </cell>
          <cell r="L4238">
            <v>4.4000000000000004</v>
          </cell>
          <cell r="M4238" t="str">
            <v>143115201</v>
          </cell>
          <cell r="N4238" t="str">
            <v>96</v>
          </cell>
          <cell r="O4238" t="str">
            <v>0596</v>
          </cell>
          <cell r="P4238" t="str">
            <v>0596</v>
          </cell>
          <cell r="Q4238">
            <v>15909.69</v>
          </cell>
          <cell r="R4238">
            <v>159.24</v>
          </cell>
          <cell r="S4238">
            <v>27518.31</v>
          </cell>
          <cell r="V4238" t="str">
            <v>00010</v>
          </cell>
          <cell r="W4238" t="str">
            <v>8700000</v>
          </cell>
          <cell r="X4238">
            <v>0</v>
          </cell>
          <cell r="Y4238">
            <v>0</v>
          </cell>
        </row>
        <row r="4239">
          <cell r="A4239">
            <v>35186</v>
          </cell>
          <cell r="B4239" t="str">
            <v>02</v>
          </cell>
          <cell r="C4239" t="str">
            <v>КТП 2203 СО Брусничка с тр-м 100ква открытое</v>
          </cell>
          <cell r="D4239" t="str">
            <v>502</v>
          </cell>
          <cell r="E4239" t="str">
            <v>011</v>
          </cell>
          <cell r="F4239">
            <v>21</v>
          </cell>
          <cell r="G4239">
            <v>40</v>
          </cell>
          <cell r="H4239">
            <v>23152</v>
          </cell>
          <cell r="I4239" t="str">
            <v>43343</v>
          </cell>
          <cell r="J4239" t="str">
            <v>2010062</v>
          </cell>
          <cell r="K4239" t="str">
            <v>40701</v>
          </cell>
          <cell r="L4239">
            <v>6.6</v>
          </cell>
          <cell r="M4239" t="str">
            <v>143115201</v>
          </cell>
          <cell r="N4239" t="str">
            <v>93</v>
          </cell>
          <cell r="O4239" t="str">
            <v>0596</v>
          </cell>
          <cell r="P4239" t="str">
            <v>0596</v>
          </cell>
          <cell r="Q4239">
            <v>16239.1</v>
          </cell>
          <cell r="R4239">
            <v>127.34</v>
          </cell>
          <cell r="S4239">
            <v>6912.9</v>
          </cell>
          <cell r="V4239" t="str">
            <v>00011</v>
          </cell>
          <cell r="W4239" t="str">
            <v>8700000</v>
          </cell>
          <cell r="X4239">
            <v>0</v>
          </cell>
          <cell r="Y4239">
            <v>0</v>
          </cell>
        </row>
        <row r="4240">
          <cell r="A4240">
            <v>35217</v>
          </cell>
          <cell r="B4240" t="str">
            <v>07</v>
          </cell>
          <cell r="C4240" t="str">
            <v>Оборудование ТП 85 с тр-ми 2*160ква</v>
          </cell>
          <cell r="D4240" t="str">
            <v>519</v>
          </cell>
          <cell r="E4240" t="str">
            <v>011</v>
          </cell>
          <cell r="F4240">
            <v>21</v>
          </cell>
          <cell r="G4240">
            <v>40</v>
          </cell>
          <cell r="H4240">
            <v>26679</v>
          </cell>
          <cell r="I4240" t="str">
            <v>40784</v>
          </cell>
          <cell r="J4240" t="str">
            <v>2010062</v>
          </cell>
          <cell r="K4240" t="str">
            <v>40701</v>
          </cell>
          <cell r="L4240">
            <v>4.4000000000000004</v>
          </cell>
          <cell r="M4240" t="str">
            <v>143115202</v>
          </cell>
          <cell r="N4240" t="str">
            <v>90</v>
          </cell>
          <cell r="O4240" t="str">
            <v>0696</v>
          </cell>
          <cell r="P4240" t="str">
            <v>0696</v>
          </cell>
          <cell r="Q4240">
            <v>16068.87</v>
          </cell>
          <cell r="R4240">
            <v>97.82</v>
          </cell>
          <cell r="S4240">
            <v>10610.13</v>
          </cell>
          <cell r="V4240" t="str">
            <v>00008</v>
          </cell>
          <cell r="W4240" t="str">
            <v>870000</v>
          </cell>
          <cell r="X4240">
            <v>0</v>
          </cell>
          <cell r="Y4240">
            <v>0</v>
          </cell>
        </row>
        <row r="4241">
          <cell r="A4241">
            <v>35217</v>
          </cell>
          <cell r="B4241" t="str">
            <v>02</v>
          </cell>
          <cell r="C4241" t="str">
            <v>КТП 460 Б.Елань с тр-м 100ква открытое</v>
          </cell>
          <cell r="D4241" t="str">
            <v>502</v>
          </cell>
          <cell r="E4241" t="str">
            <v>011</v>
          </cell>
          <cell r="F4241">
            <v>21</v>
          </cell>
          <cell r="G4241">
            <v>40</v>
          </cell>
          <cell r="H4241">
            <v>100674</v>
          </cell>
          <cell r="I4241" t="str">
            <v>43344</v>
          </cell>
          <cell r="J4241" t="str">
            <v>2010062</v>
          </cell>
          <cell r="K4241" t="str">
            <v>40701</v>
          </cell>
          <cell r="L4241">
            <v>6.6</v>
          </cell>
          <cell r="M4241" t="str">
            <v>143115201</v>
          </cell>
          <cell r="N4241" t="str">
            <v>96</v>
          </cell>
          <cell r="O4241" t="str">
            <v>0696</v>
          </cell>
          <cell r="P4241" t="str">
            <v>0696</v>
          </cell>
          <cell r="Q4241">
            <v>54133.08</v>
          </cell>
          <cell r="R4241">
            <v>553.71</v>
          </cell>
          <cell r="S4241">
            <v>46540.92</v>
          </cell>
          <cell r="V4241" t="str">
            <v>00015</v>
          </cell>
          <cell r="W4241" t="str">
            <v>8700000</v>
          </cell>
          <cell r="X4241">
            <v>0</v>
          </cell>
          <cell r="Y4241">
            <v>0</v>
          </cell>
        </row>
        <row r="4242">
          <cell r="A4242">
            <v>35247</v>
          </cell>
          <cell r="B4242" t="str">
            <v>04</v>
          </cell>
          <cell r="C4242" t="str">
            <v>КТП-2360 с трансф.100 КВА п.Троицкое открытое</v>
          </cell>
          <cell r="D4242" t="str">
            <v>539</v>
          </cell>
          <cell r="E4242" t="str">
            <v>011</v>
          </cell>
          <cell r="F4242">
            <v>21</v>
          </cell>
          <cell r="G4242">
            <v>40</v>
          </cell>
          <cell r="H4242">
            <v>49632</v>
          </cell>
          <cell r="I4242" t="str">
            <v>43899</v>
          </cell>
          <cell r="J4242" t="str">
            <v>2010062</v>
          </cell>
          <cell r="K4242" t="str">
            <v>40701</v>
          </cell>
          <cell r="L4242">
            <v>6.6</v>
          </cell>
          <cell r="M4242" t="str">
            <v>143115010</v>
          </cell>
          <cell r="N4242" t="str">
            <v>95</v>
          </cell>
          <cell r="O4242" t="str">
            <v>0796</v>
          </cell>
          <cell r="P4242" t="str">
            <v>0796</v>
          </cell>
          <cell r="Q4242">
            <v>26272.02</v>
          </cell>
          <cell r="R4242">
            <v>272.98</v>
          </cell>
          <cell r="S4242">
            <v>23359.98</v>
          </cell>
          <cell r="V4242" t="str">
            <v>00001</v>
          </cell>
          <cell r="W4242" t="str">
            <v>8700000</v>
          </cell>
          <cell r="X4242">
            <v>0</v>
          </cell>
          <cell r="Y4242">
            <v>0</v>
          </cell>
        </row>
        <row r="4243">
          <cell r="A4243">
            <v>35247</v>
          </cell>
          <cell r="B4243" t="str">
            <v>40</v>
          </cell>
          <cell r="C4243" t="str">
            <v>КТП N 713 открытая  с трансфоматором  160 ква</v>
          </cell>
          <cell r="D4243" t="str">
            <v>529</v>
          </cell>
          <cell r="E4243" t="str">
            <v>011</v>
          </cell>
          <cell r="F4243">
            <v>21</v>
          </cell>
          <cell r="G4243">
            <v>40</v>
          </cell>
          <cell r="H4243">
            <v>97713</v>
          </cell>
          <cell r="I4243" t="str">
            <v>40183</v>
          </cell>
          <cell r="J4243" t="str">
            <v>2010062</v>
          </cell>
          <cell r="K4243" t="str">
            <v>40701</v>
          </cell>
          <cell r="L4243">
            <v>6.6</v>
          </cell>
          <cell r="M4243" t="str">
            <v>143115202</v>
          </cell>
          <cell r="N4243" t="str">
            <v>90</v>
          </cell>
          <cell r="O4243" t="str">
            <v>0796</v>
          </cell>
          <cell r="P4243" t="str">
            <v>0796</v>
          </cell>
          <cell r="Q4243">
            <v>51723.37</v>
          </cell>
          <cell r="R4243">
            <v>537.41999999999996</v>
          </cell>
          <cell r="S4243">
            <v>45989.63</v>
          </cell>
          <cell r="V4243" t="str">
            <v>00008</v>
          </cell>
          <cell r="W4243" t="str">
            <v>8700000</v>
          </cell>
          <cell r="X4243">
            <v>0</v>
          </cell>
          <cell r="Y4243">
            <v>0</v>
          </cell>
        </row>
        <row r="4244">
          <cell r="A4244">
            <v>26604</v>
          </cell>
          <cell r="B4244" t="str">
            <v>07</v>
          </cell>
          <cell r="C4244" t="str">
            <v>Демонтиров Трансформатор ТМ 40ква с КТП 167</v>
          </cell>
          <cell r="D4244" t="str">
            <v>519</v>
          </cell>
          <cell r="E4244" t="str">
            <v>011</v>
          </cell>
          <cell r="F4244">
            <v>11</v>
          </cell>
          <cell r="G4244">
            <v>40</v>
          </cell>
          <cell r="H4244">
            <v>1728.06</v>
          </cell>
          <cell r="I4244" t="str">
            <v>40786</v>
          </cell>
          <cell r="J4244" t="str">
            <v>2010062</v>
          </cell>
          <cell r="K4244" t="str">
            <v>40701</v>
          </cell>
          <cell r="L4244">
            <v>4.4000000000000004</v>
          </cell>
          <cell r="M4244" t="str">
            <v>143115010</v>
          </cell>
          <cell r="N4244" t="str">
            <v>71</v>
          </cell>
          <cell r="O4244" t="str">
            <v>1172</v>
          </cell>
          <cell r="P4244" t="str">
            <v>1172</v>
          </cell>
          <cell r="Q4244">
            <v>1728.06</v>
          </cell>
          <cell r="R4244">
            <v>0</v>
          </cell>
          <cell r="S4244">
            <v>0</v>
          </cell>
          <cell r="V4244" t="str">
            <v>40786</v>
          </cell>
          <cell r="W4244" t="str">
            <v>9311111</v>
          </cell>
          <cell r="X4244">
            <v>0</v>
          </cell>
          <cell r="Y4244">
            <v>0</v>
          </cell>
        </row>
        <row r="4245">
          <cell r="A4245">
            <v>29618</v>
          </cell>
          <cell r="B4245" t="str">
            <v>07</v>
          </cell>
          <cell r="C4245" t="str">
            <v>Демонтиров Трансформатор ТМ 400ква с КТП 158 открытая</v>
          </cell>
          <cell r="D4245" t="str">
            <v>519</v>
          </cell>
          <cell r="E4245" t="str">
            <v>011</v>
          </cell>
          <cell r="F4245">
            <v>11</v>
          </cell>
          <cell r="G4245">
            <v>40</v>
          </cell>
          <cell r="H4245">
            <v>11563.32</v>
          </cell>
          <cell r="I4245" t="str">
            <v>40788</v>
          </cell>
          <cell r="J4245" t="str">
            <v>2010062</v>
          </cell>
          <cell r="K4245" t="str">
            <v>40701</v>
          </cell>
          <cell r="L4245">
            <v>0</v>
          </cell>
          <cell r="M4245" t="str">
            <v>143115010</v>
          </cell>
          <cell r="N4245" t="str">
            <v>77</v>
          </cell>
          <cell r="O4245" t="str">
            <v>0281</v>
          </cell>
          <cell r="P4245" t="str">
            <v>0281</v>
          </cell>
          <cell r="Q4245">
            <v>11563.32</v>
          </cell>
          <cell r="R4245">
            <v>0</v>
          </cell>
          <cell r="S4245">
            <v>0</v>
          </cell>
          <cell r="V4245" t="str">
            <v>40788</v>
          </cell>
          <cell r="W4245" t="str">
            <v>9311111</v>
          </cell>
          <cell r="X4245">
            <v>0</v>
          </cell>
          <cell r="Y4245">
            <v>0</v>
          </cell>
        </row>
        <row r="4246">
          <cell r="A4246">
            <v>35309</v>
          </cell>
          <cell r="B4246" t="str">
            <v>07</v>
          </cell>
          <cell r="C4246" t="str">
            <v>КТП-184 с трансформатором 400ква п.Раздольное.закрытое</v>
          </cell>
          <cell r="D4246" t="str">
            <v>519</v>
          </cell>
          <cell r="E4246" t="str">
            <v>011</v>
          </cell>
          <cell r="F4246">
            <v>21</v>
          </cell>
          <cell r="G4246">
            <v>40</v>
          </cell>
          <cell r="H4246">
            <v>139105</v>
          </cell>
          <cell r="I4246" t="str">
            <v>40785</v>
          </cell>
          <cell r="J4246" t="str">
            <v>2010062</v>
          </cell>
          <cell r="K4246" t="str">
            <v>40701</v>
          </cell>
          <cell r="L4246">
            <v>4.4000000000000004</v>
          </cell>
          <cell r="M4246" t="str">
            <v>143115202</v>
          </cell>
          <cell r="N4246" t="str">
            <v>94</v>
          </cell>
          <cell r="O4246" t="str">
            <v>0996</v>
          </cell>
          <cell r="P4246" t="str">
            <v>0996</v>
          </cell>
          <cell r="Q4246">
            <v>67814.679999999993</v>
          </cell>
          <cell r="R4246">
            <v>510.05</v>
          </cell>
          <cell r="S4246">
            <v>71290.320000000007</v>
          </cell>
          <cell r="V4246" t="str">
            <v>00003</v>
          </cell>
          <cell r="W4246" t="str">
            <v>8700000</v>
          </cell>
          <cell r="X4246">
            <v>0</v>
          </cell>
          <cell r="Y4246">
            <v>0</v>
          </cell>
        </row>
        <row r="4247">
          <cell r="A4247">
            <v>35309</v>
          </cell>
          <cell r="B4247" t="str">
            <v>02</v>
          </cell>
          <cell r="C4247" t="str">
            <v>КТП 1255 с тр-м 400ква ул.Лесная.2  закрытое</v>
          </cell>
          <cell r="D4247" t="str">
            <v>502</v>
          </cell>
          <cell r="E4247" t="str">
            <v>011</v>
          </cell>
          <cell r="F4247">
            <v>21</v>
          </cell>
          <cell r="G4247">
            <v>40</v>
          </cell>
          <cell r="H4247">
            <v>85577.1</v>
          </cell>
          <cell r="I4247" t="str">
            <v>43346</v>
          </cell>
          <cell r="J4247" t="str">
            <v>2010062</v>
          </cell>
          <cell r="K4247" t="str">
            <v>40701</v>
          </cell>
          <cell r="L4247">
            <v>4.4000000000000004</v>
          </cell>
          <cell r="M4247" t="str">
            <v>143115202</v>
          </cell>
          <cell r="N4247" t="str">
            <v>71</v>
          </cell>
          <cell r="O4247" t="str">
            <v>0996</v>
          </cell>
          <cell r="P4247" t="str">
            <v>0996</v>
          </cell>
          <cell r="Q4247">
            <v>85577.1</v>
          </cell>
          <cell r="R4247">
            <v>0</v>
          </cell>
          <cell r="S4247">
            <v>0</v>
          </cell>
          <cell r="V4247" t="str">
            <v>00005</v>
          </cell>
          <cell r="W4247" t="str">
            <v>8700000</v>
          </cell>
          <cell r="X4247">
            <v>0</v>
          </cell>
          <cell r="Y4247">
            <v>0</v>
          </cell>
        </row>
        <row r="4248">
          <cell r="A4248">
            <v>35309</v>
          </cell>
          <cell r="B4248" t="str">
            <v>02</v>
          </cell>
          <cell r="C4248" t="str">
            <v>КТП 1439 с трансформат 100ква  открытое</v>
          </cell>
          <cell r="D4248" t="str">
            <v>502</v>
          </cell>
          <cell r="E4248" t="str">
            <v>011</v>
          </cell>
          <cell r="F4248">
            <v>21</v>
          </cell>
          <cell r="G4248">
            <v>40</v>
          </cell>
          <cell r="H4248">
            <v>55712.17</v>
          </cell>
          <cell r="I4248" t="str">
            <v>43347</v>
          </cell>
          <cell r="J4248" t="str">
            <v>2010062</v>
          </cell>
          <cell r="K4248" t="str">
            <v>40701</v>
          </cell>
          <cell r="L4248">
            <v>6.6</v>
          </cell>
          <cell r="M4248" t="str">
            <v>143115201</v>
          </cell>
          <cell r="N4248" t="str">
            <v>71</v>
          </cell>
          <cell r="O4248" t="str">
            <v>0996</v>
          </cell>
          <cell r="P4248" t="str">
            <v>0996</v>
          </cell>
          <cell r="Q4248">
            <v>55712.17</v>
          </cell>
          <cell r="R4248">
            <v>0</v>
          </cell>
          <cell r="S4248">
            <v>0</v>
          </cell>
          <cell r="V4248" t="str">
            <v>00005</v>
          </cell>
          <cell r="W4248" t="str">
            <v>8700000</v>
          </cell>
          <cell r="X4248">
            <v>0</v>
          </cell>
          <cell r="Y4248">
            <v>0</v>
          </cell>
        </row>
        <row r="4249">
          <cell r="A4249">
            <v>35339</v>
          </cell>
          <cell r="B4249" t="str">
            <v>07</v>
          </cell>
          <cell r="C4249" t="str">
            <v>Оборудование ТП 43 с   160ква зав.ном.35050  630 ква</v>
          </cell>
          <cell r="D4249" t="str">
            <v>519</v>
          </cell>
          <cell r="E4249" t="str">
            <v>011</v>
          </cell>
          <cell r="F4249">
            <v>21</v>
          </cell>
          <cell r="G4249">
            <v>40</v>
          </cell>
          <cell r="H4249">
            <v>743491</v>
          </cell>
          <cell r="I4249" t="str">
            <v>40701</v>
          </cell>
          <cell r="J4249" t="str">
            <v>2010062</v>
          </cell>
          <cell r="K4249" t="str">
            <v>40701</v>
          </cell>
          <cell r="L4249">
            <v>4.4000000000000004</v>
          </cell>
          <cell r="M4249" t="str">
            <v>143115202</v>
          </cell>
          <cell r="N4249" t="str">
            <v>92</v>
          </cell>
          <cell r="O4249" t="str">
            <v>1096</v>
          </cell>
          <cell r="P4249" t="str">
            <v>1096</v>
          </cell>
          <cell r="Q4249">
            <v>260161.75</v>
          </cell>
          <cell r="R4249">
            <v>2699.84</v>
          </cell>
          <cell r="S4249">
            <v>483329.25</v>
          </cell>
          <cell r="V4249" t="str">
            <v>00004</v>
          </cell>
          <cell r="W4249" t="str">
            <v>870000</v>
          </cell>
          <cell r="X4249">
            <v>0</v>
          </cell>
          <cell r="Y4249">
            <v>0</v>
          </cell>
        </row>
        <row r="4250">
          <cell r="A4250">
            <v>35370</v>
          </cell>
          <cell r="B4250" t="str">
            <v>07</v>
          </cell>
          <cell r="C4250" t="str">
            <v>Оборудование ТП 38 с тр-м 320ква</v>
          </cell>
          <cell r="D4250" t="str">
            <v>519</v>
          </cell>
          <cell r="E4250" t="str">
            <v>011</v>
          </cell>
          <cell r="F4250">
            <v>21</v>
          </cell>
          <cell r="G4250">
            <v>40</v>
          </cell>
          <cell r="H4250">
            <v>3434</v>
          </cell>
          <cell r="I4250" t="str">
            <v>40792</v>
          </cell>
          <cell r="J4250" t="str">
            <v>2010062</v>
          </cell>
          <cell r="K4250" t="str">
            <v>40701</v>
          </cell>
          <cell r="L4250">
            <v>4.4000000000000004</v>
          </cell>
          <cell r="M4250" t="str">
            <v>143115010</v>
          </cell>
          <cell r="N4250" t="str">
            <v>66</v>
          </cell>
          <cell r="O4250" t="str">
            <v>1196</v>
          </cell>
          <cell r="P4250" t="str">
            <v>1196</v>
          </cell>
          <cell r="Q4250">
            <v>3434</v>
          </cell>
          <cell r="R4250">
            <v>0</v>
          </cell>
          <cell r="S4250">
            <v>0</v>
          </cell>
          <cell r="V4250" t="str">
            <v>00002</v>
          </cell>
          <cell r="W4250" t="str">
            <v>8700000</v>
          </cell>
          <cell r="X4250">
            <v>0</v>
          </cell>
          <cell r="Y4250">
            <v>0</v>
          </cell>
        </row>
        <row r="4251">
          <cell r="A4251">
            <v>35370</v>
          </cell>
          <cell r="B4251" t="str">
            <v>02</v>
          </cell>
          <cell r="C4251" t="str">
            <v>КТП 1488 с трансф-м 25 ква крест х-во Игнатова открытое</v>
          </cell>
          <cell r="D4251" t="str">
            <v>502</v>
          </cell>
          <cell r="E4251" t="str">
            <v>011</v>
          </cell>
          <cell r="F4251">
            <v>21</v>
          </cell>
          <cell r="G4251">
            <v>40</v>
          </cell>
          <cell r="H4251">
            <v>96087</v>
          </cell>
          <cell r="I4251" t="str">
            <v>43348</v>
          </cell>
          <cell r="J4251" t="str">
            <v>2010062</v>
          </cell>
          <cell r="K4251" t="str">
            <v>40701</v>
          </cell>
          <cell r="L4251">
            <v>6.6</v>
          </cell>
          <cell r="M4251" t="str">
            <v>143115201</v>
          </cell>
          <cell r="N4251" t="str">
            <v>96</v>
          </cell>
          <cell r="O4251" t="str">
            <v>1196</v>
          </cell>
          <cell r="P4251" t="str">
            <v>1196</v>
          </cell>
          <cell r="Q4251">
            <v>49904.54</v>
          </cell>
          <cell r="R4251">
            <v>528.48</v>
          </cell>
          <cell r="S4251">
            <v>46182.46</v>
          </cell>
          <cell r="V4251" t="str">
            <v>00004</v>
          </cell>
          <cell r="W4251" t="str">
            <v>8700000</v>
          </cell>
          <cell r="X4251">
            <v>0</v>
          </cell>
          <cell r="Y4251">
            <v>0</v>
          </cell>
        </row>
        <row r="4252">
          <cell r="A4252">
            <v>35370</v>
          </cell>
          <cell r="B4252" t="str">
            <v>02</v>
          </cell>
          <cell r="C4252" t="str">
            <v>КТП 2406 п Хомутово с тр-м 63 ква открытое</v>
          </cell>
          <cell r="D4252" t="str">
            <v>502</v>
          </cell>
          <cell r="E4252" t="str">
            <v>011</v>
          </cell>
          <cell r="F4252">
            <v>21</v>
          </cell>
          <cell r="G4252">
            <v>40</v>
          </cell>
          <cell r="H4252">
            <v>51775</v>
          </cell>
          <cell r="I4252" t="str">
            <v>43349</v>
          </cell>
          <cell r="J4252" t="str">
            <v>2010062</v>
          </cell>
          <cell r="K4252" t="str">
            <v>40701</v>
          </cell>
          <cell r="L4252">
            <v>6.6</v>
          </cell>
          <cell r="M4252" t="str">
            <v>143115201</v>
          </cell>
          <cell r="N4252" t="str">
            <v>93</v>
          </cell>
          <cell r="O4252" t="str">
            <v>1196</v>
          </cell>
          <cell r="P4252" t="str">
            <v>1196</v>
          </cell>
          <cell r="Q4252">
            <v>32423.34</v>
          </cell>
          <cell r="R4252">
            <v>284.76</v>
          </cell>
          <cell r="S4252">
            <v>19351.66</v>
          </cell>
          <cell r="V4252" t="str">
            <v>00006</v>
          </cell>
          <cell r="W4252" t="str">
            <v>8700000</v>
          </cell>
          <cell r="X4252">
            <v>0</v>
          </cell>
          <cell r="Y4252">
            <v>0</v>
          </cell>
        </row>
        <row r="4253">
          <cell r="A4253">
            <v>35370</v>
          </cell>
          <cell r="B4253" t="str">
            <v>02</v>
          </cell>
          <cell r="C4253" t="str">
            <v>Оборудование ТП 1450 с тр-м 2*400ква</v>
          </cell>
          <cell r="D4253" t="str">
            <v>502</v>
          </cell>
          <cell r="E4253" t="str">
            <v>011</v>
          </cell>
          <cell r="F4253">
            <v>21</v>
          </cell>
          <cell r="G4253">
            <v>40</v>
          </cell>
          <cell r="H4253">
            <v>272395</v>
          </cell>
          <cell r="I4253" t="str">
            <v>43350</v>
          </cell>
          <cell r="J4253" t="str">
            <v>2010062</v>
          </cell>
          <cell r="K4253" t="str">
            <v>40701</v>
          </cell>
          <cell r="L4253">
            <v>4.4000000000000004</v>
          </cell>
          <cell r="M4253" t="str">
            <v>143115202</v>
          </cell>
          <cell r="N4253" t="str">
            <v>93</v>
          </cell>
          <cell r="O4253" t="str">
            <v>1196</v>
          </cell>
          <cell r="P4253" t="str">
            <v>1196</v>
          </cell>
          <cell r="Q4253">
            <v>130604.46</v>
          </cell>
          <cell r="R4253">
            <v>998.78</v>
          </cell>
          <cell r="S4253">
            <v>141790.54</v>
          </cell>
          <cell r="V4253" t="str">
            <v>00011</v>
          </cell>
          <cell r="W4253" t="str">
            <v>8700000</v>
          </cell>
          <cell r="X4253">
            <v>0</v>
          </cell>
          <cell r="Y4253">
            <v>0</v>
          </cell>
        </row>
        <row r="4254">
          <cell r="A4254">
            <v>35370</v>
          </cell>
          <cell r="B4254" t="str">
            <v>02</v>
          </cell>
          <cell r="C4254" t="str">
            <v>Оборудование ТП 1434 п Луговое с тр-м 2*630ква</v>
          </cell>
          <cell r="D4254" t="str">
            <v>502</v>
          </cell>
          <cell r="E4254" t="str">
            <v>011</v>
          </cell>
          <cell r="F4254">
            <v>21</v>
          </cell>
          <cell r="G4254">
            <v>40</v>
          </cell>
          <cell r="H4254">
            <v>375945</v>
          </cell>
          <cell r="I4254" t="str">
            <v>43351</v>
          </cell>
          <cell r="J4254" t="str">
            <v>2010062</v>
          </cell>
          <cell r="K4254" t="str">
            <v>40701</v>
          </cell>
          <cell r="L4254">
            <v>4.4000000000000004</v>
          </cell>
          <cell r="M4254" t="str">
            <v>143115202</v>
          </cell>
          <cell r="N4254" t="str">
            <v>92</v>
          </cell>
          <cell r="O4254" t="str">
            <v>1196</v>
          </cell>
          <cell r="P4254" t="str">
            <v>1196</v>
          </cell>
          <cell r="Q4254">
            <v>196787.56</v>
          </cell>
          <cell r="R4254">
            <v>1378.47</v>
          </cell>
          <cell r="S4254">
            <v>179157.44</v>
          </cell>
          <cell r="V4254" t="str">
            <v>00013</v>
          </cell>
          <cell r="W4254" t="str">
            <v>8700000</v>
          </cell>
          <cell r="X4254">
            <v>0</v>
          </cell>
          <cell r="Y4254">
            <v>0</v>
          </cell>
        </row>
        <row r="4255">
          <cell r="A4255">
            <v>35370</v>
          </cell>
          <cell r="B4255" t="str">
            <v>40</v>
          </cell>
          <cell r="C4255" t="str">
            <v>Оборудование ТП 593 с трансформ 2*400ква</v>
          </cell>
          <cell r="D4255" t="str">
            <v>529</v>
          </cell>
          <cell r="E4255" t="str">
            <v>011</v>
          </cell>
          <cell r="F4255">
            <v>21</v>
          </cell>
          <cell r="G4255">
            <v>40</v>
          </cell>
          <cell r="H4255">
            <v>259739</v>
          </cell>
          <cell r="I4255" t="str">
            <v>40184</v>
          </cell>
          <cell r="J4255" t="str">
            <v>2010062</v>
          </cell>
          <cell r="K4255" t="str">
            <v>40701</v>
          </cell>
          <cell r="L4255">
            <v>4.4000000000000004</v>
          </cell>
          <cell r="M4255" t="str">
            <v>143115202</v>
          </cell>
          <cell r="N4255" t="str">
            <v>90</v>
          </cell>
          <cell r="O4255" t="str">
            <v>1196</v>
          </cell>
          <cell r="P4255" t="str">
            <v>1196</v>
          </cell>
          <cell r="Q4255">
            <v>158821.99</v>
          </cell>
          <cell r="R4255">
            <v>952.38</v>
          </cell>
          <cell r="S4255">
            <v>100917.01</v>
          </cell>
          <cell r="V4255" t="str">
            <v>00015</v>
          </cell>
          <cell r="W4255" t="str">
            <v>8700000</v>
          </cell>
          <cell r="X4255">
            <v>0</v>
          </cell>
          <cell r="Y4255">
            <v>0</v>
          </cell>
        </row>
        <row r="4256">
          <cell r="A4256">
            <v>35400</v>
          </cell>
          <cell r="B4256" t="str">
            <v>02</v>
          </cell>
          <cell r="C4256" t="str">
            <v>Распред.пункт -34 ЭЧ Ю-Сах ж\дороги</v>
          </cell>
          <cell r="D4256" t="str">
            <v>502</v>
          </cell>
          <cell r="E4256" t="str">
            <v>011</v>
          </cell>
          <cell r="F4256">
            <v>21</v>
          </cell>
          <cell r="G4256">
            <v>40</v>
          </cell>
          <cell r="H4256">
            <v>15876.94</v>
          </cell>
          <cell r="I4256" t="str">
            <v>43352</v>
          </cell>
          <cell r="J4256" t="str">
            <v>2010062</v>
          </cell>
          <cell r="K4256" t="str">
            <v>40701</v>
          </cell>
          <cell r="L4256">
            <v>4.4000000000000004</v>
          </cell>
          <cell r="M4256" t="str">
            <v>143115202</v>
          </cell>
          <cell r="N4256" t="str">
            <v>56</v>
          </cell>
          <cell r="O4256" t="str">
            <v>1296</v>
          </cell>
          <cell r="P4256" t="str">
            <v>1296</v>
          </cell>
          <cell r="Q4256">
            <v>15876.94</v>
          </cell>
          <cell r="R4256">
            <v>0</v>
          </cell>
          <cell r="S4256">
            <v>0</v>
          </cell>
          <cell r="V4256" t="str">
            <v>00005</v>
          </cell>
          <cell r="W4256" t="str">
            <v>8700000</v>
          </cell>
          <cell r="X4256">
            <v>0</v>
          </cell>
          <cell r="Y4256">
            <v>0</v>
          </cell>
        </row>
        <row r="4257">
          <cell r="A4257">
            <v>35400</v>
          </cell>
          <cell r="B4257" t="str">
            <v>02</v>
          </cell>
          <cell r="C4257" t="str">
            <v>Оборудование в пристройке к ТП 26 с трансф-м 400ква</v>
          </cell>
          <cell r="D4257" t="str">
            <v>502</v>
          </cell>
          <cell r="E4257" t="str">
            <v>011</v>
          </cell>
          <cell r="F4257">
            <v>21</v>
          </cell>
          <cell r="G4257">
            <v>40</v>
          </cell>
          <cell r="H4257">
            <v>17376.04</v>
          </cell>
          <cell r="I4257" t="str">
            <v>43353</v>
          </cell>
          <cell r="J4257" t="str">
            <v>2010062</v>
          </cell>
          <cell r="K4257" t="str">
            <v>40701</v>
          </cell>
          <cell r="L4257">
            <v>4.4000000000000004</v>
          </cell>
          <cell r="M4257" t="str">
            <v>143115202</v>
          </cell>
          <cell r="N4257" t="str">
            <v>73</v>
          </cell>
          <cell r="O4257" t="str">
            <v>1296</v>
          </cell>
          <cell r="P4257" t="str">
            <v>1296</v>
          </cell>
          <cell r="Q4257">
            <v>17376.04</v>
          </cell>
          <cell r="R4257">
            <v>0</v>
          </cell>
          <cell r="S4257">
            <v>0</v>
          </cell>
          <cell r="V4257" t="str">
            <v>00010</v>
          </cell>
          <cell r="W4257" t="str">
            <v>8700000</v>
          </cell>
          <cell r="X4257">
            <v>0</v>
          </cell>
          <cell r="Y4257">
            <v>0</v>
          </cell>
        </row>
        <row r="4258">
          <cell r="A4258">
            <v>35431</v>
          </cell>
          <cell r="B4258" t="str">
            <v>02</v>
          </cell>
          <cell r="C4258" t="str">
            <v>КТП 458 с тр-м 250ква ФКХ  "Птицеград"   закрытое</v>
          </cell>
          <cell r="D4258" t="str">
            <v>502</v>
          </cell>
          <cell r="E4258" t="str">
            <v>011</v>
          </cell>
          <cell r="F4258">
            <v>21</v>
          </cell>
          <cell r="G4258">
            <v>40</v>
          </cell>
          <cell r="H4258">
            <v>81000</v>
          </cell>
          <cell r="I4258" t="str">
            <v>43354</v>
          </cell>
          <cell r="J4258" t="str">
            <v>2010062</v>
          </cell>
          <cell r="K4258" t="str">
            <v>40701</v>
          </cell>
          <cell r="L4258">
            <v>4.4000000000000004</v>
          </cell>
          <cell r="M4258" t="str">
            <v>143115202</v>
          </cell>
          <cell r="N4258" t="str">
            <v>92</v>
          </cell>
          <cell r="O4258" t="str">
            <v>0197</v>
          </cell>
          <cell r="P4258" t="str">
            <v>0197</v>
          </cell>
          <cell r="Q4258">
            <v>51915.33</v>
          </cell>
          <cell r="R4258">
            <v>297</v>
          </cell>
          <cell r="S4258">
            <v>29084.67</v>
          </cell>
          <cell r="V4258" t="str">
            <v>00011</v>
          </cell>
          <cell r="W4258" t="str">
            <v>8700000</v>
          </cell>
          <cell r="X4258">
            <v>0</v>
          </cell>
          <cell r="Y4258">
            <v>0</v>
          </cell>
        </row>
        <row r="4259">
          <cell r="A4259">
            <v>35462</v>
          </cell>
          <cell r="B4259" t="str">
            <v>07</v>
          </cell>
          <cell r="C4259" t="str">
            <v>КТП 100 ул.Невельская  с трансф-м 160 кВА  закрытое</v>
          </cell>
          <cell r="D4259" t="str">
            <v>519</v>
          </cell>
          <cell r="E4259" t="str">
            <v>011</v>
          </cell>
          <cell r="F4259">
            <v>21</v>
          </cell>
          <cell r="G4259">
            <v>40</v>
          </cell>
          <cell r="H4259">
            <v>125730</v>
          </cell>
          <cell r="I4259" t="str">
            <v>40793</v>
          </cell>
          <cell r="J4259" t="str">
            <v>2010062</v>
          </cell>
          <cell r="K4259" t="str">
            <v>40701</v>
          </cell>
          <cell r="L4259">
            <v>4.4000000000000004</v>
          </cell>
          <cell r="M4259" t="str">
            <v>143115202</v>
          </cell>
          <cell r="N4259" t="str">
            <v>95</v>
          </cell>
          <cell r="O4259" t="str">
            <v>0297</v>
          </cell>
          <cell r="P4259" t="str">
            <v>0297</v>
          </cell>
          <cell r="Q4259">
            <v>47944.47</v>
          </cell>
          <cell r="R4259">
            <v>461.01</v>
          </cell>
          <cell r="S4259">
            <v>77785.53</v>
          </cell>
          <cell r="V4259" t="str">
            <v>00041</v>
          </cell>
          <cell r="W4259" t="str">
            <v>8700000</v>
          </cell>
          <cell r="X4259">
            <v>0</v>
          </cell>
          <cell r="Y4259">
            <v>0</v>
          </cell>
        </row>
        <row r="4260">
          <cell r="A4260">
            <v>35462</v>
          </cell>
          <cell r="B4260" t="str">
            <v>07</v>
          </cell>
          <cell r="C4260" t="str">
            <v>Оборудование ТП 118 с трансф-м 400ква</v>
          </cell>
          <cell r="D4260" t="str">
            <v>519</v>
          </cell>
          <cell r="E4260" t="str">
            <v>011</v>
          </cell>
          <cell r="F4260">
            <v>21</v>
          </cell>
          <cell r="G4260">
            <v>40</v>
          </cell>
          <cell r="H4260">
            <v>23040.82</v>
          </cell>
          <cell r="I4260" t="str">
            <v>40794</v>
          </cell>
          <cell r="J4260" t="str">
            <v>2010062</v>
          </cell>
          <cell r="K4260" t="str">
            <v>40701</v>
          </cell>
          <cell r="L4260">
            <v>4.4000000000000004</v>
          </cell>
          <cell r="M4260" t="str">
            <v>143115202</v>
          </cell>
          <cell r="N4260" t="str">
            <v>71</v>
          </cell>
          <cell r="O4260" t="str">
            <v>0297</v>
          </cell>
          <cell r="P4260" t="str">
            <v>0297</v>
          </cell>
          <cell r="Q4260">
            <v>23040.82</v>
          </cell>
          <cell r="R4260">
            <v>0</v>
          </cell>
          <cell r="S4260">
            <v>0</v>
          </cell>
          <cell r="V4260" t="str">
            <v>00043</v>
          </cell>
          <cell r="W4260" t="str">
            <v>8700000</v>
          </cell>
          <cell r="X4260">
            <v>0</v>
          </cell>
          <cell r="Y4260">
            <v>0</v>
          </cell>
        </row>
        <row r="4261">
          <cell r="A4261">
            <v>35462</v>
          </cell>
          <cell r="B4261" t="str">
            <v>07</v>
          </cell>
          <cell r="C4261" t="str">
            <v>Оборудование ТП 21 с тр-м 400 и 560 ква</v>
          </cell>
          <cell r="D4261" t="str">
            <v>519</v>
          </cell>
          <cell r="E4261" t="str">
            <v>011</v>
          </cell>
          <cell r="F4261">
            <v>21</v>
          </cell>
          <cell r="G4261">
            <v>40</v>
          </cell>
          <cell r="H4261">
            <v>82086</v>
          </cell>
          <cell r="I4261" t="str">
            <v>40795</v>
          </cell>
          <cell r="J4261" t="str">
            <v>2010062</v>
          </cell>
          <cell r="K4261" t="str">
            <v>40701</v>
          </cell>
          <cell r="L4261">
            <v>4.4000000000000004</v>
          </cell>
          <cell r="M4261" t="str">
            <v>143115202</v>
          </cell>
          <cell r="N4261" t="str">
            <v>79</v>
          </cell>
          <cell r="O4261" t="str">
            <v>0297</v>
          </cell>
          <cell r="P4261" t="str">
            <v>0297</v>
          </cell>
          <cell r="Q4261">
            <v>34175.949999999997</v>
          </cell>
          <cell r="R4261">
            <v>300.98</v>
          </cell>
          <cell r="S4261">
            <v>47910.05</v>
          </cell>
          <cell r="V4261" t="str">
            <v>00045</v>
          </cell>
          <cell r="W4261" t="str">
            <v>8700000</v>
          </cell>
          <cell r="X4261">
            <v>0</v>
          </cell>
          <cell r="Y4261">
            <v>0</v>
          </cell>
        </row>
        <row r="4262">
          <cell r="A4262">
            <v>35462</v>
          </cell>
          <cell r="B4262" t="str">
            <v>07</v>
          </cell>
          <cell r="C4262" t="str">
            <v>Оборудование ТП 175 с тр-м 250ква</v>
          </cell>
          <cell r="D4262" t="str">
            <v>519</v>
          </cell>
          <cell r="E4262" t="str">
            <v>011</v>
          </cell>
          <cell r="F4262">
            <v>21</v>
          </cell>
          <cell r="G4262">
            <v>40</v>
          </cell>
          <cell r="H4262">
            <v>29590</v>
          </cell>
          <cell r="I4262" t="str">
            <v>40796</v>
          </cell>
          <cell r="J4262" t="str">
            <v>2010062</v>
          </cell>
          <cell r="K4262" t="str">
            <v>40701</v>
          </cell>
          <cell r="L4262">
            <v>4.4000000000000004</v>
          </cell>
          <cell r="M4262" t="str">
            <v>143115202</v>
          </cell>
          <cell r="N4262" t="str">
            <v>84</v>
          </cell>
          <cell r="O4262" t="str">
            <v>0297</v>
          </cell>
          <cell r="P4262" t="str">
            <v>0297</v>
          </cell>
          <cell r="Q4262">
            <v>25523.599999999999</v>
          </cell>
          <cell r="R4262">
            <v>108.5</v>
          </cell>
          <cell r="S4262">
            <v>4066.4</v>
          </cell>
          <cell r="V4262" t="str">
            <v>00047</v>
          </cell>
          <cell r="W4262" t="str">
            <v>8700000</v>
          </cell>
          <cell r="X4262">
            <v>0</v>
          </cell>
          <cell r="Y4262">
            <v>0</v>
          </cell>
        </row>
        <row r="4263">
          <cell r="A4263">
            <v>35462</v>
          </cell>
          <cell r="B4263" t="str">
            <v>07</v>
          </cell>
          <cell r="C4263" t="str">
            <v>Оборудование ТП 94 с тр-м 320 ква</v>
          </cell>
          <cell r="D4263" t="str">
            <v>519</v>
          </cell>
          <cell r="E4263" t="str">
            <v>011</v>
          </cell>
          <cell r="F4263">
            <v>21</v>
          </cell>
          <cell r="G4263">
            <v>40</v>
          </cell>
          <cell r="H4263">
            <v>11200</v>
          </cell>
          <cell r="I4263" t="str">
            <v>40797</v>
          </cell>
          <cell r="J4263" t="str">
            <v>2010062</v>
          </cell>
          <cell r="K4263" t="str">
            <v>40701</v>
          </cell>
          <cell r="L4263">
            <v>4.4000000000000004</v>
          </cell>
          <cell r="M4263" t="str">
            <v>143115202</v>
          </cell>
          <cell r="N4263" t="str">
            <v>75</v>
          </cell>
          <cell r="O4263" t="str">
            <v>0297</v>
          </cell>
          <cell r="P4263" t="str">
            <v>0297</v>
          </cell>
          <cell r="Q4263">
            <v>11200</v>
          </cell>
          <cell r="R4263">
            <v>0</v>
          </cell>
          <cell r="S4263">
            <v>0</v>
          </cell>
          <cell r="V4263" t="str">
            <v>00048</v>
          </cell>
          <cell r="W4263" t="str">
            <v>8700000</v>
          </cell>
          <cell r="X4263">
            <v>0</v>
          </cell>
          <cell r="Y4263">
            <v>0</v>
          </cell>
        </row>
        <row r="4264">
          <cell r="A4264">
            <v>35462</v>
          </cell>
          <cell r="B4264" t="str">
            <v>07</v>
          </cell>
          <cell r="C4264" t="str">
            <v>Оборудование ТП 137 с тр-м 1*400ква</v>
          </cell>
          <cell r="D4264" t="str">
            <v>519</v>
          </cell>
          <cell r="E4264" t="str">
            <v>011</v>
          </cell>
          <cell r="F4264">
            <v>21</v>
          </cell>
          <cell r="G4264">
            <v>40</v>
          </cell>
          <cell r="H4264">
            <v>65987</v>
          </cell>
          <cell r="I4264" t="str">
            <v>40798</v>
          </cell>
          <cell r="J4264" t="str">
            <v>2010062</v>
          </cell>
          <cell r="K4264" t="str">
            <v>40701</v>
          </cell>
          <cell r="L4264">
            <v>4.4000000000000004</v>
          </cell>
          <cell r="M4264" t="str">
            <v>143115202</v>
          </cell>
          <cell r="N4264" t="str">
            <v>82</v>
          </cell>
          <cell r="O4264" t="str">
            <v>0297</v>
          </cell>
          <cell r="P4264" t="str">
            <v>0297</v>
          </cell>
          <cell r="Q4264">
            <v>61851.54</v>
          </cell>
          <cell r="R4264">
            <v>241.95</v>
          </cell>
          <cell r="S4264">
            <v>4135.46</v>
          </cell>
          <cell r="V4264" t="str">
            <v>00050</v>
          </cell>
          <cell r="W4264" t="str">
            <v>8700000</v>
          </cell>
          <cell r="X4264">
            <v>0</v>
          </cell>
          <cell r="Y4264">
            <v>0</v>
          </cell>
        </row>
        <row r="4265">
          <cell r="A4265">
            <v>35462</v>
          </cell>
          <cell r="B4265" t="str">
            <v>07</v>
          </cell>
          <cell r="C4265" t="str">
            <v>КТП 169 ул Невельская с тр-м 250 кВА открытое</v>
          </cell>
          <cell r="D4265" t="str">
            <v>519</v>
          </cell>
          <cell r="E4265" t="str">
            <v>011</v>
          </cell>
          <cell r="F4265">
            <v>21</v>
          </cell>
          <cell r="G4265">
            <v>40</v>
          </cell>
          <cell r="H4265">
            <v>40333</v>
          </cell>
          <cell r="I4265" t="str">
            <v>40799</v>
          </cell>
          <cell r="J4265" t="str">
            <v>2010062</v>
          </cell>
          <cell r="K4265" t="str">
            <v>40701</v>
          </cell>
          <cell r="L4265">
            <v>6.6</v>
          </cell>
          <cell r="M4265" t="str">
            <v>143115202</v>
          </cell>
          <cell r="N4265" t="str">
            <v>84</v>
          </cell>
          <cell r="O4265" t="str">
            <v>0297</v>
          </cell>
          <cell r="P4265" t="str">
            <v>0297</v>
          </cell>
          <cell r="Q4265">
            <v>40333</v>
          </cell>
          <cell r="R4265">
            <v>0</v>
          </cell>
          <cell r="S4265">
            <v>0</v>
          </cell>
          <cell r="V4265" t="str">
            <v>00052</v>
          </cell>
          <cell r="W4265" t="str">
            <v>8700000</v>
          </cell>
          <cell r="X4265">
            <v>0</v>
          </cell>
          <cell r="Y4265">
            <v>0</v>
          </cell>
        </row>
        <row r="4266">
          <cell r="A4266">
            <v>35462</v>
          </cell>
          <cell r="B4266" t="str">
            <v>07</v>
          </cell>
          <cell r="C4266" t="str">
            <v>Оборудование ТП 23 с тр-м 250 ква</v>
          </cell>
          <cell r="D4266" t="str">
            <v>519</v>
          </cell>
          <cell r="E4266" t="str">
            <v>011</v>
          </cell>
          <cell r="F4266">
            <v>21</v>
          </cell>
          <cell r="G4266">
            <v>40</v>
          </cell>
          <cell r="H4266">
            <v>15795</v>
          </cell>
          <cell r="I4266" t="str">
            <v>40800</v>
          </cell>
          <cell r="J4266" t="str">
            <v>2010062</v>
          </cell>
          <cell r="K4266" t="str">
            <v>40701</v>
          </cell>
          <cell r="L4266">
            <v>4.4000000000000004</v>
          </cell>
          <cell r="M4266" t="str">
            <v>143115202</v>
          </cell>
          <cell r="N4266" t="str">
            <v>86</v>
          </cell>
          <cell r="O4266" t="str">
            <v>0297</v>
          </cell>
          <cell r="P4266" t="str">
            <v>0297</v>
          </cell>
          <cell r="Q4266">
            <v>12909.95</v>
          </cell>
          <cell r="R4266">
            <v>57.92</v>
          </cell>
          <cell r="S4266">
            <v>2885.05</v>
          </cell>
          <cell r="V4266" t="str">
            <v>00053</v>
          </cell>
          <cell r="W4266" t="str">
            <v>8700000</v>
          </cell>
          <cell r="X4266">
            <v>0</v>
          </cell>
          <cell r="Y4266">
            <v>0</v>
          </cell>
        </row>
        <row r="4267">
          <cell r="A4267">
            <v>35462</v>
          </cell>
          <cell r="B4267" t="str">
            <v>07</v>
          </cell>
          <cell r="C4267" t="str">
            <v>Оборудование ТП 105 с тр-м 400 ква</v>
          </cell>
          <cell r="D4267" t="str">
            <v>519</v>
          </cell>
          <cell r="E4267" t="str">
            <v>011</v>
          </cell>
          <cell r="F4267">
            <v>21</v>
          </cell>
          <cell r="G4267">
            <v>40</v>
          </cell>
          <cell r="H4267">
            <v>17920.22</v>
          </cell>
          <cell r="I4267" t="str">
            <v>40801</v>
          </cell>
          <cell r="J4267" t="str">
            <v>2010062</v>
          </cell>
          <cell r="K4267" t="str">
            <v>40701</v>
          </cell>
          <cell r="L4267">
            <v>4.4000000000000004</v>
          </cell>
          <cell r="M4267" t="str">
            <v>143115202</v>
          </cell>
          <cell r="N4267" t="str">
            <v>62</v>
          </cell>
          <cell r="O4267" t="str">
            <v>0297</v>
          </cell>
          <cell r="P4267" t="str">
            <v>0297</v>
          </cell>
          <cell r="Q4267">
            <v>17920.22</v>
          </cell>
          <cell r="R4267">
            <v>0</v>
          </cell>
          <cell r="S4267">
            <v>0</v>
          </cell>
          <cell r="V4267" t="str">
            <v>00055</v>
          </cell>
          <cell r="W4267" t="str">
            <v>8700000</v>
          </cell>
          <cell r="X4267">
            <v>0</v>
          </cell>
          <cell r="Y4267">
            <v>0</v>
          </cell>
        </row>
        <row r="4268">
          <cell r="A4268">
            <v>35462</v>
          </cell>
          <cell r="B4268" t="str">
            <v>07</v>
          </cell>
          <cell r="C4268" t="str">
            <v>Оборудование ТП 4А  с тр-м 1*630 кВА</v>
          </cell>
          <cell r="D4268" t="str">
            <v>519</v>
          </cell>
          <cell r="E4268" t="str">
            <v>011</v>
          </cell>
          <cell r="F4268">
            <v>21</v>
          </cell>
          <cell r="G4268">
            <v>40</v>
          </cell>
          <cell r="H4268">
            <v>100153</v>
          </cell>
          <cell r="I4268" t="str">
            <v>40803</v>
          </cell>
          <cell r="J4268" t="str">
            <v>2010062</v>
          </cell>
          <cell r="K4268" t="str">
            <v>40701</v>
          </cell>
          <cell r="L4268">
            <v>4.4000000000000004</v>
          </cell>
          <cell r="M4268" t="str">
            <v>143115202</v>
          </cell>
          <cell r="N4268" t="str">
            <v>92</v>
          </cell>
          <cell r="O4268" t="str">
            <v>0297</v>
          </cell>
          <cell r="P4268" t="str">
            <v>0297</v>
          </cell>
          <cell r="Q4268">
            <v>53816.02</v>
          </cell>
          <cell r="R4268">
            <v>367.23</v>
          </cell>
          <cell r="S4268">
            <v>46336.98</v>
          </cell>
          <cell r="V4268" t="str">
            <v>00057</v>
          </cell>
          <cell r="W4268" t="str">
            <v>8700000</v>
          </cell>
          <cell r="X4268">
            <v>0</v>
          </cell>
          <cell r="Y4268">
            <v>0</v>
          </cell>
        </row>
        <row r="4269">
          <cell r="A4269">
            <v>35462</v>
          </cell>
          <cell r="B4269" t="str">
            <v>07</v>
          </cell>
          <cell r="C4269" t="str">
            <v>Оборудование ТП -2 с тр-м 400 и 630 ква</v>
          </cell>
          <cell r="D4269" t="str">
            <v>519</v>
          </cell>
          <cell r="E4269" t="str">
            <v>011</v>
          </cell>
          <cell r="F4269">
            <v>21</v>
          </cell>
          <cell r="G4269">
            <v>40</v>
          </cell>
          <cell r="H4269">
            <v>17920.22</v>
          </cell>
          <cell r="I4269" t="str">
            <v>40802</v>
          </cell>
          <cell r="J4269" t="str">
            <v>2010062</v>
          </cell>
          <cell r="K4269" t="str">
            <v>40701</v>
          </cell>
          <cell r="L4269">
            <v>4.4000000000000004</v>
          </cell>
          <cell r="M4269" t="str">
            <v>143115202</v>
          </cell>
          <cell r="N4269" t="str">
            <v>70</v>
          </cell>
          <cell r="O4269" t="str">
            <v>0297</v>
          </cell>
          <cell r="P4269" t="str">
            <v>0297</v>
          </cell>
          <cell r="Q4269">
            <v>17920.22</v>
          </cell>
          <cell r="R4269">
            <v>0</v>
          </cell>
          <cell r="S4269">
            <v>0</v>
          </cell>
          <cell r="V4269" t="str">
            <v>00059</v>
          </cell>
          <cell r="W4269" t="str">
            <v>8700000</v>
          </cell>
          <cell r="X4269">
            <v>0</v>
          </cell>
          <cell r="Y4269">
            <v>0</v>
          </cell>
        </row>
        <row r="4270">
          <cell r="A4270">
            <v>35462</v>
          </cell>
          <cell r="B4270" t="str">
            <v>07</v>
          </cell>
          <cell r="C4270" t="str">
            <v>Оборудование ТП 47 с тр-м 2х400 кВА.</v>
          </cell>
          <cell r="D4270" t="str">
            <v>519</v>
          </cell>
          <cell r="E4270" t="str">
            <v>011</v>
          </cell>
          <cell r="F4270">
            <v>21</v>
          </cell>
          <cell r="G4270">
            <v>40</v>
          </cell>
          <cell r="H4270">
            <v>50545</v>
          </cell>
          <cell r="I4270" t="str">
            <v>40804</v>
          </cell>
          <cell r="J4270" t="str">
            <v>2010062</v>
          </cell>
          <cell r="K4270" t="str">
            <v>40701</v>
          </cell>
          <cell r="L4270">
            <v>4.4000000000000004</v>
          </cell>
          <cell r="M4270" t="str">
            <v>143115202</v>
          </cell>
          <cell r="N4270" t="str">
            <v>89</v>
          </cell>
          <cell r="O4270" t="str">
            <v>0297</v>
          </cell>
          <cell r="P4270" t="str">
            <v>0297</v>
          </cell>
          <cell r="Q4270">
            <v>34740.89</v>
          </cell>
          <cell r="R4270">
            <v>185.33</v>
          </cell>
          <cell r="S4270">
            <v>15804.11</v>
          </cell>
          <cell r="V4270" t="str">
            <v>00061</v>
          </cell>
          <cell r="W4270" t="str">
            <v>8700000</v>
          </cell>
          <cell r="X4270">
            <v>0</v>
          </cell>
          <cell r="Y4270">
            <v>0</v>
          </cell>
        </row>
        <row r="4271">
          <cell r="A4271">
            <v>35462</v>
          </cell>
          <cell r="B4271" t="str">
            <v>07</v>
          </cell>
          <cell r="C4271" t="str">
            <v>Оборудование ТП 16 c тр-м 630ква</v>
          </cell>
          <cell r="D4271" t="str">
            <v>519</v>
          </cell>
          <cell r="E4271" t="str">
            <v>011</v>
          </cell>
          <cell r="F4271">
            <v>21</v>
          </cell>
          <cell r="G4271">
            <v>40</v>
          </cell>
          <cell r="H4271">
            <v>91611</v>
          </cell>
          <cell r="I4271" t="str">
            <v>40805</v>
          </cell>
          <cell r="J4271" t="str">
            <v>2010062</v>
          </cell>
          <cell r="K4271" t="str">
            <v>40701</v>
          </cell>
          <cell r="L4271">
            <v>4.4000000000000004</v>
          </cell>
          <cell r="M4271" t="str">
            <v>143115202</v>
          </cell>
          <cell r="N4271" t="str">
            <v>86</v>
          </cell>
          <cell r="O4271" t="str">
            <v>0297</v>
          </cell>
          <cell r="P4271" t="str">
            <v>0297</v>
          </cell>
          <cell r="Q4271">
            <v>74876.83</v>
          </cell>
          <cell r="R4271">
            <v>335.91</v>
          </cell>
          <cell r="S4271">
            <v>16734.169999999998</v>
          </cell>
          <cell r="V4271" t="str">
            <v>00063</v>
          </cell>
          <cell r="W4271" t="str">
            <v>8700000</v>
          </cell>
          <cell r="X4271">
            <v>0</v>
          </cell>
          <cell r="Y4271">
            <v>0</v>
          </cell>
        </row>
        <row r="4272">
          <cell r="A4272">
            <v>35462</v>
          </cell>
          <cell r="B4272" t="str">
            <v>07</v>
          </cell>
          <cell r="C4272" t="str">
            <v>КТП 24 с тр-м 250ква.  закрытое</v>
          </cell>
          <cell r="D4272" t="str">
            <v>519</v>
          </cell>
          <cell r="E4272" t="str">
            <v>011</v>
          </cell>
          <cell r="F4272">
            <v>21</v>
          </cell>
          <cell r="G4272">
            <v>40</v>
          </cell>
          <cell r="H4272">
            <v>81398</v>
          </cell>
          <cell r="I4272" t="str">
            <v>40806</v>
          </cell>
          <cell r="J4272" t="str">
            <v>2010062</v>
          </cell>
          <cell r="K4272" t="str">
            <v>40701</v>
          </cell>
          <cell r="L4272">
            <v>4.4000000000000004</v>
          </cell>
          <cell r="M4272" t="str">
            <v>143115202</v>
          </cell>
          <cell r="N4272" t="str">
            <v>86</v>
          </cell>
          <cell r="O4272" t="str">
            <v>0297</v>
          </cell>
          <cell r="P4272" t="str">
            <v>0297</v>
          </cell>
          <cell r="Q4272">
            <v>66529.23</v>
          </cell>
          <cell r="R4272">
            <v>298.45999999999998</v>
          </cell>
          <cell r="S4272">
            <v>14868.77</v>
          </cell>
          <cell r="V4272" t="str">
            <v>00065</v>
          </cell>
          <cell r="W4272" t="str">
            <v>8700000</v>
          </cell>
          <cell r="X4272">
            <v>0</v>
          </cell>
          <cell r="Y4272">
            <v>0</v>
          </cell>
        </row>
        <row r="4273">
          <cell r="A4273">
            <v>35462</v>
          </cell>
          <cell r="B4273" t="str">
            <v>07</v>
          </cell>
          <cell r="C4273" t="str">
            <v>КТП 176 с тр-м 160ква в р-не водохранилища   открытое</v>
          </cell>
          <cell r="D4273" t="str">
            <v>519</v>
          </cell>
          <cell r="E4273" t="str">
            <v>011</v>
          </cell>
          <cell r="F4273">
            <v>21</v>
          </cell>
          <cell r="G4273">
            <v>40</v>
          </cell>
          <cell r="H4273">
            <v>14938.17</v>
          </cell>
          <cell r="I4273" t="str">
            <v>40807</v>
          </cell>
          <cell r="J4273" t="str">
            <v>2010062</v>
          </cell>
          <cell r="K4273" t="str">
            <v>40701</v>
          </cell>
          <cell r="L4273">
            <v>6.6</v>
          </cell>
          <cell r="M4273" t="str">
            <v>143115202</v>
          </cell>
          <cell r="N4273" t="str">
            <v>82</v>
          </cell>
          <cell r="O4273" t="str">
            <v>0297</v>
          </cell>
          <cell r="P4273" t="str">
            <v>0297</v>
          </cell>
          <cell r="Q4273">
            <v>14938.17</v>
          </cell>
          <cell r="R4273">
            <v>0</v>
          </cell>
          <cell r="S4273">
            <v>0</v>
          </cell>
          <cell r="V4273" t="str">
            <v>00066</v>
          </cell>
          <cell r="W4273" t="str">
            <v>8700000</v>
          </cell>
          <cell r="X4273">
            <v>0</v>
          </cell>
          <cell r="Y4273">
            <v>0</v>
          </cell>
        </row>
        <row r="4274">
          <cell r="A4274">
            <v>35462</v>
          </cell>
          <cell r="B4274" t="str">
            <v>07</v>
          </cell>
          <cell r="C4274" t="str">
            <v>Оборудование ТП 204 с тр-м 160ква</v>
          </cell>
          <cell r="D4274" t="str">
            <v>519</v>
          </cell>
          <cell r="E4274" t="str">
            <v>011</v>
          </cell>
          <cell r="F4274">
            <v>21</v>
          </cell>
          <cell r="G4274">
            <v>40</v>
          </cell>
          <cell r="H4274">
            <v>69498</v>
          </cell>
          <cell r="I4274" t="str">
            <v>40808</v>
          </cell>
          <cell r="J4274" t="str">
            <v>2010062</v>
          </cell>
          <cell r="K4274" t="str">
            <v>40701</v>
          </cell>
          <cell r="L4274">
            <v>4.4000000000000004</v>
          </cell>
          <cell r="M4274" t="str">
            <v>143115202</v>
          </cell>
          <cell r="N4274" t="str">
            <v>87</v>
          </cell>
          <cell r="O4274" t="str">
            <v>0297</v>
          </cell>
          <cell r="P4274" t="str">
            <v>0297</v>
          </cell>
          <cell r="Q4274">
            <v>54023.25</v>
          </cell>
          <cell r="R4274">
            <v>254.83</v>
          </cell>
          <cell r="S4274">
            <v>15474.75</v>
          </cell>
          <cell r="V4274" t="str">
            <v>00067</v>
          </cell>
          <cell r="W4274" t="str">
            <v>8700000</v>
          </cell>
          <cell r="X4274">
            <v>0</v>
          </cell>
          <cell r="Y4274">
            <v>0</v>
          </cell>
        </row>
        <row r="4275">
          <cell r="A4275">
            <v>35462</v>
          </cell>
          <cell r="B4275" t="str">
            <v>07</v>
          </cell>
          <cell r="C4275" t="str">
            <v>Оборудование ТП 187 с тр-м 1*160ква, 1*400 кВА</v>
          </cell>
          <cell r="D4275" t="str">
            <v>519</v>
          </cell>
          <cell r="E4275" t="str">
            <v>011</v>
          </cell>
          <cell r="F4275">
            <v>21</v>
          </cell>
          <cell r="G4275">
            <v>40</v>
          </cell>
          <cell r="H4275">
            <v>126360</v>
          </cell>
          <cell r="I4275" t="str">
            <v>40809</v>
          </cell>
          <cell r="J4275" t="str">
            <v>2010062</v>
          </cell>
          <cell r="K4275" t="str">
            <v>40701</v>
          </cell>
          <cell r="L4275">
            <v>4.4000000000000004</v>
          </cell>
          <cell r="M4275" t="str">
            <v>143115202</v>
          </cell>
          <cell r="N4275" t="str">
            <v>84</v>
          </cell>
          <cell r="O4275" t="str">
            <v>0297</v>
          </cell>
          <cell r="P4275" t="str">
            <v>0297</v>
          </cell>
          <cell r="Q4275">
            <v>114652.23</v>
          </cell>
          <cell r="R4275">
            <v>463.32</v>
          </cell>
          <cell r="S4275">
            <v>11707.77</v>
          </cell>
          <cell r="V4275" t="str">
            <v>00069</v>
          </cell>
          <cell r="W4275" t="str">
            <v>8700000</v>
          </cell>
          <cell r="X4275">
            <v>0</v>
          </cell>
          <cell r="Y4275">
            <v>0</v>
          </cell>
        </row>
        <row r="4276">
          <cell r="A4276">
            <v>35462</v>
          </cell>
          <cell r="B4276" t="str">
            <v>07</v>
          </cell>
          <cell r="C4276" t="str">
            <v>Оборудовние ТП 183 с тр-м 250ква</v>
          </cell>
          <cell r="D4276" t="str">
            <v>519</v>
          </cell>
          <cell r="E4276" t="str">
            <v>011</v>
          </cell>
          <cell r="F4276">
            <v>21</v>
          </cell>
          <cell r="G4276">
            <v>40</v>
          </cell>
          <cell r="H4276">
            <v>31590</v>
          </cell>
          <cell r="I4276" t="str">
            <v>40810</v>
          </cell>
          <cell r="J4276" t="str">
            <v>2010062</v>
          </cell>
          <cell r="K4276" t="str">
            <v>40701</v>
          </cell>
          <cell r="L4276">
            <v>4.4000000000000004</v>
          </cell>
          <cell r="M4276" t="str">
            <v>143115202</v>
          </cell>
          <cell r="N4276" t="str">
            <v>85</v>
          </cell>
          <cell r="O4276" t="str">
            <v>0297</v>
          </cell>
          <cell r="P4276" t="str">
            <v>0297</v>
          </cell>
          <cell r="Q4276">
            <v>24556.1</v>
          </cell>
          <cell r="R4276">
            <v>115.83</v>
          </cell>
          <cell r="S4276">
            <v>7033.9</v>
          </cell>
          <cell r="V4276" t="str">
            <v>00071</v>
          </cell>
          <cell r="W4276" t="str">
            <v>8700000</v>
          </cell>
          <cell r="X4276">
            <v>0</v>
          </cell>
          <cell r="Y4276">
            <v>0</v>
          </cell>
        </row>
        <row r="4277">
          <cell r="A4277">
            <v>35462</v>
          </cell>
          <cell r="B4277" t="str">
            <v>07</v>
          </cell>
          <cell r="C4277" t="str">
            <v>Оборудование ТП 166 с тр-м 2*400ква</v>
          </cell>
          <cell r="D4277" t="str">
            <v>519</v>
          </cell>
          <cell r="E4277" t="str">
            <v>011</v>
          </cell>
          <cell r="F4277">
            <v>21</v>
          </cell>
          <cell r="G4277">
            <v>40</v>
          </cell>
          <cell r="H4277">
            <v>7514</v>
          </cell>
          <cell r="I4277" t="str">
            <v>40811</v>
          </cell>
          <cell r="J4277" t="str">
            <v>2010062</v>
          </cell>
          <cell r="K4277" t="str">
            <v>40701</v>
          </cell>
          <cell r="L4277">
            <v>4.4000000000000004</v>
          </cell>
          <cell r="M4277" t="str">
            <v>143115202</v>
          </cell>
          <cell r="N4277" t="str">
            <v>92</v>
          </cell>
          <cell r="O4277" t="str">
            <v>0297</v>
          </cell>
          <cell r="P4277" t="str">
            <v>0297</v>
          </cell>
          <cell r="Q4277">
            <v>4159.6899999999996</v>
          </cell>
          <cell r="R4277">
            <v>27.55</v>
          </cell>
          <cell r="S4277">
            <v>3354.31</v>
          </cell>
          <cell r="V4277" t="str">
            <v>00073</v>
          </cell>
          <cell r="W4277" t="str">
            <v>8700000</v>
          </cell>
          <cell r="X4277">
            <v>0</v>
          </cell>
          <cell r="Y4277">
            <v>0</v>
          </cell>
        </row>
        <row r="4278">
          <cell r="A4278">
            <v>35462</v>
          </cell>
          <cell r="B4278" t="str">
            <v>07</v>
          </cell>
          <cell r="C4278" t="str">
            <v>КТП 115 с тр-м 63ква открытое</v>
          </cell>
          <cell r="D4278" t="str">
            <v>519</v>
          </cell>
          <cell r="E4278" t="str">
            <v>011</v>
          </cell>
          <cell r="F4278">
            <v>21</v>
          </cell>
          <cell r="G4278">
            <v>40</v>
          </cell>
          <cell r="H4278">
            <v>1409.41</v>
          </cell>
          <cell r="I4278" t="str">
            <v>40812</v>
          </cell>
          <cell r="J4278" t="str">
            <v>2010062</v>
          </cell>
          <cell r="K4278" t="str">
            <v>40701</v>
          </cell>
          <cell r="L4278">
            <v>6.6</v>
          </cell>
          <cell r="M4278" t="str">
            <v>143115201</v>
          </cell>
          <cell r="N4278" t="str">
            <v>70</v>
          </cell>
          <cell r="O4278" t="str">
            <v>0297</v>
          </cell>
          <cell r="P4278" t="str">
            <v>0297</v>
          </cell>
          <cell r="Q4278">
            <v>1409.41</v>
          </cell>
          <cell r="R4278">
            <v>0</v>
          </cell>
          <cell r="S4278">
            <v>0</v>
          </cell>
          <cell r="V4278" t="str">
            <v>00075</v>
          </cell>
          <cell r="W4278" t="str">
            <v>8700000</v>
          </cell>
          <cell r="X4278">
            <v>0</v>
          </cell>
          <cell r="Y4278">
            <v>0</v>
          </cell>
        </row>
        <row r="4279">
          <cell r="A4279">
            <v>35462</v>
          </cell>
          <cell r="B4279" t="str">
            <v>07</v>
          </cell>
          <cell r="C4279" t="str">
            <v>Оборудование ТП 128 с тр-м 400ква</v>
          </cell>
          <cell r="D4279" t="str">
            <v>519</v>
          </cell>
          <cell r="E4279" t="str">
            <v>011</v>
          </cell>
          <cell r="F4279">
            <v>21</v>
          </cell>
          <cell r="G4279">
            <v>40</v>
          </cell>
          <cell r="H4279">
            <v>23040.82</v>
          </cell>
          <cell r="I4279" t="str">
            <v>40813</v>
          </cell>
          <cell r="J4279" t="str">
            <v>2010083</v>
          </cell>
          <cell r="K4279" t="str">
            <v>40701</v>
          </cell>
          <cell r="L4279">
            <v>4.4000000000000004</v>
          </cell>
          <cell r="M4279" t="str">
            <v>143115202</v>
          </cell>
          <cell r="N4279" t="str">
            <v>71</v>
          </cell>
          <cell r="O4279" t="str">
            <v>0297</v>
          </cell>
          <cell r="P4279" t="str">
            <v>0297</v>
          </cell>
          <cell r="Q4279">
            <v>23040.82</v>
          </cell>
          <cell r="R4279">
            <v>0</v>
          </cell>
          <cell r="S4279">
            <v>0</v>
          </cell>
          <cell r="V4279" t="str">
            <v>00076</v>
          </cell>
          <cell r="W4279" t="str">
            <v>8700000</v>
          </cell>
          <cell r="X4279">
            <v>0</v>
          </cell>
          <cell r="Y4279">
            <v>0</v>
          </cell>
        </row>
        <row r="4280">
          <cell r="A4280">
            <v>35462</v>
          </cell>
          <cell r="B4280" t="str">
            <v>07</v>
          </cell>
          <cell r="C4280" t="str">
            <v>Оборудование ТП 116 с тр-м 400ква</v>
          </cell>
          <cell r="D4280" t="str">
            <v>519</v>
          </cell>
          <cell r="E4280" t="str">
            <v>011</v>
          </cell>
          <cell r="F4280">
            <v>21</v>
          </cell>
          <cell r="G4280">
            <v>40</v>
          </cell>
          <cell r="H4280">
            <v>104444</v>
          </cell>
          <cell r="I4280" t="str">
            <v>40814</v>
          </cell>
          <cell r="J4280" t="str">
            <v>2010062</v>
          </cell>
          <cell r="K4280" t="str">
            <v>40701</v>
          </cell>
          <cell r="L4280">
            <v>4.4000000000000004</v>
          </cell>
          <cell r="M4280" t="str">
            <v>143115202</v>
          </cell>
          <cell r="N4280" t="str">
            <v>81</v>
          </cell>
          <cell r="O4280" t="str">
            <v>0297</v>
          </cell>
          <cell r="P4280" t="str">
            <v>0297</v>
          </cell>
          <cell r="Q4280">
            <v>104444</v>
          </cell>
          <cell r="R4280">
            <v>0</v>
          </cell>
          <cell r="S4280">
            <v>0</v>
          </cell>
          <cell r="V4280" t="str">
            <v>00078</v>
          </cell>
          <cell r="W4280" t="str">
            <v>8700000</v>
          </cell>
          <cell r="X4280">
            <v>0</v>
          </cell>
          <cell r="Y4280">
            <v>0</v>
          </cell>
        </row>
        <row r="4281">
          <cell r="A4281">
            <v>35462</v>
          </cell>
          <cell r="B4281" t="str">
            <v>07</v>
          </cell>
          <cell r="C4281" t="str">
            <v>Оборудование ТП -12 с тр-м  2х630ква.</v>
          </cell>
          <cell r="D4281" t="str">
            <v>519</v>
          </cell>
          <cell r="E4281" t="str">
            <v>011</v>
          </cell>
          <cell r="F4281">
            <v>21</v>
          </cell>
          <cell r="G4281">
            <v>40</v>
          </cell>
          <cell r="H4281">
            <v>37029.89</v>
          </cell>
          <cell r="I4281" t="str">
            <v>40815</v>
          </cell>
          <cell r="J4281" t="str">
            <v>2010062</v>
          </cell>
          <cell r="K4281" t="str">
            <v>40701</v>
          </cell>
          <cell r="L4281">
            <v>4.4000000000000004</v>
          </cell>
          <cell r="M4281" t="str">
            <v>143115202</v>
          </cell>
          <cell r="N4281" t="str">
            <v>78</v>
          </cell>
          <cell r="O4281" t="str">
            <v>0297</v>
          </cell>
          <cell r="P4281" t="str">
            <v>0297</v>
          </cell>
          <cell r="Q4281">
            <v>37029.89</v>
          </cell>
          <cell r="R4281">
            <v>0</v>
          </cell>
          <cell r="S4281">
            <v>0</v>
          </cell>
          <cell r="V4281" t="str">
            <v>00080</v>
          </cell>
          <cell r="W4281" t="str">
            <v>8700000</v>
          </cell>
          <cell r="X4281">
            <v>0</v>
          </cell>
          <cell r="Y4281">
            <v>0</v>
          </cell>
        </row>
        <row r="4282">
          <cell r="A4282">
            <v>35462</v>
          </cell>
          <cell r="B4282" t="str">
            <v>07</v>
          </cell>
          <cell r="C4282" t="str">
            <v>Оборудование ТП 5 с тр-м 250,400 ква</v>
          </cell>
          <cell r="D4282" t="str">
            <v>519</v>
          </cell>
          <cell r="E4282" t="str">
            <v>011</v>
          </cell>
          <cell r="F4282">
            <v>21</v>
          </cell>
          <cell r="G4282">
            <v>40</v>
          </cell>
          <cell r="H4282">
            <v>99981</v>
          </cell>
          <cell r="I4282" t="str">
            <v>40816</v>
          </cell>
          <cell r="J4282" t="str">
            <v>2010062</v>
          </cell>
          <cell r="K4282" t="str">
            <v>40701</v>
          </cell>
          <cell r="L4282">
            <v>4.4000000000000004</v>
          </cell>
          <cell r="M4282" t="str">
            <v>143115202</v>
          </cell>
          <cell r="N4282" t="str">
            <v>80</v>
          </cell>
          <cell r="O4282" t="str">
            <v>0297</v>
          </cell>
          <cell r="P4282" t="str">
            <v>0297</v>
          </cell>
          <cell r="Q4282">
            <v>99981</v>
          </cell>
          <cell r="R4282">
            <v>0</v>
          </cell>
          <cell r="S4282">
            <v>0</v>
          </cell>
          <cell r="V4282" t="str">
            <v>00082</v>
          </cell>
          <cell r="W4282" t="str">
            <v>8700000</v>
          </cell>
          <cell r="X4282">
            <v>0</v>
          </cell>
          <cell r="Y4282">
            <v>0</v>
          </cell>
        </row>
        <row r="4283">
          <cell r="A4283">
            <v>35462</v>
          </cell>
          <cell r="B4283" t="str">
            <v>07</v>
          </cell>
          <cell r="C4283" t="str">
            <v>КТП 104 с тр-м 160ква открытое</v>
          </cell>
          <cell r="D4283" t="str">
            <v>519</v>
          </cell>
          <cell r="E4283" t="str">
            <v>011</v>
          </cell>
          <cell r="F4283">
            <v>21</v>
          </cell>
          <cell r="G4283">
            <v>40</v>
          </cell>
          <cell r="H4283">
            <v>40333</v>
          </cell>
          <cell r="I4283" t="str">
            <v>40817</v>
          </cell>
          <cell r="J4283" t="str">
            <v>2010062</v>
          </cell>
          <cell r="K4283" t="str">
            <v>40701</v>
          </cell>
          <cell r="L4283">
            <v>6.6</v>
          </cell>
          <cell r="M4283" t="str">
            <v>143115202</v>
          </cell>
          <cell r="N4283" t="str">
            <v>86</v>
          </cell>
          <cell r="O4283" t="str">
            <v>0297</v>
          </cell>
          <cell r="P4283" t="str">
            <v>0297</v>
          </cell>
          <cell r="Q4283">
            <v>39660.910000000003</v>
          </cell>
          <cell r="R4283">
            <v>221.83</v>
          </cell>
          <cell r="S4283">
            <v>672.09</v>
          </cell>
          <cell r="V4283" t="str">
            <v>00084</v>
          </cell>
          <cell r="W4283" t="str">
            <v>8700000</v>
          </cell>
          <cell r="X4283">
            <v>0</v>
          </cell>
          <cell r="Y4283">
            <v>0</v>
          </cell>
        </row>
        <row r="4284">
          <cell r="A4284">
            <v>35462</v>
          </cell>
          <cell r="B4284" t="str">
            <v>07</v>
          </cell>
          <cell r="C4284" t="str">
            <v>Оборудование ТП 3 с тр-м 2*630ква</v>
          </cell>
          <cell r="D4284" t="str">
            <v>519</v>
          </cell>
          <cell r="E4284" t="str">
            <v>011</v>
          </cell>
          <cell r="F4284">
            <v>21</v>
          </cell>
          <cell r="G4284">
            <v>40</v>
          </cell>
          <cell r="H4284">
            <v>97481</v>
          </cell>
          <cell r="I4284" t="str">
            <v>40818</v>
          </cell>
          <cell r="J4284" t="str">
            <v>2010062</v>
          </cell>
          <cell r="K4284" t="str">
            <v>40701</v>
          </cell>
          <cell r="L4284">
            <v>4.4000000000000004</v>
          </cell>
          <cell r="M4284" t="str">
            <v>143115202</v>
          </cell>
          <cell r="N4284" t="str">
            <v>86</v>
          </cell>
          <cell r="O4284" t="str">
            <v>0297</v>
          </cell>
          <cell r="P4284" t="str">
            <v>0297</v>
          </cell>
          <cell r="Q4284">
            <v>79674.36</v>
          </cell>
          <cell r="R4284">
            <v>357.43</v>
          </cell>
          <cell r="S4284">
            <v>17806.64</v>
          </cell>
          <cell r="V4284" t="str">
            <v>00085</v>
          </cell>
          <cell r="W4284" t="str">
            <v>8700000</v>
          </cell>
          <cell r="X4284">
            <v>0</v>
          </cell>
          <cell r="Y4284">
            <v>0</v>
          </cell>
        </row>
        <row r="4285">
          <cell r="A4285">
            <v>35462</v>
          </cell>
          <cell r="B4285" t="str">
            <v>07</v>
          </cell>
          <cell r="C4285" t="str">
            <v>Оорудование ТП 1 с тр-м 1*400ква</v>
          </cell>
          <cell r="D4285" t="str">
            <v>519</v>
          </cell>
          <cell r="E4285" t="str">
            <v>011</v>
          </cell>
          <cell r="F4285">
            <v>21</v>
          </cell>
          <cell r="G4285">
            <v>40</v>
          </cell>
          <cell r="H4285">
            <v>77763</v>
          </cell>
          <cell r="I4285" t="str">
            <v>40819</v>
          </cell>
          <cell r="J4285" t="str">
            <v>2010062</v>
          </cell>
          <cell r="K4285" t="str">
            <v>40701</v>
          </cell>
          <cell r="L4285">
            <v>4.4000000000000004</v>
          </cell>
          <cell r="M4285" t="str">
            <v>143115202</v>
          </cell>
          <cell r="N4285" t="str">
            <v>79</v>
          </cell>
          <cell r="O4285" t="str">
            <v>0297</v>
          </cell>
          <cell r="P4285" t="str">
            <v>0297</v>
          </cell>
          <cell r="Q4285">
            <v>77763</v>
          </cell>
          <cell r="R4285">
            <v>0</v>
          </cell>
          <cell r="S4285">
            <v>0</v>
          </cell>
          <cell r="V4285" t="str">
            <v>00087</v>
          </cell>
          <cell r="W4285" t="str">
            <v>8700000</v>
          </cell>
          <cell r="X4285">
            <v>0</v>
          </cell>
          <cell r="Y4285">
            <v>0</v>
          </cell>
        </row>
        <row r="4286">
          <cell r="A4286">
            <v>35462</v>
          </cell>
          <cell r="B4286" t="str">
            <v>07</v>
          </cell>
          <cell r="C4286" t="str">
            <v>Оборудование ТП 53 с тр-м400ква</v>
          </cell>
          <cell r="D4286" t="str">
            <v>519</v>
          </cell>
          <cell r="E4286" t="str">
            <v>011</v>
          </cell>
          <cell r="F4286">
            <v>21</v>
          </cell>
          <cell r="G4286">
            <v>40</v>
          </cell>
          <cell r="H4286">
            <v>83044</v>
          </cell>
          <cell r="I4286" t="str">
            <v>40820</v>
          </cell>
          <cell r="J4286" t="str">
            <v>2010062</v>
          </cell>
          <cell r="K4286" t="str">
            <v>40701</v>
          </cell>
          <cell r="L4286">
            <v>4.4000000000000004</v>
          </cell>
          <cell r="M4286" t="str">
            <v>143115202</v>
          </cell>
          <cell r="N4286" t="str">
            <v>86</v>
          </cell>
          <cell r="O4286" t="str">
            <v>0297</v>
          </cell>
          <cell r="P4286" t="str">
            <v>0297</v>
          </cell>
          <cell r="Q4286">
            <v>67874.89</v>
          </cell>
          <cell r="R4286">
            <v>304.49</v>
          </cell>
          <cell r="S4286">
            <v>15169.11</v>
          </cell>
          <cell r="V4286" t="str">
            <v>00089</v>
          </cell>
          <cell r="W4286" t="str">
            <v>8700000</v>
          </cell>
          <cell r="X4286">
            <v>0</v>
          </cell>
          <cell r="Y4286">
            <v>0</v>
          </cell>
        </row>
        <row r="4287">
          <cell r="A4287">
            <v>35462</v>
          </cell>
          <cell r="B4287" t="str">
            <v>07</v>
          </cell>
          <cell r="C4287" t="str">
            <v>Оборудование ТП 64 с тр-м 250ква</v>
          </cell>
          <cell r="D4287" t="str">
            <v>519</v>
          </cell>
          <cell r="E4287" t="str">
            <v>011</v>
          </cell>
          <cell r="F4287">
            <v>21</v>
          </cell>
          <cell r="G4287">
            <v>40</v>
          </cell>
          <cell r="H4287">
            <v>7840</v>
          </cell>
          <cell r="I4287" t="str">
            <v>40821</v>
          </cell>
          <cell r="J4287" t="str">
            <v>2010062</v>
          </cell>
          <cell r="K4287" t="str">
            <v>40701</v>
          </cell>
          <cell r="L4287">
            <v>4.4000000000000004</v>
          </cell>
          <cell r="M4287" t="str">
            <v>143115202</v>
          </cell>
          <cell r="N4287" t="str">
            <v>64</v>
          </cell>
          <cell r="O4287" t="str">
            <v>0297</v>
          </cell>
          <cell r="P4287" t="str">
            <v>0297</v>
          </cell>
          <cell r="Q4287">
            <v>7840</v>
          </cell>
          <cell r="R4287">
            <v>0</v>
          </cell>
          <cell r="S4287">
            <v>0</v>
          </cell>
          <cell r="V4287" t="str">
            <v>00091</v>
          </cell>
          <cell r="W4287" t="str">
            <v>8700000</v>
          </cell>
          <cell r="X4287">
            <v>0</v>
          </cell>
          <cell r="Y4287">
            <v>0</v>
          </cell>
        </row>
        <row r="4288">
          <cell r="A4288">
            <v>35462</v>
          </cell>
          <cell r="B4288" t="str">
            <v>07</v>
          </cell>
          <cell r="C4288" t="str">
            <v>Оборудование ТП 107 с тр-м 630ква</v>
          </cell>
          <cell r="D4288" t="str">
            <v>519</v>
          </cell>
          <cell r="E4288" t="str">
            <v>011</v>
          </cell>
          <cell r="F4288">
            <v>21</v>
          </cell>
          <cell r="G4288">
            <v>40</v>
          </cell>
          <cell r="H4288">
            <v>59282</v>
          </cell>
          <cell r="I4288" t="str">
            <v>40822</v>
          </cell>
          <cell r="J4288" t="str">
            <v>2010062</v>
          </cell>
          <cell r="K4288" t="str">
            <v>40701</v>
          </cell>
          <cell r="L4288">
            <v>4.4000000000000004</v>
          </cell>
          <cell r="M4288" t="str">
            <v>143115202</v>
          </cell>
          <cell r="N4288" t="str">
            <v>81</v>
          </cell>
          <cell r="O4288" t="str">
            <v>0297</v>
          </cell>
          <cell r="P4288" t="str">
            <v>0297</v>
          </cell>
          <cell r="Q4288">
            <v>59282</v>
          </cell>
          <cell r="R4288">
            <v>0</v>
          </cell>
          <cell r="S4288">
            <v>0</v>
          </cell>
          <cell r="V4288" t="str">
            <v>00093</v>
          </cell>
          <cell r="W4288" t="str">
            <v>8700000</v>
          </cell>
          <cell r="X4288">
            <v>0</v>
          </cell>
          <cell r="Y4288">
            <v>0</v>
          </cell>
        </row>
        <row r="4289">
          <cell r="A4289">
            <v>35462</v>
          </cell>
          <cell r="B4289" t="str">
            <v>07</v>
          </cell>
          <cell r="C4289" t="str">
            <v>Оборудование ТП 111 с тр-м 2*630ква</v>
          </cell>
          <cell r="D4289" t="str">
            <v>519</v>
          </cell>
          <cell r="E4289" t="str">
            <v>011</v>
          </cell>
          <cell r="F4289">
            <v>21</v>
          </cell>
          <cell r="G4289">
            <v>40</v>
          </cell>
          <cell r="H4289">
            <v>32095.39</v>
          </cell>
          <cell r="I4289" t="str">
            <v>40823</v>
          </cell>
          <cell r="J4289" t="str">
            <v>2010062</v>
          </cell>
          <cell r="K4289" t="str">
            <v>40701</v>
          </cell>
          <cell r="L4289">
            <v>4.4000000000000004</v>
          </cell>
          <cell r="M4289" t="str">
            <v>143115202</v>
          </cell>
          <cell r="N4289" t="str">
            <v>71</v>
          </cell>
          <cell r="O4289" t="str">
            <v>0297</v>
          </cell>
          <cell r="P4289" t="str">
            <v>0297</v>
          </cell>
          <cell r="Q4289">
            <v>32095.39</v>
          </cell>
          <cell r="R4289">
            <v>0</v>
          </cell>
          <cell r="S4289">
            <v>0</v>
          </cell>
          <cell r="V4289" t="str">
            <v>00095</v>
          </cell>
          <cell r="W4289" t="str">
            <v>8700000</v>
          </cell>
          <cell r="X4289">
            <v>0</v>
          </cell>
          <cell r="Y4289">
            <v>0</v>
          </cell>
        </row>
        <row r="4290">
          <cell r="A4290">
            <v>35462</v>
          </cell>
          <cell r="B4290" t="str">
            <v>07</v>
          </cell>
          <cell r="C4290" t="str">
            <v>Оборудование ТП 6 с тр-м 160ква</v>
          </cell>
          <cell r="D4290" t="str">
            <v>519</v>
          </cell>
          <cell r="E4290" t="str">
            <v>011</v>
          </cell>
          <cell r="F4290">
            <v>21</v>
          </cell>
          <cell r="G4290">
            <v>40</v>
          </cell>
          <cell r="H4290">
            <v>4891.79</v>
          </cell>
          <cell r="I4290" t="str">
            <v>40824</v>
          </cell>
          <cell r="J4290" t="str">
            <v>2010062</v>
          </cell>
          <cell r="K4290" t="str">
            <v>40701</v>
          </cell>
          <cell r="L4290">
            <v>4.4000000000000004</v>
          </cell>
          <cell r="M4290" t="str">
            <v>143115202</v>
          </cell>
          <cell r="N4290" t="str">
            <v>63</v>
          </cell>
          <cell r="O4290" t="str">
            <v>0297</v>
          </cell>
          <cell r="P4290" t="str">
            <v>0297</v>
          </cell>
          <cell r="Q4290">
            <v>4891.79</v>
          </cell>
          <cell r="R4290">
            <v>0</v>
          </cell>
          <cell r="S4290">
            <v>0</v>
          </cell>
          <cell r="V4290" t="str">
            <v>00098</v>
          </cell>
          <cell r="W4290" t="str">
            <v>8700000</v>
          </cell>
          <cell r="X4290">
            <v>0</v>
          </cell>
          <cell r="Y4290">
            <v>0</v>
          </cell>
        </row>
        <row r="4291">
          <cell r="A4291">
            <v>35462</v>
          </cell>
          <cell r="B4291" t="str">
            <v>07</v>
          </cell>
          <cell r="C4291" t="str">
            <v>Оборудование ТП 213 с тр-м 630ква</v>
          </cell>
          <cell r="D4291" t="str">
            <v>519</v>
          </cell>
          <cell r="E4291" t="str">
            <v>011</v>
          </cell>
          <cell r="F4291">
            <v>21</v>
          </cell>
          <cell r="G4291">
            <v>40</v>
          </cell>
          <cell r="H4291">
            <v>57590</v>
          </cell>
          <cell r="I4291" t="str">
            <v>40825</v>
          </cell>
          <cell r="J4291" t="str">
            <v>2010062</v>
          </cell>
          <cell r="K4291" t="str">
            <v>40701</v>
          </cell>
          <cell r="L4291">
            <v>4.4000000000000004</v>
          </cell>
          <cell r="M4291" t="str">
            <v>143115202</v>
          </cell>
          <cell r="N4291" t="str">
            <v>89</v>
          </cell>
          <cell r="O4291" t="str">
            <v>0297</v>
          </cell>
          <cell r="P4291" t="str">
            <v>0297</v>
          </cell>
          <cell r="Q4291">
            <v>39583.54</v>
          </cell>
          <cell r="R4291">
            <v>211.16</v>
          </cell>
          <cell r="S4291">
            <v>18006.46</v>
          </cell>
          <cell r="V4291" t="str">
            <v>00100</v>
          </cell>
          <cell r="W4291" t="str">
            <v>8700000</v>
          </cell>
          <cell r="X4291">
            <v>0</v>
          </cell>
          <cell r="Y4291">
            <v>0</v>
          </cell>
        </row>
        <row r="4292">
          <cell r="A4292">
            <v>35462</v>
          </cell>
          <cell r="B4292" t="str">
            <v>04</v>
          </cell>
          <cell r="C4292" t="str">
            <v>КТП  863 с тр-м 25ква  открытое</v>
          </cell>
          <cell r="D4292" t="str">
            <v>539</v>
          </cell>
          <cell r="E4292" t="str">
            <v>011</v>
          </cell>
          <cell r="F4292">
            <v>21</v>
          </cell>
          <cell r="G4292">
            <v>40</v>
          </cell>
          <cell r="H4292">
            <v>298890</v>
          </cell>
          <cell r="I4292" t="str">
            <v>43904</v>
          </cell>
          <cell r="J4292" t="str">
            <v>2010062</v>
          </cell>
          <cell r="K4292" t="str">
            <v>40701</v>
          </cell>
          <cell r="L4292">
            <v>6.6</v>
          </cell>
          <cell r="M4292" t="str">
            <v>143115010</v>
          </cell>
          <cell r="N4292" t="str">
            <v>96</v>
          </cell>
          <cell r="O4292" t="str">
            <v>0297</v>
          </cell>
          <cell r="P4292" t="str">
            <v>0297</v>
          </cell>
          <cell r="Q4292">
            <v>150213.85999999999</v>
          </cell>
          <cell r="R4292">
            <v>1643.9</v>
          </cell>
          <cell r="S4292">
            <v>148676.14000000001</v>
          </cell>
          <cell r="V4292" t="str">
            <v>00110</v>
          </cell>
          <cell r="W4292" t="str">
            <v>8700000</v>
          </cell>
          <cell r="X4292">
            <v>0</v>
          </cell>
          <cell r="Y4292">
            <v>0</v>
          </cell>
        </row>
        <row r="4293">
          <cell r="A4293">
            <v>35462</v>
          </cell>
          <cell r="B4293" t="str">
            <v>04</v>
          </cell>
          <cell r="C4293" t="str">
            <v>Оборудование ТП 868 с тр-м 2*400ква</v>
          </cell>
          <cell r="D4293" t="str">
            <v>539</v>
          </cell>
          <cell r="E4293" t="str">
            <v>011</v>
          </cell>
          <cell r="F4293">
            <v>21</v>
          </cell>
          <cell r="G4293">
            <v>40</v>
          </cell>
          <cell r="H4293">
            <v>199650</v>
          </cell>
          <cell r="I4293" t="str">
            <v>43905</v>
          </cell>
          <cell r="J4293" t="str">
            <v>2010062</v>
          </cell>
          <cell r="K4293" t="str">
            <v>40701</v>
          </cell>
          <cell r="L4293">
            <v>4.4000000000000004</v>
          </cell>
          <cell r="M4293" t="str">
            <v>143115010</v>
          </cell>
          <cell r="N4293" t="str">
            <v>73</v>
          </cell>
          <cell r="O4293" t="str">
            <v>0297</v>
          </cell>
          <cell r="P4293" t="str">
            <v>0297</v>
          </cell>
          <cell r="Q4293">
            <v>199650</v>
          </cell>
          <cell r="R4293">
            <v>0</v>
          </cell>
          <cell r="S4293">
            <v>0</v>
          </cell>
          <cell r="V4293" t="str">
            <v>00115</v>
          </cell>
          <cell r="W4293" t="str">
            <v>8700000</v>
          </cell>
          <cell r="X4293">
            <v>0</v>
          </cell>
          <cell r="Y4293">
            <v>0</v>
          </cell>
        </row>
        <row r="4294">
          <cell r="A4294">
            <v>35462</v>
          </cell>
          <cell r="B4294" t="str">
            <v>04</v>
          </cell>
          <cell r="C4294" t="str">
            <v>МТП 899 с тр-м 100ква 10\0.4кв  открытое,демонтаж,склад</v>
          </cell>
          <cell r="D4294" t="str">
            <v>539</v>
          </cell>
          <cell r="E4294" t="str">
            <v>011</v>
          </cell>
          <cell r="F4294">
            <v>21</v>
          </cell>
          <cell r="G4294">
            <v>40</v>
          </cell>
          <cell r="H4294">
            <v>110854</v>
          </cell>
          <cell r="I4294" t="str">
            <v>43907</v>
          </cell>
          <cell r="J4294" t="str">
            <v>2010062</v>
          </cell>
          <cell r="K4294" t="str">
            <v>40701</v>
          </cell>
          <cell r="L4294">
            <v>0</v>
          </cell>
          <cell r="M4294" t="str">
            <v>143115201</v>
          </cell>
          <cell r="N4294" t="str">
            <v>91</v>
          </cell>
          <cell r="O4294" t="str">
            <v>0297</v>
          </cell>
          <cell r="P4294" t="str">
            <v>0297</v>
          </cell>
          <cell r="Q4294">
            <v>46593.599999999999</v>
          </cell>
          <cell r="R4294">
            <v>0</v>
          </cell>
          <cell r="S4294">
            <v>64260.4</v>
          </cell>
          <cell r="V4294" t="str">
            <v>00116</v>
          </cell>
          <cell r="W4294" t="str">
            <v>8700000</v>
          </cell>
          <cell r="X4294">
            <v>0</v>
          </cell>
          <cell r="Y4294">
            <v>0</v>
          </cell>
        </row>
        <row r="4295">
          <cell r="A4295">
            <v>35490</v>
          </cell>
          <cell r="B4295" t="str">
            <v>07</v>
          </cell>
          <cell r="C4295" t="str">
            <v>Трактор Т-130 ДЗ-110</v>
          </cell>
          <cell r="D4295" t="str">
            <v>519</v>
          </cell>
          <cell r="E4295" t="str">
            <v>011</v>
          </cell>
          <cell r="F4295">
            <v>11</v>
          </cell>
          <cell r="G4295">
            <v>40</v>
          </cell>
          <cell r="H4295">
            <v>357000</v>
          </cell>
          <cell r="I4295" t="str">
            <v>40826</v>
          </cell>
          <cell r="J4295" t="str">
            <v>2502100</v>
          </cell>
          <cell r="K4295" t="str">
            <v>40611</v>
          </cell>
          <cell r="L4295">
            <v>11.1</v>
          </cell>
          <cell r="M4295" t="str">
            <v>143115202</v>
          </cell>
          <cell r="N4295" t="str">
            <v>88</v>
          </cell>
          <cell r="O4295" t="str">
            <v>0397</v>
          </cell>
          <cell r="P4295" t="str">
            <v>0397</v>
          </cell>
          <cell r="Q4295">
            <v>300505.23</v>
          </cell>
          <cell r="R4295">
            <v>3302.25</v>
          </cell>
          <cell r="S4295">
            <v>56494.77</v>
          </cell>
          <cell r="V4295" t="str">
            <v>00009</v>
          </cell>
          <cell r="W4295" t="str">
            <v>0800000</v>
          </cell>
          <cell r="X4295">
            <v>0</v>
          </cell>
          <cell r="Y4295">
            <v>0</v>
          </cell>
        </row>
        <row r="4296">
          <cell r="A4296">
            <v>35490</v>
          </cell>
          <cell r="B4296" t="str">
            <v>42</v>
          </cell>
          <cell r="C4296" t="str">
            <v>Трактор ДТ-75 Д 606  гос.ном. 08-91 (с 01.06.99г.)</v>
          </cell>
          <cell r="D4296" t="str">
            <v>529</v>
          </cell>
          <cell r="E4296" t="str">
            <v>011</v>
          </cell>
          <cell r="F4296">
            <v>11</v>
          </cell>
          <cell r="G4296">
            <v>40</v>
          </cell>
          <cell r="H4296">
            <v>135000</v>
          </cell>
          <cell r="I4296" t="str">
            <v>40186</v>
          </cell>
          <cell r="J4296" t="str">
            <v>2502100</v>
          </cell>
          <cell r="K4296" t="str">
            <v>40603</v>
          </cell>
          <cell r="L4296">
            <v>12.5</v>
          </cell>
          <cell r="M4296" t="str">
            <v>142918010</v>
          </cell>
          <cell r="N4296" t="str">
            <v>86</v>
          </cell>
          <cell r="O4296" t="str">
            <v>0397</v>
          </cell>
          <cell r="P4296" t="str">
            <v>0397</v>
          </cell>
          <cell r="Q4296">
            <v>121640.19</v>
          </cell>
          <cell r="R4296">
            <v>1406.25</v>
          </cell>
          <cell r="S4296">
            <v>13359.81</v>
          </cell>
          <cell r="V4296" t="str">
            <v>00010</v>
          </cell>
          <cell r="W4296" t="str">
            <v>0800000</v>
          </cell>
          <cell r="X4296">
            <v>0</v>
          </cell>
          <cell r="Y4296">
            <v>0</v>
          </cell>
        </row>
        <row r="4297">
          <cell r="A4297">
            <v>35490</v>
          </cell>
          <cell r="B4297" t="str">
            <v>02</v>
          </cell>
          <cell r="C4297" t="str">
            <v>Оборудование ТП 219 с тр-м 1000ква,2*400ква</v>
          </cell>
          <cell r="D4297" t="str">
            <v>502</v>
          </cell>
          <cell r="E4297" t="str">
            <v>011</v>
          </cell>
          <cell r="F4297">
            <v>21</v>
          </cell>
          <cell r="G4297">
            <v>40</v>
          </cell>
          <cell r="H4297">
            <v>109337.95</v>
          </cell>
          <cell r="I4297" t="str">
            <v>43355</v>
          </cell>
          <cell r="J4297" t="str">
            <v>2010062</v>
          </cell>
          <cell r="K4297" t="str">
            <v>40701</v>
          </cell>
          <cell r="L4297">
            <v>4.4000000000000004</v>
          </cell>
          <cell r="M4297" t="str">
            <v>143115202</v>
          </cell>
          <cell r="N4297" t="str">
            <v>78</v>
          </cell>
          <cell r="O4297" t="str">
            <v>0397</v>
          </cell>
          <cell r="P4297" t="str">
            <v>0397</v>
          </cell>
          <cell r="Q4297">
            <v>109337.95</v>
          </cell>
          <cell r="R4297">
            <v>0</v>
          </cell>
          <cell r="S4297">
            <v>0</v>
          </cell>
          <cell r="V4297" t="str">
            <v>00003</v>
          </cell>
          <cell r="W4297" t="str">
            <v>8700000</v>
          </cell>
          <cell r="X4297">
            <v>0</v>
          </cell>
          <cell r="Y4297">
            <v>0</v>
          </cell>
        </row>
        <row r="4298">
          <cell r="A4298">
            <v>35521</v>
          </cell>
          <cell r="B4298" t="str">
            <v>07</v>
          </cell>
          <cell r="C4298" t="str">
            <v>КТПН 172 с трансформатором 63 ква  открытое</v>
          </cell>
          <cell r="D4298" t="str">
            <v>519</v>
          </cell>
          <cell r="E4298" t="str">
            <v>011</v>
          </cell>
          <cell r="F4298">
            <v>21</v>
          </cell>
          <cell r="G4298">
            <v>40</v>
          </cell>
          <cell r="H4298">
            <v>11058.88</v>
          </cell>
          <cell r="I4298" t="str">
            <v>40827</v>
          </cell>
          <cell r="J4298" t="str">
            <v>2010062</v>
          </cell>
          <cell r="K4298" t="str">
            <v>40701</v>
          </cell>
          <cell r="L4298">
            <v>6.6</v>
          </cell>
          <cell r="M4298" t="str">
            <v>143115201</v>
          </cell>
          <cell r="N4298" t="str">
            <v>75</v>
          </cell>
          <cell r="O4298" t="str">
            <v>0497</v>
          </cell>
          <cell r="P4298" t="str">
            <v>0497</v>
          </cell>
          <cell r="Q4298">
            <v>11058.88</v>
          </cell>
          <cell r="R4298">
            <v>0</v>
          </cell>
          <cell r="S4298">
            <v>0</v>
          </cell>
          <cell r="V4298" t="str">
            <v>00010</v>
          </cell>
          <cell r="W4298" t="str">
            <v>8700000</v>
          </cell>
          <cell r="X4298">
            <v>0</v>
          </cell>
          <cell r="Y4298">
            <v>0</v>
          </cell>
        </row>
        <row r="4299">
          <cell r="A4299">
            <v>35521</v>
          </cell>
          <cell r="B4299" t="str">
            <v>04</v>
          </cell>
          <cell r="C4299" t="str">
            <v>Оборудование ТП 900 с тр-м 2*400ква</v>
          </cell>
          <cell r="D4299" t="str">
            <v>539</v>
          </cell>
          <cell r="E4299" t="str">
            <v>011</v>
          </cell>
          <cell r="F4299">
            <v>21</v>
          </cell>
          <cell r="G4299">
            <v>40</v>
          </cell>
          <cell r="H4299">
            <v>340571</v>
          </cell>
          <cell r="I4299" t="str">
            <v>43908</v>
          </cell>
          <cell r="J4299" t="str">
            <v>2010062</v>
          </cell>
          <cell r="K4299" t="str">
            <v>40701</v>
          </cell>
          <cell r="L4299">
            <v>4.4000000000000004</v>
          </cell>
          <cell r="M4299" t="str">
            <v>143115202</v>
          </cell>
          <cell r="N4299" t="str">
            <v>96</v>
          </cell>
          <cell r="O4299" t="str">
            <v>0497</v>
          </cell>
          <cell r="P4299" t="str">
            <v>0497</v>
          </cell>
          <cell r="Q4299">
            <v>112387.92</v>
          </cell>
          <cell r="R4299">
            <v>1248.76</v>
          </cell>
          <cell r="S4299">
            <v>228183.08</v>
          </cell>
          <cell r="V4299" t="str">
            <v>00012</v>
          </cell>
          <cell r="W4299" t="str">
            <v>870000</v>
          </cell>
          <cell r="X4299">
            <v>0</v>
          </cell>
          <cell r="Y4299">
            <v>0</v>
          </cell>
        </row>
        <row r="4300">
          <cell r="A4300">
            <v>35521</v>
          </cell>
          <cell r="B4300" t="str">
            <v>40</v>
          </cell>
          <cell r="C4300" t="str">
            <v>ЗРУ 6кв ПСТ "Быковская"</v>
          </cell>
          <cell r="D4300" t="str">
            <v>529</v>
          </cell>
          <cell r="E4300" t="str">
            <v>011</v>
          </cell>
          <cell r="F4300">
            <v>21</v>
          </cell>
          <cell r="G4300">
            <v>40</v>
          </cell>
          <cell r="H4300">
            <v>1640488</v>
          </cell>
          <cell r="I4300" t="str">
            <v>40189</v>
          </cell>
          <cell r="J4300" t="str">
            <v>2010062</v>
          </cell>
          <cell r="K4300" t="str">
            <v>40701</v>
          </cell>
          <cell r="L4300">
            <v>4.4000000000000004</v>
          </cell>
          <cell r="M4300" t="str">
            <v>143115204</v>
          </cell>
          <cell r="N4300" t="str">
            <v>90</v>
          </cell>
          <cell r="O4300" t="str">
            <v>0497</v>
          </cell>
          <cell r="P4300" t="str">
            <v>0497</v>
          </cell>
          <cell r="Q4300">
            <v>1199349.3600000001</v>
          </cell>
          <cell r="R4300">
            <v>6015.12</v>
          </cell>
          <cell r="S4300">
            <v>441138.64</v>
          </cell>
          <cell r="V4300" t="str">
            <v>00014</v>
          </cell>
          <cell r="W4300" t="str">
            <v>8700000</v>
          </cell>
          <cell r="X4300">
            <v>0</v>
          </cell>
          <cell r="Y4300">
            <v>0</v>
          </cell>
        </row>
        <row r="4301">
          <cell r="A4301">
            <v>35521</v>
          </cell>
          <cell r="B4301" t="str">
            <v>40</v>
          </cell>
          <cell r="C4301" t="str">
            <v>ОРУ 35кв ПСТ "Быковская"</v>
          </cell>
          <cell r="D4301" t="str">
            <v>529</v>
          </cell>
          <cell r="E4301" t="str">
            <v>011</v>
          </cell>
          <cell r="F4301">
            <v>21</v>
          </cell>
          <cell r="G4301">
            <v>40</v>
          </cell>
          <cell r="H4301">
            <v>1093389</v>
          </cell>
          <cell r="I4301" t="str">
            <v>40188</v>
          </cell>
          <cell r="J4301" t="str">
            <v>2010062</v>
          </cell>
          <cell r="K4301" t="str">
            <v>40701</v>
          </cell>
          <cell r="L4301">
            <v>4.4000000000000004</v>
          </cell>
          <cell r="M4301" t="str">
            <v>143115204</v>
          </cell>
          <cell r="N4301" t="str">
            <v>90</v>
          </cell>
          <cell r="O4301" t="str">
            <v>0497</v>
          </cell>
          <cell r="P4301" t="str">
            <v>0497</v>
          </cell>
          <cell r="Q4301">
            <v>654615.29</v>
          </cell>
          <cell r="R4301">
            <v>4009.09</v>
          </cell>
          <cell r="S4301">
            <v>438773.71</v>
          </cell>
          <cell r="V4301" t="str">
            <v>00015</v>
          </cell>
          <cell r="W4301" t="str">
            <v>8700000</v>
          </cell>
          <cell r="X4301">
            <v>0</v>
          </cell>
          <cell r="Y4301">
            <v>0</v>
          </cell>
        </row>
        <row r="4302">
          <cell r="A4302">
            <v>35521</v>
          </cell>
          <cell r="B4302" t="str">
            <v>40</v>
          </cell>
          <cell r="C4302" t="str">
            <v>Трансф-р ТМН-4000ква ПСТ "Быковская"</v>
          </cell>
          <cell r="D4302" t="str">
            <v>529</v>
          </cell>
          <cell r="E4302" t="str">
            <v>011</v>
          </cell>
          <cell r="F4302">
            <v>21</v>
          </cell>
          <cell r="G4302">
            <v>40</v>
          </cell>
          <cell r="H4302">
            <v>929099</v>
          </cell>
          <cell r="I4302" t="str">
            <v>40190</v>
          </cell>
          <cell r="J4302" t="str">
            <v>2010062</v>
          </cell>
          <cell r="K4302" t="str">
            <v>40701</v>
          </cell>
          <cell r="L4302">
            <v>4.4000000000000004</v>
          </cell>
          <cell r="M4302" t="str">
            <v>143115130</v>
          </cell>
          <cell r="N4302" t="str">
            <v>90</v>
          </cell>
          <cell r="O4302" t="str">
            <v>0497</v>
          </cell>
          <cell r="P4302" t="str">
            <v>0497</v>
          </cell>
          <cell r="Q4302">
            <v>504185.43</v>
          </cell>
          <cell r="R4302">
            <v>3406.7</v>
          </cell>
          <cell r="S4302">
            <v>424913.57</v>
          </cell>
          <cell r="V4302" t="str">
            <v>00016</v>
          </cell>
          <cell r="W4302" t="str">
            <v>8700000</v>
          </cell>
          <cell r="X4302">
            <v>0</v>
          </cell>
          <cell r="Y4302">
            <v>0</v>
          </cell>
        </row>
        <row r="4303">
          <cell r="A4303">
            <v>35521</v>
          </cell>
          <cell r="B4303" t="str">
            <v>40</v>
          </cell>
          <cell r="C4303" t="str">
            <v>Трансформатор ТМН 4000\35 ПСТ"Быковская"</v>
          </cell>
          <cell r="D4303" t="str">
            <v>529</v>
          </cell>
          <cell r="E4303" t="str">
            <v>011</v>
          </cell>
          <cell r="F4303">
            <v>21</v>
          </cell>
          <cell r="G4303">
            <v>40</v>
          </cell>
          <cell r="H4303">
            <v>2071136</v>
          </cell>
          <cell r="I4303" t="str">
            <v>40187</v>
          </cell>
          <cell r="J4303" t="str">
            <v>2010062</v>
          </cell>
          <cell r="K4303" t="str">
            <v>40701</v>
          </cell>
          <cell r="L4303">
            <v>4.4000000000000004</v>
          </cell>
          <cell r="M4303" t="str">
            <v>143115132</v>
          </cell>
          <cell r="N4303" t="str">
            <v>91</v>
          </cell>
          <cell r="O4303" t="str">
            <v>0497</v>
          </cell>
          <cell r="P4303" t="str">
            <v>0497</v>
          </cell>
          <cell r="Q4303">
            <v>1184696.6000000001</v>
          </cell>
          <cell r="R4303">
            <v>7594.17</v>
          </cell>
          <cell r="S4303">
            <v>886439.4</v>
          </cell>
          <cell r="V4303" t="str">
            <v>00017</v>
          </cell>
          <cell r="W4303" t="str">
            <v>8700000</v>
          </cell>
          <cell r="X4303">
            <v>0</v>
          </cell>
          <cell r="Y4303">
            <v>0</v>
          </cell>
        </row>
        <row r="4304">
          <cell r="A4304">
            <v>35582</v>
          </cell>
          <cell r="B4304" t="str">
            <v>02</v>
          </cell>
          <cell r="C4304" t="str">
            <v>Оборудование РП 1 с 2 тр-ми напряжения</v>
          </cell>
          <cell r="D4304" t="str">
            <v>502</v>
          </cell>
          <cell r="E4304" t="str">
            <v>011</v>
          </cell>
          <cell r="F4304">
            <v>21</v>
          </cell>
          <cell r="G4304">
            <v>40</v>
          </cell>
          <cell r="H4304">
            <v>143735</v>
          </cell>
          <cell r="I4304" t="str">
            <v>43356</v>
          </cell>
          <cell r="J4304" t="str">
            <v>2010062</v>
          </cell>
          <cell r="K4304" t="str">
            <v>40701</v>
          </cell>
          <cell r="L4304">
            <v>4.4000000000000004</v>
          </cell>
          <cell r="M4304" t="str">
            <v>143115202</v>
          </cell>
          <cell r="N4304" t="str">
            <v>84</v>
          </cell>
          <cell r="O4304" t="str">
            <v>0697</v>
          </cell>
          <cell r="P4304" t="str">
            <v>0697</v>
          </cell>
          <cell r="Q4304">
            <v>46379.1</v>
          </cell>
          <cell r="R4304">
            <v>527.03</v>
          </cell>
          <cell r="S4304">
            <v>97355.9</v>
          </cell>
          <cell r="V4304" t="str">
            <v>00001</v>
          </cell>
          <cell r="W4304" t="str">
            <v>8700000</v>
          </cell>
          <cell r="X4304">
            <v>0</v>
          </cell>
          <cell r="Y4304">
            <v>0</v>
          </cell>
        </row>
        <row r="4305">
          <cell r="A4305">
            <v>35582</v>
          </cell>
          <cell r="B4305" t="str">
            <v>02</v>
          </cell>
          <cell r="C4305" t="str">
            <v>Оборудование ТП 45 с тр-м 2*400ква</v>
          </cell>
          <cell r="D4305" t="str">
            <v>502</v>
          </cell>
          <cell r="E4305" t="str">
            <v>011</v>
          </cell>
          <cell r="F4305">
            <v>21</v>
          </cell>
          <cell r="G4305">
            <v>40</v>
          </cell>
          <cell r="H4305">
            <v>63180</v>
          </cell>
          <cell r="I4305" t="str">
            <v>43357</v>
          </cell>
          <cell r="J4305" t="str">
            <v>2010062</v>
          </cell>
          <cell r="K4305" t="str">
            <v>40701</v>
          </cell>
          <cell r="L4305">
            <v>4.4000000000000004</v>
          </cell>
          <cell r="M4305" t="str">
            <v>143115202</v>
          </cell>
          <cell r="N4305" t="str">
            <v>90</v>
          </cell>
          <cell r="O4305" t="str">
            <v>0697</v>
          </cell>
          <cell r="P4305" t="str">
            <v>0697</v>
          </cell>
          <cell r="Q4305">
            <v>20386.080000000002</v>
          </cell>
          <cell r="R4305">
            <v>231.66</v>
          </cell>
          <cell r="S4305">
            <v>42793.919999999998</v>
          </cell>
          <cell r="V4305" t="str">
            <v>00011</v>
          </cell>
          <cell r="W4305" t="str">
            <v>8700000</v>
          </cell>
          <cell r="X4305">
            <v>0</v>
          </cell>
          <cell r="Y4305">
            <v>0</v>
          </cell>
        </row>
        <row r="4306">
          <cell r="A4306">
            <v>35612</v>
          </cell>
          <cell r="B4306" t="str">
            <v>02</v>
          </cell>
          <cell r="C4306" t="str">
            <v>Оборудование ТП 169 с тр-м 250кВа</v>
          </cell>
          <cell r="D4306" t="str">
            <v>502</v>
          </cell>
          <cell r="E4306" t="str">
            <v>011</v>
          </cell>
          <cell r="F4306">
            <v>21</v>
          </cell>
          <cell r="G4306">
            <v>40</v>
          </cell>
          <cell r="H4306">
            <v>41440</v>
          </cell>
          <cell r="I4306" t="str">
            <v>43358</v>
          </cell>
          <cell r="J4306" t="str">
            <v>2010062</v>
          </cell>
          <cell r="K4306" t="str">
            <v>40701</v>
          </cell>
          <cell r="L4306">
            <v>4.4000000000000004</v>
          </cell>
          <cell r="M4306" t="str">
            <v>143115202</v>
          </cell>
          <cell r="N4306" t="str">
            <v>77</v>
          </cell>
          <cell r="O4306" t="str">
            <v>0797</v>
          </cell>
          <cell r="P4306" t="str">
            <v>0797</v>
          </cell>
          <cell r="Q4306">
            <v>41440</v>
          </cell>
          <cell r="R4306">
            <v>0</v>
          </cell>
          <cell r="S4306">
            <v>0</v>
          </cell>
          <cell r="V4306" t="str">
            <v>00002</v>
          </cell>
          <cell r="W4306" t="str">
            <v>8700000</v>
          </cell>
          <cell r="X4306">
            <v>0</v>
          </cell>
          <cell r="Y4306">
            <v>0</v>
          </cell>
        </row>
        <row r="4307">
          <cell r="A4307">
            <v>35612</v>
          </cell>
          <cell r="B4307" t="str">
            <v>04</v>
          </cell>
          <cell r="C4307" t="str">
            <v>Оборудование ТП 873   с тр-м 2*400кВа п Песчанское</v>
          </cell>
          <cell r="D4307" t="str">
            <v>539</v>
          </cell>
          <cell r="E4307" t="str">
            <v>011</v>
          </cell>
          <cell r="F4307">
            <v>21</v>
          </cell>
          <cell r="G4307">
            <v>40</v>
          </cell>
          <cell r="H4307">
            <v>41040</v>
          </cell>
          <cell r="I4307" t="str">
            <v>43909</v>
          </cell>
          <cell r="J4307" t="str">
            <v>2010062</v>
          </cell>
          <cell r="K4307" t="str">
            <v>40701</v>
          </cell>
          <cell r="L4307">
            <v>4.4000000000000004</v>
          </cell>
          <cell r="M4307" t="str">
            <v>143115202</v>
          </cell>
          <cell r="N4307" t="str">
            <v>97</v>
          </cell>
          <cell r="O4307" t="str">
            <v>0797</v>
          </cell>
          <cell r="P4307" t="str">
            <v>0797</v>
          </cell>
          <cell r="Q4307">
            <v>13091.34</v>
          </cell>
          <cell r="R4307">
            <v>150.47999999999999</v>
          </cell>
          <cell r="S4307">
            <v>27948.66</v>
          </cell>
          <cell r="V4307" t="str">
            <v>00004</v>
          </cell>
          <cell r="W4307" t="str">
            <v>8700000</v>
          </cell>
          <cell r="X4307">
            <v>0</v>
          </cell>
          <cell r="Y4307">
            <v>0</v>
          </cell>
        </row>
        <row r="4308">
          <cell r="A4308">
            <v>35612</v>
          </cell>
          <cell r="B4308" t="str">
            <v>04</v>
          </cell>
          <cell r="C4308" t="str">
            <v>КТП 885 с тр-м 250кВа 10\0.4 кв  закрытое</v>
          </cell>
          <cell r="D4308" t="str">
            <v>539</v>
          </cell>
          <cell r="E4308" t="str">
            <v>011</v>
          </cell>
          <cell r="F4308">
            <v>21</v>
          </cell>
          <cell r="G4308">
            <v>40</v>
          </cell>
          <cell r="H4308">
            <v>103868</v>
          </cell>
          <cell r="I4308" t="str">
            <v>43911</v>
          </cell>
          <cell r="J4308" t="str">
            <v>2010062</v>
          </cell>
          <cell r="K4308" t="str">
            <v>40701</v>
          </cell>
          <cell r="L4308">
            <v>4.4000000000000004</v>
          </cell>
          <cell r="M4308" t="str">
            <v>143115202</v>
          </cell>
          <cell r="N4308" t="str">
            <v>83</v>
          </cell>
          <cell r="O4308" t="str">
            <v>0797</v>
          </cell>
          <cell r="P4308" t="str">
            <v>0797</v>
          </cell>
          <cell r="Q4308">
            <v>33134.53</v>
          </cell>
          <cell r="R4308">
            <v>380.85</v>
          </cell>
          <cell r="S4308">
            <v>70733.47</v>
          </cell>
          <cell r="V4308" t="str">
            <v>00008</v>
          </cell>
          <cell r="W4308" t="str">
            <v>8700000</v>
          </cell>
          <cell r="X4308">
            <v>0</v>
          </cell>
          <cell r="Y4308">
            <v>0</v>
          </cell>
        </row>
        <row r="4309">
          <cell r="A4309">
            <v>35612</v>
          </cell>
          <cell r="B4309" t="str">
            <v>04</v>
          </cell>
          <cell r="C4309" t="str">
            <v>КТП 861 с тр-м 100кВа       открытое</v>
          </cell>
          <cell r="D4309" t="str">
            <v>539</v>
          </cell>
          <cell r="E4309" t="str">
            <v>011</v>
          </cell>
          <cell r="F4309">
            <v>21</v>
          </cell>
          <cell r="G4309">
            <v>40</v>
          </cell>
          <cell r="H4309">
            <v>267624</v>
          </cell>
          <cell r="I4309" t="str">
            <v>43910</v>
          </cell>
          <cell r="J4309" t="str">
            <v>2010062</v>
          </cell>
          <cell r="K4309" t="str">
            <v>40701</v>
          </cell>
          <cell r="L4309">
            <v>6.6</v>
          </cell>
          <cell r="M4309" t="str">
            <v>143115201</v>
          </cell>
          <cell r="N4309" t="str">
            <v>96</v>
          </cell>
          <cell r="O4309" t="str">
            <v>0797</v>
          </cell>
          <cell r="P4309" t="str">
            <v>0797</v>
          </cell>
          <cell r="Q4309">
            <v>127683.8</v>
          </cell>
          <cell r="R4309">
            <v>1471.93</v>
          </cell>
          <cell r="S4309">
            <v>139940.20000000001</v>
          </cell>
          <cell r="V4309" t="str">
            <v>00010</v>
          </cell>
          <cell r="W4309" t="str">
            <v>8700000</v>
          </cell>
          <cell r="X4309">
            <v>0</v>
          </cell>
          <cell r="Y4309">
            <v>0</v>
          </cell>
        </row>
        <row r="4310">
          <cell r="A4310">
            <v>35643</v>
          </cell>
          <cell r="B4310" t="str">
            <v>07</v>
          </cell>
          <cell r="C4310" t="str">
            <v>Оборудов.ТП 30 "Поселок"с тр-м 400ква</v>
          </cell>
          <cell r="D4310" t="str">
            <v>519</v>
          </cell>
          <cell r="E4310" t="str">
            <v>011</v>
          </cell>
          <cell r="F4310">
            <v>11</v>
          </cell>
          <cell r="G4310">
            <v>40</v>
          </cell>
          <cell r="H4310">
            <v>34564</v>
          </cell>
          <cell r="I4310" t="str">
            <v>40829</v>
          </cell>
          <cell r="J4310" t="str">
            <v>2010062</v>
          </cell>
          <cell r="K4310" t="str">
            <v>40701</v>
          </cell>
          <cell r="L4310">
            <v>4.4000000000000004</v>
          </cell>
          <cell r="M4310" t="str">
            <v>143115202</v>
          </cell>
          <cell r="N4310" t="str">
            <v>95</v>
          </cell>
          <cell r="O4310" t="str">
            <v>0897</v>
          </cell>
          <cell r="P4310" t="str">
            <v>0897</v>
          </cell>
          <cell r="Q4310">
            <v>10899.2</v>
          </cell>
          <cell r="R4310">
            <v>126.73</v>
          </cell>
          <cell r="S4310">
            <v>23664.799999999999</v>
          </cell>
          <cell r="V4310" t="str">
            <v>02287</v>
          </cell>
          <cell r="W4310" t="str">
            <v>080000</v>
          </cell>
          <cell r="X4310">
            <v>0</v>
          </cell>
          <cell r="Y4310">
            <v>0</v>
          </cell>
        </row>
        <row r="4311">
          <cell r="A4311">
            <v>35643</v>
          </cell>
          <cell r="B4311" t="str">
            <v>02</v>
          </cell>
          <cell r="C4311" t="str">
            <v>Оборудование ТП 247 с тр-м 250ква</v>
          </cell>
          <cell r="D4311" t="str">
            <v>502</v>
          </cell>
          <cell r="E4311" t="str">
            <v>011</v>
          </cell>
          <cell r="F4311">
            <v>21</v>
          </cell>
          <cell r="G4311">
            <v>40</v>
          </cell>
          <cell r="H4311">
            <v>13686.4</v>
          </cell>
          <cell r="I4311" t="str">
            <v>43359</v>
          </cell>
          <cell r="J4311" t="str">
            <v>2010062</v>
          </cell>
          <cell r="K4311" t="str">
            <v>40701</v>
          </cell>
          <cell r="L4311">
            <v>4.4000000000000004</v>
          </cell>
          <cell r="M4311" t="str">
            <v>143115202</v>
          </cell>
          <cell r="N4311" t="str">
            <v>70</v>
          </cell>
          <cell r="O4311" t="str">
            <v>0897</v>
          </cell>
          <cell r="P4311" t="str">
            <v>0897</v>
          </cell>
          <cell r="Q4311">
            <v>13686.4</v>
          </cell>
          <cell r="R4311">
            <v>0</v>
          </cell>
          <cell r="S4311">
            <v>0</v>
          </cell>
          <cell r="V4311" t="str">
            <v>00003</v>
          </cell>
          <cell r="W4311" t="str">
            <v>8700000</v>
          </cell>
          <cell r="X4311">
            <v>0</v>
          </cell>
          <cell r="Y4311">
            <v>0</v>
          </cell>
        </row>
        <row r="4312">
          <cell r="A4312">
            <v>35643</v>
          </cell>
          <cell r="B4312" t="str">
            <v>07</v>
          </cell>
          <cell r="C4312" t="str">
            <v>КТПН 2432 п Мицулевка с тр-м 400 кВА.открытое</v>
          </cell>
          <cell r="D4312" t="str">
            <v>519</v>
          </cell>
          <cell r="E4312" t="str">
            <v>011</v>
          </cell>
          <cell r="F4312">
            <v>21</v>
          </cell>
          <cell r="G4312">
            <v>40</v>
          </cell>
          <cell r="H4312">
            <v>297000</v>
          </cell>
          <cell r="I4312" t="str">
            <v>40828</v>
          </cell>
          <cell r="J4312" t="str">
            <v>2010062</v>
          </cell>
          <cell r="K4312" t="str">
            <v>40701</v>
          </cell>
          <cell r="L4312">
            <v>6.6</v>
          </cell>
          <cell r="M4312" t="str">
            <v>143115202</v>
          </cell>
          <cell r="N4312" t="str">
            <v>97</v>
          </cell>
          <cell r="O4312" t="str">
            <v>0897</v>
          </cell>
          <cell r="P4312" t="str">
            <v>0897</v>
          </cell>
          <cell r="Q4312">
            <v>138302.99</v>
          </cell>
          <cell r="R4312">
            <v>1633.5</v>
          </cell>
          <cell r="S4312">
            <v>158697.01</v>
          </cell>
          <cell r="V4312" t="str">
            <v>00004</v>
          </cell>
          <cell r="W4312" t="str">
            <v>8700000</v>
          </cell>
          <cell r="X4312">
            <v>0</v>
          </cell>
          <cell r="Y4312">
            <v>0</v>
          </cell>
        </row>
        <row r="4313">
          <cell r="A4313">
            <v>35643</v>
          </cell>
          <cell r="B4313" t="str">
            <v>04</v>
          </cell>
          <cell r="C4313" t="str">
            <v>Оборудование ТП 905  с тр-м 2*100 ква</v>
          </cell>
          <cell r="D4313" t="str">
            <v>539</v>
          </cell>
          <cell r="E4313" t="str">
            <v>011</v>
          </cell>
          <cell r="F4313">
            <v>21</v>
          </cell>
          <cell r="G4313">
            <v>40</v>
          </cell>
          <cell r="H4313">
            <v>542728</v>
          </cell>
          <cell r="I4313" t="str">
            <v>43912</v>
          </cell>
          <cell r="J4313" t="str">
            <v>2010062</v>
          </cell>
          <cell r="K4313" t="str">
            <v>40701</v>
          </cell>
          <cell r="L4313">
            <v>4.4000000000000004</v>
          </cell>
          <cell r="M4313" t="str">
            <v>143115201</v>
          </cell>
          <cell r="N4313" t="str">
            <v>89</v>
          </cell>
          <cell r="O4313" t="str">
            <v>0897</v>
          </cell>
          <cell r="P4313" t="str">
            <v>0897</v>
          </cell>
          <cell r="Q4313">
            <v>502763.22</v>
          </cell>
          <cell r="R4313">
            <v>1990</v>
          </cell>
          <cell r="S4313">
            <v>39964.78</v>
          </cell>
          <cell r="V4313" t="str">
            <v>00006</v>
          </cell>
          <cell r="W4313" t="str">
            <v>8700000</v>
          </cell>
          <cell r="X4313">
            <v>0</v>
          </cell>
          <cell r="Y4313">
            <v>0</v>
          </cell>
        </row>
        <row r="4314">
          <cell r="A4314">
            <v>35643</v>
          </cell>
          <cell r="B4314" t="str">
            <v>04</v>
          </cell>
          <cell r="C4314" t="str">
            <v>Оборудование пристройки ПСТ"Анива"  с  тр-м 2*400ква</v>
          </cell>
          <cell r="D4314" t="str">
            <v>539</v>
          </cell>
          <cell r="E4314" t="str">
            <v>011</v>
          </cell>
          <cell r="F4314">
            <v>21</v>
          </cell>
          <cell r="G4314">
            <v>40</v>
          </cell>
          <cell r="H4314">
            <v>95580</v>
          </cell>
          <cell r="I4314" t="str">
            <v>43913</v>
          </cell>
          <cell r="J4314" t="str">
            <v>2010062</v>
          </cell>
          <cell r="K4314" t="str">
            <v>40701</v>
          </cell>
          <cell r="L4314">
            <v>4.4000000000000004</v>
          </cell>
          <cell r="M4314" t="str">
            <v>143115202</v>
          </cell>
          <cell r="N4314" t="str">
            <v>96</v>
          </cell>
          <cell r="O4314" t="str">
            <v>0897</v>
          </cell>
          <cell r="P4314" t="str">
            <v>0897</v>
          </cell>
          <cell r="Q4314">
            <v>30139.56</v>
          </cell>
          <cell r="R4314">
            <v>350.46</v>
          </cell>
          <cell r="S4314">
            <v>65440.44</v>
          </cell>
          <cell r="V4314" t="str">
            <v>00009</v>
          </cell>
          <cell r="W4314" t="str">
            <v>8700000</v>
          </cell>
          <cell r="X4314">
            <v>0</v>
          </cell>
          <cell r="Y4314">
            <v>0</v>
          </cell>
        </row>
        <row r="4315">
          <cell r="A4315">
            <v>35674</v>
          </cell>
          <cell r="B4315" t="str">
            <v>02</v>
          </cell>
          <cell r="C4315" t="str">
            <v>Оборудование ТП 408 с тр-м 2*400 ква ОВГСО</v>
          </cell>
          <cell r="D4315" t="str">
            <v>502</v>
          </cell>
          <cell r="E4315" t="str">
            <v>011</v>
          </cell>
          <cell r="F4315">
            <v>21</v>
          </cell>
          <cell r="G4315">
            <v>40</v>
          </cell>
          <cell r="H4315">
            <v>164268</v>
          </cell>
          <cell r="I4315" t="str">
            <v>43360</v>
          </cell>
          <cell r="J4315" t="str">
            <v>2010062</v>
          </cell>
          <cell r="K4315" t="str">
            <v>40701</v>
          </cell>
          <cell r="L4315">
            <v>4.4000000000000004</v>
          </cell>
          <cell r="M4315" t="str">
            <v>143115202</v>
          </cell>
          <cell r="N4315" t="str">
            <v>88</v>
          </cell>
          <cell r="O4315" t="str">
            <v>0997</v>
          </cell>
          <cell r="P4315" t="str">
            <v>0997</v>
          </cell>
          <cell r="Q4315">
            <v>109019.33</v>
          </cell>
          <cell r="R4315">
            <v>602.32000000000005</v>
          </cell>
          <cell r="S4315">
            <v>55248.67</v>
          </cell>
          <cell r="V4315" t="str">
            <v>00013</v>
          </cell>
          <cell r="W4315" t="str">
            <v>8700000</v>
          </cell>
          <cell r="X4315">
            <v>0</v>
          </cell>
          <cell r="Y4315">
            <v>0</v>
          </cell>
        </row>
        <row r="4316">
          <cell r="A4316">
            <v>35674</v>
          </cell>
          <cell r="B4316" t="str">
            <v>02</v>
          </cell>
          <cell r="C4316" t="str">
            <v>Оборудование ТП 163 с тр-м 315 ква</v>
          </cell>
          <cell r="D4316" t="str">
            <v>502</v>
          </cell>
          <cell r="E4316" t="str">
            <v>011</v>
          </cell>
          <cell r="F4316">
            <v>21</v>
          </cell>
          <cell r="G4316">
            <v>40</v>
          </cell>
          <cell r="H4316">
            <v>151632</v>
          </cell>
          <cell r="I4316" t="str">
            <v>43361</v>
          </cell>
          <cell r="J4316" t="str">
            <v>2010062</v>
          </cell>
          <cell r="K4316" t="str">
            <v>40701</v>
          </cell>
          <cell r="L4316">
            <v>4.4000000000000004</v>
          </cell>
          <cell r="M4316" t="str">
            <v>143115202</v>
          </cell>
          <cell r="N4316" t="str">
            <v>83</v>
          </cell>
          <cell r="O4316" t="str">
            <v>0997</v>
          </cell>
          <cell r="P4316" t="str">
            <v>0997</v>
          </cell>
          <cell r="Q4316">
            <v>133992.01</v>
          </cell>
          <cell r="R4316">
            <v>555.98</v>
          </cell>
          <cell r="S4316">
            <v>17639.990000000002</v>
          </cell>
          <cell r="V4316" t="str">
            <v>00017</v>
          </cell>
          <cell r="W4316" t="str">
            <v>8700000</v>
          </cell>
          <cell r="X4316">
            <v>0</v>
          </cell>
          <cell r="Y4316">
            <v>0</v>
          </cell>
        </row>
        <row r="4317">
          <cell r="A4317">
            <v>35674</v>
          </cell>
          <cell r="B4317" t="str">
            <v>04</v>
          </cell>
          <cell r="C4317" t="str">
            <v>КТП 2023 с тр-м 100 ква  закрытое ФКХ "Наумова"открытое</v>
          </cell>
          <cell r="D4317" t="str">
            <v>539</v>
          </cell>
          <cell r="E4317" t="str">
            <v>011</v>
          </cell>
          <cell r="F4317">
            <v>21</v>
          </cell>
          <cell r="G4317">
            <v>40</v>
          </cell>
          <cell r="H4317">
            <v>35381</v>
          </cell>
          <cell r="I4317" t="str">
            <v>43914</v>
          </cell>
          <cell r="J4317" t="str">
            <v>2010062</v>
          </cell>
          <cell r="K4317" t="str">
            <v>40701</v>
          </cell>
          <cell r="L4317">
            <v>6.6</v>
          </cell>
          <cell r="M4317" t="str">
            <v>143115201</v>
          </cell>
          <cell r="N4317" t="str">
            <v>85</v>
          </cell>
          <cell r="O4317" t="str">
            <v>0997</v>
          </cell>
          <cell r="P4317" t="str">
            <v>0997</v>
          </cell>
          <cell r="Q4317">
            <v>33636.49</v>
          </cell>
          <cell r="R4317">
            <v>194.6</v>
          </cell>
          <cell r="S4317">
            <v>1744.51</v>
          </cell>
          <cell r="V4317" t="str">
            <v>00018</v>
          </cell>
          <cell r="W4317" t="str">
            <v>8700000</v>
          </cell>
          <cell r="X4317">
            <v>0</v>
          </cell>
          <cell r="Y4317">
            <v>0</v>
          </cell>
        </row>
        <row r="4318">
          <cell r="A4318">
            <v>35674</v>
          </cell>
          <cell r="B4318" t="str">
            <v>02</v>
          </cell>
          <cell r="C4318" t="str">
            <v>КТП 1432 с тр-м 100 ква  открытое</v>
          </cell>
          <cell r="D4318" t="str">
            <v>502</v>
          </cell>
          <cell r="E4318" t="str">
            <v>011</v>
          </cell>
          <cell r="F4318">
            <v>21</v>
          </cell>
          <cell r="G4318">
            <v>40</v>
          </cell>
          <cell r="H4318">
            <v>182952</v>
          </cell>
          <cell r="I4318" t="str">
            <v>43362</v>
          </cell>
          <cell r="J4318" t="str">
            <v>2010062</v>
          </cell>
          <cell r="K4318" t="str">
            <v>40701</v>
          </cell>
          <cell r="L4318">
            <v>6.6</v>
          </cell>
          <cell r="M4318" t="str">
            <v>143115201</v>
          </cell>
          <cell r="N4318" t="str">
            <v>92</v>
          </cell>
          <cell r="O4318" t="str">
            <v>0997</v>
          </cell>
          <cell r="P4318" t="str">
            <v>0997</v>
          </cell>
          <cell r="Q4318">
            <v>117555.11</v>
          </cell>
          <cell r="R4318">
            <v>1006.24</v>
          </cell>
          <cell r="S4318">
            <v>65396.89</v>
          </cell>
          <cell r="V4318" t="str">
            <v>00019</v>
          </cell>
          <cell r="W4318" t="str">
            <v>8700000</v>
          </cell>
          <cell r="X4318">
            <v>0</v>
          </cell>
          <cell r="Y4318">
            <v>0</v>
          </cell>
        </row>
        <row r="4319">
          <cell r="A4319">
            <v>35704</v>
          </cell>
          <cell r="B4319" t="str">
            <v>02</v>
          </cell>
          <cell r="C4319" t="str">
            <v>Оборудование ТП 1446 с тр-м 2*400кв</v>
          </cell>
          <cell r="D4319" t="str">
            <v>502</v>
          </cell>
          <cell r="E4319" t="str">
            <v>011</v>
          </cell>
          <cell r="F4319">
            <v>21</v>
          </cell>
          <cell r="G4319">
            <v>40</v>
          </cell>
          <cell r="H4319">
            <v>132678</v>
          </cell>
          <cell r="I4319" t="str">
            <v>43363</v>
          </cell>
          <cell r="J4319" t="str">
            <v>2010062</v>
          </cell>
          <cell r="K4319" t="str">
            <v>40701</v>
          </cell>
          <cell r="L4319">
            <v>4.4000000000000004</v>
          </cell>
          <cell r="M4319" t="str">
            <v>143115202</v>
          </cell>
          <cell r="N4319" t="str">
            <v>88</v>
          </cell>
          <cell r="O4319" t="str">
            <v>1097</v>
          </cell>
          <cell r="P4319" t="str">
            <v>1097</v>
          </cell>
          <cell r="Q4319">
            <v>65879.16</v>
          </cell>
          <cell r="R4319">
            <v>486.49</v>
          </cell>
          <cell r="S4319">
            <v>66798.84</v>
          </cell>
          <cell r="V4319" t="str">
            <v>00098</v>
          </cell>
          <cell r="W4319" t="str">
            <v>8700000</v>
          </cell>
          <cell r="X4319">
            <v>0</v>
          </cell>
          <cell r="Y4319">
            <v>0</v>
          </cell>
        </row>
        <row r="4320">
          <cell r="A4320">
            <v>35704</v>
          </cell>
          <cell r="B4320" t="str">
            <v>02</v>
          </cell>
          <cell r="C4320" t="str">
            <v>Оборудование ТП 1272 с тр-м 200ква</v>
          </cell>
          <cell r="D4320" t="str">
            <v>502</v>
          </cell>
          <cell r="E4320" t="str">
            <v>011</v>
          </cell>
          <cell r="F4320">
            <v>21</v>
          </cell>
          <cell r="G4320">
            <v>40</v>
          </cell>
          <cell r="H4320">
            <v>9520</v>
          </cell>
          <cell r="I4320" t="str">
            <v>43364</v>
          </cell>
          <cell r="J4320" t="str">
            <v>2010062</v>
          </cell>
          <cell r="K4320" t="str">
            <v>40701</v>
          </cell>
          <cell r="L4320">
            <v>4.4000000000000004</v>
          </cell>
          <cell r="M4320" t="str">
            <v>143115202</v>
          </cell>
          <cell r="N4320" t="str">
            <v>72</v>
          </cell>
          <cell r="O4320" t="str">
            <v>1097</v>
          </cell>
          <cell r="P4320" t="str">
            <v>1097</v>
          </cell>
          <cell r="Q4320">
            <v>9520</v>
          </cell>
          <cell r="R4320">
            <v>0</v>
          </cell>
          <cell r="S4320">
            <v>0</v>
          </cell>
          <cell r="V4320" t="str">
            <v>00100</v>
          </cell>
          <cell r="W4320" t="str">
            <v>8700000</v>
          </cell>
          <cell r="X4320">
            <v>0</v>
          </cell>
          <cell r="Y4320">
            <v>0</v>
          </cell>
        </row>
        <row r="4321">
          <cell r="A4321">
            <v>35735</v>
          </cell>
          <cell r="B4321" t="str">
            <v>04</v>
          </cell>
          <cell r="C4321" t="str">
            <v>КТП 875 с тр-м 250 ква 10\0.4 кв открытое</v>
          </cell>
          <cell r="D4321" t="str">
            <v>539</v>
          </cell>
          <cell r="E4321" t="str">
            <v>011</v>
          </cell>
          <cell r="F4321">
            <v>21</v>
          </cell>
          <cell r="G4321">
            <v>40</v>
          </cell>
          <cell r="H4321">
            <v>6318</v>
          </cell>
          <cell r="I4321" t="str">
            <v>43915</v>
          </cell>
          <cell r="J4321" t="str">
            <v>2010062</v>
          </cell>
          <cell r="K4321" t="str">
            <v>40701</v>
          </cell>
          <cell r="L4321">
            <v>6.6</v>
          </cell>
          <cell r="M4321" t="str">
            <v>143115202</v>
          </cell>
          <cell r="N4321" t="str">
            <v>83</v>
          </cell>
          <cell r="O4321" t="str">
            <v>1197</v>
          </cell>
          <cell r="P4321" t="str">
            <v>1197</v>
          </cell>
          <cell r="Q4321">
            <v>6318</v>
          </cell>
          <cell r="R4321">
            <v>0</v>
          </cell>
          <cell r="S4321">
            <v>0</v>
          </cell>
          <cell r="V4321" t="str">
            <v>00010</v>
          </cell>
          <cell r="W4321" t="str">
            <v>8700000</v>
          </cell>
          <cell r="X4321">
            <v>0</v>
          </cell>
          <cell r="Y4321">
            <v>0</v>
          </cell>
        </row>
        <row r="4322">
          <cell r="A4322">
            <v>33695</v>
          </cell>
          <cell r="B4322" t="str">
            <v>40</v>
          </cell>
          <cell r="C4322" t="str">
            <v>Оборудование ТП 528 с трансформаторами 2*400 ква</v>
          </cell>
          <cell r="D4322" t="str">
            <v>529</v>
          </cell>
          <cell r="E4322" t="str">
            <v>011</v>
          </cell>
          <cell r="F4322">
            <v>11</v>
          </cell>
          <cell r="G4322">
            <v>40</v>
          </cell>
          <cell r="H4322">
            <v>49308</v>
          </cell>
          <cell r="I4322" t="str">
            <v>40191</v>
          </cell>
          <cell r="J4322" t="str">
            <v>2010062</v>
          </cell>
          <cell r="K4322" t="str">
            <v>40701</v>
          </cell>
          <cell r="L4322">
            <v>4.4000000000000004</v>
          </cell>
          <cell r="M4322" t="str">
            <v>143115202</v>
          </cell>
          <cell r="N4322" t="str">
            <v>92</v>
          </cell>
          <cell r="O4322" t="str">
            <v>0492</v>
          </cell>
          <cell r="Q4322">
            <v>15290.26</v>
          </cell>
          <cell r="R4322">
            <v>180.8</v>
          </cell>
          <cell r="S4322">
            <v>34017.74</v>
          </cell>
          <cell r="V4322" t="str">
            <v>40191</v>
          </cell>
          <cell r="X4322">
            <v>0</v>
          </cell>
        </row>
        <row r="4323">
          <cell r="A4323">
            <v>33695</v>
          </cell>
          <cell r="B4323" t="str">
            <v>40</v>
          </cell>
          <cell r="C4323" t="str">
            <v>Оборудование ТП 527 с тр-м 400 ква</v>
          </cell>
          <cell r="D4323" t="str">
            <v>529</v>
          </cell>
          <cell r="E4323" t="str">
            <v>011</v>
          </cell>
          <cell r="F4323">
            <v>11</v>
          </cell>
          <cell r="G4323">
            <v>40</v>
          </cell>
          <cell r="H4323">
            <v>16038</v>
          </cell>
          <cell r="I4323" t="str">
            <v>40192</v>
          </cell>
          <cell r="J4323" t="str">
            <v>2010062</v>
          </cell>
          <cell r="K4323" t="str">
            <v>40701</v>
          </cell>
          <cell r="L4323">
            <v>4.4000000000000004</v>
          </cell>
          <cell r="M4323" t="str">
            <v>143115202</v>
          </cell>
          <cell r="N4323" t="str">
            <v>92</v>
          </cell>
          <cell r="O4323" t="str">
            <v>0492</v>
          </cell>
          <cell r="Q4323">
            <v>8369.11</v>
          </cell>
          <cell r="R4323">
            <v>58.81</v>
          </cell>
          <cell r="S4323">
            <v>7668.89</v>
          </cell>
          <cell r="V4323" t="str">
            <v>40192</v>
          </cell>
          <cell r="X4323">
            <v>0</v>
          </cell>
        </row>
        <row r="4324">
          <cell r="A4324">
            <v>33725</v>
          </cell>
          <cell r="B4324" t="str">
            <v>40</v>
          </cell>
          <cell r="C4324" t="str">
            <v>Оборудование ТП 520 с тр-м 2*1000 ква</v>
          </cell>
          <cell r="D4324" t="str">
            <v>529</v>
          </cell>
          <cell r="E4324" t="str">
            <v>011</v>
          </cell>
          <cell r="F4324">
            <v>11</v>
          </cell>
          <cell r="G4324">
            <v>40</v>
          </cell>
          <cell r="H4324">
            <v>188892</v>
          </cell>
          <cell r="I4324" t="str">
            <v>40193</v>
          </cell>
          <cell r="J4324" t="str">
            <v>2010062</v>
          </cell>
          <cell r="K4324" t="str">
            <v>40701</v>
          </cell>
          <cell r="L4324">
            <v>4.4000000000000004</v>
          </cell>
          <cell r="M4324" t="str">
            <v>143115203</v>
          </cell>
          <cell r="N4324" t="str">
            <v>92</v>
          </cell>
          <cell r="O4324" t="str">
            <v>0592</v>
          </cell>
          <cell r="Q4324">
            <v>86448.68</v>
          </cell>
          <cell r="R4324">
            <v>692.6</v>
          </cell>
          <cell r="S4324">
            <v>102443.32</v>
          </cell>
          <cell r="V4324" t="str">
            <v>40193</v>
          </cell>
          <cell r="X4324">
            <v>0</v>
          </cell>
        </row>
        <row r="4325">
          <cell r="A4325">
            <v>33725</v>
          </cell>
          <cell r="B4325" t="str">
            <v>40</v>
          </cell>
          <cell r="C4325" t="str">
            <v>Оборудование ТП 511 с тр-м 2*160 ква</v>
          </cell>
          <cell r="D4325" t="str">
            <v>529</v>
          </cell>
          <cell r="E4325" t="str">
            <v>011</v>
          </cell>
          <cell r="F4325">
            <v>11</v>
          </cell>
          <cell r="G4325">
            <v>40</v>
          </cell>
          <cell r="H4325">
            <v>18530</v>
          </cell>
          <cell r="I4325" t="str">
            <v>40194</v>
          </cell>
          <cell r="J4325" t="str">
            <v>2010062</v>
          </cell>
          <cell r="K4325" t="str">
            <v>40701</v>
          </cell>
          <cell r="L4325">
            <v>4.4000000000000004</v>
          </cell>
          <cell r="M4325" t="str">
            <v>143115202</v>
          </cell>
          <cell r="N4325" t="str">
            <v>92</v>
          </cell>
          <cell r="O4325" t="str">
            <v>0592</v>
          </cell>
          <cell r="Q4325">
            <v>8139.8</v>
          </cell>
          <cell r="R4325">
            <v>67.94</v>
          </cell>
          <cell r="S4325">
            <v>10390.200000000001</v>
          </cell>
          <cell r="V4325" t="str">
            <v>40194</v>
          </cell>
          <cell r="W4325" t="str">
            <v>8700000</v>
          </cell>
          <cell r="X4325">
            <v>0</v>
          </cell>
        </row>
        <row r="4326">
          <cell r="A4326">
            <v>33725</v>
          </cell>
          <cell r="B4326" t="str">
            <v>40</v>
          </cell>
          <cell r="C4326" t="str">
            <v>Оборудование ТП 531 с тр-м 2*250ква</v>
          </cell>
          <cell r="D4326" t="str">
            <v>529</v>
          </cell>
          <cell r="E4326" t="str">
            <v>011</v>
          </cell>
          <cell r="F4326">
            <v>11</v>
          </cell>
          <cell r="G4326">
            <v>40</v>
          </cell>
          <cell r="H4326">
            <v>46354</v>
          </cell>
          <cell r="I4326" t="str">
            <v>40195</v>
          </cell>
          <cell r="J4326" t="str">
            <v>2010062</v>
          </cell>
          <cell r="K4326" t="str">
            <v>40701</v>
          </cell>
          <cell r="L4326">
            <v>4.4000000000000004</v>
          </cell>
          <cell r="M4326" t="str">
            <v>143115202</v>
          </cell>
          <cell r="N4326" t="str">
            <v>92</v>
          </cell>
          <cell r="O4326" t="str">
            <v>0592</v>
          </cell>
          <cell r="Q4326">
            <v>20004.27</v>
          </cell>
          <cell r="R4326">
            <v>169.96</v>
          </cell>
          <cell r="S4326">
            <v>26349.73</v>
          </cell>
          <cell r="V4326" t="str">
            <v>40195</v>
          </cell>
          <cell r="X4326">
            <v>0</v>
          </cell>
        </row>
        <row r="4327">
          <cell r="A4327">
            <v>35916</v>
          </cell>
          <cell r="B4327" t="str">
            <v>02</v>
          </cell>
          <cell r="C4327" t="str">
            <v>Оборудование ПСТ 447с трансф-м 2*400ква 6/0.4кв</v>
          </cell>
          <cell r="D4327" t="str">
            <v>502</v>
          </cell>
          <cell r="E4327" t="str">
            <v>011</v>
          </cell>
          <cell r="F4327">
            <v>21</v>
          </cell>
          <cell r="G4327">
            <v>40</v>
          </cell>
          <cell r="H4327">
            <v>164602</v>
          </cell>
          <cell r="I4327" t="str">
            <v>43365</v>
          </cell>
          <cell r="J4327" t="str">
            <v>2010062</v>
          </cell>
          <cell r="K4327" t="str">
            <v>40701</v>
          </cell>
          <cell r="L4327">
            <v>4.4000000000000004</v>
          </cell>
          <cell r="M4327" t="str">
            <v>143115202</v>
          </cell>
          <cell r="N4327" t="str">
            <v>97</v>
          </cell>
          <cell r="O4327" t="str">
            <v>0598</v>
          </cell>
          <cell r="P4327" t="str">
            <v>0598</v>
          </cell>
          <cell r="Q4327">
            <v>46472.19</v>
          </cell>
          <cell r="R4327">
            <v>603.54</v>
          </cell>
          <cell r="S4327">
            <v>118129.81</v>
          </cell>
          <cell r="V4327" t="str">
            <v>00006</v>
          </cell>
          <cell r="W4327" t="str">
            <v>8700000</v>
          </cell>
          <cell r="X4327">
            <v>0</v>
          </cell>
          <cell r="Y4327">
            <v>0</v>
          </cell>
        </row>
        <row r="4328">
          <cell r="A4328">
            <v>35916</v>
          </cell>
          <cell r="B4328" t="str">
            <v>02</v>
          </cell>
          <cell r="C4328" t="str">
            <v>КТП 2338,2334 трансформатором 2*250ква Свинокомплекс  открытое</v>
          </cell>
          <cell r="D4328" t="str">
            <v>502</v>
          </cell>
          <cell r="E4328" t="str">
            <v>011</v>
          </cell>
          <cell r="F4328">
            <v>21</v>
          </cell>
          <cell r="G4328">
            <v>40</v>
          </cell>
          <cell r="H4328">
            <v>132797</v>
          </cell>
          <cell r="I4328" t="str">
            <v>43366</v>
          </cell>
          <cell r="J4328" t="str">
            <v>2010062</v>
          </cell>
          <cell r="K4328" t="str">
            <v>40701</v>
          </cell>
          <cell r="L4328">
            <v>6.6</v>
          </cell>
          <cell r="M4328" t="str">
            <v>143115202</v>
          </cell>
          <cell r="N4328" t="str">
            <v>90</v>
          </cell>
          <cell r="O4328" t="str">
            <v>0598</v>
          </cell>
          <cell r="P4328" t="str">
            <v>0598</v>
          </cell>
          <cell r="Q4328">
            <v>71806.25</v>
          </cell>
          <cell r="R4328">
            <v>730.38</v>
          </cell>
          <cell r="S4328">
            <v>60990.75</v>
          </cell>
          <cell r="V4328" t="str">
            <v>00010</v>
          </cell>
          <cell r="W4328" t="str">
            <v>8700000</v>
          </cell>
          <cell r="X4328">
            <v>0</v>
          </cell>
          <cell r="Y4328">
            <v>0</v>
          </cell>
        </row>
        <row r="4329">
          <cell r="A4329">
            <v>35916</v>
          </cell>
          <cell r="B4329" t="str">
            <v>02</v>
          </cell>
          <cell r="C4329" t="str">
            <v>Оборудование ТП 490 с трансформатором 2*630 ква 6/0.4кв</v>
          </cell>
          <cell r="D4329" t="str">
            <v>502</v>
          </cell>
          <cell r="E4329" t="str">
            <v>011</v>
          </cell>
          <cell r="F4329">
            <v>11</v>
          </cell>
          <cell r="G4329">
            <v>40</v>
          </cell>
          <cell r="H4329">
            <v>553364</v>
          </cell>
          <cell r="I4329" t="str">
            <v>43367</v>
          </cell>
          <cell r="J4329" t="str">
            <v>2010062</v>
          </cell>
          <cell r="K4329" t="str">
            <v>40701</v>
          </cell>
          <cell r="L4329">
            <v>4.4000000000000004</v>
          </cell>
          <cell r="M4329" t="str">
            <v>143115202</v>
          </cell>
          <cell r="N4329" t="str">
            <v>97</v>
          </cell>
          <cell r="O4329" t="str">
            <v>0598</v>
          </cell>
          <cell r="P4329" t="str">
            <v>0598</v>
          </cell>
          <cell r="Q4329">
            <v>156232.82999999999</v>
          </cell>
          <cell r="R4329">
            <v>2029</v>
          </cell>
          <cell r="S4329">
            <v>397131.17</v>
          </cell>
          <cell r="V4329" t="str">
            <v>00012</v>
          </cell>
          <cell r="W4329" t="str">
            <v>8700000</v>
          </cell>
          <cell r="X4329">
            <v>0</v>
          </cell>
          <cell r="Y4329">
            <v>0</v>
          </cell>
        </row>
        <row r="4330">
          <cell r="A4330">
            <v>35916</v>
          </cell>
          <cell r="B4330" t="str">
            <v>02</v>
          </cell>
          <cell r="C4330" t="str">
            <v>КТПН-2489 с трансформатором 63 ква Хомутово закрытое</v>
          </cell>
          <cell r="D4330" t="str">
            <v>502</v>
          </cell>
          <cell r="E4330" t="str">
            <v>011</v>
          </cell>
          <cell r="F4330">
            <v>31</v>
          </cell>
          <cell r="G4330">
            <v>40</v>
          </cell>
          <cell r="H4330">
            <v>24197</v>
          </cell>
          <cell r="I4330" t="str">
            <v>43368</v>
          </cell>
          <cell r="J4330" t="str">
            <v>2010062</v>
          </cell>
          <cell r="K4330" t="str">
            <v>40701</v>
          </cell>
          <cell r="L4330">
            <v>4.4000000000000004</v>
          </cell>
          <cell r="M4330" t="str">
            <v>143115202</v>
          </cell>
          <cell r="N4330" t="str">
            <v>97</v>
          </cell>
          <cell r="O4330" t="str">
            <v>0598</v>
          </cell>
          <cell r="P4330" t="str">
            <v>0598</v>
          </cell>
          <cell r="Q4330">
            <v>6654.08</v>
          </cell>
          <cell r="R4330">
            <v>88.72</v>
          </cell>
          <cell r="S4330">
            <v>17542.919999999998</v>
          </cell>
          <cell r="V4330" t="str">
            <v>00014</v>
          </cell>
          <cell r="W4330" t="str">
            <v>8700000</v>
          </cell>
          <cell r="X4330">
            <v>0</v>
          </cell>
          <cell r="Y4330">
            <v>0</v>
          </cell>
        </row>
        <row r="4331">
          <cell r="A4331">
            <v>35916</v>
          </cell>
          <cell r="B4331" t="str">
            <v>02</v>
          </cell>
          <cell r="C4331" t="str">
            <v>Оборудование ТП 387 с трансф-м 2*630ква</v>
          </cell>
          <cell r="D4331" t="str">
            <v>502</v>
          </cell>
          <cell r="E4331" t="str">
            <v>011</v>
          </cell>
          <cell r="F4331">
            <v>21</v>
          </cell>
          <cell r="G4331">
            <v>40</v>
          </cell>
          <cell r="H4331">
            <v>70200</v>
          </cell>
          <cell r="I4331" t="str">
            <v>43369</v>
          </cell>
          <cell r="J4331" t="str">
            <v>2010062</v>
          </cell>
          <cell r="K4331" t="str">
            <v>40701</v>
          </cell>
          <cell r="L4331">
            <v>4.4000000000000004</v>
          </cell>
          <cell r="M4331" t="str">
            <v>143115202</v>
          </cell>
          <cell r="N4331" t="str">
            <v>85</v>
          </cell>
          <cell r="O4331" t="str">
            <v>0598</v>
          </cell>
          <cell r="P4331" t="str">
            <v>0598</v>
          </cell>
          <cell r="Q4331">
            <v>56885.01</v>
          </cell>
          <cell r="R4331">
            <v>257.39999999999998</v>
          </cell>
          <cell r="S4331">
            <v>13314.99</v>
          </cell>
          <cell r="V4331" t="str">
            <v>00020</v>
          </cell>
          <cell r="W4331" t="str">
            <v>8700000</v>
          </cell>
          <cell r="X4331">
            <v>0</v>
          </cell>
          <cell r="Y4331">
            <v>0</v>
          </cell>
        </row>
        <row r="4332">
          <cell r="A4332">
            <v>35916</v>
          </cell>
          <cell r="B4332" t="str">
            <v>02</v>
          </cell>
          <cell r="C4332" t="str">
            <v>Оборудование ТП 370 с трансфор 400ква</v>
          </cell>
          <cell r="D4332" t="str">
            <v>502</v>
          </cell>
          <cell r="E4332" t="str">
            <v>011</v>
          </cell>
          <cell r="F4332">
            <v>21</v>
          </cell>
          <cell r="G4332">
            <v>40</v>
          </cell>
          <cell r="H4332">
            <v>53705</v>
          </cell>
          <cell r="I4332" t="str">
            <v>43370</v>
          </cell>
          <cell r="J4332" t="str">
            <v>2010062</v>
          </cell>
          <cell r="K4332" t="str">
            <v>40701</v>
          </cell>
          <cell r="L4332">
            <v>4.4000000000000004</v>
          </cell>
          <cell r="M4332" t="str">
            <v>143115202</v>
          </cell>
          <cell r="N4332" t="str">
            <v>81</v>
          </cell>
          <cell r="O4332" t="str">
            <v>0598</v>
          </cell>
          <cell r="P4332" t="str">
            <v>0598</v>
          </cell>
          <cell r="Q4332">
            <v>52970.55</v>
          </cell>
          <cell r="R4332">
            <v>196.92</v>
          </cell>
          <cell r="S4332">
            <v>734.45</v>
          </cell>
          <cell r="V4332" t="str">
            <v>00022</v>
          </cell>
          <cell r="W4332" t="str">
            <v>8700000</v>
          </cell>
          <cell r="X4332">
            <v>0</v>
          </cell>
          <cell r="Y4332">
            <v>0</v>
          </cell>
        </row>
        <row r="4333">
          <cell r="A4333">
            <v>35916</v>
          </cell>
          <cell r="B4333" t="str">
            <v>02</v>
          </cell>
          <cell r="C4333" t="str">
            <v>Оборудование ТП 74 с трансформатором 2*400 ква</v>
          </cell>
          <cell r="D4333" t="str">
            <v>502</v>
          </cell>
          <cell r="E4333" t="str">
            <v>011</v>
          </cell>
          <cell r="F4333">
            <v>21</v>
          </cell>
          <cell r="G4333">
            <v>40</v>
          </cell>
          <cell r="H4333">
            <v>167400</v>
          </cell>
          <cell r="I4333" t="str">
            <v>43371</v>
          </cell>
          <cell r="J4333" t="str">
            <v>2010062</v>
          </cell>
          <cell r="K4333" t="str">
            <v>40701</v>
          </cell>
          <cell r="L4333">
            <v>4.4000000000000004</v>
          </cell>
          <cell r="M4333" t="str">
            <v>143115202</v>
          </cell>
          <cell r="N4333" t="str">
            <v>87</v>
          </cell>
          <cell r="O4333" t="str">
            <v>0598</v>
          </cell>
          <cell r="P4333" t="str">
            <v>0598</v>
          </cell>
          <cell r="Q4333">
            <v>120918.21</v>
          </cell>
          <cell r="R4333">
            <v>613.79999999999995</v>
          </cell>
          <cell r="S4333">
            <v>46481.79</v>
          </cell>
          <cell r="V4333" t="str">
            <v>00024</v>
          </cell>
          <cell r="W4333" t="str">
            <v>8700000</v>
          </cell>
          <cell r="X4333">
            <v>0</v>
          </cell>
          <cell r="Y4333">
            <v>0</v>
          </cell>
        </row>
        <row r="4334">
          <cell r="A4334">
            <v>35916</v>
          </cell>
          <cell r="B4334" t="str">
            <v>02</v>
          </cell>
          <cell r="C4334" t="str">
            <v>Оборудование ТП 371 с трансф-м 4*400 ква с-з Тепличный</v>
          </cell>
          <cell r="D4334" t="str">
            <v>502</v>
          </cell>
          <cell r="E4334" t="str">
            <v>011</v>
          </cell>
          <cell r="F4334">
            <v>21</v>
          </cell>
          <cell r="G4334">
            <v>40</v>
          </cell>
          <cell r="H4334">
            <v>266936</v>
          </cell>
          <cell r="I4334" t="str">
            <v>43372</v>
          </cell>
          <cell r="J4334" t="str">
            <v>2010083</v>
          </cell>
          <cell r="K4334" t="str">
            <v>40701</v>
          </cell>
          <cell r="L4334">
            <v>4.4000000000000004</v>
          </cell>
          <cell r="M4334" t="str">
            <v>143115202</v>
          </cell>
          <cell r="N4334" t="str">
            <v>81</v>
          </cell>
          <cell r="O4334" t="str">
            <v>0598</v>
          </cell>
          <cell r="P4334" t="str">
            <v>0598</v>
          </cell>
          <cell r="Q4334">
            <v>192815.59</v>
          </cell>
          <cell r="R4334">
            <v>978.77</v>
          </cell>
          <cell r="S4334">
            <v>74120.41</v>
          </cell>
          <cell r="V4334" t="str">
            <v>00026</v>
          </cell>
          <cell r="W4334" t="str">
            <v>8700000</v>
          </cell>
          <cell r="X4334">
            <v>0</v>
          </cell>
          <cell r="Y4334">
            <v>0</v>
          </cell>
        </row>
        <row r="4335">
          <cell r="A4335">
            <v>24624</v>
          </cell>
          <cell r="B4335" t="str">
            <v>40</v>
          </cell>
          <cell r="C4335" t="str">
            <v>Демонтир Трансформатор ТМ 63/10кв ном 5180 с КТП 640 ДСР</v>
          </cell>
          <cell r="D4335" t="str">
            <v>529</v>
          </cell>
          <cell r="E4335" t="str">
            <v>011</v>
          </cell>
          <cell r="F4335">
            <v>11</v>
          </cell>
          <cell r="G4335">
            <v>40</v>
          </cell>
          <cell r="H4335">
            <v>2492</v>
          </cell>
          <cell r="I4335" t="str">
            <v>42910</v>
          </cell>
          <cell r="J4335" t="str">
            <v>2010062</v>
          </cell>
          <cell r="K4335" t="str">
            <v>40701</v>
          </cell>
          <cell r="L4335">
            <v>0</v>
          </cell>
          <cell r="M4335" t="str">
            <v>143115010</v>
          </cell>
          <cell r="N4335" t="str">
            <v>60</v>
          </cell>
          <cell r="O4335" t="str">
            <v>0667</v>
          </cell>
          <cell r="P4335" t="str">
            <v>0667</v>
          </cell>
          <cell r="Q4335">
            <v>2492</v>
          </cell>
          <cell r="R4335">
            <v>0</v>
          </cell>
          <cell r="S4335">
            <v>0</v>
          </cell>
          <cell r="V4335" t="str">
            <v>42910</v>
          </cell>
          <cell r="X4335">
            <v>0</v>
          </cell>
        </row>
        <row r="4336">
          <cell r="A4336">
            <v>27303</v>
          </cell>
          <cell r="B4336" t="str">
            <v>40</v>
          </cell>
          <cell r="C4336" t="str">
            <v>Резерв Трансформатор ТМ 100 ква ном.10587</v>
          </cell>
          <cell r="D4336" t="str">
            <v>529</v>
          </cell>
          <cell r="E4336" t="str">
            <v>011</v>
          </cell>
          <cell r="F4336">
            <v>31</v>
          </cell>
          <cell r="G4336">
            <v>40</v>
          </cell>
          <cell r="H4336">
            <v>7636</v>
          </cell>
          <cell r="I4336" t="str">
            <v>42925</v>
          </cell>
          <cell r="J4336" t="str">
            <v>2010062</v>
          </cell>
          <cell r="K4336" t="str">
            <v>40701</v>
          </cell>
          <cell r="L4336">
            <v>0</v>
          </cell>
          <cell r="M4336" t="str">
            <v>143115120</v>
          </cell>
          <cell r="N4336" t="str">
            <v>74</v>
          </cell>
          <cell r="O4336" t="str">
            <v>1074</v>
          </cell>
          <cell r="P4336" t="str">
            <v>1074</v>
          </cell>
          <cell r="Q4336">
            <v>7636</v>
          </cell>
          <cell r="R4336">
            <v>0</v>
          </cell>
          <cell r="S4336">
            <v>0</v>
          </cell>
          <cell r="V4336" t="str">
            <v>42925</v>
          </cell>
          <cell r="X4336">
            <v>0</v>
          </cell>
        </row>
        <row r="4337">
          <cell r="A4337">
            <v>27515</v>
          </cell>
          <cell r="B4337" t="str">
            <v>04</v>
          </cell>
          <cell r="C4337" t="str">
            <v>Оборудование ТП 803 с трансформатором 2*400 ква</v>
          </cell>
          <cell r="D4337" t="str">
            <v>539</v>
          </cell>
          <cell r="E4337" t="str">
            <v>011</v>
          </cell>
          <cell r="F4337">
            <v>11</v>
          </cell>
          <cell r="G4337">
            <v>40</v>
          </cell>
          <cell r="H4337">
            <v>75381</v>
          </cell>
          <cell r="I4337" t="str">
            <v>43917</v>
          </cell>
          <cell r="J4337" t="str">
            <v>2010062</v>
          </cell>
          <cell r="K4337" t="str">
            <v>40701</v>
          </cell>
          <cell r="L4337">
            <v>4.4000000000000004</v>
          </cell>
          <cell r="M4337" t="str">
            <v>143115202</v>
          </cell>
          <cell r="N4337" t="str">
            <v>75</v>
          </cell>
          <cell r="O4337" t="str">
            <v>0575</v>
          </cell>
          <cell r="Q4337">
            <v>69141.259999999995</v>
          </cell>
          <cell r="R4337">
            <v>276.39999999999998</v>
          </cell>
          <cell r="S4337">
            <v>6239.74</v>
          </cell>
          <cell r="V4337" t="str">
            <v>43917</v>
          </cell>
          <cell r="X4337">
            <v>0</v>
          </cell>
        </row>
        <row r="4338">
          <cell r="A4338">
            <v>29860</v>
          </cell>
          <cell r="B4338" t="str">
            <v>02</v>
          </cell>
          <cell r="C4338" t="str">
            <v>Демонтир.трансформатор 630 ква с ТП 1080</v>
          </cell>
          <cell r="D4338" t="str">
            <v>502</v>
          </cell>
          <cell r="E4338" t="str">
            <v>011</v>
          </cell>
          <cell r="F4338">
            <v>11</v>
          </cell>
          <cell r="G4338">
            <v>40</v>
          </cell>
          <cell r="H4338">
            <v>30874</v>
          </cell>
          <cell r="I4338" t="str">
            <v>43373</v>
          </cell>
          <cell r="J4338" t="str">
            <v>2010062</v>
          </cell>
          <cell r="K4338" t="str">
            <v>40701</v>
          </cell>
          <cell r="L4338">
            <v>0</v>
          </cell>
          <cell r="M4338" t="str">
            <v>143115120</v>
          </cell>
          <cell r="N4338" t="str">
            <v>80</v>
          </cell>
          <cell r="O4338" t="str">
            <v>1081</v>
          </cell>
          <cell r="Q4338">
            <v>4567.59</v>
          </cell>
          <cell r="R4338">
            <v>0</v>
          </cell>
          <cell r="S4338">
            <v>26306.41</v>
          </cell>
          <cell r="V4338" t="str">
            <v>43373</v>
          </cell>
          <cell r="X4338">
            <v>0</v>
          </cell>
        </row>
        <row r="4339">
          <cell r="A4339">
            <v>34881</v>
          </cell>
          <cell r="B4339" t="str">
            <v>07</v>
          </cell>
          <cell r="C4339" t="str">
            <v>Оборудование ТП 34 с трансф-м 400 кВА</v>
          </cell>
          <cell r="D4339" t="str">
            <v>519</v>
          </cell>
          <cell r="E4339" t="str">
            <v>011</v>
          </cell>
          <cell r="F4339">
            <v>11</v>
          </cell>
          <cell r="G4339">
            <v>40</v>
          </cell>
          <cell r="H4339">
            <v>30054</v>
          </cell>
          <cell r="I4339" t="str">
            <v>40779</v>
          </cell>
          <cell r="J4339" t="str">
            <v>2010062</v>
          </cell>
          <cell r="K4339" t="str">
            <v>40701</v>
          </cell>
          <cell r="L4339">
            <v>4.4000000000000004</v>
          </cell>
          <cell r="M4339" t="str">
            <v>143115202</v>
          </cell>
          <cell r="N4339" t="str">
            <v>92</v>
          </cell>
          <cell r="O4339" t="str">
            <v>0795</v>
          </cell>
          <cell r="P4339" t="str">
            <v>0775</v>
          </cell>
          <cell r="Q4339">
            <v>15167.43</v>
          </cell>
          <cell r="R4339">
            <v>110.2</v>
          </cell>
          <cell r="S4339">
            <v>14886.57</v>
          </cell>
          <cell r="V4339" t="str">
            <v>40779</v>
          </cell>
          <cell r="W4339" t="str">
            <v>8500000</v>
          </cell>
          <cell r="X4339">
            <v>0</v>
          </cell>
        </row>
        <row r="4340">
          <cell r="A4340">
            <v>31809</v>
          </cell>
          <cell r="B4340" t="str">
            <v>40</v>
          </cell>
          <cell r="C4340" t="str">
            <v>КТПН 712 п.Стародубское открытое с тр-ром 100 ква</v>
          </cell>
          <cell r="D4340" t="str">
            <v>529</v>
          </cell>
          <cell r="E4340" t="str">
            <v>011</v>
          </cell>
          <cell r="F4340">
            <v>11</v>
          </cell>
          <cell r="G4340">
            <v>40</v>
          </cell>
          <cell r="H4340">
            <v>29450</v>
          </cell>
          <cell r="I4340" t="str">
            <v>40089</v>
          </cell>
          <cell r="J4340" t="str">
            <v>2010062</v>
          </cell>
          <cell r="K4340" t="str">
            <v>40701</v>
          </cell>
          <cell r="L4340">
            <v>4.4000000000000004</v>
          </cell>
          <cell r="M4340" t="str">
            <v>143115202</v>
          </cell>
          <cell r="N4340" t="str">
            <v>83</v>
          </cell>
          <cell r="O4340" t="str">
            <v>0287</v>
          </cell>
          <cell r="Q4340">
            <v>24889.99</v>
          </cell>
          <cell r="R4340">
            <v>107.98</v>
          </cell>
          <cell r="S4340">
            <v>4560.01</v>
          </cell>
          <cell r="V4340" t="str">
            <v>40089</v>
          </cell>
          <cell r="X4340">
            <v>0</v>
          </cell>
        </row>
        <row r="4341">
          <cell r="A4341">
            <v>35156</v>
          </cell>
          <cell r="B4341" t="str">
            <v>20</v>
          </cell>
          <cell r="C4341" t="str">
            <v>Трансформатор ТМ 1600 ква демонтир.с ПСТ"Агар" N 2866</v>
          </cell>
          <cell r="D4341" t="str">
            <v>520</v>
          </cell>
          <cell r="E4341" t="str">
            <v>011</v>
          </cell>
          <cell r="F4341">
            <v>31</v>
          </cell>
          <cell r="G4341">
            <v>40</v>
          </cell>
          <cell r="H4341">
            <v>405000</v>
          </cell>
          <cell r="I4341" t="str">
            <v>42939</v>
          </cell>
          <cell r="J4341" t="str">
            <v>2010062</v>
          </cell>
          <cell r="K4341" t="str">
            <v>40701</v>
          </cell>
          <cell r="L4341">
            <v>0</v>
          </cell>
          <cell r="M4341" t="str">
            <v>143215103</v>
          </cell>
          <cell r="N4341" t="str">
            <v>92</v>
          </cell>
          <cell r="O4341" t="str">
            <v>0496</v>
          </cell>
          <cell r="Q4341">
            <v>108405</v>
          </cell>
          <cell r="R4341">
            <v>0</v>
          </cell>
          <cell r="S4341">
            <v>296595</v>
          </cell>
          <cell r="V4341" t="str">
            <v>42939</v>
          </cell>
          <cell r="X4341">
            <v>0</v>
          </cell>
        </row>
        <row r="4342">
          <cell r="A4342">
            <v>36100</v>
          </cell>
          <cell r="B4342" t="str">
            <v>02</v>
          </cell>
          <cell r="C4342" t="str">
            <v>КТП  463 с трансформатором 100 ква открытая</v>
          </cell>
          <cell r="D4342" t="str">
            <v>502</v>
          </cell>
          <cell r="E4342" t="str">
            <v>011</v>
          </cell>
          <cell r="F4342">
            <v>21</v>
          </cell>
          <cell r="G4342">
            <v>40</v>
          </cell>
          <cell r="H4342">
            <v>19710</v>
          </cell>
          <cell r="I4342" t="str">
            <v>43374</v>
          </cell>
          <cell r="J4342" t="str">
            <v>2010062</v>
          </cell>
          <cell r="K4342" t="str">
            <v>40701</v>
          </cell>
          <cell r="L4342">
            <v>6.6</v>
          </cell>
          <cell r="M4342" t="str">
            <v>143115201</v>
          </cell>
          <cell r="N4342" t="str">
            <v>95</v>
          </cell>
          <cell r="O4342" t="str">
            <v>1198</v>
          </cell>
          <cell r="P4342" t="str">
            <v>1198</v>
          </cell>
          <cell r="Q4342">
            <v>7660.8</v>
          </cell>
          <cell r="R4342">
            <v>108.41</v>
          </cell>
          <cell r="S4342">
            <v>12049.2</v>
          </cell>
          <cell r="V4342" t="str">
            <v>00002</v>
          </cell>
          <cell r="W4342" t="str">
            <v>8700000</v>
          </cell>
          <cell r="X4342">
            <v>0</v>
          </cell>
          <cell r="Y4342">
            <v>0</v>
          </cell>
        </row>
        <row r="4343">
          <cell r="A4343">
            <v>36100</v>
          </cell>
          <cell r="B4343" t="str">
            <v>04</v>
          </cell>
          <cell r="C4343" t="str">
            <v>КТП  2017 с тра-м 250 ква</v>
          </cell>
          <cell r="D4343" t="str">
            <v>539</v>
          </cell>
          <cell r="E4343" t="str">
            <v>011</v>
          </cell>
          <cell r="F4343">
            <v>21</v>
          </cell>
          <cell r="G4343">
            <v>40</v>
          </cell>
          <cell r="H4343">
            <v>56700</v>
          </cell>
          <cell r="I4343" t="str">
            <v>43918</v>
          </cell>
          <cell r="J4343" t="str">
            <v>2010062</v>
          </cell>
          <cell r="K4343" t="str">
            <v>40701</v>
          </cell>
          <cell r="L4343">
            <v>4.4000000000000004</v>
          </cell>
          <cell r="M4343" t="str">
            <v>143115201</v>
          </cell>
          <cell r="N4343" t="str">
            <v>93</v>
          </cell>
          <cell r="O4343" t="str">
            <v>1198</v>
          </cell>
          <cell r="P4343" t="str">
            <v>1198</v>
          </cell>
          <cell r="Q4343">
            <v>27234.9</v>
          </cell>
          <cell r="R4343">
            <v>207.9</v>
          </cell>
          <cell r="S4343">
            <v>29465.1</v>
          </cell>
          <cell r="V4343" t="str">
            <v>00003</v>
          </cell>
          <cell r="W4343" t="str">
            <v>8700000</v>
          </cell>
          <cell r="X4343">
            <v>0</v>
          </cell>
          <cell r="Y4343">
            <v>0</v>
          </cell>
        </row>
        <row r="4344">
          <cell r="A4344">
            <v>27454</v>
          </cell>
          <cell r="B4344" t="str">
            <v>40</v>
          </cell>
          <cell r="C4344" t="str">
            <v>ЗРУ 10 кв на ПСТ Стародубская</v>
          </cell>
          <cell r="D4344" t="str">
            <v>529</v>
          </cell>
          <cell r="E4344" t="str">
            <v>011</v>
          </cell>
          <cell r="F4344">
            <v>11</v>
          </cell>
          <cell r="G4344">
            <v>40</v>
          </cell>
          <cell r="H4344">
            <v>322149</v>
          </cell>
          <cell r="I4344" t="str">
            <v>41300</v>
          </cell>
          <cell r="J4344" t="str">
            <v>2010062</v>
          </cell>
          <cell r="K4344" t="str">
            <v>40701</v>
          </cell>
          <cell r="L4344">
            <v>4.4000000000000004</v>
          </cell>
          <cell r="M4344" t="str">
            <v>143115203</v>
          </cell>
          <cell r="N4344" t="str">
            <v>74</v>
          </cell>
          <cell r="O4344" t="str">
            <v>0375</v>
          </cell>
          <cell r="P4344" t="str">
            <v>0375</v>
          </cell>
          <cell r="Q4344">
            <v>322149</v>
          </cell>
          <cell r="R4344">
            <v>0</v>
          </cell>
          <cell r="S4344">
            <v>0</v>
          </cell>
          <cell r="V4344" t="str">
            <v>41300</v>
          </cell>
          <cell r="X4344">
            <v>0</v>
          </cell>
        </row>
        <row r="4345">
          <cell r="A4345">
            <v>36130</v>
          </cell>
          <cell r="B4345" t="str">
            <v>07</v>
          </cell>
          <cell r="C4345" t="str">
            <v>Оборудование ТП 19</v>
          </cell>
          <cell r="D4345" t="str">
            <v>519</v>
          </cell>
          <cell r="E4345" t="str">
            <v>011</v>
          </cell>
          <cell r="F4345">
            <v>11</v>
          </cell>
          <cell r="G4345">
            <v>40</v>
          </cell>
          <cell r="H4345">
            <v>31439</v>
          </cell>
          <cell r="I4345" t="str">
            <v>40830</v>
          </cell>
          <cell r="J4345" t="str">
            <v>2010062</v>
          </cell>
          <cell r="K4345" t="str">
            <v>40701</v>
          </cell>
          <cell r="L4345">
            <v>4.4000000000000004</v>
          </cell>
          <cell r="M4345" t="str">
            <v>143115202</v>
          </cell>
          <cell r="O4345" t="str">
            <v>1298</v>
          </cell>
          <cell r="P4345" t="str">
            <v>1298</v>
          </cell>
          <cell r="Q4345">
            <v>8069.96</v>
          </cell>
          <cell r="R4345">
            <v>115.28</v>
          </cell>
          <cell r="S4345">
            <v>23369.040000000001</v>
          </cell>
          <cell r="V4345" t="str">
            <v>00051</v>
          </cell>
          <cell r="W4345" t="str">
            <v>0800000</v>
          </cell>
          <cell r="X4345">
            <v>0</v>
          </cell>
          <cell r="Y4345">
            <v>0</v>
          </cell>
        </row>
        <row r="4346">
          <cell r="A4346">
            <v>36130</v>
          </cell>
          <cell r="B4346" t="str">
            <v>02</v>
          </cell>
          <cell r="C4346" t="str">
            <v>Оборудование ЗРУ 10 кв ПСТ"Луговая"</v>
          </cell>
          <cell r="D4346" t="str">
            <v>502</v>
          </cell>
          <cell r="E4346" t="str">
            <v>011</v>
          </cell>
          <cell r="F4346">
            <v>41</v>
          </cell>
          <cell r="G4346">
            <v>40</v>
          </cell>
          <cell r="H4346">
            <v>2203200</v>
          </cell>
          <cell r="I4346" t="str">
            <v>43375</v>
          </cell>
          <cell r="J4346" t="str">
            <v>2010062</v>
          </cell>
          <cell r="K4346" t="str">
            <v>40701</v>
          </cell>
          <cell r="L4346">
            <v>4.4000000000000004</v>
          </cell>
          <cell r="M4346" t="str">
            <v>143115201</v>
          </cell>
          <cell r="N4346" t="str">
            <v>95</v>
          </cell>
          <cell r="O4346" t="str">
            <v>1298</v>
          </cell>
          <cell r="P4346" t="str">
            <v>1298</v>
          </cell>
          <cell r="Q4346">
            <v>856310.4</v>
          </cell>
          <cell r="R4346">
            <v>8078.4</v>
          </cell>
          <cell r="S4346">
            <v>1346889.6</v>
          </cell>
          <cell r="V4346" t="str">
            <v>00065</v>
          </cell>
          <cell r="W4346" t="str">
            <v>8000000</v>
          </cell>
          <cell r="X4346">
            <v>0</v>
          </cell>
          <cell r="Y4346">
            <v>0</v>
          </cell>
        </row>
        <row r="4347">
          <cell r="A4347">
            <v>36130</v>
          </cell>
          <cell r="B4347" t="str">
            <v>02</v>
          </cell>
          <cell r="C4347" t="str">
            <v>Трансформатор ТМ 6300 ква N 201391 установлен  Н-Александровская</v>
          </cell>
          <cell r="D4347" t="str">
            <v>502</v>
          </cell>
          <cell r="E4347" t="str">
            <v>011</v>
          </cell>
          <cell r="F4347">
            <v>31</v>
          </cell>
          <cell r="G4347">
            <v>40</v>
          </cell>
          <cell r="H4347">
            <v>291870</v>
          </cell>
          <cell r="I4347" t="str">
            <v>43376</v>
          </cell>
          <cell r="J4347" t="str">
            <v>2010062</v>
          </cell>
          <cell r="K4347" t="str">
            <v>40701</v>
          </cell>
          <cell r="L4347">
            <v>4.4000000000000004</v>
          </cell>
          <cell r="M4347" t="str">
            <v>143115130</v>
          </cell>
          <cell r="N4347" t="str">
            <v>80</v>
          </cell>
          <cell r="O4347" t="str">
            <v>1298</v>
          </cell>
          <cell r="P4347" t="str">
            <v>1298</v>
          </cell>
          <cell r="Q4347">
            <v>267547.05</v>
          </cell>
          <cell r="R4347">
            <v>1070.19</v>
          </cell>
          <cell r="S4347">
            <v>24322.95</v>
          </cell>
          <cell r="V4347" t="str">
            <v>00066</v>
          </cell>
          <cell r="W4347" t="str">
            <v>8000000</v>
          </cell>
          <cell r="X4347">
            <v>0</v>
          </cell>
          <cell r="Y4347">
            <v>0</v>
          </cell>
        </row>
        <row r="4348">
          <cell r="A4348">
            <v>36130</v>
          </cell>
          <cell r="B4348" t="str">
            <v>02</v>
          </cell>
          <cell r="C4348" t="str">
            <v>Оборудование ЗРУ 10 кв ПСТ "Хомутовская"</v>
          </cell>
          <cell r="D4348" t="str">
            <v>502</v>
          </cell>
          <cell r="E4348" t="str">
            <v>011</v>
          </cell>
          <cell r="F4348">
            <v>41</v>
          </cell>
          <cell r="G4348">
            <v>40</v>
          </cell>
          <cell r="H4348">
            <v>2203200</v>
          </cell>
          <cell r="I4348" t="str">
            <v>43377</v>
          </cell>
          <cell r="J4348" t="str">
            <v>2010062</v>
          </cell>
          <cell r="K4348" t="str">
            <v>40701</v>
          </cell>
          <cell r="L4348">
            <v>4.4000000000000004</v>
          </cell>
          <cell r="M4348" t="str">
            <v>143115201</v>
          </cell>
          <cell r="N4348" t="str">
            <v>86</v>
          </cell>
          <cell r="O4348" t="str">
            <v>1298</v>
          </cell>
          <cell r="P4348" t="str">
            <v>1298</v>
          </cell>
          <cell r="Q4348">
            <v>1728777.6</v>
          </cell>
          <cell r="R4348">
            <v>8078.4</v>
          </cell>
          <cell r="S4348">
            <v>474422.4</v>
          </cell>
          <cell r="V4348" t="str">
            <v>00067</v>
          </cell>
          <cell r="W4348" t="str">
            <v>8000000</v>
          </cell>
          <cell r="X4348">
            <v>0</v>
          </cell>
          <cell r="Y4348">
            <v>0</v>
          </cell>
        </row>
        <row r="4349">
          <cell r="A4349">
            <v>36130</v>
          </cell>
          <cell r="B4349" t="str">
            <v>40</v>
          </cell>
          <cell r="C4349" t="str">
            <v>Трансформатор ТМ 2500 ква ПСТ"Сокол" зав.ном.105</v>
          </cell>
          <cell r="D4349" t="str">
            <v>529</v>
          </cell>
          <cell r="E4349" t="str">
            <v>011</v>
          </cell>
          <cell r="F4349">
            <v>41</v>
          </cell>
          <cell r="G4349">
            <v>40</v>
          </cell>
          <cell r="H4349">
            <v>60436</v>
          </cell>
          <cell r="I4349" t="str">
            <v>41200</v>
          </cell>
          <cell r="J4349" t="str">
            <v>2010062</v>
          </cell>
          <cell r="K4349" t="str">
            <v>40701</v>
          </cell>
          <cell r="L4349">
            <v>4.4000000000000004</v>
          </cell>
          <cell r="M4349" t="str">
            <v>143115131</v>
          </cell>
          <cell r="N4349" t="str">
            <v>74</v>
          </cell>
          <cell r="O4349" t="str">
            <v>1298</v>
          </cell>
          <cell r="P4349" t="str">
            <v>1298</v>
          </cell>
          <cell r="Q4349">
            <v>60436</v>
          </cell>
          <cell r="R4349">
            <v>0</v>
          </cell>
          <cell r="S4349">
            <v>0</v>
          </cell>
          <cell r="V4349" t="str">
            <v>00069</v>
          </cell>
          <cell r="W4349" t="str">
            <v>8000000</v>
          </cell>
          <cell r="X4349">
            <v>0</v>
          </cell>
          <cell r="Y4349">
            <v>0</v>
          </cell>
        </row>
        <row r="4350">
          <cell r="A4350">
            <v>36161</v>
          </cell>
          <cell r="B4350" t="str">
            <v>02</v>
          </cell>
          <cell r="C4350" t="str">
            <v>Оборудование ТП 51 с трансформатором 2*400 ква</v>
          </cell>
          <cell r="D4350" t="str">
            <v>502</v>
          </cell>
          <cell r="E4350" t="str">
            <v>011</v>
          </cell>
          <cell r="F4350">
            <v>21</v>
          </cell>
          <cell r="G4350">
            <v>40</v>
          </cell>
          <cell r="H4350">
            <v>34501</v>
          </cell>
          <cell r="I4350" t="str">
            <v>43378</v>
          </cell>
          <cell r="J4350" t="str">
            <v>2010062</v>
          </cell>
          <cell r="K4350" t="str">
            <v>40701</v>
          </cell>
          <cell r="L4350">
            <v>0</v>
          </cell>
          <cell r="M4350" t="str">
            <v>143115202</v>
          </cell>
          <cell r="N4350" t="str">
            <v>86</v>
          </cell>
          <cell r="O4350" t="str">
            <v>0199</v>
          </cell>
          <cell r="P4350" t="str">
            <v>0199</v>
          </cell>
          <cell r="Q4350">
            <v>0</v>
          </cell>
          <cell r="R4350">
            <v>0</v>
          </cell>
          <cell r="S4350">
            <v>34501</v>
          </cell>
          <cell r="V4350" t="str">
            <v>00003</v>
          </cell>
          <cell r="W4350" t="str">
            <v>8700000</v>
          </cell>
          <cell r="X4350">
            <v>0</v>
          </cell>
          <cell r="Y4350">
            <v>0</v>
          </cell>
        </row>
        <row r="4351">
          <cell r="A4351">
            <v>36373</v>
          </cell>
          <cell r="B4351" t="str">
            <v>05</v>
          </cell>
          <cell r="C4351" t="str">
            <v>Блок резервного питания Smart-UPS 1000</v>
          </cell>
          <cell r="D4351" t="str">
            <v>505</v>
          </cell>
          <cell r="E4351" t="str">
            <v>011</v>
          </cell>
          <cell r="F4351">
            <v>11</v>
          </cell>
          <cell r="G4351">
            <v>40</v>
          </cell>
          <cell r="H4351">
            <v>18195</v>
          </cell>
          <cell r="I4351" t="str">
            <v>41938</v>
          </cell>
          <cell r="J4351" t="str">
            <v>2502100</v>
          </cell>
          <cell r="K4351" t="str">
            <v>40708</v>
          </cell>
          <cell r="L4351">
            <v>7.1</v>
          </cell>
          <cell r="M4351" t="str">
            <v>143120010</v>
          </cell>
          <cell r="N4351" t="str">
            <v>99</v>
          </cell>
          <cell r="O4351" t="str">
            <v>0899</v>
          </cell>
          <cell r="Q4351">
            <v>6666.89</v>
          </cell>
          <cell r="R4351">
            <v>107.65</v>
          </cell>
          <cell r="S4351">
            <v>11528.11</v>
          </cell>
          <cell r="V4351" t="str">
            <v>00019</v>
          </cell>
          <cell r="X4351">
            <v>0</v>
          </cell>
          <cell r="Y4351">
            <v>0</v>
          </cell>
        </row>
        <row r="4352">
          <cell r="A4352">
            <v>36495</v>
          </cell>
          <cell r="B4352" t="str">
            <v>02</v>
          </cell>
          <cell r="C4352" t="str">
            <v>КТП 479 с тр-ом 250ква</v>
          </cell>
          <cell r="D4352" t="str">
            <v>502</v>
          </cell>
          <cell r="E4352" t="str">
            <v>011</v>
          </cell>
          <cell r="F4352">
            <v>41</v>
          </cell>
          <cell r="G4352">
            <v>40</v>
          </cell>
          <cell r="H4352">
            <v>41850</v>
          </cell>
          <cell r="I4352" t="str">
            <v>43379</v>
          </cell>
          <cell r="J4352" t="str">
            <v>2010062</v>
          </cell>
          <cell r="K4352" t="str">
            <v>40701</v>
          </cell>
          <cell r="L4352">
            <v>6.6</v>
          </cell>
          <cell r="M4352" t="str">
            <v>143115010</v>
          </cell>
          <cell r="N4352" t="str">
            <v>99</v>
          </cell>
          <cell r="O4352" t="str">
            <v>1299</v>
          </cell>
          <cell r="Q4352">
            <v>13350.32</v>
          </cell>
          <cell r="R4352">
            <v>230.18</v>
          </cell>
          <cell r="S4352">
            <v>28499.68</v>
          </cell>
          <cell r="V4352" t="str">
            <v>00051</v>
          </cell>
          <cell r="X4352">
            <v>0</v>
          </cell>
          <cell r="Y4352">
            <v>0</v>
          </cell>
        </row>
        <row r="4353">
          <cell r="A4353">
            <v>36495</v>
          </cell>
          <cell r="B4353" t="str">
            <v>40</v>
          </cell>
          <cell r="C4353" t="str">
            <v>Оборудование ТП-565 с тр-ом 100 ква</v>
          </cell>
          <cell r="D4353" t="str">
            <v>529</v>
          </cell>
          <cell r="E4353" t="str">
            <v>011</v>
          </cell>
          <cell r="F4353">
            <v>81</v>
          </cell>
          <cell r="G4353">
            <v>40</v>
          </cell>
          <cell r="H4353">
            <v>22680</v>
          </cell>
          <cell r="I4353" t="str">
            <v>41301</v>
          </cell>
          <cell r="J4353" t="str">
            <v>2010062</v>
          </cell>
          <cell r="K4353" t="str">
            <v>40701</v>
          </cell>
          <cell r="L4353">
            <v>4.4000000000000004</v>
          </cell>
          <cell r="M4353" t="str">
            <v>143115202</v>
          </cell>
          <cell r="N4353" t="str">
            <v>89</v>
          </cell>
          <cell r="O4353" t="str">
            <v>1299</v>
          </cell>
          <cell r="Q4353">
            <v>4823.28</v>
          </cell>
          <cell r="R4353">
            <v>83.16</v>
          </cell>
          <cell r="S4353">
            <v>17856.72</v>
          </cell>
          <cell r="V4353" t="str">
            <v>00013</v>
          </cell>
          <cell r="X4353">
            <v>0</v>
          </cell>
          <cell r="Y4353">
            <v>0</v>
          </cell>
        </row>
        <row r="4354">
          <cell r="A4354">
            <v>22037</v>
          </cell>
          <cell r="B4354" t="str">
            <v>02</v>
          </cell>
          <cell r="C4354" t="str">
            <v>КТПН-367 с тр-ом 250/6</v>
          </cell>
          <cell r="D4354" t="str">
            <v>502</v>
          </cell>
          <cell r="E4354" t="str">
            <v>011</v>
          </cell>
          <cell r="F4354">
            <v>41</v>
          </cell>
          <cell r="G4354">
            <v>40</v>
          </cell>
          <cell r="H4354">
            <v>8300</v>
          </cell>
          <cell r="I4354" t="str">
            <v>43380</v>
          </cell>
          <cell r="J4354" t="str">
            <v>2010062</v>
          </cell>
          <cell r="K4354" t="str">
            <v>40701</v>
          </cell>
          <cell r="L4354">
            <v>4.4000000000000004</v>
          </cell>
          <cell r="M4354" t="str">
            <v>143115202</v>
          </cell>
          <cell r="N4354" t="str">
            <v>60</v>
          </cell>
          <cell r="O4354" t="str">
            <v>0560</v>
          </cell>
          <cell r="Q4354">
            <v>8300</v>
          </cell>
          <cell r="R4354">
            <v>0</v>
          </cell>
          <cell r="S4354">
            <v>0</v>
          </cell>
          <cell r="V4354" t="str">
            <v>00002</v>
          </cell>
          <cell r="X4354">
            <v>0</v>
          </cell>
          <cell r="Y4354">
            <v>0</v>
          </cell>
        </row>
        <row r="4355">
          <cell r="A4355">
            <v>426</v>
          </cell>
          <cell r="B4355" t="str">
            <v>20</v>
          </cell>
          <cell r="C4355" t="str">
            <v>Генератор "Вепрь"</v>
          </cell>
          <cell r="D4355" t="str">
            <v>520</v>
          </cell>
          <cell r="E4355" t="str">
            <v>011</v>
          </cell>
          <cell r="F4355">
            <v>11</v>
          </cell>
          <cell r="G4355">
            <v>40</v>
          </cell>
          <cell r="H4355">
            <v>51822</v>
          </cell>
          <cell r="I4355" t="str">
            <v>43381</v>
          </cell>
          <cell r="J4355" t="str">
            <v>2010062</v>
          </cell>
          <cell r="K4355" t="str">
            <v>40300</v>
          </cell>
          <cell r="L4355">
            <v>12.5</v>
          </cell>
          <cell r="M4355" t="str">
            <v>142911110</v>
          </cell>
          <cell r="N4355" t="str">
            <v>01</v>
          </cell>
          <cell r="O4355" t="str">
            <v>0301</v>
          </cell>
          <cell r="Q4355">
            <v>23211.84</v>
          </cell>
          <cell r="R4355">
            <v>539.80999999999995</v>
          </cell>
          <cell r="S4355">
            <v>28610.16</v>
          </cell>
          <cell r="V4355" t="str">
            <v>00024</v>
          </cell>
          <cell r="X4355">
            <v>0</v>
          </cell>
          <cell r="Y4355">
            <v>0</v>
          </cell>
        </row>
        <row r="4356">
          <cell r="A4356">
            <v>610</v>
          </cell>
          <cell r="B4356" t="str">
            <v>20</v>
          </cell>
          <cell r="C4356" t="str">
            <v>Трансформатор ТМ 630/10 - 4шт</v>
          </cell>
          <cell r="D4356" t="str">
            <v>520</v>
          </cell>
          <cell r="E4356" t="str">
            <v>011</v>
          </cell>
          <cell r="F4356">
            <v>11</v>
          </cell>
          <cell r="G4356">
            <v>40</v>
          </cell>
          <cell r="H4356">
            <v>160000</v>
          </cell>
          <cell r="I4356" t="str">
            <v>43382</v>
          </cell>
          <cell r="J4356" t="str">
            <v>2010062</v>
          </cell>
          <cell r="K4356" t="str">
            <v>40701</v>
          </cell>
          <cell r="L4356">
            <v>0</v>
          </cell>
          <cell r="M4356" t="str">
            <v>143115122</v>
          </cell>
          <cell r="N4356" t="str">
            <v>01</v>
          </cell>
          <cell r="O4356" t="str">
            <v>0901</v>
          </cell>
          <cell r="Q4356">
            <v>0</v>
          </cell>
          <cell r="R4356">
            <v>0</v>
          </cell>
          <cell r="S4356">
            <v>160000</v>
          </cell>
          <cell r="V4356" t="str">
            <v>00067</v>
          </cell>
          <cell r="W4356" t="str">
            <v>0800000</v>
          </cell>
          <cell r="X4356">
            <v>0</v>
          </cell>
          <cell r="Y4356">
            <v>0</v>
          </cell>
        </row>
        <row r="4357">
          <cell r="A4357">
            <v>610</v>
          </cell>
          <cell r="B4357" t="str">
            <v>02</v>
          </cell>
          <cell r="C4357" t="str">
            <v>Оборудование РП-3</v>
          </cell>
          <cell r="D4357" t="str">
            <v>502</v>
          </cell>
          <cell r="E4357" t="str">
            <v>011</v>
          </cell>
          <cell r="F4357">
            <v>11</v>
          </cell>
          <cell r="G4357">
            <v>40</v>
          </cell>
          <cell r="H4357">
            <v>1792293</v>
          </cell>
          <cell r="I4357" t="str">
            <v>43387</v>
          </cell>
          <cell r="J4357" t="str">
            <v>2010062</v>
          </cell>
          <cell r="K4357" t="str">
            <v>40701</v>
          </cell>
          <cell r="L4357">
            <v>4.4000000000000004</v>
          </cell>
          <cell r="M4357" t="str">
            <v>143115162</v>
          </cell>
          <cell r="N4357" t="str">
            <v>01</v>
          </cell>
          <cell r="O4357" t="str">
            <v>0901</v>
          </cell>
          <cell r="Q4357">
            <v>243191.67</v>
          </cell>
          <cell r="R4357">
            <v>6571.74</v>
          </cell>
          <cell r="S4357">
            <v>1549101.33</v>
          </cell>
          <cell r="V4357" t="str">
            <v>00071</v>
          </cell>
          <cell r="W4357" t="str">
            <v>0800000</v>
          </cell>
          <cell r="X4357">
            <v>0</v>
          </cell>
          <cell r="Y4357">
            <v>0</v>
          </cell>
        </row>
        <row r="4358">
          <cell r="A4358">
            <v>701</v>
          </cell>
          <cell r="B4358" t="str">
            <v>02</v>
          </cell>
          <cell r="C4358" t="str">
            <v>Автотрансформатор 220/110/6кВ ПСТ Южно-Сахалинская</v>
          </cell>
          <cell r="D4358" t="str">
            <v>502</v>
          </cell>
          <cell r="E4358" t="str">
            <v>011</v>
          </cell>
          <cell r="F4358">
            <v>11</v>
          </cell>
          <cell r="G4358">
            <v>40</v>
          </cell>
          <cell r="H4358">
            <v>10934142.6</v>
          </cell>
          <cell r="I4358" t="str">
            <v>43386</v>
          </cell>
          <cell r="J4358" t="str">
            <v>2010062</v>
          </cell>
          <cell r="K4358" t="str">
            <v>40701</v>
          </cell>
          <cell r="L4358">
            <v>4.4000000000000004</v>
          </cell>
          <cell r="M4358" t="str">
            <v>143115162</v>
          </cell>
          <cell r="N4358" t="str">
            <v>01</v>
          </cell>
          <cell r="O4358" t="str">
            <v>1201</v>
          </cell>
          <cell r="P4358" t="str">
            <v>1201</v>
          </cell>
          <cell r="Q4358">
            <v>1363123.24</v>
          </cell>
          <cell r="R4358">
            <v>40091.86</v>
          </cell>
          <cell r="S4358">
            <v>9571019.3599999994</v>
          </cell>
          <cell r="V4358" t="str">
            <v>00069</v>
          </cell>
          <cell r="W4358" t="str">
            <v>0830000</v>
          </cell>
          <cell r="X4358">
            <v>0</v>
          </cell>
          <cell r="Y4358">
            <v>0</v>
          </cell>
        </row>
        <row r="4359">
          <cell r="A4359">
            <v>701</v>
          </cell>
          <cell r="B4359" t="str">
            <v>02</v>
          </cell>
          <cell r="C4359" t="str">
            <v>КТП-445 с тр-ом 250 кВа</v>
          </cell>
          <cell r="D4359" t="str">
            <v>502</v>
          </cell>
          <cell r="E4359" t="str">
            <v>011</v>
          </cell>
          <cell r="F4359">
            <v>41</v>
          </cell>
          <cell r="G4359">
            <v>40</v>
          </cell>
          <cell r="H4359">
            <v>519168.51</v>
          </cell>
          <cell r="I4359" t="str">
            <v>43388</v>
          </cell>
          <cell r="J4359" t="str">
            <v>2010062</v>
          </cell>
          <cell r="K4359" t="str">
            <v>40701</v>
          </cell>
          <cell r="L4359">
            <v>4.4000000000000004</v>
          </cell>
          <cell r="M4359" t="str">
            <v>143115202</v>
          </cell>
          <cell r="N4359" t="str">
            <v>78</v>
          </cell>
          <cell r="O4359" t="str">
            <v>0178</v>
          </cell>
          <cell r="P4359" t="str">
            <v>1201</v>
          </cell>
          <cell r="Q4359">
            <v>392753.76</v>
          </cell>
          <cell r="R4359">
            <v>1903.62</v>
          </cell>
          <cell r="S4359">
            <v>126414.75</v>
          </cell>
          <cell r="V4359" t="str">
            <v>00094</v>
          </cell>
          <cell r="W4359" t="str">
            <v>0800000</v>
          </cell>
          <cell r="X4359">
            <v>0</v>
          </cell>
          <cell r="Y4359">
            <v>0</v>
          </cell>
        </row>
        <row r="4360">
          <cell r="A4360">
            <v>701</v>
          </cell>
          <cell r="B4360" t="str">
            <v>02</v>
          </cell>
          <cell r="C4360" t="str">
            <v>КТП-446 с тр-ом 560 кВа</v>
          </cell>
          <cell r="D4360" t="str">
            <v>502</v>
          </cell>
          <cell r="E4360" t="str">
            <v>011</v>
          </cell>
          <cell r="F4360">
            <v>41</v>
          </cell>
          <cell r="G4360">
            <v>40</v>
          </cell>
          <cell r="H4360">
            <v>1550167.35</v>
          </cell>
          <cell r="I4360" t="str">
            <v>43389</v>
          </cell>
          <cell r="J4360" t="str">
            <v>2010062</v>
          </cell>
          <cell r="K4360" t="str">
            <v>40701</v>
          </cell>
          <cell r="L4360">
            <v>4.4000000000000004</v>
          </cell>
          <cell r="M4360" t="str">
            <v>143115202</v>
          </cell>
          <cell r="N4360" t="str">
            <v>78</v>
          </cell>
          <cell r="O4360" t="str">
            <v>0178</v>
          </cell>
          <cell r="P4360" t="str">
            <v>1201</v>
          </cell>
          <cell r="Q4360">
            <v>1152472.1200000001</v>
          </cell>
          <cell r="R4360">
            <v>5683.95</v>
          </cell>
          <cell r="S4360">
            <v>397695.23</v>
          </cell>
          <cell r="V4360" t="str">
            <v>00095</v>
          </cell>
          <cell r="W4360" t="str">
            <v>0800000</v>
          </cell>
          <cell r="X4360">
            <v>0</v>
          </cell>
          <cell r="Y4360">
            <v>0</v>
          </cell>
        </row>
        <row r="4361">
          <cell r="A4361">
            <v>701</v>
          </cell>
          <cell r="B4361" t="str">
            <v>02</v>
          </cell>
          <cell r="C4361" t="str">
            <v>КТП-435 с тр-ом 250 ква</v>
          </cell>
          <cell r="D4361" t="str">
            <v>502</v>
          </cell>
          <cell r="E4361" t="str">
            <v>011</v>
          </cell>
          <cell r="F4361">
            <v>41</v>
          </cell>
          <cell r="G4361">
            <v>40</v>
          </cell>
          <cell r="H4361">
            <v>519168.51</v>
          </cell>
          <cell r="I4361" t="str">
            <v>43390</v>
          </cell>
          <cell r="J4361" t="str">
            <v>2010062</v>
          </cell>
          <cell r="K4361" t="str">
            <v>40701</v>
          </cell>
          <cell r="L4361">
            <v>6.6</v>
          </cell>
          <cell r="M4361" t="str">
            <v>143115202</v>
          </cell>
          <cell r="N4361" t="str">
            <v>78</v>
          </cell>
          <cell r="O4361" t="str">
            <v>0178</v>
          </cell>
          <cell r="P4361" t="str">
            <v>1201</v>
          </cell>
          <cell r="Q4361">
            <v>416819.04</v>
          </cell>
          <cell r="R4361">
            <v>2855.43</v>
          </cell>
          <cell r="S4361">
            <v>102349.47</v>
          </cell>
          <cell r="V4361" t="str">
            <v>00096</v>
          </cell>
          <cell r="W4361" t="str">
            <v>0800000</v>
          </cell>
          <cell r="X4361">
            <v>0</v>
          </cell>
          <cell r="Y4361">
            <v>0</v>
          </cell>
        </row>
        <row r="4362">
          <cell r="A4362">
            <v>701</v>
          </cell>
          <cell r="B4362" t="str">
            <v>02</v>
          </cell>
          <cell r="C4362" t="str">
            <v>КТП-437 с тр-ом 400 ква</v>
          </cell>
          <cell r="D4362" t="str">
            <v>502</v>
          </cell>
          <cell r="E4362" t="str">
            <v>011</v>
          </cell>
          <cell r="F4362">
            <v>41</v>
          </cell>
          <cell r="G4362">
            <v>40</v>
          </cell>
          <cell r="H4362">
            <v>58039.49</v>
          </cell>
          <cell r="I4362" t="str">
            <v>43391</v>
          </cell>
          <cell r="J4362" t="str">
            <v>2010062</v>
          </cell>
          <cell r="K4362" t="str">
            <v>40701</v>
          </cell>
          <cell r="L4362">
            <v>4.4000000000000004</v>
          </cell>
          <cell r="M4362" t="str">
            <v>143115010</v>
          </cell>
          <cell r="N4362" t="str">
            <v>78</v>
          </cell>
          <cell r="O4362" t="str">
            <v>0178</v>
          </cell>
          <cell r="P4362" t="str">
            <v>1201</v>
          </cell>
          <cell r="Q4362">
            <v>58039.49</v>
          </cell>
          <cell r="R4362">
            <v>0</v>
          </cell>
          <cell r="S4362">
            <v>0</v>
          </cell>
          <cell r="V4362" t="str">
            <v>00097</v>
          </cell>
          <cell r="W4362" t="str">
            <v>0800000</v>
          </cell>
          <cell r="X4362">
            <v>0</v>
          </cell>
          <cell r="Y4362">
            <v>0</v>
          </cell>
        </row>
        <row r="4363">
          <cell r="A4363">
            <v>1036</v>
          </cell>
          <cell r="B4363" t="str">
            <v>40</v>
          </cell>
          <cell r="C4363" t="str">
            <v>Трактор Т-150К</v>
          </cell>
          <cell r="D4363" t="str">
            <v>529</v>
          </cell>
          <cell r="E4363" t="str">
            <v>011</v>
          </cell>
          <cell r="F4363">
            <v>11</v>
          </cell>
          <cell r="G4363">
            <v>40</v>
          </cell>
          <cell r="H4363">
            <v>133634.38</v>
          </cell>
          <cell r="I4363" t="str">
            <v>40197</v>
          </cell>
          <cell r="J4363" t="str">
            <v>2010083</v>
          </cell>
          <cell r="K4363" t="str">
            <v>40602</v>
          </cell>
          <cell r="L4363">
            <v>12.5</v>
          </cell>
          <cell r="M4363" t="str">
            <v>142918010</v>
          </cell>
          <cell r="N4363" t="str">
            <v>02</v>
          </cell>
          <cell r="O4363" t="str">
            <v>1102</v>
          </cell>
          <cell r="Q4363">
            <v>30687.25</v>
          </cell>
          <cell r="R4363">
            <v>1395.16</v>
          </cell>
          <cell r="S4363">
            <v>102947.13</v>
          </cell>
          <cell r="V4363" t="str">
            <v>00113</v>
          </cell>
          <cell r="W4363" t="str">
            <v>0860000</v>
          </cell>
          <cell r="X4363">
            <v>0</v>
          </cell>
          <cell r="Y4363">
            <v>0</v>
          </cell>
        </row>
        <row r="4364">
          <cell r="A4364">
            <v>1278</v>
          </cell>
          <cell r="B4364" t="str">
            <v>05</v>
          </cell>
          <cell r="C4364" t="str">
            <v>Блок резервного питания Smart UPS 1000 XL USB</v>
          </cell>
          <cell r="D4364" t="str">
            <v>505</v>
          </cell>
          <cell r="E4364" t="str">
            <v>01</v>
          </cell>
          <cell r="F4364">
            <v>11</v>
          </cell>
          <cell r="G4364">
            <v>40</v>
          </cell>
          <cell r="H4364">
            <v>23674.02</v>
          </cell>
          <cell r="I4364" t="str">
            <v>41184</v>
          </cell>
          <cell r="J4364" t="str">
            <v>2502100</v>
          </cell>
          <cell r="K4364" t="str">
            <v>40708</v>
          </cell>
          <cell r="L4364">
            <v>6.7</v>
          </cell>
          <cell r="M4364" t="str">
            <v>143120010</v>
          </cell>
          <cell r="N4364" t="str">
            <v>03</v>
          </cell>
          <cell r="O4364" t="str">
            <v>0703</v>
          </cell>
          <cell r="P4364" t="str">
            <v>0703</v>
          </cell>
          <cell r="Q4364">
            <v>1982.7</v>
          </cell>
          <cell r="R4364">
            <v>132.18</v>
          </cell>
          <cell r="S4364">
            <v>21691.32</v>
          </cell>
          <cell r="V4364" t="str">
            <v>00072</v>
          </cell>
          <cell r="X4364">
            <v>0</v>
          </cell>
          <cell r="Y4364">
            <v>0</v>
          </cell>
        </row>
        <row r="4365">
          <cell r="A4365">
            <v>1309</v>
          </cell>
          <cell r="B4365" t="str">
            <v>05</v>
          </cell>
          <cell r="C4365" t="str">
            <v>Штиль R-3000P однофазный стабилизатор напряжения</v>
          </cell>
          <cell r="D4365" t="str">
            <v>505</v>
          </cell>
          <cell r="E4365" t="str">
            <v>011</v>
          </cell>
          <cell r="F4365">
            <v>11</v>
          </cell>
          <cell r="G4365">
            <v>40</v>
          </cell>
          <cell r="H4365">
            <v>19323.53</v>
          </cell>
          <cell r="I4365" t="str">
            <v>41198</v>
          </cell>
          <cell r="J4365" t="str">
            <v>2502100</v>
          </cell>
          <cell r="K4365" t="str">
            <v>40708</v>
          </cell>
          <cell r="L4365">
            <v>6.7</v>
          </cell>
          <cell r="M4365" t="str">
            <v>143120010</v>
          </cell>
          <cell r="N4365" t="str">
            <v>03</v>
          </cell>
          <cell r="O4365" t="str">
            <v>0803</v>
          </cell>
          <cell r="P4365" t="str">
            <v>0803</v>
          </cell>
          <cell r="Q4365">
            <v>1510.46</v>
          </cell>
          <cell r="R4365">
            <v>107.89</v>
          </cell>
          <cell r="S4365">
            <v>17813.07</v>
          </cell>
          <cell r="V4365" t="str">
            <v>00083</v>
          </cell>
          <cell r="X4365">
            <v>0</v>
          </cell>
          <cell r="Y4365">
            <v>0</v>
          </cell>
        </row>
        <row r="4366">
          <cell r="A4366">
            <v>1309</v>
          </cell>
          <cell r="B4366" t="str">
            <v>07</v>
          </cell>
          <cell r="C4366" t="str">
            <v>КТП-60-10/04</v>
          </cell>
          <cell r="D4366" t="str">
            <v>519</v>
          </cell>
          <cell r="E4366" t="str">
            <v>011</v>
          </cell>
          <cell r="F4366">
            <v>11</v>
          </cell>
          <cell r="G4366">
            <v>40</v>
          </cell>
          <cell r="H4366">
            <v>49841.23</v>
          </cell>
          <cell r="I4366" t="str">
            <v>43919</v>
          </cell>
          <cell r="J4366" t="str">
            <v>2010062</v>
          </cell>
          <cell r="K4366" t="str">
            <v>40701</v>
          </cell>
          <cell r="L4366">
            <v>5</v>
          </cell>
          <cell r="M4366" t="str">
            <v>143115010</v>
          </cell>
          <cell r="N4366" t="str">
            <v>95</v>
          </cell>
          <cell r="O4366" t="str">
            <v>0195</v>
          </cell>
          <cell r="P4366" t="str">
            <v>0195</v>
          </cell>
          <cell r="Q4366">
            <v>22843.87</v>
          </cell>
          <cell r="R4366">
            <v>207.67</v>
          </cell>
          <cell r="S4366">
            <v>26997.360000000001</v>
          </cell>
          <cell r="V4366" t="str">
            <v>00087</v>
          </cell>
          <cell r="X4366">
            <v>0</v>
          </cell>
          <cell r="Y4366">
            <v>0</v>
          </cell>
        </row>
        <row r="4367">
          <cell r="A4367">
            <v>1370</v>
          </cell>
          <cell r="B4367" t="str">
            <v>40</v>
          </cell>
          <cell r="C4367" t="str">
            <v>КТП - 696</v>
          </cell>
          <cell r="D4367" t="str">
            <v>529</v>
          </cell>
          <cell r="E4367" t="str">
            <v>011</v>
          </cell>
          <cell r="F4367">
            <v>21</v>
          </cell>
          <cell r="G4367">
            <v>40</v>
          </cell>
          <cell r="H4367">
            <v>63908.56</v>
          </cell>
          <cell r="I4367" t="str">
            <v>43920</v>
          </cell>
          <cell r="J4367" t="str">
            <v>2010062</v>
          </cell>
          <cell r="K4367" t="str">
            <v>40701</v>
          </cell>
          <cell r="L4367">
            <v>9</v>
          </cell>
          <cell r="M4367" t="str">
            <v>143115010</v>
          </cell>
          <cell r="N4367" t="str">
            <v>94</v>
          </cell>
          <cell r="O4367" t="str">
            <v>1003</v>
          </cell>
          <cell r="P4367" t="str">
            <v>1003</v>
          </cell>
          <cell r="Q4367">
            <v>5751.72</v>
          </cell>
          <cell r="R4367">
            <v>479.31</v>
          </cell>
          <cell r="S4367">
            <v>58156.84</v>
          </cell>
          <cell r="V4367" t="str">
            <v>00106</v>
          </cell>
          <cell r="X4367">
            <v>0</v>
          </cell>
          <cell r="Y4367">
            <v>0</v>
          </cell>
        </row>
        <row r="4368">
          <cell r="A4368">
            <v>1370</v>
          </cell>
          <cell r="B4368" t="str">
            <v>40</v>
          </cell>
          <cell r="C4368" t="str">
            <v>Оборудование ТП-557</v>
          </cell>
          <cell r="D4368" t="str">
            <v>529</v>
          </cell>
          <cell r="E4368" t="str">
            <v>011</v>
          </cell>
          <cell r="F4368">
            <v>21</v>
          </cell>
          <cell r="G4368">
            <v>40</v>
          </cell>
          <cell r="H4368">
            <v>89216.47</v>
          </cell>
          <cell r="I4368" t="str">
            <v>43921</v>
          </cell>
          <cell r="J4368" t="str">
            <v>2010062</v>
          </cell>
          <cell r="K4368" t="str">
            <v>40701</v>
          </cell>
          <cell r="L4368">
            <v>6.7</v>
          </cell>
          <cell r="M4368" t="str">
            <v>143115010</v>
          </cell>
          <cell r="N4368" t="str">
            <v>98</v>
          </cell>
          <cell r="O4368" t="str">
            <v>1003</v>
          </cell>
          <cell r="P4368" t="str">
            <v>1003</v>
          </cell>
          <cell r="Q4368">
            <v>5977.56</v>
          </cell>
          <cell r="R4368">
            <v>498.13</v>
          </cell>
          <cell r="S4368">
            <v>83238.91</v>
          </cell>
          <cell r="V4368" t="str">
            <v>00106</v>
          </cell>
          <cell r="X4368">
            <v>0</v>
          </cell>
          <cell r="Y4368">
            <v>0</v>
          </cell>
        </row>
        <row r="4369">
          <cell r="A4369">
            <v>1370</v>
          </cell>
          <cell r="B4369" t="str">
            <v>40</v>
          </cell>
          <cell r="C4369" t="str">
            <v>Оборудование ТП-555</v>
          </cell>
          <cell r="D4369" t="str">
            <v>529</v>
          </cell>
          <cell r="E4369" t="str">
            <v>011</v>
          </cell>
          <cell r="F4369">
            <v>21</v>
          </cell>
          <cell r="G4369">
            <v>40</v>
          </cell>
          <cell r="H4369">
            <v>159792.54</v>
          </cell>
          <cell r="I4369" t="str">
            <v>43922</v>
          </cell>
          <cell r="J4369" t="str">
            <v>2010062</v>
          </cell>
          <cell r="K4369" t="str">
            <v>40701</v>
          </cell>
          <cell r="L4369">
            <v>10</v>
          </cell>
          <cell r="M4369" t="str">
            <v>143115010</v>
          </cell>
          <cell r="N4369" t="str">
            <v>93</v>
          </cell>
          <cell r="O4369" t="str">
            <v>1003</v>
          </cell>
          <cell r="P4369" t="str">
            <v>1003</v>
          </cell>
          <cell r="Q4369">
            <v>15979.2</v>
          </cell>
          <cell r="R4369">
            <v>1331.6</v>
          </cell>
          <cell r="S4369">
            <v>143813.34</v>
          </cell>
          <cell r="V4369" t="str">
            <v>00106</v>
          </cell>
          <cell r="X4369">
            <v>0</v>
          </cell>
          <cell r="Y4369">
            <v>0</v>
          </cell>
        </row>
        <row r="4370">
          <cell r="A4370">
            <v>1431</v>
          </cell>
          <cell r="B4370" t="str">
            <v>02</v>
          </cell>
          <cell r="C4370" t="str">
            <v>КТП - 2407</v>
          </cell>
          <cell r="D4370" t="str">
            <v>502</v>
          </cell>
          <cell r="E4370" t="str">
            <v>011</v>
          </cell>
          <cell r="F4370">
            <v>11</v>
          </cell>
          <cell r="G4370">
            <v>40</v>
          </cell>
          <cell r="H4370">
            <v>76000</v>
          </cell>
          <cell r="I4370" t="str">
            <v>43924</v>
          </cell>
          <cell r="J4370" t="str">
            <v>2010062</v>
          </cell>
          <cell r="K4370" t="str">
            <v>40701</v>
          </cell>
          <cell r="L4370">
            <v>11.11</v>
          </cell>
          <cell r="M4370" t="str">
            <v>143115201</v>
          </cell>
          <cell r="N4370" t="str">
            <v>71</v>
          </cell>
          <cell r="O4370" t="str">
            <v>1292</v>
          </cell>
          <cell r="P4370" t="str">
            <v>1203</v>
          </cell>
          <cell r="Q4370">
            <v>7036.3</v>
          </cell>
          <cell r="R4370">
            <v>703.63</v>
          </cell>
          <cell r="S4370">
            <v>68963.7</v>
          </cell>
          <cell r="V4370" t="str">
            <v>00156</v>
          </cell>
          <cell r="X4370">
            <v>0</v>
          </cell>
          <cell r="Y4370">
            <v>0</v>
          </cell>
        </row>
        <row r="4371">
          <cell r="B4371" t="str">
            <v>38</v>
          </cell>
          <cell r="C4371" t="str">
            <v>Трансформатор ТМ 160/11</v>
          </cell>
          <cell r="D4371" t="str">
            <v>536</v>
          </cell>
          <cell r="E4371" t="str">
            <v>011</v>
          </cell>
          <cell r="F4371">
            <v>11</v>
          </cell>
          <cell r="G4371">
            <v>40</v>
          </cell>
          <cell r="H4371">
            <v>3119</v>
          </cell>
          <cell r="I4371" t="str">
            <v>40014</v>
          </cell>
          <cell r="J4371" t="str">
            <v>2010062</v>
          </cell>
          <cell r="K4371" t="str">
            <v>40701</v>
          </cell>
          <cell r="L4371">
            <v>6.6</v>
          </cell>
          <cell r="M4371" t="str">
            <v>143115120</v>
          </cell>
          <cell r="O4371" t="str">
            <v>70</v>
          </cell>
          <cell r="Q4371">
            <v>3119</v>
          </cell>
          <cell r="R4371">
            <v>0</v>
          </cell>
          <cell r="S4371">
            <v>0</v>
          </cell>
        </row>
        <row r="4372">
          <cell r="B4372" t="str">
            <v>38</v>
          </cell>
          <cell r="C4372" t="str">
            <v>МТП № 32</v>
          </cell>
          <cell r="D4372" t="str">
            <v>536</v>
          </cell>
          <cell r="E4372" t="str">
            <v>011</v>
          </cell>
          <cell r="F4372">
            <v>11</v>
          </cell>
          <cell r="G4372">
            <v>40</v>
          </cell>
          <cell r="H4372">
            <v>17187</v>
          </cell>
          <cell r="I4372" t="str">
            <v>40020</v>
          </cell>
          <cell r="J4372" t="str">
            <v>2010062</v>
          </cell>
          <cell r="K4372" t="str">
            <v>40701</v>
          </cell>
          <cell r="L4372">
            <v>6.6</v>
          </cell>
          <cell r="M4372" t="str">
            <v>143120390</v>
          </cell>
          <cell r="O4372" t="str">
            <v>68</v>
          </cell>
          <cell r="Q4372">
            <v>17187</v>
          </cell>
          <cell r="R4372">
            <v>0</v>
          </cell>
          <cell r="S4372">
            <v>0</v>
          </cell>
        </row>
        <row r="4373">
          <cell r="B4373" t="str">
            <v>38</v>
          </cell>
          <cell r="C4373" t="str">
            <v>КТП-53</v>
          </cell>
          <cell r="D4373" t="str">
            <v>536</v>
          </cell>
          <cell r="E4373" t="str">
            <v>011</v>
          </cell>
          <cell r="F4373">
            <v>11</v>
          </cell>
          <cell r="G4373">
            <v>40</v>
          </cell>
          <cell r="H4373">
            <v>17436</v>
          </cell>
          <cell r="I4373" t="str">
            <v>40023</v>
          </cell>
          <cell r="J4373" t="str">
            <v>2010062</v>
          </cell>
          <cell r="K4373" t="str">
            <v>40701</v>
          </cell>
          <cell r="L4373">
            <v>6.6</v>
          </cell>
          <cell r="M4373" t="str">
            <v>143115202</v>
          </cell>
          <cell r="O4373" t="str">
            <v>58</v>
          </cell>
          <cell r="Q4373">
            <v>17436</v>
          </cell>
          <cell r="R4373">
            <v>0</v>
          </cell>
          <cell r="S4373">
            <v>0</v>
          </cell>
        </row>
        <row r="4374">
          <cell r="B4374" t="str">
            <v>38</v>
          </cell>
          <cell r="C4374" t="str">
            <v>ЗТП № 246</v>
          </cell>
          <cell r="D4374" t="str">
            <v>536</v>
          </cell>
          <cell r="E4374" t="str">
            <v>011</v>
          </cell>
          <cell r="F4374">
            <v>11</v>
          </cell>
          <cell r="G4374">
            <v>40</v>
          </cell>
          <cell r="H4374">
            <v>168143</v>
          </cell>
          <cell r="I4374" t="str">
            <v>40025</v>
          </cell>
          <cell r="J4374" t="str">
            <v>2010062</v>
          </cell>
          <cell r="K4374" t="str">
            <v>40701</v>
          </cell>
          <cell r="L4374">
            <v>4.4000000000000004</v>
          </cell>
          <cell r="M4374" t="str">
            <v>143120161</v>
          </cell>
          <cell r="O4374" t="str">
            <v>74</v>
          </cell>
          <cell r="Q4374">
            <v>168143</v>
          </cell>
          <cell r="R4374">
            <v>0</v>
          </cell>
          <cell r="S4374">
            <v>0</v>
          </cell>
        </row>
        <row r="4375">
          <cell r="B4375" t="str">
            <v>38</v>
          </cell>
          <cell r="C4375" t="str">
            <v>ЗТП-153</v>
          </cell>
          <cell r="D4375" t="str">
            <v>536</v>
          </cell>
          <cell r="E4375" t="str">
            <v>011</v>
          </cell>
          <cell r="F4375">
            <v>11</v>
          </cell>
          <cell r="G4375">
            <v>40</v>
          </cell>
          <cell r="H4375">
            <v>132359</v>
          </cell>
          <cell r="I4375" t="str">
            <v>40026</v>
          </cell>
          <cell r="J4375" t="str">
            <v>2010062</v>
          </cell>
          <cell r="K4375" t="str">
            <v>40701</v>
          </cell>
          <cell r="L4375">
            <v>4.4000000000000004</v>
          </cell>
          <cell r="M4375" t="str">
            <v>143120161</v>
          </cell>
          <cell r="O4375" t="str">
            <v>74</v>
          </cell>
          <cell r="Q4375">
            <v>132359</v>
          </cell>
          <cell r="R4375">
            <v>0</v>
          </cell>
          <cell r="S4375">
            <v>0</v>
          </cell>
        </row>
        <row r="4376">
          <cell r="B4376" t="str">
            <v>38</v>
          </cell>
          <cell r="C4376" t="str">
            <v>КТП № 66</v>
          </cell>
          <cell r="D4376" t="str">
            <v>536</v>
          </cell>
          <cell r="E4376" t="str">
            <v>011</v>
          </cell>
          <cell r="F4376">
            <v>11</v>
          </cell>
          <cell r="G4376">
            <v>40</v>
          </cell>
          <cell r="H4376">
            <v>54327</v>
          </cell>
          <cell r="I4376" t="str">
            <v>40027</v>
          </cell>
          <cell r="J4376" t="str">
            <v>2010062</v>
          </cell>
          <cell r="K4376" t="str">
            <v>40701</v>
          </cell>
          <cell r="L4376">
            <v>6.6</v>
          </cell>
          <cell r="M4376" t="str">
            <v>143115202</v>
          </cell>
          <cell r="O4376" t="str">
            <v>73</v>
          </cell>
          <cell r="Q4376">
            <v>54327</v>
          </cell>
          <cell r="R4376">
            <v>0</v>
          </cell>
          <cell r="S4376">
            <v>0</v>
          </cell>
        </row>
        <row r="4377">
          <cell r="B4377" t="str">
            <v>38</v>
          </cell>
          <cell r="C4377" t="str">
            <v>КТП- №117 Кр</v>
          </cell>
          <cell r="D4377" t="str">
            <v>536</v>
          </cell>
          <cell r="E4377" t="str">
            <v>011</v>
          </cell>
          <cell r="F4377">
            <v>11</v>
          </cell>
          <cell r="G4377">
            <v>40</v>
          </cell>
          <cell r="H4377">
            <v>30834</v>
          </cell>
          <cell r="I4377" t="str">
            <v>40031</v>
          </cell>
          <cell r="J4377" t="str">
            <v>2010062</v>
          </cell>
          <cell r="K4377" t="str">
            <v>40701</v>
          </cell>
          <cell r="L4377">
            <v>6.6</v>
          </cell>
          <cell r="M4377" t="str">
            <v>143115202</v>
          </cell>
          <cell r="O4377" t="str">
            <v>85</v>
          </cell>
          <cell r="Q4377">
            <v>29653.13</v>
          </cell>
          <cell r="R4377">
            <v>169.59</v>
          </cell>
          <cell r="S4377">
            <v>1180.8699999999999</v>
          </cell>
        </row>
        <row r="4378">
          <cell r="B4378" t="str">
            <v>37</v>
          </cell>
          <cell r="C4378" t="str">
            <v>Шкаф КРН-10</v>
          </cell>
          <cell r="D4378" t="str">
            <v>536</v>
          </cell>
          <cell r="E4378" t="str">
            <v>011</v>
          </cell>
          <cell r="F4378">
            <v>11</v>
          </cell>
          <cell r="G4378">
            <v>40</v>
          </cell>
          <cell r="H4378">
            <v>7614</v>
          </cell>
          <cell r="I4378" t="str">
            <v>40315</v>
          </cell>
          <cell r="J4378" t="str">
            <v>2010062</v>
          </cell>
          <cell r="K4378" t="str">
            <v>40701</v>
          </cell>
          <cell r="L4378">
            <v>6.6</v>
          </cell>
          <cell r="M4378" t="str">
            <v>143120161</v>
          </cell>
          <cell r="O4378" t="str">
            <v>78</v>
          </cell>
          <cell r="Q4378">
            <v>7614</v>
          </cell>
          <cell r="R4378">
            <v>0</v>
          </cell>
          <cell r="S4378">
            <v>0</v>
          </cell>
        </row>
        <row r="4379">
          <cell r="B4379" t="str">
            <v>37</v>
          </cell>
          <cell r="C4379" t="str">
            <v>Трансформатор 1600/35</v>
          </cell>
          <cell r="D4379" t="str">
            <v>536</v>
          </cell>
          <cell r="E4379" t="str">
            <v>011</v>
          </cell>
          <cell r="F4379">
            <v>11</v>
          </cell>
          <cell r="G4379">
            <v>40</v>
          </cell>
          <cell r="H4379">
            <v>49714</v>
          </cell>
          <cell r="I4379" t="str">
            <v>40316</v>
          </cell>
          <cell r="J4379" t="str">
            <v>2010062</v>
          </cell>
          <cell r="K4379" t="str">
            <v>40701</v>
          </cell>
          <cell r="L4379">
            <v>6.6</v>
          </cell>
          <cell r="M4379" t="str">
            <v>143115130</v>
          </cell>
          <cell r="O4379" t="str">
            <v>78</v>
          </cell>
          <cell r="Q4379">
            <v>49714</v>
          </cell>
          <cell r="R4379">
            <v>0</v>
          </cell>
          <cell r="S4379">
            <v>0</v>
          </cell>
        </row>
        <row r="4380">
          <cell r="B4380" t="str">
            <v>37</v>
          </cell>
          <cell r="C4380" t="str">
            <v>Ячейка К-37</v>
          </cell>
          <cell r="D4380" t="str">
            <v>536</v>
          </cell>
          <cell r="E4380" t="str">
            <v>011</v>
          </cell>
          <cell r="F4380">
            <v>11</v>
          </cell>
          <cell r="G4380">
            <v>40</v>
          </cell>
          <cell r="H4380">
            <v>12596</v>
          </cell>
          <cell r="I4380" t="str">
            <v>40037</v>
          </cell>
          <cell r="J4380" t="str">
            <v>2010062</v>
          </cell>
          <cell r="K4380" t="str">
            <v>40701</v>
          </cell>
          <cell r="L4380">
            <v>6.6</v>
          </cell>
          <cell r="M4380" t="str">
            <v>143120161</v>
          </cell>
          <cell r="O4380" t="str">
            <v>76</v>
          </cell>
          <cell r="Q4380">
            <v>12596</v>
          </cell>
          <cell r="R4380">
            <v>0</v>
          </cell>
          <cell r="S4380">
            <v>0</v>
          </cell>
        </row>
        <row r="4381">
          <cell r="B4381" t="str">
            <v>37</v>
          </cell>
          <cell r="C4381" t="str">
            <v>Ячейка К-37</v>
          </cell>
          <cell r="D4381" t="str">
            <v>536</v>
          </cell>
          <cell r="E4381" t="str">
            <v>011</v>
          </cell>
          <cell r="F4381">
            <v>11</v>
          </cell>
          <cell r="G4381">
            <v>40</v>
          </cell>
          <cell r="H4381">
            <v>12596</v>
          </cell>
          <cell r="I4381" t="str">
            <v>40318</v>
          </cell>
          <cell r="J4381" t="str">
            <v>2010062</v>
          </cell>
          <cell r="K4381" t="str">
            <v>40701</v>
          </cell>
          <cell r="L4381">
            <v>6.6</v>
          </cell>
          <cell r="M4381" t="str">
            <v>143120161</v>
          </cell>
          <cell r="O4381" t="str">
            <v>76</v>
          </cell>
          <cell r="Q4381">
            <v>12596</v>
          </cell>
          <cell r="R4381">
            <v>0</v>
          </cell>
          <cell r="S4381">
            <v>0</v>
          </cell>
        </row>
        <row r="4382">
          <cell r="B4382" t="str">
            <v>37</v>
          </cell>
          <cell r="C4382" t="str">
            <v>Ячейка К-37</v>
          </cell>
          <cell r="D4382" t="str">
            <v>536</v>
          </cell>
          <cell r="E4382" t="str">
            <v>011</v>
          </cell>
          <cell r="F4382">
            <v>11</v>
          </cell>
          <cell r="G4382">
            <v>40</v>
          </cell>
          <cell r="H4382">
            <v>12596</v>
          </cell>
          <cell r="I4382" t="str">
            <v>40319</v>
          </cell>
          <cell r="J4382" t="str">
            <v>2010062</v>
          </cell>
          <cell r="K4382" t="str">
            <v>40701</v>
          </cell>
          <cell r="L4382">
            <v>6.6</v>
          </cell>
          <cell r="M4382" t="str">
            <v>143120161</v>
          </cell>
          <cell r="O4382" t="str">
            <v>76</v>
          </cell>
          <cell r="Q4382">
            <v>12596</v>
          </cell>
          <cell r="R4382">
            <v>0</v>
          </cell>
          <cell r="S4382">
            <v>0</v>
          </cell>
        </row>
        <row r="4383">
          <cell r="B4383" t="str">
            <v>37</v>
          </cell>
          <cell r="C4383" t="str">
            <v>Ячейка К-37</v>
          </cell>
          <cell r="D4383" t="str">
            <v>536</v>
          </cell>
          <cell r="E4383" t="str">
            <v>011</v>
          </cell>
          <cell r="F4383">
            <v>11</v>
          </cell>
          <cell r="G4383">
            <v>40</v>
          </cell>
          <cell r="H4383">
            <v>12596</v>
          </cell>
          <cell r="I4383" t="str">
            <v>40320</v>
          </cell>
          <cell r="J4383" t="str">
            <v>2010062</v>
          </cell>
          <cell r="K4383" t="str">
            <v>40701</v>
          </cell>
          <cell r="L4383">
            <v>6.6</v>
          </cell>
          <cell r="M4383" t="str">
            <v>143120161</v>
          </cell>
          <cell r="O4383" t="str">
            <v>76</v>
          </cell>
          <cell r="Q4383">
            <v>12596</v>
          </cell>
          <cell r="R4383">
            <v>0</v>
          </cell>
          <cell r="S4383">
            <v>0</v>
          </cell>
        </row>
        <row r="4384">
          <cell r="B4384" t="str">
            <v>37</v>
          </cell>
          <cell r="C4384" t="str">
            <v>Ячейка К-37</v>
          </cell>
          <cell r="D4384" t="str">
            <v>536</v>
          </cell>
          <cell r="E4384" t="str">
            <v>011</v>
          </cell>
          <cell r="F4384">
            <v>11</v>
          </cell>
          <cell r="G4384">
            <v>40</v>
          </cell>
          <cell r="H4384">
            <v>12596</v>
          </cell>
          <cell r="I4384" t="str">
            <v>40321</v>
          </cell>
          <cell r="J4384" t="str">
            <v>2010062</v>
          </cell>
          <cell r="K4384" t="str">
            <v>40701</v>
          </cell>
          <cell r="L4384">
            <v>6.6</v>
          </cell>
          <cell r="M4384" t="str">
            <v>143120161</v>
          </cell>
          <cell r="O4384" t="str">
            <v>76</v>
          </cell>
          <cell r="Q4384">
            <v>12596</v>
          </cell>
          <cell r="R4384">
            <v>0</v>
          </cell>
          <cell r="S4384">
            <v>0</v>
          </cell>
        </row>
        <row r="4385">
          <cell r="B4385" t="str">
            <v>37</v>
          </cell>
          <cell r="C4385" t="str">
            <v>Ячейка К-37</v>
          </cell>
          <cell r="D4385" t="str">
            <v>536</v>
          </cell>
          <cell r="E4385" t="str">
            <v>011</v>
          </cell>
          <cell r="F4385">
            <v>11</v>
          </cell>
          <cell r="G4385">
            <v>40</v>
          </cell>
          <cell r="H4385">
            <v>12596</v>
          </cell>
          <cell r="I4385" t="str">
            <v>40322</v>
          </cell>
          <cell r="J4385" t="str">
            <v>2010062</v>
          </cell>
          <cell r="K4385" t="str">
            <v>40701</v>
          </cell>
          <cell r="L4385">
            <v>6.6</v>
          </cell>
          <cell r="M4385" t="str">
            <v>143120161</v>
          </cell>
          <cell r="O4385" t="str">
            <v>76</v>
          </cell>
          <cell r="Q4385">
            <v>12596</v>
          </cell>
          <cell r="R4385">
            <v>0</v>
          </cell>
          <cell r="S4385">
            <v>0</v>
          </cell>
        </row>
        <row r="4386">
          <cell r="B4386" t="str">
            <v>37</v>
          </cell>
          <cell r="C4386" t="str">
            <v>Ячейка К-37</v>
          </cell>
          <cell r="D4386" t="str">
            <v>536</v>
          </cell>
          <cell r="E4386" t="str">
            <v>011</v>
          </cell>
          <cell r="F4386">
            <v>11</v>
          </cell>
          <cell r="G4386">
            <v>40</v>
          </cell>
          <cell r="H4386">
            <v>12596</v>
          </cell>
          <cell r="I4386" t="str">
            <v>40323</v>
          </cell>
          <cell r="J4386" t="str">
            <v>2010062</v>
          </cell>
          <cell r="K4386" t="str">
            <v>40701</v>
          </cell>
          <cell r="L4386">
            <v>6.6</v>
          </cell>
          <cell r="M4386" t="str">
            <v>143120161</v>
          </cell>
          <cell r="O4386" t="str">
            <v>76</v>
          </cell>
          <cell r="Q4386">
            <v>12596</v>
          </cell>
          <cell r="R4386">
            <v>0</v>
          </cell>
          <cell r="S4386">
            <v>0</v>
          </cell>
        </row>
        <row r="4387">
          <cell r="B4387" t="str">
            <v>37</v>
          </cell>
          <cell r="C4387" t="str">
            <v>Ячейка К-37</v>
          </cell>
          <cell r="D4387" t="str">
            <v>536</v>
          </cell>
          <cell r="E4387" t="str">
            <v>011</v>
          </cell>
          <cell r="F4387">
            <v>11</v>
          </cell>
          <cell r="G4387">
            <v>40</v>
          </cell>
          <cell r="H4387">
            <v>12596</v>
          </cell>
          <cell r="I4387" t="str">
            <v>40044</v>
          </cell>
          <cell r="J4387" t="str">
            <v>2010062</v>
          </cell>
          <cell r="K4387" t="str">
            <v>40701</v>
          </cell>
          <cell r="L4387">
            <v>6.6</v>
          </cell>
          <cell r="M4387" t="str">
            <v>143120161</v>
          </cell>
          <cell r="O4387" t="str">
            <v>76</v>
          </cell>
          <cell r="Q4387">
            <v>12596</v>
          </cell>
          <cell r="R4387">
            <v>0</v>
          </cell>
          <cell r="S4387">
            <v>0</v>
          </cell>
        </row>
        <row r="4388">
          <cell r="B4388" t="str">
            <v>38</v>
          </cell>
          <cell r="C4388" t="str">
            <v>КТП-101 Яс (бывшая-63 Кр)</v>
          </cell>
          <cell r="D4388" t="str">
            <v>536</v>
          </cell>
          <cell r="E4388" t="str">
            <v>011</v>
          </cell>
          <cell r="F4388">
            <v>11</v>
          </cell>
          <cell r="G4388">
            <v>40</v>
          </cell>
          <cell r="H4388">
            <v>3607</v>
          </cell>
          <cell r="I4388" t="str">
            <v>40053</v>
          </cell>
          <cell r="J4388" t="str">
            <v>2010062</v>
          </cell>
          <cell r="K4388" t="str">
            <v>40701</v>
          </cell>
          <cell r="L4388">
            <v>6.6</v>
          </cell>
          <cell r="M4388" t="str">
            <v>143115202</v>
          </cell>
          <cell r="O4388" t="str">
            <v>78</v>
          </cell>
          <cell r="Q4388">
            <v>3607</v>
          </cell>
          <cell r="R4388">
            <v>0</v>
          </cell>
          <cell r="S4388">
            <v>0</v>
          </cell>
        </row>
        <row r="4389">
          <cell r="B4389" t="str">
            <v>38</v>
          </cell>
          <cell r="C4389" t="str">
            <v>КТП-111 Кр</v>
          </cell>
          <cell r="D4389" t="str">
            <v>536</v>
          </cell>
          <cell r="E4389" t="str">
            <v>011</v>
          </cell>
          <cell r="F4389">
            <v>11</v>
          </cell>
          <cell r="G4389">
            <v>40</v>
          </cell>
          <cell r="H4389">
            <v>3787</v>
          </cell>
          <cell r="I4389" t="str">
            <v>40054</v>
          </cell>
          <cell r="J4389" t="str">
            <v>2010062</v>
          </cell>
          <cell r="K4389" t="str">
            <v>40701</v>
          </cell>
          <cell r="L4389">
            <v>6.6</v>
          </cell>
          <cell r="M4389" t="str">
            <v>143115202</v>
          </cell>
          <cell r="O4389" t="str">
            <v>78</v>
          </cell>
          <cell r="Q4389">
            <v>3787</v>
          </cell>
          <cell r="R4389">
            <v>0</v>
          </cell>
          <cell r="S4389">
            <v>0</v>
          </cell>
        </row>
        <row r="4390">
          <cell r="B4390" t="str">
            <v>38</v>
          </cell>
          <cell r="C4390" t="str">
            <v>КТП-102 Вх</v>
          </cell>
          <cell r="D4390" t="str">
            <v>536</v>
          </cell>
          <cell r="E4390" t="str">
            <v>011</v>
          </cell>
          <cell r="F4390">
            <v>11</v>
          </cell>
          <cell r="G4390">
            <v>40</v>
          </cell>
          <cell r="H4390">
            <v>4976</v>
          </cell>
          <cell r="I4390" t="str">
            <v>40062</v>
          </cell>
          <cell r="J4390" t="str">
            <v>2010062</v>
          </cell>
          <cell r="K4390" t="str">
            <v>40701</v>
          </cell>
          <cell r="L4390">
            <v>6.6</v>
          </cell>
          <cell r="M4390" t="str">
            <v>143115202</v>
          </cell>
          <cell r="O4390" t="str">
            <v>79</v>
          </cell>
          <cell r="Q4390">
            <v>4976</v>
          </cell>
          <cell r="R4390">
            <v>0</v>
          </cell>
          <cell r="S4390">
            <v>0</v>
          </cell>
        </row>
        <row r="4391">
          <cell r="B4391" t="str">
            <v>38</v>
          </cell>
          <cell r="C4391" t="str">
            <v>КТП-23 Вх</v>
          </cell>
          <cell r="D4391" t="str">
            <v>536</v>
          </cell>
          <cell r="E4391" t="str">
            <v>011</v>
          </cell>
          <cell r="F4391">
            <v>11</v>
          </cell>
          <cell r="G4391">
            <v>40</v>
          </cell>
          <cell r="H4391">
            <v>4976</v>
          </cell>
          <cell r="I4391" t="str">
            <v>40059</v>
          </cell>
          <cell r="J4391" t="str">
            <v>2010062</v>
          </cell>
          <cell r="K4391" t="str">
            <v>40701</v>
          </cell>
          <cell r="L4391">
            <v>6.6</v>
          </cell>
          <cell r="M4391" t="str">
            <v>143115202</v>
          </cell>
          <cell r="O4391" t="str">
            <v>79</v>
          </cell>
          <cell r="Q4391">
            <v>4976</v>
          </cell>
          <cell r="R4391">
            <v>0</v>
          </cell>
          <cell r="S4391">
            <v>0</v>
          </cell>
        </row>
        <row r="4392">
          <cell r="B4392" t="str">
            <v>38</v>
          </cell>
          <cell r="C4392" t="str">
            <v>КТП-106 Вх</v>
          </cell>
          <cell r="D4392" t="str">
            <v>536</v>
          </cell>
          <cell r="E4392" t="str">
            <v>011</v>
          </cell>
          <cell r="F4392">
            <v>11</v>
          </cell>
          <cell r="G4392">
            <v>40</v>
          </cell>
          <cell r="H4392">
            <v>4117</v>
          </cell>
          <cell r="I4392" t="str">
            <v>40070</v>
          </cell>
          <cell r="J4392" t="str">
            <v>2010062</v>
          </cell>
          <cell r="K4392" t="str">
            <v>40701</v>
          </cell>
          <cell r="L4392">
            <v>6.6</v>
          </cell>
          <cell r="M4392" t="str">
            <v>143115202</v>
          </cell>
          <cell r="O4392" t="str">
            <v>79</v>
          </cell>
          <cell r="Q4392">
            <v>4117</v>
          </cell>
          <cell r="R4392">
            <v>0</v>
          </cell>
          <cell r="S4392">
            <v>0</v>
          </cell>
        </row>
        <row r="4393">
          <cell r="B4393" t="str">
            <v>38</v>
          </cell>
          <cell r="C4393" t="str">
            <v>КТП-21 Кр</v>
          </cell>
          <cell r="D4393" t="str">
            <v>536</v>
          </cell>
          <cell r="E4393" t="str">
            <v>011</v>
          </cell>
          <cell r="F4393">
            <v>11</v>
          </cell>
          <cell r="G4393">
            <v>40</v>
          </cell>
          <cell r="H4393">
            <v>3846</v>
          </cell>
          <cell r="I4393" t="str">
            <v>40078</v>
          </cell>
          <cell r="J4393" t="str">
            <v>2010062</v>
          </cell>
          <cell r="K4393" t="str">
            <v>40701</v>
          </cell>
          <cell r="L4393">
            <v>6.6</v>
          </cell>
          <cell r="M4393" t="str">
            <v>143115202</v>
          </cell>
          <cell r="O4393" t="str">
            <v>79</v>
          </cell>
          <cell r="Q4393">
            <v>3846</v>
          </cell>
          <cell r="R4393">
            <v>0</v>
          </cell>
          <cell r="S4393">
            <v>0</v>
          </cell>
        </row>
        <row r="4394">
          <cell r="B4394" t="str">
            <v>38</v>
          </cell>
          <cell r="C4394" t="str">
            <v>КТП-25</v>
          </cell>
          <cell r="D4394" t="str">
            <v>536</v>
          </cell>
          <cell r="E4394" t="str">
            <v>011</v>
          </cell>
          <cell r="F4394">
            <v>11</v>
          </cell>
          <cell r="G4394">
            <v>40</v>
          </cell>
          <cell r="H4394">
            <v>11176</v>
          </cell>
          <cell r="I4394" t="str">
            <v>40079</v>
          </cell>
          <cell r="J4394" t="str">
            <v>2010062</v>
          </cell>
          <cell r="K4394" t="str">
            <v>40701</v>
          </cell>
          <cell r="L4394">
            <v>6.6</v>
          </cell>
          <cell r="M4394" t="str">
            <v>143115202</v>
          </cell>
          <cell r="O4394" t="str">
            <v>79</v>
          </cell>
          <cell r="Q4394">
            <v>11176</v>
          </cell>
          <cell r="R4394">
            <v>0</v>
          </cell>
          <cell r="S4394">
            <v>0</v>
          </cell>
        </row>
        <row r="4395">
          <cell r="B4395" t="str">
            <v>38</v>
          </cell>
          <cell r="C4395" t="str">
            <v>КТП- 13АТ</v>
          </cell>
          <cell r="D4395" t="str">
            <v>536</v>
          </cell>
          <cell r="E4395" t="str">
            <v>011</v>
          </cell>
          <cell r="F4395">
            <v>11</v>
          </cell>
          <cell r="G4395">
            <v>40</v>
          </cell>
          <cell r="H4395">
            <v>3846</v>
          </cell>
          <cell r="I4395" t="str">
            <v>40083</v>
          </cell>
          <cell r="J4395" t="str">
            <v>2010062</v>
          </cell>
          <cell r="K4395" t="str">
            <v>40701</v>
          </cell>
          <cell r="L4395">
            <v>6.6</v>
          </cell>
          <cell r="M4395" t="str">
            <v>143115202</v>
          </cell>
          <cell r="O4395" t="str">
            <v>79</v>
          </cell>
          <cell r="Q4395">
            <v>3846</v>
          </cell>
          <cell r="R4395">
            <v>0</v>
          </cell>
          <cell r="S4395">
            <v>0</v>
          </cell>
        </row>
        <row r="4396">
          <cell r="B4396" t="str">
            <v>37</v>
          </cell>
          <cell r="C4396" t="str">
            <v>Электрошкаф</v>
          </cell>
          <cell r="D4396" t="str">
            <v>536</v>
          </cell>
          <cell r="E4396" t="str">
            <v>011</v>
          </cell>
          <cell r="F4396">
            <v>11</v>
          </cell>
          <cell r="G4396">
            <v>40</v>
          </cell>
          <cell r="H4396">
            <v>8650.7999999999993</v>
          </cell>
          <cell r="I4396" t="str">
            <v>40343</v>
          </cell>
          <cell r="J4396" t="str">
            <v>2010062</v>
          </cell>
          <cell r="K4396" t="str">
            <v>40701</v>
          </cell>
          <cell r="L4396">
            <v>4.4000000000000004</v>
          </cell>
          <cell r="M4396" t="str">
            <v>143120390</v>
          </cell>
          <cell r="O4396" t="str">
            <v>77</v>
          </cell>
          <cell r="Q4396">
            <v>8650.7999999999993</v>
          </cell>
          <cell r="R4396">
            <v>0</v>
          </cell>
          <cell r="S4396">
            <v>0</v>
          </cell>
        </row>
        <row r="4397">
          <cell r="B4397" t="str">
            <v>37</v>
          </cell>
          <cell r="C4397" t="str">
            <v>Электрошкаф</v>
          </cell>
          <cell r="D4397" t="str">
            <v>536</v>
          </cell>
          <cell r="E4397" t="str">
            <v>011</v>
          </cell>
          <cell r="F4397">
            <v>11</v>
          </cell>
          <cell r="G4397">
            <v>40</v>
          </cell>
          <cell r="H4397">
            <v>8650.7999999999993</v>
          </cell>
          <cell r="I4397" t="str">
            <v>40344</v>
          </cell>
          <cell r="J4397" t="str">
            <v>2010062</v>
          </cell>
          <cell r="K4397" t="str">
            <v>40701</v>
          </cell>
          <cell r="L4397">
            <v>4.4000000000000004</v>
          </cell>
          <cell r="M4397" t="str">
            <v>143120390</v>
          </cell>
          <cell r="O4397" t="str">
            <v>77</v>
          </cell>
          <cell r="Q4397">
            <v>8650.7999999999993</v>
          </cell>
          <cell r="R4397">
            <v>0</v>
          </cell>
          <cell r="S4397">
            <v>0</v>
          </cell>
        </row>
        <row r="4398">
          <cell r="B4398" t="str">
            <v>37</v>
          </cell>
          <cell r="C4398" t="str">
            <v>Электрошкаф</v>
          </cell>
          <cell r="D4398" t="str">
            <v>536</v>
          </cell>
          <cell r="E4398" t="str">
            <v>011</v>
          </cell>
          <cell r="F4398">
            <v>11</v>
          </cell>
          <cell r="G4398">
            <v>40</v>
          </cell>
          <cell r="H4398">
            <v>8650.7999999999993</v>
          </cell>
          <cell r="I4398" t="str">
            <v>40087</v>
          </cell>
          <cell r="J4398" t="str">
            <v>2010062</v>
          </cell>
          <cell r="K4398" t="str">
            <v>40701</v>
          </cell>
          <cell r="L4398">
            <v>4.4000000000000004</v>
          </cell>
          <cell r="M4398" t="str">
            <v>143120390</v>
          </cell>
          <cell r="O4398" t="str">
            <v>77</v>
          </cell>
          <cell r="Q4398">
            <v>8650.7999999999993</v>
          </cell>
          <cell r="R4398">
            <v>0</v>
          </cell>
          <cell r="S4398">
            <v>0</v>
          </cell>
        </row>
        <row r="4399">
          <cell r="B4399" t="str">
            <v>37</v>
          </cell>
          <cell r="C4399" t="str">
            <v>Калорифер со шкафом СФОА-40</v>
          </cell>
          <cell r="D4399" t="str">
            <v>536</v>
          </cell>
          <cell r="E4399" t="str">
            <v>011</v>
          </cell>
          <cell r="F4399">
            <v>11</v>
          </cell>
          <cell r="G4399">
            <v>40</v>
          </cell>
          <cell r="H4399">
            <v>8407.7999999999993</v>
          </cell>
          <cell r="I4399" t="str">
            <v>40345</v>
          </cell>
          <cell r="J4399" t="str">
            <v>2010062</v>
          </cell>
          <cell r="K4399" t="str">
            <v>40701</v>
          </cell>
          <cell r="L4399">
            <v>4.4000000000000004</v>
          </cell>
          <cell r="M4399" t="str">
            <v>143120390</v>
          </cell>
          <cell r="O4399" t="str">
            <v>79</v>
          </cell>
          <cell r="Q4399">
            <v>8407.7999999999993</v>
          </cell>
          <cell r="R4399">
            <v>0</v>
          </cell>
          <cell r="S4399">
            <v>0</v>
          </cell>
        </row>
        <row r="4400">
          <cell r="B4400" t="str">
            <v>37</v>
          </cell>
          <cell r="C4400" t="str">
            <v>Калорифер со шкафом СФОА-40</v>
          </cell>
          <cell r="D4400" t="str">
            <v>536</v>
          </cell>
          <cell r="E4400" t="str">
            <v>011</v>
          </cell>
          <cell r="F4400">
            <v>11</v>
          </cell>
          <cell r="G4400">
            <v>40</v>
          </cell>
          <cell r="H4400">
            <v>8407.7999999999993</v>
          </cell>
          <cell r="I4400" t="str">
            <v>40346</v>
          </cell>
          <cell r="J4400" t="str">
            <v>2010062</v>
          </cell>
          <cell r="K4400" t="str">
            <v>40701</v>
          </cell>
          <cell r="L4400">
            <v>4.4000000000000004</v>
          </cell>
          <cell r="M4400" t="str">
            <v>143120390</v>
          </cell>
          <cell r="O4400" t="str">
            <v>79</v>
          </cell>
          <cell r="Q4400">
            <v>8407.7999999999993</v>
          </cell>
          <cell r="R4400">
            <v>0</v>
          </cell>
          <cell r="S4400">
            <v>0</v>
          </cell>
        </row>
        <row r="4401">
          <cell r="B4401" t="str">
            <v>37</v>
          </cell>
          <cell r="C4401" t="str">
            <v>Трансформаторная подстанция 35/</v>
          </cell>
          <cell r="D4401" t="str">
            <v>536</v>
          </cell>
          <cell r="E4401" t="str">
            <v>011</v>
          </cell>
          <cell r="F4401">
            <v>11</v>
          </cell>
          <cell r="G4401">
            <v>40</v>
          </cell>
          <cell r="H4401">
            <v>577867.55000000005</v>
          </cell>
          <cell r="I4401" t="str">
            <v>40348</v>
          </cell>
          <cell r="J4401" t="str">
            <v>2010062</v>
          </cell>
          <cell r="K4401" t="str">
            <v>40701</v>
          </cell>
          <cell r="L4401">
            <v>6.6</v>
          </cell>
          <cell r="M4401" t="str">
            <v>143115203</v>
          </cell>
          <cell r="O4401" t="str">
            <v>79</v>
          </cell>
          <cell r="Q4401">
            <v>577867.55000000005</v>
          </cell>
          <cell r="R4401">
            <v>0</v>
          </cell>
          <cell r="S4401">
            <v>0</v>
          </cell>
        </row>
        <row r="4402">
          <cell r="B4402" t="str">
            <v>38</v>
          </cell>
          <cell r="C4402" t="str">
            <v>КТП-14ВН</v>
          </cell>
          <cell r="D4402" t="str">
            <v>536</v>
          </cell>
          <cell r="E4402" t="str">
            <v>011</v>
          </cell>
          <cell r="F4402">
            <v>11</v>
          </cell>
          <cell r="G4402">
            <v>40</v>
          </cell>
          <cell r="H4402">
            <v>16563</v>
          </cell>
          <cell r="I4402" t="str">
            <v>40094</v>
          </cell>
          <cell r="J4402" t="str">
            <v>2010062</v>
          </cell>
          <cell r="K4402" t="str">
            <v>40701</v>
          </cell>
          <cell r="L4402">
            <v>6.6</v>
          </cell>
          <cell r="M4402" t="str">
            <v>143115202</v>
          </cell>
          <cell r="O4402" t="str">
            <v>84</v>
          </cell>
          <cell r="Q4402">
            <v>16563</v>
          </cell>
          <cell r="R4402">
            <v>0</v>
          </cell>
          <cell r="S4402">
            <v>0</v>
          </cell>
        </row>
        <row r="4403">
          <cell r="B4403" t="str">
            <v>38</v>
          </cell>
          <cell r="C4403" t="str">
            <v>КТП-1114Кр</v>
          </cell>
          <cell r="D4403" t="str">
            <v>536</v>
          </cell>
          <cell r="E4403" t="str">
            <v>011</v>
          </cell>
          <cell r="F4403">
            <v>11</v>
          </cell>
          <cell r="G4403">
            <v>40</v>
          </cell>
          <cell r="H4403">
            <v>60608</v>
          </cell>
          <cell r="I4403" t="str">
            <v>40095</v>
          </cell>
          <cell r="J4403" t="str">
            <v>2010062</v>
          </cell>
          <cell r="K4403" t="str">
            <v>40701</v>
          </cell>
          <cell r="L4403">
            <v>6.6</v>
          </cell>
          <cell r="M4403" t="str">
            <v>143115202</v>
          </cell>
          <cell r="O4403" t="str">
            <v>78</v>
          </cell>
          <cell r="Q4403">
            <v>55394.38</v>
          </cell>
          <cell r="R4403">
            <v>333.34</v>
          </cell>
          <cell r="S4403">
            <v>5213.62</v>
          </cell>
        </row>
        <row r="4404">
          <cell r="B4404" t="str">
            <v>37</v>
          </cell>
          <cell r="C4404" t="str">
            <v>Выключатель ВМК-35Э</v>
          </cell>
          <cell r="D4404" t="str">
            <v>536</v>
          </cell>
          <cell r="E4404" t="str">
            <v>011</v>
          </cell>
          <cell r="F4404">
            <v>11</v>
          </cell>
          <cell r="G4404">
            <v>40</v>
          </cell>
          <cell r="H4404">
            <v>14758</v>
          </cell>
          <cell r="I4404" t="str">
            <v>40354</v>
          </cell>
          <cell r="J4404" t="str">
            <v>2010062</v>
          </cell>
          <cell r="K4404" t="str">
            <v>40701</v>
          </cell>
          <cell r="L4404">
            <v>4.4000000000000004</v>
          </cell>
          <cell r="M4404" t="str">
            <v>143120101</v>
          </cell>
          <cell r="O4404" t="str">
            <v>80</v>
          </cell>
          <cell r="Q4404">
            <v>14320.77</v>
          </cell>
          <cell r="R4404">
            <v>54.11</v>
          </cell>
          <cell r="S4404">
            <v>437.23</v>
          </cell>
        </row>
        <row r="4405">
          <cell r="B4405" t="str">
            <v>37</v>
          </cell>
          <cell r="C4405" t="str">
            <v>Выключатель ВМК-35</v>
          </cell>
          <cell r="D4405" t="str">
            <v>536</v>
          </cell>
          <cell r="E4405" t="str">
            <v>011</v>
          </cell>
          <cell r="F4405">
            <v>11</v>
          </cell>
          <cell r="G4405">
            <v>40</v>
          </cell>
          <cell r="H4405">
            <v>39846.6</v>
          </cell>
          <cell r="I4405" t="str">
            <v>40105</v>
          </cell>
          <cell r="J4405" t="str">
            <v>2010062</v>
          </cell>
          <cell r="K4405" t="str">
            <v>40701</v>
          </cell>
          <cell r="L4405">
            <v>4.4000000000000004</v>
          </cell>
          <cell r="M4405" t="str">
            <v>143120101</v>
          </cell>
          <cell r="O4405" t="str">
            <v>80</v>
          </cell>
          <cell r="Q4405">
            <v>38671.699999999997</v>
          </cell>
          <cell r="R4405">
            <v>146.1</v>
          </cell>
          <cell r="S4405">
            <v>1174.9000000000001</v>
          </cell>
        </row>
        <row r="4406">
          <cell r="B4406" t="str">
            <v>37</v>
          </cell>
          <cell r="C4406" t="str">
            <v>Подстанция Адо-Тымово</v>
          </cell>
          <cell r="D4406" t="str">
            <v>536</v>
          </cell>
          <cell r="E4406" t="str">
            <v>011</v>
          </cell>
          <cell r="F4406">
            <v>11</v>
          </cell>
          <cell r="G4406">
            <v>40</v>
          </cell>
          <cell r="H4406">
            <v>110162.8</v>
          </cell>
          <cell r="I4406" t="str">
            <v>40355</v>
          </cell>
          <cell r="J4406" t="str">
            <v>2010062</v>
          </cell>
          <cell r="K4406" t="str">
            <v>40701</v>
          </cell>
          <cell r="L4406">
            <v>6.6</v>
          </cell>
          <cell r="M4406" t="str">
            <v>143115203</v>
          </cell>
          <cell r="O4406" t="str">
            <v>75</v>
          </cell>
          <cell r="Q4406">
            <v>110162.8</v>
          </cell>
          <cell r="R4406">
            <v>0</v>
          </cell>
          <cell r="S4406">
            <v>0</v>
          </cell>
        </row>
        <row r="4407">
          <cell r="B4407" t="str">
            <v>38</v>
          </cell>
          <cell r="C4407" t="str">
            <v>КТПН-2415</v>
          </cell>
          <cell r="D4407" t="str">
            <v>536</v>
          </cell>
          <cell r="E4407" t="str">
            <v>011</v>
          </cell>
          <cell r="F4407">
            <v>11</v>
          </cell>
          <cell r="G4407">
            <v>40</v>
          </cell>
          <cell r="H4407">
            <v>3337</v>
          </cell>
          <cell r="I4407" t="str">
            <v>40112</v>
          </cell>
          <cell r="J4407" t="str">
            <v>2010062</v>
          </cell>
          <cell r="K4407" t="str">
            <v>40701</v>
          </cell>
          <cell r="L4407">
            <v>4.4000000000000004</v>
          </cell>
          <cell r="M4407" t="str">
            <v>143115202</v>
          </cell>
          <cell r="O4407" t="str">
            <v>78</v>
          </cell>
          <cell r="Q4407">
            <v>3337</v>
          </cell>
          <cell r="R4407">
            <v>0</v>
          </cell>
          <cell r="S4407">
            <v>0</v>
          </cell>
        </row>
        <row r="4408">
          <cell r="B4408" t="str">
            <v>38</v>
          </cell>
          <cell r="C4408" t="str">
            <v>ЗТП-618</v>
          </cell>
          <cell r="D4408" t="str">
            <v>536</v>
          </cell>
          <cell r="E4408" t="str">
            <v>011</v>
          </cell>
          <cell r="F4408">
            <v>11</v>
          </cell>
          <cell r="G4408">
            <v>40</v>
          </cell>
          <cell r="H4408">
            <v>3337</v>
          </cell>
          <cell r="I4408" t="str">
            <v>40116</v>
          </cell>
          <cell r="J4408" t="str">
            <v>2010062</v>
          </cell>
          <cell r="K4408" t="str">
            <v>40701</v>
          </cell>
          <cell r="L4408">
            <v>4.4000000000000004</v>
          </cell>
          <cell r="M4408" t="str">
            <v>143120161</v>
          </cell>
          <cell r="O4408" t="str">
            <v>78</v>
          </cell>
          <cell r="Q4408">
            <v>3337</v>
          </cell>
          <cell r="R4408">
            <v>0</v>
          </cell>
          <cell r="S4408">
            <v>0</v>
          </cell>
        </row>
        <row r="4409">
          <cell r="B4409" t="str">
            <v>38</v>
          </cell>
          <cell r="C4409" t="str">
            <v>КТП-210</v>
          </cell>
          <cell r="D4409" t="str">
            <v>536</v>
          </cell>
          <cell r="E4409" t="str">
            <v>011</v>
          </cell>
          <cell r="F4409">
            <v>11</v>
          </cell>
          <cell r="G4409">
            <v>40</v>
          </cell>
          <cell r="H4409">
            <v>5081</v>
          </cell>
          <cell r="I4409" t="str">
            <v>40118</v>
          </cell>
          <cell r="J4409" t="str">
            <v>2010062</v>
          </cell>
          <cell r="K4409" t="str">
            <v>40701</v>
          </cell>
          <cell r="L4409">
            <v>6.6</v>
          </cell>
          <cell r="M4409" t="str">
            <v>143115202</v>
          </cell>
          <cell r="O4409" t="str">
            <v>78</v>
          </cell>
          <cell r="Q4409">
            <v>5081</v>
          </cell>
          <cell r="R4409">
            <v>0</v>
          </cell>
          <cell r="S4409">
            <v>0</v>
          </cell>
        </row>
        <row r="4410">
          <cell r="B4410" t="str">
            <v>38</v>
          </cell>
          <cell r="C4410" t="str">
            <v>ЗТП-235</v>
          </cell>
          <cell r="D4410" t="str">
            <v>536</v>
          </cell>
          <cell r="E4410" t="str">
            <v>011</v>
          </cell>
          <cell r="F4410">
            <v>11</v>
          </cell>
          <cell r="G4410">
            <v>40</v>
          </cell>
          <cell r="H4410">
            <v>153489.29999999999</v>
          </cell>
          <cell r="I4410" t="str">
            <v>40119</v>
          </cell>
          <cell r="J4410" t="str">
            <v>2010062</v>
          </cell>
          <cell r="K4410" t="str">
            <v>40701</v>
          </cell>
          <cell r="L4410">
            <v>4.4000000000000004</v>
          </cell>
          <cell r="M4410" t="str">
            <v>143120161</v>
          </cell>
          <cell r="O4410" t="str">
            <v>78</v>
          </cell>
          <cell r="Q4410">
            <v>153489.29999999999</v>
          </cell>
          <cell r="R4410">
            <v>0</v>
          </cell>
          <cell r="S4410">
            <v>0</v>
          </cell>
        </row>
        <row r="4411">
          <cell r="B4411" t="str">
            <v>37</v>
          </cell>
          <cell r="C4411" t="str">
            <v>Пункт ПР-24 720-3-544 100*680*2</v>
          </cell>
          <cell r="D4411" t="str">
            <v>536</v>
          </cell>
          <cell r="E4411" t="str">
            <v>011</v>
          </cell>
          <cell r="F4411">
            <v>11</v>
          </cell>
          <cell r="G4411">
            <v>40</v>
          </cell>
          <cell r="H4411">
            <v>3155</v>
          </cell>
          <cell r="I4411" t="str">
            <v>40120</v>
          </cell>
          <cell r="J4411" t="str">
            <v>2010062</v>
          </cell>
          <cell r="K4411" t="str">
            <v>40701</v>
          </cell>
          <cell r="L4411">
            <v>4.4000000000000004</v>
          </cell>
          <cell r="M4411" t="str">
            <v>143120161</v>
          </cell>
          <cell r="O4411" t="str">
            <v>81</v>
          </cell>
          <cell r="Q4411">
            <v>2979.99</v>
          </cell>
          <cell r="R4411">
            <v>11.57</v>
          </cell>
          <cell r="S4411">
            <v>175.01</v>
          </cell>
        </row>
        <row r="4412">
          <cell r="B4412" t="str">
            <v>37</v>
          </cell>
          <cell r="C4412" t="str">
            <v>Пункт ПР 24-14-7203-54 У2</v>
          </cell>
          <cell r="D4412" t="str">
            <v>536</v>
          </cell>
          <cell r="E4412" t="str">
            <v>011</v>
          </cell>
          <cell r="F4412">
            <v>11</v>
          </cell>
          <cell r="G4412">
            <v>40</v>
          </cell>
          <cell r="H4412">
            <v>3155</v>
          </cell>
          <cell r="I4412" t="str">
            <v>40356</v>
          </cell>
          <cell r="J4412" t="str">
            <v>2010062</v>
          </cell>
          <cell r="K4412" t="str">
            <v>40701</v>
          </cell>
          <cell r="L4412">
            <v>4.4000000000000004</v>
          </cell>
          <cell r="M4412" t="str">
            <v>143120161</v>
          </cell>
          <cell r="O4412" t="str">
            <v>81</v>
          </cell>
          <cell r="Q4412">
            <v>2979.99</v>
          </cell>
          <cell r="R4412">
            <v>11.57</v>
          </cell>
          <cell r="S4412">
            <v>175.01</v>
          </cell>
        </row>
        <row r="4413">
          <cell r="B4413" t="str">
            <v>37</v>
          </cell>
          <cell r="C4413" t="str">
            <v>Пункт ПР 24-14-7203-54 У2</v>
          </cell>
          <cell r="D4413" t="str">
            <v>536</v>
          </cell>
          <cell r="E4413" t="str">
            <v>011</v>
          </cell>
          <cell r="F4413">
            <v>11</v>
          </cell>
          <cell r="G4413">
            <v>40</v>
          </cell>
          <cell r="H4413">
            <v>8518.5</v>
          </cell>
          <cell r="I4413" t="str">
            <v>40122</v>
          </cell>
          <cell r="J4413" t="str">
            <v>2010062</v>
          </cell>
          <cell r="K4413" t="str">
            <v>40701</v>
          </cell>
          <cell r="L4413">
            <v>4.4000000000000004</v>
          </cell>
          <cell r="M4413" t="str">
            <v>143120161</v>
          </cell>
          <cell r="O4413" t="str">
            <v>81</v>
          </cell>
          <cell r="Q4413">
            <v>8008.61</v>
          </cell>
          <cell r="R4413">
            <v>31.23</v>
          </cell>
          <cell r="S4413">
            <v>509.89</v>
          </cell>
        </row>
        <row r="4414">
          <cell r="B4414" t="str">
            <v>37</v>
          </cell>
          <cell r="C4414" t="str">
            <v>Пункт ПР 24-14-7203-54 У2</v>
          </cell>
          <cell r="D4414" t="str">
            <v>536</v>
          </cell>
          <cell r="E4414" t="str">
            <v>011</v>
          </cell>
          <cell r="F4414">
            <v>11</v>
          </cell>
          <cell r="G4414">
            <v>40</v>
          </cell>
          <cell r="H4414">
            <v>8920.7999999999993</v>
          </cell>
          <cell r="I4414" t="str">
            <v>40123</v>
          </cell>
          <cell r="J4414" t="str">
            <v>2010062</v>
          </cell>
          <cell r="K4414" t="str">
            <v>40701</v>
          </cell>
          <cell r="L4414">
            <v>4.4000000000000004</v>
          </cell>
          <cell r="M4414" t="str">
            <v>143120161</v>
          </cell>
          <cell r="O4414" t="str">
            <v>81</v>
          </cell>
          <cell r="Q4414">
            <v>8312.9699999999993</v>
          </cell>
          <cell r="R4414">
            <v>32.71</v>
          </cell>
          <cell r="S4414">
            <v>607.83000000000004</v>
          </cell>
        </row>
        <row r="4415">
          <cell r="B4415" t="str">
            <v>38</v>
          </cell>
          <cell r="C4415" t="str">
            <v>КТП -2411</v>
          </cell>
          <cell r="D4415" t="str">
            <v>536</v>
          </cell>
          <cell r="E4415" t="str">
            <v>011</v>
          </cell>
          <cell r="F4415">
            <v>11</v>
          </cell>
          <cell r="G4415">
            <v>40</v>
          </cell>
          <cell r="H4415">
            <v>27240.3</v>
          </cell>
          <cell r="I4415" t="str">
            <v>40125</v>
          </cell>
          <cell r="J4415" t="str">
            <v>2010062</v>
          </cell>
          <cell r="K4415" t="str">
            <v>40701</v>
          </cell>
          <cell r="L4415">
            <v>6.6</v>
          </cell>
          <cell r="M4415" t="str">
            <v>143115202</v>
          </cell>
          <cell r="O4415" t="str">
            <v>82</v>
          </cell>
          <cell r="Q4415">
            <v>27240.3</v>
          </cell>
          <cell r="R4415">
            <v>0</v>
          </cell>
          <cell r="S4415">
            <v>0</v>
          </cell>
        </row>
        <row r="4416">
          <cell r="B4416" t="str">
            <v>37</v>
          </cell>
          <cell r="C4416" t="str">
            <v>Подстанция "Тымовская-220 кВ"</v>
          </cell>
          <cell r="D4416" t="str">
            <v>536</v>
          </cell>
          <cell r="E4416" t="str">
            <v>011</v>
          </cell>
          <cell r="F4416">
            <v>11</v>
          </cell>
          <cell r="G4416">
            <v>40</v>
          </cell>
          <cell r="H4416">
            <v>34561830.869999997</v>
          </cell>
          <cell r="I4416" t="str">
            <v>40366</v>
          </cell>
          <cell r="J4416" t="str">
            <v>2010062</v>
          </cell>
          <cell r="K4416" t="str">
            <v>40701</v>
          </cell>
          <cell r="L4416">
            <v>4.4000000000000004</v>
          </cell>
          <cell r="M4416" t="str">
            <v>143115206</v>
          </cell>
          <cell r="O4416" t="str">
            <v>83</v>
          </cell>
          <cell r="Q4416">
            <v>32409194.969999999</v>
          </cell>
          <cell r="R4416">
            <v>126726.71</v>
          </cell>
          <cell r="S4416">
            <v>2152635.9</v>
          </cell>
        </row>
        <row r="4417">
          <cell r="B4417" t="str">
            <v>38</v>
          </cell>
          <cell r="C4417" t="str">
            <v>Трансформатор ТМ -250/10</v>
          </cell>
          <cell r="D4417" t="str">
            <v>536</v>
          </cell>
          <cell r="E4417" t="str">
            <v>011</v>
          </cell>
          <cell r="F4417">
            <v>11</v>
          </cell>
          <cell r="G4417">
            <v>40</v>
          </cell>
          <cell r="H4417">
            <v>32135.4</v>
          </cell>
          <cell r="I4417" t="str">
            <v>40137</v>
          </cell>
          <cell r="J4417" t="str">
            <v>2010062</v>
          </cell>
          <cell r="K4417" t="str">
            <v>40701</v>
          </cell>
          <cell r="L4417">
            <v>6.6</v>
          </cell>
          <cell r="M4417" t="str">
            <v>143115120</v>
          </cell>
          <cell r="O4417" t="str">
            <v>83</v>
          </cell>
          <cell r="Q4417">
            <v>32135.4</v>
          </cell>
          <cell r="R4417">
            <v>0</v>
          </cell>
          <cell r="S4417">
            <v>0</v>
          </cell>
        </row>
        <row r="4418">
          <cell r="B4418" t="str">
            <v>37</v>
          </cell>
          <cell r="C4418" t="str">
            <v>Трансформатор ТМ 4000</v>
          </cell>
          <cell r="D4418" t="str">
            <v>536</v>
          </cell>
          <cell r="E4418" t="str">
            <v>011</v>
          </cell>
          <cell r="F4418">
            <v>11</v>
          </cell>
          <cell r="G4418">
            <v>40</v>
          </cell>
          <cell r="H4418">
            <v>93912.1</v>
          </cell>
          <cell r="I4418" t="str">
            <v>40138</v>
          </cell>
          <cell r="J4418" t="str">
            <v>2010062</v>
          </cell>
          <cell r="K4418" t="str">
            <v>40701</v>
          </cell>
          <cell r="L4418">
            <v>6.6</v>
          </cell>
          <cell r="M4418" t="str">
            <v>143115130</v>
          </cell>
          <cell r="O4418" t="str">
            <v>83</v>
          </cell>
          <cell r="Q4418">
            <v>93912.1</v>
          </cell>
          <cell r="R4418">
            <v>0</v>
          </cell>
          <cell r="S4418">
            <v>0</v>
          </cell>
        </row>
        <row r="4419">
          <cell r="B4419" t="str">
            <v>48</v>
          </cell>
          <cell r="C4419" t="str">
            <v>Трансформатор ТФЗМ-35/3</v>
          </cell>
          <cell r="D4419" t="str">
            <v>536</v>
          </cell>
          <cell r="E4419" t="str">
            <v>011</v>
          </cell>
          <cell r="F4419">
            <v>11</v>
          </cell>
          <cell r="G4419">
            <v>40</v>
          </cell>
          <cell r="H4419">
            <v>2820</v>
          </cell>
          <cell r="I4419" t="str">
            <v>40370</v>
          </cell>
          <cell r="J4419" t="str">
            <v>2010062</v>
          </cell>
          <cell r="K4419" t="str">
            <v>40701</v>
          </cell>
          <cell r="L4419">
            <v>4.4000000000000004</v>
          </cell>
          <cell r="M4419" t="str">
            <v>143115010</v>
          </cell>
          <cell r="O4419" t="str">
            <v>83</v>
          </cell>
          <cell r="Q4419">
            <v>2402.38</v>
          </cell>
          <cell r="R4419">
            <v>10.34</v>
          </cell>
          <cell r="S4419">
            <v>417.62</v>
          </cell>
        </row>
        <row r="4420">
          <cell r="B4420" t="str">
            <v>38</v>
          </cell>
          <cell r="C4420" t="str">
            <v>КТПН-20 Кр</v>
          </cell>
          <cell r="D4420" t="str">
            <v>536</v>
          </cell>
          <cell r="E4420" t="str">
            <v>011</v>
          </cell>
          <cell r="F4420">
            <v>11</v>
          </cell>
          <cell r="G4420">
            <v>40</v>
          </cell>
          <cell r="H4420">
            <v>31887</v>
          </cell>
          <cell r="I4420" t="str">
            <v>40282</v>
          </cell>
          <cell r="J4420" t="str">
            <v>2010062</v>
          </cell>
          <cell r="K4420" t="str">
            <v>40701</v>
          </cell>
          <cell r="L4420">
            <v>6.6</v>
          </cell>
          <cell r="M4420" t="str">
            <v>143115202</v>
          </cell>
          <cell r="O4420" t="str">
            <v>83</v>
          </cell>
          <cell r="Q4420">
            <v>31887</v>
          </cell>
          <cell r="R4420">
            <v>0</v>
          </cell>
          <cell r="S4420">
            <v>0</v>
          </cell>
        </row>
        <row r="4421">
          <cell r="B4421" t="str">
            <v>38</v>
          </cell>
          <cell r="C4421" t="str">
            <v>КТП-11</v>
          </cell>
          <cell r="D4421" t="str">
            <v>536</v>
          </cell>
          <cell r="E4421" t="str">
            <v>011</v>
          </cell>
          <cell r="F4421">
            <v>11</v>
          </cell>
          <cell r="G4421">
            <v>40</v>
          </cell>
          <cell r="H4421">
            <v>31887</v>
          </cell>
          <cell r="I4421" t="str">
            <v>40283</v>
          </cell>
          <cell r="J4421" t="str">
            <v>2010062</v>
          </cell>
          <cell r="K4421" t="str">
            <v>40701</v>
          </cell>
          <cell r="L4421">
            <v>6.6</v>
          </cell>
          <cell r="M4421" t="str">
            <v>143115202</v>
          </cell>
          <cell r="O4421" t="str">
            <v>83</v>
          </cell>
          <cell r="Q4421">
            <v>31887</v>
          </cell>
          <cell r="R4421">
            <v>0</v>
          </cell>
          <cell r="S4421">
            <v>0</v>
          </cell>
        </row>
        <row r="4422">
          <cell r="B4422" t="str">
            <v>38</v>
          </cell>
          <cell r="C4422" t="str">
            <v>Трансформатор 250/10-0.4кВ</v>
          </cell>
          <cell r="D4422" t="str">
            <v>536</v>
          </cell>
          <cell r="E4422" t="str">
            <v>011</v>
          </cell>
          <cell r="F4422">
            <v>11</v>
          </cell>
          <cell r="G4422">
            <v>40</v>
          </cell>
          <cell r="H4422">
            <v>30329.1</v>
          </cell>
          <cell r="I4422" t="str">
            <v>40285</v>
          </cell>
          <cell r="J4422" t="str">
            <v>2010062</v>
          </cell>
          <cell r="K4422" t="str">
            <v>40701</v>
          </cell>
          <cell r="L4422">
            <v>4.4000000000000004</v>
          </cell>
          <cell r="M4422" t="str">
            <v>143115120</v>
          </cell>
          <cell r="O4422" t="str">
            <v>84</v>
          </cell>
          <cell r="Q4422">
            <v>25081.47</v>
          </cell>
          <cell r="R4422">
            <v>111.21</v>
          </cell>
          <cell r="S4422">
            <v>5247.63</v>
          </cell>
        </row>
        <row r="4423">
          <cell r="B4423" t="str">
            <v>38</v>
          </cell>
          <cell r="C4423" t="str">
            <v>Трансформатор ТМ-400/10</v>
          </cell>
          <cell r="D4423" t="str">
            <v>536</v>
          </cell>
          <cell r="E4423" t="str">
            <v>011</v>
          </cell>
          <cell r="F4423">
            <v>11</v>
          </cell>
          <cell r="G4423">
            <v>40</v>
          </cell>
          <cell r="H4423">
            <v>10530</v>
          </cell>
          <cell r="I4423" t="str">
            <v>40419</v>
          </cell>
          <cell r="J4423" t="str">
            <v>2010062</v>
          </cell>
          <cell r="K4423" t="str">
            <v>40701</v>
          </cell>
          <cell r="L4423">
            <v>4.4000000000000004</v>
          </cell>
          <cell r="M4423" t="str">
            <v>143115120</v>
          </cell>
          <cell r="O4423" t="str">
            <v>83</v>
          </cell>
          <cell r="Q4423">
            <v>8702.27</v>
          </cell>
          <cell r="R4423">
            <v>38.61</v>
          </cell>
          <cell r="S4423">
            <v>1827.73</v>
          </cell>
        </row>
        <row r="4424">
          <cell r="B4424" t="str">
            <v>38</v>
          </cell>
          <cell r="C4424" t="str">
            <v>Трансформатор ТМ-320/10</v>
          </cell>
          <cell r="D4424" t="str">
            <v>536</v>
          </cell>
          <cell r="E4424" t="str">
            <v>011</v>
          </cell>
          <cell r="F4424">
            <v>11</v>
          </cell>
          <cell r="G4424">
            <v>40</v>
          </cell>
          <cell r="H4424">
            <v>10530</v>
          </cell>
          <cell r="I4424" t="str">
            <v>40147</v>
          </cell>
          <cell r="J4424" t="str">
            <v>2010062</v>
          </cell>
          <cell r="K4424" t="str">
            <v>40701</v>
          </cell>
          <cell r="L4424">
            <v>4.4000000000000004</v>
          </cell>
          <cell r="M4424" t="str">
            <v>143115120</v>
          </cell>
          <cell r="O4424" t="str">
            <v>83</v>
          </cell>
          <cell r="Q4424">
            <v>8702.27</v>
          </cell>
          <cell r="R4424">
            <v>38.61</v>
          </cell>
          <cell r="S4424">
            <v>1827.73</v>
          </cell>
        </row>
        <row r="4425">
          <cell r="B4425" t="str">
            <v>38</v>
          </cell>
          <cell r="C4425" t="str">
            <v>КТП 140 Кр</v>
          </cell>
          <cell r="D4425" t="str">
            <v>536</v>
          </cell>
          <cell r="E4425" t="str">
            <v>011</v>
          </cell>
          <cell r="F4425">
            <v>11</v>
          </cell>
          <cell r="G4425">
            <v>40</v>
          </cell>
          <cell r="H4425">
            <v>13645.8</v>
          </cell>
          <cell r="I4425" t="str">
            <v>40148</v>
          </cell>
          <cell r="J4425" t="str">
            <v>2010062</v>
          </cell>
          <cell r="K4425" t="str">
            <v>40701</v>
          </cell>
          <cell r="L4425">
            <v>6.6</v>
          </cell>
          <cell r="M4425" t="str">
            <v>143115202</v>
          </cell>
          <cell r="O4425" t="str">
            <v>83</v>
          </cell>
          <cell r="Q4425">
            <v>13645.8</v>
          </cell>
          <cell r="R4425">
            <v>0</v>
          </cell>
          <cell r="S4425">
            <v>0</v>
          </cell>
        </row>
        <row r="4426">
          <cell r="B4426" t="str">
            <v>38</v>
          </cell>
          <cell r="C4426" t="str">
            <v>Трансформатор ТМ 160/10-0.4</v>
          </cell>
          <cell r="D4426" t="str">
            <v>536</v>
          </cell>
          <cell r="E4426" t="str">
            <v>011</v>
          </cell>
          <cell r="F4426">
            <v>11</v>
          </cell>
          <cell r="G4426">
            <v>40</v>
          </cell>
          <cell r="H4426">
            <v>9566.1</v>
          </cell>
          <cell r="I4426" t="str">
            <v>40377</v>
          </cell>
          <cell r="J4426" t="str">
            <v>2010062</v>
          </cell>
          <cell r="K4426" t="str">
            <v>40701</v>
          </cell>
          <cell r="L4426">
            <v>4.4000000000000004</v>
          </cell>
          <cell r="M4426" t="str">
            <v>143115120</v>
          </cell>
          <cell r="O4426" t="str">
            <v>84</v>
          </cell>
          <cell r="Q4426">
            <v>7910.56</v>
          </cell>
          <cell r="R4426">
            <v>35.08</v>
          </cell>
          <cell r="S4426">
            <v>1655.54</v>
          </cell>
        </row>
        <row r="4427">
          <cell r="B4427" t="str">
            <v>38</v>
          </cell>
          <cell r="C4427" t="str">
            <v>КТП-51 Вн</v>
          </cell>
          <cell r="D4427" t="str">
            <v>536</v>
          </cell>
          <cell r="E4427" t="str">
            <v>011</v>
          </cell>
          <cell r="F4427">
            <v>11</v>
          </cell>
          <cell r="G4427">
            <v>40</v>
          </cell>
          <cell r="H4427">
            <v>95480.1</v>
          </cell>
          <cell r="I4427" t="str">
            <v>40157</v>
          </cell>
          <cell r="J4427" t="str">
            <v>2010062</v>
          </cell>
          <cell r="K4427" t="str">
            <v>40701</v>
          </cell>
          <cell r="L4427">
            <v>6.6</v>
          </cell>
          <cell r="M4427" t="str">
            <v>143115202</v>
          </cell>
          <cell r="O4427" t="str">
            <v>84</v>
          </cell>
          <cell r="Q4427">
            <v>95480.1</v>
          </cell>
          <cell r="R4427">
            <v>0</v>
          </cell>
          <cell r="S4427">
            <v>0</v>
          </cell>
        </row>
        <row r="4428">
          <cell r="B4428" t="str">
            <v>38</v>
          </cell>
          <cell r="C4428" t="str">
            <v>Трансформатор ТМ-400/10</v>
          </cell>
          <cell r="D4428" t="str">
            <v>536</v>
          </cell>
          <cell r="E4428" t="str">
            <v>011</v>
          </cell>
          <cell r="F4428">
            <v>11</v>
          </cell>
          <cell r="G4428">
            <v>40</v>
          </cell>
          <cell r="H4428">
            <v>10530</v>
          </cell>
          <cell r="I4428" t="str">
            <v>40158</v>
          </cell>
          <cell r="J4428" t="str">
            <v>2010062</v>
          </cell>
          <cell r="K4428" t="str">
            <v>40701</v>
          </cell>
          <cell r="L4428">
            <v>4.4000000000000004</v>
          </cell>
          <cell r="M4428" t="str">
            <v>143115120</v>
          </cell>
          <cell r="O4428" t="str">
            <v>84</v>
          </cell>
          <cell r="Q4428">
            <v>8702.27</v>
          </cell>
          <cell r="R4428">
            <v>38.61</v>
          </cell>
          <cell r="S4428">
            <v>1827.73</v>
          </cell>
        </row>
        <row r="4429">
          <cell r="B4429" t="str">
            <v>38</v>
          </cell>
          <cell r="C4429" t="str">
            <v>Трансформатор ТМ-630/10</v>
          </cell>
          <cell r="D4429" t="str">
            <v>536</v>
          </cell>
          <cell r="E4429" t="str">
            <v>011</v>
          </cell>
          <cell r="F4429">
            <v>11</v>
          </cell>
          <cell r="G4429">
            <v>40</v>
          </cell>
          <cell r="H4429">
            <v>10530</v>
          </cell>
          <cell r="I4429" t="str">
            <v>40159</v>
          </cell>
          <cell r="J4429" t="str">
            <v>2010062</v>
          </cell>
          <cell r="K4429" t="str">
            <v>40701</v>
          </cell>
          <cell r="L4429">
            <v>4.4000000000000004</v>
          </cell>
          <cell r="M4429" t="str">
            <v>143115120</v>
          </cell>
          <cell r="O4429" t="str">
            <v>84</v>
          </cell>
          <cell r="Q4429">
            <v>8702.27</v>
          </cell>
          <cell r="R4429">
            <v>38.61</v>
          </cell>
          <cell r="S4429">
            <v>1827.73</v>
          </cell>
        </row>
        <row r="4430">
          <cell r="B4430" t="str">
            <v>38</v>
          </cell>
          <cell r="C4430" t="str">
            <v>Трансформатор ТМ-160/10</v>
          </cell>
          <cell r="D4430" t="str">
            <v>536</v>
          </cell>
          <cell r="E4430" t="str">
            <v>011</v>
          </cell>
          <cell r="F4430">
            <v>11</v>
          </cell>
          <cell r="G4430">
            <v>40</v>
          </cell>
          <cell r="H4430">
            <v>14585.4</v>
          </cell>
          <cell r="I4430" t="str">
            <v>40160</v>
          </cell>
          <cell r="J4430" t="str">
            <v>2010062</v>
          </cell>
          <cell r="K4430" t="str">
            <v>40701</v>
          </cell>
          <cell r="L4430">
            <v>4.4000000000000004</v>
          </cell>
          <cell r="M4430" t="str">
            <v>143115120</v>
          </cell>
          <cell r="O4430" t="str">
            <v>84</v>
          </cell>
          <cell r="Q4430">
            <v>12106.36</v>
          </cell>
          <cell r="R4430">
            <v>53.48</v>
          </cell>
          <cell r="S4430">
            <v>2479.04</v>
          </cell>
        </row>
        <row r="4431">
          <cell r="B4431" t="str">
            <v>38</v>
          </cell>
          <cell r="C4431" t="str">
            <v>Трансформатор ТМ-400/10</v>
          </cell>
          <cell r="D4431" t="str">
            <v>536</v>
          </cell>
          <cell r="E4431" t="str">
            <v>011</v>
          </cell>
          <cell r="F4431">
            <v>11</v>
          </cell>
          <cell r="G4431">
            <v>40</v>
          </cell>
          <cell r="H4431">
            <v>14585.4</v>
          </cell>
          <cell r="I4431" t="str">
            <v>40161</v>
          </cell>
          <cell r="J4431" t="str">
            <v>2010062</v>
          </cell>
          <cell r="K4431" t="str">
            <v>40701</v>
          </cell>
          <cell r="L4431">
            <v>4.4000000000000004</v>
          </cell>
          <cell r="M4431" t="str">
            <v>143115120</v>
          </cell>
          <cell r="O4431" t="str">
            <v>84</v>
          </cell>
          <cell r="Q4431">
            <v>12106.36</v>
          </cell>
          <cell r="R4431">
            <v>53.48</v>
          </cell>
          <cell r="S4431">
            <v>2479.04</v>
          </cell>
        </row>
        <row r="4432">
          <cell r="B4432" t="str">
            <v>38</v>
          </cell>
          <cell r="C4432" t="str">
            <v>КТП-22 Кр</v>
          </cell>
          <cell r="D4432" t="str">
            <v>536</v>
          </cell>
          <cell r="E4432" t="str">
            <v>011</v>
          </cell>
          <cell r="F4432">
            <v>11</v>
          </cell>
          <cell r="G4432">
            <v>40</v>
          </cell>
          <cell r="H4432">
            <v>47657.7</v>
          </cell>
          <cell r="I4432" t="str">
            <v>40164</v>
          </cell>
          <cell r="J4432" t="str">
            <v>2010062</v>
          </cell>
          <cell r="K4432" t="str">
            <v>40701</v>
          </cell>
          <cell r="L4432">
            <v>6.6</v>
          </cell>
          <cell r="M4432" t="str">
            <v>143115202</v>
          </cell>
          <cell r="O4432" t="str">
            <v>82</v>
          </cell>
          <cell r="Q4432">
            <v>47657.7</v>
          </cell>
          <cell r="R4432">
            <v>0</v>
          </cell>
          <cell r="S4432">
            <v>0</v>
          </cell>
        </row>
        <row r="4433">
          <cell r="B4433" t="str">
            <v>38</v>
          </cell>
          <cell r="C4433" t="str">
            <v>КТП-53 Вн</v>
          </cell>
          <cell r="D4433" t="str">
            <v>536</v>
          </cell>
          <cell r="E4433" t="str">
            <v>011</v>
          </cell>
          <cell r="F4433">
            <v>11</v>
          </cell>
          <cell r="G4433">
            <v>40</v>
          </cell>
          <cell r="H4433">
            <v>70634.7</v>
          </cell>
          <cell r="I4433" t="str">
            <v>40165</v>
          </cell>
          <cell r="J4433" t="str">
            <v>2010062</v>
          </cell>
          <cell r="K4433" t="str">
            <v>40701</v>
          </cell>
          <cell r="L4433">
            <v>6.6</v>
          </cell>
          <cell r="M4433" t="str">
            <v>143115202</v>
          </cell>
          <cell r="O4433" t="str">
            <v>85</v>
          </cell>
          <cell r="Q4433">
            <v>70634.7</v>
          </cell>
          <cell r="R4433">
            <v>0</v>
          </cell>
          <cell r="S4433">
            <v>0</v>
          </cell>
        </row>
        <row r="4434">
          <cell r="B4434" t="str">
            <v>38</v>
          </cell>
          <cell r="C4434" t="str">
            <v>КТП-2410</v>
          </cell>
          <cell r="D4434" t="str">
            <v>536</v>
          </cell>
          <cell r="E4434" t="str">
            <v>011</v>
          </cell>
          <cell r="F4434">
            <v>11</v>
          </cell>
          <cell r="G4434">
            <v>40</v>
          </cell>
          <cell r="H4434">
            <v>35276</v>
          </cell>
          <cell r="I4434" t="str">
            <v>40167</v>
          </cell>
          <cell r="J4434" t="str">
            <v>2010062</v>
          </cell>
          <cell r="K4434" t="str">
            <v>40701</v>
          </cell>
          <cell r="L4434">
            <v>6.6</v>
          </cell>
          <cell r="M4434" t="str">
            <v>143115202</v>
          </cell>
          <cell r="O4434" t="str">
            <v>78</v>
          </cell>
          <cell r="Q4434">
            <v>35276</v>
          </cell>
          <cell r="R4434">
            <v>0</v>
          </cell>
          <cell r="S4434">
            <v>0</v>
          </cell>
        </row>
        <row r="4435">
          <cell r="B4435" t="str">
            <v>38</v>
          </cell>
          <cell r="C4435" t="str">
            <v>КТП-1115 Кр</v>
          </cell>
          <cell r="D4435" t="str">
            <v>536</v>
          </cell>
          <cell r="E4435" t="str">
            <v>011</v>
          </cell>
          <cell r="F4435">
            <v>11</v>
          </cell>
          <cell r="G4435">
            <v>40</v>
          </cell>
          <cell r="H4435">
            <v>14486</v>
          </cell>
          <cell r="I4435" t="str">
            <v>40378</v>
          </cell>
          <cell r="J4435" t="str">
            <v>2010062</v>
          </cell>
          <cell r="K4435" t="str">
            <v>40701</v>
          </cell>
          <cell r="L4435">
            <v>6.6</v>
          </cell>
          <cell r="M4435" t="str">
            <v>143115202</v>
          </cell>
          <cell r="O4435" t="str">
            <v>70</v>
          </cell>
          <cell r="Q4435">
            <v>14486</v>
          </cell>
          <cell r="R4435">
            <v>0</v>
          </cell>
          <cell r="S4435">
            <v>0</v>
          </cell>
        </row>
        <row r="4436">
          <cell r="B4436" t="str">
            <v>38</v>
          </cell>
          <cell r="C4436" t="str">
            <v>КТП-231</v>
          </cell>
          <cell r="D4436" t="str">
            <v>536</v>
          </cell>
          <cell r="E4436" t="str">
            <v>011</v>
          </cell>
          <cell r="F4436">
            <v>11</v>
          </cell>
          <cell r="G4436">
            <v>40</v>
          </cell>
          <cell r="H4436">
            <v>16588</v>
          </cell>
          <cell r="I4436" t="str">
            <v>40379</v>
          </cell>
          <cell r="J4436" t="str">
            <v>2010062</v>
          </cell>
          <cell r="K4436" t="str">
            <v>40701</v>
          </cell>
          <cell r="L4436">
            <v>6.6</v>
          </cell>
          <cell r="M4436" t="str">
            <v>143115202</v>
          </cell>
          <cell r="O4436" t="str">
            <v>78</v>
          </cell>
          <cell r="Q4436">
            <v>16588</v>
          </cell>
          <cell r="R4436">
            <v>0</v>
          </cell>
          <cell r="S4436">
            <v>0</v>
          </cell>
        </row>
        <row r="4437">
          <cell r="B4437" t="str">
            <v>38</v>
          </cell>
          <cell r="C4437" t="str">
            <v>КТП-11АТ</v>
          </cell>
          <cell r="D4437" t="str">
            <v>536</v>
          </cell>
          <cell r="E4437" t="str">
            <v>011</v>
          </cell>
          <cell r="F4437">
            <v>11</v>
          </cell>
          <cell r="G4437">
            <v>40</v>
          </cell>
          <cell r="H4437">
            <v>11482</v>
          </cell>
          <cell r="I4437" t="str">
            <v>40380</v>
          </cell>
          <cell r="J4437" t="str">
            <v>2010062</v>
          </cell>
          <cell r="K4437" t="str">
            <v>40701</v>
          </cell>
          <cell r="L4437">
            <v>6.6</v>
          </cell>
          <cell r="M4437" t="str">
            <v>143115202</v>
          </cell>
          <cell r="O4437" t="str">
            <v>78</v>
          </cell>
          <cell r="Q4437">
            <v>11482</v>
          </cell>
          <cell r="R4437">
            <v>0</v>
          </cell>
          <cell r="S4437">
            <v>0</v>
          </cell>
        </row>
        <row r="4438">
          <cell r="B4438" t="str">
            <v>38</v>
          </cell>
          <cell r="C4438" t="str">
            <v>КТП-142 Вн</v>
          </cell>
          <cell r="D4438" t="str">
            <v>536</v>
          </cell>
          <cell r="E4438" t="str">
            <v>011</v>
          </cell>
          <cell r="F4438">
            <v>11</v>
          </cell>
          <cell r="G4438">
            <v>40</v>
          </cell>
          <cell r="H4438">
            <v>17136</v>
          </cell>
          <cell r="I4438" t="str">
            <v>40381</v>
          </cell>
          <cell r="J4438" t="str">
            <v>2010062</v>
          </cell>
          <cell r="K4438" t="str">
            <v>40701</v>
          </cell>
          <cell r="L4438">
            <v>6.6</v>
          </cell>
          <cell r="M4438" t="str">
            <v>143115202</v>
          </cell>
          <cell r="O4438" t="str">
            <v>81</v>
          </cell>
          <cell r="Q4438">
            <v>17136</v>
          </cell>
          <cell r="R4438">
            <v>0</v>
          </cell>
          <cell r="S4438">
            <v>0</v>
          </cell>
        </row>
        <row r="4439">
          <cell r="B4439" t="str">
            <v>38</v>
          </cell>
          <cell r="C4439" t="str">
            <v>КТП-236</v>
          </cell>
          <cell r="D4439" t="str">
            <v>536</v>
          </cell>
          <cell r="E4439" t="str">
            <v>011</v>
          </cell>
          <cell r="F4439">
            <v>11</v>
          </cell>
          <cell r="G4439">
            <v>40</v>
          </cell>
          <cell r="H4439">
            <v>79650</v>
          </cell>
          <cell r="I4439" t="str">
            <v>40454</v>
          </cell>
          <cell r="J4439" t="str">
            <v>2010062</v>
          </cell>
          <cell r="K4439" t="str">
            <v>40701</v>
          </cell>
          <cell r="L4439">
            <v>6.6</v>
          </cell>
          <cell r="M4439" t="str">
            <v>143115202</v>
          </cell>
          <cell r="O4439" t="str">
            <v>83</v>
          </cell>
          <cell r="Q4439">
            <v>79650</v>
          </cell>
          <cell r="R4439">
            <v>0</v>
          </cell>
          <cell r="S4439">
            <v>0</v>
          </cell>
        </row>
        <row r="4440">
          <cell r="B4440" t="str">
            <v>38</v>
          </cell>
          <cell r="C4440" t="str">
            <v>КТП-103 Вх</v>
          </cell>
          <cell r="D4440" t="str">
            <v>536</v>
          </cell>
          <cell r="E4440" t="str">
            <v>011</v>
          </cell>
          <cell r="F4440">
            <v>11</v>
          </cell>
          <cell r="G4440">
            <v>40</v>
          </cell>
          <cell r="H4440">
            <v>10753</v>
          </cell>
          <cell r="I4440" t="str">
            <v>40462</v>
          </cell>
          <cell r="J4440" t="str">
            <v>2010062</v>
          </cell>
          <cell r="K4440" t="str">
            <v>40701</v>
          </cell>
          <cell r="L4440">
            <v>6.6</v>
          </cell>
          <cell r="M4440" t="str">
            <v>143115202</v>
          </cell>
          <cell r="O4440" t="str">
            <v>72</v>
          </cell>
          <cell r="Q4440">
            <v>10753</v>
          </cell>
          <cell r="R4440">
            <v>0</v>
          </cell>
          <cell r="S4440">
            <v>0</v>
          </cell>
        </row>
        <row r="4441">
          <cell r="B4441" t="str">
            <v>38</v>
          </cell>
          <cell r="C4441" t="str">
            <v>Трансформатор ТМ -40/10</v>
          </cell>
          <cell r="D4441" t="str">
            <v>536</v>
          </cell>
          <cell r="E4441" t="str">
            <v>011</v>
          </cell>
          <cell r="F4441">
            <v>11</v>
          </cell>
          <cell r="G4441">
            <v>40</v>
          </cell>
          <cell r="H4441">
            <v>24942.6</v>
          </cell>
          <cell r="I4441" t="str">
            <v>40492</v>
          </cell>
          <cell r="J4441" t="str">
            <v>2010062</v>
          </cell>
          <cell r="K4441" t="str">
            <v>40701</v>
          </cell>
          <cell r="L4441">
            <v>4.4000000000000004</v>
          </cell>
          <cell r="M4441" t="str">
            <v>143115120</v>
          </cell>
          <cell r="O4441" t="str">
            <v>86</v>
          </cell>
          <cell r="Q4441">
            <v>18879.22</v>
          </cell>
          <cell r="R4441">
            <v>91.46</v>
          </cell>
          <cell r="S4441">
            <v>6063.38</v>
          </cell>
        </row>
        <row r="4442">
          <cell r="B4442" t="str">
            <v>38</v>
          </cell>
          <cell r="C4442" t="str">
            <v>Трансформатор ТМ -250/10</v>
          </cell>
          <cell r="D4442" t="str">
            <v>536</v>
          </cell>
          <cell r="E4442" t="str">
            <v>011</v>
          </cell>
          <cell r="F4442">
            <v>11</v>
          </cell>
          <cell r="G4442">
            <v>40</v>
          </cell>
          <cell r="H4442">
            <v>24942.6</v>
          </cell>
          <cell r="I4442" t="str">
            <v>40493</v>
          </cell>
          <cell r="J4442" t="str">
            <v>2010062</v>
          </cell>
          <cell r="K4442" t="str">
            <v>40701</v>
          </cell>
          <cell r="L4442">
            <v>4.4000000000000004</v>
          </cell>
          <cell r="M4442" t="str">
            <v>143115120</v>
          </cell>
          <cell r="O4442" t="str">
            <v>86</v>
          </cell>
          <cell r="Q4442">
            <v>18879.22</v>
          </cell>
          <cell r="R4442">
            <v>91.46</v>
          </cell>
          <cell r="S4442">
            <v>6063.38</v>
          </cell>
        </row>
        <row r="4443">
          <cell r="B4443" t="str">
            <v>38</v>
          </cell>
          <cell r="C4443" t="str">
            <v>КТП-238</v>
          </cell>
          <cell r="D4443" t="str">
            <v>536</v>
          </cell>
          <cell r="E4443" t="str">
            <v>011</v>
          </cell>
          <cell r="F4443">
            <v>11</v>
          </cell>
          <cell r="G4443">
            <v>40</v>
          </cell>
          <cell r="H4443">
            <v>766289.7</v>
          </cell>
          <cell r="I4443" t="str">
            <v>40494</v>
          </cell>
          <cell r="J4443" t="str">
            <v>2010062</v>
          </cell>
          <cell r="K4443" t="str">
            <v>40701</v>
          </cell>
          <cell r="L4443">
            <v>6.6</v>
          </cell>
          <cell r="M4443" t="str">
            <v>143115202</v>
          </cell>
          <cell r="O4443" t="str">
            <v>81</v>
          </cell>
          <cell r="Q4443">
            <v>653086.13</v>
          </cell>
          <cell r="R4443">
            <v>4214.59</v>
          </cell>
          <cell r="S4443">
            <v>113203.57</v>
          </cell>
        </row>
        <row r="4444">
          <cell r="B4444" t="str">
            <v>38</v>
          </cell>
          <cell r="C4444" t="str">
            <v>ЗТП -326</v>
          </cell>
          <cell r="D4444" t="str">
            <v>536</v>
          </cell>
          <cell r="E4444" t="str">
            <v>011</v>
          </cell>
          <cell r="F4444">
            <v>11</v>
          </cell>
          <cell r="G4444">
            <v>40</v>
          </cell>
          <cell r="H4444">
            <v>42295.4</v>
          </cell>
          <cell r="I4444" t="str">
            <v>40491</v>
          </cell>
          <cell r="J4444" t="str">
            <v>2010062</v>
          </cell>
          <cell r="K4444" t="str">
            <v>40701</v>
          </cell>
          <cell r="L4444">
            <v>4.4000000000000004</v>
          </cell>
          <cell r="M4444" t="str">
            <v>143120161</v>
          </cell>
          <cell r="O4444" t="str">
            <v>86</v>
          </cell>
          <cell r="Q4444">
            <v>40917.56</v>
          </cell>
          <cell r="R4444">
            <v>155.08000000000001</v>
          </cell>
          <cell r="S4444">
            <v>1377.84</v>
          </cell>
        </row>
        <row r="4445">
          <cell r="B4445" t="str">
            <v>38</v>
          </cell>
          <cell r="C4445" t="str">
            <v>Трансформатор ТМ-40/10</v>
          </cell>
          <cell r="D4445" t="str">
            <v>536</v>
          </cell>
          <cell r="E4445" t="str">
            <v>011</v>
          </cell>
          <cell r="F4445">
            <v>11</v>
          </cell>
          <cell r="G4445">
            <v>40</v>
          </cell>
          <cell r="H4445">
            <v>30329.1</v>
          </cell>
          <cell r="I4445" t="str">
            <v>40185</v>
          </cell>
          <cell r="J4445" t="str">
            <v>2010062</v>
          </cell>
          <cell r="K4445" t="str">
            <v>40701</v>
          </cell>
          <cell r="L4445">
            <v>4.4000000000000004</v>
          </cell>
          <cell r="M4445" t="str">
            <v>143115120</v>
          </cell>
          <cell r="O4445" t="str">
            <v>84</v>
          </cell>
          <cell r="Q4445">
            <v>25078.47</v>
          </cell>
          <cell r="R4445">
            <v>111.21</v>
          </cell>
          <cell r="S4445">
            <v>5250.63</v>
          </cell>
        </row>
        <row r="4446">
          <cell r="B4446" t="str">
            <v>38</v>
          </cell>
          <cell r="C4446" t="str">
            <v>Трансформатор ТМ-160/10</v>
          </cell>
          <cell r="D4446" t="str">
            <v>536</v>
          </cell>
          <cell r="E4446" t="str">
            <v>011</v>
          </cell>
          <cell r="F4446">
            <v>11</v>
          </cell>
          <cell r="G4446">
            <v>40</v>
          </cell>
          <cell r="H4446">
            <v>30329.1</v>
          </cell>
          <cell r="I4446" t="str">
            <v>40382</v>
          </cell>
          <cell r="J4446" t="str">
            <v>2010062</v>
          </cell>
          <cell r="K4446" t="str">
            <v>40701</v>
          </cell>
          <cell r="L4446">
            <v>4.4000000000000004</v>
          </cell>
          <cell r="M4446" t="str">
            <v>143115120</v>
          </cell>
          <cell r="O4446" t="str">
            <v>84</v>
          </cell>
          <cell r="Q4446">
            <v>25078.47</v>
          </cell>
          <cell r="R4446">
            <v>111.21</v>
          </cell>
          <cell r="S4446">
            <v>5250.63</v>
          </cell>
        </row>
        <row r="4447">
          <cell r="B4447" t="str">
            <v>38</v>
          </cell>
          <cell r="C4447" t="str">
            <v>Трансформатор ТМ-25/10</v>
          </cell>
          <cell r="D4447" t="str">
            <v>536</v>
          </cell>
          <cell r="E4447" t="str">
            <v>011</v>
          </cell>
          <cell r="F4447">
            <v>11</v>
          </cell>
          <cell r="G4447">
            <v>40</v>
          </cell>
          <cell r="H4447">
            <v>30329.1</v>
          </cell>
          <cell r="I4447" t="str">
            <v>40383</v>
          </cell>
          <cell r="J4447" t="str">
            <v>2010062</v>
          </cell>
          <cell r="K4447" t="str">
            <v>40701</v>
          </cell>
          <cell r="L4447">
            <v>4.4000000000000004</v>
          </cell>
          <cell r="M4447" t="str">
            <v>143115120</v>
          </cell>
          <cell r="O4447" t="str">
            <v>84</v>
          </cell>
          <cell r="Q4447">
            <v>25078.47</v>
          </cell>
          <cell r="R4447">
            <v>111.21</v>
          </cell>
          <cell r="S4447">
            <v>5250.63</v>
          </cell>
        </row>
        <row r="4448">
          <cell r="B4448" t="str">
            <v>38</v>
          </cell>
          <cell r="C4448" t="str">
            <v>Трансформатор ТМ-100/10</v>
          </cell>
          <cell r="D4448" t="str">
            <v>536</v>
          </cell>
          <cell r="E4448" t="str">
            <v>011</v>
          </cell>
          <cell r="F4448">
            <v>11</v>
          </cell>
          <cell r="G4448">
            <v>40</v>
          </cell>
          <cell r="H4448">
            <v>30329.1</v>
          </cell>
          <cell r="I4448" t="str">
            <v>40384</v>
          </cell>
          <cell r="J4448" t="str">
            <v>2010062</v>
          </cell>
          <cell r="K4448" t="str">
            <v>40701</v>
          </cell>
          <cell r="L4448">
            <v>4.4000000000000004</v>
          </cell>
          <cell r="M4448" t="str">
            <v>143115120</v>
          </cell>
          <cell r="O4448" t="str">
            <v>84</v>
          </cell>
          <cell r="Q4448">
            <v>25078.47</v>
          </cell>
          <cell r="R4448">
            <v>111.21</v>
          </cell>
          <cell r="S4448">
            <v>5250.63</v>
          </cell>
        </row>
        <row r="4449">
          <cell r="B4449" t="str">
            <v>38</v>
          </cell>
          <cell r="C4449" t="str">
            <v>Трансформатор ТМ-100/10</v>
          </cell>
          <cell r="D4449" t="str">
            <v>536</v>
          </cell>
          <cell r="E4449" t="str">
            <v>011</v>
          </cell>
          <cell r="F4449">
            <v>11</v>
          </cell>
          <cell r="G4449">
            <v>40</v>
          </cell>
          <cell r="H4449">
            <v>30329.1</v>
          </cell>
          <cell r="I4449" t="str">
            <v>40385</v>
          </cell>
          <cell r="J4449" t="str">
            <v>2010062</v>
          </cell>
          <cell r="K4449" t="str">
            <v>40701</v>
          </cell>
          <cell r="L4449">
            <v>4.4000000000000004</v>
          </cell>
          <cell r="M4449" t="str">
            <v>143115120</v>
          </cell>
          <cell r="O4449" t="str">
            <v>84</v>
          </cell>
          <cell r="Q4449">
            <v>25078.47</v>
          </cell>
          <cell r="R4449">
            <v>111.21</v>
          </cell>
          <cell r="S4449">
            <v>5250.63</v>
          </cell>
        </row>
        <row r="4450">
          <cell r="B4450" t="str">
            <v>38</v>
          </cell>
          <cell r="C4450" t="str">
            <v>Трансформатор ТМ-160/10</v>
          </cell>
          <cell r="D4450" t="str">
            <v>536</v>
          </cell>
          <cell r="E4450" t="str">
            <v>011</v>
          </cell>
          <cell r="F4450">
            <v>11</v>
          </cell>
          <cell r="G4450">
            <v>40</v>
          </cell>
          <cell r="H4450">
            <v>30329.1</v>
          </cell>
          <cell r="I4450" t="str">
            <v>40386</v>
          </cell>
          <cell r="J4450" t="str">
            <v>2010062</v>
          </cell>
          <cell r="K4450" t="str">
            <v>40701</v>
          </cell>
          <cell r="L4450">
            <v>4.4000000000000004</v>
          </cell>
          <cell r="M4450" t="str">
            <v>143115120</v>
          </cell>
          <cell r="O4450" t="str">
            <v>84</v>
          </cell>
          <cell r="Q4450">
            <v>25078.47</v>
          </cell>
          <cell r="R4450">
            <v>111.21</v>
          </cell>
          <cell r="S4450">
            <v>5250.63</v>
          </cell>
        </row>
        <row r="4451">
          <cell r="B4451" t="str">
            <v>38</v>
          </cell>
          <cell r="C4451" t="str">
            <v>КТП-91 100кВА</v>
          </cell>
          <cell r="D4451" t="str">
            <v>536</v>
          </cell>
          <cell r="E4451" t="str">
            <v>011</v>
          </cell>
          <cell r="F4451">
            <v>11</v>
          </cell>
          <cell r="G4451">
            <v>40</v>
          </cell>
          <cell r="H4451">
            <v>15630</v>
          </cell>
          <cell r="I4451" t="str">
            <v>40387</v>
          </cell>
          <cell r="J4451" t="str">
            <v>2010062</v>
          </cell>
          <cell r="K4451" t="str">
            <v>40701</v>
          </cell>
          <cell r="L4451">
            <v>6.6</v>
          </cell>
          <cell r="M4451" t="str">
            <v>143115202</v>
          </cell>
          <cell r="O4451" t="str">
            <v>72</v>
          </cell>
          <cell r="Q4451">
            <v>15630</v>
          </cell>
          <cell r="R4451">
            <v>0</v>
          </cell>
          <cell r="S4451">
            <v>0</v>
          </cell>
        </row>
        <row r="4452">
          <cell r="B4452" t="str">
            <v>38</v>
          </cell>
          <cell r="C4452" t="str">
            <v>Трансформатор ТМ -63/10</v>
          </cell>
          <cell r="D4452" t="str">
            <v>536</v>
          </cell>
          <cell r="E4452" t="str">
            <v>011</v>
          </cell>
          <cell r="F4452">
            <v>11</v>
          </cell>
          <cell r="G4452">
            <v>40</v>
          </cell>
          <cell r="H4452">
            <v>31738.5</v>
          </cell>
          <cell r="I4452" t="str">
            <v>40388</v>
          </cell>
          <cell r="J4452" t="str">
            <v>2010062</v>
          </cell>
          <cell r="K4452" t="str">
            <v>40701</v>
          </cell>
          <cell r="L4452">
            <v>4.4000000000000004</v>
          </cell>
          <cell r="M4452" t="str">
            <v>143115120</v>
          </cell>
          <cell r="O4452" t="str">
            <v>86</v>
          </cell>
          <cell r="Q4452">
            <v>23972.59</v>
          </cell>
          <cell r="R4452">
            <v>116.37</v>
          </cell>
          <cell r="S4452">
            <v>7765.91</v>
          </cell>
        </row>
        <row r="4453">
          <cell r="B4453" t="str">
            <v>38</v>
          </cell>
          <cell r="C4453" t="str">
            <v>ЗТП-13</v>
          </cell>
          <cell r="D4453" t="str">
            <v>536</v>
          </cell>
          <cell r="E4453" t="str">
            <v>011</v>
          </cell>
          <cell r="F4453">
            <v>11</v>
          </cell>
          <cell r="G4453">
            <v>40</v>
          </cell>
          <cell r="H4453">
            <v>33866.1</v>
          </cell>
          <cell r="I4453" t="str">
            <v>40389</v>
          </cell>
          <cell r="J4453" t="str">
            <v>2010062</v>
          </cell>
          <cell r="K4453" t="str">
            <v>40701</v>
          </cell>
          <cell r="L4453">
            <v>6.6</v>
          </cell>
          <cell r="M4453" t="str">
            <v>143120161</v>
          </cell>
          <cell r="O4453" t="str">
            <v>87</v>
          </cell>
          <cell r="Q4453">
            <v>33866.1</v>
          </cell>
          <cell r="R4453">
            <v>0</v>
          </cell>
          <cell r="S4453">
            <v>0</v>
          </cell>
        </row>
        <row r="4454">
          <cell r="B4454" t="str">
            <v>38</v>
          </cell>
          <cell r="C4454" t="str">
            <v>Трансформатор ТМ -160/10</v>
          </cell>
          <cell r="D4454" t="str">
            <v>536</v>
          </cell>
          <cell r="E4454" t="str">
            <v>011</v>
          </cell>
          <cell r="F4454">
            <v>11</v>
          </cell>
          <cell r="G4454">
            <v>40</v>
          </cell>
          <cell r="H4454">
            <v>7662.5</v>
          </cell>
          <cell r="I4454" t="str">
            <v>40231</v>
          </cell>
          <cell r="J4454" t="str">
            <v>2010062</v>
          </cell>
          <cell r="K4454" t="str">
            <v>40701</v>
          </cell>
          <cell r="L4454">
            <v>4.4000000000000004</v>
          </cell>
          <cell r="M4454" t="str">
            <v>143115120</v>
          </cell>
          <cell r="O4454" t="str">
            <v>87</v>
          </cell>
          <cell r="Q4454">
            <v>5461.7</v>
          </cell>
          <cell r="R4454">
            <v>28.1</v>
          </cell>
          <cell r="S4454">
            <v>2200.8000000000002</v>
          </cell>
        </row>
        <row r="4455">
          <cell r="B4455" t="str">
            <v>38</v>
          </cell>
          <cell r="C4455" t="str">
            <v>ЗТП-27</v>
          </cell>
          <cell r="D4455" t="str">
            <v>536</v>
          </cell>
          <cell r="E4455" t="str">
            <v>011</v>
          </cell>
          <cell r="F4455">
            <v>11</v>
          </cell>
          <cell r="G4455">
            <v>40</v>
          </cell>
          <cell r="H4455">
            <v>414968.4</v>
          </cell>
          <cell r="I4455" t="str">
            <v>40232</v>
          </cell>
          <cell r="J4455" t="str">
            <v>2010062</v>
          </cell>
          <cell r="K4455" t="str">
            <v>40701</v>
          </cell>
          <cell r="L4455">
            <v>4.4000000000000004</v>
          </cell>
          <cell r="M4455" t="str">
            <v>143115202</v>
          </cell>
          <cell r="O4455" t="str">
            <v>87</v>
          </cell>
          <cell r="Q4455">
            <v>313012.84999999998</v>
          </cell>
          <cell r="R4455">
            <v>1521.55</v>
          </cell>
          <cell r="S4455">
            <v>101955.55</v>
          </cell>
        </row>
        <row r="4456">
          <cell r="B4456" t="str">
            <v>38</v>
          </cell>
          <cell r="C4456" t="str">
            <v>ЗТП-152</v>
          </cell>
          <cell r="D4456" t="str">
            <v>536</v>
          </cell>
          <cell r="E4456" t="str">
            <v>011</v>
          </cell>
          <cell r="F4456">
            <v>11</v>
          </cell>
          <cell r="G4456">
            <v>40</v>
          </cell>
          <cell r="H4456">
            <v>717727.5</v>
          </cell>
          <cell r="I4456" t="str">
            <v>40233</v>
          </cell>
          <cell r="J4456" t="str">
            <v>2010062</v>
          </cell>
          <cell r="K4456" t="str">
            <v>40701</v>
          </cell>
          <cell r="L4456">
            <v>4.4000000000000004</v>
          </cell>
          <cell r="M4456" t="str">
            <v>143120161</v>
          </cell>
          <cell r="O4456" t="str">
            <v>77</v>
          </cell>
          <cell r="Q4456">
            <v>541330.68999999994</v>
          </cell>
          <cell r="R4456">
            <v>2631.67</v>
          </cell>
          <cell r="S4456">
            <v>176396.81</v>
          </cell>
        </row>
        <row r="4457">
          <cell r="B4457" t="str">
            <v>38</v>
          </cell>
          <cell r="C4457" t="str">
            <v>ЗТП-142 Кр</v>
          </cell>
          <cell r="D4457" t="str">
            <v>536</v>
          </cell>
          <cell r="E4457" t="str">
            <v>011</v>
          </cell>
          <cell r="F4457">
            <v>11</v>
          </cell>
          <cell r="G4457">
            <v>40</v>
          </cell>
          <cell r="H4457">
            <v>296330.40000000002</v>
          </cell>
          <cell r="I4457" t="str">
            <v>40234</v>
          </cell>
          <cell r="J4457" t="str">
            <v>2010062</v>
          </cell>
          <cell r="K4457" t="str">
            <v>40701</v>
          </cell>
          <cell r="L4457">
            <v>4.4000000000000004</v>
          </cell>
          <cell r="M4457" t="str">
            <v>143120161</v>
          </cell>
          <cell r="O4457" t="str">
            <v>78</v>
          </cell>
          <cell r="Q4457">
            <v>210405.78</v>
          </cell>
          <cell r="R4457">
            <v>1086.54</v>
          </cell>
          <cell r="S4457">
            <v>85924.62</v>
          </cell>
        </row>
        <row r="4458">
          <cell r="B4458" t="str">
            <v>38</v>
          </cell>
          <cell r="C4458" t="str">
            <v>ЗТП № 242</v>
          </cell>
          <cell r="D4458" t="str">
            <v>536</v>
          </cell>
          <cell r="E4458" t="str">
            <v>011</v>
          </cell>
          <cell r="F4458">
            <v>11</v>
          </cell>
          <cell r="G4458">
            <v>40</v>
          </cell>
          <cell r="H4458">
            <v>144564</v>
          </cell>
          <cell r="I4458" t="str">
            <v>40235</v>
          </cell>
          <cell r="J4458" t="str">
            <v>2010062</v>
          </cell>
          <cell r="K4458" t="str">
            <v>40701</v>
          </cell>
          <cell r="L4458">
            <v>4.4000000000000004</v>
          </cell>
          <cell r="M4458" t="str">
            <v>143120161</v>
          </cell>
          <cell r="O4458" t="str">
            <v>75</v>
          </cell>
          <cell r="Q4458">
            <v>144564</v>
          </cell>
          <cell r="R4458">
            <v>0</v>
          </cell>
          <cell r="S4458">
            <v>0</v>
          </cell>
        </row>
        <row r="4459">
          <cell r="B4459" t="str">
            <v>37</v>
          </cell>
          <cell r="C4459" t="str">
            <v>Шкаф КРН</v>
          </cell>
          <cell r="D4459" t="str">
            <v>536</v>
          </cell>
          <cell r="E4459" t="str">
            <v>011</v>
          </cell>
          <cell r="F4459">
            <v>11</v>
          </cell>
          <cell r="G4459">
            <v>40</v>
          </cell>
          <cell r="H4459">
            <v>11804.96</v>
          </cell>
          <cell r="I4459" t="str">
            <v>40236</v>
          </cell>
          <cell r="J4459" t="str">
            <v>2010062</v>
          </cell>
          <cell r="K4459" t="str">
            <v>40701</v>
          </cell>
          <cell r="L4459">
            <v>4.4000000000000004</v>
          </cell>
          <cell r="M4459" t="str">
            <v>143120161</v>
          </cell>
          <cell r="O4459" t="str">
            <v>87</v>
          </cell>
          <cell r="Q4459">
            <v>8341.9599999999991</v>
          </cell>
          <cell r="R4459">
            <v>43.28</v>
          </cell>
          <cell r="S4459">
            <v>3463</v>
          </cell>
        </row>
        <row r="4460">
          <cell r="B4460" t="str">
            <v>37</v>
          </cell>
          <cell r="C4460" t="str">
            <v>Шкаф КРН</v>
          </cell>
          <cell r="D4460" t="str">
            <v>536</v>
          </cell>
          <cell r="E4460" t="str">
            <v>011</v>
          </cell>
          <cell r="F4460">
            <v>11</v>
          </cell>
          <cell r="G4460">
            <v>40</v>
          </cell>
          <cell r="H4460">
            <v>9607.9599999999991</v>
          </cell>
          <cell r="I4460" t="str">
            <v>40237</v>
          </cell>
          <cell r="J4460" t="str">
            <v>2010062</v>
          </cell>
          <cell r="K4460" t="str">
            <v>40701</v>
          </cell>
          <cell r="L4460">
            <v>4.4000000000000004</v>
          </cell>
          <cell r="M4460" t="str">
            <v>143120161</v>
          </cell>
          <cell r="O4460" t="str">
            <v>87</v>
          </cell>
          <cell r="Q4460">
            <v>6759.61</v>
          </cell>
          <cell r="R4460">
            <v>35.229999999999997</v>
          </cell>
          <cell r="S4460">
            <v>2848.35</v>
          </cell>
        </row>
        <row r="4461">
          <cell r="B4461" t="str">
            <v>37</v>
          </cell>
          <cell r="C4461" t="str">
            <v>Шкаф КРН</v>
          </cell>
          <cell r="D4461" t="str">
            <v>536</v>
          </cell>
          <cell r="E4461" t="str">
            <v>011</v>
          </cell>
          <cell r="F4461">
            <v>11</v>
          </cell>
          <cell r="G4461">
            <v>40</v>
          </cell>
          <cell r="H4461">
            <v>7602.96</v>
          </cell>
          <cell r="I4461" t="str">
            <v>40238</v>
          </cell>
          <cell r="J4461" t="str">
            <v>2010062</v>
          </cell>
          <cell r="K4461" t="str">
            <v>40701</v>
          </cell>
          <cell r="L4461">
            <v>4.4000000000000004</v>
          </cell>
          <cell r="M4461" t="str">
            <v>143120161</v>
          </cell>
          <cell r="O4461" t="str">
            <v>87</v>
          </cell>
          <cell r="Q4461">
            <v>5341.16</v>
          </cell>
          <cell r="R4461">
            <v>27.88</v>
          </cell>
          <cell r="S4461">
            <v>2261.8000000000002</v>
          </cell>
        </row>
        <row r="4462">
          <cell r="B4462" t="str">
            <v>37</v>
          </cell>
          <cell r="C4462" t="str">
            <v>Шкаф КРН</v>
          </cell>
          <cell r="D4462" t="str">
            <v>536</v>
          </cell>
          <cell r="E4462" t="str">
            <v>011</v>
          </cell>
          <cell r="F4462">
            <v>11</v>
          </cell>
          <cell r="G4462">
            <v>40</v>
          </cell>
          <cell r="H4462">
            <v>10962.96</v>
          </cell>
          <cell r="I4462" t="str">
            <v>40239</v>
          </cell>
          <cell r="J4462" t="str">
            <v>2010062</v>
          </cell>
          <cell r="K4462" t="str">
            <v>40701</v>
          </cell>
          <cell r="L4462">
            <v>4.4000000000000004</v>
          </cell>
          <cell r="M4462" t="str">
            <v>143120161</v>
          </cell>
          <cell r="O4462" t="str">
            <v>87</v>
          </cell>
          <cell r="Q4462">
            <v>7611.4</v>
          </cell>
          <cell r="R4462">
            <v>40.200000000000003</v>
          </cell>
          <cell r="S4462">
            <v>3351.56</v>
          </cell>
        </row>
        <row r="4463">
          <cell r="B4463" t="str">
            <v>37</v>
          </cell>
          <cell r="C4463" t="str">
            <v>Шкаф КРН</v>
          </cell>
          <cell r="D4463" t="str">
            <v>536</v>
          </cell>
          <cell r="E4463" t="str">
            <v>011</v>
          </cell>
          <cell r="F4463">
            <v>11</v>
          </cell>
          <cell r="G4463">
            <v>40</v>
          </cell>
          <cell r="H4463">
            <v>10962.96</v>
          </cell>
          <cell r="I4463" t="str">
            <v>40240</v>
          </cell>
          <cell r="J4463" t="str">
            <v>2010062</v>
          </cell>
          <cell r="K4463" t="str">
            <v>40701</v>
          </cell>
          <cell r="L4463">
            <v>4.4000000000000004</v>
          </cell>
          <cell r="M4463" t="str">
            <v>143120161</v>
          </cell>
          <cell r="O4463" t="str">
            <v>87</v>
          </cell>
          <cell r="Q4463">
            <v>7744.4</v>
          </cell>
          <cell r="R4463">
            <v>40.200000000000003</v>
          </cell>
          <cell r="S4463">
            <v>3218.56</v>
          </cell>
        </row>
        <row r="4464">
          <cell r="B4464" t="str">
            <v>37</v>
          </cell>
          <cell r="C4464" t="str">
            <v>Шкаф КРН</v>
          </cell>
          <cell r="D4464" t="str">
            <v>536</v>
          </cell>
          <cell r="E4464" t="str">
            <v>011</v>
          </cell>
          <cell r="F4464">
            <v>11</v>
          </cell>
          <cell r="G4464">
            <v>40</v>
          </cell>
          <cell r="H4464">
            <v>10666</v>
          </cell>
          <cell r="I4464" t="str">
            <v>40241</v>
          </cell>
          <cell r="J4464" t="str">
            <v>2010062</v>
          </cell>
          <cell r="K4464" t="str">
            <v>40701</v>
          </cell>
          <cell r="L4464">
            <v>4.4000000000000004</v>
          </cell>
          <cell r="M4464" t="str">
            <v>143120161</v>
          </cell>
          <cell r="O4464" t="str">
            <v>87</v>
          </cell>
          <cell r="Q4464">
            <v>7683.77</v>
          </cell>
          <cell r="R4464">
            <v>39.11</v>
          </cell>
          <cell r="S4464">
            <v>2982.23</v>
          </cell>
        </row>
        <row r="4465">
          <cell r="B4465" t="str">
            <v>38</v>
          </cell>
          <cell r="C4465" t="str">
            <v>КТП -23</v>
          </cell>
          <cell r="D4465" t="str">
            <v>536</v>
          </cell>
          <cell r="E4465" t="str">
            <v>011</v>
          </cell>
          <cell r="F4465">
            <v>11</v>
          </cell>
          <cell r="G4465">
            <v>40</v>
          </cell>
          <cell r="H4465">
            <v>32629.5</v>
          </cell>
          <cell r="I4465" t="str">
            <v>40242</v>
          </cell>
          <cell r="J4465" t="str">
            <v>2010062</v>
          </cell>
          <cell r="K4465" t="str">
            <v>40701</v>
          </cell>
          <cell r="L4465">
            <v>6.6</v>
          </cell>
          <cell r="M4465" t="str">
            <v>143120161</v>
          </cell>
          <cell r="O4465" t="str">
            <v>88</v>
          </cell>
          <cell r="Q4465">
            <v>31134.22</v>
          </cell>
          <cell r="R4465">
            <v>179.46</v>
          </cell>
          <cell r="S4465">
            <v>1495.28</v>
          </cell>
        </row>
        <row r="4466">
          <cell r="B4466" t="str">
            <v>37</v>
          </cell>
          <cell r="C4466" t="str">
            <v>Подстанция 35/10 "Восход"</v>
          </cell>
          <cell r="D4466" t="str">
            <v>536</v>
          </cell>
          <cell r="E4466" t="str">
            <v>011</v>
          </cell>
          <cell r="F4466">
            <v>11</v>
          </cell>
          <cell r="G4466">
            <v>40</v>
          </cell>
          <cell r="H4466">
            <v>4598656.2</v>
          </cell>
          <cell r="I4466" t="str">
            <v>40243</v>
          </cell>
          <cell r="J4466" t="str">
            <v>2010062</v>
          </cell>
          <cell r="K4466" t="str">
            <v>40701</v>
          </cell>
          <cell r="L4466">
            <v>4.4000000000000004</v>
          </cell>
          <cell r="M4466" t="str">
            <v>143115203</v>
          </cell>
          <cell r="O4466" t="str">
            <v>88</v>
          </cell>
          <cell r="Q4466">
            <v>3838165.18</v>
          </cell>
          <cell r="R4466">
            <v>16861.740000000002</v>
          </cell>
          <cell r="S4466">
            <v>760491.02</v>
          </cell>
        </row>
        <row r="4467">
          <cell r="B4467" t="str">
            <v>38</v>
          </cell>
          <cell r="C4467" t="str">
            <v>ЗТП-323</v>
          </cell>
          <cell r="D4467" t="str">
            <v>536</v>
          </cell>
          <cell r="E4467" t="str">
            <v>011</v>
          </cell>
          <cell r="F4467">
            <v>11</v>
          </cell>
          <cell r="G4467">
            <v>40</v>
          </cell>
          <cell r="H4467">
            <v>540518.40000000002</v>
          </cell>
          <cell r="I4467" t="str">
            <v>40244</v>
          </cell>
          <cell r="J4467" t="str">
            <v>2010062</v>
          </cell>
          <cell r="K4467" t="str">
            <v>40701</v>
          </cell>
          <cell r="L4467">
            <v>4.4000000000000004</v>
          </cell>
          <cell r="M4467" t="str">
            <v>143120161</v>
          </cell>
          <cell r="O4467" t="str">
            <v>77</v>
          </cell>
          <cell r="Q4467">
            <v>540518.40000000002</v>
          </cell>
          <cell r="R4467">
            <v>0</v>
          </cell>
          <cell r="S4467">
            <v>0</v>
          </cell>
        </row>
        <row r="4468">
          <cell r="B4468" t="str">
            <v>38</v>
          </cell>
          <cell r="C4468" t="str">
            <v>ЗТП-23кр.</v>
          </cell>
          <cell r="D4468" t="str">
            <v>536</v>
          </cell>
          <cell r="E4468" t="str">
            <v>011</v>
          </cell>
          <cell r="F4468">
            <v>11</v>
          </cell>
          <cell r="G4468">
            <v>40</v>
          </cell>
          <cell r="H4468">
            <v>415878.3</v>
          </cell>
          <cell r="I4468" t="str">
            <v>40245</v>
          </cell>
          <cell r="J4468" t="str">
            <v>2010062</v>
          </cell>
          <cell r="K4468" t="str">
            <v>40701</v>
          </cell>
          <cell r="L4468">
            <v>4.4000000000000004</v>
          </cell>
          <cell r="M4468" t="str">
            <v>143120161</v>
          </cell>
          <cell r="O4468" t="str">
            <v>72</v>
          </cell>
          <cell r="Q4468">
            <v>239440.23</v>
          </cell>
          <cell r="R4468">
            <v>1524.89</v>
          </cell>
          <cell r="S4468">
            <v>176438.07</v>
          </cell>
        </row>
        <row r="4469">
          <cell r="B4469" t="str">
            <v>37</v>
          </cell>
          <cell r="C4469" t="str">
            <v>Шкаф С-9523-13</v>
          </cell>
          <cell r="D4469" t="str">
            <v>536</v>
          </cell>
          <cell r="E4469" t="str">
            <v>011</v>
          </cell>
          <cell r="F4469">
            <v>11</v>
          </cell>
          <cell r="G4469">
            <v>40</v>
          </cell>
          <cell r="H4469">
            <v>29859.3</v>
          </cell>
          <cell r="I4469" t="str">
            <v>40246</v>
          </cell>
          <cell r="J4469" t="str">
            <v>2010062</v>
          </cell>
          <cell r="K4469" t="str">
            <v>40701</v>
          </cell>
          <cell r="L4469">
            <v>4.4000000000000004</v>
          </cell>
          <cell r="M4469" t="str">
            <v>143120161</v>
          </cell>
          <cell r="O4469" t="str">
            <v>89</v>
          </cell>
          <cell r="Q4469">
            <v>19437.36</v>
          </cell>
          <cell r="R4469">
            <v>109.48</v>
          </cell>
          <cell r="S4469">
            <v>10421.94</v>
          </cell>
        </row>
        <row r="4470">
          <cell r="B4470" t="str">
            <v>37</v>
          </cell>
          <cell r="C4470" t="str">
            <v>Шкаф С-9523-13</v>
          </cell>
          <cell r="D4470" t="str">
            <v>536</v>
          </cell>
          <cell r="E4470" t="str">
            <v>011</v>
          </cell>
          <cell r="F4470">
            <v>11</v>
          </cell>
          <cell r="G4470">
            <v>40</v>
          </cell>
          <cell r="H4470">
            <v>29859.3</v>
          </cell>
          <cell r="I4470" t="str">
            <v>40247</v>
          </cell>
          <cell r="J4470" t="str">
            <v>2010062</v>
          </cell>
          <cell r="K4470" t="str">
            <v>40701</v>
          </cell>
          <cell r="L4470">
            <v>4.4000000000000004</v>
          </cell>
          <cell r="M4470" t="str">
            <v>143120161</v>
          </cell>
          <cell r="O4470" t="str">
            <v>89</v>
          </cell>
          <cell r="Q4470">
            <v>19437.36</v>
          </cell>
          <cell r="R4470">
            <v>109.48</v>
          </cell>
          <cell r="S4470">
            <v>10421.94</v>
          </cell>
        </row>
        <row r="4471">
          <cell r="B4471" t="str">
            <v>37</v>
          </cell>
          <cell r="C4471" t="str">
            <v>Шкаф С-9523-13</v>
          </cell>
          <cell r="D4471" t="str">
            <v>536</v>
          </cell>
          <cell r="E4471" t="str">
            <v>011</v>
          </cell>
          <cell r="F4471">
            <v>11</v>
          </cell>
          <cell r="G4471">
            <v>40</v>
          </cell>
          <cell r="H4471">
            <v>29859.3</v>
          </cell>
          <cell r="I4471" t="str">
            <v>40248</v>
          </cell>
          <cell r="J4471" t="str">
            <v>2010062</v>
          </cell>
          <cell r="K4471" t="str">
            <v>40701</v>
          </cell>
          <cell r="L4471">
            <v>4.4000000000000004</v>
          </cell>
          <cell r="M4471" t="str">
            <v>143120161</v>
          </cell>
          <cell r="O4471" t="str">
            <v>89</v>
          </cell>
          <cell r="Q4471">
            <v>19437.36</v>
          </cell>
          <cell r="R4471">
            <v>109.48</v>
          </cell>
          <cell r="S4471">
            <v>10421.94</v>
          </cell>
        </row>
        <row r="4472">
          <cell r="B4472" t="str">
            <v>38</v>
          </cell>
          <cell r="C4472" t="str">
            <v>Трансформатор ТМ 160/10</v>
          </cell>
          <cell r="D4472" t="str">
            <v>536</v>
          </cell>
          <cell r="E4472" t="str">
            <v>011</v>
          </cell>
          <cell r="F4472">
            <v>11</v>
          </cell>
          <cell r="G4472">
            <v>40</v>
          </cell>
          <cell r="H4472">
            <v>15095.7</v>
          </cell>
          <cell r="I4472" t="str">
            <v>40249</v>
          </cell>
          <cell r="J4472" t="str">
            <v>2010062</v>
          </cell>
          <cell r="K4472" t="str">
            <v>40701</v>
          </cell>
          <cell r="L4472">
            <v>4.4000000000000004</v>
          </cell>
          <cell r="M4472" t="str">
            <v>143115120</v>
          </cell>
          <cell r="O4472" t="str">
            <v>79</v>
          </cell>
          <cell r="Q4472">
            <v>15095.7</v>
          </cell>
          <cell r="R4472">
            <v>0</v>
          </cell>
          <cell r="S4472">
            <v>0</v>
          </cell>
        </row>
        <row r="4473">
          <cell r="B4473" t="str">
            <v>38</v>
          </cell>
          <cell r="C4473" t="str">
            <v>Трансформатор ТМ 160/10</v>
          </cell>
          <cell r="D4473" t="str">
            <v>536</v>
          </cell>
          <cell r="E4473" t="str">
            <v>011</v>
          </cell>
          <cell r="F4473">
            <v>11</v>
          </cell>
          <cell r="G4473">
            <v>40</v>
          </cell>
          <cell r="H4473">
            <v>37103.4</v>
          </cell>
          <cell r="I4473" t="str">
            <v>40250</v>
          </cell>
          <cell r="J4473" t="str">
            <v>2010062</v>
          </cell>
          <cell r="K4473" t="str">
            <v>40701</v>
          </cell>
          <cell r="L4473">
            <v>4.4000000000000004</v>
          </cell>
          <cell r="M4473" t="str">
            <v>143115120</v>
          </cell>
          <cell r="O4473" t="str">
            <v>86</v>
          </cell>
          <cell r="Q4473">
            <v>22728.35</v>
          </cell>
          <cell r="R4473">
            <v>136.05000000000001</v>
          </cell>
          <cell r="S4473">
            <v>14375.05</v>
          </cell>
        </row>
        <row r="4474">
          <cell r="B4474" t="str">
            <v>38</v>
          </cell>
          <cell r="C4474" t="str">
            <v>Трансформатор ТМ 400/10-0,4</v>
          </cell>
          <cell r="D4474" t="str">
            <v>536</v>
          </cell>
          <cell r="E4474" t="str">
            <v>011</v>
          </cell>
          <cell r="F4474">
            <v>11</v>
          </cell>
          <cell r="G4474">
            <v>40</v>
          </cell>
          <cell r="H4474">
            <v>18662.400000000001</v>
          </cell>
          <cell r="I4474" t="str">
            <v>40251</v>
          </cell>
          <cell r="J4474" t="str">
            <v>2010062</v>
          </cell>
          <cell r="K4474" t="str">
            <v>40701</v>
          </cell>
          <cell r="L4474">
            <v>4.4000000000000004</v>
          </cell>
          <cell r="M4474" t="str">
            <v>143115120</v>
          </cell>
          <cell r="O4474" t="str">
            <v>90</v>
          </cell>
          <cell r="Q4474">
            <v>11406.01</v>
          </cell>
          <cell r="R4474">
            <v>68.430000000000007</v>
          </cell>
          <cell r="S4474">
            <v>7256.39</v>
          </cell>
        </row>
        <row r="4475">
          <cell r="B4475" t="str">
            <v>37</v>
          </cell>
          <cell r="C4475" t="str">
            <v>Подстанция 35кВ "Воскресеновка"</v>
          </cell>
          <cell r="D4475" t="str">
            <v>536</v>
          </cell>
          <cell r="E4475" t="str">
            <v>011</v>
          </cell>
          <cell r="F4475">
            <v>11</v>
          </cell>
          <cell r="G4475">
            <v>40</v>
          </cell>
          <cell r="H4475">
            <v>3149820</v>
          </cell>
          <cell r="I4475" t="str">
            <v>40252</v>
          </cell>
          <cell r="J4475" t="str">
            <v>2010062</v>
          </cell>
          <cell r="K4475" t="str">
            <v>40701</v>
          </cell>
          <cell r="L4475">
            <v>4.4000000000000004</v>
          </cell>
          <cell r="M4475" t="str">
            <v>143115203</v>
          </cell>
          <cell r="O4475" t="str">
            <v>91</v>
          </cell>
          <cell r="Q4475">
            <v>1838256.38</v>
          </cell>
          <cell r="R4475">
            <v>11549.34</v>
          </cell>
          <cell r="S4475">
            <v>1311563.6200000001</v>
          </cell>
        </row>
        <row r="4476">
          <cell r="B4476" t="str">
            <v>48</v>
          </cell>
          <cell r="C4476" t="str">
            <v>Подстанция "Ноглики"</v>
          </cell>
          <cell r="D4476" t="str">
            <v>536</v>
          </cell>
          <cell r="E4476" t="str">
            <v>011</v>
          </cell>
          <cell r="F4476">
            <v>11</v>
          </cell>
          <cell r="G4476">
            <v>40</v>
          </cell>
          <cell r="H4476">
            <v>17280000</v>
          </cell>
          <cell r="I4476" t="str">
            <v>40253</v>
          </cell>
          <cell r="J4476" t="str">
            <v>2010062</v>
          </cell>
          <cell r="K4476" t="str">
            <v>40701</v>
          </cell>
          <cell r="L4476">
            <v>4.4000000000000004</v>
          </cell>
          <cell r="M4476" t="str">
            <v>143115206</v>
          </cell>
          <cell r="O4476" t="str">
            <v>92</v>
          </cell>
          <cell r="Q4476">
            <v>10004763</v>
          </cell>
          <cell r="R4476">
            <v>63360</v>
          </cell>
          <cell r="S4476">
            <v>7275237</v>
          </cell>
        </row>
        <row r="4477">
          <cell r="B4477" t="str">
            <v>38</v>
          </cell>
          <cell r="C4477" t="str">
            <v>ЗТП-247</v>
          </cell>
          <cell r="D4477" t="str">
            <v>536</v>
          </cell>
          <cell r="E4477" t="str">
            <v>011</v>
          </cell>
          <cell r="F4477">
            <v>11</v>
          </cell>
          <cell r="G4477">
            <v>40</v>
          </cell>
          <cell r="H4477">
            <v>40702.5</v>
          </cell>
          <cell r="I4477" t="str">
            <v>40254</v>
          </cell>
          <cell r="J4477" t="str">
            <v>2010062</v>
          </cell>
          <cell r="K4477" t="str">
            <v>40701</v>
          </cell>
          <cell r="L4477">
            <v>4.4000000000000004</v>
          </cell>
          <cell r="M4477" t="str">
            <v>143120161</v>
          </cell>
          <cell r="O4477" t="str">
            <v>85</v>
          </cell>
          <cell r="Q4477">
            <v>21518.68</v>
          </cell>
          <cell r="R4477">
            <v>149.24</v>
          </cell>
          <cell r="S4477">
            <v>19183.82</v>
          </cell>
        </row>
        <row r="4478">
          <cell r="B4478" t="str">
            <v>38</v>
          </cell>
          <cell r="C4478" t="str">
            <v>ЗТП-244</v>
          </cell>
          <cell r="D4478" t="str">
            <v>536</v>
          </cell>
          <cell r="E4478" t="str">
            <v>011</v>
          </cell>
          <cell r="F4478">
            <v>11</v>
          </cell>
          <cell r="G4478">
            <v>40</v>
          </cell>
          <cell r="H4478">
            <v>38674.800000000003</v>
          </cell>
          <cell r="I4478" t="str">
            <v>40255</v>
          </cell>
          <cell r="J4478" t="str">
            <v>2010062</v>
          </cell>
          <cell r="K4478" t="str">
            <v>40701</v>
          </cell>
          <cell r="L4478">
            <v>4.4000000000000004</v>
          </cell>
          <cell r="M4478" t="str">
            <v>143120161</v>
          </cell>
          <cell r="O4478" t="str">
            <v>87</v>
          </cell>
          <cell r="Q4478">
            <v>28108.67</v>
          </cell>
          <cell r="R4478">
            <v>141.81</v>
          </cell>
          <cell r="S4478">
            <v>10566.13</v>
          </cell>
        </row>
        <row r="4479">
          <cell r="B4479" t="str">
            <v>38</v>
          </cell>
          <cell r="C4479" t="str">
            <v>ЗТП № 324</v>
          </cell>
          <cell r="D4479" t="str">
            <v>536</v>
          </cell>
          <cell r="E4479" t="str">
            <v>011</v>
          </cell>
          <cell r="F4479">
            <v>11</v>
          </cell>
          <cell r="G4479">
            <v>40</v>
          </cell>
          <cell r="H4479">
            <v>23290.2</v>
          </cell>
          <cell r="I4479" t="str">
            <v>40256</v>
          </cell>
          <cell r="J4479" t="str">
            <v>2010062</v>
          </cell>
          <cell r="K4479" t="str">
            <v>40701</v>
          </cell>
          <cell r="L4479">
            <v>4.4000000000000004</v>
          </cell>
          <cell r="M4479" t="str">
            <v>143120161</v>
          </cell>
          <cell r="O4479" t="str">
            <v>83</v>
          </cell>
          <cell r="Q4479">
            <v>21455.8</v>
          </cell>
          <cell r="R4479">
            <v>85.4</v>
          </cell>
          <cell r="S4479">
            <v>1834.4</v>
          </cell>
        </row>
        <row r="4480">
          <cell r="B4480" t="str">
            <v>38</v>
          </cell>
          <cell r="C4480" t="str">
            <v>ЗТП-211</v>
          </cell>
          <cell r="D4480" t="str">
            <v>536</v>
          </cell>
          <cell r="E4480" t="str">
            <v>011</v>
          </cell>
          <cell r="F4480">
            <v>11</v>
          </cell>
          <cell r="G4480">
            <v>40</v>
          </cell>
          <cell r="H4480">
            <v>23473.8</v>
          </cell>
          <cell r="I4480" t="str">
            <v>40257</v>
          </cell>
          <cell r="J4480" t="str">
            <v>2010062</v>
          </cell>
          <cell r="K4480" t="str">
            <v>40701</v>
          </cell>
          <cell r="L4480">
            <v>4.4000000000000004</v>
          </cell>
          <cell r="M4480" t="str">
            <v>143120161</v>
          </cell>
          <cell r="O4480" t="str">
            <v>83</v>
          </cell>
          <cell r="Q4480">
            <v>21627.49</v>
          </cell>
          <cell r="R4480">
            <v>86.07</v>
          </cell>
          <cell r="S4480">
            <v>1846.31</v>
          </cell>
        </row>
        <row r="4481">
          <cell r="B4481" t="str">
            <v>34</v>
          </cell>
          <cell r="C4481" t="str">
            <v>Передвижная дизельная электрост</v>
          </cell>
          <cell r="D4481" t="str">
            <v>536</v>
          </cell>
          <cell r="E4481" t="str">
            <v>011</v>
          </cell>
          <cell r="F4481">
            <v>11</v>
          </cell>
          <cell r="G4481">
            <v>40</v>
          </cell>
          <cell r="H4481">
            <v>25515</v>
          </cell>
          <cell r="I4481" t="str">
            <v>40258</v>
          </cell>
          <cell r="J4481" t="str">
            <v>2010062</v>
          </cell>
          <cell r="K4481" t="str">
            <v>40302</v>
          </cell>
          <cell r="L4481">
            <v>5.5</v>
          </cell>
          <cell r="M4481" t="str">
            <v>143149123</v>
          </cell>
          <cell r="O4481" t="str">
            <v>68</v>
          </cell>
          <cell r="Q4481">
            <v>25515</v>
          </cell>
          <cell r="R4481">
            <v>0</v>
          </cell>
          <cell r="S4481">
            <v>0</v>
          </cell>
        </row>
        <row r="4482">
          <cell r="B4482" t="str">
            <v>34</v>
          </cell>
          <cell r="C4482" t="str">
            <v>Передвижная дизельная электрост</v>
          </cell>
          <cell r="D4482" t="str">
            <v>536</v>
          </cell>
          <cell r="E4482" t="str">
            <v>011</v>
          </cell>
          <cell r="F4482">
            <v>11</v>
          </cell>
          <cell r="G4482">
            <v>40</v>
          </cell>
          <cell r="H4482">
            <v>25515</v>
          </cell>
          <cell r="I4482" t="str">
            <v>40259</v>
          </cell>
          <cell r="J4482" t="str">
            <v>2010062</v>
          </cell>
          <cell r="K4482" t="str">
            <v>40302</v>
          </cell>
          <cell r="L4482">
            <v>5.5</v>
          </cell>
          <cell r="M4482" t="str">
            <v>143149123</v>
          </cell>
          <cell r="O4482" t="str">
            <v>66</v>
          </cell>
          <cell r="Q4482">
            <v>25515</v>
          </cell>
          <cell r="R4482">
            <v>0</v>
          </cell>
          <cell r="S4482">
            <v>0</v>
          </cell>
        </row>
        <row r="4483">
          <cell r="B4483" t="str">
            <v>34</v>
          </cell>
          <cell r="C4483" t="str">
            <v>Передвижная дизельная электрост</v>
          </cell>
          <cell r="D4483" t="str">
            <v>536</v>
          </cell>
          <cell r="E4483" t="str">
            <v>011</v>
          </cell>
          <cell r="F4483">
            <v>11</v>
          </cell>
          <cell r="G4483">
            <v>40</v>
          </cell>
          <cell r="H4483">
            <v>25515</v>
          </cell>
          <cell r="I4483" t="str">
            <v>40260</v>
          </cell>
          <cell r="J4483" t="str">
            <v>2010062</v>
          </cell>
          <cell r="K4483" t="str">
            <v>40302</v>
          </cell>
          <cell r="L4483">
            <v>5.5</v>
          </cell>
          <cell r="M4483" t="str">
            <v>143149123</v>
          </cell>
          <cell r="O4483" t="str">
            <v>66</v>
          </cell>
          <cell r="Q4483">
            <v>25515</v>
          </cell>
          <cell r="R4483">
            <v>0</v>
          </cell>
          <cell r="S4483">
            <v>0</v>
          </cell>
        </row>
        <row r="4484">
          <cell r="B4484" t="str">
            <v>34</v>
          </cell>
          <cell r="C4484" t="str">
            <v>Газотурбинная установка ГТУ-5 №</v>
          </cell>
          <cell r="D4484" t="str">
            <v>536</v>
          </cell>
          <cell r="E4484" t="str">
            <v>011</v>
          </cell>
          <cell r="F4484">
            <v>11</v>
          </cell>
          <cell r="G4484">
            <v>40</v>
          </cell>
          <cell r="H4484">
            <v>80450</v>
          </cell>
          <cell r="I4484" t="str">
            <v>40261</v>
          </cell>
          <cell r="J4484" t="str">
            <v>2010062</v>
          </cell>
          <cell r="K4484" t="str">
            <v>40103</v>
          </cell>
          <cell r="L4484">
            <v>10</v>
          </cell>
          <cell r="M4484" t="str">
            <v>142911131</v>
          </cell>
          <cell r="O4484" t="str">
            <v>75</v>
          </cell>
          <cell r="Q4484">
            <v>80450</v>
          </cell>
          <cell r="R4484">
            <v>0</v>
          </cell>
          <cell r="S4484">
            <v>0</v>
          </cell>
        </row>
        <row r="4485">
          <cell r="B4485" t="str">
            <v>38</v>
          </cell>
          <cell r="C4485" t="str">
            <v>Трансформатор ТМ-160/10</v>
          </cell>
          <cell r="D4485" t="str">
            <v>536</v>
          </cell>
          <cell r="E4485" t="str">
            <v>011</v>
          </cell>
          <cell r="F4485">
            <v>11</v>
          </cell>
          <cell r="G4485">
            <v>40</v>
          </cell>
          <cell r="H4485">
            <v>33555.599999999999</v>
          </cell>
          <cell r="I4485" t="str">
            <v>40262</v>
          </cell>
          <cell r="J4485" t="str">
            <v>2010062</v>
          </cell>
          <cell r="K4485" t="str">
            <v>40701</v>
          </cell>
          <cell r="L4485">
            <v>4.4000000000000004</v>
          </cell>
          <cell r="M4485" t="str">
            <v>143115120</v>
          </cell>
          <cell r="O4485" t="str">
            <v>96</v>
          </cell>
          <cell r="Q4485">
            <v>13097.28</v>
          </cell>
          <cell r="R4485">
            <v>123.04</v>
          </cell>
          <cell r="S4485">
            <v>20458.32</v>
          </cell>
        </row>
        <row r="4486">
          <cell r="B4486" t="str">
            <v>38</v>
          </cell>
          <cell r="C4486" t="str">
            <v>Трансформатор ТМ-25/10</v>
          </cell>
          <cell r="D4486" t="str">
            <v>536</v>
          </cell>
          <cell r="E4486" t="str">
            <v>011</v>
          </cell>
          <cell r="F4486">
            <v>11</v>
          </cell>
          <cell r="G4486">
            <v>40</v>
          </cell>
          <cell r="H4486">
            <v>39530.699999999997</v>
          </cell>
          <cell r="I4486" t="str">
            <v>40263</v>
          </cell>
          <cell r="J4486" t="str">
            <v>2010062</v>
          </cell>
          <cell r="K4486" t="str">
            <v>40701</v>
          </cell>
          <cell r="L4486">
            <v>4.4000000000000004</v>
          </cell>
          <cell r="M4486" t="str">
            <v>143115120</v>
          </cell>
          <cell r="O4486" t="str">
            <v>96</v>
          </cell>
          <cell r="Q4486">
            <v>15405.65</v>
          </cell>
          <cell r="R4486">
            <v>144.94999999999999</v>
          </cell>
          <cell r="S4486">
            <v>24125.05</v>
          </cell>
        </row>
        <row r="4487">
          <cell r="B4487" t="str">
            <v>37</v>
          </cell>
          <cell r="C4487" t="str">
            <v>Трансформатор ТМ-100/10-0,4</v>
          </cell>
          <cell r="D4487" t="str">
            <v>536</v>
          </cell>
          <cell r="E4487" t="str">
            <v>011</v>
          </cell>
          <cell r="F4487">
            <v>11</v>
          </cell>
          <cell r="G4487">
            <v>40</v>
          </cell>
          <cell r="H4487">
            <v>57933</v>
          </cell>
          <cell r="I4487" t="str">
            <v>40264</v>
          </cell>
          <cell r="J4487" t="str">
            <v>2010062</v>
          </cell>
          <cell r="K4487" t="str">
            <v>40701</v>
          </cell>
          <cell r="L4487">
            <v>4.4000000000000004</v>
          </cell>
          <cell r="M4487" t="str">
            <v>143115120</v>
          </cell>
          <cell r="O4487" t="str">
            <v>78</v>
          </cell>
          <cell r="Q4487">
            <v>57933</v>
          </cell>
          <cell r="R4487">
            <v>0</v>
          </cell>
          <cell r="S4487">
            <v>0</v>
          </cell>
        </row>
        <row r="4488">
          <cell r="B4488" t="str">
            <v>38</v>
          </cell>
          <cell r="C4488" t="str">
            <v>Трансформатор ТМ 40/10-0,4</v>
          </cell>
          <cell r="D4488" t="str">
            <v>536</v>
          </cell>
          <cell r="E4488" t="str">
            <v>011</v>
          </cell>
          <cell r="F4488">
            <v>11</v>
          </cell>
          <cell r="G4488">
            <v>40</v>
          </cell>
          <cell r="H4488">
            <v>50166.51</v>
          </cell>
          <cell r="I4488" t="str">
            <v>40265</v>
          </cell>
          <cell r="J4488" t="str">
            <v>2010062</v>
          </cell>
          <cell r="K4488" t="str">
            <v>40701</v>
          </cell>
          <cell r="L4488">
            <v>4.4000000000000004</v>
          </cell>
          <cell r="M4488" t="str">
            <v>143115120</v>
          </cell>
          <cell r="O4488" t="str">
            <v>98</v>
          </cell>
          <cell r="Q4488">
            <v>11420.58</v>
          </cell>
          <cell r="R4488">
            <v>183.94</v>
          </cell>
          <cell r="S4488">
            <v>38745.93</v>
          </cell>
        </row>
        <row r="4489">
          <cell r="B4489" t="str">
            <v>38</v>
          </cell>
          <cell r="C4489" t="str">
            <v>Трансформатор ТМ 40/10</v>
          </cell>
          <cell r="D4489" t="str">
            <v>536</v>
          </cell>
          <cell r="E4489" t="str">
            <v>011</v>
          </cell>
          <cell r="F4489">
            <v>11</v>
          </cell>
          <cell r="G4489">
            <v>40</v>
          </cell>
          <cell r="H4489">
            <v>50166.51</v>
          </cell>
          <cell r="I4489" t="str">
            <v>40266</v>
          </cell>
          <cell r="J4489" t="str">
            <v>2010062</v>
          </cell>
          <cell r="K4489" t="str">
            <v>40701</v>
          </cell>
          <cell r="L4489">
            <v>4.4000000000000004</v>
          </cell>
          <cell r="M4489" t="str">
            <v>143115100</v>
          </cell>
          <cell r="O4489" t="str">
            <v>98</v>
          </cell>
          <cell r="Q4489">
            <v>11420.58</v>
          </cell>
          <cell r="R4489">
            <v>183.94</v>
          </cell>
          <cell r="S4489">
            <v>38745.93</v>
          </cell>
        </row>
        <row r="4490">
          <cell r="B4490" t="str">
            <v>38</v>
          </cell>
          <cell r="C4490" t="str">
            <v>ЗТП 23-АТ</v>
          </cell>
          <cell r="D4490" t="str">
            <v>536</v>
          </cell>
          <cell r="E4490" t="str">
            <v>011</v>
          </cell>
          <cell r="F4490">
            <v>11</v>
          </cell>
          <cell r="G4490">
            <v>40</v>
          </cell>
          <cell r="H4490">
            <v>1358370</v>
          </cell>
          <cell r="I4490" t="str">
            <v>40267</v>
          </cell>
          <cell r="J4490" t="str">
            <v>2010062</v>
          </cell>
          <cell r="K4490" t="str">
            <v>40701</v>
          </cell>
          <cell r="L4490">
            <v>4.4000000000000004</v>
          </cell>
          <cell r="M4490" t="str">
            <v>143120161</v>
          </cell>
          <cell r="O4490" t="str">
            <v>98</v>
          </cell>
          <cell r="Q4490">
            <v>373588.83</v>
          </cell>
          <cell r="R4490">
            <v>4980.6899999999996</v>
          </cell>
          <cell r="S4490">
            <v>984781.17</v>
          </cell>
        </row>
        <row r="4491">
          <cell r="B4491" t="str">
            <v>38</v>
          </cell>
          <cell r="C4491" t="str">
            <v>ЗТП 233 "Холодильник"</v>
          </cell>
          <cell r="D4491" t="str">
            <v>536</v>
          </cell>
          <cell r="E4491" t="str">
            <v>011</v>
          </cell>
          <cell r="F4491">
            <v>11</v>
          </cell>
          <cell r="G4491">
            <v>40</v>
          </cell>
          <cell r="H4491">
            <v>92000</v>
          </cell>
          <cell r="I4491" t="str">
            <v>40268</v>
          </cell>
          <cell r="J4491" t="str">
            <v>2010062</v>
          </cell>
          <cell r="K4491" t="str">
            <v>40701</v>
          </cell>
          <cell r="L4491">
            <v>4.4000000000000004</v>
          </cell>
          <cell r="M4491" t="str">
            <v>143120161</v>
          </cell>
          <cell r="O4491" t="str">
            <v>98</v>
          </cell>
          <cell r="Q4491">
            <v>92000</v>
          </cell>
          <cell r="R4491">
            <v>0</v>
          </cell>
          <cell r="S4491">
            <v>0</v>
          </cell>
        </row>
        <row r="4492">
          <cell r="B4492" t="str">
            <v>38</v>
          </cell>
          <cell r="C4492" t="str">
            <v>КТП 101 Яс</v>
          </cell>
          <cell r="D4492" t="str">
            <v>536</v>
          </cell>
          <cell r="E4492" t="str">
            <v>011</v>
          </cell>
          <cell r="F4492">
            <v>11</v>
          </cell>
          <cell r="G4492">
            <v>40</v>
          </cell>
          <cell r="H4492">
            <v>162147.1</v>
          </cell>
          <cell r="I4492" t="str">
            <v>40269</v>
          </cell>
          <cell r="J4492" t="str">
            <v>2010062</v>
          </cell>
          <cell r="K4492" t="str">
            <v>40701</v>
          </cell>
          <cell r="L4492">
            <v>6.6</v>
          </cell>
          <cell r="M4492" t="str">
            <v>143115202</v>
          </cell>
          <cell r="O4492" t="str">
            <v>98</v>
          </cell>
          <cell r="Q4492">
            <v>73996.67</v>
          </cell>
          <cell r="R4492">
            <v>891.81</v>
          </cell>
          <cell r="S4492">
            <v>88150.43</v>
          </cell>
        </row>
        <row r="4493">
          <cell r="B4493" t="str">
            <v>38</v>
          </cell>
          <cell r="C4493" t="str">
            <v>КТП 102 Яс</v>
          </cell>
          <cell r="D4493" t="str">
            <v>536</v>
          </cell>
          <cell r="E4493" t="str">
            <v>011</v>
          </cell>
          <cell r="F4493">
            <v>11</v>
          </cell>
          <cell r="G4493">
            <v>40</v>
          </cell>
          <cell r="H4493">
            <v>108313.47</v>
          </cell>
          <cell r="I4493" t="str">
            <v>40270</v>
          </cell>
          <cell r="J4493" t="str">
            <v>2010062</v>
          </cell>
          <cell r="K4493" t="str">
            <v>40701</v>
          </cell>
          <cell r="L4493">
            <v>6.6</v>
          </cell>
          <cell r="M4493" t="str">
            <v>143115202</v>
          </cell>
          <cell r="O4493" t="str">
            <v>98</v>
          </cell>
          <cell r="Q4493">
            <v>108313.47</v>
          </cell>
          <cell r="R4493">
            <v>0</v>
          </cell>
          <cell r="S4493">
            <v>0</v>
          </cell>
        </row>
        <row r="4494">
          <cell r="B4494" t="str">
            <v>38</v>
          </cell>
          <cell r="C4494" t="str">
            <v>КТП 616 (Подгорное)</v>
          </cell>
          <cell r="D4494" t="str">
            <v>536</v>
          </cell>
          <cell r="E4494" t="str">
            <v>011</v>
          </cell>
          <cell r="F4494">
            <v>11</v>
          </cell>
          <cell r="G4494">
            <v>40</v>
          </cell>
          <cell r="H4494">
            <v>125007.27</v>
          </cell>
          <cell r="I4494" t="str">
            <v>40271</v>
          </cell>
          <cell r="J4494" t="str">
            <v>2010062</v>
          </cell>
          <cell r="K4494" t="str">
            <v>40701</v>
          </cell>
          <cell r="L4494">
            <v>6.6</v>
          </cell>
          <cell r="M4494" t="str">
            <v>143115202</v>
          </cell>
          <cell r="N4494" t="str">
            <v>84</v>
          </cell>
          <cell r="O4494" t="str">
            <v>98</v>
          </cell>
          <cell r="Q4494">
            <v>125007.27</v>
          </cell>
          <cell r="R4494">
            <v>0</v>
          </cell>
          <cell r="S4494">
            <v>0</v>
          </cell>
        </row>
        <row r="4495">
          <cell r="B4495" t="str">
            <v>38</v>
          </cell>
          <cell r="C4495" t="str">
            <v>ЗТП 57 (ж/д городок)</v>
          </cell>
          <cell r="D4495" t="str">
            <v>536</v>
          </cell>
          <cell r="E4495" t="str">
            <v>011</v>
          </cell>
          <cell r="F4495">
            <v>11</v>
          </cell>
          <cell r="G4495">
            <v>40</v>
          </cell>
          <cell r="H4495">
            <v>301900</v>
          </cell>
          <cell r="I4495" t="str">
            <v>40272</v>
          </cell>
          <cell r="J4495" t="str">
            <v>2010062</v>
          </cell>
          <cell r="K4495" t="str">
            <v>40701</v>
          </cell>
          <cell r="L4495">
            <v>4.4000000000000004</v>
          </cell>
          <cell r="M4495" t="str">
            <v>143120161</v>
          </cell>
          <cell r="O4495" t="str">
            <v>99</v>
          </cell>
          <cell r="Q4495">
            <v>301900</v>
          </cell>
          <cell r="R4495">
            <v>0</v>
          </cell>
          <cell r="S4495">
            <v>0</v>
          </cell>
        </row>
        <row r="4496">
          <cell r="B4496" t="str">
            <v>38</v>
          </cell>
          <cell r="C4496" t="str">
            <v>КТПН № 55</v>
          </cell>
          <cell r="D4496" t="str">
            <v>536</v>
          </cell>
          <cell r="E4496" t="str">
            <v>011</v>
          </cell>
          <cell r="F4496">
            <v>11</v>
          </cell>
          <cell r="G4496">
            <v>40</v>
          </cell>
          <cell r="H4496">
            <v>27700</v>
          </cell>
          <cell r="I4496" t="str">
            <v>40273</v>
          </cell>
          <cell r="J4496" t="str">
            <v>2010062</v>
          </cell>
          <cell r="K4496" t="str">
            <v>40701</v>
          </cell>
          <cell r="L4496">
            <v>6.6</v>
          </cell>
          <cell r="M4496" t="str">
            <v>143115202</v>
          </cell>
          <cell r="O4496" t="str">
            <v>80</v>
          </cell>
          <cell r="Q4496">
            <v>27700</v>
          </cell>
          <cell r="R4496">
            <v>0</v>
          </cell>
          <cell r="S4496">
            <v>0</v>
          </cell>
        </row>
        <row r="4497">
          <cell r="B4497" t="str">
            <v>38</v>
          </cell>
          <cell r="C4497" t="str">
            <v>КТПН № 56</v>
          </cell>
          <cell r="D4497" t="str">
            <v>536</v>
          </cell>
          <cell r="E4497" t="str">
            <v>011</v>
          </cell>
          <cell r="F4497">
            <v>11</v>
          </cell>
          <cell r="G4497">
            <v>40</v>
          </cell>
          <cell r="H4497">
            <v>75600</v>
          </cell>
          <cell r="I4497" t="str">
            <v>40274</v>
          </cell>
          <cell r="J4497" t="str">
            <v>2010062</v>
          </cell>
          <cell r="K4497" t="str">
            <v>40701</v>
          </cell>
          <cell r="L4497">
            <v>6.6</v>
          </cell>
          <cell r="M4497" t="str">
            <v>143115202</v>
          </cell>
          <cell r="O4497" t="str">
            <v>80</v>
          </cell>
          <cell r="Q4497">
            <v>75600</v>
          </cell>
          <cell r="R4497">
            <v>0</v>
          </cell>
          <cell r="S4497">
            <v>0</v>
          </cell>
        </row>
        <row r="4498">
          <cell r="B4498" t="str">
            <v>38</v>
          </cell>
          <cell r="C4498" t="str">
            <v>Трансформатор ТМ-100/10</v>
          </cell>
          <cell r="D4498" t="str">
            <v>536</v>
          </cell>
          <cell r="E4498" t="str">
            <v>011</v>
          </cell>
          <cell r="F4498">
            <v>11</v>
          </cell>
          <cell r="G4498">
            <v>40</v>
          </cell>
          <cell r="H4498">
            <v>57052.54</v>
          </cell>
          <cell r="I4498" t="str">
            <v>40275</v>
          </cell>
          <cell r="J4498" t="str">
            <v>2010062</v>
          </cell>
          <cell r="K4498" t="str">
            <v>40701</v>
          </cell>
          <cell r="L4498">
            <v>4.4000000000000004</v>
          </cell>
          <cell r="M4498" t="str">
            <v>143115120</v>
          </cell>
          <cell r="O4498" t="str">
            <v>98</v>
          </cell>
          <cell r="Q4498">
            <v>15290.33</v>
          </cell>
          <cell r="R4498">
            <v>209.19</v>
          </cell>
          <cell r="S4498">
            <v>41762.21</v>
          </cell>
        </row>
        <row r="4499">
          <cell r="B4499" t="str">
            <v>38</v>
          </cell>
          <cell r="C4499" t="str">
            <v>Трансформатор ТМ-250/10</v>
          </cell>
          <cell r="D4499" t="str">
            <v>536</v>
          </cell>
          <cell r="E4499" t="str">
            <v>011</v>
          </cell>
          <cell r="F4499">
            <v>11</v>
          </cell>
          <cell r="G4499">
            <v>40</v>
          </cell>
          <cell r="H4499">
            <v>60832.76</v>
          </cell>
          <cell r="I4499" t="str">
            <v>40276</v>
          </cell>
          <cell r="J4499" t="str">
            <v>2010062</v>
          </cell>
          <cell r="K4499" t="str">
            <v>40701</v>
          </cell>
          <cell r="L4499">
            <v>4.4000000000000004</v>
          </cell>
          <cell r="M4499" t="str">
            <v>143115120</v>
          </cell>
          <cell r="O4499" t="str">
            <v>98</v>
          </cell>
          <cell r="Q4499">
            <v>16265.35</v>
          </cell>
          <cell r="R4499">
            <v>223.05</v>
          </cell>
          <cell r="S4499">
            <v>44567.41</v>
          </cell>
        </row>
        <row r="4500">
          <cell r="B4500" t="str">
            <v>38</v>
          </cell>
          <cell r="C4500" t="str">
            <v>Трансформатор ТМ-250/10-0,4</v>
          </cell>
          <cell r="D4500" t="str">
            <v>536</v>
          </cell>
          <cell r="E4500" t="str">
            <v>011</v>
          </cell>
          <cell r="F4500">
            <v>11</v>
          </cell>
          <cell r="G4500">
            <v>40</v>
          </cell>
          <cell r="H4500">
            <v>60832.76</v>
          </cell>
          <cell r="I4500" t="str">
            <v>40277</v>
          </cell>
          <cell r="J4500" t="str">
            <v>2010062</v>
          </cell>
          <cell r="K4500" t="str">
            <v>40701</v>
          </cell>
          <cell r="L4500">
            <v>4.4000000000000004</v>
          </cell>
          <cell r="M4500" t="str">
            <v>143115120</v>
          </cell>
          <cell r="O4500" t="str">
            <v>98</v>
          </cell>
          <cell r="Q4500">
            <v>16265.35</v>
          </cell>
          <cell r="R4500">
            <v>223.05</v>
          </cell>
          <cell r="S4500">
            <v>44567.41</v>
          </cell>
        </row>
        <row r="4501">
          <cell r="B4501" t="str">
            <v>38</v>
          </cell>
          <cell r="C4501" t="str">
            <v>Трансформатор ТМ-400/10</v>
          </cell>
          <cell r="D4501" t="str">
            <v>536</v>
          </cell>
          <cell r="E4501" t="str">
            <v>011</v>
          </cell>
          <cell r="F4501">
            <v>11</v>
          </cell>
          <cell r="G4501">
            <v>40</v>
          </cell>
          <cell r="H4501">
            <v>76536.86</v>
          </cell>
          <cell r="I4501" t="str">
            <v>40278</v>
          </cell>
          <cell r="J4501" t="str">
            <v>2010062</v>
          </cell>
          <cell r="K4501" t="str">
            <v>40701</v>
          </cell>
          <cell r="L4501">
            <v>4.4000000000000004</v>
          </cell>
          <cell r="M4501" t="str">
            <v>143115120</v>
          </cell>
          <cell r="O4501" t="str">
            <v>98</v>
          </cell>
          <cell r="Q4501">
            <v>20524.48</v>
          </cell>
          <cell r="R4501">
            <v>280.64</v>
          </cell>
          <cell r="S4501">
            <v>56012.38</v>
          </cell>
        </row>
        <row r="4502">
          <cell r="B4502" t="str">
            <v>38</v>
          </cell>
          <cell r="C4502" t="str">
            <v>Трансформатор ТМ-400/10-0,4</v>
          </cell>
          <cell r="D4502" t="str">
            <v>536</v>
          </cell>
          <cell r="E4502" t="str">
            <v>011</v>
          </cell>
          <cell r="F4502">
            <v>11</v>
          </cell>
          <cell r="G4502">
            <v>40</v>
          </cell>
          <cell r="H4502">
            <v>76536.86</v>
          </cell>
          <cell r="I4502" t="str">
            <v>40279</v>
          </cell>
          <cell r="J4502" t="str">
            <v>2010062</v>
          </cell>
          <cell r="K4502" t="str">
            <v>40701</v>
          </cell>
          <cell r="L4502">
            <v>4.4000000000000004</v>
          </cell>
          <cell r="M4502" t="str">
            <v>143115120</v>
          </cell>
          <cell r="O4502" t="str">
            <v>98</v>
          </cell>
          <cell r="Q4502">
            <v>20524.48</v>
          </cell>
          <cell r="R4502">
            <v>280.64</v>
          </cell>
          <cell r="S4502">
            <v>56012.38</v>
          </cell>
        </row>
        <row r="4503">
          <cell r="B4503" t="str">
            <v>38</v>
          </cell>
          <cell r="C4503" t="str">
            <v>Трансформатор ТМ-160/10</v>
          </cell>
          <cell r="D4503" t="str">
            <v>536</v>
          </cell>
          <cell r="E4503" t="str">
            <v>011</v>
          </cell>
          <cell r="F4503">
            <v>11</v>
          </cell>
          <cell r="G4503">
            <v>40</v>
          </cell>
          <cell r="H4503">
            <v>91570.68</v>
          </cell>
          <cell r="I4503" t="str">
            <v>40280</v>
          </cell>
          <cell r="J4503" t="str">
            <v>2010062</v>
          </cell>
          <cell r="K4503" t="str">
            <v>40701</v>
          </cell>
          <cell r="L4503">
            <v>4.4000000000000004</v>
          </cell>
          <cell r="M4503" t="str">
            <v>143115120</v>
          </cell>
          <cell r="O4503" t="str">
            <v>98</v>
          </cell>
          <cell r="Q4503">
            <v>24507.32</v>
          </cell>
          <cell r="R4503">
            <v>335.76</v>
          </cell>
          <cell r="S4503">
            <v>67063.360000000001</v>
          </cell>
        </row>
        <row r="4504">
          <cell r="B4504" t="str">
            <v>48</v>
          </cell>
          <cell r="C4504" t="str">
            <v>КТП-21 Нг</v>
          </cell>
          <cell r="D4504" t="str">
            <v>536</v>
          </cell>
          <cell r="E4504" t="str">
            <v>011</v>
          </cell>
          <cell r="F4504">
            <v>11</v>
          </cell>
          <cell r="G4504">
            <v>40</v>
          </cell>
          <cell r="H4504">
            <v>43170.25</v>
          </cell>
          <cell r="I4504" t="str">
            <v>40281</v>
          </cell>
          <cell r="J4504" t="str">
            <v>2010062</v>
          </cell>
          <cell r="K4504" t="str">
            <v>40701</v>
          </cell>
          <cell r="L4504">
            <v>4.4000000000000004</v>
          </cell>
          <cell r="M4504" t="str">
            <v>143115202</v>
          </cell>
          <cell r="O4504" t="str">
            <v>97</v>
          </cell>
          <cell r="Q4504">
            <v>11407.03</v>
          </cell>
          <cell r="R4504">
            <v>158.29</v>
          </cell>
          <cell r="S4504">
            <v>31763.22</v>
          </cell>
        </row>
        <row r="4505">
          <cell r="B4505" t="str">
            <v>38</v>
          </cell>
          <cell r="C4505" t="str">
            <v>Трансформатор ТМ160/10</v>
          </cell>
          <cell r="D4505" t="str">
            <v>536</v>
          </cell>
          <cell r="E4505" t="str">
            <v>011</v>
          </cell>
          <cell r="F4505">
            <v>11</v>
          </cell>
          <cell r="G4505">
            <v>40</v>
          </cell>
          <cell r="H4505">
            <v>54238.95</v>
          </cell>
          <cell r="I4505" t="str">
            <v>40284</v>
          </cell>
          <cell r="J4505" t="str">
            <v>2010062</v>
          </cell>
          <cell r="K4505" t="str">
            <v>40701</v>
          </cell>
          <cell r="L4505">
            <v>4.4000000000000004</v>
          </cell>
          <cell r="M4505" t="str">
            <v>143115120</v>
          </cell>
          <cell r="O4505" t="str">
            <v>99</v>
          </cell>
          <cell r="Q4505">
            <v>12371.16</v>
          </cell>
          <cell r="R4505">
            <v>198.88</v>
          </cell>
          <cell r="S4505">
            <v>41867.79</v>
          </cell>
        </row>
        <row r="4506">
          <cell r="B4506" t="str">
            <v>37</v>
          </cell>
          <cell r="C4506" t="str">
            <v>П/Ст -35 кВ " Молодёжное"</v>
          </cell>
          <cell r="D4506" t="str">
            <v>536</v>
          </cell>
          <cell r="E4506" t="str">
            <v>011</v>
          </cell>
          <cell r="F4506">
            <v>11</v>
          </cell>
          <cell r="G4506">
            <v>40</v>
          </cell>
          <cell r="H4506">
            <v>747227.4</v>
          </cell>
          <cell r="I4506" t="str">
            <v>40286</v>
          </cell>
          <cell r="J4506" t="str">
            <v>2010062</v>
          </cell>
          <cell r="K4506" t="str">
            <v>40701</v>
          </cell>
          <cell r="L4506">
            <v>4.4000000000000004</v>
          </cell>
          <cell r="M4506" t="str">
            <v>143115203</v>
          </cell>
          <cell r="O4506" t="str">
            <v>2001</v>
          </cell>
          <cell r="Q4506">
            <v>101378.81</v>
          </cell>
          <cell r="R4506">
            <v>2739.83</v>
          </cell>
          <cell r="S4506">
            <v>645848.59</v>
          </cell>
        </row>
        <row r="4507">
          <cell r="B4507" t="str">
            <v>38</v>
          </cell>
          <cell r="C4507" t="str">
            <v>ТП Мж-61 10-0,4 кВ</v>
          </cell>
          <cell r="D4507" t="str">
            <v>536</v>
          </cell>
          <cell r="E4507" t="str">
            <v>011</v>
          </cell>
          <cell r="F4507">
            <v>11</v>
          </cell>
          <cell r="G4507">
            <v>40</v>
          </cell>
          <cell r="H4507">
            <v>42439.3</v>
          </cell>
          <cell r="I4507" t="str">
            <v>40287</v>
          </cell>
          <cell r="J4507" t="str">
            <v>2010062</v>
          </cell>
          <cell r="K4507" t="str">
            <v>40701</v>
          </cell>
          <cell r="L4507">
            <v>6.6</v>
          </cell>
          <cell r="M4507" t="str">
            <v>143115120</v>
          </cell>
          <cell r="O4507" t="str">
            <v>2001</v>
          </cell>
          <cell r="Q4507">
            <v>8623.94</v>
          </cell>
          <cell r="R4507">
            <v>233.42</v>
          </cell>
          <cell r="S4507">
            <v>33815.360000000001</v>
          </cell>
        </row>
        <row r="4508">
          <cell r="B4508" t="str">
            <v>38</v>
          </cell>
          <cell r="C4508" t="str">
            <v>ТП Мж-62 10-0,4 кВ</v>
          </cell>
          <cell r="D4508" t="str">
            <v>536</v>
          </cell>
          <cell r="E4508" t="str">
            <v>011</v>
          </cell>
          <cell r="F4508">
            <v>11</v>
          </cell>
          <cell r="G4508">
            <v>40</v>
          </cell>
          <cell r="H4508">
            <v>42439.3</v>
          </cell>
          <cell r="I4508" t="str">
            <v>40288</v>
          </cell>
          <cell r="J4508" t="str">
            <v>2010062</v>
          </cell>
          <cell r="K4508" t="str">
            <v>40701</v>
          </cell>
          <cell r="L4508">
            <v>6.6</v>
          </cell>
          <cell r="M4508" t="str">
            <v>143115120</v>
          </cell>
          <cell r="O4508" t="str">
            <v>2001</v>
          </cell>
          <cell r="Q4508">
            <v>8623.94</v>
          </cell>
          <cell r="R4508">
            <v>233.42</v>
          </cell>
          <cell r="S4508">
            <v>33815.360000000001</v>
          </cell>
        </row>
        <row r="4509">
          <cell r="B4509" t="str">
            <v>38</v>
          </cell>
          <cell r="C4509" t="str">
            <v>ТП Мж-63 10-0,4 кВ</v>
          </cell>
          <cell r="D4509" t="str">
            <v>536</v>
          </cell>
          <cell r="E4509" t="str">
            <v>011</v>
          </cell>
          <cell r="F4509">
            <v>11</v>
          </cell>
          <cell r="G4509">
            <v>40</v>
          </cell>
          <cell r="H4509">
            <v>57066.400000000001</v>
          </cell>
          <cell r="I4509" t="str">
            <v>40289</v>
          </cell>
          <cell r="J4509" t="str">
            <v>2010062</v>
          </cell>
          <cell r="K4509" t="str">
            <v>40701</v>
          </cell>
          <cell r="L4509">
            <v>6.6</v>
          </cell>
          <cell r="M4509" t="str">
            <v>143115120</v>
          </cell>
          <cell r="O4509" t="str">
            <v>2001</v>
          </cell>
          <cell r="Q4509">
            <v>11617.09</v>
          </cell>
          <cell r="R4509">
            <v>313.87</v>
          </cell>
          <cell r="S4509">
            <v>45449.31</v>
          </cell>
        </row>
        <row r="4510">
          <cell r="B4510" t="str">
            <v>31</v>
          </cell>
          <cell r="C4510" t="str">
            <v>Снегоочиститель ДЭ-220</v>
          </cell>
          <cell r="D4510" t="str">
            <v>536</v>
          </cell>
          <cell r="E4510" t="str">
            <v>011</v>
          </cell>
          <cell r="F4510">
            <v>11</v>
          </cell>
          <cell r="G4510">
            <v>40</v>
          </cell>
          <cell r="H4510">
            <v>151535</v>
          </cell>
          <cell r="I4510" t="str">
            <v>40290</v>
          </cell>
          <cell r="J4510" t="str">
            <v>2010062</v>
          </cell>
          <cell r="K4510" t="str">
            <v>40605</v>
          </cell>
          <cell r="L4510">
            <v>12.5</v>
          </cell>
          <cell r="M4510" t="str">
            <v>142924430</v>
          </cell>
          <cell r="O4510" t="str">
            <v>86</v>
          </cell>
          <cell r="Q4510">
            <v>151535</v>
          </cell>
          <cell r="R4510">
            <v>0</v>
          </cell>
          <cell r="S4510">
            <v>0</v>
          </cell>
        </row>
        <row r="4511">
          <cell r="B4511" t="str">
            <v>31</v>
          </cell>
          <cell r="C4511" t="str">
            <v>Трактор МТЗ-82</v>
          </cell>
          <cell r="D4511" t="str">
            <v>536</v>
          </cell>
          <cell r="E4511" t="str">
            <v>011</v>
          </cell>
          <cell r="F4511">
            <v>11</v>
          </cell>
          <cell r="G4511">
            <v>40</v>
          </cell>
          <cell r="H4511">
            <v>5082</v>
          </cell>
          <cell r="I4511" t="str">
            <v>40292</v>
          </cell>
          <cell r="J4511" t="str">
            <v>2010062</v>
          </cell>
          <cell r="K4511" t="str">
            <v>40609</v>
          </cell>
          <cell r="L4511">
            <v>9.1</v>
          </cell>
          <cell r="M4511" t="str">
            <v>142918142</v>
          </cell>
          <cell r="O4511" t="str">
            <v>88</v>
          </cell>
          <cell r="Q4511">
            <v>5082</v>
          </cell>
          <cell r="R4511">
            <v>0</v>
          </cell>
          <cell r="S4511">
            <v>0</v>
          </cell>
        </row>
        <row r="4512">
          <cell r="B4512" t="str">
            <v>31</v>
          </cell>
          <cell r="C4512" t="str">
            <v>Трактор ДТ-75</v>
          </cell>
          <cell r="D4512" t="str">
            <v>536</v>
          </cell>
          <cell r="E4512" t="str">
            <v>011</v>
          </cell>
          <cell r="F4512">
            <v>11</v>
          </cell>
          <cell r="G4512">
            <v>40</v>
          </cell>
          <cell r="H4512">
            <v>58668.12</v>
          </cell>
          <cell r="I4512" t="str">
            <v>40293</v>
          </cell>
          <cell r="J4512" t="str">
            <v>2010062</v>
          </cell>
          <cell r="K4512" t="str">
            <v>40603</v>
          </cell>
          <cell r="L4512">
            <v>12.5</v>
          </cell>
          <cell r="M4512" t="str">
            <v>142918142</v>
          </cell>
          <cell r="O4512" t="str">
            <v>98</v>
          </cell>
          <cell r="Q4512">
            <v>49555.91</v>
          </cell>
          <cell r="R4512">
            <v>611.13</v>
          </cell>
          <cell r="S4512">
            <v>9112.2099999999991</v>
          </cell>
        </row>
        <row r="4513">
          <cell r="B4513" t="str">
            <v>31</v>
          </cell>
          <cell r="C4513" t="str">
            <v>Трактор МТЗ-82</v>
          </cell>
          <cell r="D4513" t="str">
            <v>536</v>
          </cell>
          <cell r="E4513" t="str">
            <v>011</v>
          </cell>
          <cell r="F4513">
            <v>11</v>
          </cell>
          <cell r="G4513">
            <v>40</v>
          </cell>
          <cell r="H4513">
            <v>252007.56</v>
          </cell>
          <cell r="I4513" t="str">
            <v>40294</v>
          </cell>
          <cell r="J4513" t="str">
            <v>2010062</v>
          </cell>
          <cell r="K4513" t="str">
            <v>40609</v>
          </cell>
          <cell r="L4513">
            <v>9.1</v>
          </cell>
          <cell r="M4513" t="str">
            <v>142918142</v>
          </cell>
          <cell r="O4513" t="str">
            <v>98</v>
          </cell>
          <cell r="Q4513">
            <v>143296.42000000001</v>
          </cell>
          <cell r="R4513">
            <v>1911.06</v>
          </cell>
          <cell r="S4513">
            <v>108711.14</v>
          </cell>
        </row>
        <row r="4514">
          <cell r="B4514" t="str">
            <v>37</v>
          </cell>
          <cell r="C4514" t="str">
            <v>Разрядник РВМГ-220 ХЛ</v>
          </cell>
          <cell r="D4514" t="str">
            <v>536</v>
          </cell>
          <cell r="E4514" t="str">
            <v>011</v>
          </cell>
          <cell r="F4514">
            <v>11</v>
          </cell>
          <cell r="G4514">
            <v>40</v>
          </cell>
          <cell r="H4514">
            <v>1209</v>
          </cell>
          <cell r="I4514" t="str">
            <v>40295</v>
          </cell>
          <cell r="J4514" t="str">
            <v>2010062</v>
          </cell>
          <cell r="K4514" t="str">
            <v>40701</v>
          </cell>
          <cell r="L4514">
            <v>4.4000000000000004</v>
          </cell>
          <cell r="M4514" t="str">
            <v>143120120</v>
          </cell>
          <cell r="O4514" t="str">
            <v>92</v>
          </cell>
          <cell r="Q4514">
            <v>624.01</v>
          </cell>
          <cell r="R4514">
            <v>4.43</v>
          </cell>
          <cell r="S4514">
            <v>584.99</v>
          </cell>
        </row>
        <row r="4515">
          <cell r="B4515" t="str">
            <v>37</v>
          </cell>
          <cell r="C4515" t="str">
            <v>Разрядник РВМГ-220 ХЛ</v>
          </cell>
          <cell r="D4515" t="str">
            <v>536</v>
          </cell>
          <cell r="E4515" t="str">
            <v>011</v>
          </cell>
          <cell r="F4515">
            <v>11</v>
          </cell>
          <cell r="G4515">
            <v>40</v>
          </cell>
          <cell r="H4515">
            <v>1209</v>
          </cell>
          <cell r="I4515" t="str">
            <v>40296</v>
          </cell>
          <cell r="J4515" t="str">
            <v>2010062</v>
          </cell>
          <cell r="K4515" t="str">
            <v>40701</v>
          </cell>
          <cell r="L4515">
            <v>4.4000000000000004</v>
          </cell>
          <cell r="M4515" t="str">
            <v>143120120</v>
          </cell>
          <cell r="O4515" t="str">
            <v>92</v>
          </cell>
          <cell r="Q4515">
            <v>624.01</v>
          </cell>
          <cell r="R4515">
            <v>4.43</v>
          </cell>
          <cell r="S4515">
            <v>584.99</v>
          </cell>
        </row>
        <row r="4516">
          <cell r="B4516" t="str">
            <v>37</v>
          </cell>
          <cell r="C4516" t="str">
            <v>Разрядник РВМГ-220 ХЛ</v>
          </cell>
          <cell r="D4516" t="str">
            <v>536</v>
          </cell>
          <cell r="E4516" t="str">
            <v>011</v>
          </cell>
          <cell r="F4516">
            <v>11</v>
          </cell>
          <cell r="G4516">
            <v>40</v>
          </cell>
          <cell r="H4516">
            <v>1209</v>
          </cell>
          <cell r="I4516" t="str">
            <v>40297</v>
          </cell>
          <cell r="J4516" t="str">
            <v>2010062</v>
          </cell>
          <cell r="K4516" t="str">
            <v>40701</v>
          </cell>
          <cell r="L4516">
            <v>4.4000000000000004</v>
          </cell>
          <cell r="M4516" t="str">
            <v>143120120</v>
          </cell>
          <cell r="O4516" t="str">
            <v>92</v>
          </cell>
          <cell r="Q4516">
            <v>624.01</v>
          </cell>
          <cell r="R4516">
            <v>4.43</v>
          </cell>
          <cell r="S4516">
            <v>584.99</v>
          </cell>
        </row>
        <row r="4517">
          <cell r="B4517" t="str">
            <v>31</v>
          </cell>
          <cell r="C4517" t="str">
            <v>Гусеничный тягач МТАБ</v>
          </cell>
          <cell r="D4517" t="str">
            <v>536</v>
          </cell>
          <cell r="E4517" t="str">
            <v>011</v>
          </cell>
          <cell r="F4517">
            <v>11</v>
          </cell>
          <cell r="G4517">
            <v>40</v>
          </cell>
          <cell r="H4517">
            <v>155000</v>
          </cell>
          <cell r="I4517" t="str">
            <v>40298</v>
          </cell>
          <cell r="J4517" t="str">
            <v>2010062</v>
          </cell>
          <cell r="K4517" t="str">
            <v>40611</v>
          </cell>
          <cell r="L4517">
            <v>11.1</v>
          </cell>
          <cell r="M4517" t="str">
            <v>142918010</v>
          </cell>
          <cell r="O4517" t="str">
            <v>2</v>
          </cell>
          <cell r="Q4517">
            <v>35572.25</v>
          </cell>
          <cell r="R4517">
            <v>1433.75</v>
          </cell>
          <cell r="S4517">
            <v>119427.75</v>
          </cell>
        </row>
        <row r="4518">
          <cell r="B4518" t="str">
            <v>37</v>
          </cell>
          <cell r="C4518" t="str">
            <v>Подстанция " Ясное-35 кВ"</v>
          </cell>
          <cell r="D4518" t="str">
            <v>536</v>
          </cell>
          <cell r="E4518" t="str">
            <v>011</v>
          </cell>
          <cell r="F4518">
            <v>11</v>
          </cell>
          <cell r="G4518">
            <v>40</v>
          </cell>
          <cell r="H4518">
            <v>1109771.53</v>
          </cell>
          <cell r="I4518" t="str">
            <v>40299</v>
          </cell>
          <cell r="J4518" t="str">
            <v>2010062</v>
          </cell>
          <cell r="K4518" t="str">
            <v>40701</v>
          </cell>
          <cell r="L4518">
            <v>6.67</v>
          </cell>
          <cell r="M4518" t="str">
            <v>143115010</v>
          </cell>
          <cell r="O4518" t="str">
            <v>2003</v>
          </cell>
          <cell r="Q4518">
            <v>111027.36</v>
          </cell>
          <cell r="R4518">
            <v>6168.48</v>
          </cell>
          <cell r="S4518">
            <v>998744.17</v>
          </cell>
        </row>
        <row r="4519">
          <cell r="B4519" t="str">
            <v>50</v>
          </cell>
          <cell r="C4519" t="str">
            <v>Дизель-генератор № 7</v>
          </cell>
          <cell r="D4519" t="str">
            <v>536</v>
          </cell>
          <cell r="E4519" t="str">
            <v>011</v>
          </cell>
          <cell r="F4519">
            <v>11</v>
          </cell>
          <cell r="G4519">
            <v>40</v>
          </cell>
          <cell r="H4519">
            <v>327341</v>
          </cell>
          <cell r="I4519" t="str">
            <v>40501</v>
          </cell>
          <cell r="J4519" t="str">
            <v>2010062</v>
          </cell>
          <cell r="K4519" t="str">
            <v>40202</v>
          </cell>
          <cell r="L4519">
            <v>4.2</v>
          </cell>
          <cell r="M4519" t="str">
            <v>142911106</v>
          </cell>
          <cell r="O4519" t="str">
            <v>71</v>
          </cell>
          <cell r="Q4519">
            <v>327341</v>
          </cell>
          <cell r="R4519">
            <v>0</v>
          </cell>
          <cell r="S4519">
            <v>0</v>
          </cell>
        </row>
        <row r="4520">
          <cell r="B4520" t="str">
            <v>50</v>
          </cell>
          <cell r="C4520" t="str">
            <v>Дизель-генератор № 6</v>
          </cell>
          <cell r="D4520" t="str">
            <v>536</v>
          </cell>
          <cell r="E4520" t="str">
            <v>011</v>
          </cell>
          <cell r="F4520">
            <v>11</v>
          </cell>
          <cell r="G4520">
            <v>40</v>
          </cell>
          <cell r="H4520">
            <v>327341</v>
          </cell>
          <cell r="I4520" t="str">
            <v>40390</v>
          </cell>
          <cell r="J4520" t="str">
            <v>2010062</v>
          </cell>
          <cell r="K4520" t="str">
            <v>40202</v>
          </cell>
          <cell r="L4520">
            <v>4.2</v>
          </cell>
          <cell r="M4520" t="str">
            <v>142911106</v>
          </cell>
          <cell r="O4520" t="str">
            <v>70</v>
          </cell>
          <cell r="Q4520">
            <v>327341</v>
          </cell>
          <cell r="R4520">
            <v>0</v>
          </cell>
          <cell r="S4520">
            <v>0</v>
          </cell>
        </row>
        <row r="4521">
          <cell r="B4521" t="str">
            <v>50</v>
          </cell>
          <cell r="C4521" t="str">
            <v>Дизель-генератор № 5</v>
          </cell>
          <cell r="D4521" t="str">
            <v>536</v>
          </cell>
          <cell r="E4521" t="str">
            <v>011</v>
          </cell>
          <cell r="F4521">
            <v>11</v>
          </cell>
          <cell r="G4521">
            <v>40</v>
          </cell>
          <cell r="H4521">
            <v>327341</v>
          </cell>
          <cell r="I4521" t="str">
            <v>40391</v>
          </cell>
          <cell r="J4521" t="str">
            <v>2010062</v>
          </cell>
          <cell r="K4521" t="str">
            <v>40202</v>
          </cell>
          <cell r="L4521">
            <v>4.2</v>
          </cell>
          <cell r="M4521" t="str">
            <v>142911106</v>
          </cell>
          <cell r="O4521" t="str">
            <v>69</v>
          </cell>
          <cell r="Q4521">
            <v>327341</v>
          </cell>
          <cell r="R4521">
            <v>0</v>
          </cell>
          <cell r="S4521">
            <v>0</v>
          </cell>
        </row>
        <row r="4522">
          <cell r="B4522" t="str">
            <v>50</v>
          </cell>
          <cell r="C4522" t="str">
            <v>Дизель-генератор № 4</v>
          </cell>
          <cell r="D4522" t="str">
            <v>536</v>
          </cell>
          <cell r="E4522" t="str">
            <v>011</v>
          </cell>
          <cell r="F4522">
            <v>11</v>
          </cell>
          <cell r="G4522">
            <v>40</v>
          </cell>
          <cell r="H4522">
            <v>327341</v>
          </cell>
          <cell r="I4522" t="str">
            <v>40504</v>
          </cell>
          <cell r="J4522" t="str">
            <v>2010062</v>
          </cell>
          <cell r="K4522" t="str">
            <v>40202</v>
          </cell>
          <cell r="L4522">
            <v>4.2</v>
          </cell>
          <cell r="M4522" t="str">
            <v>142911106</v>
          </cell>
          <cell r="O4522" t="str">
            <v>69</v>
          </cell>
          <cell r="Q4522">
            <v>327341</v>
          </cell>
          <cell r="R4522">
            <v>0</v>
          </cell>
          <cell r="S4522">
            <v>0</v>
          </cell>
        </row>
        <row r="4523">
          <cell r="B4523" t="str">
            <v>52</v>
          </cell>
          <cell r="C4523" t="str">
            <v>Трансформатор ТМ-250/6 (МТП-20)</v>
          </cell>
          <cell r="D4523" t="str">
            <v>536</v>
          </cell>
          <cell r="E4523" t="str">
            <v>011</v>
          </cell>
          <cell r="F4523">
            <v>11</v>
          </cell>
          <cell r="G4523">
            <v>40</v>
          </cell>
          <cell r="H4523">
            <v>7330</v>
          </cell>
          <cell r="I4523" t="str">
            <v>40392</v>
          </cell>
          <cell r="J4523" t="str">
            <v>2010062</v>
          </cell>
          <cell r="K4523" t="str">
            <v>40701</v>
          </cell>
          <cell r="L4523">
            <v>6.6</v>
          </cell>
          <cell r="M4523" t="str">
            <v>143115120</v>
          </cell>
          <cell r="O4523" t="str">
            <v>70</v>
          </cell>
          <cell r="Q4523">
            <v>7330</v>
          </cell>
          <cell r="R4523">
            <v>0</v>
          </cell>
          <cell r="S4523">
            <v>0</v>
          </cell>
        </row>
        <row r="4524">
          <cell r="B4524" t="str">
            <v>52</v>
          </cell>
          <cell r="C4524" t="str">
            <v>ЗТП-22 А</v>
          </cell>
          <cell r="D4524" t="str">
            <v>536</v>
          </cell>
          <cell r="E4524" t="str">
            <v>011</v>
          </cell>
          <cell r="F4524">
            <v>11</v>
          </cell>
          <cell r="G4524">
            <v>40</v>
          </cell>
          <cell r="H4524">
            <v>16774</v>
          </cell>
          <cell r="I4524" t="str">
            <v>40506</v>
          </cell>
          <cell r="J4524" t="str">
            <v>2010062</v>
          </cell>
          <cell r="K4524" t="str">
            <v>40701</v>
          </cell>
          <cell r="L4524">
            <v>4.4000000000000004</v>
          </cell>
          <cell r="M4524" t="str">
            <v>143115010</v>
          </cell>
          <cell r="O4524" t="str">
            <v>69</v>
          </cell>
          <cell r="Q4524">
            <v>16774</v>
          </cell>
          <cell r="R4524">
            <v>0</v>
          </cell>
          <cell r="S4524">
            <v>0</v>
          </cell>
        </row>
        <row r="4525">
          <cell r="B4525" t="str">
            <v>52</v>
          </cell>
          <cell r="C4525" t="str">
            <v>Трансформатор ТМ-160/6 (ЗТП-15)</v>
          </cell>
          <cell r="D4525" t="str">
            <v>536</v>
          </cell>
          <cell r="E4525" t="str">
            <v>011</v>
          </cell>
          <cell r="F4525">
            <v>11</v>
          </cell>
          <cell r="G4525">
            <v>40</v>
          </cell>
          <cell r="H4525">
            <v>7330</v>
          </cell>
          <cell r="I4525" t="str">
            <v>40507</v>
          </cell>
          <cell r="J4525" t="str">
            <v>2010062</v>
          </cell>
          <cell r="K4525" t="str">
            <v>40701</v>
          </cell>
          <cell r="L4525">
            <v>6.6</v>
          </cell>
          <cell r="M4525" t="str">
            <v>143115120</v>
          </cell>
          <cell r="O4525" t="str">
            <v>69</v>
          </cell>
          <cell r="Q4525">
            <v>7330</v>
          </cell>
          <cell r="R4525">
            <v>0</v>
          </cell>
          <cell r="S4525">
            <v>0</v>
          </cell>
        </row>
        <row r="4526">
          <cell r="B4526" t="str">
            <v>52</v>
          </cell>
          <cell r="C4526" t="str">
            <v>Трансформатор ТМ-40/6 (МТП-53)</v>
          </cell>
          <cell r="D4526" t="str">
            <v>536</v>
          </cell>
          <cell r="E4526" t="str">
            <v>011</v>
          </cell>
          <cell r="F4526">
            <v>11</v>
          </cell>
          <cell r="G4526">
            <v>40</v>
          </cell>
          <cell r="H4526">
            <v>5341</v>
          </cell>
          <cell r="I4526" t="str">
            <v>40393</v>
          </cell>
          <cell r="J4526" t="str">
            <v>2010062</v>
          </cell>
          <cell r="K4526" t="str">
            <v>40701</v>
          </cell>
          <cell r="L4526">
            <v>6.6</v>
          </cell>
          <cell r="M4526" t="str">
            <v>143115100</v>
          </cell>
          <cell r="O4526" t="str">
            <v>69</v>
          </cell>
          <cell r="Q4526">
            <v>5341</v>
          </cell>
          <cell r="R4526">
            <v>0</v>
          </cell>
          <cell r="S4526">
            <v>0</v>
          </cell>
        </row>
        <row r="4527">
          <cell r="B4527" t="str">
            <v>52</v>
          </cell>
          <cell r="C4527" t="str">
            <v>Трансформатор ТМ-50/6 (МТП-50)</v>
          </cell>
          <cell r="D4527" t="str">
            <v>536</v>
          </cell>
          <cell r="E4527" t="str">
            <v>011</v>
          </cell>
          <cell r="F4527">
            <v>11</v>
          </cell>
          <cell r="G4527">
            <v>40</v>
          </cell>
          <cell r="H4527">
            <v>3898</v>
          </cell>
          <cell r="I4527" t="str">
            <v>40394</v>
          </cell>
          <cell r="J4527" t="str">
            <v>2010062</v>
          </cell>
          <cell r="K4527" t="str">
            <v>40701</v>
          </cell>
          <cell r="L4527">
            <v>6.6</v>
          </cell>
          <cell r="M4527" t="str">
            <v>143115100</v>
          </cell>
          <cell r="O4527" t="str">
            <v>69</v>
          </cell>
          <cell r="Q4527">
            <v>3898</v>
          </cell>
          <cell r="R4527">
            <v>0</v>
          </cell>
          <cell r="S4527">
            <v>0</v>
          </cell>
        </row>
        <row r="4528">
          <cell r="B4528" t="str">
            <v>52</v>
          </cell>
          <cell r="C4528" t="str">
            <v>Трансформатор ТСМА-160/6 (МТП-3</v>
          </cell>
          <cell r="D4528" t="str">
            <v>536</v>
          </cell>
          <cell r="E4528" t="str">
            <v>011</v>
          </cell>
          <cell r="F4528">
            <v>11</v>
          </cell>
          <cell r="G4528">
            <v>40</v>
          </cell>
          <cell r="H4528">
            <v>7330</v>
          </cell>
          <cell r="I4528" t="str">
            <v>40510</v>
          </cell>
          <cell r="J4528" t="str">
            <v>2010062</v>
          </cell>
          <cell r="K4528" t="str">
            <v>40701</v>
          </cell>
          <cell r="L4528">
            <v>6.6</v>
          </cell>
          <cell r="M4528" t="str">
            <v>143115120</v>
          </cell>
          <cell r="O4528" t="str">
            <v>68</v>
          </cell>
          <cell r="Q4528">
            <v>7330</v>
          </cell>
          <cell r="R4528">
            <v>0</v>
          </cell>
          <cell r="S4528">
            <v>0</v>
          </cell>
        </row>
        <row r="4529">
          <cell r="B4529" t="str">
            <v>52</v>
          </cell>
          <cell r="C4529" t="str">
            <v>Трансформатор ТСМА-160/6 (МТП-4</v>
          </cell>
          <cell r="D4529" t="str">
            <v>536</v>
          </cell>
          <cell r="E4529" t="str">
            <v>011</v>
          </cell>
          <cell r="F4529">
            <v>11</v>
          </cell>
          <cell r="G4529">
            <v>40</v>
          </cell>
          <cell r="H4529">
            <v>7330</v>
          </cell>
          <cell r="I4529" t="str">
            <v>40395</v>
          </cell>
          <cell r="J4529" t="str">
            <v>2010062</v>
          </cell>
          <cell r="K4529" t="str">
            <v>40701</v>
          </cell>
          <cell r="L4529">
            <v>6.6</v>
          </cell>
          <cell r="M4529" t="str">
            <v>143115120</v>
          </cell>
          <cell r="O4529" t="str">
            <v>65</v>
          </cell>
          <cell r="Q4529">
            <v>7330</v>
          </cell>
          <cell r="R4529">
            <v>0</v>
          </cell>
          <cell r="S4529">
            <v>0</v>
          </cell>
        </row>
        <row r="4530">
          <cell r="B4530" t="str">
            <v>52</v>
          </cell>
          <cell r="C4530" t="str">
            <v>Трансформатор ТМ-400/6 (ЗТП-45)</v>
          </cell>
          <cell r="D4530" t="str">
            <v>536</v>
          </cell>
          <cell r="E4530" t="str">
            <v>011</v>
          </cell>
          <cell r="F4530">
            <v>11</v>
          </cell>
          <cell r="G4530">
            <v>40</v>
          </cell>
          <cell r="H4530">
            <v>5340</v>
          </cell>
          <cell r="I4530" t="str">
            <v>40396</v>
          </cell>
          <cell r="J4530" t="str">
            <v>2010062</v>
          </cell>
          <cell r="K4530" t="str">
            <v>40701</v>
          </cell>
          <cell r="L4530">
            <v>6.6</v>
          </cell>
          <cell r="M4530" t="str">
            <v>143115120</v>
          </cell>
          <cell r="O4530" t="str">
            <v>65</v>
          </cell>
          <cell r="Q4530">
            <v>5340</v>
          </cell>
          <cell r="R4530">
            <v>0</v>
          </cell>
          <cell r="S4530">
            <v>0</v>
          </cell>
        </row>
        <row r="4531">
          <cell r="B4531" t="str">
            <v>52</v>
          </cell>
          <cell r="C4531" t="str">
            <v>Трансформатор НТ-160/6 (КТП-34)</v>
          </cell>
          <cell r="D4531" t="str">
            <v>536</v>
          </cell>
          <cell r="E4531" t="str">
            <v>011</v>
          </cell>
          <cell r="F4531">
            <v>11</v>
          </cell>
          <cell r="G4531">
            <v>40</v>
          </cell>
          <cell r="H4531">
            <v>11327</v>
          </cell>
          <cell r="I4531" t="str">
            <v>40514</v>
          </cell>
          <cell r="J4531" t="str">
            <v>2010062</v>
          </cell>
          <cell r="K4531" t="str">
            <v>40701</v>
          </cell>
          <cell r="L4531">
            <v>6.6</v>
          </cell>
          <cell r="M4531" t="str">
            <v>143115120</v>
          </cell>
          <cell r="O4531" t="str">
            <v>64</v>
          </cell>
          <cell r="Q4531">
            <v>11327</v>
          </cell>
          <cell r="R4531">
            <v>0</v>
          </cell>
          <cell r="S4531">
            <v>0</v>
          </cell>
        </row>
        <row r="4532">
          <cell r="B4532" t="str">
            <v>51</v>
          </cell>
          <cell r="C4532" t="str">
            <v>Трансформатор ТМ-160/6 ( МТП-39</v>
          </cell>
          <cell r="D4532" t="str">
            <v>536</v>
          </cell>
          <cell r="E4532" t="str">
            <v>011</v>
          </cell>
          <cell r="F4532">
            <v>11</v>
          </cell>
          <cell r="G4532">
            <v>40</v>
          </cell>
          <cell r="H4532">
            <v>16774</v>
          </cell>
          <cell r="I4532" t="str">
            <v>40397</v>
          </cell>
          <cell r="J4532" t="str">
            <v>2010062</v>
          </cell>
          <cell r="K4532" t="str">
            <v>40701</v>
          </cell>
          <cell r="L4532">
            <v>6.6</v>
          </cell>
          <cell r="M4532" t="str">
            <v>143115120</v>
          </cell>
          <cell r="O4532" t="str">
            <v>64</v>
          </cell>
          <cell r="Q4532">
            <v>16774</v>
          </cell>
          <cell r="R4532">
            <v>0</v>
          </cell>
          <cell r="S4532">
            <v>0</v>
          </cell>
        </row>
        <row r="4533">
          <cell r="B4533" t="str">
            <v>52</v>
          </cell>
          <cell r="C4533" t="str">
            <v>Трансформатор ТМ-180/6 (МТП-2)</v>
          </cell>
          <cell r="D4533" t="str">
            <v>536</v>
          </cell>
          <cell r="E4533" t="str">
            <v>011</v>
          </cell>
          <cell r="F4533">
            <v>11</v>
          </cell>
          <cell r="G4533">
            <v>40</v>
          </cell>
          <cell r="H4533">
            <v>7908</v>
          </cell>
          <cell r="I4533" t="str">
            <v>40516</v>
          </cell>
          <cell r="J4533" t="str">
            <v>2010062</v>
          </cell>
          <cell r="K4533" t="str">
            <v>40701</v>
          </cell>
          <cell r="L4533">
            <v>6.6</v>
          </cell>
          <cell r="M4533" t="str">
            <v>143115120</v>
          </cell>
          <cell r="O4533" t="str">
            <v>64</v>
          </cell>
          <cell r="Q4533">
            <v>7908</v>
          </cell>
          <cell r="R4533">
            <v>0</v>
          </cell>
          <cell r="S4533">
            <v>0</v>
          </cell>
        </row>
        <row r="4534">
          <cell r="B4534" t="str">
            <v>52</v>
          </cell>
          <cell r="C4534" t="str">
            <v>Трансформатор ТМ-160/6 (ЗТП-9)</v>
          </cell>
          <cell r="D4534" t="str">
            <v>536</v>
          </cell>
          <cell r="E4534" t="str">
            <v>011</v>
          </cell>
          <cell r="F4534">
            <v>11</v>
          </cell>
          <cell r="G4534">
            <v>40</v>
          </cell>
          <cell r="H4534">
            <v>7908</v>
          </cell>
          <cell r="I4534" t="str">
            <v>40517</v>
          </cell>
          <cell r="J4534" t="str">
            <v>2010062</v>
          </cell>
          <cell r="K4534" t="str">
            <v>40701</v>
          </cell>
          <cell r="L4534">
            <v>4.4000000000000004</v>
          </cell>
          <cell r="M4534" t="str">
            <v>143115120</v>
          </cell>
          <cell r="O4534" t="str">
            <v>63</v>
          </cell>
          <cell r="Q4534">
            <v>7908</v>
          </cell>
          <cell r="R4534">
            <v>0</v>
          </cell>
          <cell r="S4534">
            <v>0</v>
          </cell>
        </row>
        <row r="4535">
          <cell r="B4535" t="str">
            <v>52</v>
          </cell>
          <cell r="C4535" t="str">
            <v>Трансформатор ТМ-250/6 (МТП-3)</v>
          </cell>
          <cell r="D4535" t="str">
            <v>536</v>
          </cell>
          <cell r="E4535" t="str">
            <v>011</v>
          </cell>
          <cell r="F4535">
            <v>11</v>
          </cell>
          <cell r="G4535">
            <v>40</v>
          </cell>
          <cell r="H4535">
            <v>7908</v>
          </cell>
          <cell r="I4535" t="str">
            <v>40518</v>
          </cell>
          <cell r="J4535" t="str">
            <v>2010062</v>
          </cell>
          <cell r="K4535" t="str">
            <v>40701</v>
          </cell>
          <cell r="L4535">
            <v>6.6</v>
          </cell>
          <cell r="M4535" t="str">
            <v>143115120</v>
          </cell>
          <cell r="O4535" t="str">
            <v>63</v>
          </cell>
          <cell r="Q4535">
            <v>7908</v>
          </cell>
          <cell r="R4535">
            <v>0</v>
          </cell>
          <cell r="S4535">
            <v>0</v>
          </cell>
        </row>
        <row r="4536">
          <cell r="B4536" t="str">
            <v>52</v>
          </cell>
          <cell r="C4536" t="str">
            <v>Трансформатор ТМ-160/6 (МТП-7)</v>
          </cell>
          <cell r="D4536" t="str">
            <v>536</v>
          </cell>
          <cell r="E4536" t="str">
            <v>011</v>
          </cell>
          <cell r="F4536">
            <v>11</v>
          </cell>
          <cell r="G4536">
            <v>40</v>
          </cell>
          <cell r="H4536">
            <v>16774</v>
          </cell>
          <cell r="I4536" t="str">
            <v>40398</v>
          </cell>
          <cell r="J4536" t="str">
            <v>2010062</v>
          </cell>
          <cell r="K4536" t="str">
            <v>40701</v>
          </cell>
          <cell r="L4536">
            <v>6.6</v>
          </cell>
          <cell r="M4536" t="str">
            <v>143115120</v>
          </cell>
          <cell r="O4536" t="str">
            <v>62</v>
          </cell>
          <cell r="Q4536">
            <v>16774</v>
          </cell>
          <cell r="R4536">
            <v>0</v>
          </cell>
          <cell r="S4536">
            <v>0</v>
          </cell>
        </row>
        <row r="4537">
          <cell r="B4537" t="str">
            <v>52</v>
          </cell>
          <cell r="C4537" t="str">
            <v>Трансформатор NT-200/6 (МТП-19)</v>
          </cell>
          <cell r="D4537" t="str">
            <v>536</v>
          </cell>
          <cell r="E4537" t="str">
            <v>011</v>
          </cell>
          <cell r="F4537">
            <v>11</v>
          </cell>
          <cell r="G4537">
            <v>40</v>
          </cell>
          <cell r="H4537">
            <v>5340</v>
          </cell>
          <cell r="I4537" t="str">
            <v>40520</v>
          </cell>
          <cell r="J4537" t="str">
            <v>2010062</v>
          </cell>
          <cell r="K4537" t="str">
            <v>40701</v>
          </cell>
          <cell r="L4537">
            <v>6.6</v>
          </cell>
          <cell r="M4537" t="str">
            <v>143115120</v>
          </cell>
          <cell r="O4537" t="str">
            <v>62</v>
          </cell>
          <cell r="Q4537">
            <v>5340</v>
          </cell>
          <cell r="R4537">
            <v>0</v>
          </cell>
          <cell r="S4537">
            <v>0</v>
          </cell>
        </row>
        <row r="4538">
          <cell r="B4538" t="str">
            <v>51</v>
          </cell>
          <cell r="C4538" t="str">
            <v>Трансформатор ТМ-160/6 (МТП-42)</v>
          </cell>
          <cell r="D4538" t="str">
            <v>536</v>
          </cell>
          <cell r="E4538" t="str">
            <v>011</v>
          </cell>
          <cell r="F4538">
            <v>11</v>
          </cell>
          <cell r="G4538">
            <v>40</v>
          </cell>
          <cell r="H4538">
            <v>16774</v>
          </cell>
          <cell r="I4538" t="str">
            <v>40521</v>
          </cell>
          <cell r="J4538" t="str">
            <v>2010062</v>
          </cell>
          <cell r="K4538" t="str">
            <v>40701</v>
          </cell>
          <cell r="L4538">
            <v>4.4000000000000004</v>
          </cell>
          <cell r="M4538" t="str">
            <v>143115120</v>
          </cell>
          <cell r="O4538" t="str">
            <v>58</v>
          </cell>
          <cell r="Q4538">
            <v>16774</v>
          </cell>
          <cell r="R4538">
            <v>0</v>
          </cell>
          <cell r="S4538">
            <v>0</v>
          </cell>
        </row>
        <row r="4539">
          <cell r="B4539" t="str">
            <v>52</v>
          </cell>
          <cell r="C4539" t="str">
            <v>Трансформатор ТМ-250/6 (МТП-23)</v>
          </cell>
          <cell r="D4539" t="str">
            <v>536</v>
          </cell>
          <cell r="E4539" t="str">
            <v>011</v>
          </cell>
          <cell r="F4539">
            <v>11</v>
          </cell>
          <cell r="G4539">
            <v>40</v>
          </cell>
          <cell r="H4539">
            <v>39349</v>
          </cell>
          <cell r="I4539" t="str">
            <v>40399</v>
          </cell>
          <cell r="J4539" t="str">
            <v>2010062</v>
          </cell>
          <cell r="K4539" t="str">
            <v>40701</v>
          </cell>
          <cell r="L4539">
            <v>4.4000000000000004</v>
          </cell>
          <cell r="M4539" t="str">
            <v>143115120</v>
          </cell>
          <cell r="O4539" t="str">
            <v>56</v>
          </cell>
          <cell r="Q4539">
            <v>39349</v>
          </cell>
          <cell r="R4539">
            <v>0</v>
          </cell>
          <cell r="S4539">
            <v>0</v>
          </cell>
        </row>
        <row r="4540">
          <cell r="B4540" t="str">
            <v>52</v>
          </cell>
          <cell r="C4540" t="str">
            <v>Трансформатор ТМ-160/6 (МТП-30)</v>
          </cell>
          <cell r="D4540" t="str">
            <v>536</v>
          </cell>
          <cell r="E4540" t="str">
            <v>011</v>
          </cell>
          <cell r="F4540">
            <v>11</v>
          </cell>
          <cell r="G4540">
            <v>40</v>
          </cell>
          <cell r="H4540">
            <v>7330</v>
          </cell>
          <cell r="I4540" t="str">
            <v>40523</v>
          </cell>
          <cell r="J4540" t="str">
            <v>2010062</v>
          </cell>
          <cell r="K4540" t="str">
            <v>40701</v>
          </cell>
          <cell r="L4540">
            <v>6.6</v>
          </cell>
          <cell r="M4540" t="str">
            <v>143115120</v>
          </cell>
          <cell r="O4540" t="str">
            <v>51</v>
          </cell>
          <cell r="Q4540">
            <v>7330</v>
          </cell>
          <cell r="R4540">
            <v>0</v>
          </cell>
          <cell r="S4540">
            <v>0</v>
          </cell>
        </row>
        <row r="4541">
          <cell r="B4541" t="str">
            <v>52</v>
          </cell>
          <cell r="C4541" t="str">
            <v>Трансформатор ТМ-250/6 (МТП-57)</v>
          </cell>
          <cell r="D4541" t="str">
            <v>536</v>
          </cell>
          <cell r="E4541" t="str">
            <v>011</v>
          </cell>
          <cell r="F4541">
            <v>11</v>
          </cell>
          <cell r="G4541">
            <v>40</v>
          </cell>
          <cell r="H4541">
            <v>5341</v>
          </cell>
          <cell r="I4541" t="str">
            <v>40400</v>
          </cell>
          <cell r="J4541" t="str">
            <v>2010062</v>
          </cell>
          <cell r="K4541" t="str">
            <v>40701</v>
          </cell>
          <cell r="L4541">
            <v>6.6</v>
          </cell>
          <cell r="M4541" t="str">
            <v>143115120</v>
          </cell>
          <cell r="O4541" t="str">
            <v>51</v>
          </cell>
          <cell r="Q4541">
            <v>5341</v>
          </cell>
          <cell r="R4541">
            <v>0</v>
          </cell>
          <cell r="S4541">
            <v>0</v>
          </cell>
        </row>
        <row r="4542">
          <cell r="B4542" t="str">
            <v>52</v>
          </cell>
          <cell r="C4542" t="str">
            <v>Трансформатор ТТU-AL-160/6 (МТП</v>
          </cell>
          <cell r="D4542" t="str">
            <v>536</v>
          </cell>
          <cell r="E4542" t="str">
            <v>011</v>
          </cell>
          <cell r="F4542">
            <v>11</v>
          </cell>
          <cell r="G4542">
            <v>40</v>
          </cell>
          <cell r="H4542">
            <v>7908</v>
          </cell>
          <cell r="I4542" t="str">
            <v>40525</v>
          </cell>
          <cell r="J4542" t="str">
            <v>2010062</v>
          </cell>
          <cell r="K4542" t="str">
            <v>40701</v>
          </cell>
          <cell r="L4542">
            <v>6.6</v>
          </cell>
          <cell r="M4542" t="str">
            <v>143115120</v>
          </cell>
          <cell r="O4542" t="str">
            <v>51</v>
          </cell>
          <cell r="Q4542">
            <v>7908</v>
          </cell>
          <cell r="R4542">
            <v>0</v>
          </cell>
          <cell r="S4542">
            <v>0</v>
          </cell>
        </row>
        <row r="4543">
          <cell r="B4543" t="str">
            <v>51</v>
          </cell>
          <cell r="C4543" t="str">
            <v>Ячейка масл.выключателя</v>
          </cell>
          <cell r="D4543" t="str">
            <v>536</v>
          </cell>
          <cell r="E4543" t="str">
            <v>011</v>
          </cell>
          <cell r="F4543">
            <v>11</v>
          </cell>
          <cell r="G4543">
            <v>40</v>
          </cell>
          <cell r="H4543">
            <v>16601</v>
          </cell>
          <cell r="I4543" t="str">
            <v>40401</v>
          </cell>
          <cell r="J4543" t="str">
            <v>2010062</v>
          </cell>
          <cell r="K4543" t="str">
            <v>40701</v>
          </cell>
          <cell r="L4543">
            <v>4.4000000000000004</v>
          </cell>
          <cell r="M4543" t="str">
            <v>143120161</v>
          </cell>
          <cell r="O4543" t="str">
            <v>60</v>
          </cell>
          <cell r="Q4543">
            <v>16601</v>
          </cell>
          <cell r="R4543">
            <v>0</v>
          </cell>
          <cell r="S4543">
            <v>0</v>
          </cell>
        </row>
        <row r="4544">
          <cell r="B4544" t="str">
            <v>51</v>
          </cell>
          <cell r="C4544" t="str">
            <v>Ячейка масл.выключателя</v>
          </cell>
          <cell r="D4544" t="str">
            <v>536</v>
          </cell>
          <cell r="E4544" t="str">
            <v>011</v>
          </cell>
          <cell r="F4544">
            <v>11</v>
          </cell>
          <cell r="G4544">
            <v>40</v>
          </cell>
          <cell r="H4544">
            <v>16601</v>
          </cell>
          <cell r="I4544" t="str">
            <v>40527</v>
          </cell>
          <cell r="J4544" t="str">
            <v>2010062</v>
          </cell>
          <cell r="K4544" t="str">
            <v>40701</v>
          </cell>
          <cell r="L4544">
            <v>4.4000000000000004</v>
          </cell>
          <cell r="M4544" t="str">
            <v>143120161</v>
          </cell>
          <cell r="O4544" t="str">
            <v>60</v>
          </cell>
          <cell r="Q4544">
            <v>16601</v>
          </cell>
          <cell r="R4544">
            <v>0</v>
          </cell>
          <cell r="S4544">
            <v>0</v>
          </cell>
        </row>
        <row r="4545">
          <cell r="B4545" t="str">
            <v>51</v>
          </cell>
          <cell r="C4545" t="str">
            <v>Ячейка масл.выключателя</v>
          </cell>
          <cell r="D4545" t="str">
            <v>536</v>
          </cell>
          <cell r="E4545" t="str">
            <v>011</v>
          </cell>
          <cell r="F4545">
            <v>11</v>
          </cell>
          <cell r="G4545">
            <v>40</v>
          </cell>
          <cell r="H4545">
            <v>16601</v>
          </cell>
          <cell r="I4545" t="str">
            <v>40528</v>
          </cell>
          <cell r="J4545" t="str">
            <v>2010062</v>
          </cell>
          <cell r="K4545" t="str">
            <v>40701</v>
          </cell>
          <cell r="L4545">
            <v>4.4000000000000004</v>
          </cell>
          <cell r="M4545" t="str">
            <v>143120161</v>
          </cell>
          <cell r="O4545" t="str">
            <v>60</v>
          </cell>
          <cell r="Q4545">
            <v>16601</v>
          </cell>
          <cell r="R4545">
            <v>0</v>
          </cell>
          <cell r="S4545">
            <v>0</v>
          </cell>
        </row>
        <row r="4546">
          <cell r="B4546" t="str">
            <v>51</v>
          </cell>
          <cell r="C4546" t="str">
            <v>Ячейка масл.выключателя</v>
          </cell>
          <cell r="D4546" t="str">
            <v>536</v>
          </cell>
          <cell r="E4546" t="str">
            <v>011</v>
          </cell>
          <cell r="F4546">
            <v>11</v>
          </cell>
          <cell r="G4546">
            <v>40</v>
          </cell>
          <cell r="H4546">
            <v>16601</v>
          </cell>
          <cell r="I4546" t="str">
            <v>40529</v>
          </cell>
          <cell r="J4546" t="str">
            <v>2010062</v>
          </cell>
          <cell r="K4546" t="str">
            <v>40701</v>
          </cell>
          <cell r="L4546">
            <v>4.4000000000000004</v>
          </cell>
          <cell r="M4546" t="str">
            <v>143120161</v>
          </cell>
          <cell r="O4546" t="str">
            <v>60</v>
          </cell>
          <cell r="Q4546">
            <v>16601</v>
          </cell>
          <cell r="R4546">
            <v>0</v>
          </cell>
          <cell r="S4546">
            <v>0</v>
          </cell>
        </row>
        <row r="4547">
          <cell r="B4547" t="str">
            <v>51</v>
          </cell>
          <cell r="C4547" t="str">
            <v>Ячейка масл.выключателя</v>
          </cell>
          <cell r="D4547" t="str">
            <v>536</v>
          </cell>
          <cell r="E4547" t="str">
            <v>011</v>
          </cell>
          <cell r="F4547">
            <v>11</v>
          </cell>
          <cell r="G4547">
            <v>40</v>
          </cell>
          <cell r="H4547">
            <v>16601</v>
          </cell>
          <cell r="I4547" t="str">
            <v>40530</v>
          </cell>
          <cell r="J4547" t="str">
            <v>2010062</v>
          </cell>
          <cell r="K4547" t="str">
            <v>40701</v>
          </cell>
          <cell r="L4547">
            <v>4.4000000000000004</v>
          </cell>
          <cell r="M4547" t="str">
            <v>143120161</v>
          </cell>
          <cell r="O4547" t="str">
            <v>60</v>
          </cell>
          <cell r="Q4547">
            <v>16601</v>
          </cell>
          <cell r="R4547">
            <v>0</v>
          </cell>
          <cell r="S4547">
            <v>0</v>
          </cell>
        </row>
        <row r="4548">
          <cell r="B4548" t="str">
            <v>51</v>
          </cell>
          <cell r="C4548" t="str">
            <v>Ячейка масл.выключателя</v>
          </cell>
          <cell r="D4548" t="str">
            <v>536</v>
          </cell>
          <cell r="E4548" t="str">
            <v>011</v>
          </cell>
          <cell r="F4548">
            <v>11</v>
          </cell>
          <cell r="G4548">
            <v>40</v>
          </cell>
          <cell r="H4548">
            <v>16601</v>
          </cell>
          <cell r="I4548" t="str">
            <v>40531</v>
          </cell>
          <cell r="J4548" t="str">
            <v>2010062</v>
          </cell>
          <cell r="K4548" t="str">
            <v>40701</v>
          </cell>
          <cell r="L4548">
            <v>4.4000000000000004</v>
          </cell>
          <cell r="M4548" t="str">
            <v>143120161</v>
          </cell>
          <cell r="O4548" t="str">
            <v>60</v>
          </cell>
          <cell r="Q4548">
            <v>16601</v>
          </cell>
          <cell r="R4548">
            <v>0</v>
          </cell>
          <cell r="S4548">
            <v>0</v>
          </cell>
        </row>
        <row r="4549">
          <cell r="B4549" t="str">
            <v>51</v>
          </cell>
          <cell r="C4549" t="str">
            <v>Ячейка разрядников</v>
          </cell>
          <cell r="D4549" t="str">
            <v>536</v>
          </cell>
          <cell r="E4549" t="str">
            <v>011</v>
          </cell>
          <cell r="F4549">
            <v>11</v>
          </cell>
          <cell r="G4549">
            <v>40</v>
          </cell>
          <cell r="H4549">
            <v>16601</v>
          </cell>
          <cell r="I4549" t="str">
            <v>41262</v>
          </cell>
          <cell r="J4549" t="str">
            <v>2010062</v>
          </cell>
          <cell r="K4549" t="str">
            <v>40701</v>
          </cell>
          <cell r="L4549">
            <v>4.4000000000000004</v>
          </cell>
          <cell r="M4549" t="str">
            <v>143120161</v>
          </cell>
          <cell r="O4549" t="str">
            <v>60</v>
          </cell>
          <cell r="Q4549">
            <v>16601</v>
          </cell>
          <cell r="R4549">
            <v>0</v>
          </cell>
          <cell r="S4549">
            <v>0</v>
          </cell>
        </row>
        <row r="4550">
          <cell r="B4550" t="str">
            <v>51</v>
          </cell>
          <cell r="C4550" t="str">
            <v>Ячейка масл.выключателя</v>
          </cell>
          <cell r="D4550" t="str">
            <v>536</v>
          </cell>
          <cell r="E4550" t="str">
            <v>011</v>
          </cell>
          <cell r="F4550">
            <v>11</v>
          </cell>
          <cell r="G4550">
            <v>40</v>
          </cell>
          <cell r="H4550">
            <v>16601</v>
          </cell>
          <cell r="I4550" t="str">
            <v>41263</v>
          </cell>
          <cell r="J4550" t="str">
            <v>2010062</v>
          </cell>
          <cell r="K4550" t="str">
            <v>40701</v>
          </cell>
          <cell r="L4550">
            <v>4.4000000000000004</v>
          </cell>
          <cell r="M4550" t="str">
            <v>143120161</v>
          </cell>
          <cell r="O4550" t="str">
            <v>60</v>
          </cell>
          <cell r="Q4550">
            <v>16601</v>
          </cell>
          <cell r="R4550">
            <v>0</v>
          </cell>
          <cell r="S4550">
            <v>0</v>
          </cell>
        </row>
        <row r="4551">
          <cell r="B4551" t="str">
            <v>51</v>
          </cell>
          <cell r="C4551" t="str">
            <v>Ячейка трансф.напряжения</v>
          </cell>
          <cell r="D4551" t="str">
            <v>536</v>
          </cell>
          <cell r="E4551" t="str">
            <v>011</v>
          </cell>
          <cell r="F4551">
            <v>11</v>
          </cell>
          <cell r="G4551">
            <v>40</v>
          </cell>
          <cell r="H4551">
            <v>16601</v>
          </cell>
          <cell r="I4551" t="str">
            <v>40534</v>
          </cell>
          <cell r="J4551" t="str">
            <v>2010062</v>
          </cell>
          <cell r="K4551" t="str">
            <v>40701</v>
          </cell>
          <cell r="L4551">
            <v>4.4000000000000004</v>
          </cell>
          <cell r="M4551" t="str">
            <v>143120161</v>
          </cell>
          <cell r="O4551" t="str">
            <v>60</v>
          </cell>
          <cell r="Q4551">
            <v>16601</v>
          </cell>
          <cell r="R4551">
            <v>0</v>
          </cell>
          <cell r="S4551">
            <v>0</v>
          </cell>
        </row>
        <row r="4552">
          <cell r="B4552" t="str">
            <v>51</v>
          </cell>
          <cell r="C4552" t="str">
            <v>Масляный выключатель</v>
          </cell>
          <cell r="D4552" t="str">
            <v>536</v>
          </cell>
          <cell r="E4552" t="str">
            <v>011</v>
          </cell>
          <cell r="F4552">
            <v>11</v>
          </cell>
          <cell r="G4552">
            <v>40</v>
          </cell>
          <cell r="H4552">
            <v>12624</v>
          </cell>
          <cell r="I4552" t="str">
            <v>40535</v>
          </cell>
          <cell r="J4552" t="str">
            <v>2010062</v>
          </cell>
          <cell r="K4552" t="str">
            <v>40701</v>
          </cell>
          <cell r="L4552">
            <v>4.4000000000000004</v>
          </cell>
          <cell r="M4552" t="str">
            <v>143120101</v>
          </cell>
          <cell r="O4552" t="str">
            <v>59</v>
          </cell>
          <cell r="Q4552">
            <v>12624</v>
          </cell>
          <cell r="R4552">
            <v>0</v>
          </cell>
          <cell r="S4552">
            <v>0</v>
          </cell>
        </row>
        <row r="4553">
          <cell r="B4553" t="str">
            <v>51</v>
          </cell>
          <cell r="C4553" t="str">
            <v>Масляный выключатель</v>
          </cell>
          <cell r="D4553" t="str">
            <v>536</v>
          </cell>
          <cell r="E4553" t="str">
            <v>011</v>
          </cell>
          <cell r="F4553">
            <v>11</v>
          </cell>
          <cell r="G4553">
            <v>40</v>
          </cell>
          <cell r="H4553">
            <v>12624</v>
          </cell>
          <cell r="I4553" t="str">
            <v>40536</v>
          </cell>
          <cell r="J4553" t="str">
            <v>2010062</v>
          </cell>
          <cell r="K4553" t="str">
            <v>40701</v>
          </cell>
          <cell r="L4553">
            <v>4.4000000000000004</v>
          </cell>
          <cell r="M4553" t="str">
            <v>143120101</v>
          </cell>
          <cell r="O4553" t="str">
            <v>58</v>
          </cell>
          <cell r="Q4553">
            <v>12624</v>
          </cell>
          <cell r="R4553">
            <v>0</v>
          </cell>
          <cell r="S4553">
            <v>0</v>
          </cell>
        </row>
        <row r="4554">
          <cell r="B4554" t="str">
            <v>51</v>
          </cell>
          <cell r="C4554" t="str">
            <v>Масляный выключатель</v>
          </cell>
          <cell r="D4554" t="str">
            <v>536</v>
          </cell>
          <cell r="E4554" t="str">
            <v>011</v>
          </cell>
          <cell r="F4554">
            <v>11</v>
          </cell>
          <cell r="G4554">
            <v>40</v>
          </cell>
          <cell r="H4554">
            <v>12624</v>
          </cell>
          <cell r="I4554" t="str">
            <v>40537</v>
          </cell>
          <cell r="J4554" t="str">
            <v>2010062</v>
          </cell>
          <cell r="K4554" t="str">
            <v>40701</v>
          </cell>
          <cell r="L4554">
            <v>4.4000000000000004</v>
          </cell>
          <cell r="M4554" t="str">
            <v>143120101</v>
          </cell>
          <cell r="O4554" t="str">
            <v>58</v>
          </cell>
          <cell r="Q4554">
            <v>12624</v>
          </cell>
          <cell r="R4554">
            <v>0</v>
          </cell>
          <cell r="S4554">
            <v>0</v>
          </cell>
        </row>
        <row r="4555">
          <cell r="B4555" t="str">
            <v>51</v>
          </cell>
          <cell r="C4555" t="str">
            <v>Масляный выключатель</v>
          </cell>
          <cell r="D4555" t="str">
            <v>536</v>
          </cell>
          <cell r="E4555" t="str">
            <v>011</v>
          </cell>
          <cell r="F4555">
            <v>11</v>
          </cell>
          <cell r="G4555">
            <v>40</v>
          </cell>
          <cell r="H4555">
            <v>11068</v>
          </cell>
          <cell r="I4555" t="str">
            <v>40538</v>
          </cell>
          <cell r="J4555" t="str">
            <v>2010062</v>
          </cell>
          <cell r="K4555" t="str">
            <v>40701</v>
          </cell>
          <cell r="L4555">
            <v>4.4000000000000004</v>
          </cell>
          <cell r="M4555" t="str">
            <v>143120101</v>
          </cell>
          <cell r="O4555" t="str">
            <v>51</v>
          </cell>
          <cell r="Q4555">
            <v>11068</v>
          </cell>
          <cell r="R4555">
            <v>0</v>
          </cell>
          <cell r="S4555">
            <v>0</v>
          </cell>
        </row>
        <row r="4556">
          <cell r="B4556" t="str">
            <v>51</v>
          </cell>
          <cell r="C4556" t="str">
            <v>Масляный выключатель</v>
          </cell>
          <cell r="D4556" t="str">
            <v>536</v>
          </cell>
          <cell r="E4556" t="str">
            <v>011</v>
          </cell>
          <cell r="F4556">
            <v>11</v>
          </cell>
          <cell r="G4556">
            <v>40</v>
          </cell>
          <cell r="H4556">
            <v>11068</v>
          </cell>
          <cell r="I4556" t="str">
            <v>40539</v>
          </cell>
          <cell r="J4556" t="str">
            <v>2010062</v>
          </cell>
          <cell r="K4556" t="str">
            <v>40701</v>
          </cell>
          <cell r="L4556">
            <v>4.4000000000000004</v>
          </cell>
          <cell r="M4556" t="str">
            <v>143120101</v>
          </cell>
          <cell r="O4556" t="str">
            <v>51</v>
          </cell>
          <cell r="Q4556">
            <v>11068</v>
          </cell>
          <cell r="R4556">
            <v>0</v>
          </cell>
          <cell r="S4556">
            <v>0</v>
          </cell>
        </row>
        <row r="4557">
          <cell r="B4557" t="str">
            <v>51</v>
          </cell>
          <cell r="C4557" t="str">
            <v>Масляный выключатель</v>
          </cell>
          <cell r="D4557" t="str">
            <v>536</v>
          </cell>
          <cell r="E4557" t="str">
            <v>011</v>
          </cell>
          <cell r="F4557">
            <v>11</v>
          </cell>
          <cell r="G4557">
            <v>40</v>
          </cell>
          <cell r="H4557">
            <v>11068</v>
          </cell>
          <cell r="I4557" t="str">
            <v>41264</v>
          </cell>
          <cell r="J4557" t="str">
            <v>2010062</v>
          </cell>
          <cell r="K4557" t="str">
            <v>40701</v>
          </cell>
          <cell r="L4557">
            <v>4.4000000000000004</v>
          </cell>
          <cell r="M4557" t="str">
            <v>143120101</v>
          </cell>
          <cell r="O4557" t="str">
            <v>51</v>
          </cell>
          <cell r="Q4557">
            <v>11068</v>
          </cell>
          <cell r="R4557">
            <v>0</v>
          </cell>
          <cell r="S4557">
            <v>0</v>
          </cell>
        </row>
        <row r="4558">
          <cell r="B4558" t="str">
            <v>51</v>
          </cell>
          <cell r="C4558" t="str">
            <v>Масляный выключатель</v>
          </cell>
          <cell r="D4558" t="str">
            <v>536</v>
          </cell>
          <cell r="E4558" t="str">
            <v>011</v>
          </cell>
          <cell r="F4558">
            <v>11</v>
          </cell>
          <cell r="G4558">
            <v>40</v>
          </cell>
          <cell r="H4558">
            <v>11068</v>
          </cell>
          <cell r="I4558" t="str">
            <v>40541</v>
          </cell>
          <cell r="J4558" t="str">
            <v>2010062</v>
          </cell>
          <cell r="K4558" t="str">
            <v>40701</v>
          </cell>
          <cell r="L4558">
            <v>4.4000000000000004</v>
          </cell>
          <cell r="M4558" t="str">
            <v>143120101</v>
          </cell>
          <cell r="O4558" t="str">
            <v>51</v>
          </cell>
          <cell r="Q4558">
            <v>11068</v>
          </cell>
          <cell r="R4558">
            <v>0</v>
          </cell>
          <cell r="S4558">
            <v>0</v>
          </cell>
        </row>
        <row r="4559">
          <cell r="B4559" t="str">
            <v>51</v>
          </cell>
          <cell r="C4559" t="str">
            <v>Масляный выключатель</v>
          </cell>
          <cell r="D4559" t="str">
            <v>536</v>
          </cell>
          <cell r="E4559" t="str">
            <v>011</v>
          </cell>
          <cell r="F4559">
            <v>11</v>
          </cell>
          <cell r="G4559">
            <v>40</v>
          </cell>
          <cell r="H4559">
            <v>11068</v>
          </cell>
          <cell r="I4559" t="str">
            <v>40542</v>
          </cell>
          <cell r="J4559" t="str">
            <v>2010062</v>
          </cell>
          <cell r="K4559" t="str">
            <v>40701</v>
          </cell>
          <cell r="L4559">
            <v>4.4000000000000004</v>
          </cell>
          <cell r="M4559" t="str">
            <v>143120101</v>
          </cell>
          <cell r="O4559" t="str">
            <v>51</v>
          </cell>
          <cell r="Q4559">
            <v>11068</v>
          </cell>
          <cell r="R4559">
            <v>0</v>
          </cell>
          <cell r="S4559">
            <v>0</v>
          </cell>
        </row>
        <row r="4560">
          <cell r="B4560" t="str">
            <v>51</v>
          </cell>
          <cell r="C4560" t="str">
            <v>Масляный выключатель</v>
          </cell>
          <cell r="D4560" t="str">
            <v>536</v>
          </cell>
          <cell r="E4560" t="str">
            <v>011</v>
          </cell>
          <cell r="F4560">
            <v>11</v>
          </cell>
          <cell r="G4560">
            <v>40</v>
          </cell>
          <cell r="H4560">
            <v>11068</v>
          </cell>
          <cell r="I4560" t="str">
            <v>40543</v>
          </cell>
          <cell r="J4560" t="str">
            <v>2010062</v>
          </cell>
          <cell r="K4560" t="str">
            <v>40701</v>
          </cell>
          <cell r="L4560">
            <v>4.4000000000000004</v>
          </cell>
          <cell r="M4560" t="str">
            <v>143120101</v>
          </cell>
          <cell r="O4560" t="str">
            <v>51</v>
          </cell>
          <cell r="Q4560">
            <v>11068</v>
          </cell>
          <cell r="R4560">
            <v>0</v>
          </cell>
          <cell r="S4560">
            <v>0</v>
          </cell>
        </row>
        <row r="4561">
          <cell r="B4561" t="str">
            <v>51</v>
          </cell>
          <cell r="C4561" t="str">
            <v>Масляный выключатель</v>
          </cell>
          <cell r="D4561" t="str">
            <v>536</v>
          </cell>
          <cell r="E4561" t="str">
            <v>011</v>
          </cell>
          <cell r="F4561">
            <v>11</v>
          </cell>
          <cell r="G4561">
            <v>40</v>
          </cell>
          <cell r="H4561">
            <v>11068</v>
          </cell>
          <cell r="I4561" t="str">
            <v>41265</v>
          </cell>
          <cell r="J4561" t="str">
            <v>2010062</v>
          </cell>
          <cell r="K4561" t="str">
            <v>40701</v>
          </cell>
          <cell r="L4561">
            <v>4.4000000000000004</v>
          </cell>
          <cell r="M4561" t="str">
            <v>143120101</v>
          </cell>
          <cell r="O4561" t="str">
            <v>51</v>
          </cell>
          <cell r="Q4561">
            <v>11068</v>
          </cell>
          <cell r="R4561">
            <v>0</v>
          </cell>
          <cell r="S4561">
            <v>0</v>
          </cell>
        </row>
        <row r="4562">
          <cell r="B4562" t="str">
            <v>51</v>
          </cell>
          <cell r="C4562" t="str">
            <v>Ячейка транс-ра напряжения</v>
          </cell>
          <cell r="D4562" t="str">
            <v>536</v>
          </cell>
          <cell r="E4562" t="str">
            <v>011</v>
          </cell>
          <cell r="F4562">
            <v>11</v>
          </cell>
          <cell r="G4562">
            <v>40</v>
          </cell>
          <cell r="H4562">
            <v>11068</v>
          </cell>
          <cell r="I4562" t="str">
            <v>40545</v>
          </cell>
          <cell r="J4562" t="str">
            <v>2010062</v>
          </cell>
          <cell r="K4562" t="str">
            <v>40701</v>
          </cell>
          <cell r="L4562">
            <v>4.4000000000000004</v>
          </cell>
          <cell r="M4562" t="str">
            <v>143120101</v>
          </cell>
          <cell r="O4562" t="str">
            <v>51</v>
          </cell>
          <cell r="Q4562">
            <v>11068</v>
          </cell>
          <cell r="R4562">
            <v>0</v>
          </cell>
          <cell r="S4562">
            <v>0</v>
          </cell>
        </row>
        <row r="4563">
          <cell r="B4563" t="str">
            <v>51</v>
          </cell>
          <cell r="C4563" t="str">
            <v>Масляный выключатель</v>
          </cell>
          <cell r="D4563" t="str">
            <v>536</v>
          </cell>
          <cell r="E4563" t="str">
            <v>011</v>
          </cell>
          <cell r="F4563">
            <v>11</v>
          </cell>
          <cell r="G4563">
            <v>40</v>
          </cell>
          <cell r="H4563">
            <v>12624</v>
          </cell>
          <cell r="I4563" t="str">
            <v>41266</v>
          </cell>
          <cell r="J4563" t="str">
            <v>2010062</v>
          </cell>
          <cell r="K4563" t="str">
            <v>40701</v>
          </cell>
          <cell r="L4563">
            <v>4.4000000000000004</v>
          </cell>
          <cell r="M4563" t="str">
            <v>143120101</v>
          </cell>
          <cell r="O4563" t="str">
            <v>51</v>
          </cell>
          <cell r="Q4563">
            <v>12624</v>
          </cell>
          <cell r="R4563">
            <v>0</v>
          </cell>
          <cell r="S4563">
            <v>0</v>
          </cell>
        </row>
        <row r="4564">
          <cell r="B4564" t="str">
            <v>51</v>
          </cell>
          <cell r="C4564" t="str">
            <v>Масляный выключатель</v>
          </cell>
          <cell r="D4564" t="str">
            <v>536</v>
          </cell>
          <cell r="E4564" t="str">
            <v>011</v>
          </cell>
          <cell r="F4564">
            <v>11</v>
          </cell>
          <cell r="G4564">
            <v>40</v>
          </cell>
          <cell r="H4564">
            <v>12624</v>
          </cell>
          <cell r="I4564" t="str">
            <v>41267</v>
          </cell>
          <cell r="J4564" t="str">
            <v>2010062</v>
          </cell>
          <cell r="K4564" t="str">
            <v>40701</v>
          </cell>
          <cell r="L4564">
            <v>4.4000000000000004</v>
          </cell>
          <cell r="M4564" t="str">
            <v>143120101</v>
          </cell>
          <cell r="O4564" t="str">
            <v>51</v>
          </cell>
          <cell r="Q4564">
            <v>12624</v>
          </cell>
          <cell r="R4564">
            <v>0</v>
          </cell>
          <cell r="S4564">
            <v>0</v>
          </cell>
        </row>
        <row r="4565">
          <cell r="B4565" t="str">
            <v>51</v>
          </cell>
          <cell r="C4565" t="str">
            <v>Щит распределительный</v>
          </cell>
          <cell r="D4565" t="str">
            <v>536</v>
          </cell>
          <cell r="E4565" t="str">
            <v>011</v>
          </cell>
          <cell r="F4565">
            <v>11</v>
          </cell>
          <cell r="G4565">
            <v>40</v>
          </cell>
          <cell r="H4565">
            <v>3578</v>
          </cell>
          <cell r="I4565" t="str">
            <v>41268</v>
          </cell>
          <cell r="J4565" t="str">
            <v>2010062</v>
          </cell>
          <cell r="K4565" t="str">
            <v>40701</v>
          </cell>
          <cell r="L4565">
            <v>4.4000000000000004</v>
          </cell>
          <cell r="M4565" t="str">
            <v>143115010</v>
          </cell>
          <cell r="O4565" t="str">
            <v>70</v>
          </cell>
          <cell r="Q4565">
            <v>3578</v>
          </cell>
          <cell r="R4565">
            <v>0</v>
          </cell>
          <cell r="S4565">
            <v>0</v>
          </cell>
        </row>
        <row r="4566">
          <cell r="B4566" t="str">
            <v>51</v>
          </cell>
          <cell r="C4566" t="str">
            <v>Щит распределительный</v>
          </cell>
          <cell r="D4566" t="str">
            <v>536</v>
          </cell>
          <cell r="E4566" t="str">
            <v>011</v>
          </cell>
          <cell r="F4566">
            <v>11</v>
          </cell>
          <cell r="G4566">
            <v>40</v>
          </cell>
          <cell r="H4566">
            <v>3578</v>
          </cell>
          <cell r="I4566" t="str">
            <v>41269</v>
          </cell>
          <cell r="J4566" t="str">
            <v>2010062</v>
          </cell>
          <cell r="K4566" t="str">
            <v>40701</v>
          </cell>
          <cell r="L4566">
            <v>4.4000000000000004</v>
          </cell>
          <cell r="M4566" t="str">
            <v>143115010</v>
          </cell>
          <cell r="O4566" t="str">
            <v>70</v>
          </cell>
          <cell r="Q4566">
            <v>3578</v>
          </cell>
          <cell r="R4566">
            <v>0</v>
          </cell>
          <cell r="S4566">
            <v>0</v>
          </cell>
        </row>
        <row r="4567">
          <cell r="B4567" t="str">
            <v>52</v>
          </cell>
          <cell r="C4567" t="str">
            <v>МТП № 39</v>
          </cell>
          <cell r="D4567" t="str">
            <v>536</v>
          </cell>
          <cell r="E4567" t="str">
            <v>011</v>
          </cell>
          <cell r="F4567">
            <v>11</v>
          </cell>
          <cell r="G4567">
            <v>40</v>
          </cell>
          <cell r="H4567">
            <v>14526</v>
          </cell>
          <cell r="I4567" t="str">
            <v>40550</v>
          </cell>
          <cell r="J4567" t="str">
            <v>2010062</v>
          </cell>
          <cell r="K4567" t="str">
            <v>40701</v>
          </cell>
          <cell r="L4567">
            <v>6.6</v>
          </cell>
          <cell r="M4567" t="str">
            <v>143115202</v>
          </cell>
          <cell r="O4567" t="str">
            <v>70</v>
          </cell>
          <cell r="Q4567">
            <v>14526</v>
          </cell>
          <cell r="R4567">
            <v>0</v>
          </cell>
          <cell r="S4567">
            <v>0</v>
          </cell>
        </row>
        <row r="4568">
          <cell r="B4568" t="str">
            <v>52</v>
          </cell>
          <cell r="C4568" t="str">
            <v>МТП № 50</v>
          </cell>
          <cell r="D4568" t="str">
            <v>536</v>
          </cell>
          <cell r="E4568" t="str">
            <v>011</v>
          </cell>
          <cell r="F4568">
            <v>11</v>
          </cell>
          <cell r="G4568">
            <v>40</v>
          </cell>
          <cell r="H4568">
            <v>5946</v>
          </cell>
          <cell r="I4568" t="str">
            <v>40551</v>
          </cell>
          <cell r="J4568" t="str">
            <v>2010062</v>
          </cell>
          <cell r="K4568" t="str">
            <v>40701</v>
          </cell>
          <cell r="L4568">
            <v>6.6</v>
          </cell>
          <cell r="M4568" t="str">
            <v>143115010</v>
          </cell>
          <cell r="O4568" t="str">
            <v>69</v>
          </cell>
          <cell r="Q4568">
            <v>5946</v>
          </cell>
          <cell r="R4568">
            <v>0</v>
          </cell>
          <cell r="S4568">
            <v>0</v>
          </cell>
        </row>
        <row r="4569">
          <cell r="B4569" t="str">
            <v>52</v>
          </cell>
          <cell r="C4569" t="str">
            <v>МТП № 53</v>
          </cell>
          <cell r="D4569" t="str">
            <v>536</v>
          </cell>
          <cell r="E4569" t="str">
            <v>011</v>
          </cell>
          <cell r="F4569">
            <v>11</v>
          </cell>
          <cell r="G4569">
            <v>40</v>
          </cell>
          <cell r="H4569">
            <v>11886</v>
          </cell>
          <cell r="I4569" t="str">
            <v>40552</v>
          </cell>
          <cell r="J4569" t="str">
            <v>2010062</v>
          </cell>
          <cell r="K4569" t="str">
            <v>40701</v>
          </cell>
          <cell r="L4569">
            <v>6.6</v>
          </cell>
          <cell r="M4569" t="str">
            <v>143115202</v>
          </cell>
          <cell r="O4569" t="str">
            <v>69</v>
          </cell>
          <cell r="Q4569">
            <v>11886</v>
          </cell>
          <cell r="R4569">
            <v>0</v>
          </cell>
          <cell r="S4569">
            <v>0</v>
          </cell>
        </row>
        <row r="4570">
          <cell r="B4570" t="str">
            <v>52</v>
          </cell>
          <cell r="C4570" t="str">
            <v>МТП № 1М</v>
          </cell>
          <cell r="D4570" t="str">
            <v>536</v>
          </cell>
          <cell r="E4570" t="str">
            <v>011</v>
          </cell>
          <cell r="F4570">
            <v>11</v>
          </cell>
          <cell r="G4570">
            <v>40</v>
          </cell>
          <cell r="H4570">
            <v>7130</v>
          </cell>
          <cell r="I4570" t="str">
            <v>41270</v>
          </cell>
          <cell r="J4570" t="str">
            <v>2010062</v>
          </cell>
          <cell r="K4570" t="str">
            <v>40701</v>
          </cell>
          <cell r="L4570">
            <v>6.6</v>
          </cell>
          <cell r="M4570" t="str">
            <v>143115010</v>
          </cell>
          <cell r="O4570" t="str">
            <v>69</v>
          </cell>
          <cell r="Q4570">
            <v>7130</v>
          </cell>
          <cell r="R4570">
            <v>0</v>
          </cell>
          <cell r="S4570">
            <v>0</v>
          </cell>
        </row>
        <row r="4571">
          <cell r="B4571" t="str">
            <v>52</v>
          </cell>
          <cell r="C4571" t="str">
            <v>МТП № 25</v>
          </cell>
          <cell r="D4571" t="str">
            <v>536</v>
          </cell>
          <cell r="E4571" t="str">
            <v>011</v>
          </cell>
          <cell r="F4571">
            <v>11</v>
          </cell>
          <cell r="G4571">
            <v>40</v>
          </cell>
          <cell r="H4571">
            <v>5946</v>
          </cell>
          <cell r="I4571" t="str">
            <v>41271</v>
          </cell>
          <cell r="J4571" t="str">
            <v>2010062</v>
          </cell>
          <cell r="K4571" t="str">
            <v>40701</v>
          </cell>
          <cell r="L4571">
            <v>6.6</v>
          </cell>
          <cell r="M4571" t="str">
            <v>143115010</v>
          </cell>
          <cell r="O4571" t="str">
            <v>65</v>
          </cell>
          <cell r="Q4571">
            <v>5946</v>
          </cell>
          <cell r="R4571">
            <v>0</v>
          </cell>
          <cell r="S4571">
            <v>0</v>
          </cell>
        </row>
        <row r="4572">
          <cell r="B4572" t="str">
            <v>52</v>
          </cell>
          <cell r="C4572" t="str">
            <v>МТП № 19</v>
          </cell>
          <cell r="D4572" t="str">
            <v>536</v>
          </cell>
          <cell r="E4572" t="str">
            <v>011</v>
          </cell>
          <cell r="F4572">
            <v>11</v>
          </cell>
          <cell r="G4572">
            <v>40</v>
          </cell>
          <cell r="H4572">
            <v>17566</v>
          </cell>
          <cell r="I4572" t="str">
            <v>41272</v>
          </cell>
          <cell r="J4572" t="str">
            <v>2010062</v>
          </cell>
          <cell r="K4572" t="str">
            <v>40701</v>
          </cell>
          <cell r="L4572">
            <v>6.6</v>
          </cell>
          <cell r="M4572" t="str">
            <v>143115202</v>
          </cell>
          <cell r="O4572" t="str">
            <v>65</v>
          </cell>
          <cell r="Q4572">
            <v>17566</v>
          </cell>
          <cell r="R4572">
            <v>0</v>
          </cell>
          <cell r="S4572">
            <v>0</v>
          </cell>
        </row>
        <row r="4573">
          <cell r="B4573" t="str">
            <v>52</v>
          </cell>
          <cell r="C4573" t="str">
            <v>МТП № 41</v>
          </cell>
          <cell r="D4573" t="str">
            <v>536</v>
          </cell>
          <cell r="E4573" t="str">
            <v>011</v>
          </cell>
          <cell r="F4573">
            <v>11</v>
          </cell>
          <cell r="G4573">
            <v>40</v>
          </cell>
          <cell r="H4573">
            <v>19022</v>
          </cell>
          <cell r="I4573" t="str">
            <v>40556</v>
          </cell>
          <cell r="J4573" t="str">
            <v>2010062</v>
          </cell>
          <cell r="K4573" t="str">
            <v>40701</v>
          </cell>
          <cell r="L4573">
            <v>6.6</v>
          </cell>
          <cell r="M4573" t="str">
            <v>143115202</v>
          </cell>
          <cell r="O4573" t="str">
            <v>65</v>
          </cell>
          <cell r="Q4573">
            <v>19022</v>
          </cell>
          <cell r="R4573">
            <v>0</v>
          </cell>
          <cell r="S4573">
            <v>0</v>
          </cell>
        </row>
        <row r="4574">
          <cell r="B4574" t="str">
            <v>52</v>
          </cell>
          <cell r="C4574" t="str">
            <v>МТП № 56</v>
          </cell>
          <cell r="D4574" t="str">
            <v>536</v>
          </cell>
          <cell r="E4574" t="str">
            <v>011</v>
          </cell>
          <cell r="F4574">
            <v>11</v>
          </cell>
          <cell r="G4574">
            <v>40</v>
          </cell>
          <cell r="H4574">
            <v>11886</v>
          </cell>
          <cell r="I4574" t="str">
            <v>40557</v>
          </cell>
          <cell r="J4574" t="str">
            <v>2010062</v>
          </cell>
          <cell r="K4574" t="str">
            <v>40701</v>
          </cell>
          <cell r="L4574">
            <v>6.6</v>
          </cell>
          <cell r="M4574" t="str">
            <v>143115202</v>
          </cell>
          <cell r="O4574" t="str">
            <v>65</v>
          </cell>
          <cell r="Q4574">
            <v>11886</v>
          </cell>
          <cell r="R4574">
            <v>0</v>
          </cell>
          <cell r="S4574">
            <v>0</v>
          </cell>
        </row>
        <row r="4575">
          <cell r="B4575" t="str">
            <v>52</v>
          </cell>
          <cell r="C4575" t="str">
            <v>МТП № 23</v>
          </cell>
          <cell r="D4575" t="str">
            <v>536</v>
          </cell>
          <cell r="E4575" t="str">
            <v>011</v>
          </cell>
          <cell r="F4575">
            <v>11</v>
          </cell>
          <cell r="G4575">
            <v>40</v>
          </cell>
          <cell r="H4575">
            <v>5946</v>
          </cell>
          <cell r="I4575" t="str">
            <v>40558</v>
          </cell>
          <cell r="J4575" t="str">
            <v>2010062</v>
          </cell>
          <cell r="K4575" t="str">
            <v>40701</v>
          </cell>
          <cell r="L4575">
            <v>6.6</v>
          </cell>
          <cell r="M4575" t="str">
            <v>143115010</v>
          </cell>
          <cell r="O4575" t="str">
            <v>65</v>
          </cell>
          <cell r="Q4575">
            <v>5946</v>
          </cell>
          <cell r="R4575">
            <v>0</v>
          </cell>
          <cell r="S4575">
            <v>0</v>
          </cell>
        </row>
        <row r="4576">
          <cell r="B4576" t="str">
            <v>52</v>
          </cell>
          <cell r="C4576" t="str">
            <v>Открытое распределительное устр</v>
          </cell>
          <cell r="D4576" t="str">
            <v>536</v>
          </cell>
          <cell r="E4576" t="str">
            <v>011</v>
          </cell>
          <cell r="F4576">
            <v>11</v>
          </cell>
          <cell r="G4576">
            <v>40</v>
          </cell>
          <cell r="H4576">
            <v>108515</v>
          </cell>
          <cell r="I4576" t="str">
            <v>41273</v>
          </cell>
          <cell r="J4576" t="str">
            <v>2010062</v>
          </cell>
          <cell r="K4576" t="str">
            <v>40701</v>
          </cell>
          <cell r="L4576">
            <v>6.6</v>
          </cell>
          <cell r="M4576" t="str">
            <v>143120162</v>
          </cell>
          <cell r="O4576" t="str">
            <v>62</v>
          </cell>
          <cell r="Q4576">
            <v>108515</v>
          </cell>
          <cell r="R4576">
            <v>0</v>
          </cell>
          <cell r="S4576">
            <v>0</v>
          </cell>
        </row>
        <row r="4577">
          <cell r="B4577" t="str">
            <v>52</v>
          </cell>
          <cell r="C4577" t="str">
            <v>МТП № 2</v>
          </cell>
          <cell r="D4577" t="str">
            <v>536</v>
          </cell>
          <cell r="E4577" t="str">
            <v>011</v>
          </cell>
          <cell r="F4577">
            <v>11</v>
          </cell>
          <cell r="G4577">
            <v>40</v>
          </cell>
          <cell r="H4577">
            <v>21404</v>
          </cell>
          <cell r="I4577" t="str">
            <v>40560</v>
          </cell>
          <cell r="J4577" t="str">
            <v>2010062</v>
          </cell>
          <cell r="K4577" t="str">
            <v>40701</v>
          </cell>
          <cell r="L4577">
            <v>6.6</v>
          </cell>
          <cell r="M4577" t="str">
            <v>143115202</v>
          </cell>
          <cell r="O4577" t="str">
            <v>60</v>
          </cell>
          <cell r="Q4577">
            <v>21404</v>
          </cell>
          <cell r="R4577">
            <v>0</v>
          </cell>
          <cell r="S4577">
            <v>0</v>
          </cell>
        </row>
        <row r="4578">
          <cell r="B4578" t="str">
            <v>52</v>
          </cell>
          <cell r="C4578" t="str">
            <v>ЗТП № 32</v>
          </cell>
          <cell r="D4578" t="str">
            <v>536</v>
          </cell>
          <cell r="E4578" t="str">
            <v>011</v>
          </cell>
          <cell r="F4578">
            <v>11</v>
          </cell>
          <cell r="G4578">
            <v>40</v>
          </cell>
          <cell r="H4578">
            <v>22308</v>
          </cell>
          <cell r="I4578" t="str">
            <v>41274</v>
          </cell>
          <cell r="J4578" t="str">
            <v>2010062</v>
          </cell>
          <cell r="K4578" t="str">
            <v>40701</v>
          </cell>
          <cell r="L4578">
            <v>4.4000000000000004</v>
          </cell>
          <cell r="M4578" t="str">
            <v>143115202</v>
          </cell>
          <cell r="O4578" t="str">
            <v>60</v>
          </cell>
          <cell r="Q4578">
            <v>22308</v>
          </cell>
          <cell r="R4578">
            <v>0</v>
          </cell>
          <cell r="S4578">
            <v>0</v>
          </cell>
        </row>
        <row r="4579">
          <cell r="B4579" t="str">
            <v>52</v>
          </cell>
          <cell r="C4579" t="str">
            <v>МТП № 3</v>
          </cell>
          <cell r="D4579" t="str">
            <v>536</v>
          </cell>
          <cell r="E4579" t="str">
            <v>011</v>
          </cell>
          <cell r="F4579">
            <v>11</v>
          </cell>
          <cell r="G4579">
            <v>40</v>
          </cell>
          <cell r="H4579">
            <v>21404</v>
          </cell>
          <cell r="I4579" t="str">
            <v>41275</v>
          </cell>
          <cell r="J4579" t="str">
            <v>2010062</v>
          </cell>
          <cell r="K4579" t="str">
            <v>40701</v>
          </cell>
          <cell r="L4579">
            <v>6.6</v>
          </cell>
          <cell r="M4579" t="str">
            <v>143115202</v>
          </cell>
          <cell r="O4579" t="str">
            <v>59</v>
          </cell>
          <cell r="Q4579">
            <v>21404</v>
          </cell>
          <cell r="R4579">
            <v>0</v>
          </cell>
          <cell r="S4579">
            <v>0</v>
          </cell>
        </row>
        <row r="4580">
          <cell r="B4580" t="str">
            <v>52</v>
          </cell>
          <cell r="C4580" t="str">
            <v>МТП № 7</v>
          </cell>
          <cell r="D4580" t="str">
            <v>536</v>
          </cell>
          <cell r="E4580" t="str">
            <v>011</v>
          </cell>
          <cell r="F4580">
            <v>11</v>
          </cell>
          <cell r="G4580">
            <v>40</v>
          </cell>
          <cell r="H4580">
            <v>11886</v>
          </cell>
          <cell r="I4580" t="str">
            <v>40563</v>
          </cell>
          <cell r="J4580" t="str">
            <v>2010062</v>
          </cell>
          <cell r="K4580" t="str">
            <v>40701</v>
          </cell>
          <cell r="L4580">
            <v>6.6</v>
          </cell>
          <cell r="M4580" t="str">
            <v>143115202</v>
          </cell>
          <cell r="O4580" t="str">
            <v>58</v>
          </cell>
          <cell r="Q4580">
            <v>11886</v>
          </cell>
          <cell r="R4580">
            <v>0</v>
          </cell>
          <cell r="S4580">
            <v>0</v>
          </cell>
        </row>
        <row r="4581">
          <cell r="B4581" t="str">
            <v>52</v>
          </cell>
          <cell r="C4581" t="str">
            <v>МТП № 42</v>
          </cell>
          <cell r="D4581" t="str">
            <v>536</v>
          </cell>
          <cell r="E4581" t="str">
            <v>011</v>
          </cell>
          <cell r="F4581">
            <v>11</v>
          </cell>
          <cell r="G4581">
            <v>40</v>
          </cell>
          <cell r="H4581">
            <v>11886</v>
          </cell>
          <cell r="I4581" t="str">
            <v>40564</v>
          </cell>
          <cell r="J4581" t="str">
            <v>2010062</v>
          </cell>
          <cell r="K4581" t="str">
            <v>40701</v>
          </cell>
          <cell r="L4581">
            <v>6.6</v>
          </cell>
          <cell r="M4581" t="str">
            <v>143115202</v>
          </cell>
          <cell r="O4581" t="str">
            <v>56</v>
          </cell>
          <cell r="Q4581">
            <v>11886</v>
          </cell>
          <cell r="R4581">
            <v>0</v>
          </cell>
          <cell r="S4581">
            <v>0</v>
          </cell>
        </row>
        <row r="4582">
          <cell r="B4582" t="str">
            <v>52</v>
          </cell>
          <cell r="C4582" t="str">
            <v>МТП № 22</v>
          </cell>
          <cell r="D4582" t="str">
            <v>536</v>
          </cell>
          <cell r="E4582" t="str">
            <v>011</v>
          </cell>
          <cell r="F4582">
            <v>11</v>
          </cell>
          <cell r="G4582">
            <v>40</v>
          </cell>
          <cell r="H4582">
            <v>17566</v>
          </cell>
          <cell r="I4582" t="str">
            <v>40565</v>
          </cell>
          <cell r="J4582" t="str">
            <v>2010062</v>
          </cell>
          <cell r="K4582" t="str">
            <v>40701</v>
          </cell>
          <cell r="L4582">
            <v>6.6</v>
          </cell>
          <cell r="M4582" t="str">
            <v>143115202</v>
          </cell>
          <cell r="O4582" t="str">
            <v>54</v>
          </cell>
          <cell r="Q4582">
            <v>17566</v>
          </cell>
          <cell r="R4582">
            <v>0</v>
          </cell>
          <cell r="S4582">
            <v>0</v>
          </cell>
        </row>
        <row r="4583">
          <cell r="B4583" t="str">
            <v>52</v>
          </cell>
          <cell r="C4583" t="str">
            <v>МТП № 33</v>
          </cell>
          <cell r="D4583" t="str">
            <v>536</v>
          </cell>
          <cell r="E4583" t="str">
            <v>011</v>
          </cell>
          <cell r="F4583">
            <v>11</v>
          </cell>
          <cell r="G4583">
            <v>40</v>
          </cell>
          <cell r="H4583">
            <v>19022</v>
          </cell>
          <cell r="I4583" t="str">
            <v>41576</v>
          </cell>
          <cell r="J4583" t="str">
            <v>2010062</v>
          </cell>
          <cell r="K4583" t="str">
            <v>40701</v>
          </cell>
          <cell r="L4583">
            <v>6.6</v>
          </cell>
          <cell r="M4583" t="str">
            <v>143115202</v>
          </cell>
          <cell r="O4583" t="str">
            <v>54</v>
          </cell>
          <cell r="Q4583">
            <v>19022</v>
          </cell>
          <cell r="R4583">
            <v>0</v>
          </cell>
          <cell r="S4583">
            <v>0</v>
          </cell>
        </row>
        <row r="4584">
          <cell r="B4584" t="str">
            <v>52</v>
          </cell>
          <cell r="C4584" t="str">
            <v>МТП № 13</v>
          </cell>
          <cell r="D4584" t="str">
            <v>536</v>
          </cell>
          <cell r="E4584" t="str">
            <v>011</v>
          </cell>
          <cell r="F4584">
            <v>11</v>
          </cell>
          <cell r="G4584">
            <v>40</v>
          </cell>
          <cell r="H4584">
            <v>11886</v>
          </cell>
          <cell r="I4584" t="str">
            <v>40567</v>
          </cell>
          <cell r="J4584" t="str">
            <v>2010062</v>
          </cell>
          <cell r="K4584" t="str">
            <v>40701</v>
          </cell>
          <cell r="L4584">
            <v>6.6</v>
          </cell>
          <cell r="M4584" t="str">
            <v>143115202</v>
          </cell>
          <cell r="O4584" t="str">
            <v>53</v>
          </cell>
          <cell r="Q4584">
            <v>11886</v>
          </cell>
          <cell r="R4584">
            <v>0</v>
          </cell>
          <cell r="S4584">
            <v>0</v>
          </cell>
        </row>
        <row r="4585">
          <cell r="B4585" t="str">
            <v>52</v>
          </cell>
          <cell r="C4585" t="str">
            <v>МТП № 20</v>
          </cell>
          <cell r="D4585" t="str">
            <v>536</v>
          </cell>
          <cell r="E4585" t="str">
            <v>011</v>
          </cell>
          <cell r="F4585">
            <v>11</v>
          </cell>
          <cell r="G4585">
            <v>40</v>
          </cell>
          <cell r="H4585">
            <v>21963</v>
          </cell>
          <cell r="I4585" t="str">
            <v>40568</v>
          </cell>
          <cell r="J4585" t="str">
            <v>2010062</v>
          </cell>
          <cell r="K4585" t="str">
            <v>40701</v>
          </cell>
          <cell r="L4585">
            <v>6.6</v>
          </cell>
          <cell r="M4585" t="str">
            <v>143115202</v>
          </cell>
          <cell r="O4585" t="str">
            <v>53</v>
          </cell>
          <cell r="Q4585">
            <v>21963</v>
          </cell>
          <cell r="R4585">
            <v>0</v>
          </cell>
          <cell r="S4585">
            <v>0</v>
          </cell>
        </row>
        <row r="4586">
          <cell r="B4586" t="str">
            <v>52</v>
          </cell>
          <cell r="C4586" t="str">
            <v>МТП № 2М</v>
          </cell>
          <cell r="D4586" t="str">
            <v>536</v>
          </cell>
          <cell r="E4586" t="str">
            <v>011</v>
          </cell>
          <cell r="F4586">
            <v>11</v>
          </cell>
          <cell r="G4586">
            <v>40</v>
          </cell>
          <cell r="H4586">
            <v>11886</v>
          </cell>
          <cell r="I4586" t="str">
            <v>41277</v>
          </cell>
          <cell r="J4586" t="str">
            <v>2010062</v>
          </cell>
          <cell r="K4586" t="str">
            <v>40701</v>
          </cell>
          <cell r="L4586">
            <v>6.6</v>
          </cell>
          <cell r="M4586" t="str">
            <v>143115202</v>
          </cell>
          <cell r="O4586" t="str">
            <v>53</v>
          </cell>
          <cell r="Q4586">
            <v>11886</v>
          </cell>
          <cell r="R4586">
            <v>0</v>
          </cell>
          <cell r="S4586">
            <v>0</v>
          </cell>
        </row>
        <row r="4587">
          <cell r="B4587" t="str">
            <v>52</v>
          </cell>
          <cell r="C4587" t="str">
            <v>ЗТП № 8</v>
          </cell>
          <cell r="D4587" t="str">
            <v>536</v>
          </cell>
          <cell r="E4587" t="str">
            <v>011</v>
          </cell>
          <cell r="F4587">
            <v>11</v>
          </cell>
          <cell r="G4587">
            <v>40</v>
          </cell>
          <cell r="H4587">
            <v>22308</v>
          </cell>
          <cell r="I4587" t="str">
            <v>40570</v>
          </cell>
          <cell r="J4587" t="str">
            <v>2010062</v>
          </cell>
          <cell r="K4587" t="str">
            <v>40701</v>
          </cell>
          <cell r="L4587">
            <v>4.4000000000000004</v>
          </cell>
          <cell r="M4587" t="str">
            <v>143115202</v>
          </cell>
          <cell r="O4587" t="str">
            <v>51</v>
          </cell>
          <cell r="Q4587">
            <v>22308</v>
          </cell>
          <cell r="R4587">
            <v>0</v>
          </cell>
          <cell r="S4587">
            <v>0</v>
          </cell>
        </row>
        <row r="4588">
          <cell r="B4588" t="str">
            <v>52</v>
          </cell>
          <cell r="C4588" t="str">
            <v>МТП № 17</v>
          </cell>
          <cell r="D4588" t="str">
            <v>536</v>
          </cell>
          <cell r="E4588" t="str">
            <v>011</v>
          </cell>
          <cell r="F4588">
            <v>11</v>
          </cell>
          <cell r="G4588">
            <v>40</v>
          </cell>
          <cell r="H4588">
            <v>21404</v>
          </cell>
          <cell r="I4588" t="str">
            <v>41278</v>
          </cell>
          <cell r="J4588" t="str">
            <v>2010062</v>
          </cell>
          <cell r="K4588" t="str">
            <v>40701</v>
          </cell>
          <cell r="L4588">
            <v>6.6</v>
          </cell>
          <cell r="M4588" t="str">
            <v>143115202</v>
          </cell>
          <cell r="O4588" t="str">
            <v>51</v>
          </cell>
          <cell r="Q4588">
            <v>21404</v>
          </cell>
          <cell r="R4588">
            <v>0</v>
          </cell>
          <cell r="S4588">
            <v>0</v>
          </cell>
        </row>
        <row r="4589">
          <cell r="B4589" t="str">
            <v>52</v>
          </cell>
          <cell r="C4589" t="str">
            <v>МТП № 30</v>
          </cell>
          <cell r="D4589" t="str">
            <v>536</v>
          </cell>
          <cell r="E4589" t="str">
            <v>011</v>
          </cell>
          <cell r="F4589">
            <v>11</v>
          </cell>
          <cell r="G4589">
            <v>40</v>
          </cell>
          <cell r="H4589">
            <v>19022</v>
          </cell>
          <cell r="I4589" t="str">
            <v>40572</v>
          </cell>
          <cell r="J4589" t="str">
            <v>2010062</v>
          </cell>
          <cell r="K4589" t="str">
            <v>40701</v>
          </cell>
          <cell r="L4589">
            <v>6.6</v>
          </cell>
          <cell r="M4589" t="str">
            <v>143115202</v>
          </cell>
          <cell r="O4589" t="str">
            <v>51</v>
          </cell>
          <cell r="Q4589">
            <v>19022</v>
          </cell>
          <cell r="R4589">
            <v>0</v>
          </cell>
          <cell r="S4589">
            <v>0</v>
          </cell>
        </row>
        <row r="4590">
          <cell r="B4590" t="str">
            <v>52</v>
          </cell>
          <cell r="C4590" t="str">
            <v>ЗТП № 16</v>
          </cell>
          <cell r="D4590" t="str">
            <v>536</v>
          </cell>
          <cell r="E4590" t="str">
            <v>011</v>
          </cell>
          <cell r="F4590">
            <v>11</v>
          </cell>
          <cell r="G4590">
            <v>40</v>
          </cell>
          <cell r="H4590">
            <v>17599</v>
          </cell>
          <cell r="I4590" t="str">
            <v>40573</v>
          </cell>
          <cell r="J4590" t="str">
            <v>2010062</v>
          </cell>
          <cell r="K4590" t="str">
            <v>40701</v>
          </cell>
          <cell r="L4590">
            <v>4.4000000000000004</v>
          </cell>
          <cell r="M4590" t="str">
            <v>143115202</v>
          </cell>
          <cell r="O4590" t="str">
            <v>50</v>
          </cell>
          <cell r="Q4590">
            <v>17599</v>
          </cell>
          <cell r="R4590">
            <v>0</v>
          </cell>
          <cell r="S4590">
            <v>0</v>
          </cell>
        </row>
        <row r="4591">
          <cell r="B4591" t="str">
            <v>52</v>
          </cell>
          <cell r="C4591" t="str">
            <v>ЗТП № 9</v>
          </cell>
          <cell r="D4591" t="str">
            <v>536</v>
          </cell>
          <cell r="E4591" t="str">
            <v>011</v>
          </cell>
          <cell r="F4591">
            <v>11</v>
          </cell>
          <cell r="G4591">
            <v>40</v>
          </cell>
          <cell r="H4591">
            <v>22308</v>
          </cell>
          <cell r="I4591" t="str">
            <v>41279</v>
          </cell>
          <cell r="J4591" t="str">
            <v>2010062</v>
          </cell>
          <cell r="K4591" t="str">
            <v>40701</v>
          </cell>
          <cell r="L4591">
            <v>4.4000000000000004</v>
          </cell>
          <cell r="M4591" t="str">
            <v>143115202</v>
          </cell>
          <cell r="O4591" t="str">
            <v>50</v>
          </cell>
          <cell r="Q4591">
            <v>22308</v>
          </cell>
          <cell r="R4591">
            <v>0</v>
          </cell>
          <cell r="S4591">
            <v>0</v>
          </cell>
        </row>
        <row r="4592">
          <cell r="B4592" t="str">
            <v>51</v>
          </cell>
          <cell r="C4592" t="str">
            <v>Комплектное распределительное у</v>
          </cell>
          <cell r="D4592" t="str">
            <v>536</v>
          </cell>
          <cell r="E4592" t="str">
            <v>011</v>
          </cell>
          <cell r="F4592">
            <v>11</v>
          </cell>
          <cell r="G4592">
            <v>40</v>
          </cell>
          <cell r="H4592">
            <v>5826</v>
          </cell>
          <cell r="I4592" t="str">
            <v>41280</v>
          </cell>
          <cell r="J4592" t="str">
            <v>2010062</v>
          </cell>
          <cell r="K4592" t="str">
            <v>40701</v>
          </cell>
          <cell r="L4592">
            <v>4.4000000000000004</v>
          </cell>
          <cell r="M4592" t="str">
            <v>143115010</v>
          </cell>
          <cell r="O4592" t="str">
            <v>73</v>
          </cell>
          <cell r="Q4592">
            <v>5826</v>
          </cell>
          <cell r="R4592">
            <v>0</v>
          </cell>
          <cell r="S4592">
            <v>0</v>
          </cell>
        </row>
        <row r="4593">
          <cell r="B4593" t="str">
            <v>51</v>
          </cell>
          <cell r="C4593" t="str">
            <v>Комплектное распределительное у</v>
          </cell>
          <cell r="D4593" t="str">
            <v>536</v>
          </cell>
          <cell r="E4593" t="str">
            <v>011</v>
          </cell>
          <cell r="F4593">
            <v>11</v>
          </cell>
          <cell r="G4593">
            <v>40</v>
          </cell>
          <cell r="H4593">
            <v>5826</v>
          </cell>
          <cell r="I4593" t="str">
            <v>41281</v>
          </cell>
          <cell r="J4593" t="str">
            <v>2010062</v>
          </cell>
          <cell r="K4593" t="str">
            <v>40701</v>
          </cell>
          <cell r="L4593">
            <v>4.4000000000000004</v>
          </cell>
          <cell r="M4593" t="str">
            <v>143115010</v>
          </cell>
          <cell r="O4593" t="str">
            <v>73</v>
          </cell>
          <cell r="Q4593">
            <v>5826</v>
          </cell>
          <cell r="R4593">
            <v>0</v>
          </cell>
          <cell r="S4593">
            <v>0</v>
          </cell>
        </row>
        <row r="4594">
          <cell r="B4594" t="str">
            <v>51</v>
          </cell>
          <cell r="C4594" t="str">
            <v>Комплектное распределительное у</v>
          </cell>
          <cell r="D4594" t="str">
            <v>536</v>
          </cell>
          <cell r="E4594" t="str">
            <v>011</v>
          </cell>
          <cell r="F4594">
            <v>11</v>
          </cell>
          <cell r="G4594">
            <v>40</v>
          </cell>
          <cell r="H4594">
            <v>5826</v>
          </cell>
          <cell r="I4594" t="str">
            <v>41282</v>
          </cell>
          <cell r="J4594" t="str">
            <v>2010062</v>
          </cell>
          <cell r="K4594" t="str">
            <v>40701</v>
          </cell>
          <cell r="L4594">
            <v>4.4000000000000004</v>
          </cell>
          <cell r="M4594" t="str">
            <v>143115010</v>
          </cell>
          <cell r="O4594" t="str">
            <v>73</v>
          </cell>
          <cell r="Q4594">
            <v>5826</v>
          </cell>
          <cell r="R4594">
            <v>0</v>
          </cell>
          <cell r="S4594">
            <v>0</v>
          </cell>
        </row>
        <row r="4595">
          <cell r="B4595" t="str">
            <v>51</v>
          </cell>
          <cell r="C4595" t="str">
            <v>Комплектное распределительное у</v>
          </cell>
          <cell r="D4595" t="str">
            <v>536</v>
          </cell>
          <cell r="E4595" t="str">
            <v>011</v>
          </cell>
          <cell r="F4595">
            <v>11</v>
          </cell>
          <cell r="G4595">
            <v>40</v>
          </cell>
          <cell r="H4595">
            <v>5826</v>
          </cell>
          <cell r="I4595" t="str">
            <v>41283</v>
          </cell>
          <cell r="J4595" t="str">
            <v>2010062</v>
          </cell>
          <cell r="K4595" t="str">
            <v>40701</v>
          </cell>
          <cell r="L4595">
            <v>4.4000000000000004</v>
          </cell>
          <cell r="M4595" t="str">
            <v>143115010</v>
          </cell>
          <cell r="O4595" t="str">
            <v>73</v>
          </cell>
          <cell r="Q4595">
            <v>5826</v>
          </cell>
          <cell r="R4595">
            <v>0</v>
          </cell>
          <cell r="S4595">
            <v>0</v>
          </cell>
        </row>
        <row r="4596">
          <cell r="B4596" t="str">
            <v>51</v>
          </cell>
          <cell r="C4596" t="str">
            <v>Комплектное распределительное у</v>
          </cell>
          <cell r="D4596" t="str">
            <v>536</v>
          </cell>
          <cell r="E4596" t="str">
            <v>011</v>
          </cell>
          <cell r="F4596">
            <v>11</v>
          </cell>
          <cell r="G4596">
            <v>40</v>
          </cell>
          <cell r="H4596">
            <v>5826</v>
          </cell>
          <cell r="I4596" t="str">
            <v>41284</v>
          </cell>
          <cell r="J4596" t="str">
            <v>2010062</v>
          </cell>
          <cell r="K4596" t="str">
            <v>40701</v>
          </cell>
          <cell r="L4596">
            <v>4.4000000000000004</v>
          </cell>
          <cell r="M4596" t="str">
            <v>143115010</v>
          </cell>
          <cell r="O4596" t="str">
            <v>73</v>
          </cell>
          <cell r="Q4596">
            <v>5826</v>
          </cell>
          <cell r="R4596">
            <v>0</v>
          </cell>
          <cell r="S4596">
            <v>0</v>
          </cell>
        </row>
        <row r="4597">
          <cell r="B4597" t="str">
            <v>51</v>
          </cell>
          <cell r="C4597" t="str">
            <v>Комплектное распределительное у</v>
          </cell>
          <cell r="D4597" t="str">
            <v>536</v>
          </cell>
          <cell r="E4597" t="str">
            <v>011</v>
          </cell>
          <cell r="F4597">
            <v>11</v>
          </cell>
          <cell r="G4597">
            <v>40</v>
          </cell>
          <cell r="H4597">
            <v>5826</v>
          </cell>
          <cell r="I4597" t="str">
            <v>41285</v>
          </cell>
          <cell r="J4597" t="str">
            <v>2010062</v>
          </cell>
          <cell r="K4597" t="str">
            <v>40701</v>
          </cell>
          <cell r="L4597">
            <v>4.4000000000000004</v>
          </cell>
          <cell r="M4597" t="str">
            <v>143115010</v>
          </cell>
          <cell r="O4597" t="str">
            <v>73</v>
          </cell>
          <cell r="Q4597">
            <v>5826</v>
          </cell>
          <cell r="R4597">
            <v>0</v>
          </cell>
          <cell r="S4597">
            <v>0</v>
          </cell>
        </row>
        <row r="4598">
          <cell r="B4598" t="str">
            <v>51</v>
          </cell>
          <cell r="C4598" t="str">
            <v>Комплектное распределительное у</v>
          </cell>
          <cell r="D4598" t="str">
            <v>536</v>
          </cell>
          <cell r="E4598" t="str">
            <v>011</v>
          </cell>
          <cell r="F4598">
            <v>11</v>
          </cell>
          <cell r="G4598">
            <v>40</v>
          </cell>
          <cell r="H4598">
            <v>5826</v>
          </cell>
          <cell r="I4598" t="str">
            <v>41286</v>
          </cell>
          <cell r="J4598" t="str">
            <v>2010062</v>
          </cell>
          <cell r="K4598" t="str">
            <v>40701</v>
          </cell>
          <cell r="L4598">
            <v>4.4000000000000004</v>
          </cell>
          <cell r="M4598" t="str">
            <v>143115010</v>
          </cell>
          <cell r="O4598" t="str">
            <v>73</v>
          </cell>
          <cell r="Q4598">
            <v>5826</v>
          </cell>
          <cell r="R4598">
            <v>0</v>
          </cell>
          <cell r="S4598">
            <v>0</v>
          </cell>
        </row>
        <row r="4599">
          <cell r="B4599" t="str">
            <v>51</v>
          </cell>
          <cell r="C4599" t="str">
            <v>Комплектное распределительное у</v>
          </cell>
          <cell r="D4599" t="str">
            <v>536</v>
          </cell>
          <cell r="E4599" t="str">
            <v>011</v>
          </cell>
          <cell r="F4599">
            <v>11</v>
          </cell>
          <cell r="G4599">
            <v>40</v>
          </cell>
          <cell r="H4599">
            <v>5826</v>
          </cell>
          <cell r="I4599" t="str">
            <v>41287</v>
          </cell>
          <cell r="J4599" t="str">
            <v>2010062</v>
          </cell>
          <cell r="K4599" t="str">
            <v>40701</v>
          </cell>
          <cell r="L4599">
            <v>4.4000000000000004</v>
          </cell>
          <cell r="M4599" t="str">
            <v>143115010</v>
          </cell>
          <cell r="O4599" t="str">
            <v>73</v>
          </cell>
          <cell r="Q4599">
            <v>5826</v>
          </cell>
          <cell r="R4599">
            <v>0</v>
          </cell>
          <cell r="S4599">
            <v>0</v>
          </cell>
        </row>
        <row r="4600">
          <cell r="B4600" t="str">
            <v>52</v>
          </cell>
          <cell r="C4600" t="str">
            <v>ЗТП-32 А</v>
          </cell>
          <cell r="D4600" t="str">
            <v>536</v>
          </cell>
          <cell r="E4600" t="str">
            <v>011</v>
          </cell>
          <cell r="F4600">
            <v>11</v>
          </cell>
          <cell r="G4600">
            <v>40</v>
          </cell>
          <cell r="H4600">
            <v>12544</v>
          </cell>
          <cell r="I4600" t="str">
            <v>40584</v>
          </cell>
          <cell r="J4600" t="str">
            <v>2010062</v>
          </cell>
          <cell r="K4600" t="str">
            <v>40701</v>
          </cell>
          <cell r="L4600">
            <v>4.4000000000000004</v>
          </cell>
          <cell r="M4600" t="str">
            <v>143115202</v>
          </cell>
          <cell r="O4600" t="str">
            <v>74</v>
          </cell>
          <cell r="Q4600">
            <v>12544</v>
          </cell>
          <cell r="R4600">
            <v>0</v>
          </cell>
          <cell r="S4600">
            <v>0</v>
          </cell>
        </row>
        <row r="4601">
          <cell r="B4601" t="str">
            <v>52</v>
          </cell>
          <cell r="C4601" t="str">
            <v>ЗТП-48</v>
          </cell>
          <cell r="D4601" t="str">
            <v>536</v>
          </cell>
          <cell r="E4601" t="str">
            <v>011</v>
          </cell>
          <cell r="F4601">
            <v>11</v>
          </cell>
          <cell r="G4601">
            <v>40</v>
          </cell>
          <cell r="H4601">
            <v>8979</v>
          </cell>
          <cell r="I4601" t="str">
            <v>40585</v>
          </cell>
          <cell r="J4601" t="str">
            <v>2010062</v>
          </cell>
          <cell r="K4601" t="str">
            <v>40701</v>
          </cell>
          <cell r="L4601">
            <v>4.4000000000000004</v>
          </cell>
          <cell r="M4601" t="str">
            <v>143115202</v>
          </cell>
          <cell r="O4601" t="str">
            <v>70</v>
          </cell>
          <cell r="Q4601">
            <v>8979</v>
          </cell>
          <cell r="R4601">
            <v>0</v>
          </cell>
          <cell r="S4601">
            <v>0</v>
          </cell>
        </row>
        <row r="4602">
          <cell r="B4602" t="str">
            <v>52</v>
          </cell>
          <cell r="C4602" t="str">
            <v>ЗТП-52 (Центральное отделение)</v>
          </cell>
          <cell r="D4602" t="str">
            <v>536</v>
          </cell>
          <cell r="E4602" t="str">
            <v>011</v>
          </cell>
          <cell r="F4602">
            <v>11</v>
          </cell>
          <cell r="G4602">
            <v>40</v>
          </cell>
          <cell r="H4602">
            <v>78664</v>
          </cell>
          <cell r="I4602" t="str">
            <v>40586</v>
          </cell>
          <cell r="J4602" t="str">
            <v>2010062</v>
          </cell>
          <cell r="K4602" t="str">
            <v>40701</v>
          </cell>
          <cell r="L4602">
            <v>4.4000000000000004</v>
          </cell>
          <cell r="M4602" t="str">
            <v>143115202</v>
          </cell>
          <cell r="O4602" t="str">
            <v>74</v>
          </cell>
          <cell r="Q4602">
            <v>78664</v>
          </cell>
          <cell r="R4602">
            <v>0</v>
          </cell>
          <cell r="S4602">
            <v>0</v>
          </cell>
        </row>
        <row r="4603">
          <cell r="B4603" t="str">
            <v>52</v>
          </cell>
          <cell r="C4603" t="str">
            <v>КТП-34</v>
          </cell>
          <cell r="D4603" t="str">
            <v>536</v>
          </cell>
          <cell r="E4603" t="str">
            <v>011</v>
          </cell>
          <cell r="F4603">
            <v>11</v>
          </cell>
          <cell r="G4603">
            <v>40</v>
          </cell>
          <cell r="H4603">
            <v>17719</v>
          </cell>
          <cell r="I4603" t="str">
            <v>40587</v>
          </cell>
          <cell r="J4603" t="str">
            <v>2010062</v>
          </cell>
          <cell r="K4603" t="str">
            <v>40701</v>
          </cell>
          <cell r="L4603">
            <v>6.6</v>
          </cell>
          <cell r="M4603" t="str">
            <v>143115202</v>
          </cell>
          <cell r="O4603" t="str">
            <v>75</v>
          </cell>
          <cell r="Q4603">
            <v>17719</v>
          </cell>
          <cell r="R4603">
            <v>0</v>
          </cell>
          <cell r="S4603">
            <v>0</v>
          </cell>
        </row>
        <row r="4604">
          <cell r="B4604" t="str">
            <v>52</v>
          </cell>
          <cell r="C4604" t="str">
            <v>ЗТП-29</v>
          </cell>
          <cell r="D4604" t="str">
            <v>536</v>
          </cell>
          <cell r="E4604" t="str">
            <v>011</v>
          </cell>
          <cell r="F4604">
            <v>11</v>
          </cell>
          <cell r="G4604">
            <v>40</v>
          </cell>
          <cell r="H4604">
            <v>17712</v>
          </cell>
          <cell r="I4604" t="str">
            <v>40588</v>
          </cell>
          <cell r="J4604" t="str">
            <v>2010062</v>
          </cell>
          <cell r="K4604" t="str">
            <v>40701</v>
          </cell>
          <cell r="L4604">
            <v>4.4000000000000004</v>
          </cell>
          <cell r="M4604" t="str">
            <v>143115202</v>
          </cell>
          <cell r="O4604" t="str">
            <v>75</v>
          </cell>
          <cell r="Q4604">
            <v>17712</v>
          </cell>
          <cell r="R4604">
            <v>0</v>
          </cell>
          <cell r="S4604">
            <v>0</v>
          </cell>
        </row>
        <row r="4605">
          <cell r="B4605" t="str">
            <v>50</v>
          </cell>
          <cell r="C4605" t="str">
            <v>Дизель Г-66 (без генератора)</v>
          </cell>
          <cell r="D4605" t="str">
            <v>536</v>
          </cell>
          <cell r="E4605" t="str">
            <v>011</v>
          </cell>
          <cell r="F4605">
            <v>11</v>
          </cell>
          <cell r="G4605">
            <v>40</v>
          </cell>
          <cell r="H4605">
            <v>286654</v>
          </cell>
          <cell r="I4605" t="str">
            <v>40589</v>
          </cell>
          <cell r="J4605" t="str">
            <v>2010062</v>
          </cell>
          <cell r="K4605" t="str">
            <v>40202</v>
          </cell>
          <cell r="L4605">
            <v>4.2</v>
          </cell>
          <cell r="M4605" t="str">
            <v>142911106</v>
          </cell>
          <cell r="O4605" t="str">
            <v>65</v>
          </cell>
          <cell r="Q4605">
            <v>286654</v>
          </cell>
          <cell r="R4605">
            <v>0</v>
          </cell>
          <cell r="S4605">
            <v>0</v>
          </cell>
        </row>
        <row r="4606">
          <cell r="B4606" t="str">
            <v>51</v>
          </cell>
          <cell r="C4606" t="str">
            <v>Шкаф ШН-310-091</v>
          </cell>
          <cell r="D4606" t="str">
            <v>536</v>
          </cell>
          <cell r="E4606" t="str">
            <v>011</v>
          </cell>
          <cell r="F4606">
            <v>11</v>
          </cell>
          <cell r="G4606">
            <v>40</v>
          </cell>
          <cell r="H4606">
            <v>13756.5</v>
          </cell>
          <cell r="I4606" t="str">
            <v>41289</v>
          </cell>
          <cell r="J4606" t="str">
            <v>2010062</v>
          </cell>
          <cell r="K4606" t="str">
            <v>40701</v>
          </cell>
          <cell r="L4606">
            <v>4.4000000000000004</v>
          </cell>
          <cell r="M4606" t="str">
            <v>143120161</v>
          </cell>
          <cell r="O4606" t="str">
            <v>76</v>
          </cell>
          <cell r="Q4606">
            <v>13756.5</v>
          </cell>
          <cell r="R4606">
            <v>0</v>
          </cell>
          <cell r="S4606">
            <v>0</v>
          </cell>
        </row>
        <row r="4607">
          <cell r="B4607" t="str">
            <v>51</v>
          </cell>
          <cell r="C4607" t="str">
            <v>Шкаф ШН-02-29-29</v>
          </cell>
          <cell r="D4607" t="str">
            <v>536</v>
          </cell>
          <cell r="E4607" t="str">
            <v>011</v>
          </cell>
          <cell r="F4607">
            <v>11</v>
          </cell>
          <cell r="G4607">
            <v>40</v>
          </cell>
          <cell r="H4607">
            <v>36185.4</v>
          </cell>
          <cell r="I4607" t="str">
            <v>41290</v>
          </cell>
          <cell r="J4607" t="str">
            <v>2010062</v>
          </cell>
          <cell r="K4607" t="str">
            <v>40701</v>
          </cell>
          <cell r="L4607">
            <v>4.4000000000000004</v>
          </cell>
          <cell r="M4607" t="str">
            <v>143120161</v>
          </cell>
          <cell r="O4607" t="str">
            <v>76</v>
          </cell>
          <cell r="Q4607">
            <v>36185.4</v>
          </cell>
          <cell r="R4607">
            <v>0</v>
          </cell>
          <cell r="S4607">
            <v>0</v>
          </cell>
        </row>
        <row r="4608">
          <cell r="B4608" t="str">
            <v>51</v>
          </cell>
          <cell r="C4608" t="str">
            <v>Шкаф ШН-02-29-29</v>
          </cell>
          <cell r="D4608" t="str">
            <v>536</v>
          </cell>
          <cell r="E4608" t="str">
            <v>011</v>
          </cell>
          <cell r="F4608">
            <v>11</v>
          </cell>
          <cell r="G4608">
            <v>40</v>
          </cell>
          <cell r="H4608">
            <v>36169.199999999997</v>
          </cell>
          <cell r="I4608" t="str">
            <v>40592</v>
          </cell>
          <cell r="J4608" t="str">
            <v>2010062</v>
          </cell>
          <cell r="K4608" t="str">
            <v>40701</v>
          </cell>
          <cell r="L4608">
            <v>4.4000000000000004</v>
          </cell>
          <cell r="M4608" t="str">
            <v>143120161</v>
          </cell>
          <cell r="O4608" t="str">
            <v>76</v>
          </cell>
          <cell r="Q4608">
            <v>36169.199999999997</v>
          </cell>
          <cell r="R4608">
            <v>0</v>
          </cell>
          <cell r="S4608">
            <v>0</v>
          </cell>
        </row>
        <row r="4609">
          <cell r="B4609" t="str">
            <v>51</v>
          </cell>
          <cell r="C4609" t="str">
            <v>Шкаф ШН-02-29-29</v>
          </cell>
          <cell r="D4609" t="str">
            <v>536</v>
          </cell>
          <cell r="E4609" t="str">
            <v>011</v>
          </cell>
          <cell r="F4609">
            <v>11</v>
          </cell>
          <cell r="G4609">
            <v>40</v>
          </cell>
          <cell r="H4609">
            <v>36169.199999999997</v>
          </cell>
          <cell r="I4609" t="str">
            <v>40593</v>
          </cell>
          <cell r="J4609" t="str">
            <v>2010062</v>
          </cell>
          <cell r="K4609" t="str">
            <v>40701</v>
          </cell>
          <cell r="L4609">
            <v>4.4000000000000004</v>
          </cell>
          <cell r="M4609" t="str">
            <v>143120161</v>
          </cell>
          <cell r="O4609" t="str">
            <v>76</v>
          </cell>
          <cell r="Q4609">
            <v>36169.199999999997</v>
          </cell>
          <cell r="R4609">
            <v>0</v>
          </cell>
          <cell r="S4609">
            <v>0</v>
          </cell>
        </row>
        <row r="4610">
          <cell r="B4610" t="str">
            <v>51</v>
          </cell>
          <cell r="C4610" t="str">
            <v>Шкаф ШН-02-29-29</v>
          </cell>
          <cell r="D4610" t="str">
            <v>536</v>
          </cell>
          <cell r="E4610" t="str">
            <v>011</v>
          </cell>
          <cell r="F4610">
            <v>11</v>
          </cell>
          <cell r="G4610">
            <v>40</v>
          </cell>
          <cell r="H4610">
            <v>36169.199999999997</v>
          </cell>
          <cell r="I4610" t="str">
            <v>41291</v>
          </cell>
          <cell r="J4610" t="str">
            <v>2010062</v>
          </cell>
          <cell r="K4610" t="str">
            <v>40701</v>
          </cell>
          <cell r="L4610">
            <v>4.4000000000000004</v>
          </cell>
          <cell r="M4610" t="str">
            <v>143120161</v>
          </cell>
          <cell r="O4610" t="str">
            <v>76</v>
          </cell>
          <cell r="Q4610">
            <v>36169.199999999997</v>
          </cell>
          <cell r="R4610">
            <v>0</v>
          </cell>
          <cell r="S4610">
            <v>0</v>
          </cell>
        </row>
        <row r="4611">
          <cell r="B4611" t="str">
            <v>51</v>
          </cell>
          <cell r="C4611" t="str">
            <v>Шкаф ШН-02-29-29</v>
          </cell>
          <cell r="D4611" t="str">
            <v>536</v>
          </cell>
          <cell r="E4611" t="str">
            <v>011</v>
          </cell>
          <cell r="F4611">
            <v>11</v>
          </cell>
          <cell r="G4611">
            <v>40</v>
          </cell>
          <cell r="H4611">
            <v>36169.199999999997</v>
          </cell>
          <cell r="I4611" t="str">
            <v>41292</v>
          </cell>
          <cell r="J4611" t="str">
            <v>2010062</v>
          </cell>
          <cell r="K4611" t="str">
            <v>40701</v>
          </cell>
          <cell r="L4611">
            <v>4.4000000000000004</v>
          </cell>
          <cell r="M4611" t="str">
            <v>143120161</v>
          </cell>
          <cell r="O4611" t="str">
            <v>76</v>
          </cell>
          <cell r="Q4611">
            <v>36169.199999999997</v>
          </cell>
          <cell r="R4611">
            <v>0</v>
          </cell>
          <cell r="S4611">
            <v>0</v>
          </cell>
        </row>
        <row r="4612">
          <cell r="B4612" t="str">
            <v>51</v>
          </cell>
          <cell r="C4612" t="str">
            <v>Шкаф ШН-470-075</v>
          </cell>
          <cell r="D4612" t="str">
            <v>536</v>
          </cell>
          <cell r="E4612" t="str">
            <v>011</v>
          </cell>
          <cell r="F4612">
            <v>11</v>
          </cell>
          <cell r="G4612">
            <v>40</v>
          </cell>
          <cell r="H4612">
            <v>16197.3</v>
          </cell>
          <cell r="I4612" t="str">
            <v>40596</v>
          </cell>
          <cell r="J4612" t="str">
            <v>2010062</v>
          </cell>
          <cell r="K4612" t="str">
            <v>40701</v>
          </cell>
          <cell r="L4612">
            <v>4.4000000000000004</v>
          </cell>
          <cell r="M4612" t="str">
            <v>143120161</v>
          </cell>
          <cell r="O4612" t="str">
            <v>76</v>
          </cell>
          <cell r="Q4612">
            <v>16197.3</v>
          </cell>
          <cell r="R4612">
            <v>0</v>
          </cell>
          <cell r="S4612">
            <v>0</v>
          </cell>
        </row>
        <row r="4613">
          <cell r="B4613" t="str">
            <v>51</v>
          </cell>
          <cell r="C4613" t="str">
            <v>Шкаф ШН-470-075</v>
          </cell>
          <cell r="D4613" t="str">
            <v>536</v>
          </cell>
          <cell r="E4613" t="str">
            <v>011</v>
          </cell>
          <cell r="F4613">
            <v>11</v>
          </cell>
          <cell r="G4613">
            <v>40</v>
          </cell>
          <cell r="H4613">
            <v>16197.3</v>
          </cell>
          <cell r="I4613" t="str">
            <v>40597</v>
          </cell>
          <cell r="J4613" t="str">
            <v>2010062</v>
          </cell>
          <cell r="K4613" t="str">
            <v>40701</v>
          </cell>
          <cell r="L4613">
            <v>4.4000000000000004</v>
          </cell>
          <cell r="M4613" t="str">
            <v>143120161</v>
          </cell>
          <cell r="O4613" t="str">
            <v>76</v>
          </cell>
          <cell r="Q4613">
            <v>16197.3</v>
          </cell>
          <cell r="R4613">
            <v>0</v>
          </cell>
          <cell r="S4613">
            <v>0</v>
          </cell>
        </row>
        <row r="4614">
          <cell r="B4614" t="str">
            <v>52</v>
          </cell>
          <cell r="C4614" t="str">
            <v>ЗТП-36</v>
          </cell>
          <cell r="D4614" t="str">
            <v>536</v>
          </cell>
          <cell r="E4614" t="str">
            <v>011</v>
          </cell>
          <cell r="F4614">
            <v>11</v>
          </cell>
          <cell r="G4614">
            <v>40</v>
          </cell>
          <cell r="H4614">
            <v>3046</v>
          </cell>
          <cell r="I4614" t="str">
            <v>41293</v>
          </cell>
          <cell r="J4614" t="str">
            <v>2010062</v>
          </cell>
          <cell r="K4614" t="str">
            <v>40701</v>
          </cell>
          <cell r="L4614">
            <v>4.4000000000000004</v>
          </cell>
          <cell r="M4614" t="str">
            <v>143115202</v>
          </cell>
          <cell r="O4614" t="str">
            <v>77</v>
          </cell>
          <cell r="Q4614">
            <v>3046</v>
          </cell>
          <cell r="R4614">
            <v>0</v>
          </cell>
          <cell r="S4614">
            <v>0</v>
          </cell>
        </row>
        <row r="4615">
          <cell r="B4615" t="str">
            <v>52</v>
          </cell>
          <cell r="C4615" t="str">
            <v>ЗТП-54</v>
          </cell>
          <cell r="D4615" t="str">
            <v>536</v>
          </cell>
          <cell r="E4615" t="str">
            <v>011</v>
          </cell>
          <cell r="F4615">
            <v>11</v>
          </cell>
          <cell r="G4615">
            <v>40</v>
          </cell>
          <cell r="H4615">
            <v>2035</v>
          </cell>
          <cell r="I4615" t="str">
            <v>41294</v>
          </cell>
          <cell r="J4615" t="str">
            <v>2010062</v>
          </cell>
          <cell r="K4615" t="str">
            <v>40701</v>
          </cell>
          <cell r="L4615">
            <v>4.4000000000000004</v>
          </cell>
          <cell r="M4615" t="str">
            <v>143115202</v>
          </cell>
          <cell r="O4615" t="str">
            <v>78</v>
          </cell>
          <cell r="Q4615">
            <v>2035</v>
          </cell>
          <cell r="R4615">
            <v>0</v>
          </cell>
          <cell r="S4615">
            <v>0</v>
          </cell>
        </row>
        <row r="4616">
          <cell r="B4616" t="str">
            <v>52</v>
          </cell>
          <cell r="C4616" t="str">
            <v>ЗТП 63</v>
          </cell>
          <cell r="D4616" t="str">
            <v>536</v>
          </cell>
          <cell r="E4616" t="str">
            <v>011</v>
          </cell>
          <cell r="F4616">
            <v>11</v>
          </cell>
          <cell r="G4616">
            <v>40</v>
          </cell>
          <cell r="H4616">
            <v>23163.3</v>
          </cell>
          <cell r="I4616" t="str">
            <v>40600</v>
          </cell>
          <cell r="J4616" t="str">
            <v>2010062</v>
          </cell>
          <cell r="K4616" t="str">
            <v>40701</v>
          </cell>
          <cell r="L4616">
            <v>4.4000000000000004</v>
          </cell>
          <cell r="M4616" t="str">
            <v>143115202</v>
          </cell>
          <cell r="O4616" t="str">
            <v>68</v>
          </cell>
          <cell r="Q4616">
            <v>23163.3</v>
          </cell>
          <cell r="R4616">
            <v>0</v>
          </cell>
          <cell r="S4616">
            <v>0</v>
          </cell>
          <cell r="X4616">
            <v>0</v>
          </cell>
        </row>
        <row r="4617">
          <cell r="B4617" t="str">
            <v>52</v>
          </cell>
          <cell r="C4617" t="str">
            <v>ЗТП 45</v>
          </cell>
          <cell r="D4617" t="str">
            <v>536</v>
          </cell>
          <cell r="E4617" t="str">
            <v>011</v>
          </cell>
          <cell r="F4617">
            <v>11</v>
          </cell>
          <cell r="G4617">
            <v>40</v>
          </cell>
          <cell r="H4617">
            <v>23163.3</v>
          </cell>
          <cell r="I4617" t="str">
            <v>40601</v>
          </cell>
          <cell r="J4617" t="str">
            <v>2010062</v>
          </cell>
          <cell r="K4617" t="str">
            <v>40701</v>
          </cell>
          <cell r="L4617">
            <v>4.4000000000000004</v>
          </cell>
          <cell r="M4617" t="str">
            <v>143115202</v>
          </cell>
          <cell r="O4617" t="str">
            <v>72</v>
          </cell>
          <cell r="Q4617">
            <v>23163.3</v>
          </cell>
          <cell r="R4617">
            <v>0</v>
          </cell>
          <cell r="S4617">
            <v>0</v>
          </cell>
        </row>
        <row r="4618">
          <cell r="B4618" t="str">
            <v>52</v>
          </cell>
          <cell r="C4618" t="str">
            <v>ЗТП 15</v>
          </cell>
          <cell r="D4618" t="str">
            <v>536</v>
          </cell>
          <cell r="E4618" t="str">
            <v>011</v>
          </cell>
          <cell r="F4618">
            <v>11</v>
          </cell>
          <cell r="G4618">
            <v>40</v>
          </cell>
          <cell r="H4618">
            <v>23163.3</v>
          </cell>
          <cell r="I4618" t="str">
            <v>41295</v>
          </cell>
          <cell r="J4618" t="str">
            <v>2010062</v>
          </cell>
          <cell r="K4618" t="str">
            <v>40701</v>
          </cell>
          <cell r="L4618">
            <v>4.4000000000000004</v>
          </cell>
          <cell r="M4618" t="str">
            <v>143115202</v>
          </cell>
          <cell r="O4618" t="str">
            <v>76</v>
          </cell>
          <cell r="Q4618">
            <v>23163.3</v>
          </cell>
          <cell r="R4618">
            <v>0</v>
          </cell>
          <cell r="S4618">
            <v>0</v>
          </cell>
        </row>
        <row r="4619">
          <cell r="B4619" t="str">
            <v>52</v>
          </cell>
          <cell r="C4619" t="str">
            <v>ЗТП 61</v>
          </cell>
          <cell r="D4619" t="str">
            <v>536</v>
          </cell>
          <cell r="E4619" t="str">
            <v>011</v>
          </cell>
          <cell r="F4619">
            <v>11</v>
          </cell>
          <cell r="G4619">
            <v>40</v>
          </cell>
          <cell r="H4619">
            <v>23201.1</v>
          </cell>
          <cell r="I4619" t="str">
            <v>40603</v>
          </cell>
          <cell r="J4619" t="str">
            <v>2010062</v>
          </cell>
          <cell r="K4619" t="str">
            <v>40701</v>
          </cell>
          <cell r="L4619">
            <v>4.4000000000000004</v>
          </cell>
          <cell r="M4619" t="str">
            <v>143115202</v>
          </cell>
          <cell r="O4619" t="str">
            <v>78</v>
          </cell>
          <cell r="Q4619">
            <v>23201.1</v>
          </cell>
          <cell r="R4619">
            <v>0</v>
          </cell>
          <cell r="S4619">
            <v>0</v>
          </cell>
        </row>
        <row r="4620">
          <cell r="B4620" t="str">
            <v>52</v>
          </cell>
          <cell r="C4620" t="str">
            <v>ЗТП 37</v>
          </cell>
          <cell r="D4620" t="str">
            <v>536</v>
          </cell>
          <cell r="E4620" t="str">
            <v>011</v>
          </cell>
          <cell r="F4620">
            <v>11</v>
          </cell>
          <cell r="G4620">
            <v>40</v>
          </cell>
          <cell r="H4620">
            <v>23160.6</v>
          </cell>
          <cell r="I4620" t="str">
            <v>41296</v>
          </cell>
          <cell r="J4620" t="str">
            <v>2010062</v>
          </cell>
          <cell r="K4620" t="str">
            <v>40701</v>
          </cell>
          <cell r="L4620">
            <v>4.4000000000000004</v>
          </cell>
          <cell r="M4620" t="str">
            <v>143115202</v>
          </cell>
          <cell r="O4620" t="str">
            <v>76</v>
          </cell>
          <cell r="Q4620">
            <v>23160.6</v>
          </cell>
          <cell r="R4620">
            <v>0</v>
          </cell>
          <cell r="S4620">
            <v>0</v>
          </cell>
        </row>
        <row r="4621">
          <cell r="B4621" t="str">
            <v>52</v>
          </cell>
          <cell r="C4621" t="str">
            <v>ЗТП-55А</v>
          </cell>
          <cell r="D4621" t="str">
            <v>536</v>
          </cell>
          <cell r="E4621" t="str">
            <v>011</v>
          </cell>
          <cell r="F4621">
            <v>11</v>
          </cell>
          <cell r="G4621">
            <v>40</v>
          </cell>
          <cell r="H4621">
            <v>3213</v>
          </cell>
          <cell r="I4621" t="str">
            <v>40605</v>
          </cell>
          <cell r="J4621" t="str">
            <v>2010062</v>
          </cell>
          <cell r="K4621" t="str">
            <v>40701</v>
          </cell>
          <cell r="L4621">
            <v>6.6</v>
          </cell>
          <cell r="M4621" t="str">
            <v>143115010</v>
          </cell>
          <cell r="O4621" t="str">
            <v>83</v>
          </cell>
          <cell r="Q4621">
            <v>3213</v>
          </cell>
          <cell r="R4621">
            <v>0</v>
          </cell>
          <cell r="S4621">
            <v>0</v>
          </cell>
        </row>
        <row r="4622">
          <cell r="B4622" t="str">
            <v>52</v>
          </cell>
          <cell r="C4622" t="str">
            <v>Трансформатор ТМ 100-10/0.4 (МТ</v>
          </cell>
          <cell r="D4622" t="str">
            <v>536</v>
          </cell>
          <cell r="E4622" t="str">
            <v>011</v>
          </cell>
          <cell r="F4622">
            <v>11</v>
          </cell>
          <cell r="G4622">
            <v>40</v>
          </cell>
          <cell r="H4622">
            <v>9463.5</v>
          </cell>
          <cell r="I4622" t="str">
            <v>40606</v>
          </cell>
          <cell r="J4622" t="str">
            <v>2010062</v>
          </cell>
          <cell r="K4622" t="str">
            <v>40701</v>
          </cell>
          <cell r="L4622">
            <v>4.4000000000000004</v>
          </cell>
          <cell r="M4622" t="str">
            <v>143115120</v>
          </cell>
          <cell r="O4622" t="str">
            <v>78</v>
          </cell>
          <cell r="Q4622">
            <v>9463.5</v>
          </cell>
          <cell r="R4622">
            <v>0</v>
          </cell>
          <cell r="S4622">
            <v>0</v>
          </cell>
        </row>
        <row r="4623">
          <cell r="B4623" t="str">
            <v>52</v>
          </cell>
          <cell r="C4623" t="str">
            <v>Трансформатор ТМ 100/6 (МТП-25)</v>
          </cell>
          <cell r="D4623" t="str">
            <v>536</v>
          </cell>
          <cell r="E4623" t="str">
            <v>011</v>
          </cell>
          <cell r="F4623">
            <v>11</v>
          </cell>
          <cell r="G4623">
            <v>40</v>
          </cell>
          <cell r="H4623">
            <v>24003</v>
          </cell>
          <cell r="I4623" t="str">
            <v>40607</v>
          </cell>
          <cell r="J4623" t="str">
            <v>2010062</v>
          </cell>
          <cell r="K4623" t="str">
            <v>40701</v>
          </cell>
          <cell r="L4623">
            <v>4.4000000000000004</v>
          </cell>
          <cell r="M4623" t="str">
            <v>143115120</v>
          </cell>
          <cell r="O4623" t="str">
            <v>84</v>
          </cell>
          <cell r="Q4623">
            <v>19624.07</v>
          </cell>
          <cell r="R4623">
            <v>88.01</v>
          </cell>
          <cell r="S4623">
            <v>4378.93</v>
          </cell>
        </row>
        <row r="4624">
          <cell r="B4624" t="str">
            <v>52</v>
          </cell>
          <cell r="C4624" t="str">
            <v>ЗТП-64</v>
          </cell>
          <cell r="D4624" t="str">
            <v>536</v>
          </cell>
          <cell r="E4624" t="str">
            <v>011</v>
          </cell>
          <cell r="F4624">
            <v>11</v>
          </cell>
          <cell r="G4624">
            <v>40</v>
          </cell>
          <cell r="H4624">
            <v>8890</v>
          </cell>
          <cell r="I4624" t="str">
            <v>40608</v>
          </cell>
          <cell r="J4624" t="str">
            <v>2010062</v>
          </cell>
          <cell r="K4624" t="str">
            <v>40701</v>
          </cell>
          <cell r="L4624">
            <v>4.4000000000000004</v>
          </cell>
          <cell r="M4624" t="str">
            <v>143115202</v>
          </cell>
          <cell r="O4624" t="str">
            <v>84</v>
          </cell>
          <cell r="Q4624">
            <v>7279.2</v>
          </cell>
          <cell r="R4624">
            <v>32.6</v>
          </cell>
          <cell r="S4624">
            <v>1610.8</v>
          </cell>
        </row>
        <row r="4625">
          <cell r="B4625" t="str">
            <v>52</v>
          </cell>
          <cell r="C4625" t="str">
            <v>Трансформатор ТМ-250/10 (ЗТП-64</v>
          </cell>
          <cell r="D4625" t="str">
            <v>536</v>
          </cell>
          <cell r="E4625" t="str">
            <v>011</v>
          </cell>
          <cell r="F4625">
            <v>11</v>
          </cell>
          <cell r="G4625">
            <v>40</v>
          </cell>
          <cell r="H4625">
            <v>10343.700000000001</v>
          </cell>
          <cell r="I4625" t="str">
            <v>41297</v>
          </cell>
          <cell r="J4625" t="str">
            <v>2010062</v>
          </cell>
          <cell r="K4625" t="str">
            <v>40701</v>
          </cell>
          <cell r="L4625">
            <v>6.6</v>
          </cell>
          <cell r="M4625" t="str">
            <v>143115120</v>
          </cell>
          <cell r="O4625" t="str">
            <v>85</v>
          </cell>
          <cell r="Q4625">
            <v>10343.700000000001</v>
          </cell>
          <cell r="R4625">
            <v>0</v>
          </cell>
          <cell r="S4625">
            <v>0</v>
          </cell>
        </row>
        <row r="4626">
          <cell r="B4626" t="str">
            <v>51</v>
          </cell>
          <cell r="C4626" t="str">
            <v>П/ст 110кВ "Александровская"</v>
          </cell>
          <cell r="D4626" t="str">
            <v>536</v>
          </cell>
          <cell r="E4626" t="str">
            <v>011</v>
          </cell>
          <cell r="F4626">
            <v>11</v>
          </cell>
          <cell r="G4626">
            <v>40</v>
          </cell>
          <cell r="H4626">
            <v>8862955</v>
          </cell>
          <cell r="I4626" t="str">
            <v>41298</v>
          </cell>
          <cell r="J4626" t="str">
            <v>2010062</v>
          </cell>
          <cell r="K4626" t="str">
            <v>40701</v>
          </cell>
          <cell r="L4626">
            <v>4.4000000000000004</v>
          </cell>
          <cell r="M4626" t="str">
            <v>143115205</v>
          </cell>
          <cell r="O4626" t="str">
            <v>85</v>
          </cell>
          <cell r="Q4626">
            <v>8862955</v>
          </cell>
          <cell r="R4626">
            <v>0</v>
          </cell>
          <cell r="S4626">
            <v>0</v>
          </cell>
        </row>
        <row r="4627">
          <cell r="B4627" t="str">
            <v>52</v>
          </cell>
          <cell r="C4627" t="str">
            <v>МТП 57</v>
          </cell>
          <cell r="D4627" t="str">
            <v>536</v>
          </cell>
          <cell r="E4627" t="str">
            <v>011</v>
          </cell>
          <cell r="F4627">
            <v>11</v>
          </cell>
          <cell r="G4627">
            <v>40</v>
          </cell>
          <cell r="H4627">
            <v>42813.9</v>
          </cell>
          <cell r="I4627" t="str">
            <v>41299</v>
          </cell>
          <cell r="J4627" t="str">
            <v>2010062</v>
          </cell>
          <cell r="K4627" t="str">
            <v>40701</v>
          </cell>
          <cell r="L4627">
            <v>6.6</v>
          </cell>
          <cell r="M4627" t="str">
            <v>143115202</v>
          </cell>
          <cell r="O4627" t="str">
            <v>85</v>
          </cell>
          <cell r="Q4627">
            <v>42813.9</v>
          </cell>
          <cell r="R4627">
            <v>0</v>
          </cell>
          <cell r="S4627">
            <v>0</v>
          </cell>
        </row>
        <row r="4628">
          <cell r="B4628" t="str">
            <v>52</v>
          </cell>
          <cell r="C4628" t="str">
            <v>ЗТП -17А</v>
          </cell>
          <cell r="D4628" t="str">
            <v>536</v>
          </cell>
          <cell r="E4628" t="str">
            <v>011</v>
          </cell>
          <cell r="F4628">
            <v>11</v>
          </cell>
          <cell r="G4628">
            <v>40</v>
          </cell>
          <cell r="H4628">
            <v>102065.4</v>
          </cell>
          <cell r="I4628" t="str">
            <v>41568</v>
          </cell>
          <cell r="J4628" t="str">
            <v>2010062</v>
          </cell>
          <cell r="K4628" t="str">
            <v>40701</v>
          </cell>
          <cell r="L4628">
            <v>4.4000000000000004</v>
          </cell>
          <cell r="M4628" t="str">
            <v>143115202</v>
          </cell>
          <cell r="O4628" t="str">
            <v>85</v>
          </cell>
          <cell r="Q4628">
            <v>79669.679999999993</v>
          </cell>
          <cell r="R4628">
            <v>374.24</v>
          </cell>
          <cell r="S4628">
            <v>22395.72</v>
          </cell>
        </row>
        <row r="4629">
          <cell r="B4629" t="str">
            <v>52</v>
          </cell>
          <cell r="C4629" t="str">
            <v>МТП № 21</v>
          </cell>
          <cell r="D4629" t="str">
            <v>536</v>
          </cell>
          <cell r="E4629" t="str">
            <v>011</v>
          </cell>
          <cell r="F4629">
            <v>11</v>
          </cell>
          <cell r="G4629">
            <v>40</v>
          </cell>
          <cell r="H4629">
            <v>22644.9</v>
          </cell>
          <cell r="I4629" t="str">
            <v>41569</v>
          </cell>
          <cell r="J4629" t="str">
            <v>2010062</v>
          </cell>
          <cell r="K4629" t="str">
            <v>40701</v>
          </cell>
          <cell r="L4629">
            <v>6.6</v>
          </cell>
          <cell r="M4629" t="str">
            <v>143115202</v>
          </cell>
          <cell r="O4629" t="str">
            <v>72</v>
          </cell>
          <cell r="Q4629">
            <v>22644.9</v>
          </cell>
          <cell r="R4629">
            <v>0</v>
          </cell>
          <cell r="S4629">
            <v>0</v>
          </cell>
        </row>
        <row r="4630">
          <cell r="B4630" t="str">
            <v>50</v>
          </cell>
          <cell r="C4630" t="str">
            <v>Передвижная дизельная эл/ст.ПЭ-</v>
          </cell>
          <cell r="D4630" t="str">
            <v>536</v>
          </cell>
          <cell r="E4630" t="str">
            <v>011</v>
          </cell>
          <cell r="F4630">
            <v>11</v>
          </cell>
          <cell r="G4630">
            <v>40</v>
          </cell>
          <cell r="H4630">
            <v>25515</v>
          </cell>
          <cell r="I4630" t="str">
            <v>41570</v>
          </cell>
          <cell r="J4630" t="str">
            <v>2010062</v>
          </cell>
          <cell r="K4630" t="str">
            <v>40302</v>
          </cell>
          <cell r="L4630">
            <v>5.5</v>
          </cell>
          <cell r="M4630" t="str">
            <v>143149122</v>
          </cell>
          <cell r="O4630" t="str">
            <v>67</v>
          </cell>
          <cell r="Q4630">
            <v>25515</v>
          </cell>
          <cell r="R4630">
            <v>0</v>
          </cell>
          <cell r="S4630">
            <v>0</v>
          </cell>
        </row>
        <row r="4631">
          <cell r="B4631" t="str">
            <v>50</v>
          </cell>
          <cell r="C4631" t="str">
            <v>Передвижная дизельная эл/ст.ПЭ-</v>
          </cell>
          <cell r="D4631" t="str">
            <v>536</v>
          </cell>
          <cell r="E4631" t="str">
            <v>011</v>
          </cell>
          <cell r="F4631">
            <v>11</v>
          </cell>
          <cell r="G4631">
            <v>40</v>
          </cell>
          <cell r="H4631">
            <v>25515</v>
          </cell>
          <cell r="I4631" t="str">
            <v>41571</v>
          </cell>
          <cell r="J4631" t="str">
            <v>2010062</v>
          </cell>
          <cell r="K4631" t="str">
            <v>40302</v>
          </cell>
          <cell r="L4631">
            <v>5.5</v>
          </cell>
          <cell r="M4631" t="str">
            <v>143149122</v>
          </cell>
          <cell r="O4631" t="str">
            <v>67</v>
          </cell>
          <cell r="Q4631">
            <v>25515</v>
          </cell>
          <cell r="R4631">
            <v>0</v>
          </cell>
          <cell r="S4631">
            <v>0</v>
          </cell>
        </row>
        <row r="4632">
          <cell r="B4632" t="str">
            <v>50</v>
          </cell>
          <cell r="C4632" t="str">
            <v>Передвижная дизельная эл/ст.ПЭ-</v>
          </cell>
          <cell r="D4632" t="str">
            <v>536</v>
          </cell>
          <cell r="E4632" t="str">
            <v>011</v>
          </cell>
          <cell r="F4632">
            <v>11</v>
          </cell>
          <cell r="G4632">
            <v>40</v>
          </cell>
          <cell r="H4632">
            <v>25515</v>
          </cell>
          <cell r="I4632" t="str">
            <v>41572</v>
          </cell>
          <cell r="J4632" t="str">
            <v>2010062</v>
          </cell>
          <cell r="K4632" t="str">
            <v>40302</v>
          </cell>
          <cell r="L4632">
            <v>5.5</v>
          </cell>
          <cell r="M4632" t="str">
            <v>143149122</v>
          </cell>
          <cell r="O4632" t="str">
            <v>67</v>
          </cell>
          <cell r="Q4632">
            <v>25515</v>
          </cell>
          <cell r="R4632">
            <v>0</v>
          </cell>
          <cell r="S4632">
            <v>0</v>
          </cell>
        </row>
        <row r="4633">
          <cell r="B4633" t="str">
            <v>50</v>
          </cell>
          <cell r="C4633" t="str">
            <v>Газотурбинная установка ГТУ-2.5</v>
          </cell>
          <cell r="D4633" t="str">
            <v>536</v>
          </cell>
          <cell r="E4633" t="str">
            <v>011</v>
          </cell>
          <cell r="F4633">
            <v>11</v>
          </cell>
          <cell r="G4633">
            <v>40</v>
          </cell>
          <cell r="H4633">
            <v>40228</v>
          </cell>
          <cell r="I4633" t="str">
            <v>41573</v>
          </cell>
          <cell r="J4633" t="str">
            <v>2010062</v>
          </cell>
          <cell r="K4633" t="str">
            <v>40103</v>
          </cell>
          <cell r="L4633">
            <v>10</v>
          </cell>
          <cell r="M4633" t="str">
            <v>142911131</v>
          </cell>
          <cell r="O4633" t="str">
            <v>75</v>
          </cell>
          <cell r="Q4633">
            <v>40228</v>
          </cell>
          <cell r="R4633">
            <v>0</v>
          </cell>
          <cell r="S4633">
            <v>0</v>
          </cell>
        </row>
        <row r="4634">
          <cell r="B4634" t="str">
            <v>50</v>
          </cell>
          <cell r="C4634" t="str">
            <v>Газотурбинная установка ГТУ-2.5</v>
          </cell>
          <cell r="D4634" t="str">
            <v>536</v>
          </cell>
          <cell r="E4634" t="str">
            <v>011</v>
          </cell>
          <cell r="F4634">
            <v>11</v>
          </cell>
          <cell r="G4634">
            <v>40</v>
          </cell>
          <cell r="H4634">
            <v>40228</v>
          </cell>
          <cell r="I4634" t="str">
            <v>41574</v>
          </cell>
          <cell r="J4634" t="str">
            <v>2010062</v>
          </cell>
          <cell r="K4634" t="str">
            <v>40103</v>
          </cell>
          <cell r="L4634">
            <v>10</v>
          </cell>
          <cell r="M4634" t="str">
            <v>142911131</v>
          </cell>
          <cell r="O4634" t="str">
            <v>75</v>
          </cell>
          <cell r="Q4634">
            <v>40228</v>
          </cell>
          <cell r="R4634">
            <v>0</v>
          </cell>
          <cell r="S4634">
            <v>0</v>
          </cell>
        </row>
        <row r="4635">
          <cell r="B4635" t="str">
            <v>51</v>
          </cell>
          <cell r="C4635" t="str">
            <v>Трансформатор ТМ 6300кВА</v>
          </cell>
          <cell r="D4635" t="str">
            <v>536</v>
          </cell>
          <cell r="E4635" t="str">
            <v>011</v>
          </cell>
          <cell r="F4635">
            <v>11</v>
          </cell>
          <cell r="G4635">
            <v>40</v>
          </cell>
          <cell r="H4635">
            <v>101009</v>
          </cell>
          <cell r="I4635" t="str">
            <v>41575</v>
          </cell>
          <cell r="J4635" t="str">
            <v>2010062</v>
          </cell>
          <cell r="K4635" t="str">
            <v>40701</v>
          </cell>
          <cell r="L4635">
            <v>4.4000000000000004</v>
          </cell>
          <cell r="M4635" t="str">
            <v>143115130</v>
          </cell>
          <cell r="O4635" t="str">
            <v>97</v>
          </cell>
          <cell r="Q4635">
            <v>101009</v>
          </cell>
          <cell r="R4635">
            <v>0</v>
          </cell>
          <cell r="S4635">
            <v>0</v>
          </cell>
        </row>
        <row r="4636">
          <cell r="B4636" t="str">
            <v>51</v>
          </cell>
          <cell r="C4636" t="str">
            <v>Трансформатор ТМ 6300кВА</v>
          </cell>
          <cell r="D4636" t="str">
            <v>536</v>
          </cell>
          <cell r="E4636" t="str">
            <v>011</v>
          </cell>
          <cell r="F4636">
            <v>11</v>
          </cell>
          <cell r="G4636">
            <v>40</v>
          </cell>
          <cell r="H4636">
            <v>120427</v>
          </cell>
          <cell r="I4636" t="str">
            <v>41582</v>
          </cell>
          <cell r="J4636" t="str">
            <v>2010062</v>
          </cell>
          <cell r="K4636" t="str">
            <v>40701</v>
          </cell>
          <cell r="L4636">
            <v>4.4000000000000004</v>
          </cell>
          <cell r="M4636" t="str">
            <v>143115130</v>
          </cell>
          <cell r="O4636" t="str">
            <v>97</v>
          </cell>
          <cell r="Q4636">
            <v>120427</v>
          </cell>
          <cell r="R4636">
            <v>0</v>
          </cell>
          <cell r="S4636">
            <v>0</v>
          </cell>
        </row>
        <row r="4637">
          <cell r="B4637" t="str">
            <v>52</v>
          </cell>
          <cell r="C4637" t="str">
            <v>Трансформатор ТМ-160-6/0.4</v>
          </cell>
          <cell r="D4637" t="str">
            <v>536</v>
          </cell>
          <cell r="E4637" t="str">
            <v>011</v>
          </cell>
          <cell r="F4637">
            <v>11</v>
          </cell>
          <cell r="G4637">
            <v>40</v>
          </cell>
          <cell r="H4637">
            <v>99842.46</v>
          </cell>
          <cell r="I4637" t="str">
            <v>41577</v>
          </cell>
          <cell r="J4637" t="str">
            <v>2010062</v>
          </cell>
          <cell r="K4637" t="str">
            <v>40701</v>
          </cell>
          <cell r="L4637">
            <v>4.4000000000000004</v>
          </cell>
          <cell r="M4637" t="str">
            <v>143115120</v>
          </cell>
          <cell r="O4637" t="str">
            <v>98</v>
          </cell>
          <cell r="Q4637">
            <v>28171.63</v>
          </cell>
          <cell r="R4637">
            <v>366.09</v>
          </cell>
          <cell r="S4637">
            <v>71670.83</v>
          </cell>
        </row>
        <row r="4638">
          <cell r="B4638" t="str">
            <v>52</v>
          </cell>
          <cell r="C4638" t="str">
            <v>Трансформатор ТМ-160-6/0.4</v>
          </cell>
          <cell r="D4638" t="str">
            <v>536</v>
          </cell>
          <cell r="E4638" t="str">
            <v>011</v>
          </cell>
          <cell r="F4638">
            <v>11</v>
          </cell>
          <cell r="G4638">
            <v>40</v>
          </cell>
          <cell r="H4638">
            <v>99842.46</v>
          </cell>
          <cell r="I4638" t="str">
            <v>41578</v>
          </cell>
          <cell r="J4638" t="str">
            <v>2010062</v>
          </cell>
          <cell r="K4638" t="str">
            <v>40701</v>
          </cell>
          <cell r="L4638">
            <v>4.4000000000000004</v>
          </cell>
          <cell r="M4638" t="str">
            <v>143115120</v>
          </cell>
          <cell r="O4638" t="str">
            <v>98</v>
          </cell>
          <cell r="Q4638">
            <v>28171.63</v>
          </cell>
          <cell r="R4638">
            <v>366.09</v>
          </cell>
          <cell r="S4638">
            <v>71670.83</v>
          </cell>
        </row>
        <row r="4639">
          <cell r="B4639" t="str">
            <v>52</v>
          </cell>
          <cell r="C4639" t="str">
            <v>Трансформатор ТМ-63-6/0.4</v>
          </cell>
          <cell r="D4639" t="str">
            <v>536</v>
          </cell>
          <cell r="E4639" t="str">
            <v>011</v>
          </cell>
          <cell r="F4639">
            <v>11</v>
          </cell>
          <cell r="G4639">
            <v>40</v>
          </cell>
          <cell r="H4639">
            <v>118870.25</v>
          </cell>
          <cell r="I4639" t="str">
            <v>41579</v>
          </cell>
          <cell r="J4639" t="str">
            <v>2010062</v>
          </cell>
          <cell r="K4639" t="str">
            <v>40701</v>
          </cell>
          <cell r="L4639">
            <v>4.4000000000000004</v>
          </cell>
          <cell r="M4639" t="str">
            <v>143115120</v>
          </cell>
          <cell r="O4639" t="str">
            <v>98</v>
          </cell>
          <cell r="Q4639">
            <v>32727.02</v>
          </cell>
          <cell r="R4639">
            <v>435.86</v>
          </cell>
          <cell r="S4639">
            <v>86143.23</v>
          </cell>
        </row>
        <row r="4640">
          <cell r="B4640" t="str">
            <v>51</v>
          </cell>
          <cell r="C4640" t="str">
            <v>Масляный выключатель ММО-110кВ</v>
          </cell>
          <cell r="D4640" t="str">
            <v>536</v>
          </cell>
          <cell r="E4640" t="str">
            <v>011</v>
          </cell>
          <cell r="F4640">
            <v>11</v>
          </cell>
          <cell r="G4640">
            <v>40</v>
          </cell>
          <cell r="H4640">
            <v>324966.59999999998</v>
          </cell>
          <cell r="I4640" t="str">
            <v>41580</v>
          </cell>
          <cell r="J4640" t="str">
            <v>2010062</v>
          </cell>
          <cell r="K4640" t="str">
            <v>40701</v>
          </cell>
          <cell r="L4640">
            <v>4.4000000000000004</v>
          </cell>
          <cell r="M4640" t="str">
            <v>143120101</v>
          </cell>
          <cell r="O4640" t="str">
            <v>78</v>
          </cell>
          <cell r="Q4640">
            <v>324966.59999999998</v>
          </cell>
          <cell r="R4640">
            <v>0</v>
          </cell>
          <cell r="S4640">
            <v>0</v>
          </cell>
        </row>
        <row r="4641">
          <cell r="B4641" t="str">
            <v>51</v>
          </cell>
          <cell r="C4641" t="str">
            <v>Масляный выключатель ММО-110</v>
          </cell>
          <cell r="D4641" t="str">
            <v>536</v>
          </cell>
          <cell r="E4641" t="str">
            <v>011</v>
          </cell>
          <cell r="F4641">
            <v>11</v>
          </cell>
          <cell r="G4641">
            <v>40</v>
          </cell>
          <cell r="H4641">
            <v>170847.9</v>
          </cell>
          <cell r="I4641" t="str">
            <v>41581</v>
          </cell>
          <cell r="J4641" t="str">
            <v>2010062</v>
          </cell>
          <cell r="K4641" t="str">
            <v>40701</v>
          </cell>
          <cell r="L4641">
            <v>4.4000000000000004</v>
          </cell>
          <cell r="M4641" t="str">
            <v>143120101</v>
          </cell>
          <cell r="O4641" t="str">
            <v>95</v>
          </cell>
          <cell r="Q4641">
            <v>170847.9</v>
          </cell>
          <cell r="R4641">
            <v>0</v>
          </cell>
          <cell r="S4641">
            <v>0</v>
          </cell>
        </row>
        <row r="4642">
          <cell r="B4642" t="str">
            <v>55</v>
          </cell>
          <cell r="C4642" t="str">
            <v>Трактор ДТ-75</v>
          </cell>
          <cell r="D4642" t="str">
            <v>536</v>
          </cell>
          <cell r="E4642" t="str">
            <v>011</v>
          </cell>
          <cell r="F4642">
            <v>11</v>
          </cell>
          <cell r="G4642">
            <v>40</v>
          </cell>
          <cell r="H4642">
            <v>33694</v>
          </cell>
          <cell r="I4642" t="str">
            <v>40626</v>
          </cell>
          <cell r="J4642" t="str">
            <v>2502100</v>
          </cell>
          <cell r="K4642" t="str">
            <v>40603</v>
          </cell>
          <cell r="L4642">
            <v>12.5</v>
          </cell>
          <cell r="M4642" t="str">
            <v>142918142</v>
          </cell>
          <cell r="O4642" t="str">
            <v>83</v>
          </cell>
          <cell r="Q4642">
            <v>33694</v>
          </cell>
          <cell r="R4642">
            <v>0</v>
          </cell>
          <cell r="S4642">
            <v>0</v>
          </cell>
        </row>
        <row r="4643">
          <cell r="B4643" t="str">
            <v>55</v>
          </cell>
          <cell r="C4643" t="str">
            <v>Снегоочиститель ДЭ-220А</v>
          </cell>
          <cell r="D4643" t="str">
            <v>536</v>
          </cell>
          <cell r="E4643" t="str">
            <v>011</v>
          </cell>
          <cell r="F4643">
            <v>11</v>
          </cell>
          <cell r="G4643">
            <v>40</v>
          </cell>
          <cell r="H4643">
            <v>156243</v>
          </cell>
          <cell r="I4643" t="str">
            <v>40627</v>
          </cell>
          <cell r="J4643" t="str">
            <v>2502100</v>
          </cell>
          <cell r="K4643" t="str">
            <v>40603</v>
          </cell>
          <cell r="L4643">
            <v>12.5</v>
          </cell>
          <cell r="M4643" t="str">
            <v>142924430</v>
          </cell>
          <cell r="O4643" t="str">
            <v>87</v>
          </cell>
          <cell r="Q4643">
            <v>156243</v>
          </cell>
          <cell r="R4643">
            <v>0</v>
          </cell>
          <cell r="S4643">
            <v>0</v>
          </cell>
        </row>
        <row r="4644">
          <cell r="B4644" t="str">
            <v>38</v>
          </cell>
          <cell r="C4644" t="str">
            <v>Трансформатор ТМ -63/10</v>
          </cell>
          <cell r="D4644" t="str">
            <v>536</v>
          </cell>
          <cell r="E4644" t="str">
            <v>011</v>
          </cell>
          <cell r="F4644">
            <v>11</v>
          </cell>
          <cell r="G4644">
            <v>40</v>
          </cell>
          <cell r="H4644">
            <v>5724</v>
          </cell>
          <cell r="I4644" t="str">
            <v>40300</v>
          </cell>
          <cell r="J4644" t="str">
            <v>2010062</v>
          </cell>
          <cell r="K4644" t="str">
            <v>40701</v>
          </cell>
          <cell r="L4644">
            <v>6.6</v>
          </cell>
          <cell r="M4644" t="str">
            <v>143115120</v>
          </cell>
          <cell r="O4644" t="str">
            <v>71</v>
          </cell>
          <cell r="Q4644">
            <v>5724</v>
          </cell>
          <cell r="R4644">
            <v>0</v>
          </cell>
          <cell r="S4644">
            <v>0</v>
          </cell>
        </row>
        <row r="4645">
          <cell r="B4645" t="str">
            <v>38</v>
          </cell>
          <cell r="C4645" t="str">
            <v>Трансформатор ТМ 100/10</v>
          </cell>
          <cell r="D4645" t="str">
            <v>536</v>
          </cell>
          <cell r="E4645" t="str">
            <v>011</v>
          </cell>
          <cell r="F4645">
            <v>11</v>
          </cell>
          <cell r="G4645">
            <v>40</v>
          </cell>
          <cell r="H4645">
            <v>5724</v>
          </cell>
          <cell r="I4645" t="str">
            <v>40301</v>
          </cell>
          <cell r="J4645" t="str">
            <v>2010062</v>
          </cell>
          <cell r="K4645" t="str">
            <v>40701</v>
          </cell>
          <cell r="L4645">
            <v>6.6</v>
          </cell>
          <cell r="M4645" t="str">
            <v>143115120</v>
          </cell>
          <cell r="O4645" t="str">
            <v>71</v>
          </cell>
          <cell r="Q4645">
            <v>5724</v>
          </cell>
          <cell r="R4645">
            <v>0</v>
          </cell>
          <cell r="S4645">
            <v>0</v>
          </cell>
        </row>
        <row r="4646">
          <cell r="B4646" t="str">
            <v>38</v>
          </cell>
          <cell r="C4646" t="str">
            <v>Трансформатор ТМ 30/10</v>
          </cell>
          <cell r="D4646" t="str">
            <v>536</v>
          </cell>
          <cell r="E4646" t="str">
            <v>011</v>
          </cell>
          <cell r="F4646">
            <v>11</v>
          </cell>
          <cell r="G4646">
            <v>40</v>
          </cell>
          <cell r="H4646">
            <v>5341</v>
          </cell>
          <cell r="I4646" t="str">
            <v>40302</v>
          </cell>
          <cell r="J4646" t="str">
            <v>2010062</v>
          </cell>
          <cell r="K4646" t="str">
            <v>40701</v>
          </cell>
          <cell r="L4646">
            <v>6.6</v>
          </cell>
          <cell r="M4646" t="str">
            <v>143115120</v>
          </cell>
          <cell r="O4646" t="str">
            <v>70</v>
          </cell>
          <cell r="Q4646">
            <v>5341</v>
          </cell>
          <cell r="R4646">
            <v>0</v>
          </cell>
          <cell r="S4646">
            <v>0</v>
          </cell>
        </row>
        <row r="4647">
          <cell r="B4647" t="str">
            <v>38</v>
          </cell>
          <cell r="C4647" t="str">
            <v>Трансформатор ТМ 160/10</v>
          </cell>
          <cell r="D4647" t="str">
            <v>536</v>
          </cell>
          <cell r="E4647" t="str">
            <v>011</v>
          </cell>
          <cell r="F4647">
            <v>11</v>
          </cell>
          <cell r="G4647">
            <v>40</v>
          </cell>
          <cell r="H4647">
            <v>5341</v>
          </cell>
          <cell r="I4647" t="str">
            <v>40303</v>
          </cell>
          <cell r="J4647" t="str">
            <v>2010062</v>
          </cell>
          <cell r="K4647" t="str">
            <v>40701</v>
          </cell>
          <cell r="L4647">
            <v>6.6</v>
          </cell>
          <cell r="M4647" t="str">
            <v>143115120</v>
          </cell>
          <cell r="O4647" t="str">
            <v>69</v>
          </cell>
          <cell r="Q4647">
            <v>5341</v>
          </cell>
          <cell r="R4647">
            <v>0</v>
          </cell>
          <cell r="S4647">
            <v>0</v>
          </cell>
        </row>
        <row r="4648">
          <cell r="B4648" t="str">
            <v>38</v>
          </cell>
          <cell r="C4648" t="str">
            <v>Трансформатор ТМ 100/10</v>
          </cell>
          <cell r="D4648" t="str">
            <v>536</v>
          </cell>
          <cell r="E4648" t="str">
            <v>011</v>
          </cell>
          <cell r="F4648">
            <v>11</v>
          </cell>
          <cell r="G4648">
            <v>40</v>
          </cell>
          <cell r="H4648">
            <v>4323</v>
          </cell>
          <cell r="I4648" t="str">
            <v>40304</v>
          </cell>
          <cell r="J4648" t="str">
            <v>2010062</v>
          </cell>
          <cell r="K4648" t="str">
            <v>40701</v>
          </cell>
          <cell r="L4648">
            <v>6.6</v>
          </cell>
          <cell r="M4648" t="str">
            <v>143115120</v>
          </cell>
          <cell r="O4648" t="str">
            <v>71</v>
          </cell>
          <cell r="Q4648">
            <v>4323</v>
          </cell>
          <cell r="R4648">
            <v>0</v>
          </cell>
          <cell r="S4648">
            <v>0</v>
          </cell>
        </row>
        <row r="4649">
          <cell r="B4649" t="str">
            <v>38</v>
          </cell>
          <cell r="C4649" t="str">
            <v>Трансформатор ТМ 160/10</v>
          </cell>
          <cell r="D4649" t="str">
            <v>536</v>
          </cell>
          <cell r="E4649" t="str">
            <v>011</v>
          </cell>
          <cell r="F4649">
            <v>11</v>
          </cell>
          <cell r="G4649">
            <v>40</v>
          </cell>
          <cell r="H4649">
            <v>3119</v>
          </cell>
          <cell r="I4649" t="str">
            <v>40305</v>
          </cell>
          <cell r="J4649" t="str">
            <v>2010062</v>
          </cell>
          <cell r="K4649" t="str">
            <v>40701</v>
          </cell>
          <cell r="L4649">
            <v>6.6</v>
          </cell>
          <cell r="M4649" t="str">
            <v>143115120</v>
          </cell>
          <cell r="O4649" t="str">
            <v>71</v>
          </cell>
          <cell r="Q4649">
            <v>3119</v>
          </cell>
          <cell r="R4649">
            <v>0</v>
          </cell>
          <cell r="S4649">
            <v>0</v>
          </cell>
        </row>
        <row r="4650">
          <cell r="B4650" t="str">
            <v>38</v>
          </cell>
          <cell r="C4650" t="str">
            <v>Трансформатор ТМ 320/10</v>
          </cell>
          <cell r="D4650" t="str">
            <v>536</v>
          </cell>
          <cell r="E4650" t="str">
            <v>011</v>
          </cell>
          <cell r="F4650">
            <v>11</v>
          </cell>
          <cell r="G4650">
            <v>40</v>
          </cell>
          <cell r="H4650">
            <v>14415</v>
          </cell>
          <cell r="I4650" t="str">
            <v>40306</v>
          </cell>
          <cell r="J4650" t="str">
            <v>2010062</v>
          </cell>
          <cell r="K4650" t="str">
            <v>40701</v>
          </cell>
          <cell r="L4650">
            <v>6.6</v>
          </cell>
          <cell r="M4650" t="str">
            <v>143115120</v>
          </cell>
          <cell r="O4650" t="str">
            <v>73</v>
          </cell>
          <cell r="Q4650">
            <v>14415</v>
          </cell>
          <cell r="R4650">
            <v>0</v>
          </cell>
          <cell r="S4650">
            <v>0</v>
          </cell>
        </row>
        <row r="4651">
          <cell r="B4651" t="str">
            <v>38</v>
          </cell>
          <cell r="C4651" t="str">
            <v>Трансформатор ТМ -630/10</v>
          </cell>
          <cell r="D4651" t="str">
            <v>536</v>
          </cell>
          <cell r="E4651" t="str">
            <v>011</v>
          </cell>
          <cell r="F4651">
            <v>11</v>
          </cell>
          <cell r="G4651">
            <v>40</v>
          </cell>
          <cell r="H4651">
            <v>4137</v>
          </cell>
          <cell r="I4651" t="str">
            <v>40307</v>
          </cell>
          <cell r="J4651" t="str">
            <v>2010062</v>
          </cell>
          <cell r="K4651" t="str">
            <v>40701</v>
          </cell>
          <cell r="L4651">
            <v>6.6</v>
          </cell>
          <cell r="M4651" t="str">
            <v>143115120</v>
          </cell>
          <cell r="O4651" t="str">
            <v>68</v>
          </cell>
          <cell r="Q4651">
            <v>4137</v>
          </cell>
          <cell r="R4651">
            <v>0</v>
          </cell>
          <cell r="S4651">
            <v>0</v>
          </cell>
        </row>
        <row r="4652">
          <cell r="B4652" t="str">
            <v>38</v>
          </cell>
          <cell r="C4652" t="str">
            <v>МТП № 12</v>
          </cell>
          <cell r="D4652" t="str">
            <v>536</v>
          </cell>
          <cell r="E4652" t="str">
            <v>011</v>
          </cell>
          <cell r="F4652">
            <v>11</v>
          </cell>
          <cell r="G4652">
            <v>40</v>
          </cell>
          <cell r="H4652">
            <v>11846</v>
          </cell>
          <cell r="I4652" t="str">
            <v>40308</v>
          </cell>
          <cell r="J4652" t="str">
            <v>2010062</v>
          </cell>
          <cell r="K4652" t="str">
            <v>40701</v>
          </cell>
          <cell r="L4652">
            <v>6.6</v>
          </cell>
          <cell r="M4652" t="str">
            <v>143120390</v>
          </cell>
          <cell r="O4652" t="str">
            <v>59</v>
          </cell>
          <cell r="Q4652">
            <v>11846</v>
          </cell>
          <cell r="R4652">
            <v>0</v>
          </cell>
          <cell r="S4652">
            <v>0</v>
          </cell>
        </row>
        <row r="4653">
          <cell r="B4653" t="str">
            <v>38</v>
          </cell>
          <cell r="C4653" t="str">
            <v>КТП-35</v>
          </cell>
          <cell r="D4653" t="str">
            <v>536</v>
          </cell>
          <cell r="E4653" t="str">
            <v>011</v>
          </cell>
          <cell r="F4653">
            <v>11</v>
          </cell>
          <cell r="G4653">
            <v>40</v>
          </cell>
          <cell r="H4653">
            <v>25625</v>
          </cell>
          <cell r="I4653" t="str">
            <v>40309</v>
          </cell>
          <cell r="J4653" t="str">
            <v>2010062</v>
          </cell>
          <cell r="K4653" t="str">
            <v>40701</v>
          </cell>
          <cell r="L4653">
            <v>6.6</v>
          </cell>
          <cell r="M4653" t="str">
            <v>143115202</v>
          </cell>
          <cell r="O4653" t="str">
            <v>78</v>
          </cell>
          <cell r="Q4653">
            <v>25625</v>
          </cell>
          <cell r="R4653">
            <v>0</v>
          </cell>
          <cell r="S4653">
            <v>0</v>
          </cell>
        </row>
        <row r="4654">
          <cell r="B4654" t="str">
            <v>38</v>
          </cell>
          <cell r="C4654" t="str">
            <v>ЗТП-64</v>
          </cell>
          <cell r="D4654" t="str">
            <v>536</v>
          </cell>
          <cell r="E4654" t="str">
            <v>011</v>
          </cell>
          <cell r="F4654">
            <v>11</v>
          </cell>
          <cell r="G4654">
            <v>40</v>
          </cell>
          <cell r="H4654">
            <v>21931</v>
          </cell>
          <cell r="I4654" t="str">
            <v>40310</v>
          </cell>
          <cell r="J4654" t="str">
            <v>2010062</v>
          </cell>
          <cell r="K4654" t="str">
            <v>40701</v>
          </cell>
          <cell r="L4654">
            <v>4.4000000000000004</v>
          </cell>
          <cell r="M4654" t="str">
            <v>143120161</v>
          </cell>
          <cell r="O4654" t="str">
            <v>73</v>
          </cell>
          <cell r="Q4654">
            <v>21931</v>
          </cell>
          <cell r="R4654">
            <v>0</v>
          </cell>
          <cell r="S4654">
            <v>0</v>
          </cell>
        </row>
        <row r="4655">
          <cell r="B4655" t="str">
            <v>38</v>
          </cell>
          <cell r="C4655" t="str">
            <v>ЗТП № 24</v>
          </cell>
          <cell r="D4655" t="str">
            <v>536</v>
          </cell>
          <cell r="E4655" t="str">
            <v>011</v>
          </cell>
          <cell r="F4655">
            <v>11</v>
          </cell>
          <cell r="G4655">
            <v>40</v>
          </cell>
          <cell r="H4655">
            <v>90403</v>
          </cell>
          <cell r="I4655" t="str">
            <v>40311</v>
          </cell>
          <cell r="J4655" t="str">
            <v>2010062</v>
          </cell>
          <cell r="K4655" t="str">
            <v>40701</v>
          </cell>
          <cell r="L4655">
            <v>4.4000000000000004</v>
          </cell>
          <cell r="M4655" t="str">
            <v>143120161</v>
          </cell>
          <cell r="O4655" t="str">
            <v>74</v>
          </cell>
          <cell r="Q4655">
            <v>90403</v>
          </cell>
          <cell r="R4655">
            <v>0</v>
          </cell>
          <cell r="S4655">
            <v>0</v>
          </cell>
        </row>
        <row r="4656">
          <cell r="B4656" t="str">
            <v>38</v>
          </cell>
          <cell r="C4656" t="str">
            <v>КТП-17А</v>
          </cell>
          <cell r="D4656" t="str">
            <v>536</v>
          </cell>
          <cell r="E4656" t="str">
            <v>011</v>
          </cell>
          <cell r="F4656">
            <v>11</v>
          </cell>
          <cell r="G4656">
            <v>40</v>
          </cell>
          <cell r="H4656">
            <v>27043.200000000001</v>
          </cell>
          <cell r="I4656" t="str">
            <v>40312</v>
          </cell>
          <cell r="J4656" t="str">
            <v>2010062</v>
          </cell>
          <cell r="K4656" t="str">
            <v>40701</v>
          </cell>
          <cell r="L4656">
            <v>6.6</v>
          </cell>
          <cell r="M4656" t="str">
            <v>143115202</v>
          </cell>
          <cell r="O4656" t="str">
            <v>78</v>
          </cell>
          <cell r="Q4656">
            <v>27043.200000000001</v>
          </cell>
          <cell r="R4656">
            <v>0</v>
          </cell>
          <cell r="S4656">
            <v>0</v>
          </cell>
        </row>
        <row r="4657">
          <cell r="B4657" t="str">
            <v>38</v>
          </cell>
          <cell r="C4657" t="str">
            <v>КТП № 27АТ</v>
          </cell>
          <cell r="D4657" t="str">
            <v>536</v>
          </cell>
          <cell r="E4657" t="str">
            <v>011</v>
          </cell>
          <cell r="F4657">
            <v>11</v>
          </cell>
          <cell r="G4657">
            <v>40</v>
          </cell>
          <cell r="H4657">
            <v>61813.8</v>
          </cell>
          <cell r="I4657" t="str">
            <v>40313</v>
          </cell>
          <cell r="J4657" t="str">
            <v>2010062</v>
          </cell>
          <cell r="K4657" t="str">
            <v>40701</v>
          </cell>
          <cell r="L4657">
            <v>6.6</v>
          </cell>
          <cell r="M4657" t="str">
            <v>143115202</v>
          </cell>
          <cell r="O4657" t="str">
            <v>83</v>
          </cell>
          <cell r="Q4657">
            <v>61813.8</v>
          </cell>
          <cell r="R4657">
            <v>0</v>
          </cell>
          <cell r="S4657">
            <v>0</v>
          </cell>
        </row>
        <row r="4658">
          <cell r="B4658" t="str">
            <v>38</v>
          </cell>
          <cell r="C4658" t="str">
            <v>КТП 112 Кр</v>
          </cell>
          <cell r="D4658" t="str">
            <v>536</v>
          </cell>
          <cell r="E4658" t="str">
            <v>011</v>
          </cell>
          <cell r="F4658">
            <v>11</v>
          </cell>
          <cell r="G4658">
            <v>40</v>
          </cell>
          <cell r="H4658">
            <v>17076</v>
          </cell>
          <cell r="I4658" t="str">
            <v>40314</v>
          </cell>
          <cell r="J4658" t="str">
            <v>2010062</v>
          </cell>
          <cell r="K4658" t="str">
            <v>40701</v>
          </cell>
          <cell r="L4658">
            <v>6.6</v>
          </cell>
          <cell r="M4658" t="str">
            <v>143115202</v>
          </cell>
          <cell r="O4658" t="str">
            <v>75</v>
          </cell>
          <cell r="Q4658">
            <v>17076</v>
          </cell>
          <cell r="R4658">
            <v>0</v>
          </cell>
          <cell r="S4658">
            <v>0</v>
          </cell>
        </row>
        <row r="4659">
          <cell r="B4659" t="str">
            <v>31</v>
          </cell>
          <cell r="C4659" t="str">
            <v>Электрокотёл ЭПЗ-100</v>
          </cell>
          <cell r="D4659" t="str">
            <v>536</v>
          </cell>
          <cell r="E4659" t="str">
            <v>011</v>
          </cell>
          <cell r="F4659">
            <v>11</v>
          </cell>
          <cell r="G4659">
            <v>40</v>
          </cell>
          <cell r="H4659">
            <v>25744.5</v>
          </cell>
          <cell r="I4659" t="str">
            <v>40317</v>
          </cell>
          <cell r="J4659" t="str">
            <v>2010062</v>
          </cell>
          <cell r="K4659" t="str">
            <v>40002</v>
          </cell>
          <cell r="L4659">
            <v>5</v>
          </cell>
          <cell r="M4659" t="str">
            <v>143115130</v>
          </cell>
          <cell r="O4659" t="str">
            <v>78</v>
          </cell>
          <cell r="Q4659">
            <v>25744.5</v>
          </cell>
          <cell r="R4659">
            <v>0</v>
          </cell>
          <cell r="S4659">
            <v>0</v>
          </cell>
        </row>
        <row r="4660">
          <cell r="B4660" t="str">
            <v>38</v>
          </cell>
          <cell r="C4660" t="str">
            <v>КТП- 28АТ</v>
          </cell>
          <cell r="D4660" t="str">
            <v>536</v>
          </cell>
          <cell r="E4660" t="str">
            <v>011</v>
          </cell>
          <cell r="F4660">
            <v>11</v>
          </cell>
          <cell r="G4660">
            <v>40</v>
          </cell>
          <cell r="H4660">
            <v>9794</v>
          </cell>
          <cell r="I4660" t="str">
            <v>40324</v>
          </cell>
          <cell r="J4660" t="str">
            <v>2010062</v>
          </cell>
          <cell r="K4660" t="str">
            <v>40701</v>
          </cell>
          <cell r="L4660">
            <v>6.6</v>
          </cell>
          <cell r="M4660" t="str">
            <v>143115202</v>
          </cell>
          <cell r="O4660" t="str">
            <v>78</v>
          </cell>
          <cell r="Q4660">
            <v>9794</v>
          </cell>
          <cell r="R4660">
            <v>0</v>
          </cell>
          <cell r="S4660">
            <v>0</v>
          </cell>
        </row>
        <row r="4661">
          <cell r="B4661" t="str">
            <v>38</v>
          </cell>
          <cell r="C4661" t="str">
            <v>КТП-141 Кр</v>
          </cell>
          <cell r="D4661" t="str">
            <v>536</v>
          </cell>
          <cell r="E4661" t="str">
            <v>011</v>
          </cell>
          <cell r="F4661">
            <v>11</v>
          </cell>
          <cell r="G4661">
            <v>40</v>
          </cell>
          <cell r="H4661">
            <v>4976</v>
          </cell>
          <cell r="I4661" t="str">
            <v>40325</v>
          </cell>
          <cell r="J4661" t="str">
            <v>2010062</v>
          </cell>
          <cell r="K4661" t="str">
            <v>40701</v>
          </cell>
          <cell r="L4661">
            <v>6.6</v>
          </cell>
          <cell r="M4661" t="str">
            <v>143115202</v>
          </cell>
          <cell r="O4661" t="str">
            <v>79</v>
          </cell>
          <cell r="Q4661">
            <v>4976</v>
          </cell>
          <cell r="R4661">
            <v>0</v>
          </cell>
          <cell r="S4661">
            <v>0</v>
          </cell>
        </row>
        <row r="4662">
          <cell r="B4662" t="str">
            <v>38</v>
          </cell>
          <cell r="C4662" t="str">
            <v>КТП - 16 АТ</v>
          </cell>
          <cell r="D4662" t="str">
            <v>536</v>
          </cell>
          <cell r="E4662" t="str">
            <v>011</v>
          </cell>
          <cell r="F4662">
            <v>11</v>
          </cell>
          <cell r="G4662">
            <v>40</v>
          </cell>
          <cell r="H4662">
            <v>4976</v>
          </cell>
          <cell r="I4662" t="str">
            <v>40326</v>
          </cell>
          <cell r="J4662" t="str">
            <v>2010062</v>
          </cell>
          <cell r="K4662" t="str">
            <v>40701</v>
          </cell>
          <cell r="L4662">
            <v>6.6</v>
          </cell>
          <cell r="M4662" t="str">
            <v>143115202</v>
          </cell>
          <cell r="O4662" t="str">
            <v>79</v>
          </cell>
          <cell r="Q4662">
            <v>4976</v>
          </cell>
          <cell r="R4662">
            <v>0</v>
          </cell>
          <cell r="S4662">
            <v>0</v>
          </cell>
        </row>
        <row r="4663">
          <cell r="B4663" t="str">
            <v>38</v>
          </cell>
          <cell r="C4663" t="str">
            <v>КТП-105 Вх</v>
          </cell>
          <cell r="D4663" t="str">
            <v>536</v>
          </cell>
          <cell r="E4663" t="str">
            <v>011</v>
          </cell>
          <cell r="F4663">
            <v>11</v>
          </cell>
          <cell r="G4663">
            <v>40</v>
          </cell>
          <cell r="H4663">
            <v>4976</v>
          </cell>
          <cell r="I4663" t="str">
            <v>40327</v>
          </cell>
          <cell r="J4663" t="str">
            <v>2010062</v>
          </cell>
          <cell r="K4663" t="str">
            <v>40701</v>
          </cell>
          <cell r="L4663">
            <v>6.6</v>
          </cell>
          <cell r="M4663" t="str">
            <v>143115202</v>
          </cell>
          <cell r="O4663" t="str">
            <v>79</v>
          </cell>
          <cell r="Q4663">
            <v>4976</v>
          </cell>
          <cell r="R4663">
            <v>0</v>
          </cell>
          <cell r="S4663">
            <v>0</v>
          </cell>
        </row>
        <row r="4664">
          <cell r="B4664" t="str">
            <v>38</v>
          </cell>
          <cell r="C4664" t="str">
            <v>КТП-143 Кр</v>
          </cell>
          <cell r="D4664" t="str">
            <v>536</v>
          </cell>
          <cell r="E4664" t="str">
            <v>011</v>
          </cell>
          <cell r="F4664">
            <v>11</v>
          </cell>
          <cell r="G4664">
            <v>40</v>
          </cell>
          <cell r="H4664">
            <v>4976</v>
          </cell>
          <cell r="I4664" t="str">
            <v>40328</v>
          </cell>
          <cell r="J4664" t="str">
            <v>2010062</v>
          </cell>
          <cell r="K4664" t="str">
            <v>40701</v>
          </cell>
          <cell r="L4664">
            <v>6.6</v>
          </cell>
          <cell r="M4664" t="str">
            <v>143115202</v>
          </cell>
          <cell r="O4664" t="str">
            <v>79</v>
          </cell>
          <cell r="Q4664">
            <v>4976</v>
          </cell>
          <cell r="R4664">
            <v>0</v>
          </cell>
          <cell r="S4664">
            <v>0</v>
          </cell>
        </row>
        <row r="4665">
          <cell r="B4665" t="str">
            <v>38</v>
          </cell>
          <cell r="C4665" t="str">
            <v>КТП-2412</v>
          </cell>
          <cell r="D4665" t="str">
            <v>536</v>
          </cell>
          <cell r="E4665" t="str">
            <v>011</v>
          </cell>
          <cell r="F4665">
            <v>11</v>
          </cell>
          <cell r="G4665">
            <v>40</v>
          </cell>
          <cell r="H4665">
            <v>4117</v>
          </cell>
          <cell r="I4665" t="str">
            <v>40329</v>
          </cell>
          <cell r="J4665" t="str">
            <v>2010062</v>
          </cell>
          <cell r="K4665" t="str">
            <v>40701</v>
          </cell>
          <cell r="L4665">
            <v>6.6</v>
          </cell>
          <cell r="M4665" t="str">
            <v>143115202</v>
          </cell>
          <cell r="O4665" t="str">
            <v>79</v>
          </cell>
          <cell r="Q4665">
            <v>4117</v>
          </cell>
          <cell r="R4665">
            <v>0</v>
          </cell>
          <cell r="S4665">
            <v>0</v>
          </cell>
        </row>
        <row r="4666">
          <cell r="B4666" t="str">
            <v>38</v>
          </cell>
          <cell r="C4666" t="str">
            <v>КТП-148 Кр</v>
          </cell>
          <cell r="D4666" t="str">
            <v>536</v>
          </cell>
          <cell r="E4666" t="str">
            <v>011</v>
          </cell>
          <cell r="F4666">
            <v>11</v>
          </cell>
          <cell r="G4666">
            <v>40</v>
          </cell>
          <cell r="H4666">
            <v>4117</v>
          </cell>
          <cell r="I4666" t="str">
            <v>40330</v>
          </cell>
          <cell r="J4666" t="str">
            <v>2010062</v>
          </cell>
          <cell r="K4666" t="str">
            <v>40701</v>
          </cell>
          <cell r="L4666">
            <v>6.6</v>
          </cell>
          <cell r="M4666" t="str">
            <v>143115202</v>
          </cell>
          <cell r="O4666" t="str">
            <v>79</v>
          </cell>
          <cell r="Q4666">
            <v>4117</v>
          </cell>
          <cell r="R4666">
            <v>0</v>
          </cell>
          <cell r="S4666">
            <v>0</v>
          </cell>
        </row>
        <row r="4667">
          <cell r="B4667" t="str">
            <v>38</v>
          </cell>
          <cell r="C4667" t="str">
            <v>Трансформатор ТМ-180/10</v>
          </cell>
          <cell r="D4667" t="str">
            <v>536</v>
          </cell>
          <cell r="E4667" t="str">
            <v>011</v>
          </cell>
          <cell r="F4667">
            <v>11</v>
          </cell>
          <cell r="G4667">
            <v>40</v>
          </cell>
          <cell r="H4667">
            <v>10530</v>
          </cell>
          <cell r="I4667" t="str">
            <v>40331</v>
          </cell>
          <cell r="J4667" t="str">
            <v>2010062</v>
          </cell>
          <cell r="K4667" t="str">
            <v>40701</v>
          </cell>
          <cell r="L4667">
            <v>4.4000000000000004</v>
          </cell>
          <cell r="M4667" t="str">
            <v>143115120</v>
          </cell>
          <cell r="O4667" t="str">
            <v>83</v>
          </cell>
          <cell r="Q4667">
            <v>8702.27</v>
          </cell>
          <cell r="R4667">
            <v>38.61</v>
          </cell>
          <cell r="S4667">
            <v>1827.73</v>
          </cell>
        </row>
        <row r="4668">
          <cell r="B4668" t="str">
            <v>38</v>
          </cell>
          <cell r="C4668" t="str">
            <v>КТП-24 Вх</v>
          </cell>
          <cell r="D4668" t="str">
            <v>536</v>
          </cell>
          <cell r="E4668" t="str">
            <v>011</v>
          </cell>
          <cell r="F4668">
            <v>11</v>
          </cell>
          <cell r="G4668">
            <v>40</v>
          </cell>
          <cell r="H4668">
            <v>4117</v>
          </cell>
          <cell r="I4668" t="str">
            <v>40332</v>
          </cell>
          <cell r="J4668" t="str">
            <v>2010062</v>
          </cell>
          <cell r="K4668" t="str">
            <v>40701</v>
          </cell>
          <cell r="L4668">
            <v>6.6</v>
          </cell>
          <cell r="M4668" t="str">
            <v>143115202</v>
          </cell>
          <cell r="O4668" t="str">
            <v>79</v>
          </cell>
          <cell r="Q4668">
            <v>4117</v>
          </cell>
          <cell r="R4668">
            <v>0</v>
          </cell>
          <cell r="S4668">
            <v>0</v>
          </cell>
        </row>
        <row r="4669">
          <cell r="B4669" t="str">
            <v>38</v>
          </cell>
          <cell r="C4669" t="str">
            <v>КТП-101 Вх</v>
          </cell>
          <cell r="D4669" t="str">
            <v>536</v>
          </cell>
          <cell r="E4669" t="str">
            <v>011</v>
          </cell>
          <cell r="F4669">
            <v>11</v>
          </cell>
          <cell r="G4669">
            <v>40</v>
          </cell>
          <cell r="H4669">
            <v>4117</v>
          </cell>
          <cell r="I4669" t="str">
            <v>40333</v>
          </cell>
          <cell r="J4669" t="str">
            <v>2010062</v>
          </cell>
          <cell r="K4669" t="str">
            <v>40701</v>
          </cell>
          <cell r="L4669">
            <v>6.6</v>
          </cell>
          <cell r="M4669" t="str">
            <v>143115202</v>
          </cell>
          <cell r="O4669" t="str">
            <v>79</v>
          </cell>
          <cell r="Q4669">
            <v>4117</v>
          </cell>
          <cell r="R4669">
            <v>0</v>
          </cell>
          <cell r="S4669">
            <v>0</v>
          </cell>
        </row>
        <row r="4670">
          <cell r="B4670" t="str">
            <v>38</v>
          </cell>
          <cell r="C4670" t="str">
            <v>КТП-104 Вх</v>
          </cell>
          <cell r="D4670" t="str">
            <v>536</v>
          </cell>
          <cell r="E4670" t="str">
            <v>011</v>
          </cell>
          <cell r="F4670">
            <v>11</v>
          </cell>
          <cell r="G4670">
            <v>40</v>
          </cell>
          <cell r="H4670">
            <v>4117</v>
          </cell>
          <cell r="I4670" t="str">
            <v>40334</v>
          </cell>
          <cell r="J4670" t="str">
            <v>2010062</v>
          </cell>
          <cell r="K4670" t="str">
            <v>40701</v>
          </cell>
          <cell r="L4670">
            <v>6.6</v>
          </cell>
          <cell r="M4670" t="str">
            <v>143115202</v>
          </cell>
          <cell r="O4670" t="str">
            <v>79</v>
          </cell>
          <cell r="Q4670">
            <v>4117</v>
          </cell>
          <cell r="R4670">
            <v>0</v>
          </cell>
          <cell r="S4670">
            <v>0</v>
          </cell>
        </row>
        <row r="4671">
          <cell r="B4671" t="str">
            <v>38</v>
          </cell>
          <cell r="C4671" t="str">
            <v>КТП-16 Вн</v>
          </cell>
          <cell r="D4671" t="str">
            <v>536</v>
          </cell>
          <cell r="E4671" t="str">
            <v>011</v>
          </cell>
          <cell r="F4671">
            <v>11</v>
          </cell>
          <cell r="G4671">
            <v>40</v>
          </cell>
          <cell r="H4671">
            <v>4117</v>
          </cell>
          <cell r="I4671" t="str">
            <v>40335</v>
          </cell>
          <cell r="J4671" t="str">
            <v>2010062</v>
          </cell>
          <cell r="K4671" t="str">
            <v>40701</v>
          </cell>
          <cell r="L4671">
            <v>6.6</v>
          </cell>
          <cell r="M4671" t="str">
            <v>143115202</v>
          </cell>
          <cell r="O4671" t="str">
            <v>79</v>
          </cell>
          <cell r="Q4671">
            <v>4117</v>
          </cell>
          <cell r="R4671">
            <v>0</v>
          </cell>
          <cell r="S4671">
            <v>0</v>
          </cell>
        </row>
        <row r="4672">
          <cell r="B4672" t="str">
            <v>38</v>
          </cell>
          <cell r="C4672" t="str">
            <v>КТП-54 Вн</v>
          </cell>
          <cell r="D4672" t="str">
            <v>536</v>
          </cell>
          <cell r="E4672" t="str">
            <v>011</v>
          </cell>
          <cell r="F4672">
            <v>11</v>
          </cell>
          <cell r="G4672">
            <v>40</v>
          </cell>
          <cell r="H4672">
            <v>4117</v>
          </cell>
          <cell r="I4672" t="str">
            <v>40336</v>
          </cell>
          <cell r="J4672" t="str">
            <v>2010062</v>
          </cell>
          <cell r="K4672" t="str">
            <v>40701</v>
          </cell>
          <cell r="L4672">
            <v>6.6</v>
          </cell>
          <cell r="M4672" t="str">
            <v>143115202</v>
          </cell>
          <cell r="O4672" t="str">
            <v>79</v>
          </cell>
          <cell r="Q4672">
            <v>4117</v>
          </cell>
          <cell r="R4672">
            <v>0</v>
          </cell>
          <cell r="S4672">
            <v>0</v>
          </cell>
        </row>
        <row r="4673">
          <cell r="B4673" t="str">
            <v>38</v>
          </cell>
          <cell r="C4673" t="str">
            <v>КТП-29 Ат</v>
          </cell>
          <cell r="D4673" t="str">
            <v>536</v>
          </cell>
          <cell r="E4673" t="str">
            <v>011</v>
          </cell>
          <cell r="F4673">
            <v>11</v>
          </cell>
          <cell r="G4673">
            <v>40</v>
          </cell>
          <cell r="H4673">
            <v>4117</v>
          </cell>
          <cell r="I4673" t="str">
            <v>40337</v>
          </cell>
          <cell r="J4673" t="str">
            <v>2010062</v>
          </cell>
          <cell r="K4673" t="str">
            <v>40701</v>
          </cell>
          <cell r="L4673">
            <v>6.6</v>
          </cell>
          <cell r="M4673" t="str">
            <v>143115202</v>
          </cell>
          <cell r="O4673" t="str">
            <v>79</v>
          </cell>
          <cell r="Q4673">
            <v>4117</v>
          </cell>
          <cell r="R4673">
            <v>0</v>
          </cell>
          <cell r="S4673">
            <v>0</v>
          </cell>
        </row>
        <row r="4674">
          <cell r="B4674" t="str">
            <v>38</v>
          </cell>
          <cell r="C4674" t="str">
            <v>КТП-19 Вн</v>
          </cell>
          <cell r="D4674" t="str">
            <v>536</v>
          </cell>
          <cell r="E4674" t="str">
            <v>011</v>
          </cell>
          <cell r="F4674">
            <v>11</v>
          </cell>
          <cell r="G4674">
            <v>40</v>
          </cell>
          <cell r="H4674">
            <v>4117</v>
          </cell>
          <cell r="I4674" t="str">
            <v>40338</v>
          </cell>
          <cell r="J4674" t="str">
            <v>2010062</v>
          </cell>
          <cell r="K4674" t="str">
            <v>40701</v>
          </cell>
          <cell r="L4674">
            <v>6.6</v>
          </cell>
          <cell r="M4674" t="str">
            <v>143115202</v>
          </cell>
          <cell r="O4674" t="str">
            <v>79</v>
          </cell>
          <cell r="Q4674">
            <v>4117</v>
          </cell>
          <cell r="R4674">
            <v>0</v>
          </cell>
          <cell r="S4674">
            <v>0</v>
          </cell>
        </row>
        <row r="4675">
          <cell r="B4675" t="str">
            <v>38</v>
          </cell>
          <cell r="C4675" t="str">
            <v>Трансформатор ТМ -400/10</v>
          </cell>
          <cell r="D4675" t="str">
            <v>536</v>
          </cell>
          <cell r="E4675" t="str">
            <v>011</v>
          </cell>
          <cell r="F4675">
            <v>11</v>
          </cell>
          <cell r="G4675">
            <v>40</v>
          </cell>
          <cell r="H4675">
            <v>8037</v>
          </cell>
          <cell r="I4675" t="str">
            <v>40339</v>
          </cell>
          <cell r="J4675" t="str">
            <v>2010062</v>
          </cell>
          <cell r="K4675" t="str">
            <v>40701</v>
          </cell>
          <cell r="L4675">
            <v>6.6</v>
          </cell>
          <cell r="M4675" t="str">
            <v>143115120</v>
          </cell>
          <cell r="O4675" t="str">
            <v>79</v>
          </cell>
          <cell r="Q4675">
            <v>8037</v>
          </cell>
          <cell r="R4675">
            <v>0</v>
          </cell>
          <cell r="S4675">
            <v>0</v>
          </cell>
        </row>
        <row r="4676">
          <cell r="B4676" t="str">
            <v>38</v>
          </cell>
          <cell r="C4676" t="str">
            <v>КТП- 34</v>
          </cell>
          <cell r="D4676" t="str">
            <v>536</v>
          </cell>
          <cell r="E4676" t="str">
            <v>011</v>
          </cell>
          <cell r="F4676">
            <v>11</v>
          </cell>
          <cell r="G4676">
            <v>40</v>
          </cell>
          <cell r="H4676">
            <v>3846</v>
          </cell>
          <cell r="I4676" t="str">
            <v>40340</v>
          </cell>
          <cell r="J4676" t="str">
            <v>2010062</v>
          </cell>
          <cell r="K4676" t="str">
            <v>40701</v>
          </cell>
          <cell r="L4676">
            <v>6.6</v>
          </cell>
          <cell r="M4676" t="str">
            <v>143115202</v>
          </cell>
          <cell r="O4676" t="str">
            <v>79</v>
          </cell>
          <cell r="Q4676">
            <v>3846</v>
          </cell>
          <cell r="R4676">
            <v>0</v>
          </cell>
          <cell r="S4676">
            <v>0</v>
          </cell>
        </row>
        <row r="4677">
          <cell r="B4677" t="str">
            <v>38</v>
          </cell>
          <cell r="C4677" t="str">
            <v>КТП-18 Ат</v>
          </cell>
          <cell r="D4677" t="str">
            <v>536</v>
          </cell>
          <cell r="E4677" t="str">
            <v>011</v>
          </cell>
          <cell r="F4677">
            <v>11</v>
          </cell>
          <cell r="G4677">
            <v>40</v>
          </cell>
          <cell r="H4677">
            <v>11176</v>
          </cell>
          <cell r="I4677" t="str">
            <v>40341</v>
          </cell>
          <cell r="J4677" t="str">
            <v>2010062</v>
          </cell>
          <cell r="K4677" t="str">
            <v>40701</v>
          </cell>
          <cell r="L4677">
            <v>6.6</v>
          </cell>
          <cell r="M4677" t="str">
            <v>143115202</v>
          </cell>
          <cell r="O4677" t="str">
            <v>79</v>
          </cell>
          <cell r="Q4677">
            <v>11176</v>
          </cell>
          <cell r="R4677">
            <v>0</v>
          </cell>
          <cell r="S4677">
            <v>0</v>
          </cell>
        </row>
        <row r="4678">
          <cell r="B4678" t="str">
            <v>38</v>
          </cell>
          <cell r="C4678" t="str">
            <v>КТП- 14АТ</v>
          </cell>
          <cell r="D4678" t="str">
            <v>536</v>
          </cell>
          <cell r="E4678" t="str">
            <v>011</v>
          </cell>
          <cell r="F4678">
            <v>11</v>
          </cell>
          <cell r="G4678">
            <v>40</v>
          </cell>
          <cell r="H4678">
            <v>3846</v>
          </cell>
          <cell r="I4678" t="str">
            <v>40342</v>
          </cell>
          <cell r="J4678" t="str">
            <v>2010062</v>
          </cell>
          <cell r="K4678" t="str">
            <v>40701</v>
          </cell>
          <cell r="L4678">
            <v>6.6</v>
          </cell>
          <cell r="M4678" t="str">
            <v>143115202</v>
          </cell>
          <cell r="O4678" t="str">
            <v>79</v>
          </cell>
          <cell r="Q4678">
            <v>3846</v>
          </cell>
          <cell r="R4678">
            <v>0</v>
          </cell>
          <cell r="S4678">
            <v>0</v>
          </cell>
        </row>
        <row r="4679">
          <cell r="B4679" t="str">
            <v>38</v>
          </cell>
          <cell r="C4679" t="str">
            <v>КТП-12АТ</v>
          </cell>
          <cell r="D4679" t="str">
            <v>536</v>
          </cell>
          <cell r="E4679" t="str">
            <v>011</v>
          </cell>
          <cell r="F4679">
            <v>11</v>
          </cell>
          <cell r="G4679">
            <v>40</v>
          </cell>
          <cell r="H4679">
            <v>3678</v>
          </cell>
          <cell r="I4679" t="str">
            <v>40347</v>
          </cell>
          <cell r="J4679" t="str">
            <v>2010062</v>
          </cell>
          <cell r="K4679" t="str">
            <v>40701</v>
          </cell>
          <cell r="L4679">
            <v>6.6</v>
          </cell>
          <cell r="M4679" t="str">
            <v>143115202</v>
          </cell>
          <cell r="O4679" t="str">
            <v>78</v>
          </cell>
          <cell r="Q4679">
            <v>3678</v>
          </cell>
          <cell r="R4679">
            <v>0</v>
          </cell>
          <cell r="S4679">
            <v>0</v>
          </cell>
        </row>
        <row r="4680">
          <cell r="B4680" t="str">
            <v>38</v>
          </cell>
          <cell r="C4680" t="str">
            <v>КТП-118 Кр</v>
          </cell>
          <cell r="D4680" t="str">
            <v>536</v>
          </cell>
          <cell r="E4680" t="str">
            <v>011</v>
          </cell>
          <cell r="F4680">
            <v>11</v>
          </cell>
          <cell r="G4680">
            <v>40</v>
          </cell>
          <cell r="H4680">
            <v>10642</v>
          </cell>
          <cell r="I4680" t="str">
            <v>40349</v>
          </cell>
          <cell r="J4680" t="str">
            <v>2010062</v>
          </cell>
          <cell r="K4680" t="str">
            <v>40701</v>
          </cell>
          <cell r="L4680">
            <v>6.6</v>
          </cell>
          <cell r="M4680" t="str">
            <v>143115202</v>
          </cell>
          <cell r="O4680" t="str">
            <v>78</v>
          </cell>
          <cell r="Q4680">
            <v>10642</v>
          </cell>
          <cell r="R4680">
            <v>0</v>
          </cell>
          <cell r="S4680">
            <v>0</v>
          </cell>
        </row>
        <row r="4681">
          <cell r="B4681" t="str">
            <v>38</v>
          </cell>
          <cell r="C4681" t="str">
            <v>ЗТП-239</v>
          </cell>
          <cell r="D4681" t="str">
            <v>536</v>
          </cell>
          <cell r="E4681" t="str">
            <v>011</v>
          </cell>
          <cell r="F4681">
            <v>11</v>
          </cell>
          <cell r="G4681">
            <v>40</v>
          </cell>
          <cell r="H4681">
            <v>49521</v>
          </cell>
          <cell r="I4681" t="str">
            <v>40350</v>
          </cell>
          <cell r="J4681" t="str">
            <v>2010062</v>
          </cell>
          <cell r="K4681" t="str">
            <v>40701</v>
          </cell>
          <cell r="L4681">
            <v>4.4000000000000004</v>
          </cell>
          <cell r="M4681" t="str">
            <v>143120161</v>
          </cell>
          <cell r="O4681" t="str">
            <v>78</v>
          </cell>
          <cell r="Q4681">
            <v>49521</v>
          </cell>
          <cell r="R4681">
            <v>0</v>
          </cell>
          <cell r="S4681">
            <v>0</v>
          </cell>
        </row>
        <row r="4682">
          <cell r="B4682" t="str">
            <v>38</v>
          </cell>
          <cell r="C4682" t="str">
            <v>ЗТП № 29 (с 2-мя трансформатора</v>
          </cell>
          <cell r="D4682" t="str">
            <v>536</v>
          </cell>
          <cell r="E4682" t="str">
            <v>011</v>
          </cell>
          <cell r="F4682">
            <v>11</v>
          </cell>
          <cell r="G4682">
            <v>40</v>
          </cell>
          <cell r="H4682">
            <v>164950</v>
          </cell>
          <cell r="I4682" t="str">
            <v>40351</v>
          </cell>
          <cell r="J4682" t="str">
            <v>2010062</v>
          </cell>
          <cell r="K4682" t="str">
            <v>40701</v>
          </cell>
          <cell r="L4682">
            <v>4.4000000000000004</v>
          </cell>
          <cell r="M4682" t="str">
            <v>143120161</v>
          </cell>
          <cell r="O4682" t="str">
            <v>74</v>
          </cell>
          <cell r="Q4682">
            <v>164950</v>
          </cell>
          <cell r="R4682">
            <v>0</v>
          </cell>
          <cell r="S4682">
            <v>0</v>
          </cell>
        </row>
        <row r="4683">
          <cell r="B4683" t="str">
            <v>38</v>
          </cell>
          <cell r="C4683" t="str">
            <v>ЗТП № 317 (250кВА)</v>
          </cell>
          <cell r="D4683" t="str">
            <v>536</v>
          </cell>
          <cell r="E4683" t="str">
            <v>011</v>
          </cell>
          <cell r="F4683">
            <v>11</v>
          </cell>
          <cell r="G4683">
            <v>40</v>
          </cell>
          <cell r="H4683">
            <v>107750</v>
          </cell>
          <cell r="I4683" t="str">
            <v>40352</v>
          </cell>
          <cell r="J4683" t="str">
            <v>2010062</v>
          </cell>
          <cell r="K4683" t="str">
            <v>40701</v>
          </cell>
          <cell r="L4683">
            <v>4.4000000000000004</v>
          </cell>
          <cell r="M4683" t="str">
            <v>143120161</v>
          </cell>
          <cell r="O4683" t="str">
            <v>72</v>
          </cell>
          <cell r="Q4683">
            <v>107750</v>
          </cell>
          <cell r="R4683">
            <v>0</v>
          </cell>
          <cell r="S4683">
            <v>0</v>
          </cell>
        </row>
        <row r="4684">
          <cell r="B4684" t="str">
            <v>38</v>
          </cell>
          <cell r="C4684" t="str">
            <v>КТП- 213</v>
          </cell>
          <cell r="D4684" t="str">
            <v>536</v>
          </cell>
          <cell r="E4684" t="str">
            <v>011</v>
          </cell>
          <cell r="F4684">
            <v>11</v>
          </cell>
          <cell r="G4684">
            <v>40</v>
          </cell>
          <cell r="H4684">
            <v>17293</v>
          </cell>
          <cell r="I4684" t="str">
            <v>40353</v>
          </cell>
          <cell r="J4684" t="str">
            <v>2010062</v>
          </cell>
          <cell r="K4684" t="str">
            <v>40701</v>
          </cell>
          <cell r="L4684">
            <v>6.6</v>
          </cell>
          <cell r="M4684" t="str">
            <v>143115202</v>
          </cell>
          <cell r="O4684" t="str">
            <v>77</v>
          </cell>
          <cell r="Q4684">
            <v>17293</v>
          </cell>
          <cell r="R4684">
            <v>0</v>
          </cell>
          <cell r="S4684">
            <v>0</v>
          </cell>
        </row>
        <row r="4685">
          <cell r="B4685" t="str">
            <v>38</v>
          </cell>
          <cell r="C4685" t="str">
            <v>КТПН- 18ВН</v>
          </cell>
          <cell r="D4685" t="str">
            <v>536</v>
          </cell>
          <cell r="E4685" t="str">
            <v>011</v>
          </cell>
          <cell r="F4685">
            <v>11</v>
          </cell>
          <cell r="G4685">
            <v>40</v>
          </cell>
          <cell r="H4685">
            <v>3336</v>
          </cell>
          <cell r="I4685" t="str">
            <v>40110</v>
          </cell>
          <cell r="J4685" t="str">
            <v>2010062</v>
          </cell>
          <cell r="K4685" t="str">
            <v>40701</v>
          </cell>
          <cell r="L4685">
            <v>6.6</v>
          </cell>
          <cell r="M4685" t="str">
            <v>143115202</v>
          </cell>
          <cell r="O4685" t="str">
            <v>79</v>
          </cell>
          <cell r="Q4685">
            <v>3336</v>
          </cell>
          <cell r="R4685">
            <v>0</v>
          </cell>
          <cell r="S4685">
            <v>0</v>
          </cell>
        </row>
        <row r="4686">
          <cell r="B4686" t="str">
            <v>38</v>
          </cell>
          <cell r="C4686" t="str">
            <v>Трансформатор ТМ 250/10</v>
          </cell>
          <cell r="D4686" t="str">
            <v>536</v>
          </cell>
          <cell r="E4686" t="str">
            <v>011</v>
          </cell>
          <cell r="F4686">
            <v>11</v>
          </cell>
          <cell r="G4686">
            <v>40</v>
          </cell>
          <cell r="H4686">
            <v>19006</v>
          </cell>
          <cell r="I4686" t="str">
            <v>40357</v>
          </cell>
          <cell r="J4686" t="str">
            <v>2010062</v>
          </cell>
          <cell r="K4686" t="str">
            <v>40701</v>
          </cell>
          <cell r="L4686">
            <v>6.6</v>
          </cell>
          <cell r="M4686" t="str">
            <v>143115120</v>
          </cell>
          <cell r="O4686" t="str">
            <v>82</v>
          </cell>
          <cell r="Q4686">
            <v>19006</v>
          </cell>
          <cell r="R4686">
            <v>0</v>
          </cell>
          <cell r="S4686">
            <v>0</v>
          </cell>
        </row>
        <row r="4687">
          <cell r="B4687" t="str">
            <v>38</v>
          </cell>
          <cell r="C4687" t="str">
            <v>КТП № 63 Ат</v>
          </cell>
          <cell r="D4687" t="str">
            <v>536</v>
          </cell>
          <cell r="E4687" t="str">
            <v>011</v>
          </cell>
          <cell r="F4687">
            <v>11</v>
          </cell>
          <cell r="G4687">
            <v>40</v>
          </cell>
          <cell r="H4687">
            <v>16479</v>
          </cell>
          <cell r="I4687" t="str">
            <v>40358</v>
          </cell>
          <cell r="J4687" t="str">
            <v>2010062</v>
          </cell>
          <cell r="K4687" t="str">
            <v>40701</v>
          </cell>
          <cell r="L4687">
            <v>6.6</v>
          </cell>
          <cell r="M4687" t="str">
            <v>143115202</v>
          </cell>
          <cell r="O4687" t="str">
            <v>81</v>
          </cell>
          <cell r="Q4687">
            <v>16479</v>
          </cell>
          <cell r="R4687">
            <v>0</v>
          </cell>
          <cell r="S4687">
            <v>0</v>
          </cell>
        </row>
        <row r="4688">
          <cell r="B4688" t="str">
            <v>38</v>
          </cell>
          <cell r="C4688" t="str">
            <v>КТП № 17ВН</v>
          </cell>
          <cell r="D4688" t="str">
            <v>536</v>
          </cell>
          <cell r="E4688" t="str">
            <v>011</v>
          </cell>
          <cell r="F4688">
            <v>11</v>
          </cell>
          <cell r="G4688">
            <v>40</v>
          </cell>
          <cell r="H4688">
            <v>75157.2</v>
          </cell>
          <cell r="I4688" t="str">
            <v>40359</v>
          </cell>
          <cell r="J4688" t="str">
            <v>2010062</v>
          </cell>
          <cell r="K4688" t="str">
            <v>40701</v>
          </cell>
          <cell r="L4688">
            <v>6.6</v>
          </cell>
          <cell r="M4688" t="str">
            <v>143115202</v>
          </cell>
          <cell r="O4688" t="str">
            <v>82</v>
          </cell>
          <cell r="Q4688">
            <v>75157.2</v>
          </cell>
          <cell r="R4688">
            <v>0</v>
          </cell>
          <cell r="S4688">
            <v>0</v>
          </cell>
        </row>
        <row r="4689">
          <cell r="B4689" t="str">
            <v>38</v>
          </cell>
          <cell r="C4689" t="str">
            <v>КТП № 151</v>
          </cell>
          <cell r="D4689" t="str">
            <v>536</v>
          </cell>
          <cell r="E4689" t="str">
            <v>011</v>
          </cell>
          <cell r="F4689">
            <v>11</v>
          </cell>
          <cell r="G4689">
            <v>40</v>
          </cell>
          <cell r="H4689">
            <v>75157.2</v>
          </cell>
          <cell r="I4689" t="str">
            <v>40360</v>
          </cell>
          <cell r="J4689" t="str">
            <v>2010062</v>
          </cell>
          <cell r="K4689" t="str">
            <v>40701</v>
          </cell>
          <cell r="L4689">
            <v>6.6</v>
          </cell>
          <cell r="M4689" t="str">
            <v>143115202</v>
          </cell>
          <cell r="O4689" t="str">
            <v>82</v>
          </cell>
          <cell r="Q4689">
            <v>75157.2</v>
          </cell>
          <cell r="R4689">
            <v>0</v>
          </cell>
          <cell r="S4689">
            <v>0</v>
          </cell>
        </row>
        <row r="4690">
          <cell r="B4690" t="str">
            <v>38</v>
          </cell>
          <cell r="C4690" t="str">
            <v>КТПН-250/1</v>
          </cell>
          <cell r="D4690" t="str">
            <v>536</v>
          </cell>
          <cell r="E4690" t="str">
            <v>011</v>
          </cell>
          <cell r="F4690">
            <v>11</v>
          </cell>
          <cell r="G4690">
            <v>40</v>
          </cell>
          <cell r="H4690">
            <v>75157.2</v>
          </cell>
          <cell r="I4690" t="str">
            <v>40361</v>
          </cell>
          <cell r="J4690" t="str">
            <v>2010062</v>
          </cell>
          <cell r="K4690" t="str">
            <v>40701</v>
          </cell>
          <cell r="L4690">
            <v>6.6</v>
          </cell>
          <cell r="M4690" t="str">
            <v>143115202</v>
          </cell>
          <cell r="O4690" t="str">
            <v>82</v>
          </cell>
          <cell r="Q4690">
            <v>75157.2</v>
          </cell>
          <cell r="R4690">
            <v>0</v>
          </cell>
          <cell r="S4690">
            <v>0</v>
          </cell>
        </row>
        <row r="4691">
          <cell r="B4691" t="str">
            <v>38</v>
          </cell>
          <cell r="C4691" t="str">
            <v>КТП -21 Вн</v>
          </cell>
          <cell r="D4691" t="str">
            <v>536</v>
          </cell>
          <cell r="E4691" t="str">
            <v>011</v>
          </cell>
          <cell r="F4691">
            <v>11</v>
          </cell>
          <cell r="G4691">
            <v>40</v>
          </cell>
          <cell r="H4691">
            <v>75157.2</v>
          </cell>
          <cell r="I4691" t="str">
            <v>40362</v>
          </cell>
          <cell r="J4691" t="str">
            <v>2010062</v>
          </cell>
          <cell r="K4691" t="str">
            <v>40701</v>
          </cell>
          <cell r="L4691">
            <v>6.6</v>
          </cell>
          <cell r="M4691" t="str">
            <v>143115202</v>
          </cell>
          <cell r="O4691" t="str">
            <v>82</v>
          </cell>
          <cell r="Q4691">
            <v>75157.2</v>
          </cell>
          <cell r="R4691">
            <v>0</v>
          </cell>
          <cell r="S4691">
            <v>0</v>
          </cell>
        </row>
        <row r="4692">
          <cell r="B4692" t="str">
            <v>38</v>
          </cell>
          <cell r="C4692" t="str">
            <v>КТП -50 Вн</v>
          </cell>
          <cell r="D4692" t="str">
            <v>536</v>
          </cell>
          <cell r="E4692" t="str">
            <v>011</v>
          </cell>
          <cell r="F4692">
            <v>11</v>
          </cell>
          <cell r="G4692">
            <v>40</v>
          </cell>
          <cell r="H4692">
            <v>33296.400000000001</v>
          </cell>
          <cell r="I4692" t="str">
            <v>40363</v>
          </cell>
          <cell r="J4692" t="str">
            <v>2010062</v>
          </cell>
          <cell r="K4692" t="str">
            <v>40701</v>
          </cell>
          <cell r="L4692">
            <v>6.6</v>
          </cell>
          <cell r="M4692" t="str">
            <v>143115202</v>
          </cell>
          <cell r="O4692" t="str">
            <v>82</v>
          </cell>
          <cell r="Q4692">
            <v>33296.400000000001</v>
          </cell>
          <cell r="R4692">
            <v>0</v>
          </cell>
          <cell r="S4692">
            <v>0</v>
          </cell>
        </row>
        <row r="4693">
          <cell r="B4693" t="str">
            <v>38</v>
          </cell>
          <cell r="C4693" t="str">
            <v>КТП - 52ВН</v>
          </cell>
          <cell r="D4693" t="str">
            <v>536</v>
          </cell>
          <cell r="E4693" t="str">
            <v>011</v>
          </cell>
          <cell r="F4693">
            <v>11</v>
          </cell>
          <cell r="G4693">
            <v>40</v>
          </cell>
          <cell r="H4693">
            <v>70499.7</v>
          </cell>
          <cell r="I4693" t="str">
            <v>40364</v>
          </cell>
          <cell r="J4693" t="str">
            <v>2010062</v>
          </cell>
          <cell r="K4693" t="str">
            <v>40701</v>
          </cell>
          <cell r="L4693">
            <v>6.6</v>
          </cell>
          <cell r="M4693" t="str">
            <v>143115202</v>
          </cell>
          <cell r="O4693" t="str">
            <v>82</v>
          </cell>
          <cell r="Q4693">
            <v>70499.7</v>
          </cell>
          <cell r="R4693">
            <v>0</v>
          </cell>
          <cell r="S4693">
            <v>0</v>
          </cell>
        </row>
        <row r="4694">
          <cell r="B4694" t="str">
            <v>38</v>
          </cell>
          <cell r="C4694" t="str">
            <v>Трансформатор ТМ -400/10</v>
          </cell>
          <cell r="D4694" t="str">
            <v>536</v>
          </cell>
          <cell r="E4694" t="str">
            <v>011</v>
          </cell>
          <cell r="F4694">
            <v>11</v>
          </cell>
          <cell r="G4694">
            <v>40</v>
          </cell>
          <cell r="H4694">
            <v>18095.400000000001</v>
          </cell>
          <cell r="I4694" t="str">
            <v>40365</v>
          </cell>
          <cell r="J4694" t="str">
            <v>2010062</v>
          </cell>
          <cell r="K4694" t="str">
            <v>40701</v>
          </cell>
          <cell r="L4694">
            <v>4.4000000000000004</v>
          </cell>
          <cell r="M4694" t="str">
            <v>143115120</v>
          </cell>
          <cell r="O4694" t="str">
            <v>84</v>
          </cell>
          <cell r="Q4694">
            <v>15031.45</v>
          </cell>
          <cell r="R4694">
            <v>66.349999999999994</v>
          </cell>
          <cell r="S4694">
            <v>3063.95</v>
          </cell>
        </row>
        <row r="4695">
          <cell r="B4695" t="str">
            <v>38</v>
          </cell>
          <cell r="C4695" t="str">
            <v>Трансформатор ТМ -250/10</v>
          </cell>
          <cell r="D4695" t="str">
            <v>536</v>
          </cell>
          <cell r="E4695" t="str">
            <v>011</v>
          </cell>
          <cell r="F4695">
            <v>11</v>
          </cell>
          <cell r="G4695">
            <v>40</v>
          </cell>
          <cell r="H4695">
            <v>32135.4</v>
          </cell>
          <cell r="I4695" t="str">
            <v>40367</v>
          </cell>
          <cell r="J4695" t="str">
            <v>2010062</v>
          </cell>
          <cell r="K4695" t="str">
            <v>40701</v>
          </cell>
          <cell r="L4695">
            <v>6.6</v>
          </cell>
          <cell r="M4695" t="str">
            <v>143115120</v>
          </cell>
          <cell r="O4695" t="str">
            <v>83</v>
          </cell>
          <cell r="Q4695">
            <v>32135.4</v>
          </cell>
          <cell r="R4695">
            <v>0</v>
          </cell>
          <cell r="S4695">
            <v>0</v>
          </cell>
        </row>
        <row r="4696">
          <cell r="B4696" t="str">
            <v>38</v>
          </cell>
          <cell r="C4696" t="str">
            <v>Ячейка КРУ КЗ-03</v>
          </cell>
          <cell r="D4696" t="str">
            <v>536</v>
          </cell>
          <cell r="E4696" t="str">
            <v>011</v>
          </cell>
          <cell r="F4696">
            <v>11</v>
          </cell>
          <cell r="G4696">
            <v>40</v>
          </cell>
          <cell r="H4696">
            <v>68655</v>
          </cell>
          <cell r="I4696" t="str">
            <v>40368</v>
          </cell>
          <cell r="J4696" t="str">
            <v>2010062</v>
          </cell>
          <cell r="K4696" t="str">
            <v>40701</v>
          </cell>
          <cell r="L4696">
            <v>4.4000000000000004</v>
          </cell>
          <cell r="M4696" t="str">
            <v>143120161</v>
          </cell>
          <cell r="O4696" t="str">
            <v>83</v>
          </cell>
          <cell r="Q4696">
            <v>59331.18</v>
          </cell>
          <cell r="R4696">
            <v>251.74</v>
          </cell>
          <cell r="S4696">
            <v>9323.82</v>
          </cell>
        </row>
        <row r="4697">
          <cell r="B4697" t="str">
            <v>38</v>
          </cell>
          <cell r="C4697" t="str">
            <v>Ячейка КРУ КЗ-03</v>
          </cell>
          <cell r="D4697" t="str">
            <v>536</v>
          </cell>
          <cell r="E4697" t="str">
            <v>011</v>
          </cell>
          <cell r="F4697">
            <v>11</v>
          </cell>
          <cell r="G4697">
            <v>40</v>
          </cell>
          <cell r="H4697">
            <v>68655</v>
          </cell>
          <cell r="I4697" t="str">
            <v>40369</v>
          </cell>
          <cell r="J4697" t="str">
            <v>2010062</v>
          </cell>
          <cell r="K4697" t="str">
            <v>40701</v>
          </cell>
          <cell r="L4697">
            <v>4.4000000000000004</v>
          </cell>
          <cell r="M4697" t="str">
            <v>143120161</v>
          </cell>
          <cell r="O4697" t="str">
            <v>83</v>
          </cell>
          <cell r="Q4697">
            <v>59331.18</v>
          </cell>
          <cell r="R4697">
            <v>251.74</v>
          </cell>
          <cell r="S4697">
            <v>9323.82</v>
          </cell>
        </row>
        <row r="4698">
          <cell r="B4698" t="str">
            <v>38</v>
          </cell>
          <cell r="C4698" t="str">
            <v>КТП-2414</v>
          </cell>
          <cell r="D4698" t="str">
            <v>536</v>
          </cell>
          <cell r="E4698" t="str">
            <v>011</v>
          </cell>
          <cell r="F4698">
            <v>11</v>
          </cell>
          <cell r="G4698">
            <v>40</v>
          </cell>
          <cell r="H4698">
            <v>10629.9</v>
          </cell>
          <cell r="I4698" t="str">
            <v>40371</v>
          </cell>
          <cell r="J4698" t="str">
            <v>2010062</v>
          </cell>
          <cell r="K4698" t="str">
            <v>40701</v>
          </cell>
          <cell r="L4698">
            <v>6.6</v>
          </cell>
          <cell r="M4698" t="str">
            <v>143115202</v>
          </cell>
          <cell r="O4698" t="str">
            <v>84</v>
          </cell>
          <cell r="Q4698">
            <v>10629.9</v>
          </cell>
          <cell r="R4698">
            <v>0</v>
          </cell>
          <cell r="S4698">
            <v>0</v>
          </cell>
        </row>
        <row r="4699">
          <cell r="B4699" t="str">
            <v>38</v>
          </cell>
          <cell r="C4699" t="str">
            <v>КТП-55 ВН</v>
          </cell>
          <cell r="D4699" t="str">
            <v>536</v>
          </cell>
          <cell r="E4699" t="str">
            <v>011</v>
          </cell>
          <cell r="F4699">
            <v>11</v>
          </cell>
          <cell r="G4699">
            <v>40</v>
          </cell>
          <cell r="H4699">
            <v>13718.7</v>
          </cell>
          <cell r="I4699" t="str">
            <v>40372</v>
          </cell>
          <cell r="J4699" t="str">
            <v>2010062</v>
          </cell>
          <cell r="K4699" t="str">
            <v>40701</v>
          </cell>
          <cell r="L4699">
            <v>6.6</v>
          </cell>
          <cell r="M4699" t="str">
            <v>143115202</v>
          </cell>
          <cell r="O4699" t="str">
            <v>84</v>
          </cell>
          <cell r="Q4699">
            <v>13718.7</v>
          </cell>
          <cell r="R4699">
            <v>0</v>
          </cell>
          <cell r="S4699">
            <v>0</v>
          </cell>
        </row>
        <row r="4700">
          <cell r="B4700" t="str">
            <v>38</v>
          </cell>
          <cell r="C4700" t="str">
            <v>Трансформатор ТМ -630/10</v>
          </cell>
          <cell r="D4700" t="str">
            <v>536</v>
          </cell>
          <cell r="E4700" t="str">
            <v>011</v>
          </cell>
          <cell r="F4700">
            <v>11</v>
          </cell>
          <cell r="G4700">
            <v>40</v>
          </cell>
          <cell r="H4700">
            <v>9566.1</v>
          </cell>
          <cell r="I4700" t="str">
            <v>40373</v>
          </cell>
          <cell r="J4700" t="str">
            <v>2010062</v>
          </cell>
          <cell r="K4700" t="str">
            <v>40701</v>
          </cell>
          <cell r="L4700">
            <v>4.4000000000000004</v>
          </cell>
          <cell r="M4700" t="str">
            <v>143115120</v>
          </cell>
          <cell r="O4700" t="str">
            <v>84</v>
          </cell>
          <cell r="Q4700">
            <v>7910.56</v>
          </cell>
          <cell r="R4700">
            <v>35.08</v>
          </cell>
          <cell r="S4700">
            <v>1655.54</v>
          </cell>
        </row>
        <row r="4701">
          <cell r="B4701" t="str">
            <v>38</v>
          </cell>
          <cell r="C4701" t="str">
            <v>Трансформатор ТМ -250/10</v>
          </cell>
          <cell r="D4701" t="str">
            <v>536</v>
          </cell>
          <cell r="E4701" t="str">
            <v>011</v>
          </cell>
          <cell r="F4701">
            <v>11</v>
          </cell>
          <cell r="G4701">
            <v>40</v>
          </cell>
          <cell r="H4701">
            <v>9566.1</v>
          </cell>
          <cell r="I4701" t="str">
            <v>40374</v>
          </cell>
          <cell r="J4701" t="str">
            <v>2010062</v>
          </cell>
          <cell r="K4701" t="str">
            <v>40701</v>
          </cell>
          <cell r="L4701">
            <v>4.4000000000000004</v>
          </cell>
          <cell r="M4701" t="str">
            <v>143115120</v>
          </cell>
          <cell r="O4701" t="str">
            <v>84</v>
          </cell>
          <cell r="Q4701">
            <v>7910.56</v>
          </cell>
          <cell r="R4701">
            <v>35.08</v>
          </cell>
          <cell r="S4701">
            <v>1655.54</v>
          </cell>
        </row>
        <row r="4702">
          <cell r="B4702" t="str">
            <v>38</v>
          </cell>
          <cell r="C4702" t="str">
            <v>Трансформатор ТМ 160/10</v>
          </cell>
          <cell r="D4702" t="str">
            <v>536</v>
          </cell>
          <cell r="E4702" t="str">
            <v>011</v>
          </cell>
          <cell r="F4702">
            <v>11</v>
          </cell>
          <cell r="G4702">
            <v>40</v>
          </cell>
          <cell r="H4702">
            <v>9566.1</v>
          </cell>
          <cell r="I4702" t="str">
            <v>40375</v>
          </cell>
          <cell r="J4702" t="str">
            <v>2010062</v>
          </cell>
          <cell r="K4702" t="str">
            <v>40701</v>
          </cell>
          <cell r="L4702">
            <v>4.4000000000000004</v>
          </cell>
          <cell r="M4702" t="str">
            <v>143115120</v>
          </cell>
          <cell r="O4702" t="str">
            <v>84</v>
          </cell>
          <cell r="Q4702">
            <v>7910.56</v>
          </cell>
          <cell r="R4702">
            <v>35.08</v>
          </cell>
          <cell r="S4702">
            <v>1655.54</v>
          </cell>
        </row>
        <row r="4703">
          <cell r="B4703" t="str">
            <v>38</v>
          </cell>
          <cell r="C4703" t="str">
            <v>Трансформатор ТМ 160/10-0.4</v>
          </cell>
          <cell r="D4703" t="str">
            <v>536</v>
          </cell>
          <cell r="E4703" t="str">
            <v>011</v>
          </cell>
          <cell r="F4703">
            <v>11</v>
          </cell>
          <cell r="G4703">
            <v>40</v>
          </cell>
          <cell r="H4703">
            <v>9566.1</v>
          </cell>
          <cell r="I4703" t="str">
            <v>40376</v>
          </cell>
          <cell r="J4703" t="str">
            <v>2010062</v>
          </cell>
          <cell r="K4703" t="str">
            <v>40701</v>
          </cell>
          <cell r="L4703">
            <v>4.4000000000000004</v>
          </cell>
          <cell r="M4703" t="str">
            <v>143115120</v>
          </cell>
          <cell r="O4703" t="str">
            <v>84</v>
          </cell>
          <cell r="Q4703">
            <v>7910.56</v>
          </cell>
          <cell r="R4703">
            <v>35.08</v>
          </cell>
          <cell r="S4703">
            <v>1655.54</v>
          </cell>
        </row>
        <row r="4704">
          <cell r="B4704" t="str">
            <v>37</v>
          </cell>
          <cell r="C4704" t="str">
            <v>Выключатель ВВВ-10/320</v>
          </cell>
          <cell r="D4704" t="str">
            <v>536</v>
          </cell>
          <cell r="E4704" t="str">
            <v>011</v>
          </cell>
          <cell r="F4704">
            <v>11</v>
          </cell>
          <cell r="G4704">
            <v>40</v>
          </cell>
          <cell r="H4704">
            <v>32334.13</v>
          </cell>
          <cell r="I4704" t="str">
            <v>40490</v>
          </cell>
          <cell r="J4704" t="str">
            <v>2010062</v>
          </cell>
          <cell r="K4704" t="str">
            <v>40701</v>
          </cell>
          <cell r="L4704">
            <v>4.4000000000000004</v>
          </cell>
          <cell r="M4704" t="str">
            <v>143120101</v>
          </cell>
          <cell r="O4704" t="str">
            <v>87</v>
          </cell>
          <cell r="Q4704">
            <v>22629.919999999998</v>
          </cell>
          <cell r="R4704">
            <v>118.56</v>
          </cell>
          <cell r="S4704">
            <v>9704.2099999999991</v>
          </cell>
        </row>
        <row r="4705">
          <cell r="B4705" t="str">
            <v>37</v>
          </cell>
          <cell r="C4705" t="str">
            <v>Выключатель ВВВ-10/320</v>
          </cell>
          <cell r="D4705" t="str">
            <v>536</v>
          </cell>
          <cell r="E4705" t="str">
            <v>011</v>
          </cell>
          <cell r="F4705">
            <v>11</v>
          </cell>
          <cell r="G4705">
            <v>40</v>
          </cell>
          <cell r="H4705">
            <v>32334.13</v>
          </cell>
          <cell r="I4705" t="str">
            <v>40196</v>
          </cell>
          <cell r="J4705" t="str">
            <v>2010062</v>
          </cell>
          <cell r="K4705" t="str">
            <v>40701</v>
          </cell>
          <cell r="L4705">
            <v>4.4000000000000004</v>
          </cell>
          <cell r="M4705" t="str">
            <v>143120101</v>
          </cell>
          <cell r="O4705" t="str">
            <v>87</v>
          </cell>
          <cell r="Q4705">
            <v>22629.919999999998</v>
          </cell>
          <cell r="R4705">
            <v>118.56</v>
          </cell>
          <cell r="S4705">
            <v>9704.2099999999991</v>
          </cell>
        </row>
        <row r="4706">
          <cell r="B4706" t="str">
            <v>37</v>
          </cell>
          <cell r="C4706" t="str">
            <v>Выключатель ВВВ-10/320</v>
          </cell>
          <cell r="D4706" t="str">
            <v>536</v>
          </cell>
          <cell r="E4706" t="str">
            <v>011</v>
          </cell>
          <cell r="F4706">
            <v>11</v>
          </cell>
          <cell r="G4706">
            <v>40</v>
          </cell>
          <cell r="H4706">
            <v>32334.13</v>
          </cell>
          <cell r="I4706" t="str">
            <v>40488</v>
          </cell>
          <cell r="J4706" t="str">
            <v>2010062</v>
          </cell>
          <cell r="K4706" t="str">
            <v>40701</v>
          </cell>
          <cell r="L4706">
            <v>4.4000000000000004</v>
          </cell>
          <cell r="M4706" t="str">
            <v>143120101</v>
          </cell>
          <cell r="O4706" t="str">
            <v>87</v>
          </cell>
          <cell r="Q4706">
            <v>22629.919999999998</v>
          </cell>
          <cell r="R4706">
            <v>118.56</v>
          </cell>
          <cell r="S4706">
            <v>9704.2099999999991</v>
          </cell>
        </row>
        <row r="4707">
          <cell r="B4707" t="str">
            <v>37</v>
          </cell>
          <cell r="C4707" t="str">
            <v>Выключатель ВВВ-10/320</v>
          </cell>
          <cell r="D4707" t="str">
            <v>536</v>
          </cell>
          <cell r="E4707" t="str">
            <v>011</v>
          </cell>
          <cell r="F4707">
            <v>11</v>
          </cell>
          <cell r="G4707">
            <v>40</v>
          </cell>
          <cell r="H4707">
            <v>32334.13</v>
          </cell>
          <cell r="I4707" t="str">
            <v>40198</v>
          </cell>
          <cell r="J4707" t="str">
            <v>2010062</v>
          </cell>
          <cell r="K4707" t="str">
            <v>40701</v>
          </cell>
          <cell r="L4707">
            <v>4.4000000000000004</v>
          </cell>
          <cell r="M4707" t="str">
            <v>143120101</v>
          </cell>
          <cell r="O4707" t="str">
            <v>87</v>
          </cell>
          <cell r="Q4707">
            <v>22629.919999999998</v>
          </cell>
          <cell r="R4707">
            <v>118.56</v>
          </cell>
          <cell r="S4707">
            <v>9704.2099999999991</v>
          </cell>
        </row>
        <row r="4708">
          <cell r="B4708" t="str">
            <v>37</v>
          </cell>
          <cell r="C4708" t="str">
            <v>Выключатель ВВВ-10/320</v>
          </cell>
          <cell r="D4708" t="str">
            <v>536</v>
          </cell>
          <cell r="E4708" t="str">
            <v>011</v>
          </cell>
          <cell r="F4708">
            <v>11</v>
          </cell>
          <cell r="G4708">
            <v>40</v>
          </cell>
          <cell r="H4708">
            <v>32334.13</v>
          </cell>
          <cell r="I4708" t="str">
            <v>40199</v>
          </cell>
          <cell r="J4708" t="str">
            <v>2010062</v>
          </cell>
          <cell r="K4708" t="str">
            <v>40701</v>
          </cell>
          <cell r="L4708">
            <v>4.4000000000000004</v>
          </cell>
          <cell r="M4708" t="str">
            <v>143120101</v>
          </cell>
          <cell r="O4708" t="str">
            <v>87</v>
          </cell>
          <cell r="Q4708">
            <v>22629.919999999998</v>
          </cell>
          <cell r="R4708">
            <v>118.56</v>
          </cell>
          <cell r="S4708">
            <v>9704.2099999999991</v>
          </cell>
        </row>
        <row r="4709">
          <cell r="B4709" t="str">
            <v>37</v>
          </cell>
          <cell r="C4709" t="str">
            <v>Выключатель ВВВ-10/320</v>
          </cell>
          <cell r="D4709" t="str">
            <v>536</v>
          </cell>
          <cell r="E4709" t="str">
            <v>011</v>
          </cell>
          <cell r="F4709">
            <v>11</v>
          </cell>
          <cell r="G4709">
            <v>40</v>
          </cell>
          <cell r="H4709">
            <v>32334.13</v>
          </cell>
          <cell r="I4709" t="str">
            <v>40200</v>
          </cell>
          <cell r="J4709" t="str">
            <v>2010062</v>
          </cell>
          <cell r="K4709" t="str">
            <v>40701</v>
          </cell>
          <cell r="L4709">
            <v>4.4000000000000004</v>
          </cell>
          <cell r="M4709" t="str">
            <v>143120101</v>
          </cell>
          <cell r="O4709" t="str">
            <v>87</v>
          </cell>
          <cell r="Q4709">
            <v>22629.919999999998</v>
          </cell>
          <cell r="R4709">
            <v>118.56</v>
          </cell>
          <cell r="S4709">
            <v>9704.2099999999991</v>
          </cell>
        </row>
        <row r="4710">
          <cell r="B4710" t="str">
            <v>37</v>
          </cell>
          <cell r="C4710" t="str">
            <v>Выключатель ВВВ-10/320</v>
          </cell>
          <cell r="D4710" t="str">
            <v>536</v>
          </cell>
          <cell r="E4710" t="str">
            <v>011</v>
          </cell>
          <cell r="F4710">
            <v>11</v>
          </cell>
          <cell r="G4710">
            <v>40</v>
          </cell>
          <cell r="H4710">
            <v>32334.13</v>
          </cell>
          <cell r="I4710" t="str">
            <v>40201</v>
          </cell>
          <cell r="J4710" t="str">
            <v>2010062</v>
          </cell>
          <cell r="K4710" t="str">
            <v>40701</v>
          </cell>
          <cell r="L4710">
            <v>4.4000000000000004</v>
          </cell>
          <cell r="M4710" t="str">
            <v>143120101</v>
          </cell>
          <cell r="O4710" t="str">
            <v>87</v>
          </cell>
          <cell r="Q4710">
            <v>22629.919999999998</v>
          </cell>
          <cell r="R4710">
            <v>118.56</v>
          </cell>
          <cell r="S4710">
            <v>9704.2099999999991</v>
          </cell>
        </row>
        <row r="4711">
          <cell r="B4711" t="str">
            <v>37</v>
          </cell>
          <cell r="C4711" t="str">
            <v>Выключатель ВВВ-10/320</v>
          </cell>
          <cell r="D4711" t="str">
            <v>536</v>
          </cell>
          <cell r="E4711" t="str">
            <v>011</v>
          </cell>
          <cell r="F4711">
            <v>11</v>
          </cell>
          <cell r="G4711">
            <v>40</v>
          </cell>
          <cell r="H4711">
            <v>32334.13</v>
          </cell>
          <cell r="I4711" t="str">
            <v>40202</v>
          </cell>
          <cell r="J4711" t="str">
            <v>2010062</v>
          </cell>
          <cell r="K4711" t="str">
            <v>40701</v>
          </cell>
          <cell r="L4711">
            <v>4.4000000000000004</v>
          </cell>
          <cell r="M4711" t="str">
            <v>143120101</v>
          </cell>
          <cell r="O4711" t="str">
            <v>87</v>
          </cell>
          <cell r="Q4711">
            <v>22629.919999999998</v>
          </cell>
          <cell r="R4711">
            <v>118.56</v>
          </cell>
          <cell r="S4711">
            <v>9704.2099999999991</v>
          </cell>
        </row>
        <row r="4712">
          <cell r="B4712" t="str">
            <v>37</v>
          </cell>
          <cell r="C4712" t="str">
            <v>Выключатель ВВВ-10/320</v>
          </cell>
          <cell r="D4712" t="str">
            <v>536</v>
          </cell>
          <cell r="E4712" t="str">
            <v>011</v>
          </cell>
          <cell r="F4712">
            <v>11</v>
          </cell>
          <cell r="G4712">
            <v>40</v>
          </cell>
          <cell r="H4712">
            <v>32334.13</v>
          </cell>
          <cell r="I4712" t="str">
            <v>40203</v>
          </cell>
          <cell r="J4712" t="str">
            <v>2010062</v>
          </cell>
          <cell r="K4712" t="str">
            <v>40701</v>
          </cell>
          <cell r="L4712">
            <v>4.4000000000000004</v>
          </cell>
          <cell r="M4712" t="str">
            <v>143120101</v>
          </cell>
          <cell r="O4712" t="str">
            <v>87</v>
          </cell>
          <cell r="Q4712">
            <v>22629.919999999998</v>
          </cell>
          <cell r="R4712">
            <v>118.56</v>
          </cell>
          <cell r="S4712">
            <v>9704.2099999999991</v>
          </cell>
        </row>
        <row r="4713">
          <cell r="B4713" t="str">
            <v>37</v>
          </cell>
          <cell r="C4713" t="str">
            <v>Выключатель ВВВ-10/320</v>
          </cell>
          <cell r="D4713" t="str">
            <v>536</v>
          </cell>
          <cell r="E4713" t="str">
            <v>011</v>
          </cell>
          <cell r="F4713">
            <v>11</v>
          </cell>
          <cell r="G4713">
            <v>40</v>
          </cell>
          <cell r="H4713">
            <v>32334.13</v>
          </cell>
          <cell r="I4713" t="str">
            <v>40204</v>
          </cell>
          <cell r="J4713" t="str">
            <v>2010062</v>
          </cell>
          <cell r="K4713" t="str">
            <v>40701</v>
          </cell>
          <cell r="L4713">
            <v>4.4000000000000004</v>
          </cell>
          <cell r="M4713" t="str">
            <v>143120101</v>
          </cell>
          <cell r="O4713" t="str">
            <v>87</v>
          </cell>
          <cell r="Q4713">
            <v>22629.919999999998</v>
          </cell>
          <cell r="R4713">
            <v>118.56</v>
          </cell>
          <cell r="S4713">
            <v>9704.2099999999991</v>
          </cell>
        </row>
        <row r="4714">
          <cell r="B4714" t="str">
            <v>37</v>
          </cell>
          <cell r="C4714" t="str">
            <v>Выключатель ВВВ-10/320</v>
          </cell>
          <cell r="D4714" t="str">
            <v>536</v>
          </cell>
          <cell r="E4714" t="str">
            <v>011</v>
          </cell>
          <cell r="F4714">
            <v>11</v>
          </cell>
          <cell r="G4714">
            <v>40</v>
          </cell>
          <cell r="H4714">
            <v>32334.13</v>
          </cell>
          <cell r="I4714" t="str">
            <v>40205</v>
          </cell>
          <cell r="J4714" t="str">
            <v>2010062</v>
          </cell>
          <cell r="K4714" t="str">
            <v>40701</v>
          </cell>
          <cell r="L4714">
            <v>4.4000000000000004</v>
          </cell>
          <cell r="M4714" t="str">
            <v>143120101</v>
          </cell>
          <cell r="O4714" t="str">
            <v>87</v>
          </cell>
          <cell r="Q4714">
            <v>22629.919999999998</v>
          </cell>
          <cell r="R4714">
            <v>118.56</v>
          </cell>
          <cell r="S4714">
            <v>9704.2099999999991</v>
          </cell>
        </row>
        <row r="4715">
          <cell r="B4715" t="str">
            <v>37</v>
          </cell>
          <cell r="C4715" t="str">
            <v>Выключатель ВВВ-10/320</v>
          </cell>
          <cell r="D4715" t="str">
            <v>536</v>
          </cell>
          <cell r="E4715" t="str">
            <v>011</v>
          </cell>
          <cell r="F4715">
            <v>11</v>
          </cell>
          <cell r="G4715">
            <v>40</v>
          </cell>
          <cell r="H4715">
            <v>32334.13</v>
          </cell>
          <cell r="I4715" t="str">
            <v>40206</v>
          </cell>
          <cell r="J4715" t="str">
            <v>2010062</v>
          </cell>
          <cell r="K4715" t="str">
            <v>40701</v>
          </cell>
          <cell r="L4715">
            <v>4.4000000000000004</v>
          </cell>
          <cell r="M4715" t="str">
            <v>143120101</v>
          </cell>
          <cell r="O4715" t="str">
            <v>87</v>
          </cell>
          <cell r="Q4715">
            <v>22629.919999999998</v>
          </cell>
          <cell r="R4715">
            <v>118.56</v>
          </cell>
          <cell r="S4715">
            <v>9704.2099999999991</v>
          </cell>
        </row>
        <row r="4716">
          <cell r="B4716" t="str">
            <v>37</v>
          </cell>
          <cell r="C4716" t="str">
            <v>Выключатель ВВВ-10/320</v>
          </cell>
          <cell r="D4716" t="str">
            <v>536</v>
          </cell>
          <cell r="E4716" t="str">
            <v>011</v>
          </cell>
          <cell r="F4716">
            <v>11</v>
          </cell>
          <cell r="G4716">
            <v>40</v>
          </cell>
          <cell r="H4716">
            <v>32334.13</v>
          </cell>
          <cell r="I4716" t="str">
            <v>40207</v>
          </cell>
          <cell r="J4716" t="str">
            <v>2010062</v>
          </cell>
          <cell r="K4716" t="str">
            <v>40701</v>
          </cell>
          <cell r="L4716">
            <v>4.4000000000000004</v>
          </cell>
          <cell r="M4716" t="str">
            <v>143120101</v>
          </cell>
          <cell r="O4716" t="str">
            <v>87</v>
          </cell>
          <cell r="Q4716">
            <v>22629.919999999998</v>
          </cell>
          <cell r="R4716">
            <v>118.56</v>
          </cell>
          <cell r="S4716">
            <v>9704.2099999999991</v>
          </cell>
        </row>
        <row r="4717">
          <cell r="B4717" t="str">
            <v>37</v>
          </cell>
          <cell r="C4717" t="str">
            <v>Выключатель ВВВ-10/320</v>
          </cell>
          <cell r="D4717" t="str">
            <v>536</v>
          </cell>
          <cell r="E4717" t="str">
            <v>011</v>
          </cell>
          <cell r="F4717">
            <v>11</v>
          </cell>
          <cell r="G4717">
            <v>40</v>
          </cell>
          <cell r="H4717">
            <v>32334.13</v>
          </cell>
          <cell r="I4717" t="str">
            <v>40208</v>
          </cell>
          <cell r="J4717" t="str">
            <v>2010062</v>
          </cell>
          <cell r="K4717" t="str">
            <v>40701</v>
          </cell>
          <cell r="L4717">
            <v>4.4000000000000004</v>
          </cell>
          <cell r="M4717" t="str">
            <v>143120101</v>
          </cell>
          <cell r="O4717" t="str">
            <v>87</v>
          </cell>
          <cell r="Q4717">
            <v>22629.919999999998</v>
          </cell>
          <cell r="R4717">
            <v>118.56</v>
          </cell>
          <cell r="S4717">
            <v>9704.2099999999991</v>
          </cell>
        </row>
        <row r="4718">
          <cell r="B4718" t="str">
            <v>37</v>
          </cell>
          <cell r="C4718" t="str">
            <v>Выключатель ВВВ-10/320</v>
          </cell>
          <cell r="D4718" t="str">
            <v>536</v>
          </cell>
          <cell r="E4718" t="str">
            <v>011</v>
          </cell>
          <cell r="F4718">
            <v>11</v>
          </cell>
          <cell r="G4718">
            <v>40</v>
          </cell>
          <cell r="H4718">
            <v>32334.13</v>
          </cell>
          <cell r="I4718" t="str">
            <v>40209</v>
          </cell>
          <cell r="J4718" t="str">
            <v>2010062</v>
          </cell>
          <cell r="K4718" t="str">
            <v>40701</v>
          </cell>
          <cell r="L4718">
            <v>4.4000000000000004</v>
          </cell>
          <cell r="M4718" t="str">
            <v>143120101</v>
          </cell>
          <cell r="O4718" t="str">
            <v>87</v>
          </cell>
          <cell r="Q4718">
            <v>22629.919999999998</v>
          </cell>
          <cell r="R4718">
            <v>118.56</v>
          </cell>
          <cell r="S4718">
            <v>9704.2099999999991</v>
          </cell>
        </row>
        <row r="4719">
          <cell r="B4719" t="str">
            <v>37</v>
          </cell>
          <cell r="C4719" t="str">
            <v>Выключатель ВВВ-10/320</v>
          </cell>
          <cell r="D4719" t="str">
            <v>536</v>
          </cell>
          <cell r="E4719" t="str">
            <v>011</v>
          </cell>
          <cell r="F4719">
            <v>11</v>
          </cell>
          <cell r="G4719">
            <v>40</v>
          </cell>
          <cell r="H4719">
            <v>32334.13</v>
          </cell>
          <cell r="I4719" t="str">
            <v>40210</v>
          </cell>
          <cell r="J4719" t="str">
            <v>2010062</v>
          </cell>
          <cell r="K4719" t="str">
            <v>40701</v>
          </cell>
          <cell r="L4719">
            <v>4.4000000000000004</v>
          </cell>
          <cell r="M4719" t="str">
            <v>143120101</v>
          </cell>
          <cell r="O4719" t="str">
            <v>87</v>
          </cell>
          <cell r="Q4719">
            <v>22629.919999999998</v>
          </cell>
          <cell r="R4719">
            <v>118.56</v>
          </cell>
          <cell r="S4719">
            <v>9704.2099999999991</v>
          </cell>
        </row>
        <row r="4720">
          <cell r="B4720" t="str">
            <v>37</v>
          </cell>
          <cell r="C4720" t="str">
            <v>Выключатель ВВВ-10/320</v>
          </cell>
          <cell r="D4720" t="str">
            <v>536</v>
          </cell>
          <cell r="E4720" t="str">
            <v>011</v>
          </cell>
          <cell r="F4720">
            <v>11</v>
          </cell>
          <cell r="G4720">
            <v>40</v>
          </cell>
          <cell r="H4720">
            <v>32334.13</v>
          </cell>
          <cell r="I4720" t="str">
            <v>40211</v>
          </cell>
          <cell r="J4720" t="str">
            <v>2010062</v>
          </cell>
          <cell r="K4720" t="str">
            <v>40701</v>
          </cell>
          <cell r="L4720">
            <v>4.4000000000000004</v>
          </cell>
          <cell r="M4720" t="str">
            <v>143120101</v>
          </cell>
          <cell r="O4720" t="str">
            <v>87</v>
          </cell>
          <cell r="Q4720">
            <v>22629.919999999998</v>
          </cell>
          <cell r="R4720">
            <v>118.56</v>
          </cell>
          <cell r="S4720">
            <v>9704.2099999999991</v>
          </cell>
        </row>
        <row r="4721">
          <cell r="B4721" t="str">
            <v>37</v>
          </cell>
          <cell r="C4721" t="str">
            <v>Выключатель ВВВ-10/320</v>
          </cell>
          <cell r="D4721" t="str">
            <v>536</v>
          </cell>
          <cell r="E4721" t="str">
            <v>011</v>
          </cell>
          <cell r="F4721">
            <v>11</v>
          </cell>
          <cell r="G4721">
            <v>40</v>
          </cell>
          <cell r="H4721">
            <v>32334.13</v>
          </cell>
          <cell r="I4721" t="str">
            <v>40212</v>
          </cell>
          <cell r="J4721" t="str">
            <v>2010062</v>
          </cell>
          <cell r="K4721" t="str">
            <v>40701</v>
          </cell>
          <cell r="L4721">
            <v>4.4000000000000004</v>
          </cell>
          <cell r="M4721" t="str">
            <v>143120101</v>
          </cell>
          <cell r="O4721" t="str">
            <v>87</v>
          </cell>
          <cell r="Q4721">
            <v>22629.919999999998</v>
          </cell>
          <cell r="R4721">
            <v>118.56</v>
          </cell>
          <cell r="S4721">
            <v>9704.2099999999991</v>
          </cell>
        </row>
        <row r="4722">
          <cell r="B4722" t="str">
            <v>37</v>
          </cell>
          <cell r="C4722" t="str">
            <v>Выключатель ВВВ-10/320</v>
          </cell>
          <cell r="D4722" t="str">
            <v>536</v>
          </cell>
          <cell r="E4722" t="str">
            <v>011</v>
          </cell>
          <cell r="F4722">
            <v>11</v>
          </cell>
          <cell r="G4722">
            <v>40</v>
          </cell>
          <cell r="H4722">
            <v>32334.13</v>
          </cell>
          <cell r="I4722" t="str">
            <v>40213</v>
          </cell>
          <cell r="J4722" t="str">
            <v>2010062</v>
          </cell>
          <cell r="K4722" t="str">
            <v>40701</v>
          </cell>
          <cell r="L4722">
            <v>4.4000000000000004</v>
          </cell>
          <cell r="M4722" t="str">
            <v>143120101</v>
          </cell>
          <cell r="O4722" t="str">
            <v>87</v>
          </cell>
          <cell r="Q4722">
            <v>22629.919999999998</v>
          </cell>
          <cell r="R4722">
            <v>118.56</v>
          </cell>
          <cell r="S4722">
            <v>9704.2099999999991</v>
          </cell>
        </row>
        <row r="4723">
          <cell r="B4723" t="str">
            <v>37</v>
          </cell>
          <cell r="C4723" t="str">
            <v>Выключатель ВВВ-10/320</v>
          </cell>
          <cell r="D4723" t="str">
            <v>536</v>
          </cell>
          <cell r="E4723" t="str">
            <v>011</v>
          </cell>
          <cell r="F4723">
            <v>11</v>
          </cell>
          <cell r="G4723">
            <v>40</v>
          </cell>
          <cell r="H4723">
            <v>32334.13</v>
          </cell>
          <cell r="I4723" t="str">
            <v>40214</v>
          </cell>
          <cell r="J4723" t="str">
            <v>2010062</v>
          </cell>
          <cell r="K4723" t="str">
            <v>40701</v>
          </cell>
          <cell r="L4723">
            <v>4.4000000000000004</v>
          </cell>
          <cell r="M4723" t="str">
            <v>143120101</v>
          </cell>
          <cell r="O4723" t="str">
            <v>87</v>
          </cell>
          <cell r="Q4723">
            <v>22629.919999999998</v>
          </cell>
          <cell r="R4723">
            <v>118.56</v>
          </cell>
          <cell r="S4723">
            <v>9704.2099999999991</v>
          </cell>
        </row>
        <row r="4724">
          <cell r="B4724" t="str">
            <v>37</v>
          </cell>
          <cell r="C4724" t="str">
            <v>Выключатель ВВВ-10/320</v>
          </cell>
          <cell r="D4724" t="str">
            <v>536</v>
          </cell>
          <cell r="E4724" t="str">
            <v>011</v>
          </cell>
          <cell r="F4724">
            <v>11</v>
          </cell>
          <cell r="G4724">
            <v>40</v>
          </cell>
          <cell r="H4724">
            <v>32334.13</v>
          </cell>
          <cell r="I4724" t="str">
            <v>40215</v>
          </cell>
          <cell r="J4724" t="str">
            <v>2010062</v>
          </cell>
          <cell r="K4724" t="str">
            <v>40701</v>
          </cell>
          <cell r="L4724">
            <v>4.4000000000000004</v>
          </cell>
          <cell r="M4724" t="str">
            <v>143120101</v>
          </cell>
          <cell r="O4724" t="str">
            <v>87</v>
          </cell>
          <cell r="Q4724">
            <v>22629.919999999998</v>
          </cell>
          <cell r="R4724">
            <v>118.56</v>
          </cell>
          <cell r="S4724">
            <v>9704.2099999999991</v>
          </cell>
        </row>
        <row r="4725">
          <cell r="B4725" t="str">
            <v>37</v>
          </cell>
          <cell r="C4725" t="str">
            <v>Выключатель ВВВ-10/320</v>
          </cell>
          <cell r="D4725" t="str">
            <v>536</v>
          </cell>
          <cell r="E4725" t="str">
            <v>011</v>
          </cell>
          <cell r="F4725">
            <v>11</v>
          </cell>
          <cell r="G4725">
            <v>40</v>
          </cell>
          <cell r="H4725">
            <v>32334.13</v>
          </cell>
          <cell r="I4725" t="str">
            <v>40216</v>
          </cell>
          <cell r="J4725" t="str">
            <v>2010062</v>
          </cell>
          <cell r="K4725" t="str">
            <v>40701</v>
          </cell>
          <cell r="L4725">
            <v>4.4000000000000004</v>
          </cell>
          <cell r="M4725" t="str">
            <v>143120101</v>
          </cell>
          <cell r="O4725" t="str">
            <v>87</v>
          </cell>
          <cell r="Q4725">
            <v>22629.919999999998</v>
          </cell>
          <cell r="R4725">
            <v>118.56</v>
          </cell>
          <cell r="S4725">
            <v>9704.2099999999991</v>
          </cell>
        </row>
        <row r="4726">
          <cell r="B4726" t="str">
            <v>37</v>
          </cell>
          <cell r="C4726" t="str">
            <v>Выключатель ВВВ-10/320</v>
          </cell>
          <cell r="D4726" t="str">
            <v>536</v>
          </cell>
          <cell r="E4726" t="str">
            <v>011</v>
          </cell>
          <cell r="F4726">
            <v>11</v>
          </cell>
          <cell r="G4726">
            <v>40</v>
          </cell>
          <cell r="H4726">
            <v>32334.13</v>
          </cell>
          <cell r="I4726" t="str">
            <v>40217</v>
          </cell>
          <cell r="J4726" t="str">
            <v>2010062</v>
          </cell>
          <cell r="K4726" t="str">
            <v>40701</v>
          </cell>
          <cell r="L4726">
            <v>4.4000000000000004</v>
          </cell>
          <cell r="M4726" t="str">
            <v>143120101</v>
          </cell>
          <cell r="O4726" t="str">
            <v>87</v>
          </cell>
          <cell r="Q4726">
            <v>22629.919999999998</v>
          </cell>
          <cell r="R4726">
            <v>118.56</v>
          </cell>
          <cell r="S4726">
            <v>9704.2099999999991</v>
          </cell>
        </row>
        <row r="4727">
          <cell r="B4727" t="str">
            <v>37</v>
          </cell>
          <cell r="C4727" t="str">
            <v>Выключатель ВВВ-10/320</v>
          </cell>
          <cell r="D4727" t="str">
            <v>536</v>
          </cell>
          <cell r="E4727" t="str">
            <v>011</v>
          </cell>
          <cell r="F4727">
            <v>11</v>
          </cell>
          <cell r="G4727">
            <v>40</v>
          </cell>
          <cell r="H4727">
            <v>32334.13</v>
          </cell>
          <cell r="I4727" t="str">
            <v>40218</v>
          </cell>
          <cell r="J4727" t="str">
            <v>2010062</v>
          </cell>
          <cell r="K4727" t="str">
            <v>40701</v>
          </cell>
          <cell r="L4727">
            <v>4.4000000000000004</v>
          </cell>
          <cell r="M4727" t="str">
            <v>143120101</v>
          </cell>
          <cell r="O4727" t="str">
            <v>87</v>
          </cell>
          <cell r="Q4727">
            <v>22629.919999999998</v>
          </cell>
          <cell r="R4727">
            <v>118.56</v>
          </cell>
          <cell r="S4727">
            <v>9704.2099999999991</v>
          </cell>
        </row>
        <row r="4728">
          <cell r="B4728" t="str">
            <v>37</v>
          </cell>
          <cell r="C4728" t="str">
            <v>Выключатель ВВВ-10/320</v>
          </cell>
          <cell r="D4728" t="str">
            <v>536</v>
          </cell>
          <cell r="E4728" t="str">
            <v>011</v>
          </cell>
          <cell r="F4728">
            <v>11</v>
          </cell>
          <cell r="G4728">
            <v>40</v>
          </cell>
          <cell r="H4728">
            <v>32334.13</v>
          </cell>
          <cell r="I4728" t="str">
            <v>40219</v>
          </cell>
          <cell r="J4728" t="str">
            <v>2010062</v>
          </cell>
          <cell r="K4728" t="str">
            <v>40701</v>
          </cell>
          <cell r="L4728">
            <v>4.4000000000000004</v>
          </cell>
          <cell r="M4728" t="str">
            <v>143120101</v>
          </cell>
          <cell r="O4728" t="str">
            <v>87</v>
          </cell>
          <cell r="Q4728">
            <v>22629.919999999998</v>
          </cell>
          <cell r="R4728">
            <v>118.56</v>
          </cell>
          <cell r="S4728">
            <v>9704.2099999999991</v>
          </cell>
        </row>
        <row r="4729">
          <cell r="B4729" t="str">
            <v>37</v>
          </cell>
          <cell r="C4729" t="str">
            <v>Выключатель ВВВ-10/320</v>
          </cell>
          <cell r="D4729" t="str">
            <v>536</v>
          </cell>
          <cell r="E4729" t="str">
            <v>011</v>
          </cell>
          <cell r="F4729">
            <v>11</v>
          </cell>
          <cell r="G4729">
            <v>40</v>
          </cell>
          <cell r="H4729">
            <v>32334.13</v>
          </cell>
          <cell r="I4729" t="str">
            <v>40220</v>
          </cell>
          <cell r="J4729" t="str">
            <v>2010062</v>
          </cell>
          <cell r="K4729" t="str">
            <v>40701</v>
          </cell>
          <cell r="L4729">
            <v>4.4000000000000004</v>
          </cell>
          <cell r="M4729" t="str">
            <v>143120101</v>
          </cell>
          <cell r="O4729" t="str">
            <v>87</v>
          </cell>
          <cell r="Q4729">
            <v>22629.919999999998</v>
          </cell>
          <cell r="R4729">
            <v>118.56</v>
          </cell>
          <cell r="S4729">
            <v>9704.2099999999991</v>
          </cell>
        </row>
        <row r="4730">
          <cell r="B4730" t="str">
            <v>37</v>
          </cell>
          <cell r="C4730" t="str">
            <v>Выключатель ВВВ-10/320</v>
          </cell>
          <cell r="D4730" t="str">
            <v>536</v>
          </cell>
          <cell r="E4730" t="str">
            <v>011</v>
          </cell>
          <cell r="F4730">
            <v>11</v>
          </cell>
          <cell r="G4730">
            <v>40</v>
          </cell>
          <cell r="H4730">
            <v>32334.13</v>
          </cell>
          <cell r="I4730" t="str">
            <v>40221</v>
          </cell>
          <cell r="J4730" t="str">
            <v>2010062</v>
          </cell>
          <cell r="K4730" t="str">
            <v>40701</v>
          </cell>
          <cell r="L4730">
            <v>4.4000000000000004</v>
          </cell>
          <cell r="M4730" t="str">
            <v>143120101</v>
          </cell>
          <cell r="O4730" t="str">
            <v>87</v>
          </cell>
          <cell r="Q4730">
            <v>22629.919999999998</v>
          </cell>
          <cell r="R4730">
            <v>118.56</v>
          </cell>
          <cell r="S4730">
            <v>9704.2099999999991</v>
          </cell>
        </row>
        <row r="4731">
          <cell r="B4731" t="str">
            <v>37</v>
          </cell>
          <cell r="C4731" t="str">
            <v>Выключатель ВВВ-10/320</v>
          </cell>
          <cell r="D4731" t="str">
            <v>536</v>
          </cell>
          <cell r="E4731" t="str">
            <v>011</v>
          </cell>
          <cell r="F4731">
            <v>11</v>
          </cell>
          <cell r="G4731">
            <v>40</v>
          </cell>
          <cell r="H4731">
            <v>32334.13</v>
          </cell>
          <cell r="I4731" t="str">
            <v>40222</v>
          </cell>
          <cell r="J4731" t="str">
            <v>2010062</v>
          </cell>
          <cell r="K4731" t="str">
            <v>40701</v>
          </cell>
          <cell r="L4731">
            <v>4.4000000000000004</v>
          </cell>
          <cell r="M4731" t="str">
            <v>143120101</v>
          </cell>
          <cell r="O4731" t="str">
            <v>87</v>
          </cell>
          <cell r="Q4731">
            <v>22629.919999999998</v>
          </cell>
          <cell r="R4731">
            <v>118.56</v>
          </cell>
          <cell r="S4731">
            <v>9704.2099999999991</v>
          </cell>
        </row>
        <row r="4732">
          <cell r="B4732" t="str">
            <v>37</v>
          </cell>
          <cell r="C4732" t="str">
            <v>Выключатель ВВВ-10/320</v>
          </cell>
          <cell r="D4732" t="str">
            <v>536</v>
          </cell>
          <cell r="E4732" t="str">
            <v>011</v>
          </cell>
          <cell r="F4732">
            <v>11</v>
          </cell>
          <cell r="G4732">
            <v>40</v>
          </cell>
          <cell r="H4732">
            <v>32334.13</v>
          </cell>
          <cell r="I4732" t="str">
            <v>40223</v>
          </cell>
          <cell r="J4732" t="str">
            <v>2010062</v>
          </cell>
          <cell r="K4732" t="str">
            <v>40701</v>
          </cell>
          <cell r="L4732">
            <v>4.4000000000000004</v>
          </cell>
          <cell r="M4732" t="str">
            <v>143120101</v>
          </cell>
          <cell r="O4732" t="str">
            <v>87</v>
          </cell>
          <cell r="Q4732">
            <v>22629.919999999998</v>
          </cell>
          <cell r="R4732">
            <v>118.56</v>
          </cell>
          <cell r="S4732">
            <v>9704.2099999999991</v>
          </cell>
        </row>
        <row r="4733">
          <cell r="B4733" t="str">
            <v>37</v>
          </cell>
          <cell r="C4733" t="str">
            <v>Выключатель ВВВ-10/320</v>
          </cell>
          <cell r="D4733" t="str">
            <v>536</v>
          </cell>
          <cell r="E4733" t="str">
            <v>011</v>
          </cell>
          <cell r="F4733">
            <v>11</v>
          </cell>
          <cell r="G4733">
            <v>40</v>
          </cell>
          <cell r="H4733">
            <v>32334.13</v>
          </cell>
          <cell r="I4733" t="str">
            <v>40224</v>
          </cell>
          <cell r="J4733" t="str">
            <v>2010062</v>
          </cell>
          <cell r="K4733" t="str">
            <v>40701</v>
          </cell>
          <cell r="L4733">
            <v>4.4000000000000004</v>
          </cell>
          <cell r="M4733" t="str">
            <v>143120101</v>
          </cell>
          <cell r="O4733" t="str">
            <v>87</v>
          </cell>
          <cell r="Q4733">
            <v>22629.919999999998</v>
          </cell>
          <cell r="R4733">
            <v>118.56</v>
          </cell>
          <cell r="S4733">
            <v>9704.2099999999991</v>
          </cell>
        </row>
        <row r="4734">
          <cell r="B4734" t="str">
            <v>37</v>
          </cell>
          <cell r="C4734" t="str">
            <v>Выключатель ВВВ-10/320</v>
          </cell>
          <cell r="D4734" t="str">
            <v>536</v>
          </cell>
          <cell r="E4734" t="str">
            <v>011</v>
          </cell>
          <cell r="F4734">
            <v>11</v>
          </cell>
          <cell r="G4734">
            <v>40</v>
          </cell>
          <cell r="H4734">
            <v>32334.13</v>
          </cell>
          <cell r="I4734" t="str">
            <v>40225</v>
          </cell>
          <cell r="J4734" t="str">
            <v>2010062</v>
          </cell>
          <cell r="K4734" t="str">
            <v>40701</v>
          </cell>
          <cell r="L4734">
            <v>4.4000000000000004</v>
          </cell>
          <cell r="M4734" t="str">
            <v>143120101</v>
          </cell>
          <cell r="O4734" t="str">
            <v>87</v>
          </cell>
          <cell r="Q4734">
            <v>22629.919999999998</v>
          </cell>
          <cell r="R4734">
            <v>118.56</v>
          </cell>
          <cell r="S4734">
            <v>9704.2099999999991</v>
          </cell>
        </row>
        <row r="4735">
          <cell r="B4735" t="str">
            <v>37</v>
          </cell>
          <cell r="C4735" t="str">
            <v>Выключатель ВВВ-10/320</v>
          </cell>
          <cell r="D4735" t="str">
            <v>536</v>
          </cell>
          <cell r="E4735" t="str">
            <v>011</v>
          </cell>
          <cell r="F4735">
            <v>11</v>
          </cell>
          <cell r="G4735">
            <v>40</v>
          </cell>
          <cell r="H4735">
            <v>32334.13</v>
          </cell>
          <cell r="I4735" t="str">
            <v>40226</v>
          </cell>
          <cell r="J4735" t="str">
            <v>2010062</v>
          </cell>
          <cell r="K4735" t="str">
            <v>40701</v>
          </cell>
          <cell r="L4735">
            <v>4.4000000000000004</v>
          </cell>
          <cell r="M4735" t="str">
            <v>143120101</v>
          </cell>
          <cell r="O4735" t="str">
            <v>87</v>
          </cell>
          <cell r="Q4735">
            <v>22629.919999999998</v>
          </cell>
          <cell r="R4735">
            <v>118.56</v>
          </cell>
          <cell r="S4735">
            <v>9704.2099999999991</v>
          </cell>
        </row>
        <row r="4736">
          <cell r="B4736" t="str">
            <v>37</v>
          </cell>
          <cell r="C4736" t="str">
            <v>Выключатель ВВВ-10/320</v>
          </cell>
          <cell r="D4736" t="str">
            <v>536</v>
          </cell>
          <cell r="E4736" t="str">
            <v>011</v>
          </cell>
          <cell r="F4736">
            <v>11</v>
          </cell>
          <cell r="G4736">
            <v>40</v>
          </cell>
          <cell r="H4736">
            <v>32334.13</v>
          </cell>
          <cell r="I4736" t="str">
            <v>40227</v>
          </cell>
          <cell r="J4736" t="str">
            <v>2010062</v>
          </cell>
          <cell r="K4736" t="str">
            <v>40701</v>
          </cell>
          <cell r="L4736">
            <v>4.4000000000000004</v>
          </cell>
          <cell r="M4736" t="str">
            <v>143120101</v>
          </cell>
          <cell r="O4736" t="str">
            <v>87</v>
          </cell>
          <cell r="Q4736">
            <v>22629.919999999998</v>
          </cell>
          <cell r="R4736">
            <v>118.56</v>
          </cell>
          <cell r="S4736">
            <v>9704.2099999999991</v>
          </cell>
        </row>
        <row r="4737">
          <cell r="B4737" t="str">
            <v>37</v>
          </cell>
          <cell r="C4737" t="str">
            <v>Выключатель ВВВ-10/320</v>
          </cell>
          <cell r="D4737" t="str">
            <v>536</v>
          </cell>
          <cell r="E4737" t="str">
            <v>011</v>
          </cell>
          <cell r="F4737">
            <v>11</v>
          </cell>
          <cell r="G4737">
            <v>40</v>
          </cell>
          <cell r="H4737">
            <v>32334.13</v>
          </cell>
          <cell r="I4737" t="str">
            <v>40228</v>
          </cell>
          <cell r="J4737" t="str">
            <v>2010062</v>
          </cell>
          <cell r="K4737" t="str">
            <v>40701</v>
          </cell>
          <cell r="L4737">
            <v>4.4000000000000004</v>
          </cell>
          <cell r="M4737" t="str">
            <v>143120101</v>
          </cell>
          <cell r="O4737" t="str">
            <v>87</v>
          </cell>
          <cell r="Q4737">
            <v>22629.919999999998</v>
          </cell>
          <cell r="R4737">
            <v>118.56</v>
          </cell>
          <cell r="S4737">
            <v>9704.2099999999991</v>
          </cell>
        </row>
        <row r="4738">
          <cell r="B4738" t="str">
            <v>37</v>
          </cell>
          <cell r="C4738" t="str">
            <v>Выключатель ВВВ-10/320</v>
          </cell>
          <cell r="D4738" t="str">
            <v>536</v>
          </cell>
          <cell r="E4738" t="str">
            <v>011</v>
          </cell>
          <cell r="F4738">
            <v>11</v>
          </cell>
          <cell r="G4738">
            <v>40</v>
          </cell>
          <cell r="H4738">
            <v>32334.13</v>
          </cell>
          <cell r="I4738" t="str">
            <v>40229</v>
          </cell>
          <cell r="J4738" t="str">
            <v>2010062</v>
          </cell>
          <cell r="K4738" t="str">
            <v>40701</v>
          </cell>
          <cell r="L4738">
            <v>4.4000000000000004</v>
          </cell>
          <cell r="M4738" t="str">
            <v>143120101</v>
          </cell>
          <cell r="O4738" t="str">
            <v>87</v>
          </cell>
          <cell r="Q4738">
            <v>22629.919999999998</v>
          </cell>
          <cell r="R4738">
            <v>118.56</v>
          </cell>
          <cell r="S4738">
            <v>9704.2099999999991</v>
          </cell>
        </row>
        <row r="4739">
          <cell r="B4739" t="str">
            <v>37</v>
          </cell>
          <cell r="C4739" t="str">
            <v>Выключатель ВВВ-10/320</v>
          </cell>
          <cell r="D4739" t="str">
            <v>536</v>
          </cell>
          <cell r="E4739" t="str">
            <v>011</v>
          </cell>
          <cell r="F4739">
            <v>11</v>
          </cell>
          <cell r="G4739">
            <v>40</v>
          </cell>
          <cell r="H4739">
            <v>32334.13</v>
          </cell>
          <cell r="I4739" t="str">
            <v>40230</v>
          </cell>
          <cell r="J4739" t="str">
            <v>2010062</v>
          </cell>
          <cell r="K4739" t="str">
            <v>40701</v>
          </cell>
          <cell r="L4739">
            <v>4.4000000000000004</v>
          </cell>
          <cell r="M4739" t="str">
            <v>143120101</v>
          </cell>
          <cell r="O4739" t="str">
            <v>87</v>
          </cell>
          <cell r="Q4739">
            <v>22629.919999999998</v>
          </cell>
          <cell r="R4739">
            <v>118.56</v>
          </cell>
          <cell r="S4739">
            <v>9704.2099999999991</v>
          </cell>
        </row>
        <row r="4740">
          <cell r="B4740" t="str">
            <v>52</v>
          </cell>
          <cell r="C4740" t="str">
            <v>Трансформатор ТМ-100/6 (МТП-13)</v>
          </cell>
          <cell r="D4740" t="str">
            <v>536</v>
          </cell>
          <cell r="E4740" t="str">
            <v>011</v>
          </cell>
          <cell r="F4740">
            <v>11</v>
          </cell>
          <cell r="G4740">
            <v>40</v>
          </cell>
          <cell r="H4740">
            <v>4683</v>
          </cell>
          <cell r="I4740" t="str">
            <v>40512</v>
          </cell>
          <cell r="J4740" t="str">
            <v>2010062</v>
          </cell>
          <cell r="K4740" t="str">
            <v>40701</v>
          </cell>
          <cell r="L4740">
            <v>6.6</v>
          </cell>
          <cell r="M4740" t="str">
            <v>143115100</v>
          </cell>
          <cell r="O4740" t="str">
            <v>65</v>
          </cell>
          <cell r="Q4740">
            <v>4683</v>
          </cell>
          <cell r="R4740">
            <v>0</v>
          </cell>
          <cell r="S4740">
            <v>0</v>
          </cell>
        </row>
        <row r="4741">
          <cell r="B4741" t="str">
            <v>50</v>
          </cell>
          <cell r="C4741" t="str">
            <v>Дизель-генератор № 9 ДГ-66-6300</v>
          </cell>
          <cell r="D4741" t="str">
            <v>536</v>
          </cell>
          <cell r="E4741" t="str">
            <v>011</v>
          </cell>
          <cell r="F4741">
            <v>11</v>
          </cell>
          <cell r="G4741">
            <v>40</v>
          </cell>
          <cell r="H4741">
            <v>174897</v>
          </cell>
          <cell r="I4741" t="str">
            <v>41288</v>
          </cell>
          <cell r="J4741" t="str">
            <v>2010062</v>
          </cell>
          <cell r="K4741" t="str">
            <v>40202</v>
          </cell>
          <cell r="L4741">
            <v>4.2</v>
          </cell>
          <cell r="M4741" t="str">
            <v>142911106</v>
          </cell>
          <cell r="O4741" t="str">
            <v>74</v>
          </cell>
          <cell r="Q4741">
            <v>174897</v>
          </cell>
          <cell r="R4741">
            <v>0</v>
          </cell>
          <cell r="S4741">
            <v>0</v>
          </cell>
        </row>
        <row r="4742">
          <cell r="B4742" t="str">
            <v>56</v>
          </cell>
          <cell r="C4742" t="str">
            <v>КТП-127п.Калинино</v>
          </cell>
          <cell r="D4742" t="str">
            <v>534</v>
          </cell>
          <cell r="E4742" t="str">
            <v>011</v>
          </cell>
          <cell r="F4742">
            <v>11</v>
          </cell>
          <cell r="G4742">
            <v>40</v>
          </cell>
          <cell r="H4742">
            <v>2049710</v>
          </cell>
          <cell r="I4742" t="str">
            <v>40717</v>
          </cell>
          <cell r="J4742" t="str">
            <v>2010062</v>
          </cell>
          <cell r="K4742" t="str">
            <v>40701</v>
          </cell>
          <cell r="L4742">
            <v>6.6</v>
          </cell>
          <cell r="M4742" t="str">
            <v>143115201</v>
          </cell>
          <cell r="Q4742">
            <v>1208839.8700000001</v>
          </cell>
          <cell r="R4742">
            <v>11273.41</v>
          </cell>
          <cell r="S4742">
            <v>840870.13</v>
          </cell>
        </row>
        <row r="4743">
          <cell r="B4743" t="str">
            <v>56</v>
          </cell>
          <cell r="C4743" t="str">
            <v>Оборудование ТП-187</v>
          </cell>
          <cell r="D4743" t="str">
            <v>534</v>
          </cell>
          <cell r="E4743" t="str">
            <v>011</v>
          </cell>
          <cell r="F4743">
            <v>11</v>
          </cell>
          <cell r="G4743">
            <v>40</v>
          </cell>
          <cell r="H4743">
            <v>1172420</v>
          </cell>
          <cell r="I4743" t="str">
            <v>40718</v>
          </cell>
          <cell r="J4743" t="str">
            <v>2010062</v>
          </cell>
          <cell r="K4743" t="str">
            <v>40701</v>
          </cell>
          <cell r="L4743">
            <v>4.4000000000000004</v>
          </cell>
          <cell r="M4743" t="str">
            <v>143115201</v>
          </cell>
          <cell r="Q4743">
            <v>1075469.0900000001</v>
          </cell>
          <cell r="R4743">
            <v>4298.87</v>
          </cell>
          <cell r="S4743">
            <v>96950.91</v>
          </cell>
        </row>
        <row r="4744">
          <cell r="B4744" t="str">
            <v>56</v>
          </cell>
          <cell r="C4744" t="str">
            <v>Конденс.батарея в ТП-139</v>
          </cell>
          <cell r="D4744" t="str">
            <v>534</v>
          </cell>
          <cell r="E4744" t="str">
            <v>011</v>
          </cell>
          <cell r="F4744">
            <v>11</v>
          </cell>
          <cell r="G4744">
            <v>40</v>
          </cell>
          <cell r="H4744">
            <v>429484</v>
          </cell>
          <cell r="I4744" t="str">
            <v>40719</v>
          </cell>
          <cell r="J4744" t="str">
            <v>2010062</v>
          </cell>
          <cell r="K4744" t="str">
            <v>40701</v>
          </cell>
          <cell r="L4744">
            <v>4.4000000000000004</v>
          </cell>
          <cell r="M4744" t="str">
            <v>143115201</v>
          </cell>
          <cell r="Q4744">
            <v>429484</v>
          </cell>
          <cell r="R4744">
            <v>0</v>
          </cell>
          <cell r="S4744">
            <v>0</v>
          </cell>
        </row>
        <row r="4745">
          <cell r="B4745" t="str">
            <v>56</v>
          </cell>
          <cell r="C4745" t="str">
            <v>Оборудование ТП-233</v>
          </cell>
          <cell r="D4745" t="str">
            <v>534</v>
          </cell>
          <cell r="E4745" t="str">
            <v>011</v>
          </cell>
          <cell r="F4745">
            <v>11</v>
          </cell>
          <cell r="G4745">
            <v>40</v>
          </cell>
          <cell r="H4745">
            <v>429002</v>
          </cell>
          <cell r="I4745" t="str">
            <v>40720</v>
          </cell>
          <cell r="J4745" t="str">
            <v>2010062</v>
          </cell>
          <cell r="K4745" t="str">
            <v>40701</v>
          </cell>
          <cell r="L4745">
            <v>4.4000000000000004</v>
          </cell>
          <cell r="M4745" t="str">
            <v>143115201</v>
          </cell>
          <cell r="Q4745">
            <v>340398.07</v>
          </cell>
          <cell r="R4745">
            <v>1573.01</v>
          </cell>
          <cell r="S4745">
            <v>88603.93</v>
          </cell>
        </row>
        <row r="4746">
          <cell r="B4746" t="str">
            <v>56</v>
          </cell>
          <cell r="C4746" t="str">
            <v>Шкаф КСО-366 РП-5 ул.Победы</v>
          </cell>
          <cell r="D4746" t="str">
            <v>534</v>
          </cell>
          <cell r="E4746" t="str">
            <v>011</v>
          </cell>
          <cell r="F4746">
            <v>11</v>
          </cell>
          <cell r="G4746">
            <v>40</v>
          </cell>
          <cell r="H4746">
            <v>421780</v>
          </cell>
          <cell r="I4746" t="str">
            <v>40721</v>
          </cell>
          <cell r="J4746" t="str">
            <v>2010062</v>
          </cell>
          <cell r="K4746" t="str">
            <v>40701</v>
          </cell>
          <cell r="L4746">
            <v>4.4000000000000004</v>
          </cell>
          <cell r="M4746" t="str">
            <v>143115201</v>
          </cell>
          <cell r="Q4746">
            <v>421780</v>
          </cell>
          <cell r="R4746">
            <v>0</v>
          </cell>
          <cell r="S4746">
            <v>0</v>
          </cell>
        </row>
        <row r="4747">
          <cell r="B4747" t="str">
            <v>56</v>
          </cell>
          <cell r="C4747" t="str">
            <v>Оборудование ТП-173</v>
          </cell>
          <cell r="D4747" t="str">
            <v>534</v>
          </cell>
          <cell r="E4747" t="str">
            <v>011</v>
          </cell>
          <cell r="F4747">
            <v>11</v>
          </cell>
          <cell r="G4747">
            <v>40</v>
          </cell>
          <cell r="H4747">
            <v>400905</v>
          </cell>
          <cell r="I4747" t="str">
            <v>40722</v>
          </cell>
          <cell r="J4747" t="str">
            <v>2010062</v>
          </cell>
          <cell r="K4747" t="str">
            <v>40701</v>
          </cell>
          <cell r="L4747">
            <v>4.4000000000000004</v>
          </cell>
          <cell r="M4747" t="str">
            <v>143115201</v>
          </cell>
          <cell r="Q4747">
            <v>335742.93</v>
          </cell>
          <cell r="R4747">
            <v>1469.99</v>
          </cell>
          <cell r="S4747">
            <v>65162.07</v>
          </cell>
        </row>
        <row r="4748">
          <cell r="B4748" t="str">
            <v>56</v>
          </cell>
          <cell r="C4748" t="str">
            <v>ТП-16, обор.ул.Ливадных26</v>
          </cell>
          <cell r="D4748" t="str">
            <v>534</v>
          </cell>
          <cell r="E4748" t="str">
            <v>011</v>
          </cell>
          <cell r="F4748">
            <v>11</v>
          </cell>
          <cell r="G4748">
            <v>40</v>
          </cell>
          <cell r="H4748">
            <v>384457</v>
          </cell>
          <cell r="I4748" t="str">
            <v>40725</v>
          </cell>
          <cell r="J4748" t="str">
            <v>2010062</v>
          </cell>
          <cell r="K4748" t="str">
            <v>40701</v>
          </cell>
          <cell r="L4748">
            <v>4.4000000000000004</v>
          </cell>
          <cell r="M4748" t="str">
            <v>143115201</v>
          </cell>
          <cell r="Q4748">
            <v>321971.76</v>
          </cell>
          <cell r="R4748">
            <v>1409.68</v>
          </cell>
          <cell r="S4748">
            <v>62485.24</v>
          </cell>
        </row>
        <row r="4749">
          <cell r="B4749" t="str">
            <v>56</v>
          </cell>
          <cell r="C4749" t="str">
            <v>Конденсаторная батарея РП-5</v>
          </cell>
          <cell r="D4749" t="str">
            <v>534</v>
          </cell>
          <cell r="E4749" t="str">
            <v>011</v>
          </cell>
          <cell r="F4749">
            <v>11</v>
          </cell>
          <cell r="G4749">
            <v>40</v>
          </cell>
          <cell r="H4749">
            <v>371294</v>
          </cell>
          <cell r="I4749" t="str">
            <v>40726</v>
          </cell>
          <cell r="J4749" t="str">
            <v>2010062</v>
          </cell>
          <cell r="K4749" t="str">
            <v>40701</v>
          </cell>
          <cell r="L4749">
            <v>4.4000000000000004</v>
          </cell>
          <cell r="M4749" t="str">
            <v>143115201</v>
          </cell>
          <cell r="Q4749">
            <v>371294</v>
          </cell>
          <cell r="R4749">
            <v>0</v>
          </cell>
          <cell r="S4749">
            <v>0</v>
          </cell>
        </row>
        <row r="4750">
          <cell r="B4750" t="str">
            <v>56</v>
          </cell>
          <cell r="C4750" t="str">
            <v>Конденсаторная батарея РП-5</v>
          </cell>
          <cell r="D4750" t="str">
            <v>534</v>
          </cell>
          <cell r="E4750" t="str">
            <v>011</v>
          </cell>
          <cell r="F4750">
            <v>11</v>
          </cell>
          <cell r="G4750">
            <v>40</v>
          </cell>
          <cell r="H4750">
            <v>326506</v>
          </cell>
          <cell r="I4750" t="str">
            <v>40727</v>
          </cell>
          <cell r="J4750" t="str">
            <v>2010062</v>
          </cell>
          <cell r="K4750" t="str">
            <v>40701</v>
          </cell>
          <cell r="L4750">
            <v>4.4000000000000004</v>
          </cell>
          <cell r="M4750" t="str">
            <v>143115201</v>
          </cell>
          <cell r="Q4750">
            <v>326506</v>
          </cell>
          <cell r="R4750">
            <v>0</v>
          </cell>
          <cell r="S4750">
            <v>0</v>
          </cell>
        </row>
        <row r="4751">
          <cell r="B4751" t="str">
            <v>56</v>
          </cell>
          <cell r="C4751" t="str">
            <v>КТПП-223 с ТМ-630кВА п.Симаково</v>
          </cell>
          <cell r="D4751" t="str">
            <v>534</v>
          </cell>
          <cell r="E4751" t="str">
            <v>011</v>
          </cell>
          <cell r="F4751">
            <v>11</v>
          </cell>
          <cell r="G4751">
            <v>40</v>
          </cell>
          <cell r="H4751">
            <v>284198</v>
          </cell>
          <cell r="I4751" t="str">
            <v>40728</v>
          </cell>
          <cell r="J4751" t="str">
            <v>2010062</v>
          </cell>
          <cell r="K4751" t="str">
            <v>40701</v>
          </cell>
          <cell r="L4751">
            <v>6.6</v>
          </cell>
          <cell r="M4751" t="str">
            <v>143115201</v>
          </cell>
          <cell r="Q4751">
            <v>188725.63</v>
          </cell>
          <cell r="R4751">
            <v>1563.09</v>
          </cell>
          <cell r="S4751">
            <v>95472.37</v>
          </cell>
        </row>
        <row r="4752">
          <cell r="B4752" t="str">
            <v>56</v>
          </cell>
          <cell r="C4752" t="str">
            <v>Оборудование ТП-135</v>
          </cell>
          <cell r="D4752" t="str">
            <v>534</v>
          </cell>
          <cell r="E4752" t="str">
            <v>011</v>
          </cell>
          <cell r="F4752">
            <v>11</v>
          </cell>
          <cell r="G4752">
            <v>40</v>
          </cell>
          <cell r="H4752">
            <v>266839</v>
          </cell>
          <cell r="I4752" t="str">
            <v>40729</v>
          </cell>
          <cell r="J4752" t="str">
            <v>2010062</v>
          </cell>
          <cell r="K4752" t="str">
            <v>40701</v>
          </cell>
          <cell r="L4752">
            <v>4.4000000000000004</v>
          </cell>
          <cell r="M4752" t="str">
            <v>143115201</v>
          </cell>
          <cell r="Q4752">
            <v>266839</v>
          </cell>
          <cell r="R4752">
            <v>0</v>
          </cell>
          <cell r="S4752">
            <v>0</v>
          </cell>
        </row>
        <row r="4753">
          <cell r="B4753" t="str">
            <v>56</v>
          </cell>
          <cell r="C4753" t="str">
            <v>ТМ 250-10/ в КТП-72</v>
          </cell>
          <cell r="D4753" t="str">
            <v>534</v>
          </cell>
          <cell r="E4753" t="str">
            <v>011</v>
          </cell>
          <cell r="F4753">
            <v>11</v>
          </cell>
          <cell r="G4753">
            <v>40</v>
          </cell>
          <cell r="H4753">
            <v>236988</v>
          </cell>
          <cell r="I4753" t="str">
            <v>40730</v>
          </cell>
          <cell r="J4753" t="str">
            <v>2010062</v>
          </cell>
          <cell r="K4753" t="str">
            <v>40701</v>
          </cell>
          <cell r="L4753">
            <v>4.4000000000000004</v>
          </cell>
          <cell r="M4753" t="str">
            <v>143115201</v>
          </cell>
          <cell r="Q4753">
            <v>65168.72</v>
          </cell>
          <cell r="R4753">
            <v>868.96</v>
          </cell>
          <cell r="S4753">
            <v>171819.28</v>
          </cell>
        </row>
        <row r="4754">
          <cell r="B4754" t="str">
            <v>56</v>
          </cell>
          <cell r="C4754" t="str">
            <v>Силовой тр-р 630кВА- ТП-202</v>
          </cell>
          <cell r="D4754" t="str">
            <v>534</v>
          </cell>
          <cell r="E4754" t="str">
            <v>011</v>
          </cell>
          <cell r="F4754">
            <v>11</v>
          </cell>
          <cell r="G4754">
            <v>40</v>
          </cell>
          <cell r="H4754">
            <v>233219</v>
          </cell>
          <cell r="I4754" t="str">
            <v>40731</v>
          </cell>
          <cell r="J4754" t="str">
            <v>2010062</v>
          </cell>
          <cell r="K4754" t="str">
            <v>40701</v>
          </cell>
          <cell r="L4754">
            <v>4.4000000000000004</v>
          </cell>
          <cell r="M4754" t="str">
            <v>143115010</v>
          </cell>
          <cell r="Q4754">
            <v>133044.98000000001</v>
          </cell>
          <cell r="R4754">
            <v>855.14</v>
          </cell>
          <cell r="S4754">
            <v>100174.02</v>
          </cell>
        </row>
        <row r="4755">
          <cell r="B4755" t="str">
            <v>56</v>
          </cell>
          <cell r="C4755" t="str">
            <v>Силовой тр-р 630кВА- ТП-202</v>
          </cell>
          <cell r="D4755" t="str">
            <v>534</v>
          </cell>
          <cell r="E4755" t="str">
            <v>011</v>
          </cell>
          <cell r="F4755">
            <v>11</v>
          </cell>
          <cell r="G4755">
            <v>40</v>
          </cell>
          <cell r="H4755">
            <v>233218</v>
          </cell>
          <cell r="I4755" t="str">
            <v>40732</v>
          </cell>
          <cell r="J4755" t="str">
            <v>2010062</v>
          </cell>
          <cell r="K4755" t="str">
            <v>40701</v>
          </cell>
          <cell r="L4755">
            <v>4.4000000000000004</v>
          </cell>
          <cell r="M4755" t="str">
            <v>143115010</v>
          </cell>
          <cell r="Q4755">
            <v>133043.91</v>
          </cell>
          <cell r="R4755">
            <v>855.13</v>
          </cell>
          <cell r="S4755">
            <v>100174.09</v>
          </cell>
        </row>
        <row r="4756">
          <cell r="B4756" t="str">
            <v>56</v>
          </cell>
          <cell r="C4756" t="str">
            <v>Шкаф КСО-366 в ТП-34</v>
          </cell>
          <cell r="D4756" t="str">
            <v>534</v>
          </cell>
          <cell r="E4756" t="str">
            <v>011</v>
          </cell>
          <cell r="F4756">
            <v>11</v>
          </cell>
          <cell r="G4756">
            <v>40</v>
          </cell>
          <cell r="H4756">
            <v>227923</v>
          </cell>
          <cell r="I4756" t="str">
            <v>40733</v>
          </cell>
          <cell r="J4756" t="str">
            <v>2010062</v>
          </cell>
          <cell r="K4756" t="str">
            <v>40701</v>
          </cell>
          <cell r="L4756">
            <v>4.4000000000000004</v>
          </cell>
          <cell r="M4756" t="str">
            <v>143115010</v>
          </cell>
          <cell r="Q4756">
            <v>227923</v>
          </cell>
          <cell r="R4756">
            <v>0</v>
          </cell>
          <cell r="S4756">
            <v>0</v>
          </cell>
        </row>
        <row r="4757">
          <cell r="B4757" t="str">
            <v>56</v>
          </cell>
          <cell r="C4757" t="str">
            <v>Шкаф КСО-366 в  ТП-41</v>
          </cell>
          <cell r="D4757" t="str">
            <v>534</v>
          </cell>
          <cell r="E4757" t="str">
            <v>011</v>
          </cell>
          <cell r="F4757">
            <v>11</v>
          </cell>
          <cell r="G4757">
            <v>40</v>
          </cell>
          <cell r="H4757">
            <v>227910</v>
          </cell>
          <cell r="I4757" t="str">
            <v>40736</v>
          </cell>
          <cell r="J4757" t="str">
            <v>2010062</v>
          </cell>
          <cell r="K4757" t="str">
            <v>40701</v>
          </cell>
          <cell r="L4757">
            <v>4.4000000000000004</v>
          </cell>
          <cell r="M4757" t="str">
            <v>143115010</v>
          </cell>
          <cell r="Q4757">
            <v>227910</v>
          </cell>
          <cell r="R4757">
            <v>0</v>
          </cell>
          <cell r="S4757">
            <v>0</v>
          </cell>
        </row>
        <row r="4758">
          <cell r="B4758" t="str">
            <v>56</v>
          </cell>
          <cell r="C4758" t="str">
            <v>Оборудование ТП-157</v>
          </cell>
          <cell r="D4758" t="str">
            <v>534</v>
          </cell>
          <cell r="E4758" t="str">
            <v>011</v>
          </cell>
          <cell r="F4758">
            <v>11</v>
          </cell>
          <cell r="G4758">
            <v>40</v>
          </cell>
          <cell r="H4758">
            <v>220709</v>
          </cell>
          <cell r="I4758" t="str">
            <v>40737</v>
          </cell>
          <cell r="J4758" t="str">
            <v>2010062</v>
          </cell>
          <cell r="K4758" t="str">
            <v>40701</v>
          </cell>
          <cell r="L4758">
            <v>4.4000000000000004</v>
          </cell>
          <cell r="M4758" t="str">
            <v>143115010</v>
          </cell>
          <cell r="Q4758">
            <v>220709</v>
          </cell>
          <cell r="R4758">
            <v>0</v>
          </cell>
          <cell r="S4758">
            <v>0</v>
          </cell>
        </row>
        <row r="4759">
          <cell r="B4759" t="str">
            <v>56</v>
          </cell>
          <cell r="C4759" t="str">
            <v>Транс.ТМ-250/10 КТП-143</v>
          </cell>
          <cell r="D4759" t="str">
            <v>534</v>
          </cell>
          <cell r="E4759" t="str">
            <v>011</v>
          </cell>
          <cell r="F4759">
            <v>11</v>
          </cell>
          <cell r="G4759">
            <v>40</v>
          </cell>
          <cell r="H4759">
            <v>216439</v>
          </cell>
          <cell r="I4759" t="str">
            <v>40738</v>
          </cell>
          <cell r="J4759" t="str">
            <v>2010062</v>
          </cell>
          <cell r="K4759" t="str">
            <v>40701</v>
          </cell>
          <cell r="L4759">
            <v>6.6</v>
          </cell>
          <cell r="M4759" t="str">
            <v>143115010</v>
          </cell>
          <cell r="Q4759">
            <v>212029.87</v>
          </cell>
          <cell r="R4759">
            <v>1190.4100000000001</v>
          </cell>
          <cell r="S4759">
            <v>4409.13</v>
          </cell>
        </row>
        <row r="4760">
          <cell r="B4760" t="str">
            <v>56</v>
          </cell>
          <cell r="C4760" t="str">
            <v>Транс.ТМ-250/10 КТП-85</v>
          </cell>
          <cell r="D4760" t="str">
            <v>534</v>
          </cell>
          <cell r="E4760" t="str">
            <v>011</v>
          </cell>
          <cell r="F4760">
            <v>11</v>
          </cell>
          <cell r="G4760">
            <v>40</v>
          </cell>
          <cell r="H4760">
            <v>216439</v>
          </cell>
          <cell r="I4760" t="str">
            <v>40746</v>
          </cell>
          <cell r="J4760" t="str">
            <v>2010062</v>
          </cell>
          <cell r="K4760" t="str">
            <v>40701</v>
          </cell>
          <cell r="L4760">
            <v>6.6</v>
          </cell>
          <cell r="M4760" t="str">
            <v>143115010</v>
          </cell>
          <cell r="Q4760">
            <v>212029.87</v>
          </cell>
          <cell r="R4760">
            <v>1190.4100000000001</v>
          </cell>
          <cell r="S4760">
            <v>4409.13</v>
          </cell>
        </row>
        <row r="4761">
          <cell r="B4761" t="str">
            <v>56</v>
          </cell>
          <cell r="C4761" t="str">
            <v>Оборудование ТП-210</v>
          </cell>
          <cell r="D4761" t="str">
            <v>534</v>
          </cell>
          <cell r="E4761" t="str">
            <v>011</v>
          </cell>
          <cell r="F4761">
            <v>11</v>
          </cell>
          <cell r="G4761">
            <v>40</v>
          </cell>
          <cell r="H4761">
            <v>211945</v>
          </cell>
          <cell r="I4761" t="str">
            <v>40748</v>
          </cell>
          <cell r="J4761" t="str">
            <v>2010062</v>
          </cell>
          <cell r="K4761" t="str">
            <v>40701</v>
          </cell>
          <cell r="L4761">
            <v>4.4000000000000004</v>
          </cell>
          <cell r="M4761" t="str">
            <v>143115201</v>
          </cell>
          <cell r="Q4761">
            <v>211945</v>
          </cell>
          <cell r="R4761">
            <v>0</v>
          </cell>
          <cell r="S4761">
            <v>0</v>
          </cell>
        </row>
        <row r="4762">
          <cell r="B4762" t="str">
            <v>56</v>
          </cell>
          <cell r="C4762" t="str">
            <v>Оборудование ТП-79</v>
          </cell>
          <cell r="D4762" t="str">
            <v>534</v>
          </cell>
          <cell r="E4762" t="str">
            <v>011</v>
          </cell>
          <cell r="F4762">
            <v>11</v>
          </cell>
          <cell r="G4762">
            <v>40</v>
          </cell>
          <cell r="H4762">
            <v>210216</v>
          </cell>
          <cell r="I4762" t="str">
            <v>40752</v>
          </cell>
          <cell r="J4762" t="str">
            <v>2010062</v>
          </cell>
          <cell r="K4762" t="str">
            <v>40701</v>
          </cell>
          <cell r="L4762">
            <v>4.4000000000000004</v>
          </cell>
          <cell r="M4762" t="str">
            <v>143115201</v>
          </cell>
          <cell r="Q4762">
            <v>210216</v>
          </cell>
          <cell r="R4762">
            <v>0</v>
          </cell>
          <cell r="S4762">
            <v>0</v>
          </cell>
        </row>
        <row r="4763">
          <cell r="B4763" t="str">
            <v>56</v>
          </cell>
          <cell r="C4763" t="str">
            <v>Оборудование ТП-115</v>
          </cell>
          <cell r="D4763" t="str">
            <v>534</v>
          </cell>
          <cell r="E4763" t="str">
            <v>011</v>
          </cell>
          <cell r="F4763">
            <v>11</v>
          </cell>
          <cell r="G4763">
            <v>40</v>
          </cell>
          <cell r="H4763">
            <v>204654</v>
          </cell>
          <cell r="I4763" t="str">
            <v>40757</v>
          </cell>
          <cell r="J4763" t="str">
            <v>2010062</v>
          </cell>
          <cell r="K4763" t="str">
            <v>40701</v>
          </cell>
          <cell r="L4763">
            <v>4.4000000000000004</v>
          </cell>
          <cell r="M4763" t="str">
            <v>143115201</v>
          </cell>
          <cell r="Q4763">
            <v>171388.79999999999</v>
          </cell>
          <cell r="R4763">
            <v>750.4</v>
          </cell>
          <cell r="S4763">
            <v>33265.199999999997</v>
          </cell>
        </row>
        <row r="4764">
          <cell r="B4764" t="str">
            <v>56</v>
          </cell>
          <cell r="C4764" t="str">
            <v>Оборудование ТП-68</v>
          </cell>
          <cell r="D4764" t="str">
            <v>534</v>
          </cell>
          <cell r="E4764" t="str">
            <v>011</v>
          </cell>
          <cell r="F4764">
            <v>11</v>
          </cell>
          <cell r="G4764">
            <v>40</v>
          </cell>
          <cell r="H4764">
            <v>197604</v>
          </cell>
          <cell r="I4764" t="str">
            <v>40780</v>
          </cell>
          <cell r="J4764" t="str">
            <v>2010062</v>
          </cell>
          <cell r="K4764" t="str">
            <v>40701</v>
          </cell>
          <cell r="L4764">
            <v>4.4000000000000004</v>
          </cell>
          <cell r="M4764" t="str">
            <v>143115201</v>
          </cell>
          <cell r="Q4764">
            <v>197604</v>
          </cell>
          <cell r="R4764">
            <v>0</v>
          </cell>
          <cell r="S4764">
            <v>0</v>
          </cell>
        </row>
        <row r="4765">
          <cell r="B4765" t="str">
            <v>56</v>
          </cell>
          <cell r="C4765" t="str">
            <v>Конденсаторы 4764.3 на РП-5</v>
          </cell>
          <cell r="D4765" t="str">
            <v>534</v>
          </cell>
          <cell r="E4765" t="str">
            <v>011</v>
          </cell>
          <cell r="F4765">
            <v>11</v>
          </cell>
          <cell r="G4765">
            <v>40</v>
          </cell>
          <cell r="H4765">
            <v>190692</v>
          </cell>
          <cell r="I4765" t="str">
            <v>40787</v>
          </cell>
          <cell r="J4765" t="str">
            <v>2010062</v>
          </cell>
          <cell r="K4765" t="str">
            <v>40701</v>
          </cell>
          <cell r="L4765">
            <v>4.4000000000000004</v>
          </cell>
          <cell r="M4765" t="str">
            <v>143115201</v>
          </cell>
          <cell r="Q4765">
            <v>190692</v>
          </cell>
          <cell r="R4765">
            <v>0</v>
          </cell>
          <cell r="S4765">
            <v>0</v>
          </cell>
        </row>
        <row r="4766">
          <cell r="B4766" t="str">
            <v>56</v>
          </cell>
          <cell r="C4766" t="str">
            <v>Оборудование ТП-116</v>
          </cell>
          <cell r="D4766" t="str">
            <v>534</v>
          </cell>
          <cell r="E4766" t="str">
            <v>011</v>
          </cell>
          <cell r="F4766">
            <v>11</v>
          </cell>
          <cell r="G4766">
            <v>40</v>
          </cell>
          <cell r="H4766">
            <v>189869</v>
          </cell>
          <cell r="I4766" t="str">
            <v>40789</v>
          </cell>
          <cell r="J4766" t="str">
            <v>2010062</v>
          </cell>
          <cell r="K4766" t="str">
            <v>40701</v>
          </cell>
          <cell r="L4766">
            <v>4.4000000000000004</v>
          </cell>
          <cell r="M4766" t="str">
            <v>143115201</v>
          </cell>
          <cell r="Q4766">
            <v>189869</v>
          </cell>
          <cell r="R4766">
            <v>0</v>
          </cell>
          <cell r="S4766">
            <v>0</v>
          </cell>
        </row>
        <row r="4767">
          <cell r="B4767" t="str">
            <v>56</v>
          </cell>
          <cell r="C4767" t="str">
            <v>Оборудование ТП-109</v>
          </cell>
          <cell r="D4767" t="str">
            <v>534</v>
          </cell>
          <cell r="E4767" t="str">
            <v>011</v>
          </cell>
          <cell r="F4767">
            <v>11</v>
          </cell>
          <cell r="G4767">
            <v>40</v>
          </cell>
          <cell r="H4767">
            <v>179151</v>
          </cell>
          <cell r="I4767" t="str">
            <v>40790</v>
          </cell>
          <cell r="J4767" t="str">
            <v>2010062</v>
          </cell>
          <cell r="K4767" t="str">
            <v>40701</v>
          </cell>
          <cell r="L4767">
            <v>4.4000000000000004</v>
          </cell>
          <cell r="M4767" t="str">
            <v>143115201</v>
          </cell>
          <cell r="Q4767">
            <v>179151</v>
          </cell>
          <cell r="R4767">
            <v>0</v>
          </cell>
          <cell r="S4767">
            <v>0</v>
          </cell>
        </row>
        <row r="4768">
          <cell r="B4768" t="str">
            <v>56</v>
          </cell>
          <cell r="C4768" t="str">
            <v>Трансформатор ТМ-250/10 С/Н ПС ХЮ</v>
          </cell>
          <cell r="D4768" t="str">
            <v>534</v>
          </cell>
          <cell r="E4768" t="str">
            <v>011</v>
          </cell>
          <cell r="F4768">
            <v>11</v>
          </cell>
          <cell r="G4768">
            <v>40</v>
          </cell>
          <cell r="H4768">
            <v>146558</v>
          </cell>
          <cell r="I4768" t="str">
            <v>40791</v>
          </cell>
          <cell r="J4768" t="str">
            <v>2010062</v>
          </cell>
          <cell r="K4768" t="str">
            <v>40701</v>
          </cell>
          <cell r="L4768">
            <v>4.4000000000000004</v>
          </cell>
          <cell r="M4768" t="str">
            <v>143115010</v>
          </cell>
          <cell r="Q4768">
            <v>41893.660000000003</v>
          </cell>
          <cell r="R4768">
            <v>537.38</v>
          </cell>
          <cell r="S4768">
            <v>104664.34</v>
          </cell>
        </row>
        <row r="4769">
          <cell r="B4769" t="str">
            <v>56</v>
          </cell>
          <cell r="C4769" t="str">
            <v>Трансформатор ТМ-250/10 С/Н ПС ХЮ</v>
          </cell>
          <cell r="D4769" t="str">
            <v>534</v>
          </cell>
          <cell r="E4769" t="str">
            <v>011</v>
          </cell>
          <cell r="F4769">
            <v>11</v>
          </cell>
          <cell r="G4769">
            <v>40</v>
          </cell>
          <cell r="H4769">
            <v>146558</v>
          </cell>
          <cell r="I4769" t="str">
            <v>40950</v>
          </cell>
          <cell r="J4769" t="str">
            <v>2010062</v>
          </cell>
          <cell r="K4769" t="str">
            <v>40701</v>
          </cell>
          <cell r="L4769">
            <v>4.4000000000000004</v>
          </cell>
          <cell r="M4769" t="str">
            <v>143115010</v>
          </cell>
          <cell r="Q4769">
            <v>41893.660000000003</v>
          </cell>
          <cell r="R4769">
            <v>537.38</v>
          </cell>
          <cell r="S4769">
            <v>104664.34</v>
          </cell>
        </row>
        <row r="4770">
          <cell r="B4770" t="str">
            <v>56</v>
          </cell>
          <cell r="C4770" t="str">
            <v>КТП-124ул.Героев</v>
          </cell>
          <cell r="D4770" t="str">
            <v>534</v>
          </cell>
          <cell r="E4770" t="str">
            <v>011</v>
          </cell>
          <cell r="F4770">
            <v>11</v>
          </cell>
          <cell r="G4770">
            <v>40</v>
          </cell>
          <cell r="H4770">
            <v>137027</v>
          </cell>
          <cell r="I4770" t="str">
            <v>40951</v>
          </cell>
          <cell r="J4770" t="str">
            <v>2010062</v>
          </cell>
          <cell r="K4770" t="str">
            <v>40701</v>
          </cell>
          <cell r="L4770">
            <v>6.6</v>
          </cell>
          <cell r="M4770" t="str">
            <v>143115201</v>
          </cell>
          <cell r="Q4770">
            <v>137027</v>
          </cell>
          <cell r="R4770">
            <v>0</v>
          </cell>
          <cell r="S4770">
            <v>0</v>
          </cell>
        </row>
        <row r="4771">
          <cell r="B4771" t="str">
            <v>56</v>
          </cell>
          <cell r="C4771" t="str">
            <v>КТП-162</v>
          </cell>
          <cell r="D4771" t="str">
            <v>534</v>
          </cell>
          <cell r="E4771" t="str">
            <v>011</v>
          </cell>
          <cell r="F4771">
            <v>11</v>
          </cell>
          <cell r="G4771">
            <v>40</v>
          </cell>
          <cell r="H4771">
            <v>127149</v>
          </cell>
          <cell r="I4771" t="str">
            <v>40952</v>
          </cell>
          <cell r="J4771" t="str">
            <v>2010062</v>
          </cell>
          <cell r="K4771" t="str">
            <v>40701</v>
          </cell>
          <cell r="L4771">
            <v>6.6</v>
          </cell>
          <cell r="M4771" t="str">
            <v>143115201</v>
          </cell>
          <cell r="Q4771">
            <v>127149</v>
          </cell>
          <cell r="R4771">
            <v>0</v>
          </cell>
          <cell r="S4771">
            <v>0</v>
          </cell>
        </row>
        <row r="4772">
          <cell r="B4772" t="str">
            <v>56</v>
          </cell>
          <cell r="C4772" t="str">
            <v>ПКТЕ-163</v>
          </cell>
          <cell r="D4772" t="str">
            <v>534</v>
          </cell>
          <cell r="E4772" t="str">
            <v>011</v>
          </cell>
          <cell r="F4772">
            <v>11</v>
          </cell>
          <cell r="G4772">
            <v>40</v>
          </cell>
          <cell r="H4772">
            <v>127149</v>
          </cell>
          <cell r="I4772" t="str">
            <v>40953</v>
          </cell>
          <cell r="J4772" t="str">
            <v>2010062</v>
          </cell>
          <cell r="K4772" t="str">
            <v>40701</v>
          </cell>
          <cell r="L4772">
            <v>6.6</v>
          </cell>
          <cell r="M4772" t="str">
            <v>143115201</v>
          </cell>
          <cell r="Q4772">
            <v>127149</v>
          </cell>
          <cell r="R4772">
            <v>0</v>
          </cell>
          <cell r="S4772">
            <v>0</v>
          </cell>
        </row>
        <row r="4773">
          <cell r="B4773" t="str">
            <v>56</v>
          </cell>
          <cell r="C4773" t="str">
            <v>КТП-164</v>
          </cell>
          <cell r="D4773" t="str">
            <v>534</v>
          </cell>
          <cell r="E4773" t="str">
            <v>011</v>
          </cell>
          <cell r="F4773">
            <v>11</v>
          </cell>
          <cell r="G4773">
            <v>40</v>
          </cell>
          <cell r="H4773">
            <v>127149</v>
          </cell>
          <cell r="I4773" t="str">
            <v>40954</v>
          </cell>
          <cell r="J4773" t="str">
            <v>2010062</v>
          </cell>
          <cell r="K4773" t="str">
            <v>40701</v>
          </cell>
          <cell r="L4773">
            <v>6.6</v>
          </cell>
          <cell r="M4773" t="str">
            <v>143115201</v>
          </cell>
          <cell r="Q4773">
            <v>127149</v>
          </cell>
          <cell r="R4773">
            <v>0</v>
          </cell>
          <cell r="S4773">
            <v>0</v>
          </cell>
        </row>
        <row r="4774">
          <cell r="B4774" t="str">
            <v>56</v>
          </cell>
          <cell r="C4774" t="str">
            <v>КТП-143</v>
          </cell>
          <cell r="D4774" t="str">
            <v>534</v>
          </cell>
          <cell r="E4774" t="str">
            <v>011</v>
          </cell>
          <cell r="F4774">
            <v>11</v>
          </cell>
          <cell r="G4774">
            <v>40</v>
          </cell>
          <cell r="H4774">
            <v>127137</v>
          </cell>
          <cell r="I4774" t="str">
            <v>40955</v>
          </cell>
          <cell r="J4774" t="str">
            <v>2010062</v>
          </cell>
          <cell r="K4774" t="str">
            <v>40701</v>
          </cell>
          <cell r="L4774">
            <v>6.6</v>
          </cell>
          <cell r="M4774" t="str">
            <v>143115201</v>
          </cell>
          <cell r="Q4774">
            <v>127137</v>
          </cell>
          <cell r="R4774">
            <v>0</v>
          </cell>
          <cell r="S4774">
            <v>0</v>
          </cell>
        </row>
        <row r="4775">
          <cell r="B4775" t="str">
            <v>56</v>
          </cell>
          <cell r="C4775" t="str">
            <v>КТП-85</v>
          </cell>
          <cell r="D4775" t="str">
            <v>534</v>
          </cell>
          <cell r="E4775" t="str">
            <v>011</v>
          </cell>
          <cell r="F4775">
            <v>11</v>
          </cell>
          <cell r="G4775">
            <v>40</v>
          </cell>
          <cell r="H4775">
            <v>127137</v>
          </cell>
          <cell r="I4775" t="str">
            <v>40956</v>
          </cell>
          <cell r="J4775" t="str">
            <v>2010062</v>
          </cell>
          <cell r="K4775" t="str">
            <v>40701</v>
          </cell>
          <cell r="L4775">
            <v>6.6</v>
          </cell>
          <cell r="M4775" t="str">
            <v>143115201</v>
          </cell>
          <cell r="Q4775">
            <v>127137</v>
          </cell>
          <cell r="R4775">
            <v>0</v>
          </cell>
          <cell r="S4775">
            <v>0</v>
          </cell>
        </row>
        <row r="4776">
          <cell r="B4776" t="str">
            <v>56</v>
          </cell>
          <cell r="C4776" t="str">
            <v>Оборуд. ТП-2 ул.Первомайская</v>
          </cell>
          <cell r="D4776" t="str">
            <v>534</v>
          </cell>
          <cell r="E4776" t="str">
            <v>011</v>
          </cell>
          <cell r="F4776">
            <v>11</v>
          </cell>
          <cell r="G4776">
            <v>40</v>
          </cell>
          <cell r="H4776">
            <v>119060</v>
          </cell>
          <cell r="I4776" t="str">
            <v>40957</v>
          </cell>
          <cell r="J4776" t="str">
            <v>2010062</v>
          </cell>
          <cell r="K4776" t="str">
            <v>40701</v>
          </cell>
          <cell r="L4776">
            <v>4.4000000000000004</v>
          </cell>
          <cell r="M4776" t="str">
            <v>143115201</v>
          </cell>
          <cell r="Q4776">
            <v>119060</v>
          </cell>
          <cell r="R4776">
            <v>0</v>
          </cell>
          <cell r="S4776">
            <v>0</v>
          </cell>
        </row>
        <row r="4777">
          <cell r="B4777" t="str">
            <v>56</v>
          </cell>
          <cell r="C4777" t="str">
            <v>КТП 269</v>
          </cell>
          <cell r="D4777" t="str">
            <v>534</v>
          </cell>
          <cell r="E4777" t="str">
            <v>011</v>
          </cell>
          <cell r="F4777">
            <v>11</v>
          </cell>
          <cell r="G4777">
            <v>40</v>
          </cell>
          <cell r="H4777">
            <v>113366</v>
          </cell>
          <cell r="I4777" t="str">
            <v>40958</v>
          </cell>
          <cell r="J4777" t="str">
            <v>2010062</v>
          </cell>
          <cell r="K4777" t="str">
            <v>40701</v>
          </cell>
          <cell r="L4777">
            <v>6.6</v>
          </cell>
          <cell r="M4777" t="str">
            <v>143115201</v>
          </cell>
          <cell r="Q4777">
            <v>37640.57</v>
          </cell>
          <cell r="R4777">
            <v>623.51</v>
          </cell>
          <cell r="S4777">
            <v>75725.429999999993</v>
          </cell>
        </row>
        <row r="4778">
          <cell r="B4778" t="str">
            <v>56</v>
          </cell>
          <cell r="C4778" t="str">
            <v>КТП-254</v>
          </cell>
          <cell r="D4778" t="str">
            <v>534</v>
          </cell>
          <cell r="E4778" t="str">
            <v>011</v>
          </cell>
          <cell r="F4778">
            <v>11</v>
          </cell>
          <cell r="G4778">
            <v>40</v>
          </cell>
          <cell r="H4778">
            <v>112468</v>
          </cell>
          <cell r="I4778" t="str">
            <v>40959</v>
          </cell>
          <cell r="J4778" t="str">
            <v>2010062</v>
          </cell>
          <cell r="K4778" t="str">
            <v>40701</v>
          </cell>
          <cell r="L4778">
            <v>4.4000000000000004</v>
          </cell>
          <cell r="M4778" t="str">
            <v>143115201</v>
          </cell>
          <cell r="Q4778">
            <v>30926.66</v>
          </cell>
          <cell r="R4778">
            <v>412.38</v>
          </cell>
          <cell r="S4778">
            <v>81541.34</v>
          </cell>
        </row>
        <row r="4779">
          <cell r="B4779" t="str">
            <v>56</v>
          </cell>
          <cell r="C4779" t="str">
            <v>КТП-22, КЛ заход в ТП22 с ВЛ-60,0</v>
          </cell>
          <cell r="D4779" t="str">
            <v>534</v>
          </cell>
          <cell r="E4779" t="str">
            <v>011</v>
          </cell>
          <cell r="F4779">
            <v>11</v>
          </cell>
          <cell r="G4779">
            <v>40</v>
          </cell>
          <cell r="H4779">
            <v>112468</v>
          </cell>
          <cell r="I4779" t="str">
            <v>40960</v>
          </cell>
          <cell r="J4779" t="str">
            <v>2010062</v>
          </cell>
          <cell r="K4779" t="str">
            <v>40701</v>
          </cell>
          <cell r="L4779">
            <v>4.4000000000000004</v>
          </cell>
          <cell r="M4779" t="str">
            <v>143115201</v>
          </cell>
          <cell r="Q4779">
            <v>30926.66</v>
          </cell>
          <cell r="R4779">
            <v>412.38</v>
          </cell>
          <cell r="S4779">
            <v>81541.34</v>
          </cell>
        </row>
        <row r="4780">
          <cell r="B4780" t="str">
            <v>56</v>
          </cell>
          <cell r="C4780" t="str">
            <v>ПКТП-10 п.Серные источ.</v>
          </cell>
          <cell r="D4780" t="str">
            <v>534</v>
          </cell>
          <cell r="E4780" t="str">
            <v>011</v>
          </cell>
          <cell r="F4780">
            <v>11</v>
          </cell>
          <cell r="G4780">
            <v>40</v>
          </cell>
          <cell r="H4780">
            <v>111874</v>
          </cell>
          <cell r="I4780" t="str">
            <v>40961</v>
          </cell>
          <cell r="J4780" t="str">
            <v>2010062</v>
          </cell>
          <cell r="K4780" t="str">
            <v>40701</v>
          </cell>
          <cell r="L4780">
            <v>6.6</v>
          </cell>
          <cell r="M4780" t="str">
            <v>143115201</v>
          </cell>
          <cell r="Q4780">
            <v>111874</v>
          </cell>
          <cell r="R4780">
            <v>0</v>
          </cell>
          <cell r="S4780">
            <v>0</v>
          </cell>
        </row>
        <row r="4781">
          <cell r="B4781" t="str">
            <v>56</v>
          </cell>
          <cell r="C4781" t="str">
            <v>КТПН-9 п.Прибой</v>
          </cell>
          <cell r="D4781" t="str">
            <v>534</v>
          </cell>
          <cell r="E4781" t="str">
            <v>011</v>
          </cell>
          <cell r="F4781">
            <v>11</v>
          </cell>
          <cell r="G4781">
            <v>40</v>
          </cell>
          <cell r="H4781">
            <v>111641</v>
          </cell>
          <cell r="I4781" t="str">
            <v>40962</v>
          </cell>
          <cell r="J4781" t="str">
            <v>2010062</v>
          </cell>
          <cell r="K4781" t="str">
            <v>40701</v>
          </cell>
          <cell r="L4781">
            <v>6.6</v>
          </cell>
          <cell r="M4781" t="str">
            <v>143115201</v>
          </cell>
          <cell r="Q4781">
            <v>111641</v>
          </cell>
          <cell r="R4781">
            <v>0</v>
          </cell>
          <cell r="S4781">
            <v>0</v>
          </cell>
        </row>
        <row r="4782">
          <cell r="B4782" t="str">
            <v>56</v>
          </cell>
          <cell r="C4782" t="str">
            <v>КТП-54 ул.Дальневосточная</v>
          </cell>
          <cell r="D4782" t="str">
            <v>534</v>
          </cell>
          <cell r="E4782" t="str">
            <v>011</v>
          </cell>
          <cell r="F4782">
            <v>11</v>
          </cell>
          <cell r="G4782">
            <v>40</v>
          </cell>
          <cell r="H4782">
            <v>111641</v>
          </cell>
          <cell r="I4782" t="str">
            <v>40963</v>
          </cell>
          <cell r="J4782" t="str">
            <v>2010062</v>
          </cell>
          <cell r="K4782" t="str">
            <v>40701</v>
          </cell>
          <cell r="L4782">
            <v>6.6</v>
          </cell>
          <cell r="M4782" t="str">
            <v>143115201</v>
          </cell>
          <cell r="Q4782">
            <v>111641</v>
          </cell>
          <cell r="R4782">
            <v>0</v>
          </cell>
          <cell r="S4782">
            <v>0</v>
          </cell>
        </row>
        <row r="4783">
          <cell r="B4783" t="str">
            <v>56</v>
          </cell>
          <cell r="C4783" t="str">
            <v>КТП-59 ул.Лесозаводская</v>
          </cell>
          <cell r="D4783" t="str">
            <v>534</v>
          </cell>
          <cell r="E4783" t="str">
            <v>011</v>
          </cell>
          <cell r="F4783">
            <v>11</v>
          </cell>
          <cell r="G4783">
            <v>40</v>
          </cell>
          <cell r="H4783">
            <v>111641</v>
          </cell>
          <cell r="I4783" t="str">
            <v>40964</v>
          </cell>
          <cell r="J4783" t="str">
            <v>2010062</v>
          </cell>
          <cell r="K4783" t="str">
            <v>40701</v>
          </cell>
          <cell r="L4783">
            <v>6.6</v>
          </cell>
          <cell r="M4783" t="str">
            <v>143115201</v>
          </cell>
          <cell r="Q4783">
            <v>111641</v>
          </cell>
          <cell r="R4783">
            <v>0</v>
          </cell>
          <cell r="S4783">
            <v>0</v>
          </cell>
        </row>
        <row r="4784">
          <cell r="B4784" t="str">
            <v>56</v>
          </cell>
          <cell r="C4784" t="str">
            <v>КТП-61 р-он телевышки</v>
          </cell>
          <cell r="D4784" t="str">
            <v>534</v>
          </cell>
          <cell r="E4784" t="str">
            <v>011</v>
          </cell>
          <cell r="F4784">
            <v>11</v>
          </cell>
          <cell r="G4784">
            <v>40</v>
          </cell>
          <cell r="H4784">
            <v>111641</v>
          </cell>
          <cell r="I4784" t="str">
            <v>40965</v>
          </cell>
          <cell r="J4784" t="str">
            <v>2010062</v>
          </cell>
          <cell r="K4784" t="str">
            <v>40701</v>
          </cell>
          <cell r="L4784">
            <v>6.6</v>
          </cell>
          <cell r="M4784" t="str">
            <v>143115201</v>
          </cell>
          <cell r="Q4784">
            <v>111641</v>
          </cell>
          <cell r="R4784">
            <v>0</v>
          </cell>
          <cell r="S4784">
            <v>0</v>
          </cell>
        </row>
        <row r="4785">
          <cell r="B4785" t="str">
            <v>56</v>
          </cell>
          <cell r="C4785" t="str">
            <v>ПКТП-31  ул.Волкова</v>
          </cell>
          <cell r="D4785" t="str">
            <v>534</v>
          </cell>
          <cell r="E4785" t="str">
            <v>011</v>
          </cell>
          <cell r="F4785">
            <v>11</v>
          </cell>
          <cell r="G4785">
            <v>40</v>
          </cell>
          <cell r="H4785">
            <v>109350</v>
          </cell>
          <cell r="I4785" t="str">
            <v>40966</v>
          </cell>
          <cell r="J4785" t="str">
            <v>2010062</v>
          </cell>
          <cell r="K4785" t="str">
            <v>40701</v>
          </cell>
          <cell r="L4785">
            <v>6.6</v>
          </cell>
          <cell r="M4785" t="str">
            <v>143115201</v>
          </cell>
          <cell r="Q4785">
            <v>109350</v>
          </cell>
          <cell r="R4785">
            <v>0</v>
          </cell>
          <cell r="S4785">
            <v>0</v>
          </cell>
        </row>
        <row r="4786">
          <cell r="B4786" t="str">
            <v>56</v>
          </cell>
          <cell r="C4786" t="str">
            <v>КТП-29 ул.Шевченко</v>
          </cell>
          <cell r="D4786" t="str">
            <v>534</v>
          </cell>
          <cell r="E4786" t="str">
            <v>011</v>
          </cell>
          <cell r="F4786">
            <v>11</v>
          </cell>
          <cell r="G4786">
            <v>40</v>
          </cell>
          <cell r="H4786">
            <v>108180</v>
          </cell>
          <cell r="I4786" t="str">
            <v>40967</v>
          </cell>
          <cell r="J4786" t="str">
            <v>2010062</v>
          </cell>
          <cell r="K4786" t="str">
            <v>40701</v>
          </cell>
          <cell r="L4786">
            <v>6.6</v>
          </cell>
          <cell r="M4786" t="str">
            <v>143115201</v>
          </cell>
          <cell r="Q4786">
            <v>108180</v>
          </cell>
          <cell r="R4786">
            <v>0</v>
          </cell>
          <cell r="S4786">
            <v>0</v>
          </cell>
        </row>
        <row r="4787">
          <cell r="B4787" t="str">
            <v>56</v>
          </cell>
          <cell r="C4787" t="str">
            <v>КТП-30 ул.Шевченко ДОСААФ</v>
          </cell>
          <cell r="D4787" t="str">
            <v>534</v>
          </cell>
          <cell r="E4787" t="str">
            <v>011</v>
          </cell>
          <cell r="F4787">
            <v>11</v>
          </cell>
          <cell r="G4787">
            <v>40</v>
          </cell>
          <cell r="H4787">
            <v>108180</v>
          </cell>
          <cell r="I4787" t="str">
            <v>40968</v>
          </cell>
          <cell r="J4787" t="str">
            <v>2010062</v>
          </cell>
          <cell r="K4787" t="str">
            <v>40701</v>
          </cell>
          <cell r="L4787">
            <v>6.6</v>
          </cell>
          <cell r="M4787" t="str">
            <v>143115201</v>
          </cell>
          <cell r="Q4787">
            <v>108180</v>
          </cell>
          <cell r="R4787">
            <v>0</v>
          </cell>
          <cell r="S4787">
            <v>0</v>
          </cell>
        </row>
        <row r="4788">
          <cell r="B4788" t="str">
            <v>56</v>
          </cell>
          <cell r="C4788" t="str">
            <v>КТПН-23 п.Калинино</v>
          </cell>
          <cell r="D4788" t="str">
            <v>534</v>
          </cell>
          <cell r="E4788" t="str">
            <v>011</v>
          </cell>
          <cell r="F4788">
            <v>11</v>
          </cell>
          <cell r="G4788">
            <v>40</v>
          </cell>
          <cell r="H4788">
            <v>108167</v>
          </cell>
          <cell r="I4788" t="str">
            <v>40969</v>
          </cell>
          <cell r="J4788" t="str">
            <v>2010062</v>
          </cell>
          <cell r="K4788" t="str">
            <v>40701</v>
          </cell>
          <cell r="L4788">
            <v>6.6</v>
          </cell>
          <cell r="M4788" t="str">
            <v>143115201</v>
          </cell>
          <cell r="Q4788">
            <v>108167</v>
          </cell>
          <cell r="R4788">
            <v>0</v>
          </cell>
          <cell r="S4788">
            <v>0</v>
          </cell>
        </row>
        <row r="4789">
          <cell r="B4789" t="str">
            <v>56</v>
          </cell>
          <cell r="C4789" t="str">
            <v>КТП-24 п.Калинино</v>
          </cell>
          <cell r="D4789" t="str">
            <v>534</v>
          </cell>
          <cell r="E4789" t="str">
            <v>011</v>
          </cell>
          <cell r="F4789">
            <v>11</v>
          </cell>
          <cell r="G4789">
            <v>40</v>
          </cell>
          <cell r="H4789">
            <v>108167</v>
          </cell>
          <cell r="I4789" t="str">
            <v>40970</v>
          </cell>
          <cell r="J4789" t="str">
            <v>2010062</v>
          </cell>
          <cell r="K4789" t="str">
            <v>40701</v>
          </cell>
          <cell r="L4789">
            <v>6.6</v>
          </cell>
          <cell r="M4789" t="str">
            <v>143115201</v>
          </cell>
          <cell r="Q4789">
            <v>108167</v>
          </cell>
          <cell r="R4789">
            <v>0</v>
          </cell>
          <cell r="S4789">
            <v>0</v>
          </cell>
        </row>
        <row r="4790">
          <cell r="B4790" t="str">
            <v>56</v>
          </cell>
          <cell r="C4790" t="str">
            <v>КТП-55 ул.Матрасова</v>
          </cell>
          <cell r="D4790" t="str">
            <v>534</v>
          </cell>
          <cell r="E4790" t="str">
            <v>011</v>
          </cell>
          <cell r="F4790">
            <v>11</v>
          </cell>
          <cell r="G4790">
            <v>40</v>
          </cell>
          <cell r="H4790">
            <v>108167</v>
          </cell>
          <cell r="I4790" t="str">
            <v>40971</v>
          </cell>
          <cell r="J4790" t="str">
            <v>2010062</v>
          </cell>
          <cell r="K4790" t="str">
            <v>40701</v>
          </cell>
          <cell r="L4790">
            <v>6.6</v>
          </cell>
          <cell r="M4790" t="str">
            <v>143115201</v>
          </cell>
          <cell r="Q4790">
            <v>108167</v>
          </cell>
          <cell r="R4790">
            <v>0</v>
          </cell>
          <cell r="S4790">
            <v>0</v>
          </cell>
        </row>
        <row r="4791">
          <cell r="B4791" t="str">
            <v>56</v>
          </cell>
          <cell r="C4791" t="str">
            <v>Оборудование ТП-169</v>
          </cell>
          <cell r="D4791" t="str">
            <v>534</v>
          </cell>
          <cell r="E4791" t="str">
            <v>011</v>
          </cell>
          <cell r="F4791">
            <v>11</v>
          </cell>
          <cell r="G4791">
            <v>40</v>
          </cell>
          <cell r="H4791">
            <v>107535</v>
          </cell>
          <cell r="I4791" t="str">
            <v>40972</v>
          </cell>
          <cell r="J4791" t="str">
            <v>2010062</v>
          </cell>
          <cell r="K4791" t="str">
            <v>40701</v>
          </cell>
          <cell r="L4791">
            <v>4.4000000000000004</v>
          </cell>
          <cell r="M4791" t="str">
            <v>143115201</v>
          </cell>
          <cell r="Q4791">
            <v>107535</v>
          </cell>
          <cell r="R4791">
            <v>0</v>
          </cell>
          <cell r="S4791">
            <v>0</v>
          </cell>
        </row>
        <row r="4792">
          <cell r="B4792" t="str">
            <v>56</v>
          </cell>
          <cell r="C4792" t="str">
            <v>Оборудование ТП-123 Инв.№27920а</v>
          </cell>
          <cell r="D4792" t="str">
            <v>534</v>
          </cell>
          <cell r="E4792" t="str">
            <v>011</v>
          </cell>
          <cell r="F4792">
            <v>11</v>
          </cell>
          <cell r="G4792">
            <v>40</v>
          </cell>
          <cell r="H4792">
            <v>104459</v>
          </cell>
          <cell r="I4792" t="str">
            <v>40973</v>
          </cell>
          <cell r="J4792" t="str">
            <v>2010062</v>
          </cell>
          <cell r="K4792" t="str">
            <v>40701</v>
          </cell>
          <cell r="L4792">
            <v>4.4000000000000004</v>
          </cell>
          <cell r="M4792" t="str">
            <v>143115201</v>
          </cell>
          <cell r="Q4792">
            <v>32173.14</v>
          </cell>
          <cell r="R4792">
            <v>383.02</v>
          </cell>
          <cell r="S4792">
            <v>72285.86</v>
          </cell>
        </row>
        <row r="4793">
          <cell r="B4793" t="str">
            <v>56</v>
          </cell>
          <cell r="C4793" t="str">
            <v>КТП-238 п Симаково</v>
          </cell>
          <cell r="D4793" t="str">
            <v>534</v>
          </cell>
          <cell r="E4793" t="str">
            <v>011</v>
          </cell>
          <cell r="F4793">
            <v>11</v>
          </cell>
          <cell r="G4793">
            <v>40</v>
          </cell>
          <cell r="H4793">
            <v>99632</v>
          </cell>
          <cell r="I4793" t="str">
            <v>40974</v>
          </cell>
          <cell r="J4793" t="str">
            <v>2010062</v>
          </cell>
          <cell r="K4793" t="str">
            <v>40701</v>
          </cell>
          <cell r="L4793">
            <v>6.6</v>
          </cell>
          <cell r="M4793" t="str">
            <v>143115201</v>
          </cell>
          <cell r="Q4793">
            <v>99632</v>
          </cell>
          <cell r="R4793">
            <v>0</v>
          </cell>
          <cell r="S4793">
            <v>0</v>
          </cell>
        </row>
        <row r="4794">
          <cell r="B4794" t="str">
            <v>56</v>
          </cell>
          <cell r="C4794" t="str">
            <v>Оборудование ТП- 42</v>
          </cell>
          <cell r="D4794" t="str">
            <v>534</v>
          </cell>
          <cell r="E4794" t="str">
            <v>011</v>
          </cell>
          <cell r="F4794">
            <v>11</v>
          </cell>
          <cell r="G4794">
            <v>40</v>
          </cell>
          <cell r="H4794">
            <v>96991</v>
          </cell>
          <cell r="I4794" t="str">
            <v>40975</v>
          </cell>
          <cell r="J4794" t="str">
            <v>2010062</v>
          </cell>
          <cell r="K4794" t="str">
            <v>40701</v>
          </cell>
          <cell r="L4794">
            <v>4.4000000000000004</v>
          </cell>
          <cell r="M4794" t="str">
            <v>143115201</v>
          </cell>
          <cell r="Q4794">
            <v>96991</v>
          </cell>
          <cell r="R4794">
            <v>0</v>
          </cell>
          <cell r="S4794">
            <v>0</v>
          </cell>
        </row>
        <row r="4795">
          <cell r="B4795" t="str">
            <v>56</v>
          </cell>
          <cell r="C4795" t="str">
            <v>КТП-159 п.Чапланово</v>
          </cell>
          <cell r="D4795" t="str">
            <v>534</v>
          </cell>
          <cell r="E4795" t="str">
            <v>011</v>
          </cell>
          <cell r="F4795">
            <v>11</v>
          </cell>
          <cell r="G4795">
            <v>40</v>
          </cell>
          <cell r="H4795">
            <v>83341</v>
          </cell>
          <cell r="I4795" t="str">
            <v>40976</v>
          </cell>
          <cell r="J4795" t="str">
            <v>2010062</v>
          </cell>
          <cell r="K4795" t="str">
            <v>40701</v>
          </cell>
          <cell r="L4795">
            <v>6.6</v>
          </cell>
          <cell r="M4795" t="str">
            <v>143115201</v>
          </cell>
          <cell r="Q4795">
            <v>83341</v>
          </cell>
          <cell r="R4795">
            <v>0</v>
          </cell>
          <cell r="S4795">
            <v>0</v>
          </cell>
        </row>
        <row r="4796">
          <cell r="B4796" t="str">
            <v>56</v>
          </cell>
          <cell r="C4796" t="str">
            <v>КТП-88 п.Люблино</v>
          </cell>
          <cell r="D4796" t="str">
            <v>534</v>
          </cell>
          <cell r="E4796" t="str">
            <v>011</v>
          </cell>
          <cell r="F4796">
            <v>11</v>
          </cell>
          <cell r="G4796">
            <v>40</v>
          </cell>
          <cell r="H4796">
            <v>82964</v>
          </cell>
          <cell r="I4796" t="str">
            <v>40978</v>
          </cell>
          <cell r="J4796" t="str">
            <v>2010062</v>
          </cell>
          <cell r="K4796" t="str">
            <v>40701</v>
          </cell>
          <cell r="L4796">
            <v>6.6</v>
          </cell>
          <cell r="M4796" t="str">
            <v>143115201</v>
          </cell>
          <cell r="Q4796">
            <v>82964</v>
          </cell>
          <cell r="R4796">
            <v>0</v>
          </cell>
          <cell r="S4796">
            <v>0</v>
          </cell>
        </row>
        <row r="4797">
          <cell r="B4797" t="str">
            <v>56</v>
          </cell>
          <cell r="C4797" t="str">
            <v>КТП-183 Ново-Яблочное</v>
          </cell>
          <cell r="D4797" t="str">
            <v>534</v>
          </cell>
          <cell r="E4797" t="str">
            <v>011</v>
          </cell>
          <cell r="F4797">
            <v>11</v>
          </cell>
          <cell r="G4797">
            <v>40</v>
          </cell>
          <cell r="H4797">
            <v>82964</v>
          </cell>
          <cell r="I4797" t="str">
            <v>40979</v>
          </cell>
          <cell r="J4797" t="str">
            <v>2010062</v>
          </cell>
          <cell r="K4797" t="str">
            <v>40701</v>
          </cell>
          <cell r="L4797">
            <v>6.6</v>
          </cell>
          <cell r="M4797" t="str">
            <v>143115201</v>
          </cell>
          <cell r="Q4797">
            <v>82964</v>
          </cell>
          <cell r="R4797">
            <v>0</v>
          </cell>
          <cell r="S4797">
            <v>0</v>
          </cell>
        </row>
        <row r="4798">
          <cell r="B4798" t="str">
            <v>56</v>
          </cell>
          <cell r="C4798" t="str">
            <v>КТП-193 п.Яблочное</v>
          </cell>
          <cell r="D4798" t="str">
            <v>534</v>
          </cell>
          <cell r="E4798" t="str">
            <v>011</v>
          </cell>
          <cell r="F4798">
            <v>11</v>
          </cell>
          <cell r="G4798">
            <v>40</v>
          </cell>
          <cell r="H4798">
            <v>82964</v>
          </cell>
          <cell r="I4798" t="str">
            <v>40980</v>
          </cell>
          <cell r="J4798" t="str">
            <v>2010062</v>
          </cell>
          <cell r="K4798" t="str">
            <v>40701</v>
          </cell>
          <cell r="L4798">
            <v>6.6</v>
          </cell>
          <cell r="M4798" t="str">
            <v>143115201</v>
          </cell>
          <cell r="Q4798">
            <v>82964</v>
          </cell>
          <cell r="R4798">
            <v>0</v>
          </cell>
          <cell r="S4798">
            <v>0</v>
          </cell>
        </row>
        <row r="4799">
          <cell r="B4799" t="str">
            <v>56</v>
          </cell>
          <cell r="C4799" t="str">
            <v>Шкаф КСО-366 в  ТП-41</v>
          </cell>
          <cell r="D4799" t="str">
            <v>534</v>
          </cell>
          <cell r="E4799" t="str">
            <v>011</v>
          </cell>
          <cell r="F4799">
            <v>11</v>
          </cell>
          <cell r="G4799">
            <v>40</v>
          </cell>
          <cell r="H4799">
            <v>79536</v>
          </cell>
          <cell r="I4799" t="str">
            <v>40981</v>
          </cell>
          <cell r="J4799" t="str">
            <v>2010062</v>
          </cell>
          <cell r="K4799" t="str">
            <v>40701</v>
          </cell>
          <cell r="L4799">
            <v>4.4000000000000004</v>
          </cell>
          <cell r="M4799" t="str">
            <v>143115201</v>
          </cell>
          <cell r="Q4799">
            <v>79536</v>
          </cell>
          <cell r="R4799">
            <v>0</v>
          </cell>
          <cell r="S4799">
            <v>0</v>
          </cell>
        </row>
        <row r="4800">
          <cell r="B4800" t="str">
            <v>56</v>
          </cell>
          <cell r="C4800" t="str">
            <v>Оборудование ТП-69</v>
          </cell>
          <cell r="D4800" t="str">
            <v>534</v>
          </cell>
          <cell r="E4800" t="str">
            <v>011</v>
          </cell>
          <cell r="F4800">
            <v>11</v>
          </cell>
          <cell r="G4800">
            <v>40</v>
          </cell>
          <cell r="H4800">
            <v>77601</v>
          </cell>
          <cell r="I4800" t="str">
            <v>40982</v>
          </cell>
          <cell r="J4800" t="str">
            <v>2010062</v>
          </cell>
          <cell r="K4800" t="str">
            <v>40701</v>
          </cell>
          <cell r="L4800">
            <v>4.4000000000000004</v>
          </cell>
          <cell r="M4800" t="str">
            <v>143115201</v>
          </cell>
          <cell r="Q4800">
            <v>33712.78</v>
          </cell>
          <cell r="R4800">
            <v>284.54000000000002</v>
          </cell>
          <cell r="S4800">
            <v>43888.22</v>
          </cell>
        </row>
        <row r="4801">
          <cell r="B4801" t="str">
            <v>56</v>
          </cell>
          <cell r="C4801" t="str">
            <v>КТП-45 ул.Железнодорожная</v>
          </cell>
          <cell r="D4801" t="str">
            <v>534</v>
          </cell>
          <cell r="E4801" t="str">
            <v>011</v>
          </cell>
          <cell r="F4801">
            <v>11</v>
          </cell>
          <cell r="G4801">
            <v>40</v>
          </cell>
          <cell r="H4801">
            <v>74484</v>
          </cell>
          <cell r="I4801" t="str">
            <v>40983</v>
          </cell>
          <cell r="J4801" t="str">
            <v>2010062</v>
          </cell>
          <cell r="K4801" t="str">
            <v>40701</v>
          </cell>
          <cell r="L4801">
            <v>6.6</v>
          </cell>
          <cell r="M4801" t="str">
            <v>143115201</v>
          </cell>
          <cell r="Q4801">
            <v>74484</v>
          </cell>
          <cell r="R4801">
            <v>0</v>
          </cell>
          <cell r="S4801">
            <v>0</v>
          </cell>
        </row>
        <row r="4802">
          <cell r="B4802" t="str">
            <v>56</v>
          </cell>
          <cell r="C4802" t="str">
            <v>КТП-51 ул.Железнодорожная</v>
          </cell>
          <cell r="D4802" t="str">
            <v>534</v>
          </cell>
          <cell r="E4802" t="str">
            <v>011</v>
          </cell>
          <cell r="F4802">
            <v>11</v>
          </cell>
          <cell r="G4802">
            <v>40</v>
          </cell>
          <cell r="H4802">
            <v>74484</v>
          </cell>
          <cell r="I4802" t="str">
            <v>40984</v>
          </cell>
          <cell r="J4802" t="str">
            <v>2010062</v>
          </cell>
          <cell r="K4802" t="str">
            <v>40701</v>
          </cell>
          <cell r="L4802">
            <v>6.6</v>
          </cell>
          <cell r="M4802" t="str">
            <v>143115201</v>
          </cell>
          <cell r="Q4802">
            <v>74484</v>
          </cell>
          <cell r="R4802">
            <v>0</v>
          </cell>
          <cell r="S4802">
            <v>0</v>
          </cell>
        </row>
        <row r="4803">
          <cell r="B4803" t="str">
            <v>56</v>
          </cell>
          <cell r="C4803" t="str">
            <v>Оборудование ТП-75</v>
          </cell>
          <cell r="D4803" t="str">
            <v>534</v>
          </cell>
          <cell r="E4803" t="str">
            <v>011</v>
          </cell>
          <cell r="F4803">
            <v>11</v>
          </cell>
          <cell r="G4803">
            <v>40</v>
          </cell>
          <cell r="H4803">
            <v>70129</v>
          </cell>
          <cell r="I4803" t="str">
            <v>40985</v>
          </cell>
          <cell r="J4803" t="str">
            <v>2010062</v>
          </cell>
          <cell r="K4803" t="str">
            <v>40701</v>
          </cell>
          <cell r="L4803">
            <v>4.4000000000000004</v>
          </cell>
          <cell r="M4803" t="str">
            <v>143115201</v>
          </cell>
          <cell r="Q4803">
            <v>70129</v>
          </cell>
          <cell r="R4803">
            <v>0</v>
          </cell>
          <cell r="S4803">
            <v>0</v>
          </cell>
        </row>
        <row r="4804">
          <cell r="B4804" t="str">
            <v>56</v>
          </cell>
          <cell r="C4804" t="str">
            <v>Оборудование ТП-231</v>
          </cell>
          <cell r="D4804" t="str">
            <v>534</v>
          </cell>
          <cell r="E4804" t="str">
            <v>011</v>
          </cell>
          <cell r="F4804">
            <v>11</v>
          </cell>
          <cell r="G4804">
            <v>40</v>
          </cell>
          <cell r="H4804">
            <v>68085</v>
          </cell>
          <cell r="I4804" t="str">
            <v>40986</v>
          </cell>
          <cell r="J4804" t="str">
            <v>2010062</v>
          </cell>
          <cell r="K4804" t="str">
            <v>40701</v>
          </cell>
          <cell r="L4804">
            <v>4.4000000000000004</v>
          </cell>
          <cell r="M4804" t="str">
            <v>143115201</v>
          </cell>
          <cell r="Q4804">
            <v>54025.55</v>
          </cell>
          <cell r="R4804">
            <v>249.65</v>
          </cell>
          <cell r="S4804">
            <v>14059.45</v>
          </cell>
        </row>
        <row r="4805">
          <cell r="B4805" t="str">
            <v>56</v>
          </cell>
          <cell r="C4805" t="str">
            <v>Оборудование ТП-40</v>
          </cell>
          <cell r="D4805" t="str">
            <v>534</v>
          </cell>
          <cell r="E4805" t="str">
            <v>011</v>
          </cell>
          <cell r="F4805">
            <v>11</v>
          </cell>
          <cell r="G4805">
            <v>40</v>
          </cell>
          <cell r="H4805">
            <v>66279</v>
          </cell>
          <cell r="I4805" t="str">
            <v>40987</v>
          </cell>
          <cell r="J4805" t="str">
            <v>2010062</v>
          </cell>
          <cell r="K4805" t="str">
            <v>40701</v>
          </cell>
          <cell r="L4805">
            <v>4.4000000000000004</v>
          </cell>
          <cell r="M4805" t="str">
            <v>143115201</v>
          </cell>
          <cell r="Q4805">
            <v>66279</v>
          </cell>
          <cell r="R4805">
            <v>0</v>
          </cell>
          <cell r="S4805">
            <v>0</v>
          </cell>
        </row>
        <row r="4806">
          <cell r="B4806" t="str">
            <v>56</v>
          </cell>
          <cell r="C4806" t="str">
            <v>Оборудование ТП-77</v>
          </cell>
          <cell r="D4806" t="str">
            <v>534</v>
          </cell>
          <cell r="E4806" t="str">
            <v>011</v>
          </cell>
          <cell r="F4806">
            <v>11</v>
          </cell>
          <cell r="G4806">
            <v>40</v>
          </cell>
          <cell r="H4806">
            <v>63724</v>
          </cell>
          <cell r="I4806" t="str">
            <v>40988</v>
          </cell>
          <cell r="J4806" t="str">
            <v>2010062</v>
          </cell>
          <cell r="K4806" t="str">
            <v>40701</v>
          </cell>
          <cell r="L4806">
            <v>4.4000000000000004</v>
          </cell>
          <cell r="M4806" t="str">
            <v>143115201</v>
          </cell>
          <cell r="Q4806">
            <v>63724</v>
          </cell>
          <cell r="R4806">
            <v>0</v>
          </cell>
          <cell r="S4806">
            <v>0</v>
          </cell>
        </row>
        <row r="4807">
          <cell r="B4807" t="str">
            <v>56</v>
          </cell>
          <cell r="C4807" t="str">
            <v>Оборудование ТП-139</v>
          </cell>
          <cell r="D4807" t="str">
            <v>534</v>
          </cell>
          <cell r="E4807" t="str">
            <v>011</v>
          </cell>
          <cell r="F4807">
            <v>11</v>
          </cell>
          <cell r="G4807">
            <v>40</v>
          </cell>
          <cell r="H4807">
            <v>63724</v>
          </cell>
          <cell r="I4807" t="str">
            <v>40989</v>
          </cell>
          <cell r="J4807" t="str">
            <v>2010062</v>
          </cell>
          <cell r="K4807" t="str">
            <v>40701</v>
          </cell>
          <cell r="L4807">
            <v>4.4000000000000004</v>
          </cell>
          <cell r="M4807" t="str">
            <v>143115201</v>
          </cell>
          <cell r="Q4807">
            <v>63724</v>
          </cell>
          <cell r="R4807">
            <v>0</v>
          </cell>
          <cell r="S4807">
            <v>0</v>
          </cell>
        </row>
        <row r="4808">
          <cell r="B4808" t="str">
            <v>56</v>
          </cell>
          <cell r="C4808" t="str">
            <v>ТП-26, обор.ул.Советская,62</v>
          </cell>
          <cell r="D4808" t="str">
            <v>534</v>
          </cell>
          <cell r="E4808" t="str">
            <v>011</v>
          </cell>
          <cell r="F4808">
            <v>11</v>
          </cell>
          <cell r="G4808">
            <v>40</v>
          </cell>
          <cell r="H4808">
            <v>62605</v>
          </cell>
          <cell r="I4808" t="str">
            <v>40990</v>
          </cell>
          <cell r="J4808" t="str">
            <v>2010062</v>
          </cell>
          <cell r="K4808" t="str">
            <v>40701</v>
          </cell>
          <cell r="L4808">
            <v>4.4000000000000004</v>
          </cell>
          <cell r="M4808" t="str">
            <v>143115201</v>
          </cell>
          <cell r="Q4808">
            <v>62605</v>
          </cell>
          <cell r="R4808">
            <v>0</v>
          </cell>
          <cell r="S4808">
            <v>0</v>
          </cell>
        </row>
        <row r="4809">
          <cell r="B4809" t="str">
            <v>56</v>
          </cell>
          <cell r="C4809" t="str">
            <v>Конденсаторная батарея РП-1</v>
          </cell>
          <cell r="D4809" t="str">
            <v>534</v>
          </cell>
          <cell r="E4809" t="str">
            <v>011</v>
          </cell>
          <cell r="F4809">
            <v>11</v>
          </cell>
          <cell r="G4809">
            <v>40</v>
          </cell>
          <cell r="H4809">
            <v>62476</v>
          </cell>
          <cell r="I4809" t="str">
            <v>40991</v>
          </cell>
          <cell r="J4809" t="str">
            <v>2010062</v>
          </cell>
          <cell r="K4809" t="str">
            <v>40701</v>
          </cell>
          <cell r="L4809">
            <v>4.4000000000000004</v>
          </cell>
          <cell r="M4809" t="str">
            <v>143115201</v>
          </cell>
          <cell r="Q4809">
            <v>62476</v>
          </cell>
          <cell r="R4809">
            <v>0</v>
          </cell>
          <cell r="S4809">
            <v>0</v>
          </cell>
        </row>
        <row r="4810">
          <cell r="B4810" t="str">
            <v>56</v>
          </cell>
          <cell r="C4810" t="str">
            <v>Оборудование ТП-76</v>
          </cell>
          <cell r="D4810" t="str">
            <v>534</v>
          </cell>
          <cell r="E4810" t="str">
            <v>011</v>
          </cell>
          <cell r="F4810">
            <v>11</v>
          </cell>
          <cell r="G4810">
            <v>40</v>
          </cell>
          <cell r="H4810">
            <v>62473</v>
          </cell>
          <cell r="I4810" t="str">
            <v>40992</v>
          </cell>
          <cell r="J4810" t="str">
            <v>2010062</v>
          </cell>
          <cell r="K4810" t="str">
            <v>40701</v>
          </cell>
          <cell r="L4810">
            <v>4.4000000000000004</v>
          </cell>
          <cell r="M4810" t="str">
            <v>143115201</v>
          </cell>
          <cell r="Q4810">
            <v>62473</v>
          </cell>
          <cell r="R4810">
            <v>0</v>
          </cell>
          <cell r="S4810">
            <v>0</v>
          </cell>
        </row>
        <row r="4811">
          <cell r="B4811" t="str">
            <v>56</v>
          </cell>
          <cell r="C4811" t="str">
            <v>Оборудование ТП-103</v>
          </cell>
          <cell r="D4811" t="str">
            <v>534</v>
          </cell>
          <cell r="E4811" t="str">
            <v>011</v>
          </cell>
          <cell r="F4811">
            <v>11</v>
          </cell>
          <cell r="G4811">
            <v>40</v>
          </cell>
          <cell r="H4811">
            <v>62473</v>
          </cell>
          <cell r="I4811" t="str">
            <v>40993</v>
          </cell>
          <cell r="J4811" t="str">
            <v>2010062</v>
          </cell>
          <cell r="K4811" t="str">
            <v>40701</v>
          </cell>
          <cell r="L4811">
            <v>4.4000000000000004</v>
          </cell>
          <cell r="M4811" t="str">
            <v>143115201</v>
          </cell>
          <cell r="Q4811">
            <v>62473</v>
          </cell>
          <cell r="R4811">
            <v>0</v>
          </cell>
          <cell r="S4811">
            <v>0</v>
          </cell>
        </row>
        <row r="4812">
          <cell r="B4812" t="str">
            <v>56</v>
          </cell>
          <cell r="C4812" t="str">
            <v>Оборуд. ТП-3 п.Поляково</v>
          </cell>
          <cell r="D4812" t="str">
            <v>534</v>
          </cell>
          <cell r="E4812" t="str">
            <v>011</v>
          </cell>
          <cell r="F4812">
            <v>11</v>
          </cell>
          <cell r="G4812">
            <v>40</v>
          </cell>
          <cell r="H4812">
            <v>62006</v>
          </cell>
          <cell r="I4812" t="str">
            <v>40994</v>
          </cell>
          <cell r="J4812" t="str">
            <v>2010062</v>
          </cell>
          <cell r="K4812" t="str">
            <v>40701</v>
          </cell>
          <cell r="L4812">
            <v>4.4000000000000004</v>
          </cell>
          <cell r="M4812" t="str">
            <v>143115201</v>
          </cell>
          <cell r="Q4812">
            <v>62006</v>
          </cell>
          <cell r="R4812">
            <v>0</v>
          </cell>
          <cell r="S4812">
            <v>0</v>
          </cell>
        </row>
        <row r="4813">
          <cell r="B4813" t="str">
            <v>56</v>
          </cell>
          <cell r="C4813" t="str">
            <v>Оборудование ТП-66</v>
          </cell>
          <cell r="D4813" t="str">
            <v>534</v>
          </cell>
          <cell r="E4813" t="str">
            <v>011</v>
          </cell>
          <cell r="F4813">
            <v>11</v>
          </cell>
          <cell r="G4813">
            <v>40</v>
          </cell>
          <cell r="H4813">
            <v>61838</v>
          </cell>
          <cell r="I4813" t="str">
            <v>40995</v>
          </cell>
          <cell r="J4813" t="str">
            <v>2010062</v>
          </cell>
          <cell r="K4813" t="str">
            <v>40701</v>
          </cell>
          <cell r="L4813">
            <v>4.4000000000000004</v>
          </cell>
          <cell r="M4813" t="str">
            <v>143115201</v>
          </cell>
          <cell r="Q4813">
            <v>61838</v>
          </cell>
          <cell r="R4813">
            <v>0</v>
          </cell>
          <cell r="S4813">
            <v>0</v>
          </cell>
        </row>
        <row r="4814">
          <cell r="B4814" t="str">
            <v>56</v>
          </cell>
          <cell r="C4814" t="str">
            <v>КТП-102 п.Правдв</v>
          </cell>
          <cell r="D4814" t="str">
            <v>534</v>
          </cell>
          <cell r="E4814" t="str">
            <v>011</v>
          </cell>
          <cell r="F4814">
            <v>11</v>
          </cell>
          <cell r="G4814">
            <v>40</v>
          </cell>
          <cell r="H4814">
            <v>61799</v>
          </cell>
          <cell r="I4814" t="str">
            <v>40996</v>
          </cell>
          <cell r="J4814" t="str">
            <v>2010062</v>
          </cell>
          <cell r="K4814" t="str">
            <v>40701</v>
          </cell>
          <cell r="L4814">
            <v>6.6</v>
          </cell>
          <cell r="M4814" t="str">
            <v>143115201</v>
          </cell>
          <cell r="Q4814">
            <v>61799</v>
          </cell>
          <cell r="R4814">
            <v>0</v>
          </cell>
          <cell r="S4814">
            <v>0</v>
          </cell>
        </row>
        <row r="4815">
          <cell r="B4815" t="str">
            <v>56</v>
          </cell>
          <cell r="C4815" t="str">
            <v>Оборудование ТП-273</v>
          </cell>
          <cell r="D4815" t="str">
            <v>534</v>
          </cell>
          <cell r="E4815" t="str">
            <v>011</v>
          </cell>
          <cell r="F4815">
            <v>11</v>
          </cell>
          <cell r="G4815">
            <v>40</v>
          </cell>
          <cell r="H4815">
            <v>61375</v>
          </cell>
          <cell r="I4815" t="str">
            <v>40997</v>
          </cell>
          <cell r="J4815" t="str">
            <v>2010062</v>
          </cell>
          <cell r="K4815" t="str">
            <v>40701</v>
          </cell>
          <cell r="L4815">
            <v>4.4000000000000004</v>
          </cell>
          <cell r="M4815" t="str">
            <v>143115201</v>
          </cell>
          <cell r="Q4815">
            <v>26661.279999999999</v>
          </cell>
          <cell r="R4815">
            <v>225.04</v>
          </cell>
          <cell r="S4815">
            <v>34713.72</v>
          </cell>
        </row>
        <row r="4816">
          <cell r="B4816" t="str">
            <v>56</v>
          </cell>
          <cell r="C4816" t="str">
            <v>Шкаф КСО-272 РП-5 ул.Победы</v>
          </cell>
          <cell r="D4816" t="str">
            <v>534</v>
          </cell>
          <cell r="E4816" t="str">
            <v>011</v>
          </cell>
          <cell r="F4816">
            <v>11</v>
          </cell>
          <cell r="G4816">
            <v>40</v>
          </cell>
          <cell r="H4816">
            <v>53116</v>
          </cell>
          <cell r="I4816" t="str">
            <v>40998</v>
          </cell>
          <cell r="J4816" t="str">
            <v>2010062</v>
          </cell>
          <cell r="K4816" t="str">
            <v>40701</v>
          </cell>
          <cell r="L4816">
            <v>4.4000000000000004</v>
          </cell>
          <cell r="M4816" t="str">
            <v>143115201</v>
          </cell>
          <cell r="Q4816">
            <v>51166.32</v>
          </cell>
          <cell r="R4816">
            <v>194.76</v>
          </cell>
          <cell r="S4816">
            <v>1949.68</v>
          </cell>
        </row>
        <row r="4817">
          <cell r="B4817" t="str">
            <v>56</v>
          </cell>
          <cell r="C4817" t="str">
            <v>Шкаф КСО-272 РП-5 ул.Победы</v>
          </cell>
          <cell r="D4817" t="str">
            <v>534</v>
          </cell>
          <cell r="E4817" t="str">
            <v>011</v>
          </cell>
          <cell r="F4817">
            <v>11</v>
          </cell>
          <cell r="G4817">
            <v>40</v>
          </cell>
          <cell r="H4817">
            <v>53116</v>
          </cell>
          <cell r="I4817" t="str">
            <v>40999</v>
          </cell>
          <cell r="J4817" t="str">
            <v>2010062</v>
          </cell>
          <cell r="K4817" t="str">
            <v>40701</v>
          </cell>
          <cell r="L4817">
            <v>4.4000000000000004</v>
          </cell>
          <cell r="M4817" t="str">
            <v>143115201</v>
          </cell>
          <cell r="Q4817">
            <v>51166.32</v>
          </cell>
          <cell r="R4817">
            <v>194.76</v>
          </cell>
          <cell r="S4817">
            <v>1949.68</v>
          </cell>
        </row>
        <row r="4818">
          <cell r="B4818" t="str">
            <v>56</v>
          </cell>
          <cell r="C4818" t="str">
            <v>Шкаф КСО-272 РП-5 ул.Победы</v>
          </cell>
          <cell r="D4818" t="str">
            <v>534</v>
          </cell>
          <cell r="E4818" t="str">
            <v>011</v>
          </cell>
          <cell r="F4818">
            <v>11</v>
          </cell>
          <cell r="G4818">
            <v>40</v>
          </cell>
          <cell r="H4818">
            <v>53116</v>
          </cell>
          <cell r="I4818" t="str">
            <v>41000</v>
          </cell>
          <cell r="J4818" t="str">
            <v>2010062</v>
          </cell>
          <cell r="K4818" t="str">
            <v>40701</v>
          </cell>
          <cell r="L4818">
            <v>4.4000000000000004</v>
          </cell>
          <cell r="M4818" t="str">
            <v>143115201</v>
          </cell>
          <cell r="Q4818">
            <v>51166.32</v>
          </cell>
          <cell r="R4818">
            <v>194.76</v>
          </cell>
          <cell r="S4818">
            <v>1949.68</v>
          </cell>
        </row>
        <row r="4819">
          <cell r="B4819" t="str">
            <v>56</v>
          </cell>
          <cell r="C4819" t="str">
            <v>Шкаф КСО-272 РП-5 ул.Победы</v>
          </cell>
          <cell r="D4819" t="str">
            <v>534</v>
          </cell>
          <cell r="E4819" t="str">
            <v>011</v>
          </cell>
          <cell r="F4819">
            <v>11</v>
          </cell>
          <cell r="G4819">
            <v>40</v>
          </cell>
          <cell r="H4819">
            <v>53116</v>
          </cell>
          <cell r="I4819" t="str">
            <v>41015</v>
          </cell>
          <cell r="J4819" t="str">
            <v>2010062</v>
          </cell>
          <cell r="K4819" t="str">
            <v>40701</v>
          </cell>
          <cell r="L4819">
            <v>4.4000000000000004</v>
          </cell>
          <cell r="M4819" t="str">
            <v>143115201</v>
          </cell>
          <cell r="Q4819">
            <v>51166.32</v>
          </cell>
          <cell r="R4819">
            <v>194.76</v>
          </cell>
          <cell r="S4819">
            <v>1949.68</v>
          </cell>
        </row>
        <row r="4820">
          <cell r="B4820" t="str">
            <v>56</v>
          </cell>
          <cell r="C4820" t="str">
            <v>Шкаф КСО-272 РП-5 ул.Победы</v>
          </cell>
          <cell r="D4820" t="str">
            <v>534</v>
          </cell>
          <cell r="E4820" t="str">
            <v>011</v>
          </cell>
          <cell r="F4820">
            <v>11</v>
          </cell>
          <cell r="G4820">
            <v>40</v>
          </cell>
          <cell r="H4820">
            <v>53115</v>
          </cell>
          <cell r="I4820" t="str">
            <v>41020</v>
          </cell>
          <cell r="J4820" t="str">
            <v>2010062</v>
          </cell>
          <cell r="K4820" t="str">
            <v>40701</v>
          </cell>
          <cell r="L4820">
            <v>4.4000000000000004</v>
          </cell>
          <cell r="M4820" t="str">
            <v>143115201</v>
          </cell>
          <cell r="Q4820">
            <v>51165.32</v>
          </cell>
          <cell r="R4820">
            <v>194.76</v>
          </cell>
          <cell r="S4820">
            <v>1949.68</v>
          </cell>
        </row>
        <row r="4821">
          <cell r="B4821" t="str">
            <v>56</v>
          </cell>
          <cell r="C4821" t="str">
            <v>Шкаф КСО-272 РП-5 ул.Победы</v>
          </cell>
          <cell r="D4821" t="str">
            <v>534</v>
          </cell>
          <cell r="E4821" t="str">
            <v>011</v>
          </cell>
          <cell r="F4821">
            <v>11</v>
          </cell>
          <cell r="G4821">
            <v>40</v>
          </cell>
          <cell r="H4821">
            <v>53115</v>
          </cell>
          <cell r="I4821" t="str">
            <v>41022</v>
          </cell>
          <cell r="J4821" t="str">
            <v>2010062</v>
          </cell>
          <cell r="K4821" t="str">
            <v>40701</v>
          </cell>
          <cell r="L4821">
            <v>4.4000000000000004</v>
          </cell>
          <cell r="M4821" t="str">
            <v>143115201</v>
          </cell>
          <cell r="Q4821">
            <v>51165.32</v>
          </cell>
          <cell r="R4821">
            <v>194.76</v>
          </cell>
          <cell r="S4821">
            <v>1949.68</v>
          </cell>
        </row>
        <row r="4822">
          <cell r="B4822" t="str">
            <v>56</v>
          </cell>
          <cell r="C4822" t="str">
            <v>Транс.ТМ-630/6</v>
          </cell>
          <cell r="D4822" t="str">
            <v>534</v>
          </cell>
          <cell r="E4822" t="str">
            <v>011</v>
          </cell>
          <cell r="F4822">
            <v>11</v>
          </cell>
          <cell r="G4822">
            <v>40</v>
          </cell>
          <cell r="H4822">
            <v>52255</v>
          </cell>
          <cell r="I4822" t="str">
            <v>41023</v>
          </cell>
          <cell r="J4822" t="str">
            <v>2010062</v>
          </cell>
          <cell r="K4822" t="str">
            <v>40701</v>
          </cell>
          <cell r="L4822">
            <v>6.6</v>
          </cell>
          <cell r="M4822" t="str">
            <v>143115010</v>
          </cell>
          <cell r="Q4822">
            <v>52255</v>
          </cell>
          <cell r="R4822">
            <v>0</v>
          </cell>
          <cell r="S4822">
            <v>0</v>
          </cell>
        </row>
        <row r="4823">
          <cell r="B4823" t="str">
            <v>56</v>
          </cell>
          <cell r="C4823" t="str">
            <v>Силовой тр-р ТМ-630/6 ТП-139</v>
          </cell>
          <cell r="D4823" t="str">
            <v>534</v>
          </cell>
          <cell r="E4823" t="str">
            <v>011</v>
          </cell>
          <cell r="F4823">
            <v>11</v>
          </cell>
          <cell r="G4823">
            <v>40</v>
          </cell>
          <cell r="H4823">
            <v>50164</v>
          </cell>
          <cell r="I4823" t="str">
            <v>41024</v>
          </cell>
          <cell r="J4823" t="str">
            <v>2010062</v>
          </cell>
          <cell r="K4823" t="str">
            <v>40701</v>
          </cell>
          <cell r="L4823">
            <v>4.4000000000000004</v>
          </cell>
          <cell r="M4823" t="str">
            <v>143115010</v>
          </cell>
          <cell r="Q4823">
            <v>50164</v>
          </cell>
          <cell r="R4823">
            <v>0</v>
          </cell>
          <cell r="S4823">
            <v>0</v>
          </cell>
        </row>
        <row r="4824">
          <cell r="B4824" t="str">
            <v>56</v>
          </cell>
          <cell r="C4824" t="str">
            <v>Транс.ТМ-250/6 КТПП-63</v>
          </cell>
          <cell r="D4824" t="str">
            <v>534</v>
          </cell>
          <cell r="E4824" t="str">
            <v>011</v>
          </cell>
          <cell r="F4824">
            <v>11</v>
          </cell>
          <cell r="G4824">
            <v>40</v>
          </cell>
          <cell r="H4824">
            <v>47428</v>
          </cell>
          <cell r="I4824" t="str">
            <v>41025</v>
          </cell>
          <cell r="J4824" t="str">
            <v>2010062</v>
          </cell>
          <cell r="K4824" t="str">
            <v>40701</v>
          </cell>
          <cell r="L4824">
            <v>6.6</v>
          </cell>
          <cell r="M4824" t="str">
            <v>143115010</v>
          </cell>
          <cell r="Q4824">
            <v>47428</v>
          </cell>
          <cell r="R4824">
            <v>0</v>
          </cell>
          <cell r="S4824">
            <v>0</v>
          </cell>
        </row>
        <row r="4825">
          <cell r="B4825" t="str">
            <v>56</v>
          </cell>
          <cell r="C4825" t="str">
            <v>КТП-179 с п.Симаково</v>
          </cell>
          <cell r="D4825" t="str">
            <v>534</v>
          </cell>
          <cell r="E4825" t="str">
            <v>011</v>
          </cell>
          <cell r="F4825">
            <v>11</v>
          </cell>
          <cell r="G4825">
            <v>40</v>
          </cell>
          <cell r="H4825">
            <v>46841</v>
          </cell>
          <cell r="I4825" t="str">
            <v>41029</v>
          </cell>
          <cell r="J4825" t="str">
            <v>2010062</v>
          </cell>
          <cell r="K4825" t="str">
            <v>40701</v>
          </cell>
          <cell r="L4825">
            <v>6.6</v>
          </cell>
          <cell r="M4825" t="str">
            <v>143115201</v>
          </cell>
          <cell r="Q4825">
            <v>46841</v>
          </cell>
          <cell r="R4825">
            <v>0</v>
          </cell>
          <cell r="S4825">
            <v>0</v>
          </cell>
        </row>
        <row r="4826">
          <cell r="B4826" t="str">
            <v>56</v>
          </cell>
          <cell r="C4826" t="str">
            <v>Оборудование ТП-67</v>
          </cell>
          <cell r="D4826" t="str">
            <v>534</v>
          </cell>
          <cell r="E4826" t="str">
            <v>011</v>
          </cell>
          <cell r="F4826">
            <v>11</v>
          </cell>
          <cell r="G4826">
            <v>40</v>
          </cell>
          <cell r="H4826">
            <v>46108</v>
          </cell>
          <cell r="I4826" t="str">
            <v>41049</v>
          </cell>
          <cell r="J4826" t="str">
            <v>2010062</v>
          </cell>
          <cell r="K4826" t="str">
            <v>40701</v>
          </cell>
          <cell r="L4826">
            <v>4.4000000000000004</v>
          </cell>
          <cell r="M4826" t="str">
            <v>143115201</v>
          </cell>
          <cell r="Q4826">
            <v>46108</v>
          </cell>
          <cell r="R4826">
            <v>0</v>
          </cell>
          <cell r="S4826">
            <v>0</v>
          </cell>
        </row>
        <row r="4827">
          <cell r="B4827" t="str">
            <v>56</v>
          </cell>
          <cell r="C4827" t="str">
            <v>ТП-27, обор.УЛ.Героев</v>
          </cell>
          <cell r="D4827" t="str">
            <v>534</v>
          </cell>
          <cell r="E4827" t="str">
            <v>011</v>
          </cell>
          <cell r="F4827">
            <v>11</v>
          </cell>
          <cell r="G4827">
            <v>40</v>
          </cell>
          <cell r="H4827">
            <v>45974</v>
          </cell>
          <cell r="I4827" t="str">
            <v>41055</v>
          </cell>
          <cell r="J4827" t="str">
            <v>2010062</v>
          </cell>
          <cell r="K4827" t="str">
            <v>40701</v>
          </cell>
          <cell r="L4827">
            <v>4.4000000000000004</v>
          </cell>
          <cell r="M4827" t="str">
            <v>143115201</v>
          </cell>
          <cell r="Q4827">
            <v>45974</v>
          </cell>
          <cell r="R4827">
            <v>0</v>
          </cell>
          <cell r="S4827">
            <v>0</v>
          </cell>
        </row>
        <row r="4828">
          <cell r="B4828" t="str">
            <v>56</v>
          </cell>
          <cell r="C4828" t="str">
            <v>Оборудование ТП-28</v>
          </cell>
          <cell r="D4828" t="str">
            <v>534</v>
          </cell>
          <cell r="E4828" t="str">
            <v>011</v>
          </cell>
          <cell r="F4828">
            <v>11</v>
          </cell>
          <cell r="G4828">
            <v>40</v>
          </cell>
          <cell r="H4828">
            <v>45974</v>
          </cell>
          <cell r="I4828" t="str">
            <v>41075</v>
          </cell>
          <cell r="J4828" t="str">
            <v>2010062</v>
          </cell>
          <cell r="K4828" t="str">
            <v>40701</v>
          </cell>
          <cell r="L4828">
            <v>4.4000000000000004</v>
          </cell>
          <cell r="M4828" t="str">
            <v>143115201</v>
          </cell>
          <cell r="Q4828">
            <v>45974</v>
          </cell>
          <cell r="R4828">
            <v>0</v>
          </cell>
          <cell r="S4828">
            <v>0</v>
          </cell>
        </row>
        <row r="4829">
          <cell r="B4829" t="str">
            <v>56</v>
          </cell>
          <cell r="C4829" t="str">
            <v>Силовой тр-р ТМ-400/10 КТП-129</v>
          </cell>
          <cell r="D4829" t="str">
            <v>534</v>
          </cell>
          <cell r="E4829" t="str">
            <v>011</v>
          </cell>
          <cell r="F4829">
            <v>11</v>
          </cell>
          <cell r="G4829">
            <v>40</v>
          </cell>
          <cell r="H4829">
            <v>45109</v>
          </cell>
          <cell r="I4829" t="str">
            <v>41115</v>
          </cell>
          <cell r="J4829" t="str">
            <v>2010062</v>
          </cell>
          <cell r="K4829" t="str">
            <v>40701</v>
          </cell>
          <cell r="L4829">
            <v>4.4000000000000004</v>
          </cell>
          <cell r="M4829" t="str">
            <v>143115010</v>
          </cell>
          <cell r="Q4829">
            <v>45109</v>
          </cell>
          <cell r="R4829">
            <v>0</v>
          </cell>
          <cell r="S4829">
            <v>0</v>
          </cell>
        </row>
        <row r="4830">
          <cell r="B4830" t="str">
            <v>56</v>
          </cell>
          <cell r="C4830" t="str">
            <v>ПКТЕ-96  ул.Советская</v>
          </cell>
          <cell r="D4830" t="str">
            <v>534</v>
          </cell>
          <cell r="E4830" t="str">
            <v>011</v>
          </cell>
          <cell r="F4830">
            <v>11</v>
          </cell>
          <cell r="G4830">
            <v>40</v>
          </cell>
          <cell r="H4830">
            <v>45019</v>
          </cell>
          <cell r="I4830" t="str">
            <v>41121</v>
          </cell>
          <cell r="J4830" t="str">
            <v>2010062</v>
          </cell>
          <cell r="K4830" t="str">
            <v>40701</v>
          </cell>
          <cell r="L4830">
            <v>6.6</v>
          </cell>
          <cell r="M4830" t="str">
            <v>143115010</v>
          </cell>
          <cell r="Q4830">
            <v>40510.199999999997</v>
          </cell>
          <cell r="R4830">
            <v>247.6</v>
          </cell>
          <cell r="S4830">
            <v>4508.8</v>
          </cell>
        </row>
        <row r="4831">
          <cell r="B4831" t="str">
            <v>56</v>
          </cell>
          <cell r="C4831" t="str">
            <v>Силовой тр-р ТМ-400/10 КТП-129</v>
          </cell>
          <cell r="D4831" t="str">
            <v>534</v>
          </cell>
          <cell r="E4831" t="str">
            <v>011</v>
          </cell>
          <cell r="F4831">
            <v>11</v>
          </cell>
          <cell r="G4831">
            <v>40</v>
          </cell>
          <cell r="H4831">
            <v>44521</v>
          </cell>
          <cell r="I4831" t="str">
            <v>41162</v>
          </cell>
          <cell r="J4831" t="str">
            <v>2010062</v>
          </cell>
          <cell r="K4831" t="str">
            <v>40701</v>
          </cell>
          <cell r="L4831">
            <v>4.4000000000000004</v>
          </cell>
          <cell r="M4831" t="str">
            <v>143115010</v>
          </cell>
          <cell r="Q4831">
            <v>42796.68</v>
          </cell>
          <cell r="R4831">
            <v>163.24</v>
          </cell>
          <cell r="S4831">
            <v>1724.32</v>
          </cell>
        </row>
        <row r="4832">
          <cell r="B4832" t="str">
            <v>56</v>
          </cell>
          <cell r="C4832" t="str">
            <v>Оборудование ТП-71</v>
          </cell>
          <cell r="D4832" t="str">
            <v>534</v>
          </cell>
          <cell r="E4832" t="str">
            <v>011</v>
          </cell>
          <cell r="F4832">
            <v>11</v>
          </cell>
          <cell r="G4832">
            <v>40</v>
          </cell>
          <cell r="H4832">
            <v>44048</v>
          </cell>
          <cell r="I4832" t="str">
            <v>41163</v>
          </cell>
          <cell r="J4832" t="str">
            <v>2010062</v>
          </cell>
          <cell r="K4832" t="str">
            <v>40701</v>
          </cell>
          <cell r="L4832">
            <v>4.4000000000000004</v>
          </cell>
          <cell r="M4832" t="str">
            <v>143115010</v>
          </cell>
          <cell r="Q4832">
            <v>44048</v>
          </cell>
          <cell r="R4832">
            <v>0</v>
          </cell>
          <cell r="S4832">
            <v>0</v>
          </cell>
        </row>
        <row r="4833">
          <cell r="B4833" t="str">
            <v>56</v>
          </cell>
          <cell r="C4833" t="str">
            <v>Шкафы КСО-366 в ТП-34</v>
          </cell>
          <cell r="D4833" t="str">
            <v>534</v>
          </cell>
          <cell r="E4833" t="str">
            <v>011</v>
          </cell>
          <cell r="F4833">
            <v>11</v>
          </cell>
          <cell r="G4833">
            <v>40</v>
          </cell>
          <cell r="H4833">
            <v>43949</v>
          </cell>
          <cell r="I4833" t="str">
            <v>41174</v>
          </cell>
          <cell r="J4833" t="str">
            <v>2010062</v>
          </cell>
          <cell r="K4833" t="str">
            <v>40701</v>
          </cell>
          <cell r="L4833">
            <v>4.4000000000000004</v>
          </cell>
          <cell r="M4833" t="str">
            <v>143115010</v>
          </cell>
          <cell r="Q4833">
            <v>43949</v>
          </cell>
          <cell r="R4833">
            <v>0</v>
          </cell>
          <cell r="S4833">
            <v>0</v>
          </cell>
        </row>
        <row r="4834">
          <cell r="B4834" t="str">
            <v>56</v>
          </cell>
          <cell r="C4834" t="str">
            <v>Сил. тран-р ТМ-400кВА ТП-34</v>
          </cell>
          <cell r="D4834" t="str">
            <v>534</v>
          </cell>
          <cell r="E4834" t="str">
            <v>011</v>
          </cell>
          <cell r="F4834">
            <v>11</v>
          </cell>
          <cell r="G4834">
            <v>40</v>
          </cell>
          <cell r="H4834">
            <v>42640</v>
          </cell>
          <cell r="I4834" t="str">
            <v>41228</v>
          </cell>
          <cell r="J4834" t="str">
            <v>2010062</v>
          </cell>
          <cell r="K4834" t="str">
            <v>40701</v>
          </cell>
          <cell r="L4834">
            <v>4.4000000000000004</v>
          </cell>
          <cell r="M4834" t="str">
            <v>143115010</v>
          </cell>
          <cell r="Q4834">
            <v>42640</v>
          </cell>
          <cell r="R4834">
            <v>0</v>
          </cell>
          <cell r="S4834">
            <v>0</v>
          </cell>
        </row>
        <row r="4835">
          <cell r="B4835" t="str">
            <v>56</v>
          </cell>
          <cell r="C4835" t="str">
            <v>Силовой тр-р ТМ-320кВА ТП-74</v>
          </cell>
          <cell r="D4835" t="str">
            <v>534</v>
          </cell>
          <cell r="E4835" t="str">
            <v>011</v>
          </cell>
          <cell r="F4835">
            <v>11</v>
          </cell>
          <cell r="G4835">
            <v>40</v>
          </cell>
          <cell r="H4835">
            <v>42640</v>
          </cell>
          <cell r="I4835" t="str">
            <v>41230</v>
          </cell>
          <cell r="J4835" t="str">
            <v>2010062</v>
          </cell>
          <cell r="K4835" t="str">
            <v>40701</v>
          </cell>
          <cell r="L4835">
            <v>4.4000000000000004</v>
          </cell>
          <cell r="M4835" t="str">
            <v>143115010</v>
          </cell>
          <cell r="Q4835">
            <v>42640</v>
          </cell>
          <cell r="R4835">
            <v>0</v>
          </cell>
          <cell r="S4835">
            <v>0</v>
          </cell>
        </row>
        <row r="4836">
          <cell r="B4836" t="str">
            <v>56</v>
          </cell>
          <cell r="C4836" t="str">
            <v>Силовой тр-р ТМ-400кВА ТП-77</v>
          </cell>
          <cell r="D4836" t="str">
            <v>534</v>
          </cell>
          <cell r="E4836" t="str">
            <v>011</v>
          </cell>
          <cell r="F4836">
            <v>11</v>
          </cell>
          <cell r="G4836">
            <v>40</v>
          </cell>
          <cell r="H4836">
            <v>37880</v>
          </cell>
          <cell r="I4836" t="str">
            <v>41234</v>
          </cell>
          <cell r="J4836" t="str">
            <v>2010062</v>
          </cell>
          <cell r="K4836" t="str">
            <v>40701</v>
          </cell>
          <cell r="L4836">
            <v>4.4000000000000004</v>
          </cell>
          <cell r="M4836" t="str">
            <v>143115010</v>
          </cell>
          <cell r="Q4836">
            <v>37880</v>
          </cell>
          <cell r="R4836">
            <v>0</v>
          </cell>
          <cell r="S4836">
            <v>0</v>
          </cell>
        </row>
        <row r="4837">
          <cell r="B4837" t="str">
            <v>56</v>
          </cell>
          <cell r="C4837" t="str">
            <v>Силовой тр-р ТМ-250/6 ТП-210</v>
          </cell>
          <cell r="D4837" t="str">
            <v>534</v>
          </cell>
          <cell r="E4837" t="str">
            <v>011</v>
          </cell>
          <cell r="F4837">
            <v>11</v>
          </cell>
          <cell r="G4837">
            <v>40</v>
          </cell>
          <cell r="H4837">
            <v>37554</v>
          </cell>
          <cell r="I4837" t="str">
            <v>41235</v>
          </cell>
          <cell r="J4837" t="str">
            <v>2010062</v>
          </cell>
          <cell r="K4837" t="str">
            <v>40701</v>
          </cell>
          <cell r="L4837">
            <v>4.4000000000000004</v>
          </cell>
          <cell r="M4837" t="str">
            <v>143115010</v>
          </cell>
          <cell r="Q4837">
            <v>37554</v>
          </cell>
          <cell r="R4837">
            <v>0</v>
          </cell>
          <cell r="S4837">
            <v>0</v>
          </cell>
        </row>
        <row r="4838">
          <cell r="B4838" t="str">
            <v>56</v>
          </cell>
          <cell r="C4838" t="str">
            <v>Сил.транс.ТМ-160/10 КТП-225</v>
          </cell>
          <cell r="D4838" t="str">
            <v>534</v>
          </cell>
          <cell r="E4838" t="str">
            <v>011</v>
          </cell>
          <cell r="F4838">
            <v>11</v>
          </cell>
          <cell r="G4838">
            <v>40</v>
          </cell>
          <cell r="H4838">
            <v>37554</v>
          </cell>
          <cell r="I4838" t="str">
            <v>41236</v>
          </cell>
          <cell r="J4838" t="str">
            <v>2010062</v>
          </cell>
          <cell r="K4838" t="str">
            <v>40701</v>
          </cell>
          <cell r="L4838">
            <v>6.6</v>
          </cell>
          <cell r="M4838" t="str">
            <v>143115010</v>
          </cell>
          <cell r="Q4838">
            <v>37554</v>
          </cell>
          <cell r="R4838">
            <v>0</v>
          </cell>
          <cell r="S4838">
            <v>0</v>
          </cell>
        </row>
        <row r="4839">
          <cell r="B4839" t="str">
            <v>56</v>
          </cell>
          <cell r="C4839" t="str">
            <v>Оборудование ТП-35</v>
          </cell>
          <cell r="D4839" t="str">
            <v>534</v>
          </cell>
          <cell r="E4839" t="str">
            <v>011</v>
          </cell>
          <cell r="F4839">
            <v>11</v>
          </cell>
          <cell r="G4839">
            <v>40</v>
          </cell>
          <cell r="H4839">
            <v>35239</v>
          </cell>
          <cell r="I4839" t="str">
            <v>41237</v>
          </cell>
          <cell r="J4839" t="str">
            <v>2010062</v>
          </cell>
          <cell r="K4839" t="str">
            <v>40701</v>
          </cell>
          <cell r="L4839">
            <v>4.4000000000000004</v>
          </cell>
          <cell r="M4839" t="str">
            <v>143115010</v>
          </cell>
          <cell r="Q4839">
            <v>35239</v>
          </cell>
          <cell r="R4839">
            <v>0</v>
          </cell>
          <cell r="S4839">
            <v>0</v>
          </cell>
        </row>
        <row r="4840">
          <cell r="B4840" t="str">
            <v>56</v>
          </cell>
          <cell r="C4840" t="str">
            <v>Конденсаторная батарея РП-5</v>
          </cell>
          <cell r="D4840" t="str">
            <v>534</v>
          </cell>
          <cell r="E4840" t="str">
            <v>011</v>
          </cell>
          <cell r="F4840">
            <v>11</v>
          </cell>
          <cell r="G4840">
            <v>40</v>
          </cell>
          <cell r="H4840">
            <v>35034</v>
          </cell>
          <cell r="I4840" t="str">
            <v>41239</v>
          </cell>
          <cell r="J4840" t="str">
            <v>2010062</v>
          </cell>
          <cell r="K4840" t="str">
            <v>40701</v>
          </cell>
          <cell r="L4840">
            <v>4.4000000000000004</v>
          </cell>
          <cell r="M4840" t="str">
            <v>143115010</v>
          </cell>
          <cell r="Q4840">
            <v>35034</v>
          </cell>
          <cell r="R4840">
            <v>0</v>
          </cell>
          <cell r="S4840">
            <v>0</v>
          </cell>
        </row>
        <row r="4841">
          <cell r="B4841" t="str">
            <v>56</v>
          </cell>
          <cell r="C4841" t="str">
            <v>Конденсаторная батарея РП-5</v>
          </cell>
          <cell r="D4841" t="str">
            <v>534</v>
          </cell>
          <cell r="E4841" t="str">
            <v>011</v>
          </cell>
          <cell r="F4841">
            <v>11</v>
          </cell>
          <cell r="G4841">
            <v>40</v>
          </cell>
          <cell r="H4841">
            <v>35034</v>
          </cell>
          <cell r="I4841" t="str">
            <v>41241</v>
          </cell>
          <cell r="J4841" t="str">
            <v>2010062</v>
          </cell>
          <cell r="K4841" t="str">
            <v>40701</v>
          </cell>
          <cell r="L4841">
            <v>4.4000000000000004</v>
          </cell>
          <cell r="M4841" t="str">
            <v>143115010</v>
          </cell>
          <cell r="Q4841">
            <v>35034</v>
          </cell>
          <cell r="R4841">
            <v>0</v>
          </cell>
          <cell r="S4841">
            <v>0</v>
          </cell>
        </row>
        <row r="4842">
          <cell r="B4842" t="str">
            <v>56</v>
          </cell>
          <cell r="C4842" t="str">
            <v>Транс.ТМ-250/6 КТП-168</v>
          </cell>
          <cell r="D4842" t="str">
            <v>534</v>
          </cell>
          <cell r="E4842" t="str">
            <v>011</v>
          </cell>
          <cell r="F4842">
            <v>11</v>
          </cell>
          <cell r="G4842">
            <v>40</v>
          </cell>
          <cell r="H4842">
            <v>33826</v>
          </cell>
          <cell r="I4842" t="str">
            <v>41243</v>
          </cell>
          <cell r="J4842" t="str">
            <v>2010062</v>
          </cell>
          <cell r="K4842" t="str">
            <v>40701</v>
          </cell>
          <cell r="L4842">
            <v>6.6</v>
          </cell>
          <cell r="M4842" t="str">
            <v>143115010</v>
          </cell>
          <cell r="Q4842">
            <v>33137.279999999999</v>
          </cell>
          <cell r="R4842">
            <v>186.04</v>
          </cell>
          <cell r="S4842">
            <v>688.72</v>
          </cell>
        </row>
        <row r="4843">
          <cell r="B4843" t="str">
            <v>56</v>
          </cell>
          <cell r="C4843" t="str">
            <v>сил.транс.ТМ-160/10 КТП-186</v>
          </cell>
          <cell r="D4843" t="str">
            <v>534</v>
          </cell>
          <cell r="E4843" t="str">
            <v>011</v>
          </cell>
          <cell r="F4843">
            <v>11</v>
          </cell>
          <cell r="G4843">
            <v>40</v>
          </cell>
          <cell r="H4843">
            <v>33826</v>
          </cell>
          <cell r="I4843" t="str">
            <v>41248</v>
          </cell>
          <cell r="J4843" t="str">
            <v>2010062</v>
          </cell>
          <cell r="K4843" t="str">
            <v>40701</v>
          </cell>
          <cell r="L4843">
            <v>6.6</v>
          </cell>
          <cell r="M4843" t="str">
            <v>143115010</v>
          </cell>
          <cell r="Q4843">
            <v>33137.279999999999</v>
          </cell>
          <cell r="R4843">
            <v>186.04</v>
          </cell>
          <cell r="S4843">
            <v>688.72</v>
          </cell>
        </row>
        <row r="4844">
          <cell r="B4844" t="str">
            <v>56</v>
          </cell>
          <cell r="C4844" t="str">
            <v>Сил.транс.ТМ-100/10  КТП-192</v>
          </cell>
          <cell r="D4844" t="str">
            <v>534</v>
          </cell>
          <cell r="E4844" t="str">
            <v>011</v>
          </cell>
          <cell r="F4844">
            <v>11</v>
          </cell>
          <cell r="G4844">
            <v>40</v>
          </cell>
          <cell r="H4844">
            <v>33826</v>
          </cell>
          <cell r="I4844" t="str">
            <v>41249</v>
          </cell>
          <cell r="J4844" t="str">
            <v>2010062</v>
          </cell>
          <cell r="K4844" t="str">
            <v>40701</v>
          </cell>
          <cell r="L4844">
            <v>6.6</v>
          </cell>
          <cell r="M4844" t="str">
            <v>143115010</v>
          </cell>
          <cell r="Q4844">
            <v>33137.279999999999</v>
          </cell>
          <cell r="R4844">
            <v>186.04</v>
          </cell>
          <cell r="S4844">
            <v>688.72</v>
          </cell>
        </row>
        <row r="4845">
          <cell r="B4845" t="str">
            <v>56</v>
          </cell>
          <cell r="C4845" t="str">
            <v>КТП-154(630)</v>
          </cell>
          <cell r="D4845" t="str">
            <v>534</v>
          </cell>
          <cell r="E4845" t="str">
            <v>011</v>
          </cell>
          <cell r="F4845">
            <v>11</v>
          </cell>
          <cell r="G4845">
            <v>40</v>
          </cell>
          <cell r="H4845">
            <v>33756</v>
          </cell>
          <cell r="I4845" t="str">
            <v>41250</v>
          </cell>
          <cell r="J4845" t="str">
            <v>2010062</v>
          </cell>
          <cell r="K4845" t="str">
            <v>40701</v>
          </cell>
          <cell r="L4845">
            <v>6.6</v>
          </cell>
          <cell r="M4845" t="str">
            <v>143115201</v>
          </cell>
          <cell r="Q4845">
            <v>33756</v>
          </cell>
          <cell r="R4845">
            <v>0</v>
          </cell>
          <cell r="S4845">
            <v>0</v>
          </cell>
        </row>
        <row r="4846">
          <cell r="B4846" t="str">
            <v>56</v>
          </cell>
          <cell r="C4846" t="str">
            <v>КТП-190(400)</v>
          </cell>
          <cell r="D4846" t="str">
            <v>534</v>
          </cell>
          <cell r="E4846" t="str">
            <v>011</v>
          </cell>
          <cell r="F4846">
            <v>11</v>
          </cell>
          <cell r="G4846">
            <v>40</v>
          </cell>
          <cell r="H4846">
            <v>33756</v>
          </cell>
          <cell r="I4846" t="str">
            <v>41252</v>
          </cell>
          <cell r="J4846" t="str">
            <v>2010062</v>
          </cell>
          <cell r="K4846" t="str">
            <v>40701</v>
          </cell>
          <cell r="L4846">
            <v>6.6</v>
          </cell>
          <cell r="M4846" t="str">
            <v>143115201</v>
          </cell>
          <cell r="Q4846">
            <v>33756</v>
          </cell>
          <cell r="R4846">
            <v>0</v>
          </cell>
          <cell r="S4846">
            <v>0</v>
          </cell>
        </row>
        <row r="4847">
          <cell r="B4847" t="str">
            <v>56</v>
          </cell>
          <cell r="C4847" t="str">
            <v>ТП-25, обор. ул.Советская</v>
          </cell>
          <cell r="D4847" t="str">
            <v>534</v>
          </cell>
          <cell r="E4847" t="str">
            <v>011</v>
          </cell>
          <cell r="F4847">
            <v>11</v>
          </cell>
          <cell r="G4847">
            <v>40</v>
          </cell>
          <cell r="H4847">
            <v>32837</v>
          </cell>
          <cell r="I4847" t="str">
            <v>41253</v>
          </cell>
          <cell r="J4847" t="str">
            <v>2010062</v>
          </cell>
          <cell r="K4847" t="str">
            <v>40701</v>
          </cell>
          <cell r="L4847">
            <v>4.4000000000000004</v>
          </cell>
          <cell r="M4847" t="str">
            <v>143115201</v>
          </cell>
          <cell r="Q4847">
            <v>32837</v>
          </cell>
          <cell r="R4847">
            <v>0</v>
          </cell>
          <cell r="S4847">
            <v>0</v>
          </cell>
        </row>
        <row r="4848">
          <cell r="B4848" t="str">
            <v>56</v>
          </cell>
          <cell r="C4848" t="str">
            <v>Оборудование ТП-87</v>
          </cell>
          <cell r="D4848" t="str">
            <v>534</v>
          </cell>
          <cell r="E4848" t="str">
            <v>011</v>
          </cell>
          <cell r="F4848">
            <v>11</v>
          </cell>
          <cell r="G4848">
            <v>40</v>
          </cell>
          <cell r="H4848">
            <v>32837</v>
          </cell>
          <cell r="I4848" t="str">
            <v>41254</v>
          </cell>
          <cell r="J4848" t="str">
            <v>2010062</v>
          </cell>
          <cell r="K4848" t="str">
            <v>40701</v>
          </cell>
          <cell r="L4848">
            <v>4.4000000000000004</v>
          </cell>
          <cell r="M4848" t="str">
            <v>143115201</v>
          </cell>
          <cell r="Q4848">
            <v>32837</v>
          </cell>
          <cell r="R4848">
            <v>0</v>
          </cell>
          <cell r="S4848">
            <v>0</v>
          </cell>
        </row>
        <row r="4849">
          <cell r="B4849" t="str">
            <v>56</v>
          </cell>
          <cell r="C4849" t="str">
            <v>Оборудование ТП-36</v>
          </cell>
          <cell r="D4849" t="str">
            <v>534</v>
          </cell>
          <cell r="E4849" t="str">
            <v>011</v>
          </cell>
          <cell r="F4849">
            <v>11</v>
          </cell>
          <cell r="G4849">
            <v>40</v>
          </cell>
          <cell r="H4849">
            <v>32111</v>
          </cell>
          <cell r="I4849" t="str">
            <v>41255</v>
          </cell>
          <cell r="J4849" t="str">
            <v>2010062</v>
          </cell>
          <cell r="K4849" t="str">
            <v>40701</v>
          </cell>
          <cell r="L4849">
            <v>4.4000000000000004</v>
          </cell>
          <cell r="M4849" t="str">
            <v>143115201</v>
          </cell>
          <cell r="Q4849">
            <v>32111</v>
          </cell>
          <cell r="R4849">
            <v>0</v>
          </cell>
          <cell r="S4849">
            <v>0</v>
          </cell>
        </row>
        <row r="4850">
          <cell r="B4850" t="str">
            <v>56</v>
          </cell>
          <cell r="C4850" t="str">
            <v>Оборудование ТП-74</v>
          </cell>
          <cell r="D4850" t="str">
            <v>534</v>
          </cell>
          <cell r="E4850" t="str">
            <v>011</v>
          </cell>
          <cell r="F4850">
            <v>11</v>
          </cell>
          <cell r="G4850">
            <v>40</v>
          </cell>
          <cell r="H4850">
            <v>32043</v>
          </cell>
          <cell r="I4850" t="str">
            <v>41256</v>
          </cell>
          <cell r="J4850" t="str">
            <v>2010062</v>
          </cell>
          <cell r="K4850" t="str">
            <v>40701</v>
          </cell>
          <cell r="L4850">
            <v>4.4000000000000004</v>
          </cell>
          <cell r="M4850" t="str">
            <v>143115201</v>
          </cell>
          <cell r="Q4850">
            <v>32043</v>
          </cell>
          <cell r="R4850">
            <v>0</v>
          </cell>
          <cell r="S4850">
            <v>0</v>
          </cell>
        </row>
        <row r="4851">
          <cell r="B4851" t="str">
            <v>56</v>
          </cell>
          <cell r="C4851" t="str">
            <v>КТП-129 в насосной Малка</v>
          </cell>
          <cell r="D4851" t="str">
            <v>534</v>
          </cell>
          <cell r="E4851" t="str">
            <v>011</v>
          </cell>
          <cell r="F4851">
            <v>11</v>
          </cell>
          <cell r="G4851">
            <v>40</v>
          </cell>
          <cell r="H4851">
            <v>31382</v>
          </cell>
          <cell r="I4851" t="str">
            <v>41257</v>
          </cell>
          <cell r="J4851" t="str">
            <v>2010062</v>
          </cell>
          <cell r="K4851" t="str">
            <v>40701</v>
          </cell>
          <cell r="L4851">
            <v>4.4000000000000004</v>
          </cell>
          <cell r="M4851" t="str">
            <v>143115201</v>
          </cell>
          <cell r="Q4851">
            <v>31382</v>
          </cell>
          <cell r="R4851">
            <v>0</v>
          </cell>
          <cell r="S4851">
            <v>0</v>
          </cell>
        </row>
        <row r="4852">
          <cell r="B4852" t="str">
            <v>56</v>
          </cell>
          <cell r="C4852" t="str">
            <v>Транс. ТМ-100/6 КТП-21</v>
          </cell>
          <cell r="D4852" t="str">
            <v>534</v>
          </cell>
          <cell r="E4852" t="str">
            <v>011</v>
          </cell>
          <cell r="F4852">
            <v>11</v>
          </cell>
          <cell r="G4852">
            <v>40</v>
          </cell>
          <cell r="H4852">
            <v>31283</v>
          </cell>
          <cell r="I4852" t="str">
            <v>41258</v>
          </cell>
          <cell r="J4852" t="str">
            <v>2010062</v>
          </cell>
          <cell r="K4852" t="str">
            <v>40701</v>
          </cell>
          <cell r="L4852">
            <v>6.6</v>
          </cell>
          <cell r="M4852" t="str">
            <v>143115010</v>
          </cell>
          <cell r="Q4852">
            <v>31283</v>
          </cell>
          <cell r="R4852">
            <v>0</v>
          </cell>
          <cell r="S4852">
            <v>0</v>
          </cell>
        </row>
        <row r="4853">
          <cell r="B4853" t="str">
            <v>56</v>
          </cell>
          <cell r="C4853" t="str">
            <v>Транс.ТМ-180 КТПН-23</v>
          </cell>
          <cell r="D4853" t="str">
            <v>534</v>
          </cell>
          <cell r="E4853" t="str">
            <v>011</v>
          </cell>
          <cell r="F4853">
            <v>11</v>
          </cell>
          <cell r="G4853">
            <v>40</v>
          </cell>
          <cell r="H4853">
            <v>31283</v>
          </cell>
          <cell r="I4853" t="str">
            <v>41259</v>
          </cell>
          <cell r="J4853" t="str">
            <v>2010062</v>
          </cell>
          <cell r="K4853" t="str">
            <v>40701</v>
          </cell>
          <cell r="L4853">
            <v>6.6</v>
          </cell>
          <cell r="M4853" t="str">
            <v>143115010</v>
          </cell>
          <cell r="Q4853">
            <v>31283</v>
          </cell>
          <cell r="R4853">
            <v>0</v>
          </cell>
          <cell r="S4853">
            <v>0</v>
          </cell>
        </row>
        <row r="4854">
          <cell r="B4854" t="str">
            <v>56</v>
          </cell>
          <cell r="C4854" t="str">
            <v>КТП-50 ул.Железнодорожная</v>
          </cell>
          <cell r="D4854" t="str">
            <v>534</v>
          </cell>
          <cell r="E4854" t="str">
            <v>011</v>
          </cell>
          <cell r="F4854">
            <v>11</v>
          </cell>
          <cell r="G4854">
            <v>40</v>
          </cell>
          <cell r="H4854">
            <v>29460</v>
          </cell>
          <cell r="I4854" t="str">
            <v>41302</v>
          </cell>
          <cell r="J4854" t="str">
            <v>2010062</v>
          </cell>
          <cell r="K4854" t="str">
            <v>40701</v>
          </cell>
          <cell r="L4854">
            <v>6.6</v>
          </cell>
          <cell r="M4854" t="str">
            <v>143115201</v>
          </cell>
          <cell r="Q4854">
            <v>29460</v>
          </cell>
          <cell r="R4854">
            <v>0</v>
          </cell>
          <cell r="S4854">
            <v>0</v>
          </cell>
        </row>
        <row r="4855">
          <cell r="B4855" t="str">
            <v>56</v>
          </cell>
          <cell r="C4855" t="str">
            <v>МТП-224</v>
          </cell>
          <cell r="D4855" t="str">
            <v>534</v>
          </cell>
          <cell r="E4855" t="str">
            <v>011</v>
          </cell>
          <cell r="F4855">
            <v>11</v>
          </cell>
          <cell r="G4855">
            <v>40</v>
          </cell>
          <cell r="H4855">
            <v>29460</v>
          </cell>
          <cell r="I4855" t="str">
            <v>41303</v>
          </cell>
          <cell r="J4855" t="str">
            <v>2010062</v>
          </cell>
          <cell r="K4855" t="str">
            <v>40701</v>
          </cell>
          <cell r="L4855">
            <v>6.6</v>
          </cell>
          <cell r="M4855" t="str">
            <v>143115201</v>
          </cell>
          <cell r="Q4855">
            <v>29460</v>
          </cell>
          <cell r="R4855">
            <v>0</v>
          </cell>
          <cell r="S4855">
            <v>0</v>
          </cell>
        </row>
        <row r="4856">
          <cell r="B4856" t="str">
            <v>56</v>
          </cell>
          <cell r="C4856" t="str">
            <v>КТП-4ул.Плотинная</v>
          </cell>
          <cell r="D4856" t="str">
            <v>534</v>
          </cell>
          <cell r="E4856" t="str">
            <v>011</v>
          </cell>
          <cell r="F4856">
            <v>11</v>
          </cell>
          <cell r="G4856">
            <v>40</v>
          </cell>
          <cell r="H4856">
            <v>28678</v>
          </cell>
          <cell r="I4856" t="str">
            <v>41304</v>
          </cell>
          <cell r="J4856" t="str">
            <v>2010062</v>
          </cell>
          <cell r="K4856" t="str">
            <v>40701</v>
          </cell>
          <cell r="L4856">
            <v>6.6</v>
          </cell>
          <cell r="M4856" t="str">
            <v>143115201</v>
          </cell>
          <cell r="Q4856">
            <v>28678</v>
          </cell>
          <cell r="R4856">
            <v>0</v>
          </cell>
          <cell r="S4856">
            <v>0</v>
          </cell>
        </row>
        <row r="4857">
          <cell r="B4857" t="str">
            <v>56</v>
          </cell>
          <cell r="C4857" t="str">
            <v>Транс.ТМ-100/10 КТП-64</v>
          </cell>
          <cell r="D4857" t="str">
            <v>534</v>
          </cell>
          <cell r="E4857" t="str">
            <v>011</v>
          </cell>
          <cell r="F4857">
            <v>11</v>
          </cell>
          <cell r="G4857">
            <v>40</v>
          </cell>
          <cell r="H4857">
            <v>27416</v>
          </cell>
          <cell r="I4857" t="str">
            <v>41305</v>
          </cell>
          <cell r="J4857" t="str">
            <v>2010062</v>
          </cell>
          <cell r="K4857" t="str">
            <v>40701</v>
          </cell>
          <cell r="L4857">
            <v>6.6</v>
          </cell>
          <cell r="M4857" t="str">
            <v>143115010</v>
          </cell>
          <cell r="Q4857">
            <v>27416</v>
          </cell>
          <cell r="R4857">
            <v>0</v>
          </cell>
          <cell r="S4857">
            <v>0</v>
          </cell>
        </row>
        <row r="4858">
          <cell r="B4858" t="str">
            <v>56</v>
          </cell>
          <cell r="C4858" t="str">
            <v>Транс.ТМ-400/10 ПКТП-31</v>
          </cell>
          <cell r="D4858" t="str">
            <v>534</v>
          </cell>
          <cell r="E4858" t="str">
            <v>011</v>
          </cell>
          <cell r="F4858">
            <v>11</v>
          </cell>
          <cell r="G4858">
            <v>40</v>
          </cell>
          <cell r="H4858">
            <v>27355</v>
          </cell>
          <cell r="I4858" t="str">
            <v>41306</v>
          </cell>
          <cell r="J4858" t="str">
            <v>2010062</v>
          </cell>
          <cell r="K4858" t="str">
            <v>40701</v>
          </cell>
          <cell r="L4858">
            <v>6.6</v>
          </cell>
          <cell r="M4858" t="str">
            <v>143115010</v>
          </cell>
          <cell r="Q4858">
            <v>27355</v>
          </cell>
          <cell r="R4858">
            <v>0</v>
          </cell>
          <cell r="S4858">
            <v>0</v>
          </cell>
        </row>
        <row r="4859">
          <cell r="B4859" t="str">
            <v>56</v>
          </cell>
          <cell r="C4859" t="str">
            <v>Оборудование ТП-202</v>
          </cell>
          <cell r="D4859" t="str">
            <v>534</v>
          </cell>
          <cell r="E4859" t="str">
            <v>011</v>
          </cell>
          <cell r="F4859">
            <v>11</v>
          </cell>
          <cell r="G4859">
            <v>40</v>
          </cell>
          <cell r="H4859">
            <v>27237</v>
          </cell>
          <cell r="I4859" t="str">
            <v>41307</v>
          </cell>
          <cell r="J4859" t="str">
            <v>2010062</v>
          </cell>
          <cell r="K4859" t="str">
            <v>40701</v>
          </cell>
          <cell r="L4859">
            <v>4.4000000000000004</v>
          </cell>
          <cell r="M4859" t="str">
            <v>143115201</v>
          </cell>
          <cell r="Q4859">
            <v>27237</v>
          </cell>
          <cell r="R4859">
            <v>0</v>
          </cell>
          <cell r="S4859">
            <v>0</v>
          </cell>
        </row>
        <row r="4860">
          <cell r="B4860" t="str">
            <v>56</v>
          </cell>
          <cell r="C4860" t="str">
            <v>Оборудование ТП 211</v>
          </cell>
          <cell r="D4860" t="str">
            <v>534</v>
          </cell>
          <cell r="E4860" t="str">
            <v>011</v>
          </cell>
          <cell r="F4860">
            <v>11</v>
          </cell>
          <cell r="G4860">
            <v>40</v>
          </cell>
          <cell r="H4860">
            <v>26213</v>
          </cell>
          <cell r="I4860" t="str">
            <v>41308</v>
          </cell>
          <cell r="J4860" t="str">
            <v>2010062</v>
          </cell>
          <cell r="K4860" t="str">
            <v>40701</v>
          </cell>
          <cell r="L4860">
            <v>4.4000000000000004</v>
          </cell>
          <cell r="M4860" t="str">
            <v>143115201</v>
          </cell>
          <cell r="Q4860">
            <v>26213</v>
          </cell>
          <cell r="R4860">
            <v>0</v>
          </cell>
          <cell r="S4860">
            <v>0</v>
          </cell>
        </row>
        <row r="4861">
          <cell r="B4861" t="str">
            <v>56</v>
          </cell>
          <cell r="C4861" t="str">
            <v>Сил тр-ры ТМ-100/6 КТП-4</v>
          </cell>
          <cell r="D4861" t="str">
            <v>534</v>
          </cell>
          <cell r="E4861" t="str">
            <v>011</v>
          </cell>
          <cell r="F4861">
            <v>11</v>
          </cell>
          <cell r="G4861">
            <v>40</v>
          </cell>
          <cell r="H4861">
            <v>25905</v>
          </cell>
          <cell r="I4861" t="str">
            <v>41309</v>
          </cell>
          <cell r="J4861" t="str">
            <v>2010062</v>
          </cell>
          <cell r="K4861" t="str">
            <v>40701</v>
          </cell>
          <cell r="L4861">
            <v>6.6</v>
          </cell>
          <cell r="M4861" t="str">
            <v>143115010</v>
          </cell>
          <cell r="Q4861">
            <v>25905</v>
          </cell>
          <cell r="R4861">
            <v>0</v>
          </cell>
          <cell r="S4861">
            <v>0</v>
          </cell>
        </row>
        <row r="4862">
          <cell r="B4862" t="str">
            <v>56</v>
          </cell>
          <cell r="C4862" t="str">
            <v>Сил тр-ры ТМ-100/6 МТП-5</v>
          </cell>
          <cell r="D4862" t="str">
            <v>534</v>
          </cell>
          <cell r="E4862" t="str">
            <v>011</v>
          </cell>
          <cell r="F4862">
            <v>11</v>
          </cell>
          <cell r="G4862">
            <v>40</v>
          </cell>
          <cell r="H4862">
            <v>25905</v>
          </cell>
          <cell r="I4862" t="str">
            <v>41310</v>
          </cell>
          <cell r="J4862" t="str">
            <v>2010062</v>
          </cell>
          <cell r="K4862" t="str">
            <v>40701</v>
          </cell>
          <cell r="L4862">
            <v>6.6</v>
          </cell>
          <cell r="M4862" t="str">
            <v>143115010</v>
          </cell>
          <cell r="Q4862">
            <v>25905</v>
          </cell>
          <cell r="R4862">
            <v>0</v>
          </cell>
          <cell r="S4862">
            <v>0</v>
          </cell>
        </row>
        <row r="4863">
          <cell r="B4863" t="str">
            <v>56</v>
          </cell>
          <cell r="C4863" t="str">
            <v>Транс.ТМ-250 КТП-162</v>
          </cell>
          <cell r="D4863" t="str">
            <v>534</v>
          </cell>
          <cell r="E4863" t="str">
            <v>011</v>
          </cell>
          <cell r="F4863">
            <v>11</v>
          </cell>
          <cell r="G4863">
            <v>40</v>
          </cell>
          <cell r="H4863">
            <v>25905</v>
          </cell>
          <cell r="I4863" t="str">
            <v>41311</v>
          </cell>
          <cell r="J4863" t="str">
            <v>2010062</v>
          </cell>
          <cell r="K4863" t="str">
            <v>40701</v>
          </cell>
          <cell r="L4863">
            <v>6.6</v>
          </cell>
          <cell r="M4863" t="str">
            <v>143115010</v>
          </cell>
          <cell r="Q4863">
            <v>25905</v>
          </cell>
          <cell r="R4863">
            <v>0</v>
          </cell>
          <cell r="S4863">
            <v>0</v>
          </cell>
        </row>
        <row r="4864">
          <cell r="B4864" t="str">
            <v>56</v>
          </cell>
          <cell r="C4864" t="str">
            <v>Транс.ТМ-250 КТП-163</v>
          </cell>
          <cell r="D4864" t="str">
            <v>534</v>
          </cell>
          <cell r="E4864" t="str">
            <v>011</v>
          </cell>
          <cell r="F4864">
            <v>11</v>
          </cell>
          <cell r="G4864">
            <v>40</v>
          </cell>
          <cell r="H4864">
            <v>25905</v>
          </cell>
          <cell r="I4864" t="str">
            <v>41312</v>
          </cell>
          <cell r="J4864" t="str">
            <v>2010062</v>
          </cell>
          <cell r="K4864" t="str">
            <v>40701</v>
          </cell>
          <cell r="L4864">
            <v>6.6</v>
          </cell>
          <cell r="M4864" t="str">
            <v>143115010</v>
          </cell>
          <cell r="Q4864">
            <v>25905</v>
          </cell>
          <cell r="R4864">
            <v>0</v>
          </cell>
          <cell r="S4864">
            <v>0</v>
          </cell>
        </row>
        <row r="4865">
          <cell r="B4865" t="str">
            <v>56</v>
          </cell>
          <cell r="C4865" t="str">
            <v>Транс.ТМ-250 КТП-164</v>
          </cell>
          <cell r="D4865" t="str">
            <v>534</v>
          </cell>
          <cell r="E4865" t="str">
            <v>011</v>
          </cell>
          <cell r="F4865">
            <v>11</v>
          </cell>
          <cell r="G4865">
            <v>40</v>
          </cell>
          <cell r="H4865">
            <v>25905</v>
          </cell>
          <cell r="I4865" t="str">
            <v>41313</v>
          </cell>
          <cell r="J4865" t="str">
            <v>2010062</v>
          </cell>
          <cell r="K4865" t="str">
            <v>40701</v>
          </cell>
          <cell r="L4865">
            <v>6.6</v>
          </cell>
          <cell r="M4865" t="str">
            <v>143115010</v>
          </cell>
          <cell r="Q4865">
            <v>25905</v>
          </cell>
          <cell r="R4865">
            <v>0</v>
          </cell>
          <cell r="S4865">
            <v>0</v>
          </cell>
        </row>
        <row r="4866">
          <cell r="B4866" t="str">
            <v>56</v>
          </cell>
          <cell r="C4866" t="str">
            <v>Оборудование ТП-78</v>
          </cell>
          <cell r="D4866" t="str">
            <v>534</v>
          </cell>
          <cell r="E4866" t="str">
            <v>011</v>
          </cell>
          <cell r="F4866">
            <v>11</v>
          </cell>
          <cell r="G4866">
            <v>40</v>
          </cell>
          <cell r="H4866">
            <v>25778</v>
          </cell>
          <cell r="I4866" t="str">
            <v>41314</v>
          </cell>
          <cell r="J4866" t="str">
            <v>2010062</v>
          </cell>
          <cell r="K4866" t="str">
            <v>40701</v>
          </cell>
          <cell r="L4866">
            <v>4.4000000000000004</v>
          </cell>
          <cell r="M4866" t="str">
            <v>143115010</v>
          </cell>
          <cell r="Q4866">
            <v>25778</v>
          </cell>
          <cell r="R4866">
            <v>0</v>
          </cell>
          <cell r="S4866">
            <v>0</v>
          </cell>
        </row>
        <row r="4867">
          <cell r="B4867" t="str">
            <v>56</v>
          </cell>
          <cell r="C4867" t="str">
            <v>Транс. ТМ-100/6 КТП-20</v>
          </cell>
          <cell r="D4867" t="str">
            <v>534</v>
          </cell>
          <cell r="E4867" t="str">
            <v>011</v>
          </cell>
          <cell r="F4867">
            <v>11</v>
          </cell>
          <cell r="G4867">
            <v>40</v>
          </cell>
          <cell r="H4867">
            <v>25679</v>
          </cell>
          <cell r="I4867" t="str">
            <v>41315</v>
          </cell>
          <cell r="J4867" t="str">
            <v>2010062</v>
          </cell>
          <cell r="K4867" t="str">
            <v>40701</v>
          </cell>
          <cell r="L4867">
            <v>6.6</v>
          </cell>
          <cell r="M4867" t="str">
            <v>143115010</v>
          </cell>
          <cell r="Q4867">
            <v>25679</v>
          </cell>
          <cell r="R4867">
            <v>0</v>
          </cell>
          <cell r="S4867">
            <v>0</v>
          </cell>
        </row>
        <row r="4868">
          <cell r="B4868" t="str">
            <v>56</v>
          </cell>
          <cell r="C4868" t="str">
            <v>КТП-142</v>
          </cell>
          <cell r="D4868" t="str">
            <v>534</v>
          </cell>
          <cell r="E4868" t="str">
            <v>011</v>
          </cell>
          <cell r="F4868">
            <v>11</v>
          </cell>
          <cell r="G4868">
            <v>40</v>
          </cell>
          <cell r="H4868">
            <v>25583</v>
          </cell>
          <cell r="I4868" t="str">
            <v>41316</v>
          </cell>
          <cell r="J4868" t="str">
            <v>2010062</v>
          </cell>
          <cell r="K4868" t="str">
            <v>40701</v>
          </cell>
          <cell r="L4868">
            <v>6.6</v>
          </cell>
          <cell r="M4868" t="str">
            <v>143115201</v>
          </cell>
          <cell r="Q4868">
            <v>25583</v>
          </cell>
          <cell r="R4868">
            <v>0</v>
          </cell>
          <cell r="S4868">
            <v>0</v>
          </cell>
        </row>
        <row r="4869">
          <cell r="B4869" t="str">
            <v>56</v>
          </cell>
          <cell r="C4869" t="str">
            <v>КТПП-144</v>
          </cell>
          <cell r="D4869" t="str">
            <v>534</v>
          </cell>
          <cell r="E4869" t="str">
            <v>011</v>
          </cell>
          <cell r="F4869">
            <v>11</v>
          </cell>
          <cell r="G4869">
            <v>40</v>
          </cell>
          <cell r="H4869">
            <v>25583</v>
          </cell>
          <cell r="I4869" t="str">
            <v>41317</v>
          </cell>
          <cell r="J4869" t="str">
            <v>2010062</v>
          </cell>
          <cell r="K4869" t="str">
            <v>40701</v>
          </cell>
          <cell r="L4869">
            <v>6.6</v>
          </cell>
          <cell r="M4869" t="str">
            <v>143115201</v>
          </cell>
          <cell r="Q4869">
            <v>25583</v>
          </cell>
          <cell r="R4869">
            <v>0</v>
          </cell>
          <cell r="S4869">
            <v>0</v>
          </cell>
        </row>
        <row r="4870">
          <cell r="B4870" t="str">
            <v>56</v>
          </cell>
          <cell r="C4870" t="str">
            <v>Сил.транс.ТМ-100/6 КТП-122</v>
          </cell>
          <cell r="D4870" t="str">
            <v>534</v>
          </cell>
          <cell r="E4870" t="str">
            <v>011</v>
          </cell>
          <cell r="F4870">
            <v>11</v>
          </cell>
          <cell r="G4870">
            <v>40</v>
          </cell>
          <cell r="H4870">
            <v>25500</v>
          </cell>
          <cell r="I4870" t="str">
            <v>41318</v>
          </cell>
          <cell r="J4870" t="str">
            <v>2010062</v>
          </cell>
          <cell r="K4870" t="str">
            <v>40701</v>
          </cell>
          <cell r="L4870">
            <v>6.6</v>
          </cell>
          <cell r="M4870" t="str">
            <v>143115010</v>
          </cell>
          <cell r="Q4870">
            <v>24979.75</v>
          </cell>
          <cell r="R4870">
            <v>140.25</v>
          </cell>
          <cell r="S4870">
            <v>520.25</v>
          </cell>
        </row>
        <row r="4871">
          <cell r="B4871" t="str">
            <v>56</v>
          </cell>
          <cell r="C4871" t="str">
            <v>Сил.транс.ТМ-63/6 КТП-61</v>
          </cell>
          <cell r="D4871" t="str">
            <v>534</v>
          </cell>
          <cell r="E4871" t="str">
            <v>011</v>
          </cell>
          <cell r="F4871">
            <v>11</v>
          </cell>
          <cell r="G4871">
            <v>40</v>
          </cell>
          <cell r="H4871">
            <v>25500</v>
          </cell>
          <cell r="I4871" t="str">
            <v>41319</v>
          </cell>
          <cell r="J4871" t="str">
            <v>2010062</v>
          </cell>
          <cell r="K4871" t="str">
            <v>40701</v>
          </cell>
          <cell r="L4871">
            <v>6.6</v>
          </cell>
          <cell r="M4871" t="str">
            <v>143115010</v>
          </cell>
          <cell r="Q4871">
            <v>24979.75</v>
          </cell>
          <cell r="R4871">
            <v>140.25</v>
          </cell>
          <cell r="S4871">
            <v>520.25</v>
          </cell>
        </row>
        <row r="4872">
          <cell r="B4872" t="str">
            <v>56</v>
          </cell>
          <cell r="C4872" t="str">
            <v>Сил.транс.ТМ-100/10 КТП-59</v>
          </cell>
          <cell r="D4872" t="str">
            <v>534</v>
          </cell>
          <cell r="E4872" t="str">
            <v>011</v>
          </cell>
          <cell r="F4872">
            <v>11</v>
          </cell>
          <cell r="G4872">
            <v>40</v>
          </cell>
          <cell r="H4872">
            <v>25500</v>
          </cell>
          <cell r="I4872" t="str">
            <v>41320</v>
          </cell>
          <cell r="J4872" t="str">
            <v>2010062</v>
          </cell>
          <cell r="K4872" t="str">
            <v>40701</v>
          </cell>
          <cell r="L4872">
            <v>6.6</v>
          </cell>
          <cell r="M4872" t="str">
            <v>143115010</v>
          </cell>
          <cell r="Q4872">
            <v>24979.75</v>
          </cell>
          <cell r="R4872">
            <v>140.25</v>
          </cell>
          <cell r="S4872">
            <v>520.25</v>
          </cell>
        </row>
        <row r="4873">
          <cell r="B4873" t="str">
            <v>56</v>
          </cell>
          <cell r="C4873" t="str">
            <v>Сил.транс.ТМ-100/10 КТП-158</v>
          </cell>
          <cell r="D4873" t="str">
            <v>534</v>
          </cell>
          <cell r="E4873" t="str">
            <v>011</v>
          </cell>
          <cell r="F4873">
            <v>11</v>
          </cell>
          <cell r="G4873">
            <v>40</v>
          </cell>
          <cell r="H4873">
            <v>25500</v>
          </cell>
          <cell r="I4873" t="str">
            <v>41321</v>
          </cell>
          <cell r="J4873" t="str">
            <v>2010062</v>
          </cell>
          <cell r="K4873" t="str">
            <v>40701</v>
          </cell>
          <cell r="L4873">
            <v>6.6</v>
          </cell>
          <cell r="M4873" t="str">
            <v>143115010</v>
          </cell>
          <cell r="Q4873">
            <v>24979.75</v>
          </cell>
          <cell r="R4873">
            <v>140.25</v>
          </cell>
          <cell r="S4873">
            <v>520.25</v>
          </cell>
        </row>
        <row r="4874">
          <cell r="B4874" t="str">
            <v>56</v>
          </cell>
          <cell r="C4874" t="str">
            <v>Сил.транс.ТМ-100/10 КТП-160</v>
          </cell>
          <cell r="D4874" t="str">
            <v>534</v>
          </cell>
          <cell r="E4874" t="str">
            <v>011</v>
          </cell>
          <cell r="F4874">
            <v>11</v>
          </cell>
          <cell r="G4874">
            <v>40</v>
          </cell>
          <cell r="H4874">
            <v>25500</v>
          </cell>
          <cell r="I4874" t="str">
            <v>41322</v>
          </cell>
          <cell r="J4874" t="str">
            <v>2010062</v>
          </cell>
          <cell r="K4874" t="str">
            <v>40701</v>
          </cell>
          <cell r="L4874">
            <v>6.6</v>
          </cell>
          <cell r="M4874" t="str">
            <v>143115010</v>
          </cell>
          <cell r="Q4874">
            <v>24979.75</v>
          </cell>
          <cell r="R4874">
            <v>140.25</v>
          </cell>
          <cell r="S4874">
            <v>520.25</v>
          </cell>
        </row>
        <row r="4875">
          <cell r="B4875" t="str">
            <v>56</v>
          </cell>
          <cell r="C4875" t="str">
            <v>Сил.транс.ТМ-250/10 КТП-161</v>
          </cell>
          <cell r="D4875" t="str">
            <v>534</v>
          </cell>
          <cell r="E4875" t="str">
            <v>011</v>
          </cell>
          <cell r="F4875">
            <v>11</v>
          </cell>
          <cell r="G4875">
            <v>40</v>
          </cell>
          <cell r="H4875">
            <v>25500</v>
          </cell>
          <cell r="I4875" t="str">
            <v>41323</v>
          </cell>
          <cell r="J4875" t="str">
            <v>2010062</v>
          </cell>
          <cell r="K4875" t="str">
            <v>40701</v>
          </cell>
          <cell r="L4875">
            <v>6.6</v>
          </cell>
          <cell r="M4875" t="str">
            <v>143115010</v>
          </cell>
          <cell r="Q4875">
            <v>24979.75</v>
          </cell>
          <cell r="R4875">
            <v>140.25</v>
          </cell>
          <cell r="S4875">
            <v>520.25</v>
          </cell>
        </row>
        <row r="4876">
          <cell r="B4876" t="str">
            <v>56</v>
          </cell>
          <cell r="C4876" t="str">
            <v>Сил.транс.ТМ-100/10 КТП-237</v>
          </cell>
          <cell r="D4876" t="str">
            <v>534</v>
          </cell>
          <cell r="E4876" t="str">
            <v>011</v>
          </cell>
          <cell r="F4876">
            <v>11</v>
          </cell>
          <cell r="G4876">
            <v>40</v>
          </cell>
          <cell r="H4876">
            <v>25500</v>
          </cell>
          <cell r="I4876" t="str">
            <v>41324</v>
          </cell>
          <cell r="J4876" t="str">
            <v>2010062</v>
          </cell>
          <cell r="K4876" t="str">
            <v>40701</v>
          </cell>
          <cell r="L4876">
            <v>6.6</v>
          </cell>
          <cell r="M4876" t="str">
            <v>143115010</v>
          </cell>
          <cell r="Q4876">
            <v>24979.75</v>
          </cell>
          <cell r="R4876">
            <v>140.25</v>
          </cell>
          <cell r="S4876">
            <v>520.25</v>
          </cell>
        </row>
        <row r="4877">
          <cell r="B4877" t="str">
            <v>56</v>
          </cell>
          <cell r="C4877" t="str">
            <v>Транс.ТМ-100/6 КТП-54</v>
          </cell>
          <cell r="D4877" t="str">
            <v>534</v>
          </cell>
          <cell r="E4877" t="str">
            <v>011</v>
          </cell>
          <cell r="F4877">
            <v>11</v>
          </cell>
          <cell r="G4877">
            <v>40</v>
          </cell>
          <cell r="H4877">
            <v>25326</v>
          </cell>
          <cell r="I4877" t="str">
            <v>41325</v>
          </cell>
          <cell r="J4877" t="str">
            <v>2010062</v>
          </cell>
          <cell r="K4877" t="str">
            <v>40701</v>
          </cell>
          <cell r="L4877">
            <v>6.6</v>
          </cell>
          <cell r="M4877" t="str">
            <v>143115010</v>
          </cell>
          <cell r="Q4877">
            <v>24809.03</v>
          </cell>
          <cell r="R4877">
            <v>139.29</v>
          </cell>
          <cell r="S4877">
            <v>516.97</v>
          </cell>
        </row>
        <row r="4878">
          <cell r="B4878" t="str">
            <v>56</v>
          </cell>
          <cell r="C4878" t="str">
            <v>Транс.ТМ-160/6 КТП-58</v>
          </cell>
          <cell r="D4878" t="str">
            <v>534</v>
          </cell>
          <cell r="E4878" t="str">
            <v>011</v>
          </cell>
          <cell r="F4878">
            <v>11</v>
          </cell>
          <cell r="G4878">
            <v>40</v>
          </cell>
          <cell r="H4878">
            <v>25326</v>
          </cell>
          <cell r="I4878" t="str">
            <v>41326</v>
          </cell>
          <cell r="J4878" t="str">
            <v>2010062</v>
          </cell>
          <cell r="K4878" t="str">
            <v>40701</v>
          </cell>
          <cell r="L4878">
            <v>6.6</v>
          </cell>
          <cell r="M4878" t="str">
            <v>143115010</v>
          </cell>
          <cell r="Q4878">
            <v>24809.03</v>
          </cell>
          <cell r="R4878">
            <v>139.29</v>
          </cell>
          <cell r="S4878">
            <v>516.97</v>
          </cell>
        </row>
        <row r="4879">
          <cell r="B4879" t="str">
            <v>56</v>
          </cell>
          <cell r="C4879" t="str">
            <v>Трансфор.ТМ-160/6 ПКТП-10</v>
          </cell>
          <cell r="D4879" t="str">
            <v>534</v>
          </cell>
          <cell r="E4879" t="str">
            <v>011</v>
          </cell>
          <cell r="F4879">
            <v>11</v>
          </cell>
          <cell r="G4879">
            <v>40</v>
          </cell>
          <cell r="H4879">
            <v>25071</v>
          </cell>
          <cell r="I4879" t="str">
            <v>41327</v>
          </cell>
          <cell r="J4879" t="str">
            <v>2010062</v>
          </cell>
          <cell r="K4879" t="str">
            <v>40701</v>
          </cell>
          <cell r="L4879">
            <v>6.6</v>
          </cell>
          <cell r="M4879" t="str">
            <v>143115010</v>
          </cell>
          <cell r="Q4879">
            <v>25071</v>
          </cell>
          <cell r="R4879">
            <v>0</v>
          </cell>
          <cell r="S4879">
            <v>0</v>
          </cell>
        </row>
        <row r="4880">
          <cell r="B4880" t="str">
            <v>56</v>
          </cell>
          <cell r="C4880" t="str">
            <v>МТП-5 водохранилище Поляково</v>
          </cell>
          <cell r="D4880" t="str">
            <v>534</v>
          </cell>
          <cell r="E4880" t="str">
            <v>011</v>
          </cell>
          <cell r="F4880">
            <v>11</v>
          </cell>
          <cell r="G4880">
            <v>40</v>
          </cell>
          <cell r="H4880">
            <v>24858</v>
          </cell>
          <cell r="I4880" t="str">
            <v>41328</v>
          </cell>
          <cell r="J4880" t="str">
            <v>2010062</v>
          </cell>
          <cell r="K4880" t="str">
            <v>40701</v>
          </cell>
          <cell r="L4880">
            <v>6.6</v>
          </cell>
          <cell r="M4880" t="str">
            <v>143115201</v>
          </cell>
          <cell r="Q4880">
            <v>24858</v>
          </cell>
          <cell r="R4880">
            <v>0</v>
          </cell>
          <cell r="S4880">
            <v>0</v>
          </cell>
        </row>
        <row r="4881">
          <cell r="B4881" t="str">
            <v>56</v>
          </cell>
          <cell r="C4881" t="str">
            <v>Транс.ТМ-250/6 КТП-55</v>
          </cell>
          <cell r="D4881" t="str">
            <v>534</v>
          </cell>
          <cell r="E4881" t="str">
            <v>011</v>
          </cell>
          <cell r="F4881">
            <v>11</v>
          </cell>
          <cell r="G4881">
            <v>40</v>
          </cell>
          <cell r="H4881">
            <v>24033</v>
          </cell>
          <cell r="I4881" t="str">
            <v>41329</v>
          </cell>
          <cell r="J4881" t="str">
            <v>2010062</v>
          </cell>
          <cell r="K4881" t="str">
            <v>40701</v>
          </cell>
          <cell r="L4881">
            <v>6.6</v>
          </cell>
          <cell r="M4881" t="str">
            <v>143115010</v>
          </cell>
          <cell r="Q4881">
            <v>24033</v>
          </cell>
          <cell r="R4881">
            <v>0</v>
          </cell>
          <cell r="S4881">
            <v>0</v>
          </cell>
        </row>
        <row r="4882">
          <cell r="B4882" t="str">
            <v>56</v>
          </cell>
          <cell r="C4882" t="str">
            <v>КТПП-63</v>
          </cell>
          <cell r="D4882" t="str">
            <v>534</v>
          </cell>
          <cell r="E4882" t="str">
            <v>011</v>
          </cell>
          <cell r="F4882">
            <v>11</v>
          </cell>
          <cell r="G4882">
            <v>40</v>
          </cell>
          <cell r="H4882">
            <v>23094</v>
          </cell>
          <cell r="I4882" t="str">
            <v>41330</v>
          </cell>
          <cell r="J4882" t="str">
            <v>2010062</v>
          </cell>
          <cell r="K4882" t="str">
            <v>40701</v>
          </cell>
          <cell r="L4882">
            <v>6.6</v>
          </cell>
          <cell r="M4882" t="str">
            <v>143115201</v>
          </cell>
          <cell r="Q4882">
            <v>23094</v>
          </cell>
          <cell r="R4882">
            <v>0</v>
          </cell>
          <cell r="S4882">
            <v>0</v>
          </cell>
        </row>
        <row r="4883">
          <cell r="B4883" t="str">
            <v>56</v>
          </cell>
          <cell r="C4883" t="str">
            <v>КТП-58</v>
          </cell>
          <cell r="D4883" t="str">
            <v>534</v>
          </cell>
          <cell r="E4883" t="str">
            <v>011</v>
          </cell>
          <cell r="F4883">
            <v>11</v>
          </cell>
          <cell r="G4883">
            <v>40</v>
          </cell>
          <cell r="H4883">
            <v>23094</v>
          </cell>
          <cell r="I4883" t="str">
            <v>41331</v>
          </cell>
          <cell r="J4883" t="str">
            <v>2010062</v>
          </cell>
          <cell r="K4883" t="str">
            <v>40701</v>
          </cell>
          <cell r="L4883">
            <v>6.6</v>
          </cell>
          <cell r="M4883" t="str">
            <v>143115201</v>
          </cell>
          <cell r="Q4883">
            <v>23094</v>
          </cell>
          <cell r="R4883">
            <v>0</v>
          </cell>
          <cell r="S4883">
            <v>0</v>
          </cell>
        </row>
        <row r="4884">
          <cell r="B4884" t="str">
            <v>56</v>
          </cell>
          <cell r="C4884" t="str">
            <v>КТП-122 п.Пушкино</v>
          </cell>
          <cell r="D4884" t="str">
            <v>534</v>
          </cell>
          <cell r="E4884" t="str">
            <v>011</v>
          </cell>
          <cell r="F4884">
            <v>11</v>
          </cell>
          <cell r="G4884">
            <v>40</v>
          </cell>
          <cell r="H4884">
            <v>21437</v>
          </cell>
          <cell r="I4884" t="str">
            <v>41332</v>
          </cell>
          <cell r="J4884" t="str">
            <v>2010062</v>
          </cell>
          <cell r="K4884" t="str">
            <v>40701</v>
          </cell>
          <cell r="L4884">
            <v>6.6</v>
          </cell>
          <cell r="M4884" t="str">
            <v>143115201</v>
          </cell>
          <cell r="Q4884">
            <v>21437</v>
          </cell>
          <cell r="R4884">
            <v>0</v>
          </cell>
          <cell r="S4884">
            <v>0</v>
          </cell>
        </row>
        <row r="4885">
          <cell r="B4885" t="str">
            <v>56</v>
          </cell>
          <cell r="C4885" t="str">
            <v>Силов. Тр-р ТМ-160/6 для КТПН-9</v>
          </cell>
          <cell r="D4885" t="str">
            <v>534</v>
          </cell>
          <cell r="E4885" t="str">
            <v>011</v>
          </cell>
          <cell r="F4885">
            <v>11</v>
          </cell>
          <cell r="G4885">
            <v>40</v>
          </cell>
          <cell r="H4885">
            <v>21131</v>
          </cell>
          <cell r="I4885" t="str">
            <v>41333</v>
          </cell>
          <cell r="J4885" t="str">
            <v>2010062</v>
          </cell>
          <cell r="K4885" t="str">
            <v>40701</v>
          </cell>
          <cell r="L4885">
            <v>6.6</v>
          </cell>
          <cell r="M4885" t="str">
            <v>143115010</v>
          </cell>
          <cell r="Q4885">
            <v>21131</v>
          </cell>
          <cell r="R4885">
            <v>0</v>
          </cell>
          <cell r="S4885">
            <v>0</v>
          </cell>
        </row>
        <row r="4886">
          <cell r="B4886" t="str">
            <v>56</v>
          </cell>
          <cell r="C4886" t="str">
            <v>Трансфор.ТМ-63/6 КТП-18</v>
          </cell>
          <cell r="D4886" t="str">
            <v>534</v>
          </cell>
          <cell r="E4886" t="str">
            <v>011</v>
          </cell>
          <cell r="F4886">
            <v>11</v>
          </cell>
          <cell r="G4886">
            <v>40</v>
          </cell>
          <cell r="H4886">
            <v>21131</v>
          </cell>
          <cell r="I4886" t="str">
            <v>41334</v>
          </cell>
          <cell r="J4886" t="str">
            <v>2010062</v>
          </cell>
          <cell r="K4886" t="str">
            <v>40701</v>
          </cell>
          <cell r="L4886">
            <v>6.6</v>
          </cell>
          <cell r="M4886" t="str">
            <v>143115010</v>
          </cell>
          <cell r="Q4886">
            <v>21131</v>
          </cell>
          <cell r="R4886">
            <v>0</v>
          </cell>
          <cell r="S4886">
            <v>0</v>
          </cell>
        </row>
        <row r="4887">
          <cell r="B4887" t="str">
            <v>56</v>
          </cell>
          <cell r="C4887" t="str">
            <v>Транс.ТМ-100/6 КТП-124</v>
          </cell>
          <cell r="D4887" t="str">
            <v>534</v>
          </cell>
          <cell r="E4887" t="str">
            <v>011</v>
          </cell>
          <cell r="F4887">
            <v>11</v>
          </cell>
          <cell r="G4887">
            <v>40</v>
          </cell>
          <cell r="H4887">
            <v>21131</v>
          </cell>
          <cell r="I4887" t="str">
            <v>41335</v>
          </cell>
          <cell r="J4887" t="str">
            <v>2010062</v>
          </cell>
          <cell r="K4887" t="str">
            <v>40701</v>
          </cell>
          <cell r="L4887">
            <v>6.6</v>
          </cell>
          <cell r="M4887" t="str">
            <v>143115010</v>
          </cell>
          <cell r="Q4887">
            <v>21131</v>
          </cell>
          <cell r="R4887">
            <v>0</v>
          </cell>
          <cell r="S4887">
            <v>0</v>
          </cell>
        </row>
        <row r="4888">
          <cell r="B4888" t="str">
            <v>56</v>
          </cell>
          <cell r="C4888" t="str">
            <v>Транс.ТМ-100 КТП-19</v>
          </cell>
          <cell r="D4888" t="str">
            <v>534</v>
          </cell>
          <cell r="E4888" t="str">
            <v>011</v>
          </cell>
          <cell r="F4888">
            <v>11</v>
          </cell>
          <cell r="G4888">
            <v>40</v>
          </cell>
          <cell r="H4888">
            <v>19926</v>
          </cell>
          <cell r="I4888" t="str">
            <v>41336</v>
          </cell>
          <cell r="J4888" t="str">
            <v>2010062</v>
          </cell>
          <cell r="K4888" t="str">
            <v>40701</v>
          </cell>
          <cell r="L4888">
            <v>6.6</v>
          </cell>
          <cell r="M4888" t="str">
            <v>143115010</v>
          </cell>
          <cell r="Q4888">
            <v>19926</v>
          </cell>
          <cell r="R4888">
            <v>0</v>
          </cell>
          <cell r="S4888">
            <v>0</v>
          </cell>
        </row>
        <row r="4889">
          <cell r="B4889" t="str">
            <v>56</v>
          </cell>
          <cell r="C4889" t="str">
            <v>КТП-225 п.Чапланово</v>
          </cell>
          <cell r="D4889" t="str">
            <v>534</v>
          </cell>
          <cell r="E4889" t="str">
            <v>011</v>
          </cell>
          <cell r="F4889">
            <v>11</v>
          </cell>
          <cell r="G4889">
            <v>40</v>
          </cell>
          <cell r="H4889">
            <v>19778</v>
          </cell>
          <cell r="I4889" t="str">
            <v>41337</v>
          </cell>
          <cell r="J4889" t="str">
            <v>2010062</v>
          </cell>
          <cell r="K4889" t="str">
            <v>40701</v>
          </cell>
          <cell r="L4889">
            <v>6.6</v>
          </cell>
          <cell r="M4889" t="str">
            <v>143115201</v>
          </cell>
          <cell r="Q4889">
            <v>19778</v>
          </cell>
          <cell r="R4889">
            <v>0</v>
          </cell>
          <cell r="S4889">
            <v>0</v>
          </cell>
        </row>
        <row r="4890">
          <cell r="B4890" t="str">
            <v>56</v>
          </cell>
          <cell r="C4890" t="str">
            <v>Силовой тр-р ТМ-630кВА в ТП-75</v>
          </cell>
          <cell r="D4890" t="str">
            <v>534</v>
          </cell>
          <cell r="E4890" t="str">
            <v>011</v>
          </cell>
          <cell r="F4890">
            <v>11</v>
          </cell>
          <cell r="G4890">
            <v>40</v>
          </cell>
          <cell r="H4890">
            <v>18887</v>
          </cell>
          <cell r="I4890" t="str">
            <v>41338</v>
          </cell>
          <cell r="J4890" t="str">
            <v>2010062</v>
          </cell>
          <cell r="K4890" t="str">
            <v>40701</v>
          </cell>
          <cell r="L4890">
            <v>4.4000000000000004</v>
          </cell>
          <cell r="M4890" t="str">
            <v>143115010</v>
          </cell>
          <cell r="Q4890">
            <v>18887</v>
          </cell>
          <cell r="R4890">
            <v>0</v>
          </cell>
          <cell r="S4890">
            <v>0</v>
          </cell>
        </row>
        <row r="4891">
          <cell r="B4891" t="str">
            <v>56</v>
          </cell>
          <cell r="C4891" t="str">
            <v>Силовой тр-р ТМ-400кВА в ТП-103</v>
          </cell>
          <cell r="D4891" t="str">
            <v>534</v>
          </cell>
          <cell r="E4891" t="str">
            <v>011</v>
          </cell>
          <cell r="F4891">
            <v>11</v>
          </cell>
          <cell r="G4891">
            <v>40</v>
          </cell>
          <cell r="H4891">
            <v>18887</v>
          </cell>
          <cell r="I4891" t="str">
            <v>41339</v>
          </cell>
          <cell r="J4891" t="str">
            <v>2010062</v>
          </cell>
          <cell r="K4891" t="str">
            <v>40701</v>
          </cell>
          <cell r="L4891">
            <v>4.4000000000000004</v>
          </cell>
          <cell r="M4891" t="str">
            <v>143115010</v>
          </cell>
          <cell r="Q4891">
            <v>18887</v>
          </cell>
          <cell r="R4891">
            <v>0</v>
          </cell>
          <cell r="S4891">
            <v>0</v>
          </cell>
        </row>
        <row r="4892">
          <cell r="B4892" t="str">
            <v>56</v>
          </cell>
          <cell r="C4892" t="str">
            <v>КРУ с ВМГ РП-1 яч.7</v>
          </cell>
          <cell r="D4892" t="str">
            <v>534</v>
          </cell>
          <cell r="E4892" t="str">
            <v>011</v>
          </cell>
          <cell r="F4892">
            <v>11</v>
          </cell>
          <cell r="G4892">
            <v>40</v>
          </cell>
          <cell r="H4892">
            <v>18567</v>
          </cell>
          <cell r="I4892" t="str">
            <v>41340</v>
          </cell>
          <cell r="J4892" t="str">
            <v>2010062</v>
          </cell>
          <cell r="K4892" t="str">
            <v>40701</v>
          </cell>
          <cell r="L4892">
            <v>4.4000000000000004</v>
          </cell>
          <cell r="M4892" t="str">
            <v>143115201</v>
          </cell>
          <cell r="Q4892">
            <v>18567</v>
          </cell>
          <cell r="R4892">
            <v>0</v>
          </cell>
          <cell r="S4892">
            <v>0</v>
          </cell>
        </row>
        <row r="4893">
          <cell r="B4893" t="str">
            <v>56</v>
          </cell>
          <cell r="C4893" t="str">
            <v>КРУ с ВМГ РП-1 яч.8</v>
          </cell>
          <cell r="D4893" t="str">
            <v>534</v>
          </cell>
          <cell r="E4893" t="str">
            <v>011</v>
          </cell>
          <cell r="F4893">
            <v>11</v>
          </cell>
          <cell r="G4893">
            <v>40</v>
          </cell>
          <cell r="H4893">
            <v>18567</v>
          </cell>
          <cell r="I4893" t="str">
            <v>41341</v>
          </cell>
          <cell r="J4893" t="str">
            <v>2010062</v>
          </cell>
          <cell r="K4893" t="str">
            <v>40701</v>
          </cell>
          <cell r="L4893">
            <v>4.4000000000000004</v>
          </cell>
          <cell r="M4893" t="str">
            <v>143115201</v>
          </cell>
          <cell r="Q4893">
            <v>18567</v>
          </cell>
          <cell r="R4893">
            <v>0</v>
          </cell>
          <cell r="S4893">
            <v>0</v>
          </cell>
        </row>
        <row r="4894">
          <cell r="B4894" t="str">
            <v>56</v>
          </cell>
          <cell r="C4894" t="str">
            <v>КРУ с ВМГ РП-1 яч.9</v>
          </cell>
          <cell r="D4894" t="str">
            <v>534</v>
          </cell>
          <cell r="E4894" t="str">
            <v>011</v>
          </cell>
          <cell r="F4894">
            <v>11</v>
          </cell>
          <cell r="G4894">
            <v>40</v>
          </cell>
          <cell r="H4894">
            <v>18567</v>
          </cell>
          <cell r="I4894" t="str">
            <v>41344</v>
          </cell>
          <cell r="J4894" t="str">
            <v>2010062</v>
          </cell>
          <cell r="K4894" t="str">
            <v>40701</v>
          </cell>
          <cell r="L4894">
            <v>4.4000000000000004</v>
          </cell>
          <cell r="M4894" t="str">
            <v>143115201</v>
          </cell>
          <cell r="Q4894">
            <v>18567</v>
          </cell>
          <cell r="R4894">
            <v>0</v>
          </cell>
          <cell r="S4894">
            <v>0</v>
          </cell>
        </row>
        <row r="4895">
          <cell r="B4895" t="str">
            <v>56</v>
          </cell>
          <cell r="C4895" t="str">
            <v>КРУ с ВМГ РП-1 яч.11</v>
          </cell>
          <cell r="D4895" t="str">
            <v>534</v>
          </cell>
          <cell r="E4895" t="str">
            <v>011</v>
          </cell>
          <cell r="F4895">
            <v>11</v>
          </cell>
          <cell r="G4895">
            <v>40</v>
          </cell>
          <cell r="H4895">
            <v>18567</v>
          </cell>
          <cell r="I4895" t="str">
            <v>41345</v>
          </cell>
          <cell r="J4895" t="str">
            <v>2010062</v>
          </cell>
          <cell r="K4895" t="str">
            <v>40701</v>
          </cell>
          <cell r="L4895">
            <v>4.4000000000000004</v>
          </cell>
          <cell r="M4895" t="str">
            <v>143115201</v>
          </cell>
          <cell r="Q4895">
            <v>18567</v>
          </cell>
          <cell r="R4895">
            <v>0</v>
          </cell>
          <cell r="S4895">
            <v>0</v>
          </cell>
        </row>
        <row r="4896">
          <cell r="B4896" t="str">
            <v>56</v>
          </cell>
          <cell r="C4896" t="str">
            <v>КРУ с ВМГ РП-1 яч.12</v>
          </cell>
          <cell r="D4896" t="str">
            <v>534</v>
          </cell>
          <cell r="E4896" t="str">
            <v>011</v>
          </cell>
          <cell r="F4896">
            <v>11</v>
          </cell>
          <cell r="G4896">
            <v>40</v>
          </cell>
          <cell r="H4896">
            <v>18567</v>
          </cell>
          <cell r="I4896" t="str">
            <v>41346</v>
          </cell>
          <cell r="J4896" t="str">
            <v>2010062</v>
          </cell>
          <cell r="K4896" t="str">
            <v>40701</v>
          </cell>
          <cell r="L4896">
            <v>4.4000000000000004</v>
          </cell>
          <cell r="M4896" t="str">
            <v>143115201</v>
          </cell>
          <cell r="Q4896">
            <v>18567</v>
          </cell>
          <cell r="R4896">
            <v>0</v>
          </cell>
          <cell r="S4896">
            <v>0</v>
          </cell>
        </row>
        <row r="4897">
          <cell r="B4897" t="str">
            <v>56</v>
          </cell>
          <cell r="C4897" t="str">
            <v>КРУ РП-1 яч.14 с шинным разъедини</v>
          </cell>
          <cell r="D4897" t="str">
            <v>534</v>
          </cell>
          <cell r="E4897" t="str">
            <v>011</v>
          </cell>
          <cell r="F4897">
            <v>11</v>
          </cell>
          <cell r="G4897">
            <v>40</v>
          </cell>
          <cell r="H4897">
            <v>18567</v>
          </cell>
          <cell r="I4897" t="str">
            <v>41347</v>
          </cell>
          <cell r="J4897" t="str">
            <v>2010062</v>
          </cell>
          <cell r="K4897" t="str">
            <v>40701</v>
          </cell>
          <cell r="L4897">
            <v>4.4000000000000004</v>
          </cell>
          <cell r="M4897" t="str">
            <v>143115201</v>
          </cell>
          <cell r="Q4897">
            <v>18567</v>
          </cell>
          <cell r="R4897">
            <v>0</v>
          </cell>
          <cell r="S4897">
            <v>0</v>
          </cell>
        </row>
        <row r="4898">
          <cell r="B4898" t="str">
            <v>56</v>
          </cell>
          <cell r="C4898" t="str">
            <v>КРУ с ВМГ РП-1 яч.15</v>
          </cell>
          <cell r="D4898" t="str">
            <v>534</v>
          </cell>
          <cell r="E4898" t="str">
            <v>011</v>
          </cell>
          <cell r="F4898">
            <v>11</v>
          </cell>
          <cell r="G4898">
            <v>40</v>
          </cell>
          <cell r="H4898">
            <v>18567</v>
          </cell>
          <cell r="I4898" t="str">
            <v>41350</v>
          </cell>
          <cell r="J4898" t="str">
            <v>2010062</v>
          </cell>
          <cell r="K4898" t="str">
            <v>40701</v>
          </cell>
          <cell r="L4898">
            <v>4.4000000000000004</v>
          </cell>
          <cell r="M4898" t="str">
            <v>143115201</v>
          </cell>
          <cell r="Q4898">
            <v>18567</v>
          </cell>
          <cell r="R4898">
            <v>0</v>
          </cell>
          <cell r="S4898">
            <v>0</v>
          </cell>
        </row>
        <row r="4899">
          <cell r="B4899" t="str">
            <v>56</v>
          </cell>
          <cell r="C4899" t="str">
            <v>КРУ с ВМГ РП-1 яч.16</v>
          </cell>
          <cell r="D4899" t="str">
            <v>534</v>
          </cell>
          <cell r="E4899" t="str">
            <v>011</v>
          </cell>
          <cell r="F4899">
            <v>11</v>
          </cell>
          <cell r="G4899">
            <v>40</v>
          </cell>
          <cell r="H4899">
            <v>18567</v>
          </cell>
          <cell r="I4899" t="str">
            <v>41351</v>
          </cell>
          <cell r="J4899" t="str">
            <v>2010062</v>
          </cell>
          <cell r="K4899" t="str">
            <v>40701</v>
          </cell>
          <cell r="L4899">
            <v>4.4000000000000004</v>
          </cell>
          <cell r="M4899" t="str">
            <v>143115201</v>
          </cell>
          <cell r="Q4899">
            <v>18567</v>
          </cell>
          <cell r="R4899">
            <v>0</v>
          </cell>
          <cell r="S4899">
            <v>0</v>
          </cell>
        </row>
        <row r="4900">
          <cell r="B4900" t="str">
            <v>56</v>
          </cell>
          <cell r="C4900" t="str">
            <v>КРУ с ВМГ РП-1 яч.17</v>
          </cell>
          <cell r="D4900" t="str">
            <v>534</v>
          </cell>
          <cell r="E4900" t="str">
            <v>011</v>
          </cell>
          <cell r="F4900">
            <v>11</v>
          </cell>
          <cell r="G4900">
            <v>40</v>
          </cell>
          <cell r="H4900">
            <v>18567</v>
          </cell>
          <cell r="I4900" t="str">
            <v>41352</v>
          </cell>
          <cell r="J4900" t="str">
            <v>2010062</v>
          </cell>
          <cell r="K4900" t="str">
            <v>40701</v>
          </cell>
          <cell r="L4900">
            <v>4.4000000000000004</v>
          </cell>
          <cell r="M4900" t="str">
            <v>143115201</v>
          </cell>
          <cell r="Q4900">
            <v>18567</v>
          </cell>
          <cell r="R4900">
            <v>0</v>
          </cell>
          <cell r="S4900">
            <v>0</v>
          </cell>
        </row>
        <row r="4901">
          <cell r="B4901" t="str">
            <v>56</v>
          </cell>
          <cell r="C4901" t="str">
            <v>КРУ с ВМГ РП-1 яч.18</v>
          </cell>
          <cell r="D4901" t="str">
            <v>534</v>
          </cell>
          <cell r="E4901" t="str">
            <v>011</v>
          </cell>
          <cell r="F4901">
            <v>11</v>
          </cell>
          <cell r="G4901">
            <v>40</v>
          </cell>
          <cell r="H4901">
            <v>18567</v>
          </cell>
          <cell r="I4901" t="str">
            <v>41353</v>
          </cell>
          <cell r="J4901" t="str">
            <v>2010062</v>
          </cell>
          <cell r="K4901" t="str">
            <v>40701</v>
          </cell>
          <cell r="L4901">
            <v>4.4000000000000004</v>
          </cell>
          <cell r="M4901" t="str">
            <v>143115201</v>
          </cell>
          <cell r="Q4901">
            <v>18567</v>
          </cell>
          <cell r="R4901">
            <v>0</v>
          </cell>
          <cell r="S4901">
            <v>0</v>
          </cell>
        </row>
        <row r="4902">
          <cell r="B4902" t="str">
            <v>56</v>
          </cell>
          <cell r="C4902" t="str">
            <v>КРУ с ВМГ РП-1 яч.22</v>
          </cell>
          <cell r="D4902" t="str">
            <v>534</v>
          </cell>
          <cell r="E4902" t="str">
            <v>011</v>
          </cell>
          <cell r="F4902">
            <v>11</v>
          </cell>
          <cell r="G4902">
            <v>40</v>
          </cell>
          <cell r="H4902">
            <v>18567</v>
          </cell>
          <cell r="I4902" t="str">
            <v>41354</v>
          </cell>
          <cell r="J4902" t="str">
            <v>2010062</v>
          </cell>
          <cell r="K4902" t="str">
            <v>40701</v>
          </cell>
          <cell r="L4902">
            <v>4.4000000000000004</v>
          </cell>
          <cell r="M4902" t="str">
            <v>143115201</v>
          </cell>
          <cell r="Q4902">
            <v>18567</v>
          </cell>
          <cell r="R4902">
            <v>0</v>
          </cell>
          <cell r="S4902">
            <v>0</v>
          </cell>
        </row>
        <row r="4903">
          <cell r="B4903" t="str">
            <v>56</v>
          </cell>
          <cell r="C4903" t="str">
            <v>КРУ с ВМГ РП-1 яч.13</v>
          </cell>
          <cell r="D4903" t="str">
            <v>534</v>
          </cell>
          <cell r="E4903" t="str">
            <v>011</v>
          </cell>
          <cell r="F4903">
            <v>11</v>
          </cell>
          <cell r="G4903">
            <v>40</v>
          </cell>
          <cell r="H4903">
            <v>18567</v>
          </cell>
          <cell r="I4903" t="str">
            <v>41355</v>
          </cell>
          <cell r="J4903" t="str">
            <v>2010062</v>
          </cell>
          <cell r="K4903" t="str">
            <v>40701</v>
          </cell>
          <cell r="L4903">
            <v>4.4000000000000004</v>
          </cell>
          <cell r="M4903" t="str">
            <v>143115201</v>
          </cell>
          <cell r="Q4903">
            <v>18567</v>
          </cell>
          <cell r="R4903">
            <v>0</v>
          </cell>
          <cell r="S4903">
            <v>0</v>
          </cell>
        </row>
        <row r="4904">
          <cell r="B4904" t="str">
            <v>56</v>
          </cell>
          <cell r="C4904" t="str">
            <v>КРУ с ВМГ РП-1 яч.20</v>
          </cell>
          <cell r="D4904" t="str">
            <v>534</v>
          </cell>
          <cell r="E4904" t="str">
            <v>011</v>
          </cell>
          <cell r="F4904">
            <v>11</v>
          </cell>
          <cell r="G4904">
            <v>40</v>
          </cell>
          <cell r="H4904">
            <v>18567</v>
          </cell>
          <cell r="I4904" t="str">
            <v>41356</v>
          </cell>
          <cell r="J4904" t="str">
            <v>2010062</v>
          </cell>
          <cell r="K4904" t="str">
            <v>40701</v>
          </cell>
          <cell r="L4904">
            <v>4.4000000000000004</v>
          </cell>
          <cell r="M4904" t="str">
            <v>143115201</v>
          </cell>
          <cell r="Q4904">
            <v>18567</v>
          </cell>
          <cell r="R4904">
            <v>0</v>
          </cell>
          <cell r="S4904">
            <v>0</v>
          </cell>
        </row>
        <row r="4905">
          <cell r="B4905" t="str">
            <v>56</v>
          </cell>
          <cell r="C4905" t="str">
            <v>Транс.ТМ-160/10 КТП-197</v>
          </cell>
          <cell r="D4905" t="str">
            <v>534</v>
          </cell>
          <cell r="E4905" t="str">
            <v>011</v>
          </cell>
          <cell r="F4905">
            <v>11</v>
          </cell>
          <cell r="G4905">
            <v>40</v>
          </cell>
          <cell r="H4905">
            <v>18466</v>
          </cell>
          <cell r="I4905" t="str">
            <v>41357</v>
          </cell>
          <cell r="J4905" t="str">
            <v>2010062</v>
          </cell>
          <cell r="K4905" t="str">
            <v>40701</v>
          </cell>
          <cell r="L4905">
            <v>6.6</v>
          </cell>
          <cell r="M4905" t="str">
            <v>143115010</v>
          </cell>
          <cell r="Q4905">
            <v>18466</v>
          </cell>
          <cell r="R4905">
            <v>0</v>
          </cell>
          <cell r="S4905">
            <v>0</v>
          </cell>
        </row>
        <row r="4906">
          <cell r="B4906" t="str">
            <v>56</v>
          </cell>
          <cell r="C4906" t="str">
            <v>Оборудование ТП-93</v>
          </cell>
          <cell r="D4906" t="str">
            <v>534</v>
          </cell>
          <cell r="E4906" t="str">
            <v>011</v>
          </cell>
          <cell r="F4906">
            <v>11</v>
          </cell>
          <cell r="G4906">
            <v>40</v>
          </cell>
          <cell r="H4906">
            <v>17555</v>
          </cell>
          <cell r="I4906" t="str">
            <v>41358</v>
          </cell>
          <cell r="J4906" t="str">
            <v>2010062</v>
          </cell>
          <cell r="K4906" t="str">
            <v>40701</v>
          </cell>
          <cell r="L4906">
            <v>4.4000000000000004</v>
          </cell>
          <cell r="M4906" t="str">
            <v>143115201</v>
          </cell>
          <cell r="Q4906">
            <v>17555</v>
          </cell>
          <cell r="R4906">
            <v>0</v>
          </cell>
          <cell r="S4906">
            <v>0</v>
          </cell>
        </row>
        <row r="4907">
          <cell r="B4907" t="str">
            <v>56</v>
          </cell>
          <cell r="C4907" t="str">
            <v>Трансфор.ТМ-160/10 КТП-14</v>
          </cell>
          <cell r="D4907" t="str">
            <v>534</v>
          </cell>
          <cell r="E4907" t="str">
            <v>011</v>
          </cell>
          <cell r="F4907">
            <v>11</v>
          </cell>
          <cell r="G4907">
            <v>40</v>
          </cell>
          <cell r="H4907">
            <v>17303</v>
          </cell>
          <cell r="I4907" t="str">
            <v>41359</v>
          </cell>
          <cell r="J4907" t="str">
            <v>2010062</v>
          </cell>
          <cell r="K4907" t="str">
            <v>40701</v>
          </cell>
          <cell r="L4907">
            <v>6.6</v>
          </cell>
          <cell r="M4907" t="str">
            <v>143115010</v>
          </cell>
          <cell r="Q4907">
            <v>17303</v>
          </cell>
          <cell r="R4907">
            <v>0</v>
          </cell>
          <cell r="S4907">
            <v>0</v>
          </cell>
        </row>
        <row r="4908">
          <cell r="B4908" t="str">
            <v>56</v>
          </cell>
          <cell r="C4908" t="str">
            <v>Транс.ТМ-160/6 КТП-51</v>
          </cell>
          <cell r="D4908" t="str">
            <v>534</v>
          </cell>
          <cell r="E4908" t="str">
            <v>011</v>
          </cell>
          <cell r="F4908">
            <v>11</v>
          </cell>
          <cell r="G4908">
            <v>40</v>
          </cell>
          <cell r="H4908">
            <v>17303</v>
          </cell>
          <cell r="I4908" t="str">
            <v>41360</v>
          </cell>
          <cell r="J4908" t="str">
            <v>2010062</v>
          </cell>
          <cell r="K4908" t="str">
            <v>40701</v>
          </cell>
          <cell r="L4908">
            <v>6.6</v>
          </cell>
          <cell r="M4908" t="str">
            <v>143115010</v>
          </cell>
          <cell r="Q4908">
            <v>17303</v>
          </cell>
          <cell r="R4908">
            <v>0</v>
          </cell>
          <cell r="S4908">
            <v>0</v>
          </cell>
        </row>
        <row r="4909">
          <cell r="B4909" t="str">
            <v>56</v>
          </cell>
          <cell r="C4909" t="str">
            <v>КТП-72</v>
          </cell>
          <cell r="D4909" t="str">
            <v>534</v>
          </cell>
          <cell r="E4909" t="str">
            <v>011</v>
          </cell>
          <cell r="F4909">
            <v>11</v>
          </cell>
          <cell r="G4909">
            <v>40</v>
          </cell>
          <cell r="H4909">
            <v>15829</v>
          </cell>
          <cell r="I4909" t="str">
            <v>41361</v>
          </cell>
          <cell r="J4909" t="str">
            <v>2010062</v>
          </cell>
          <cell r="K4909" t="str">
            <v>40701</v>
          </cell>
          <cell r="L4909">
            <v>6.6</v>
          </cell>
          <cell r="M4909" t="str">
            <v>143115201</v>
          </cell>
          <cell r="Q4909">
            <v>15829</v>
          </cell>
          <cell r="R4909">
            <v>0</v>
          </cell>
          <cell r="S4909">
            <v>0</v>
          </cell>
        </row>
        <row r="4910">
          <cell r="B4910" t="str">
            <v>56</v>
          </cell>
          <cell r="C4910" t="str">
            <v>КТП-170</v>
          </cell>
          <cell r="D4910" t="str">
            <v>534</v>
          </cell>
          <cell r="E4910" t="str">
            <v>011</v>
          </cell>
          <cell r="F4910">
            <v>11</v>
          </cell>
          <cell r="G4910">
            <v>40</v>
          </cell>
          <cell r="H4910">
            <v>15829</v>
          </cell>
          <cell r="I4910" t="str">
            <v>41362</v>
          </cell>
          <cell r="J4910" t="str">
            <v>2010062</v>
          </cell>
          <cell r="K4910" t="str">
            <v>40701</v>
          </cell>
          <cell r="L4910">
            <v>6.6</v>
          </cell>
          <cell r="M4910" t="str">
            <v>143115201</v>
          </cell>
          <cell r="Q4910">
            <v>15829</v>
          </cell>
          <cell r="R4910">
            <v>0</v>
          </cell>
          <cell r="S4910">
            <v>0</v>
          </cell>
        </row>
        <row r="4911">
          <cell r="B4911" t="str">
            <v>56</v>
          </cell>
          <cell r="C4911" t="str">
            <v>Транс.ТМ-250/6 КТП-45</v>
          </cell>
          <cell r="D4911" t="str">
            <v>534</v>
          </cell>
          <cell r="E4911" t="str">
            <v>011</v>
          </cell>
          <cell r="F4911">
            <v>11</v>
          </cell>
          <cell r="G4911">
            <v>40</v>
          </cell>
          <cell r="H4911">
            <v>15098</v>
          </cell>
          <cell r="I4911" t="str">
            <v>41363</v>
          </cell>
          <cell r="J4911" t="str">
            <v>2010062</v>
          </cell>
          <cell r="K4911" t="str">
            <v>40701</v>
          </cell>
          <cell r="L4911">
            <v>6.6</v>
          </cell>
          <cell r="M4911" t="str">
            <v>143115010</v>
          </cell>
          <cell r="Q4911">
            <v>15098</v>
          </cell>
          <cell r="R4911">
            <v>0</v>
          </cell>
          <cell r="S4911">
            <v>0</v>
          </cell>
        </row>
        <row r="4912">
          <cell r="B4912" t="str">
            <v>56</v>
          </cell>
          <cell r="C4912" t="str">
            <v>Сил.транс.ТМ-250 КТП-159</v>
          </cell>
          <cell r="D4912" t="str">
            <v>534</v>
          </cell>
          <cell r="E4912" t="str">
            <v>011</v>
          </cell>
          <cell r="F4912">
            <v>11</v>
          </cell>
          <cell r="G4912">
            <v>40</v>
          </cell>
          <cell r="H4912">
            <v>15098</v>
          </cell>
          <cell r="I4912" t="str">
            <v>41364</v>
          </cell>
          <cell r="J4912" t="str">
            <v>2010062</v>
          </cell>
          <cell r="K4912" t="str">
            <v>40701</v>
          </cell>
          <cell r="L4912">
            <v>6.6</v>
          </cell>
          <cell r="M4912" t="str">
            <v>143115010</v>
          </cell>
          <cell r="Q4912">
            <v>15098</v>
          </cell>
          <cell r="R4912">
            <v>0</v>
          </cell>
          <cell r="S4912">
            <v>0</v>
          </cell>
        </row>
        <row r="4913">
          <cell r="B4913" t="str">
            <v>56</v>
          </cell>
          <cell r="C4913" t="str">
            <v>Транс.ТМ-160 КТП-183</v>
          </cell>
          <cell r="D4913" t="str">
            <v>534</v>
          </cell>
          <cell r="E4913" t="str">
            <v>011</v>
          </cell>
          <cell r="F4913">
            <v>11</v>
          </cell>
          <cell r="G4913">
            <v>40</v>
          </cell>
          <cell r="H4913">
            <v>15098</v>
          </cell>
          <cell r="I4913" t="str">
            <v>41365</v>
          </cell>
          <cell r="J4913" t="str">
            <v>2010062</v>
          </cell>
          <cell r="K4913" t="str">
            <v>40701</v>
          </cell>
          <cell r="L4913">
            <v>6.6</v>
          </cell>
          <cell r="M4913" t="str">
            <v>143115010</v>
          </cell>
          <cell r="Q4913">
            <v>15098</v>
          </cell>
          <cell r="R4913">
            <v>0</v>
          </cell>
          <cell r="S4913">
            <v>0</v>
          </cell>
        </row>
        <row r="4914">
          <cell r="B4914" t="str">
            <v>56</v>
          </cell>
          <cell r="C4914" t="str">
            <v>Сил.транс.ТМ-160/10 КТП-193</v>
          </cell>
          <cell r="D4914" t="str">
            <v>534</v>
          </cell>
          <cell r="E4914" t="str">
            <v>011</v>
          </cell>
          <cell r="F4914">
            <v>11</v>
          </cell>
          <cell r="G4914">
            <v>40</v>
          </cell>
          <cell r="H4914">
            <v>15098</v>
          </cell>
          <cell r="I4914" t="str">
            <v>41366</v>
          </cell>
          <cell r="J4914" t="str">
            <v>2010062</v>
          </cell>
          <cell r="K4914" t="str">
            <v>40701</v>
          </cell>
          <cell r="L4914">
            <v>6.6</v>
          </cell>
          <cell r="M4914" t="str">
            <v>143115010</v>
          </cell>
          <cell r="Q4914">
            <v>15098</v>
          </cell>
          <cell r="R4914">
            <v>0</v>
          </cell>
          <cell r="S4914">
            <v>0</v>
          </cell>
        </row>
        <row r="4915">
          <cell r="B4915" t="str">
            <v>56</v>
          </cell>
          <cell r="C4915" t="str">
            <v>Сил.транс. ТМ-250/10 КТП-191</v>
          </cell>
          <cell r="D4915" t="str">
            <v>534</v>
          </cell>
          <cell r="E4915" t="str">
            <v>011</v>
          </cell>
          <cell r="F4915">
            <v>11</v>
          </cell>
          <cell r="G4915">
            <v>40</v>
          </cell>
          <cell r="H4915">
            <v>14929</v>
          </cell>
          <cell r="I4915" t="str">
            <v>41367</v>
          </cell>
          <cell r="J4915" t="str">
            <v>2010062</v>
          </cell>
          <cell r="K4915" t="str">
            <v>40701</v>
          </cell>
          <cell r="L4915">
            <v>6.6</v>
          </cell>
          <cell r="M4915" t="str">
            <v>143115010</v>
          </cell>
          <cell r="Q4915">
            <v>14929</v>
          </cell>
          <cell r="R4915">
            <v>0</v>
          </cell>
          <cell r="S4915">
            <v>0</v>
          </cell>
        </row>
        <row r="4916">
          <cell r="B4916" t="str">
            <v>56</v>
          </cell>
          <cell r="C4916" t="str">
            <v>Шкаф ЩО-59 в ТП-27</v>
          </cell>
          <cell r="D4916" t="str">
            <v>534</v>
          </cell>
          <cell r="E4916" t="str">
            <v>011</v>
          </cell>
          <cell r="F4916">
            <v>11</v>
          </cell>
          <cell r="G4916">
            <v>40</v>
          </cell>
          <cell r="H4916">
            <v>13178</v>
          </cell>
          <cell r="I4916" t="str">
            <v>41368</v>
          </cell>
          <cell r="J4916" t="str">
            <v>2010062</v>
          </cell>
          <cell r="K4916" t="str">
            <v>40702</v>
          </cell>
          <cell r="L4916">
            <v>9.1</v>
          </cell>
          <cell r="M4916" t="str">
            <v>143115201</v>
          </cell>
          <cell r="Q4916">
            <v>13178</v>
          </cell>
          <cell r="R4916">
            <v>0</v>
          </cell>
          <cell r="S4916">
            <v>0</v>
          </cell>
        </row>
        <row r="4917">
          <cell r="B4917" t="str">
            <v>56</v>
          </cell>
          <cell r="C4917" t="str">
            <v>Транс.ТМ-160/6 КТП-106</v>
          </cell>
          <cell r="D4917" t="str">
            <v>534</v>
          </cell>
          <cell r="E4917" t="str">
            <v>011</v>
          </cell>
          <cell r="F4917">
            <v>11</v>
          </cell>
          <cell r="G4917">
            <v>40</v>
          </cell>
          <cell r="H4917">
            <v>12809</v>
          </cell>
          <cell r="I4917" t="str">
            <v>41369</v>
          </cell>
          <cell r="J4917" t="str">
            <v>2010062</v>
          </cell>
          <cell r="K4917" t="str">
            <v>40701</v>
          </cell>
          <cell r="L4917">
            <v>6.6</v>
          </cell>
          <cell r="M4917" t="str">
            <v>143115010</v>
          </cell>
          <cell r="Q4917">
            <v>12809</v>
          </cell>
          <cell r="R4917">
            <v>0</v>
          </cell>
          <cell r="S4917">
            <v>0</v>
          </cell>
        </row>
        <row r="4918">
          <cell r="B4918" t="str">
            <v>56</v>
          </cell>
          <cell r="C4918" t="str">
            <v>Транс.ТМ-100/6 КТП-29</v>
          </cell>
          <cell r="D4918" t="str">
            <v>534</v>
          </cell>
          <cell r="E4918" t="str">
            <v>011</v>
          </cell>
          <cell r="F4918">
            <v>11</v>
          </cell>
          <cell r="G4918">
            <v>40</v>
          </cell>
          <cell r="H4918">
            <v>12555</v>
          </cell>
          <cell r="I4918" t="str">
            <v>41370</v>
          </cell>
          <cell r="J4918" t="str">
            <v>2010062</v>
          </cell>
          <cell r="K4918" t="str">
            <v>40701</v>
          </cell>
          <cell r="L4918">
            <v>6.6</v>
          </cell>
          <cell r="M4918" t="str">
            <v>143115010</v>
          </cell>
          <cell r="Q4918">
            <v>12555</v>
          </cell>
          <cell r="R4918">
            <v>0</v>
          </cell>
          <cell r="S4918">
            <v>0</v>
          </cell>
        </row>
        <row r="4919">
          <cell r="B4919" t="str">
            <v>56</v>
          </cell>
          <cell r="C4919" t="str">
            <v>Транс.ТМ-180/6 КТП-30</v>
          </cell>
          <cell r="D4919" t="str">
            <v>534</v>
          </cell>
          <cell r="E4919" t="str">
            <v>011</v>
          </cell>
          <cell r="F4919">
            <v>11</v>
          </cell>
          <cell r="G4919">
            <v>40</v>
          </cell>
          <cell r="H4919">
            <v>12555</v>
          </cell>
          <cell r="I4919" t="str">
            <v>41371</v>
          </cell>
          <cell r="J4919" t="str">
            <v>2010062</v>
          </cell>
          <cell r="K4919" t="str">
            <v>40701</v>
          </cell>
          <cell r="L4919">
            <v>6.6</v>
          </cell>
          <cell r="M4919" t="str">
            <v>143115010</v>
          </cell>
          <cell r="Q4919">
            <v>12555</v>
          </cell>
          <cell r="R4919">
            <v>0</v>
          </cell>
          <cell r="S4919">
            <v>0</v>
          </cell>
        </row>
        <row r="4920">
          <cell r="B4920" t="str">
            <v>56</v>
          </cell>
          <cell r="C4920" t="str">
            <v>Транс.ТМ-160 КТП-107</v>
          </cell>
          <cell r="D4920" t="str">
            <v>534</v>
          </cell>
          <cell r="E4920" t="str">
            <v>011</v>
          </cell>
          <cell r="F4920">
            <v>11</v>
          </cell>
          <cell r="G4920">
            <v>40</v>
          </cell>
          <cell r="H4920">
            <v>12542</v>
          </cell>
          <cell r="I4920" t="str">
            <v>41372</v>
          </cell>
          <cell r="J4920" t="str">
            <v>2010062</v>
          </cell>
          <cell r="K4920" t="str">
            <v>40701</v>
          </cell>
          <cell r="L4920">
            <v>6.6</v>
          </cell>
          <cell r="M4920" t="str">
            <v>143115010</v>
          </cell>
          <cell r="Q4920">
            <v>12542</v>
          </cell>
          <cell r="R4920">
            <v>0</v>
          </cell>
          <cell r="S4920">
            <v>0</v>
          </cell>
        </row>
        <row r="4921">
          <cell r="B4921" t="str">
            <v>56</v>
          </cell>
          <cell r="C4921" t="str">
            <v>Транс.160/6 РП-1 с/н</v>
          </cell>
          <cell r="D4921" t="str">
            <v>534</v>
          </cell>
          <cell r="E4921" t="str">
            <v>011</v>
          </cell>
          <cell r="F4921">
            <v>11</v>
          </cell>
          <cell r="G4921">
            <v>40</v>
          </cell>
          <cell r="H4921">
            <v>12542</v>
          </cell>
          <cell r="I4921" t="str">
            <v>41373</v>
          </cell>
          <cell r="J4921" t="str">
            <v>2010062</v>
          </cell>
          <cell r="K4921" t="str">
            <v>40701</v>
          </cell>
          <cell r="L4921">
            <v>6.6</v>
          </cell>
          <cell r="M4921" t="str">
            <v>143115010</v>
          </cell>
          <cell r="Q4921">
            <v>12542</v>
          </cell>
          <cell r="R4921">
            <v>0</v>
          </cell>
          <cell r="S4921">
            <v>0</v>
          </cell>
        </row>
        <row r="4922">
          <cell r="B4922" t="str">
            <v>56</v>
          </cell>
          <cell r="C4922" t="str">
            <v>КТП-14 п.Пятиречье</v>
          </cell>
          <cell r="D4922" t="str">
            <v>534</v>
          </cell>
          <cell r="E4922" t="str">
            <v>011</v>
          </cell>
          <cell r="F4922">
            <v>11</v>
          </cell>
          <cell r="G4922">
            <v>40</v>
          </cell>
          <cell r="H4922">
            <v>11319</v>
          </cell>
          <cell r="I4922" t="str">
            <v>41374</v>
          </cell>
          <cell r="J4922" t="str">
            <v>2010062</v>
          </cell>
          <cell r="K4922" t="str">
            <v>40701</v>
          </cell>
          <cell r="L4922">
            <v>6.6</v>
          </cell>
          <cell r="M4922" t="str">
            <v>143115201</v>
          </cell>
          <cell r="Q4922">
            <v>11319</v>
          </cell>
          <cell r="R4922">
            <v>0</v>
          </cell>
          <cell r="S4922">
            <v>0</v>
          </cell>
        </row>
        <row r="4923">
          <cell r="B4923" t="str">
            <v>56</v>
          </cell>
          <cell r="C4923" t="str">
            <v>КТП-15 п.Правда</v>
          </cell>
          <cell r="D4923" t="str">
            <v>534</v>
          </cell>
          <cell r="E4923" t="str">
            <v>011</v>
          </cell>
          <cell r="F4923">
            <v>11</v>
          </cell>
          <cell r="G4923">
            <v>40</v>
          </cell>
          <cell r="H4923">
            <v>11319</v>
          </cell>
          <cell r="I4923" t="str">
            <v>41375</v>
          </cell>
          <cell r="J4923" t="str">
            <v>2010062</v>
          </cell>
          <cell r="K4923" t="str">
            <v>40701</v>
          </cell>
          <cell r="L4923">
            <v>6.6</v>
          </cell>
          <cell r="M4923" t="str">
            <v>143115201</v>
          </cell>
          <cell r="Q4923">
            <v>11319</v>
          </cell>
          <cell r="R4923">
            <v>0</v>
          </cell>
          <cell r="S4923">
            <v>0</v>
          </cell>
        </row>
        <row r="4924">
          <cell r="B4924" t="str">
            <v>56</v>
          </cell>
          <cell r="C4924" t="str">
            <v>КТП-18 п.Правда</v>
          </cell>
          <cell r="D4924" t="str">
            <v>534</v>
          </cell>
          <cell r="E4924" t="str">
            <v>011</v>
          </cell>
          <cell r="F4924">
            <v>11</v>
          </cell>
          <cell r="G4924">
            <v>40</v>
          </cell>
          <cell r="H4924">
            <v>11319</v>
          </cell>
          <cell r="I4924" t="str">
            <v>41376</v>
          </cell>
          <cell r="J4924" t="str">
            <v>2010062</v>
          </cell>
          <cell r="K4924" t="str">
            <v>40701</v>
          </cell>
          <cell r="L4924">
            <v>6.6</v>
          </cell>
          <cell r="M4924" t="str">
            <v>143115201</v>
          </cell>
          <cell r="Q4924">
            <v>11319</v>
          </cell>
          <cell r="R4924">
            <v>0</v>
          </cell>
          <cell r="S4924">
            <v>0</v>
          </cell>
        </row>
        <row r="4925">
          <cell r="B4925" t="str">
            <v>56</v>
          </cell>
          <cell r="C4925" t="str">
            <v>КТП-19 п.Правдв</v>
          </cell>
          <cell r="D4925" t="str">
            <v>534</v>
          </cell>
          <cell r="E4925" t="str">
            <v>011</v>
          </cell>
          <cell r="F4925">
            <v>11</v>
          </cell>
          <cell r="G4925">
            <v>40</v>
          </cell>
          <cell r="H4925">
            <v>11298</v>
          </cell>
          <cell r="I4925" t="str">
            <v>41377</v>
          </cell>
          <cell r="J4925" t="str">
            <v>2010062</v>
          </cell>
          <cell r="K4925" t="str">
            <v>40701</v>
          </cell>
          <cell r="L4925">
            <v>6.6</v>
          </cell>
          <cell r="M4925" t="str">
            <v>143115201</v>
          </cell>
          <cell r="Q4925">
            <v>11298</v>
          </cell>
          <cell r="R4925">
            <v>0</v>
          </cell>
          <cell r="S4925">
            <v>0</v>
          </cell>
        </row>
        <row r="4926">
          <cell r="B4926" t="str">
            <v>56</v>
          </cell>
          <cell r="C4926" t="str">
            <v>КТП-275 с ТМ-630</v>
          </cell>
          <cell r="D4926" t="str">
            <v>534</v>
          </cell>
          <cell r="E4926" t="str">
            <v>011</v>
          </cell>
          <cell r="F4926">
            <v>11</v>
          </cell>
          <cell r="G4926">
            <v>40</v>
          </cell>
          <cell r="H4926">
            <v>11010</v>
          </cell>
          <cell r="I4926" t="str">
            <v>41378</v>
          </cell>
          <cell r="J4926" t="str">
            <v>2010062</v>
          </cell>
          <cell r="K4926" t="str">
            <v>40701</v>
          </cell>
          <cell r="L4926">
            <v>4.4000000000000004</v>
          </cell>
          <cell r="M4926" t="str">
            <v>143115201</v>
          </cell>
          <cell r="Q4926">
            <v>3046.59</v>
          </cell>
          <cell r="R4926">
            <v>40.369999999999997</v>
          </cell>
          <cell r="S4926">
            <v>7963.41</v>
          </cell>
        </row>
        <row r="4927">
          <cell r="B4927" t="str">
            <v>56</v>
          </cell>
          <cell r="C4927" t="str">
            <v>КТП-64 п.Большевик</v>
          </cell>
          <cell r="D4927" t="str">
            <v>534</v>
          </cell>
          <cell r="E4927" t="str">
            <v>011</v>
          </cell>
          <cell r="F4927">
            <v>11</v>
          </cell>
          <cell r="G4927">
            <v>40</v>
          </cell>
          <cell r="H4927">
            <v>10867</v>
          </cell>
          <cell r="I4927" t="str">
            <v>41379</v>
          </cell>
          <cell r="J4927" t="str">
            <v>2010062</v>
          </cell>
          <cell r="K4927" t="str">
            <v>40701</v>
          </cell>
          <cell r="L4927">
            <v>6.6</v>
          </cell>
          <cell r="M4927" t="str">
            <v>143115201</v>
          </cell>
          <cell r="Q4927">
            <v>10867</v>
          </cell>
          <cell r="R4927">
            <v>0</v>
          </cell>
          <cell r="S4927">
            <v>0</v>
          </cell>
        </row>
        <row r="4928">
          <cell r="B4928" t="str">
            <v>56</v>
          </cell>
          <cell r="C4928" t="str">
            <v>КТП-106 п.Серные источники</v>
          </cell>
          <cell r="D4928" t="str">
            <v>534</v>
          </cell>
          <cell r="E4928" t="str">
            <v>011</v>
          </cell>
          <cell r="F4928">
            <v>11</v>
          </cell>
          <cell r="G4928">
            <v>40</v>
          </cell>
          <cell r="H4928">
            <v>10867</v>
          </cell>
          <cell r="I4928" t="str">
            <v>41380</v>
          </cell>
          <cell r="J4928" t="str">
            <v>2010062</v>
          </cell>
          <cell r="K4928" t="str">
            <v>40701</v>
          </cell>
          <cell r="L4928">
            <v>6.6</v>
          </cell>
          <cell r="M4928" t="str">
            <v>143115201</v>
          </cell>
          <cell r="Q4928">
            <v>10867</v>
          </cell>
          <cell r="R4928">
            <v>0</v>
          </cell>
          <cell r="S4928">
            <v>0</v>
          </cell>
        </row>
        <row r="4929">
          <cell r="B4929" t="str">
            <v>56</v>
          </cell>
          <cell r="C4929" t="str">
            <v>КТП-107 уд.Шевченко</v>
          </cell>
          <cell r="D4929" t="str">
            <v>534</v>
          </cell>
          <cell r="E4929" t="str">
            <v>011</v>
          </cell>
          <cell r="F4929">
            <v>11</v>
          </cell>
          <cell r="G4929">
            <v>40</v>
          </cell>
          <cell r="H4929">
            <v>10867</v>
          </cell>
          <cell r="I4929" t="str">
            <v>41381</v>
          </cell>
          <cell r="J4929" t="str">
            <v>2010062</v>
          </cell>
          <cell r="K4929" t="str">
            <v>40701</v>
          </cell>
          <cell r="L4929">
            <v>6.6</v>
          </cell>
          <cell r="M4929" t="str">
            <v>143115201</v>
          </cell>
          <cell r="Q4929">
            <v>10867</v>
          </cell>
          <cell r="R4929">
            <v>0</v>
          </cell>
          <cell r="S4929">
            <v>0</v>
          </cell>
        </row>
        <row r="4930">
          <cell r="B4930" t="str">
            <v>56</v>
          </cell>
          <cell r="C4930" t="str">
            <v>КТП-186 п.Яблочное</v>
          </cell>
          <cell r="D4930" t="str">
            <v>534</v>
          </cell>
          <cell r="E4930" t="str">
            <v>011</v>
          </cell>
          <cell r="F4930">
            <v>11</v>
          </cell>
          <cell r="G4930">
            <v>40</v>
          </cell>
          <cell r="H4930">
            <v>10673</v>
          </cell>
          <cell r="I4930" t="str">
            <v>41382</v>
          </cell>
          <cell r="J4930" t="str">
            <v>2010062</v>
          </cell>
          <cell r="K4930" t="str">
            <v>40701</v>
          </cell>
          <cell r="L4930">
            <v>6.6</v>
          </cell>
          <cell r="M4930" t="str">
            <v>143115201</v>
          </cell>
          <cell r="Q4930">
            <v>10673</v>
          </cell>
          <cell r="R4930">
            <v>0</v>
          </cell>
          <cell r="S4930">
            <v>0</v>
          </cell>
        </row>
        <row r="4931">
          <cell r="B4931" t="str">
            <v>56</v>
          </cell>
          <cell r="C4931" t="str">
            <v>КТП-192 п.Яблочное</v>
          </cell>
          <cell r="D4931" t="str">
            <v>534</v>
          </cell>
          <cell r="E4931" t="str">
            <v>011</v>
          </cell>
          <cell r="F4931">
            <v>11</v>
          </cell>
          <cell r="G4931">
            <v>40</v>
          </cell>
          <cell r="H4931">
            <v>10673</v>
          </cell>
          <cell r="I4931" t="str">
            <v>41383</v>
          </cell>
          <cell r="J4931" t="str">
            <v>2010062</v>
          </cell>
          <cell r="K4931" t="str">
            <v>40701</v>
          </cell>
          <cell r="L4931">
            <v>6.6</v>
          </cell>
          <cell r="M4931" t="str">
            <v>143115201</v>
          </cell>
          <cell r="Q4931">
            <v>10673</v>
          </cell>
          <cell r="R4931">
            <v>0</v>
          </cell>
          <cell r="S4931">
            <v>0</v>
          </cell>
        </row>
        <row r="4932">
          <cell r="B4932" t="str">
            <v>56</v>
          </cell>
          <cell r="C4932" t="str">
            <v>КТП-168 ул.Пушкина</v>
          </cell>
          <cell r="D4932" t="str">
            <v>534</v>
          </cell>
          <cell r="E4932" t="str">
            <v>011</v>
          </cell>
          <cell r="F4932">
            <v>11</v>
          </cell>
          <cell r="G4932">
            <v>40</v>
          </cell>
          <cell r="H4932">
            <v>10664</v>
          </cell>
          <cell r="I4932" t="str">
            <v>41384</v>
          </cell>
          <cell r="J4932" t="str">
            <v>2010062</v>
          </cell>
          <cell r="K4932" t="str">
            <v>40701</v>
          </cell>
          <cell r="L4932">
            <v>6.6</v>
          </cell>
          <cell r="M4932" t="str">
            <v>143115201</v>
          </cell>
          <cell r="Q4932">
            <v>10664</v>
          </cell>
          <cell r="R4932">
            <v>0</v>
          </cell>
          <cell r="S4932">
            <v>0</v>
          </cell>
        </row>
        <row r="4933">
          <cell r="B4933" t="str">
            <v>56</v>
          </cell>
          <cell r="C4933" t="str">
            <v>ТМ-250/6 в КТП-170</v>
          </cell>
          <cell r="D4933" t="str">
            <v>534</v>
          </cell>
          <cell r="E4933" t="str">
            <v>011</v>
          </cell>
          <cell r="F4933">
            <v>11</v>
          </cell>
          <cell r="G4933">
            <v>40</v>
          </cell>
          <cell r="H4933">
            <v>10374</v>
          </cell>
          <cell r="I4933" t="str">
            <v>41385</v>
          </cell>
          <cell r="J4933" t="str">
            <v>2010062</v>
          </cell>
          <cell r="K4933" t="str">
            <v>40701</v>
          </cell>
          <cell r="L4933">
            <v>4.4000000000000004</v>
          </cell>
          <cell r="M4933" t="str">
            <v>143115010</v>
          </cell>
          <cell r="Q4933">
            <v>5335.28</v>
          </cell>
          <cell r="R4933">
            <v>38.04</v>
          </cell>
          <cell r="S4933">
            <v>5038.72</v>
          </cell>
        </row>
        <row r="4934">
          <cell r="B4934" t="str">
            <v>56</v>
          </cell>
          <cell r="C4934" t="str">
            <v>КРУ с ВМГ РП-1 яч.5</v>
          </cell>
          <cell r="D4934" t="str">
            <v>534</v>
          </cell>
          <cell r="E4934" t="str">
            <v>011</v>
          </cell>
          <cell r="F4934">
            <v>11</v>
          </cell>
          <cell r="G4934">
            <v>40</v>
          </cell>
          <cell r="H4934">
            <v>10127</v>
          </cell>
          <cell r="I4934" t="str">
            <v>41386</v>
          </cell>
          <cell r="J4934" t="str">
            <v>2010062</v>
          </cell>
          <cell r="K4934" t="str">
            <v>40701</v>
          </cell>
          <cell r="L4934">
            <v>4.4000000000000004</v>
          </cell>
          <cell r="M4934" t="str">
            <v>143115201</v>
          </cell>
          <cell r="Q4934">
            <v>10127</v>
          </cell>
          <cell r="R4934">
            <v>0</v>
          </cell>
          <cell r="S4934">
            <v>0</v>
          </cell>
        </row>
        <row r="4935">
          <cell r="B4935" t="str">
            <v>56</v>
          </cell>
          <cell r="C4935" t="str">
            <v>КРУ РП-1 яч.19 с шинным разъедини</v>
          </cell>
          <cell r="D4935" t="str">
            <v>534</v>
          </cell>
          <cell r="E4935" t="str">
            <v>011</v>
          </cell>
          <cell r="F4935">
            <v>11</v>
          </cell>
          <cell r="G4935">
            <v>40</v>
          </cell>
          <cell r="H4935">
            <v>10127</v>
          </cell>
          <cell r="I4935" t="str">
            <v>41387</v>
          </cell>
          <cell r="J4935" t="str">
            <v>2010062</v>
          </cell>
          <cell r="K4935" t="str">
            <v>40701</v>
          </cell>
          <cell r="L4935">
            <v>4.4000000000000004</v>
          </cell>
          <cell r="M4935" t="str">
            <v>143115201</v>
          </cell>
          <cell r="Q4935">
            <v>10127</v>
          </cell>
          <cell r="R4935">
            <v>0</v>
          </cell>
          <cell r="S4935">
            <v>0</v>
          </cell>
        </row>
        <row r="4936">
          <cell r="B4936" t="str">
            <v>56</v>
          </cell>
          <cell r="C4936" t="str">
            <v>Транс.ТМ-100/6 КТП-88</v>
          </cell>
          <cell r="D4936" t="str">
            <v>534</v>
          </cell>
          <cell r="E4936" t="str">
            <v>011</v>
          </cell>
          <cell r="F4936">
            <v>11</v>
          </cell>
          <cell r="G4936">
            <v>40</v>
          </cell>
          <cell r="H4936">
            <v>9968</v>
          </cell>
          <cell r="I4936" t="str">
            <v>41392</v>
          </cell>
          <cell r="J4936" t="str">
            <v>2010062</v>
          </cell>
          <cell r="K4936" t="str">
            <v>40701</v>
          </cell>
          <cell r="L4936">
            <v>6.6</v>
          </cell>
          <cell r="M4936" t="str">
            <v>143115010</v>
          </cell>
          <cell r="Q4936">
            <v>9968</v>
          </cell>
          <cell r="R4936">
            <v>0</v>
          </cell>
          <cell r="S4936">
            <v>0</v>
          </cell>
        </row>
        <row r="4937">
          <cell r="B4937" t="str">
            <v>56</v>
          </cell>
          <cell r="C4937" t="str">
            <v>Транс.ТМ-160/6 КТП-24</v>
          </cell>
          <cell r="D4937" t="str">
            <v>534</v>
          </cell>
          <cell r="E4937" t="str">
            <v>011</v>
          </cell>
          <cell r="F4937">
            <v>11</v>
          </cell>
          <cell r="G4937">
            <v>40</v>
          </cell>
          <cell r="H4937">
            <v>9936</v>
          </cell>
          <cell r="I4937" t="str">
            <v>41393</v>
          </cell>
          <cell r="J4937" t="str">
            <v>2010062</v>
          </cell>
          <cell r="K4937" t="str">
            <v>40701</v>
          </cell>
          <cell r="L4937">
            <v>6.6</v>
          </cell>
          <cell r="M4937" t="str">
            <v>143115010</v>
          </cell>
          <cell r="Q4937">
            <v>9936</v>
          </cell>
          <cell r="R4937">
            <v>0</v>
          </cell>
          <cell r="S4937">
            <v>0</v>
          </cell>
        </row>
        <row r="4938">
          <cell r="B4938" t="str">
            <v>56</v>
          </cell>
          <cell r="C4938" t="str">
            <v>Транс.ТМ-160/6 КТП-102</v>
          </cell>
          <cell r="D4938" t="str">
            <v>534</v>
          </cell>
          <cell r="E4938" t="str">
            <v>011</v>
          </cell>
          <cell r="F4938">
            <v>11</v>
          </cell>
          <cell r="G4938">
            <v>40</v>
          </cell>
          <cell r="H4938">
            <v>9936</v>
          </cell>
          <cell r="I4938" t="str">
            <v>41394</v>
          </cell>
          <cell r="J4938" t="str">
            <v>2010062</v>
          </cell>
          <cell r="K4938" t="str">
            <v>40701</v>
          </cell>
          <cell r="L4938">
            <v>6.6</v>
          </cell>
          <cell r="M4938" t="str">
            <v>143115010</v>
          </cell>
          <cell r="Q4938">
            <v>9936</v>
          </cell>
          <cell r="R4938">
            <v>0</v>
          </cell>
          <cell r="S4938">
            <v>0</v>
          </cell>
        </row>
        <row r="4939">
          <cell r="B4939" t="str">
            <v>56</v>
          </cell>
          <cell r="C4939" t="str">
            <v>Транс.ТМ-180/6 КТП-50</v>
          </cell>
          <cell r="D4939" t="str">
            <v>534</v>
          </cell>
          <cell r="E4939" t="str">
            <v>011</v>
          </cell>
          <cell r="F4939">
            <v>11</v>
          </cell>
          <cell r="G4939">
            <v>40</v>
          </cell>
          <cell r="H4939">
            <v>9936</v>
          </cell>
          <cell r="I4939" t="str">
            <v>41395</v>
          </cell>
          <cell r="J4939" t="str">
            <v>2010062</v>
          </cell>
          <cell r="K4939" t="str">
            <v>40701</v>
          </cell>
          <cell r="L4939">
            <v>6.6</v>
          </cell>
          <cell r="M4939" t="str">
            <v>143115010</v>
          </cell>
          <cell r="Q4939">
            <v>9936</v>
          </cell>
          <cell r="R4939">
            <v>0</v>
          </cell>
          <cell r="S4939">
            <v>0</v>
          </cell>
        </row>
        <row r="4940">
          <cell r="B4940" t="str">
            <v>56</v>
          </cell>
          <cell r="C4940" t="str">
            <v>Транс.ТМ-100/6 МТП-224</v>
          </cell>
          <cell r="D4940" t="str">
            <v>534</v>
          </cell>
          <cell r="E4940" t="str">
            <v>011</v>
          </cell>
          <cell r="F4940">
            <v>11</v>
          </cell>
          <cell r="G4940">
            <v>40</v>
          </cell>
          <cell r="H4940">
            <v>9936</v>
          </cell>
          <cell r="I4940" t="str">
            <v>41396</v>
          </cell>
          <cell r="J4940" t="str">
            <v>2010062</v>
          </cell>
          <cell r="K4940" t="str">
            <v>40701</v>
          </cell>
          <cell r="L4940">
            <v>6.6</v>
          </cell>
          <cell r="M4940" t="str">
            <v>143115010</v>
          </cell>
          <cell r="Q4940">
            <v>9936</v>
          </cell>
          <cell r="R4940">
            <v>0</v>
          </cell>
          <cell r="S4940">
            <v>0</v>
          </cell>
        </row>
        <row r="4941">
          <cell r="B4941" t="str">
            <v>56</v>
          </cell>
          <cell r="C4941" t="str">
            <v>Оборудование ТП-47</v>
          </cell>
          <cell r="D4941" t="str">
            <v>534</v>
          </cell>
          <cell r="E4941" t="str">
            <v>011</v>
          </cell>
          <cell r="F4941">
            <v>11</v>
          </cell>
          <cell r="G4941">
            <v>40</v>
          </cell>
          <cell r="H4941">
            <v>8120</v>
          </cell>
          <cell r="I4941" t="str">
            <v>41397</v>
          </cell>
          <cell r="J4941" t="str">
            <v>2010062</v>
          </cell>
          <cell r="K4941" t="str">
            <v>40701</v>
          </cell>
          <cell r="L4941">
            <v>4.4000000000000004</v>
          </cell>
          <cell r="M4941" t="str">
            <v>143115201</v>
          </cell>
          <cell r="Q4941">
            <v>2724.39</v>
          </cell>
          <cell r="R4941">
            <v>29.77</v>
          </cell>
          <cell r="S4941">
            <v>5395.61</v>
          </cell>
        </row>
        <row r="4942">
          <cell r="B4942" t="str">
            <v>56</v>
          </cell>
          <cell r="C4942" t="str">
            <v>КТП-191 п.Яблочное</v>
          </cell>
          <cell r="D4942" t="str">
            <v>534</v>
          </cell>
          <cell r="E4942" t="str">
            <v>011</v>
          </cell>
          <cell r="F4942">
            <v>11</v>
          </cell>
          <cell r="G4942">
            <v>40</v>
          </cell>
          <cell r="H4942">
            <v>7967</v>
          </cell>
          <cell r="I4942" t="str">
            <v>41398</v>
          </cell>
          <cell r="J4942" t="str">
            <v>2010062</v>
          </cell>
          <cell r="K4942" t="str">
            <v>40701</v>
          </cell>
          <cell r="L4942">
            <v>6.6</v>
          </cell>
          <cell r="M4942" t="str">
            <v>143115201</v>
          </cell>
          <cell r="Q4942">
            <v>7967</v>
          </cell>
          <cell r="R4942">
            <v>0</v>
          </cell>
          <cell r="S4942">
            <v>0</v>
          </cell>
        </row>
        <row r="4943">
          <cell r="B4943" t="str">
            <v>56</v>
          </cell>
          <cell r="C4943" t="str">
            <v>КТП-197 п.Садовники</v>
          </cell>
          <cell r="D4943" t="str">
            <v>534</v>
          </cell>
          <cell r="E4943" t="str">
            <v>011</v>
          </cell>
          <cell r="F4943">
            <v>11</v>
          </cell>
          <cell r="G4943">
            <v>40</v>
          </cell>
          <cell r="H4943">
            <v>7967</v>
          </cell>
          <cell r="I4943" t="str">
            <v>41399</v>
          </cell>
          <cell r="J4943" t="str">
            <v>2010062</v>
          </cell>
          <cell r="K4943" t="str">
            <v>40701</v>
          </cell>
          <cell r="L4943">
            <v>6.6</v>
          </cell>
          <cell r="M4943" t="str">
            <v>143115201</v>
          </cell>
          <cell r="Q4943">
            <v>7967</v>
          </cell>
          <cell r="R4943">
            <v>0</v>
          </cell>
          <cell r="S4943">
            <v>0</v>
          </cell>
        </row>
        <row r="4944">
          <cell r="B4944" t="str">
            <v>56</v>
          </cell>
          <cell r="C4944" t="str">
            <v>КТП-158 ул.Горная</v>
          </cell>
          <cell r="D4944" t="str">
            <v>534</v>
          </cell>
          <cell r="E4944" t="str">
            <v>011</v>
          </cell>
          <cell r="F4944">
            <v>11</v>
          </cell>
          <cell r="G4944">
            <v>40</v>
          </cell>
          <cell r="H4944">
            <v>7715</v>
          </cell>
          <cell r="I4944" t="str">
            <v>41400</v>
          </cell>
          <cell r="J4944" t="str">
            <v>2010062</v>
          </cell>
          <cell r="K4944" t="str">
            <v>40701</v>
          </cell>
          <cell r="L4944">
            <v>6.6</v>
          </cell>
          <cell r="M4944" t="str">
            <v>143115201</v>
          </cell>
          <cell r="Q4944">
            <v>7715</v>
          </cell>
          <cell r="R4944">
            <v>0</v>
          </cell>
          <cell r="S4944">
            <v>0</v>
          </cell>
        </row>
        <row r="4945">
          <cell r="B4945" t="str">
            <v>56</v>
          </cell>
          <cell r="C4945" t="str">
            <v>КТП-20 п.Люблино</v>
          </cell>
          <cell r="D4945" t="str">
            <v>534</v>
          </cell>
          <cell r="E4945" t="str">
            <v>011</v>
          </cell>
          <cell r="F4945">
            <v>11</v>
          </cell>
          <cell r="G4945">
            <v>40</v>
          </cell>
          <cell r="H4945">
            <v>7044</v>
          </cell>
          <cell r="I4945" t="str">
            <v>41402</v>
          </cell>
          <cell r="J4945" t="str">
            <v>2010062</v>
          </cell>
          <cell r="K4945" t="str">
            <v>40701</v>
          </cell>
          <cell r="L4945">
            <v>6.6</v>
          </cell>
          <cell r="M4945" t="str">
            <v>143115201</v>
          </cell>
          <cell r="Q4945">
            <v>7044</v>
          </cell>
          <cell r="R4945">
            <v>0</v>
          </cell>
          <cell r="S4945">
            <v>0</v>
          </cell>
        </row>
        <row r="4946">
          <cell r="B4946" t="str">
            <v>56</v>
          </cell>
          <cell r="C4946" t="str">
            <v>Силовой тр-р ТМ-400кВА ТП-76</v>
          </cell>
          <cell r="D4946" t="str">
            <v>534</v>
          </cell>
          <cell r="E4946" t="str">
            <v>011</v>
          </cell>
          <cell r="F4946">
            <v>11</v>
          </cell>
          <cell r="G4946">
            <v>40</v>
          </cell>
          <cell r="H4946">
            <v>6569</v>
          </cell>
          <cell r="I4946" t="str">
            <v>41403</v>
          </cell>
          <cell r="J4946" t="str">
            <v>2010062</v>
          </cell>
          <cell r="K4946" t="str">
            <v>40701</v>
          </cell>
          <cell r="L4946">
            <v>4.4000000000000004</v>
          </cell>
          <cell r="M4946" t="str">
            <v>143115010</v>
          </cell>
          <cell r="Q4946">
            <v>6569</v>
          </cell>
          <cell r="R4946">
            <v>0</v>
          </cell>
          <cell r="S4946">
            <v>0</v>
          </cell>
        </row>
        <row r="4947">
          <cell r="B4947" t="str">
            <v>56</v>
          </cell>
          <cell r="C4947" t="str">
            <v>Силовой тр-р ТМ-400кВА ТП-76</v>
          </cell>
          <cell r="D4947" t="str">
            <v>534</v>
          </cell>
          <cell r="E4947" t="str">
            <v>011</v>
          </cell>
          <cell r="F4947">
            <v>11</v>
          </cell>
          <cell r="G4947">
            <v>40</v>
          </cell>
          <cell r="H4947">
            <v>6569</v>
          </cell>
          <cell r="I4947" t="str">
            <v>41404</v>
          </cell>
          <cell r="J4947" t="str">
            <v>2010062</v>
          </cell>
          <cell r="K4947" t="str">
            <v>40701</v>
          </cell>
          <cell r="L4947">
            <v>4.4000000000000004</v>
          </cell>
          <cell r="M4947" t="str">
            <v>143115010</v>
          </cell>
          <cell r="Q4947">
            <v>6569</v>
          </cell>
          <cell r="R4947">
            <v>0</v>
          </cell>
          <cell r="S4947">
            <v>0</v>
          </cell>
        </row>
        <row r="4948">
          <cell r="B4948" t="str">
            <v>56</v>
          </cell>
          <cell r="C4948" t="str">
            <v>КТП-160</v>
          </cell>
          <cell r="D4948" t="str">
            <v>534</v>
          </cell>
          <cell r="E4948" t="str">
            <v>011</v>
          </cell>
          <cell r="F4948">
            <v>11</v>
          </cell>
          <cell r="G4948">
            <v>40</v>
          </cell>
          <cell r="H4948">
            <v>6569</v>
          </cell>
          <cell r="I4948" t="str">
            <v>41405</v>
          </cell>
          <cell r="J4948" t="str">
            <v>2010062</v>
          </cell>
          <cell r="K4948" t="str">
            <v>40701</v>
          </cell>
          <cell r="L4948">
            <v>6.6</v>
          </cell>
          <cell r="M4948" t="str">
            <v>143115201</v>
          </cell>
          <cell r="Q4948">
            <v>6569</v>
          </cell>
          <cell r="R4948">
            <v>0</v>
          </cell>
          <cell r="S4948">
            <v>0</v>
          </cell>
        </row>
        <row r="4949">
          <cell r="B4949" t="str">
            <v>56</v>
          </cell>
          <cell r="C4949" t="str">
            <v>КТП-161</v>
          </cell>
          <cell r="D4949" t="str">
            <v>534</v>
          </cell>
          <cell r="E4949" t="str">
            <v>011</v>
          </cell>
          <cell r="F4949">
            <v>11</v>
          </cell>
          <cell r="G4949">
            <v>40</v>
          </cell>
          <cell r="H4949">
            <v>6569</v>
          </cell>
          <cell r="I4949" t="str">
            <v>41406</v>
          </cell>
          <cell r="J4949" t="str">
            <v>2010062</v>
          </cell>
          <cell r="K4949" t="str">
            <v>40701</v>
          </cell>
          <cell r="L4949">
            <v>6.6</v>
          </cell>
          <cell r="M4949" t="str">
            <v>143115201</v>
          </cell>
          <cell r="Q4949">
            <v>6569</v>
          </cell>
          <cell r="R4949">
            <v>0</v>
          </cell>
          <cell r="S4949">
            <v>0</v>
          </cell>
        </row>
        <row r="4950">
          <cell r="B4950" t="str">
            <v>56</v>
          </cell>
          <cell r="C4950" t="str">
            <v>КТП-237</v>
          </cell>
          <cell r="D4950" t="str">
            <v>534</v>
          </cell>
          <cell r="E4950" t="str">
            <v>011</v>
          </cell>
          <cell r="F4950">
            <v>11</v>
          </cell>
          <cell r="G4950">
            <v>40</v>
          </cell>
          <cell r="H4950">
            <v>6569</v>
          </cell>
          <cell r="I4950" t="str">
            <v>41407</v>
          </cell>
          <cell r="J4950" t="str">
            <v>2010062</v>
          </cell>
          <cell r="K4950" t="str">
            <v>40701</v>
          </cell>
          <cell r="L4950">
            <v>6.6</v>
          </cell>
          <cell r="M4950" t="str">
            <v>143115201</v>
          </cell>
          <cell r="Q4950">
            <v>6569</v>
          </cell>
          <cell r="R4950">
            <v>0</v>
          </cell>
          <cell r="S4950">
            <v>0</v>
          </cell>
        </row>
        <row r="4951">
          <cell r="B4951" t="str">
            <v>56</v>
          </cell>
          <cell r="C4951" t="str">
            <v>Оборудование ТП-184</v>
          </cell>
          <cell r="D4951" t="str">
            <v>534</v>
          </cell>
          <cell r="E4951" t="str">
            <v>011</v>
          </cell>
          <cell r="F4951">
            <v>11</v>
          </cell>
          <cell r="G4951">
            <v>40</v>
          </cell>
          <cell r="H4951">
            <v>6281</v>
          </cell>
          <cell r="I4951" t="str">
            <v>41408</v>
          </cell>
          <cell r="J4951" t="str">
            <v>2010062</v>
          </cell>
          <cell r="K4951" t="str">
            <v>40701</v>
          </cell>
          <cell r="L4951">
            <v>4.4000000000000004</v>
          </cell>
          <cell r="M4951" t="str">
            <v>143115201</v>
          </cell>
          <cell r="Q4951">
            <v>1380.21</v>
          </cell>
          <cell r="R4951">
            <v>23.03</v>
          </cell>
          <cell r="S4951">
            <v>4900.79</v>
          </cell>
        </row>
        <row r="4952">
          <cell r="B4952" t="str">
            <v>56</v>
          </cell>
          <cell r="C4952" t="str">
            <v>Сил.транс.ТМ-100/10 КТП-238</v>
          </cell>
          <cell r="D4952" t="str">
            <v>534</v>
          </cell>
          <cell r="E4952" t="str">
            <v>011</v>
          </cell>
          <cell r="F4952">
            <v>11</v>
          </cell>
          <cell r="G4952">
            <v>40</v>
          </cell>
          <cell r="H4952">
            <v>6094</v>
          </cell>
          <cell r="I4952" t="str">
            <v>41409</v>
          </cell>
          <cell r="J4952" t="str">
            <v>2010062</v>
          </cell>
          <cell r="K4952" t="str">
            <v>40701</v>
          </cell>
          <cell r="L4952">
            <v>6.6</v>
          </cell>
          <cell r="M4952" t="str">
            <v>143115010</v>
          </cell>
          <cell r="Q4952">
            <v>6094</v>
          </cell>
          <cell r="R4952">
            <v>0</v>
          </cell>
          <cell r="S4952">
            <v>0</v>
          </cell>
        </row>
        <row r="4953">
          <cell r="B4953" t="str">
            <v>56</v>
          </cell>
          <cell r="C4953" t="str">
            <v>Ячейка №3 с разъединителем,тр-ром</v>
          </cell>
          <cell r="D4953" t="str">
            <v>534</v>
          </cell>
          <cell r="E4953" t="str">
            <v>011</v>
          </cell>
          <cell r="F4953">
            <v>11</v>
          </cell>
          <cell r="G4953">
            <v>40</v>
          </cell>
          <cell r="H4953">
            <v>5908</v>
          </cell>
          <cell r="I4953" t="str">
            <v>41410</v>
          </cell>
          <cell r="J4953" t="str">
            <v>2010062</v>
          </cell>
          <cell r="K4953" t="str">
            <v>40701</v>
          </cell>
          <cell r="L4953">
            <v>4.4000000000000004</v>
          </cell>
          <cell r="M4953" t="str">
            <v>143115201</v>
          </cell>
          <cell r="Q4953">
            <v>5908</v>
          </cell>
          <cell r="R4953">
            <v>0</v>
          </cell>
          <cell r="S4953">
            <v>0</v>
          </cell>
        </row>
        <row r="4954">
          <cell r="B4954" t="str">
            <v>56</v>
          </cell>
          <cell r="C4954" t="str">
            <v>Ячейка №4 с разъединителем, тр-ро</v>
          </cell>
          <cell r="D4954" t="str">
            <v>534</v>
          </cell>
          <cell r="E4954" t="str">
            <v>011</v>
          </cell>
          <cell r="F4954">
            <v>11</v>
          </cell>
          <cell r="G4954">
            <v>40</v>
          </cell>
          <cell r="H4954">
            <v>5908</v>
          </cell>
          <cell r="I4954" t="str">
            <v>41411</v>
          </cell>
          <cell r="J4954" t="str">
            <v>2010062</v>
          </cell>
          <cell r="K4954" t="str">
            <v>40701</v>
          </cell>
          <cell r="L4954">
            <v>4.4000000000000004</v>
          </cell>
          <cell r="M4954" t="str">
            <v>143115201</v>
          </cell>
          <cell r="Q4954">
            <v>5908</v>
          </cell>
          <cell r="R4954">
            <v>0</v>
          </cell>
          <cell r="S4954">
            <v>0</v>
          </cell>
        </row>
        <row r="4955">
          <cell r="B4955" t="str">
            <v>56</v>
          </cell>
          <cell r="C4955" t="str">
            <v>Ячейка №6 с разрядником РП-1</v>
          </cell>
          <cell r="D4955" t="str">
            <v>534</v>
          </cell>
          <cell r="E4955" t="str">
            <v>011</v>
          </cell>
          <cell r="F4955">
            <v>11</v>
          </cell>
          <cell r="G4955">
            <v>40</v>
          </cell>
          <cell r="H4955">
            <v>5831</v>
          </cell>
          <cell r="I4955" t="str">
            <v>41412</v>
          </cell>
          <cell r="J4955" t="str">
            <v>2010062</v>
          </cell>
          <cell r="K4955" t="str">
            <v>40701</v>
          </cell>
          <cell r="L4955">
            <v>4.4000000000000004</v>
          </cell>
          <cell r="M4955" t="str">
            <v>143115201</v>
          </cell>
          <cell r="Q4955">
            <v>5831</v>
          </cell>
          <cell r="R4955">
            <v>0</v>
          </cell>
          <cell r="S4955">
            <v>0</v>
          </cell>
        </row>
        <row r="4956">
          <cell r="B4956" t="str">
            <v>56</v>
          </cell>
          <cell r="C4956" t="str">
            <v>Трансфор.ТМ-250/10 КТП-15</v>
          </cell>
          <cell r="D4956" t="str">
            <v>534</v>
          </cell>
          <cell r="E4956" t="str">
            <v>011</v>
          </cell>
          <cell r="F4956">
            <v>11</v>
          </cell>
          <cell r="G4956">
            <v>40</v>
          </cell>
          <cell r="H4956">
            <v>5819</v>
          </cell>
          <cell r="I4956" t="str">
            <v>41413</v>
          </cell>
          <cell r="J4956" t="str">
            <v>2010062</v>
          </cell>
          <cell r="K4956" t="str">
            <v>40701</v>
          </cell>
          <cell r="L4956">
            <v>6.6</v>
          </cell>
          <cell r="M4956" t="str">
            <v>143115010</v>
          </cell>
          <cell r="Q4956">
            <v>5819</v>
          </cell>
          <cell r="R4956">
            <v>0</v>
          </cell>
          <cell r="S4956">
            <v>0</v>
          </cell>
        </row>
        <row r="4957">
          <cell r="B4957" t="str">
            <v>56</v>
          </cell>
          <cell r="C4957" t="str">
            <v>КТП-21 п.Зырянск</v>
          </cell>
          <cell r="D4957" t="str">
            <v>534</v>
          </cell>
          <cell r="E4957" t="str">
            <v>011</v>
          </cell>
          <cell r="F4957">
            <v>11</v>
          </cell>
          <cell r="G4957">
            <v>40</v>
          </cell>
          <cell r="H4957">
            <v>5007</v>
          </cell>
          <cell r="I4957" t="str">
            <v>41414</v>
          </cell>
          <cell r="J4957" t="str">
            <v>2010062</v>
          </cell>
          <cell r="K4957" t="str">
            <v>40701</v>
          </cell>
          <cell r="L4957">
            <v>6.6</v>
          </cell>
          <cell r="M4957" t="str">
            <v>143115201</v>
          </cell>
          <cell r="Q4957">
            <v>5007</v>
          </cell>
          <cell r="R4957">
            <v>0</v>
          </cell>
          <cell r="S4957">
            <v>0</v>
          </cell>
        </row>
        <row r="4958">
          <cell r="B4958" t="str">
            <v>56</v>
          </cell>
          <cell r="C4958" t="str">
            <v>КТП-172 с ТМ-250-10/0,4</v>
          </cell>
          <cell r="D4958" t="str">
            <v>534</v>
          </cell>
          <cell r="E4958" t="str">
            <v>011</v>
          </cell>
          <cell r="F4958">
            <v>11</v>
          </cell>
          <cell r="G4958">
            <v>40</v>
          </cell>
          <cell r="H4958">
            <v>3710</v>
          </cell>
          <cell r="I4958" t="str">
            <v>41415</v>
          </cell>
          <cell r="J4958" t="str">
            <v>2010062</v>
          </cell>
          <cell r="K4958" t="str">
            <v>40701</v>
          </cell>
          <cell r="L4958">
            <v>4.4000000000000004</v>
          </cell>
          <cell r="M4958" t="str">
            <v>143115201</v>
          </cell>
          <cell r="Q4958">
            <v>3710</v>
          </cell>
          <cell r="R4958">
            <v>0</v>
          </cell>
          <cell r="S4958">
            <v>0</v>
          </cell>
        </row>
        <row r="4959">
          <cell r="B4959" t="str">
            <v>57</v>
          </cell>
          <cell r="C4959" t="str">
            <v>Гусеничный транспортер ГТТ-200 №0</v>
          </cell>
          <cell r="D4959" t="str">
            <v>534</v>
          </cell>
          <cell r="E4959" t="str">
            <v>011</v>
          </cell>
          <cell r="F4959">
            <v>11</v>
          </cell>
          <cell r="G4959">
            <v>40</v>
          </cell>
          <cell r="H4959">
            <v>622909</v>
          </cell>
          <cell r="I4959" t="str">
            <v>41418</v>
          </cell>
          <cell r="J4959" t="str">
            <v>2010062</v>
          </cell>
          <cell r="K4959" t="str">
            <v>40605</v>
          </cell>
          <cell r="M4959" t="str">
            <v>142918010</v>
          </cell>
          <cell r="Q4959">
            <v>622909</v>
          </cell>
          <cell r="R4959">
            <v>0</v>
          </cell>
          <cell r="S4959">
            <v>0</v>
          </cell>
        </row>
        <row r="4960">
          <cell r="B4960" t="str">
            <v>57</v>
          </cell>
          <cell r="C4960" t="str">
            <v>Бульдозер Д-606 на базе Д-75 №277</v>
          </cell>
          <cell r="D4960" t="str">
            <v>534</v>
          </cell>
          <cell r="E4960" t="str">
            <v>011</v>
          </cell>
          <cell r="F4960">
            <v>11</v>
          </cell>
          <cell r="G4960">
            <v>40</v>
          </cell>
          <cell r="H4960">
            <v>38366</v>
          </cell>
          <cell r="I4960" t="str">
            <v>41419</v>
          </cell>
          <cell r="J4960" t="str">
            <v>2010062</v>
          </cell>
          <cell r="K4960" t="str">
            <v>40603</v>
          </cell>
          <cell r="M4960" t="str">
            <v>142918010</v>
          </cell>
          <cell r="Q4960">
            <v>38366</v>
          </cell>
          <cell r="R4960">
            <v>0</v>
          </cell>
          <cell r="S4960">
            <v>0</v>
          </cell>
        </row>
        <row r="4961">
          <cell r="B4961" t="str">
            <v>60</v>
          </cell>
          <cell r="C4961" t="str">
            <v>Трансформатор ТМ 160-6/0,4</v>
          </cell>
          <cell r="D4961" t="str">
            <v>534</v>
          </cell>
          <cell r="E4961" t="str">
            <v>011</v>
          </cell>
          <cell r="F4961">
            <v>11</v>
          </cell>
          <cell r="G4961">
            <v>40</v>
          </cell>
          <cell r="H4961">
            <v>155104</v>
          </cell>
          <cell r="I4961" t="str">
            <v>41844</v>
          </cell>
          <cell r="J4961" t="str">
            <v>2010062</v>
          </cell>
          <cell r="K4961" t="str">
            <v>40701</v>
          </cell>
          <cell r="L4961">
            <v>4.4000000000000004</v>
          </cell>
          <cell r="M4961" t="str">
            <v>143115010</v>
          </cell>
          <cell r="Q4961">
            <v>42652.97</v>
          </cell>
          <cell r="R4961">
            <v>568.71</v>
          </cell>
          <cell r="S4961">
            <v>112451.03</v>
          </cell>
        </row>
        <row r="4962">
          <cell r="B4962" t="str">
            <v>60</v>
          </cell>
          <cell r="C4962" t="str">
            <v>Панель защиты ПЗ-4/2</v>
          </cell>
          <cell r="D4962" t="str">
            <v>534</v>
          </cell>
          <cell r="E4962" t="str">
            <v>011</v>
          </cell>
          <cell r="F4962">
            <v>11</v>
          </cell>
          <cell r="G4962">
            <v>40</v>
          </cell>
          <cell r="H4962">
            <v>45267</v>
          </cell>
          <cell r="I4962" t="str">
            <v>41845</v>
          </cell>
          <cell r="J4962" t="str">
            <v>2010062</v>
          </cell>
          <cell r="K4962" t="str">
            <v>40701</v>
          </cell>
          <cell r="L4962">
            <v>4.4000000000000004</v>
          </cell>
          <cell r="M4962" t="str">
            <v>143115010</v>
          </cell>
          <cell r="Q4962">
            <v>41612.86</v>
          </cell>
          <cell r="R4962">
            <v>165.98</v>
          </cell>
          <cell r="S4962">
            <v>3654.14</v>
          </cell>
        </row>
        <row r="4963">
          <cell r="B4963" t="str">
            <v>60</v>
          </cell>
          <cell r="C4963" t="str">
            <v>Тр-р ТМ-100/10/0,4 резерв</v>
          </cell>
          <cell r="D4963" t="str">
            <v>534</v>
          </cell>
          <cell r="E4963" t="str">
            <v>011</v>
          </cell>
          <cell r="F4963">
            <v>11</v>
          </cell>
          <cell r="G4963">
            <v>40</v>
          </cell>
          <cell r="H4963">
            <v>13276</v>
          </cell>
          <cell r="I4963" t="str">
            <v>41846</v>
          </cell>
          <cell r="J4963" t="str">
            <v>2010062</v>
          </cell>
          <cell r="K4963" t="str">
            <v>40701</v>
          </cell>
          <cell r="L4963">
            <v>4.4000000000000004</v>
          </cell>
          <cell r="M4963" t="str">
            <v>143115010</v>
          </cell>
          <cell r="Q4963">
            <v>13276</v>
          </cell>
          <cell r="R4963">
            <v>0</v>
          </cell>
          <cell r="S4963">
            <v>0</v>
          </cell>
        </row>
        <row r="4964">
          <cell r="B4964" t="str">
            <v>60</v>
          </cell>
          <cell r="C4964" t="str">
            <v>Трансформатор сварочный ТДМ</v>
          </cell>
          <cell r="D4964" t="str">
            <v>534</v>
          </cell>
          <cell r="E4964" t="str">
            <v>011</v>
          </cell>
          <cell r="F4964">
            <v>11</v>
          </cell>
          <cell r="G4964">
            <v>40</v>
          </cell>
          <cell r="H4964">
            <v>12667</v>
          </cell>
          <cell r="I4964" t="str">
            <v>41847</v>
          </cell>
          <cell r="J4964" t="str">
            <v>2010062</v>
          </cell>
          <cell r="L4964">
            <v>16.7</v>
          </cell>
          <cell r="M4964" t="str">
            <v>143115010</v>
          </cell>
          <cell r="Q4964">
            <v>1233.96</v>
          </cell>
          <cell r="R4964">
            <v>176.28</v>
          </cell>
          <cell r="S4964">
            <v>11433.04</v>
          </cell>
          <cell r="X4964">
            <v>0</v>
          </cell>
        </row>
        <row r="4965">
          <cell r="B4965" t="str">
            <v>60</v>
          </cell>
          <cell r="C4965" t="str">
            <v>Тр-р ТМ-63 резерв</v>
          </cell>
          <cell r="D4965" t="str">
            <v>534</v>
          </cell>
          <cell r="E4965" t="str">
            <v>011</v>
          </cell>
          <cell r="F4965">
            <v>11</v>
          </cell>
          <cell r="G4965">
            <v>40</v>
          </cell>
          <cell r="H4965">
            <v>5834</v>
          </cell>
          <cell r="I4965" t="str">
            <v>41848</v>
          </cell>
          <cell r="J4965" t="str">
            <v>2010062</v>
          </cell>
          <cell r="K4965" t="str">
            <v>40701</v>
          </cell>
          <cell r="L4965">
            <v>4.4000000000000004</v>
          </cell>
          <cell r="M4965" t="str">
            <v>143115010</v>
          </cell>
          <cell r="Q4965">
            <v>5834</v>
          </cell>
          <cell r="R4965">
            <v>0</v>
          </cell>
          <cell r="S4965">
            <v>0</v>
          </cell>
        </row>
        <row r="4966">
          <cell r="B4966" t="str">
            <v>61</v>
          </cell>
          <cell r="C4966" t="str">
            <v>Бульдозер на тракторе Т-170 №2773</v>
          </cell>
          <cell r="D4966" t="str">
            <v>534</v>
          </cell>
          <cell r="E4966" t="str">
            <v>011</v>
          </cell>
          <cell r="F4966">
            <v>11</v>
          </cell>
          <cell r="G4966">
            <v>40</v>
          </cell>
          <cell r="H4966">
            <v>112155</v>
          </cell>
          <cell r="I4966" t="str">
            <v>42157</v>
          </cell>
          <cell r="J4966" t="str">
            <v>2010062</v>
          </cell>
          <cell r="K4966" t="str">
            <v>40611</v>
          </cell>
          <cell r="M4966" t="str">
            <v>142918010</v>
          </cell>
          <cell r="Q4966">
            <v>112155</v>
          </cell>
          <cell r="R4966">
            <v>0</v>
          </cell>
          <cell r="S4966">
            <v>0</v>
          </cell>
        </row>
        <row r="4967">
          <cell r="B4967" t="str">
            <v>61</v>
          </cell>
          <cell r="C4967" t="str">
            <v>Устройство для зарядки батарей</v>
          </cell>
          <cell r="D4967" t="str">
            <v>534</v>
          </cell>
          <cell r="E4967" t="str">
            <v>011</v>
          </cell>
          <cell r="F4967">
            <v>11</v>
          </cell>
          <cell r="G4967">
            <v>40</v>
          </cell>
          <cell r="H4967">
            <v>9913</v>
          </cell>
          <cell r="I4967" t="str">
            <v>42158</v>
          </cell>
          <cell r="J4967" t="str">
            <v>2010062</v>
          </cell>
          <cell r="K4967" t="str">
            <v>40708</v>
          </cell>
          <cell r="L4967">
            <v>7.1</v>
          </cell>
          <cell r="M4967" t="str">
            <v>142922060</v>
          </cell>
          <cell r="Q4967">
            <v>9913</v>
          </cell>
          <cell r="R4967">
            <v>0</v>
          </cell>
          <cell r="S4967">
            <v>0</v>
          </cell>
        </row>
        <row r="4968">
          <cell r="B4968" t="str">
            <v>62</v>
          </cell>
          <cell r="C4968" t="str">
            <v>Преобразователь статический ПСБ</v>
          </cell>
          <cell r="D4968" t="str">
            <v>534</v>
          </cell>
          <cell r="E4968" t="str">
            <v>011</v>
          </cell>
          <cell r="F4968">
            <v>11</v>
          </cell>
          <cell r="G4968">
            <v>40</v>
          </cell>
          <cell r="H4968">
            <v>1207877</v>
          </cell>
          <cell r="I4968" t="str">
            <v>41834</v>
          </cell>
          <cell r="J4968" t="str">
            <v>2010062</v>
          </cell>
          <cell r="K4968" t="str">
            <v>40708</v>
          </cell>
          <cell r="L4968">
            <v>7.1</v>
          </cell>
          <cell r="M4968" t="str">
            <v>142922061</v>
          </cell>
          <cell r="Q4968">
            <v>1207877</v>
          </cell>
          <cell r="R4968">
            <v>0</v>
          </cell>
          <cell r="S4968">
            <v>0</v>
          </cell>
        </row>
        <row r="4969">
          <cell r="B4969" t="str">
            <v>62</v>
          </cell>
          <cell r="C4969" t="str">
            <v>Преобразователь ПСБ-10-Ф</v>
          </cell>
          <cell r="D4969" t="str">
            <v>534</v>
          </cell>
          <cell r="E4969" t="str">
            <v>011</v>
          </cell>
          <cell r="F4969">
            <v>11</v>
          </cell>
          <cell r="G4969">
            <v>40</v>
          </cell>
          <cell r="H4969">
            <v>145728</v>
          </cell>
          <cell r="I4969" t="str">
            <v>41835</v>
          </cell>
          <cell r="J4969" t="str">
            <v>2010062</v>
          </cell>
          <cell r="K4969" t="str">
            <v>40708</v>
          </cell>
          <cell r="L4969">
            <v>7.1</v>
          </cell>
          <cell r="M4969" t="str">
            <v>142922062</v>
          </cell>
          <cell r="Q4969">
            <v>145728</v>
          </cell>
          <cell r="R4969">
            <v>0</v>
          </cell>
          <cell r="S4969">
            <v>0</v>
          </cell>
        </row>
        <row r="4970">
          <cell r="B4970" t="str">
            <v>62</v>
          </cell>
          <cell r="C4970" t="str">
            <v>Агрегат беспереб.питания АБП</v>
          </cell>
          <cell r="D4970" t="str">
            <v>534</v>
          </cell>
          <cell r="E4970" t="str">
            <v>011</v>
          </cell>
          <cell r="F4970">
            <v>11</v>
          </cell>
          <cell r="G4970">
            <v>40</v>
          </cell>
          <cell r="H4970">
            <v>141799</v>
          </cell>
          <cell r="I4970" t="str">
            <v>41836</v>
          </cell>
          <cell r="J4970" t="str">
            <v>2010062</v>
          </cell>
          <cell r="K4970" t="str">
            <v>40708</v>
          </cell>
          <cell r="L4970">
            <v>7.1</v>
          </cell>
          <cell r="M4970" t="str">
            <v>142922063</v>
          </cell>
          <cell r="Q4970">
            <v>121869.86</v>
          </cell>
          <cell r="R4970">
            <v>838.98</v>
          </cell>
          <cell r="S4970">
            <v>19929.14</v>
          </cell>
        </row>
        <row r="4971">
          <cell r="B4971" t="str">
            <v>62</v>
          </cell>
          <cell r="C4971" t="str">
            <v>Преобразователь ПСБ-10-Ф</v>
          </cell>
          <cell r="D4971" t="str">
            <v>534</v>
          </cell>
          <cell r="E4971" t="str">
            <v>011</v>
          </cell>
          <cell r="F4971">
            <v>11</v>
          </cell>
          <cell r="G4971">
            <v>40</v>
          </cell>
          <cell r="H4971">
            <v>85868</v>
          </cell>
          <cell r="I4971" t="str">
            <v>41837</v>
          </cell>
          <cell r="J4971" t="str">
            <v>2010062</v>
          </cell>
          <cell r="K4971" t="str">
            <v>40708</v>
          </cell>
          <cell r="L4971">
            <v>7.1</v>
          </cell>
          <cell r="M4971" t="str">
            <v>142922064</v>
          </cell>
          <cell r="Q4971">
            <v>85868</v>
          </cell>
          <cell r="R4971">
            <v>0</v>
          </cell>
          <cell r="S4971">
            <v>0</v>
          </cell>
        </row>
        <row r="4972">
          <cell r="B4972" t="str">
            <v>62</v>
          </cell>
          <cell r="C4972" t="str">
            <v>Выпрямители АБП-6.3</v>
          </cell>
          <cell r="D4972" t="str">
            <v>534</v>
          </cell>
          <cell r="E4972" t="str">
            <v>011</v>
          </cell>
          <cell r="F4972">
            <v>11</v>
          </cell>
          <cell r="G4972">
            <v>40</v>
          </cell>
          <cell r="H4972">
            <v>12731</v>
          </cell>
          <cell r="I4972" t="str">
            <v>41838</v>
          </cell>
          <cell r="J4972" t="str">
            <v>2010062</v>
          </cell>
          <cell r="K4972" t="str">
            <v>40708</v>
          </cell>
          <cell r="L4972">
            <v>7.1</v>
          </cell>
          <cell r="M4972" t="str">
            <v>142922060</v>
          </cell>
          <cell r="Q4972">
            <v>10996.31</v>
          </cell>
          <cell r="R4972">
            <v>75.33</v>
          </cell>
          <cell r="S4972">
            <v>1734.69</v>
          </cell>
        </row>
        <row r="4973">
          <cell r="B4973" t="str">
            <v>62</v>
          </cell>
          <cell r="C4973" t="str">
            <v>Выпрямители АБП-6.3</v>
          </cell>
          <cell r="D4973" t="str">
            <v>534</v>
          </cell>
          <cell r="E4973" t="str">
            <v>011</v>
          </cell>
          <cell r="F4973">
            <v>11</v>
          </cell>
          <cell r="G4973">
            <v>40</v>
          </cell>
          <cell r="H4973">
            <v>12731</v>
          </cell>
          <cell r="I4973" t="str">
            <v>41839</v>
          </cell>
          <cell r="J4973" t="str">
            <v>2010062</v>
          </cell>
          <cell r="K4973" t="str">
            <v>40708</v>
          </cell>
          <cell r="L4973">
            <v>7.1</v>
          </cell>
          <cell r="M4973" t="str">
            <v>142922060</v>
          </cell>
          <cell r="Q4973">
            <v>10997.31</v>
          </cell>
          <cell r="R4973">
            <v>75.33</v>
          </cell>
          <cell r="S4973">
            <v>1733.69</v>
          </cell>
        </row>
        <row r="4974">
          <cell r="B4974" t="str">
            <v>62</v>
          </cell>
          <cell r="C4974" t="str">
            <v>Выпрямители АБП-6.3</v>
          </cell>
          <cell r="D4974" t="str">
            <v>534</v>
          </cell>
          <cell r="E4974" t="str">
            <v>011</v>
          </cell>
          <cell r="F4974">
            <v>11</v>
          </cell>
          <cell r="G4974">
            <v>40</v>
          </cell>
          <cell r="H4974">
            <v>12731</v>
          </cell>
          <cell r="I4974" t="str">
            <v>41841</v>
          </cell>
          <cell r="J4974" t="str">
            <v>2010062</v>
          </cell>
          <cell r="K4974" t="str">
            <v>40708</v>
          </cell>
          <cell r="L4974">
            <v>7.1</v>
          </cell>
          <cell r="M4974" t="str">
            <v>142922060</v>
          </cell>
          <cell r="Q4974">
            <v>10997.31</v>
          </cell>
          <cell r="R4974">
            <v>75.33</v>
          </cell>
          <cell r="S4974">
            <v>1733.69</v>
          </cell>
        </row>
        <row r="4975">
          <cell r="B4975" t="str">
            <v>62</v>
          </cell>
          <cell r="C4975" t="str">
            <v>Выпрямители АБП-6.3</v>
          </cell>
          <cell r="D4975" t="str">
            <v>534</v>
          </cell>
          <cell r="E4975" t="str">
            <v>011</v>
          </cell>
          <cell r="F4975">
            <v>11</v>
          </cell>
          <cell r="G4975">
            <v>40</v>
          </cell>
          <cell r="H4975">
            <v>12730</v>
          </cell>
          <cell r="I4975" t="str">
            <v>41842</v>
          </cell>
          <cell r="J4975" t="str">
            <v>2010062</v>
          </cell>
          <cell r="K4975" t="str">
            <v>40708</v>
          </cell>
          <cell r="L4975">
            <v>7.1</v>
          </cell>
          <cell r="M4975" t="str">
            <v>142922060</v>
          </cell>
          <cell r="Q4975">
            <v>10996.24</v>
          </cell>
          <cell r="R4975">
            <v>75.319999999999993</v>
          </cell>
          <cell r="S4975">
            <v>1733.76</v>
          </cell>
        </row>
        <row r="4976">
          <cell r="B4976" t="str">
            <v>62</v>
          </cell>
          <cell r="C4976" t="str">
            <v>Зарядное устройство УЗА</v>
          </cell>
          <cell r="D4976" t="str">
            <v>534</v>
          </cell>
          <cell r="E4976" t="str">
            <v>011</v>
          </cell>
          <cell r="F4976">
            <v>11</v>
          </cell>
          <cell r="G4976">
            <v>40</v>
          </cell>
          <cell r="H4976">
            <v>10866</v>
          </cell>
          <cell r="I4976" t="str">
            <v>41843</v>
          </cell>
          <cell r="J4976" t="str">
            <v>2010062</v>
          </cell>
          <cell r="K4976" t="str">
            <v>40708</v>
          </cell>
          <cell r="L4976">
            <v>7.1</v>
          </cell>
          <cell r="M4976" t="str">
            <v>143115201</v>
          </cell>
          <cell r="Q4976">
            <v>10866</v>
          </cell>
          <cell r="R4976">
            <v>0</v>
          </cell>
          <cell r="S4976">
            <v>0</v>
          </cell>
        </row>
        <row r="4977">
          <cell r="B4977" t="str">
            <v>63</v>
          </cell>
          <cell r="C4977" t="str">
            <v>ПС-35кВ п.Симаково с ТМ-2500кВА</v>
          </cell>
          <cell r="D4977" t="str">
            <v>534</v>
          </cell>
          <cell r="E4977" t="str">
            <v>011</v>
          </cell>
          <cell r="F4977">
            <v>11</v>
          </cell>
          <cell r="G4977">
            <v>40</v>
          </cell>
          <cell r="H4977">
            <v>6449193</v>
          </cell>
          <cell r="I4977" t="str">
            <v>42159</v>
          </cell>
          <cell r="J4977" t="str">
            <v>2010062</v>
          </cell>
          <cell r="K4977" t="str">
            <v>40701</v>
          </cell>
          <cell r="L4977">
            <v>4.4000000000000004</v>
          </cell>
          <cell r="M4977" t="str">
            <v>143115201</v>
          </cell>
          <cell r="Q4977">
            <v>3915622.28</v>
          </cell>
          <cell r="R4977">
            <v>23647.040000000001</v>
          </cell>
          <cell r="S4977">
            <v>2533570.7200000002</v>
          </cell>
        </row>
        <row r="4978">
          <cell r="B4978" t="str">
            <v>63</v>
          </cell>
          <cell r="C4978" t="str">
            <v>Тр-р АТДЦТН-63000/220/110/6 ПСХол</v>
          </cell>
          <cell r="D4978" t="str">
            <v>534</v>
          </cell>
          <cell r="E4978" t="str">
            <v>011</v>
          </cell>
          <cell r="F4978">
            <v>11</v>
          </cell>
          <cell r="G4978">
            <v>40</v>
          </cell>
          <cell r="H4978">
            <v>6135416</v>
          </cell>
          <cell r="I4978" t="str">
            <v>42160</v>
          </cell>
          <cell r="J4978" t="str">
            <v>2010062</v>
          </cell>
          <cell r="K4978" t="str">
            <v>40701</v>
          </cell>
          <cell r="L4978">
            <v>4.4000000000000004</v>
          </cell>
          <cell r="M4978" t="str">
            <v>143115201</v>
          </cell>
          <cell r="Q4978">
            <v>4598276.71</v>
          </cell>
          <cell r="R4978">
            <v>22496.53</v>
          </cell>
          <cell r="S4978">
            <v>1537139.29</v>
          </cell>
        </row>
        <row r="4979">
          <cell r="B4979" t="str">
            <v>63</v>
          </cell>
          <cell r="C4979" t="str">
            <v>Тр-р АТДЦТН-63000/220/110/6 ПСХол</v>
          </cell>
          <cell r="D4979" t="str">
            <v>534</v>
          </cell>
          <cell r="E4979" t="str">
            <v>011</v>
          </cell>
          <cell r="F4979">
            <v>11</v>
          </cell>
          <cell r="G4979">
            <v>40</v>
          </cell>
          <cell r="H4979">
            <v>5974449</v>
          </cell>
          <cell r="I4979" t="str">
            <v>42161</v>
          </cell>
          <cell r="J4979" t="str">
            <v>2010062</v>
          </cell>
          <cell r="K4979" t="str">
            <v>40701</v>
          </cell>
          <cell r="L4979">
            <v>4.4000000000000004</v>
          </cell>
          <cell r="M4979" t="str">
            <v>143115201</v>
          </cell>
          <cell r="Q4979">
            <v>5743273.1699999999</v>
          </cell>
          <cell r="R4979">
            <v>21906.31</v>
          </cell>
          <cell r="S4979">
            <v>231175.83</v>
          </cell>
        </row>
        <row r="4980">
          <cell r="B4980" t="str">
            <v>63</v>
          </cell>
          <cell r="C4980" t="str">
            <v>ПС-35кВ п.Пятиречье</v>
          </cell>
          <cell r="D4980" t="str">
            <v>534</v>
          </cell>
          <cell r="E4980" t="str">
            <v>011</v>
          </cell>
          <cell r="F4980">
            <v>11</v>
          </cell>
          <cell r="G4980">
            <v>40</v>
          </cell>
          <cell r="H4980">
            <v>4995954</v>
          </cell>
          <cell r="I4980" t="str">
            <v>42162</v>
          </cell>
          <cell r="J4980" t="str">
            <v>2010062</v>
          </cell>
          <cell r="K4980" t="str">
            <v>40701</v>
          </cell>
          <cell r="L4980">
            <v>4.4000000000000004</v>
          </cell>
          <cell r="M4980" t="str">
            <v>143115201</v>
          </cell>
          <cell r="Q4980">
            <v>4995954</v>
          </cell>
          <cell r="R4980">
            <v>0</v>
          </cell>
          <cell r="S4980">
            <v>0</v>
          </cell>
        </row>
        <row r="4981">
          <cell r="B4981" t="str">
            <v>63</v>
          </cell>
          <cell r="C4981" t="str">
            <v>Ору-220кВ ПС Холмская</v>
          </cell>
          <cell r="D4981" t="str">
            <v>534</v>
          </cell>
          <cell r="E4981" t="str">
            <v>011</v>
          </cell>
          <cell r="F4981">
            <v>11</v>
          </cell>
          <cell r="G4981">
            <v>40</v>
          </cell>
          <cell r="H4981">
            <v>4489992</v>
          </cell>
          <cell r="I4981" t="str">
            <v>42163</v>
          </cell>
          <cell r="J4981" t="str">
            <v>2010062</v>
          </cell>
          <cell r="K4981" t="str">
            <v>40701</v>
          </cell>
          <cell r="L4981">
            <v>4.4000000000000004</v>
          </cell>
          <cell r="M4981" t="str">
            <v>143115201</v>
          </cell>
          <cell r="Q4981">
            <v>4489992</v>
          </cell>
          <cell r="R4981">
            <v>0</v>
          </cell>
          <cell r="S4981">
            <v>0</v>
          </cell>
        </row>
        <row r="4982">
          <cell r="B4982" t="str">
            <v>63</v>
          </cell>
          <cell r="C4982" t="str">
            <v>ОРУ-110кВ ПС Холмская</v>
          </cell>
          <cell r="D4982" t="str">
            <v>534</v>
          </cell>
          <cell r="E4982" t="str">
            <v>011</v>
          </cell>
          <cell r="F4982">
            <v>11</v>
          </cell>
          <cell r="G4982">
            <v>40</v>
          </cell>
          <cell r="H4982">
            <v>3124219</v>
          </cell>
          <cell r="I4982" t="str">
            <v>42164</v>
          </cell>
          <cell r="J4982" t="str">
            <v>2010062</v>
          </cell>
          <cell r="K4982" t="str">
            <v>40701</v>
          </cell>
          <cell r="L4982">
            <v>4.4000000000000004</v>
          </cell>
          <cell r="M4982" t="str">
            <v>143115201</v>
          </cell>
          <cell r="Q4982">
            <v>3124219</v>
          </cell>
          <cell r="R4982">
            <v>0</v>
          </cell>
          <cell r="S4982">
            <v>0</v>
          </cell>
        </row>
        <row r="4983">
          <cell r="B4983" t="str">
            <v>63</v>
          </cell>
          <cell r="C4983" t="str">
            <v>Эл/оборуд.ЗРУ ПСЛивадных (КСО, КР</v>
          </cell>
          <cell r="D4983" t="str">
            <v>534</v>
          </cell>
          <cell r="E4983" t="str">
            <v>011</v>
          </cell>
          <cell r="F4983">
            <v>11</v>
          </cell>
          <cell r="G4983">
            <v>40</v>
          </cell>
          <cell r="H4983">
            <v>3059253</v>
          </cell>
          <cell r="I4983" t="str">
            <v>42165</v>
          </cell>
          <cell r="J4983" t="str">
            <v>2010062</v>
          </cell>
          <cell r="K4983" t="str">
            <v>40701</v>
          </cell>
          <cell r="L4983">
            <v>4.4000000000000004</v>
          </cell>
          <cell r="M4983" t="str">
            <v>143115201</v>
          </cell>
          <cell r="Q4983">
            <v>2538926.8199999998</v>
          </cell>
          <cell r="R4983">
            <v>11217.26</v>
          </cell>
          <cell r="S4983">
            <v>520326.18</v>
          </cell>
        </row>
        <row r="4984">
          <cell r="B4984" t="str">
            <v>63</v>
          </cell>
          <cell r="C4984" t="str">
            <v>Тр-р ТДТН--25000/110/35/6 ПСХолмс</v>
          </cell>
          <cell r="D4984" t="str">
            <v>534</v>
          </cell>
          <cell r="E4984" t="str">
            <v>011</v>
          </cell>
          <cell r="F4984">
            <v>11</v>
          </cell>
          <cell r="G4984">
            <v>40</v>
          </cell>
          <cell r="H4984">
            <v>2713582</v>
          </cell>
          <cell r="I4984" t="str">
            <v>42168</v>
          </cell>
          <cell r="J4984" t="str">
            <v>2010062</v>
          </cell>
          <cell r="K4984" t="str">
            <v>40701</v>
          </cell>
          <cell r="L4984">
            <v>4.4000000000000004</v>
          </cell>
          <cell r="M4984" t="str">
            <v>143115201</v>
          </cell>
          <cell r="Q4984">
            <v>2713582</v>
          </cell>
          <cell r="R4984">
            <v>0</v>
          </cell>
          <cell r="S4984">
            <v>0</v>
          </cell>
        </row>
        <row r="4985">
          <cell r="B4985" t="str">
            <v>63</v>
          </cell>
          <cell r="C4985" t="str">
            <v>ПС110/35 ПСХ-Южная</v>
          </cell>
          <cell r="D4985" t="str">
            <v>534</v>
          </cell>
          <cell r="E4985" t="str">
            <v>011</v>
          </cell>
          <cell r="F4985">
            <v>11</v>
          </cell>
          <cell r="G4985">
            <v>40</v>
          </cell>
          <cell r="H4985">
            <v>2364006</v>
          </cell>
          <cell r="I4985" t="str">
            <v>42169</v>
          </cell>
          <cell r="J4985" t="str">
            <v>2010062</v>
          </cell>
          <cell r="K4985" t="str">
            <v>40701</v>
          </cell>
          <cell r="L4985">
            <v>4.4000000000000004</v>
          </cell>
          <cell r="M4985" t="str">
            <v>143115201</v>
          </cell>
          <cell r="Q4985">
            <v>2364006</v>
          </cell>
          <cell r="R4985">
            <v>0</v>
          </cell>
          <cell r="S4985">
            <v>0</v>
          </cell>
        </row>
        <row r="4986">
          <cell r="B4986" t="str">
            <v>63</v>
          </cell>
          <cell r="C4986" t="str">
            <v>Тр-р-ТДТН-10000/110 ПСХ-Южная</v>
          </cell>
          <cell r="D4986" t="str">
            <v>534</v>
          </cell>
          <cell r="E4986" t="str">
            <v>011</v>
          </cell>
          <cell r="F4986">
            <v>11</v>
          </cell>
          <cell r="G4986">
            <v>40</v>
          </cell>
          <cell r="H4986">
            <v>1874758</v>
          </cell>
          <cell r="I4986" t="str">
            <v>42170</v>
          </cell>
          <cell r="J4986" t="str">
            <v>2010062</v>
          </cell>
          <cell r="K4986" t="str">
            <v>40701</v>
          </cell>
          <cell r="L4986">
            <v>4.4000000000000004</v>
          </cell>
          <cell r="M4986" t="str">
            <v>143115201</v>
          </cell>
          <cell r="Q4986">
            <v>1802244.77</v>
          </cell>
          <cell r="R4986">
            <v>6874.11</v>
          </cell>
          <cell r="S4986">
            <v>72513.23</v>
          </cell>
        </row>
        <row r="4987">
          <cell r="B4987" t="str">
            <v>63</v>
          </cell>
          <cell r="C4987" t="str">
            <v>Тр-р ТДТН-10000/110 ПСХ-Южная</v>
          </cell>
          <cell r="D4987" t="str">
            <v>534</v>
          </cell>
          <cell r="E4987" t="str">
            <v>011</v>
          </cell>
          <cell r="F4987">
            <v>11</v>
          </cell>
          <cell r="G4987">
            <v>40</v>
          </cell>
          <cell r="H4987">
            <v>1874758</v>
          </cell>
          <cell r="I4987" t="str">
            <v>42171</v>
          </cell>
          <cell r="J4987" t="str">
            <v>2010062</v>
          </cell>
          <cell r="K4987" t="str">
            <v>40701</v>
          </cell>
          <cell r="L4987">
            <v>4.4000000000000004</v>
          </cell>
          <cell r="M4987" t="str">
            <v>143115201</v>
          </cell>
          <cell r="Q4987">
            <v>1802186.77</v>
          </cell>
          <cell r="R4987">
            <v>6874.11</v>
          </cell>
          <cell r="S4987">
            <v>72571.23</v>
          </cell>
        </row>
        <row r="4988">
          <cell r="B4988" t="str">
            <v>63</v>
          </cell>
          <cell r="C4988" t="str">
            <v>Маслян выключ. У-220-1000-2Б-У1 3</v>
          </cell>
          <cell r="D4988" t="str">
            <v>534</v>
          </cell>
          <cell r="E4988" t="str">
            <v>011</v>
          </cell>
          <cell r="F4988">
            <v>11</v>
          </cell>
          <cell r="G4988">
            <v>40</v>
          </cell>
          <cell r="H4988">
            <v>1108434</v>
          </cell>
          <cell r="I4988" t="str">
            <v>42172</v>
          </cell>
          <cell r="J4988" t="str">
            <v>2010062</v>
          </cell>
          <cell r="K4988" t="str">
            <v>40701</v>
          </cell>
          <cell r="L4988">
            <v>4.4000000000000004</v>
          </cell>
          <cell r="M4988" t="str">
            <v>143115201</v>
          </cell>
          <cell r="Q4988">
            <v>1108434</v>
          </cell>
          <cell r="R4988">
            <v>0</v>
          </cell>
          <cell r="S4988">
            <v>0</v>
          </cell>
        </row>
        <row r="4989">
          <cell r="B4989" t="str">
            <v>63</v>
          </cell>
          <cell r="C4989" t="str">
            <v>Транс. ТДТН-10000-110/35/6 ПСПрав</v>
          </cell>
          <cell r="D4989" t="str">
            <v>534</v>
          </cell>
          <cell r="E4989" t="str">
            <v>011</v>
          </cell>
          <cell r="F4989">
            <v>11</v>
          </cell>
          <cell r="G4989">
            <v>40</v>
          </cell>
          <cell r="H4989">
            <v>1073756</v>
          </cell>
          <cell r="I4989" t="str">
            <v>42173</v>
          </cell>
          <cell r="J4989" t="str">
            <v>2010062</v>
          </cell>
          <cell r="K4989" t="str">
            <v>40701</v>
          </cell>
          <cell r="L4989">
            <v>4.4000000000000004</v>
          </cell>
          <cell r="M4989" t="str">
            <v>143115201</v>
          </cell>
          <cell r="Q4989">
            <v>1073756</v>
          </cell>
          <cell r="R4989">
            <v>0</v>
          </cell>
          <cell r="S4989">
            <v>0</v>
          </cell>
        </row>
        <row r="4990">
          <cell r="B4990" t="str">
            <v>63</v>
          </cell>
          <cell r="C4990" t="str">
            <v>ОРУ-35/10 ПСЯблочная</v>
          </cell>
          <cell r="D4990" t="str">
            <v>534</v>
          </cell>
          <cell r="E4990" t="str">
            <v>011</v>
          </cell>
          <cell r="F4990">
            <v>11</v>
          </cell>
          <cell r="G4990">
            <v>40</v>
          </cell>
          <cell r="H4990">
            <v>756555</v>
          </cell>
          <cell r="I4990" t="str">
            <v>42174</v>
          </cell>
          <cell r="J4990" t="str">
            <v>2010062</v>
          </cell>
          <cell r="K4990" t="str">
            <v>40701</v>
          </cell>
          <cell r="L4990">
            <v>4.4000000000000004</v>
          </cell>
          <cell r="M4990" t="str">
            <v>143115201</v>
          </cell>
          <cell r="Q4990">
            <v>756555</v>
          </cell>
          <cell r="R4990">
            <v>0</v>
          </cell>
          <cell r="S4990">
            <v>0</v>
          </cell>
        </row>
        <row r="4991">
          <cell r="B4991" t="str">
            <v>63</v>
          </cell>
          <cell r="C4991" t="str">
            <v>ОРУ-35кВ ПС Холмская</v>
          </cell>
          <cell r="D4991" t="str">
            <v>534</v>
          </cell>
          <cell r="E4991" t="str">
            <v>011</v>
          </cell>
          <cell r="F4991">
            <v>11</v>
          </cell>
          <cell r="G4991">
            <v>40</v>
          </cell>
          <cell r="H4991">
            <v>556560</v>
          </cell>
          <cell r="I4991" t="str">
            <v>42175</v>
          </cell>
          <cell r="J4991" t="str">
            <v>2010062</v>
          </cell>
          <cell r="K4991" t="str">
            <v>40701</v>
          </cell>
          <cell r="L4991">
            <v>4.4000000000000004</v>
          </cell>
          <cell r="M4991" t="str">
            <v>143115201</v>
          </cell>
          <cell r="Q4991">
            <v>556560</v>
          </cell>
          <cell r="R4991">
            <v>0</v>
          </cell>
          <cell r="S4991">
            <v>0</v>
          </cell>
        </row>
        <row r="4992">
          <cell r="B4992" t="str">
            <v>63</v>
          </cell>
          <cell r="C4992" t="str">
            <v>Конденсаторы связи СМП-110/3-5.4</v>
          </cell>
          <cell r="D4992" t="str">
            <v>534</v>
          </cell>
          <cell r="E4992" t="str">
            <v>011</v>
          </cell>
          <cell r="F4992">
            <v>11</v>
          </cell>
          <cell r="G4992">
            <v>40</v>
          </cell>
          <cell r="H4992">
            <v>455798</v>
          </cell>
          <cell r="I4992" t="str">
            <v>42176</v>
          </cell>
          <cell r="J4992" t="str">
            <v>2010062</v>
          </cell>
          <cell r="K4992" t="str">
            <v>40701</v>
          </cell>
          <cell r="L4992">
            <v>4.4000000000000004</v>
          </cell>
          <cell r="M4992" t="str">
            <v>143115201</v>
          </cell>
          <cell r="Q4992">
            <v>318109.82</v>
          </cell>
          <cell r="R4992">
            <v>1671.26</v>
          </cell>
          <cell r="S4992">
            <v>137688.18</v>
          </cell>
        </row>
        <row r="4993">
          <cell r="B4993" t="str">
            <v>63</v>
          </cell>
          <cell r="C4993" t="str">
            <v>Конденсаторы связи СМП-110/3-5.4</v>
          </cell>
          <cell r="D4993" t="str">
            <v>534</v>
          </cell>
          <cell r="E4993" t="str">
            <v>011</v>
          </cell>
          <cell r="F4993">
            <v>11</v>
          </cell>
          <cell r="G4993">
            <v>40</v>
          </cell>
          <cell r="H4993">
            <v>455798</v>
          </cell>
          <cell r="I4993" t="str">
            <v>42179</v>
          </cell>
          <cell r="J4993" t="str">
            <v>2010062</v>
          </cell>
          <cell r="K4993" t="str">
            <v>40701</v>
          </cell>
          <cell r="L4993">
            <v>4.4000000000000004</v>
          </cell>
          <cell r="M4993" t="str">
            <v>143115201</v>
          </cell>
          <cell r="Q4993">
            <v>318108.82</v>
          </cell>
          <cell r="R4993">
            <v>1671.26</v>
          </cell>
          <cell r="S4993">
            <v>137689.18</v>
          </cell>
        </row>
        <row r="4994">
          <cell r="B4994" t="str">
            <v>63</v>
          </cell>
          <cell r="C4994" t="str">
            <v>Транс.силовой ТМ-4000/35/6 резерв</v>
          </cell>
          <cell r="D4994" t="str">
            <v>534</v>
          </cell>
          <cell r="E4994" t="str">
            <v>011</v>
          </cell>
          <cell r="F4994">
            <v>11</v>
          </cell>
          <cell r="G4994">
            <v>40</v>
          </cell>
          <cell r="H4994">
            <v>422775</v>
          </cell>
          <cell r="I4994" t="str">
            <v>42178</v>
          </cell>
          <cell r="J4994" t="str">
            <v>2010062</v>
          </cell>
          <cell r="K4994" t="str">
            <v>40701</v>
          </cell>
          <cell r="L4994">
            <v>4.4000000000000004</v>
          </cell>
          <cell r="M4994" t="str">
            <v>143115201</v>
          </cell>
          <cell r="Q4994">
            <v>422775</v>
          </cell>
          <cell r="R4994">
            <v>0</v>
          </cell>
          <cell r="S4994">
            <v>0</v>
          </cell>
        </row>
        <row r="4995">
          <cell r="B4995" t="str">
            <v>63</v>
          </cell>
          <cell r="C4995" t="str">
            <v>Транс.силовой ТМ-4000/35/6 резерв</v>
          </cell>
          <cell r="D4995" t="str">
            <v>534</v>
          </cell>
          <cell r="E4995" t="str">
            <v>011</v>
          </cell>
          <cell r="F4995">
            <v>11</v>
          </cell>
          <cell r="G4995">
            <v>40</v>
          </cell>
          <cell r="H4995">
            <v>276601</v>
          </cell>
          <cell r="I4995" t="str">
            <v>42181</v>
          </cell>
          <cell r="J4995" t="str">
            <v>2010062</v>
          </cell>
          <cell r="K4995" t="str">
            <v>40701</v>
          </cell>
          <cell r="L4995">
            <v>4.4000000000000004</v>
          </cell>
          <cell r="M4995" t="str">
            <v>143115201</v>
          </cell>
          <cell r="Q4995">
            <v>276601</v>
          </cell>
          <cell r="R4995">
            <v>0</v>
          </cell>
          <cell r="S4995">
            <v>0</v>
          </cell>
        </row>
        <row r="4996">
          <cell r="B4996" t="str">
            <v>63</v>
          </cell>
          <cell r="C4996" t="str">
            <v>Масл.выкл.С-35 на ПСХ-Южная</v>
          </cell>
          <cell r="D4996" t="str">
            <v>534</v>
          </cell>
          <cell r="E4996" t="str">
            <v>011</v>
          </cell>
          <cell r="F4996">
            <v>11</v>
          </cell>
          <cell r="G4996">
            <v>40</v>
          </cell>
          <cell r="H4996">
            <v>216578</v>
          </cell>
          <cell r="I4996" t="str">
            <v>42182</v>
          </cell>
          <cell r="J4996" t="str">
            <v>2010062</v>
          </cell>
          <cell r="K4996" t="str">
            <v>40701</v>
          </cell>
          <cell r="L4996">
            <v>4.4000000000000004</v>
          </cell>
          <cell r="M4996" t="str">
            <v>143115201</v>
          </cell>
          <cell r="Q4996">
            <v>208626.84</v>
          </cell>
          <cell r="R4996">
            <v>794.12</v>
          </cell>
          <cell r="S4996">
            <v>7951.16</v>
          </cell>
        </row>
        <row r="4997">
          <cell r="B4997" t="str">
            <v>63</v>
          </cell>
          <cell r="C4997" t="str">
            <v>Масл.выкл.С-35 на ПСХ-Южная</v>
          </cell>
          <cell r="D4997" t="str">
            <v>534</v>
          </cell>
          <cell r="E4997" t="str">
            <v>011</v>
          </cell>
          <cell r="F4997">
            <v>11</v>
          </cell>
          <cell r="G4997">
            <v>40</v>
          </cell>
          <cell r="H4997">
            <v>216578</v>
          </cell>
          <cell r="I4997" t="str">
            <v>42183</v>
          </cell>
          <cell r="J4997" t="str">
            <v>2010062</v>
          </cell>
          <cell r="K4997" t="str">
            <v>40701</v>
          </cell>
          <cell r="L4997">
            <v>4.4000000000000004</v>
          </cell>
          <cell r="M4997" t="str">
            <v>143115201</v>
          </cell>
          <cell r="Q4997">
            <v>208625.84</v>
          </cell>
          <cell r="R4997">
            <v>794.12</v>
          </cell>
          <cell r="S4997">
            <v>7952.16</v>
          </cell>
        </row>
        <row r="4998">
          <cell r="B4998" t="str">
            <v>63</v>
          </cell>
          <cell r="C4998" t="str">
            <v>Масл.выкл.С-35 на ПСХ-Южная</v>
          </cell>
          <cell r="D4998" t="str">
            <v>534</v>
          </cell>
          <cell r="E4998" t="str">
            <v>011</v>
          </cell>
          <cell r="F4998">
            <v>11</v>
          </cell>
          <cell r="G4998">
            <v>40</v>
          </cell>
          <cell r="H4998">
            <v>216578</v>
          </cell>
          <cell r="I4998" t="str">
            <v>42184</v>
          </cell>
          <cell r="J4998" t="str">
            <v>2010062</v>
          </cell>
          <cell r="K4998" t="str">
            <v>40701</v>
          </cell>
          <cell r="L4998">
            <v>4.4000000000000004</v>
          </cell>
          <cell r="M4998" t="str">
            <v>143115201</v>
          </cell>
          <cell r="Q4998">
            <v>208625.84</v>
          </cell>
          <cell r="R4998">
            <v>794.12</v>
          </cell>
          <cell r="S4998">
            <v>7952.16</v>
          </cell>
        </row>
        <row r="4999">
          <cell r="B4999" t="str">
            <v>63</v>
          </cell>
          <cell r="C4999" t="str">
            <v>Транс.ТМ-2500-35/10 ПСЯблочная</v>
          </cell>
          <cell r="D4999" t="str">
            <v>534</v>
          </cell>
          <cell r="E4999" t="str">
            <v>011</v>
          </cell>
          <cell r="F4999">
            <v>11</v>
          </cell>
          <cell r="G4999">
            <v>40</v>
          </cell>
          <cell r="H4999">
            <v>210133</v>
          </cell>
          <cell r="I4999" t="str">
            <v>42186</v>
          </cell>
          <cell r="J4999" t="str">
            <v>2010062</v>
          </cell>
          <cell r="K4999" t="str">
            <v>40701</v>
          </cell>
          <cell r="L4999">
            <v>4.4000000000000004</v>
          </cell>
          <cell r="M4999" t="str">
            <v>143115201</v>
          </cell>
          <cell r="Q4999">
            <v>210133</v>
          </cell>
          <cell r="R4999">
            <v>0</v>
          </cell>
          <cell r="S4999">
            <v>0</v>
          </cell>
        </row>
        <row r="5000">
          <cell r="B5000" t="str">
            <v>63</v>
          </cell>
          <cell r="C5000" t="str">
            <v>Масл.выкл.С-35 ПСЯблочная</v>
          </cell>
          <cell r="D5000" t="str">
            <v>534</v>
          </cell>
          <cell r="E5000" t="str">
            <v>011</v>
          </cell>
          <cell r="F5000">
            <v>11</v>
          </cell>
          <cell r="G5000">
            <v>40</v>
          </cell>
          <cell r="H5000">
            <v>188595</v>
          </cell>
          <cell r="I5000" t="str">
            <v>42187</v>
          </cell>
          <cell r="J5000" t="str">
            <v>2010062</v>
          </cell>
          <cell r="K5000" t="str">
            <v>40701</v>
          </cell>
          <cell r="L5000">
            <v>4.4000000000000004</v>
          </cell>
          <cell r="M5000" t="str">
            <v>143115201</v>
          </cell>
          <cell r="Q5000">
            <v>188595</v>
          </cell>
          <cell r="R5000">
            <v>0</v>
          </cell>
          <cell r="S5000">
            <v>0</v>
          </cell>
        </row>
        <row r="5001">
          <cell r="B5001" t="str">
            <v>63</v>
          </cell>
          <cell r="C5001" t="str">
            <v>Тр-р ТМ-1600-35/10ПСПятиречье</v>
          </cell>
          <cell r="D5001" t="str">
            <v>534</v>
          </cell>
          <cell r="E5001" t="str">
            <v>011</v>
          </cell>
          <cell r="F5001">
            <v>11</v>
          </cell>
          <cell r="G5001">
            <v>40</v>
          </cell>
          <cell r="H5001">
            <v>160770</v>
          </cell>
          <cell r="I5001" t="str">
            <v>42188</v>
          </cell>
          <cell r="J5001" t="str">
            <v>2010062</v>
          </cell>
          <cell r="K5001" t="str">
            <v>40701</v>
          </cell>
          <cell r="L5001">
            <v>4.4000000000000004</v>
          </cell>
          <cell r="M5001" t="str">
            <v>143115201</v>
          </cell>
          <cell r="Q5001">
            <v>160770</v>
          </cell>
          <cell r="R5001">
            <v>0</v>
          </cell>
          <cell r="S5001">
            <v>0</v>
          </cell>
        </row>
        <row r="5002">
          <cell r="B5002" t="str">
            <v>63</v>
          </cell>
          <cell r="C5002" t="str">
            <v>Аккумулят.батареи ПСХолмская</v>
          </cell>
          <cell r="D5002" t="str">
            <v>534</v>
          </cell>
          <cell r="E5002" t="str">
            <v>011</v>
          </cell>
          <cell r="F5002">
            <v>11</v>
          </cell>
          <cell r="G5002">
            <v>40</v>
          </cell>
          <cell r="H5002">
            <v>131613</v>
          </cell>
          <cell r="I5002" t="str">
            <v>42189</v>
          </cell>
          <cell r="J5002" t="str">
            <v>2010062</v>
          </cell>
          <cell r="K5002" t="str">
            <v>40709</v>
          </cell>
          <cell r="M5002" t="str">
            <v>143115201</v>
          </cell>
          <cell r="Q5002">
            <v>131613</v>
          </cell>
          <cell r="R5002">
            <v>0</v>
          </cell>
          <cell r="S5002">
            <v>0</v>
          </cell>
        </row>
        <row r="5003">
          <cell r="B5003" t="str">
            <v>63</v>
          </cell>
          <cell r="C5003" t="str">
            <v>Разъед.SОНК-12 ПС ХЮ</v>
          </cell>
          <cell r="D5003" t="str">
            <v>534</v>
          </cell>
          <cell r="E5003" t="str">
            <v>011</v>
          </cell>
          <cell r="F5003">
            <v>11</v>
          </cell>
          <cell r="G5003">
            <v>40</v>
          </cell>
          <cell r="H5003">
            <v>121781</v>
          </cell>
          <cell r="I5003" t="str">
            <v>42190</v>
          </cell>
          <cell r="J5003" t="str">
            <v>2010062</v>
          </cell>
          <cell r="K5003" t="str">
            <v>40701</v>
          </cell>
          <cell r="L5003">
            <v>4.4000000000000004</v>
          </cell>
          <cell r="M5003" t="str">
            <v>143115201</v>
          </cell>
          <cell r="Q5003">
            <v>117309.71</v>
          </cell>
          <cell r="R5003">
            <v>446.53</v>
          </cell>
          <cell r="S5003">
            <v>4471.29</v>
          </cell>
        </row>
        <row r="5004">
          <cell r="B5004" t="str">
            <v>63</v>
          </cell>
          <cell r="C5004" t="str">
            <v>Разъед.SОНК-12 ПС ХЮ</v>
          </cell>
          <cell r="D5004" t="str">
            <v>534</v>
          </cell>
          <cell r="E5004" t="str">
            <v>011</v>
          </cell>
          <cell r="F5004">
            <v>11</v>
          </cell>
          <cell r="G5004">
            <v>40</v>
          </cell>
          <cell r="H5004">
            <v>121781</v>
          </cell>
          <cell r="I5004" t="str">
            <v>42194</v>
          </cell>
          <cell r="J5004" t="str">
            <v>2010062</v>
          </cell>
          <cell r="K5004" t="str">
            <v>40701</v>
          </cell>
          <cell r="L5004">
            <v>4.4000000000000004</v>
          </cell>
          <cell r="M5004" t="str">
            <v>143115201</v>
          </cell>
          <cell r="Q5004">
            <v>117309.71</v>
          </cell>
          <cell r="R5004">
            <v>446.53</v>
          </cell>
          <cell r="S5004">
            <v>4471.29</v>
          </cell>
        </row>
        <row r="5005">
          <cell r="B5005" t="str">
            <v>63</v>
          </cell>
          <cell r="C5005" t="str">
            <v>Разъед.SОНК-12 ПС ХЮ</v>
          </cell>
          <cell r="D5005" t="str">
            <v>534</v>
          </cell>
          <cell r="E5005" t="str">
            <v>011</v>
          </cell>
          <cell r="F5005">
            <v>11</v>
          </cell>
          <cell r="G5005">
            <v>40</v>
          </cell>
          <cell r="H5005">
            <v>121723</v>
          </cell>
          <cell r="I5005" t="str">
            <v>42196</v>
          </cell>
          <cell r="J5005" t="str">
            <v>2010062</v>
          </cell>
          <cell r="K5005" t="str">
            <v>40701</v>
          </cell>
          <cell r="L5005">
            <v>4.4000000000000004</v>
          </cell>
          <cell r="M5005" t="str">
            <v>143115201</v>
          </cell>
          <cell r="Q5005">
            <v>117252.24</v>
          </cell>
          <cell r="R5005">
            <v>446.32</v>
          </cell>
          <cell r="S5005">
            <v>4470.76</v>
          </cell>
        </row>
        <row r="5006">
          <cell r="B5006" t="str">
            <v>63</v>
          </cell>
          <cell r="C5006" t="str">
            <v>Разъед.SОНК-12 ПС ХЮ</v>
          </cell>
          <cell r="D5006" t="str">
            <v>534</v>
          </cell>
          <cell r="E5006" t="str">
            <v>011</v>
          </cell>
          <cell r="F5006">
            <v>11</v>
          </cell>
          <cell r="G5006">
            <v>40</v>
          </cell>
          <cell r="H5006">
            <v>121722</v>
          </cell>
          <cell r="I5006" t="str">
            <v>42197</v>
          </cell>
          <cell r="J5006" t="str">
            <v>2010062</v>
          </cell>
          <cell r="K5006" t="str">
            <v>40701</v>
          </cell>
          <cell r="L5006">
            <v>4.4000000000000004</v>
          </cell>
          <cell r="M5006" t="str">
            <v>143115201</v>
          </cell>
          <cell r="Q5006">
            <v>117251.17</v>
          </cell>
          <cell r="R5006">
            <v>446.31</v>
          </cell>
          <cell r="S5006">
            <v>4470.83</v>
          </cell>
        </row>
        <row r="5007">
          <cell r="B5007" t="str">
            <v>63</v>
          </cell>
          <cell r="C5007" t="str">
            <v>Наружное освещ.ПСХолмская</v>
          </cell>
          <cell r="D5007" t="str">
            <v>534</v>
          </cell>
          <cell r="E5007" t="str">
            <v>011</v>
          </cell>
          <cell r="F5007">
            <v>11</v>
          </cell>
          <cell r="G5007">
            <v>40</v>
          </cell>
          <cell r="H5007">
            <v>115024</v>
          </cell>
          <cell r="I5007" t="str">
            <v>42198</v>
          </cell>
          <cell r="J5007" t="str">
            <v>2010062</v>
          </cell>
          <cell r="K5007" t="str">
            <v>40701</v>
          </cell>
          <cell r="L5007">
            <v>4.4000000000000004</v>
          </cell>
          <cell r="M5007" t="str">
            <v>143115201</v>
          </cell>
          <cell r="Q5007">
            <v>115024</v>
          </cell>
          <cell r="R5007">
            <v>0</v>
          </cell>
          <cell r="S5007">
            <v>0</v>
          </cell>
        </row>
        <row r="5008">
          <cell r="B5008" t="str">
            <v>63</v>
          </cell>
          <cell r="C5008" t="str">
            <v>Разъед.SОНК-12 ПС ХЮ</v>
          </cell>
          <cell r="D5008" t="str">
            <v>534</v>
          </cell>
          <cell r="E5008" t="str">
            <v>011</v>
          </cell>
          <cell r="F5008">
            <v>11</v>
          </cell>
          <cell r="G5008">
            <v>40</v>
          </cell>
          <cell r="H5008">
            <v>98294</v>
          </cell>
          <cell r="I5008" t="str">
            <v>42199</v>
          </cell>
          <cell r="J5008" t="str">
            <v>2010062</v>
          </cell>
          <cell r="K5008" t="str">
            <v>40701</v>
          </cell>
          <cell r="L5008">
            <v>4.4000000000000004</v>
          </cell>
          <cell r="M5008" t="str">
            <v>143115201</v>
          </cell>
          <cell r="Q5008">
            <v>94681.87</v>
          </cell>
          <cell r="R5008">
            <v>360.41</v>
          </cell>
          <cell r="S5008">
            <v>3612.13</v>
          </cell>
        </row>
        <row r="5009">
          <cell r="B5009" t="str">
            <v>63</v>
          </cell>
          <cell r="C5009" t="str">
            <v>Тр-р ТМ-1600/35/10кВ резерв</v>
          </cell>
          <cell r="D5009" t="str">
            <v>534</v>
          </cell>
          <cell r="E5009" t="str">
            <v>011</v>
          </cell>
          <cell r="F5009">
            <v>11</v>
          </cell>
          <cell r="G5009">
            <v>40</v>
          </cell>
          <cell r="H5009">
            <v>97614</v>
          </cell>
          <cell r="I5009" t="str">
            <v>42200</v>
          </cell>
          <cell r="J5009" t="str">
            <v>2010062</v>
          </cell>
          <cell r="K5009" t="str">
            <v>40701</v>
          </cell>
          <cell r="L5009">
            <v>4.4000000000000004</v>
          </cell>
          <cell r="M5009" t="str">
            <v>143115201</v>
          </cell>
          <cell r="Q5009">
            <v>97614</v>
          </cell>
          <cell r="R5009">
            <v>0</v>
          </cell>
          <cell r="S5009">
            <v>0</v>
          </cell>
        </row>
        <row r="5010">
          <cell r="B5010" t="str">
            <v>63</v>
          </cell>
          <cell r="C5010" t="str">
            <v>КРУ-10-с ВМГ ПС Яблочная</v>
          </cell>
          <cell r="D5010" t="str">
            <v>534</v>
          </cell>
          <cell r="E5010" t="str">
            <v>011</v>
          </cell>
          <cell r="F5010">
            <v>11</v>
          </cell>
          <cell r="G5010">
            <v>40</v>
          </cell>
          <cell r="H5010">
            <v>95259</v>
          </cell>
          <cell r="I5010" t="str">
            <v>42201</v>
          </cell>
          <cell r="J5010" t="str">
            <v>2010062</v>
          </cell>
          <cell r="K5010" t="str">
            <v>40701</v>
          </cell>
          <cell r="L5010">
            <v>4.4000000000000004</v>
          </cell>
          <cell r="M5010" t="str">
            <v>143115201</v>
          </cell>
          <cell r="Q5010">
            <v>91757.96</v>
          </cell>
          <cell r="R5010">
            <v>349.28</v>
          </cell>
          <cell r="S5010">
            <v>3501.04</v>
          </cell>
        </row>
        <row r="5011">
          <cell r="B5011" t="str">
            <v>63</v>
          </cell>
          <cell r="C5011" t="str">
            <v>КРУ-10-с ВМГ ПС Яблочная</v>
          </cell>
          <cell r="D5011" t="str">
            <v>534</v>
          </cell>
          <cell r="E5011" t="str">
            <v>011</v>
          </cell>
          <cell r="F5011">
            <v>11</v>
          </cell>
          <cell r="G5011">
            <v>40</v>
          </cell>
          <cell r="H5011">
            <v>95259</v>
          </cell>
          <cell r="I5011" t="str">
            <v>42202</v>
          </cell>
          <cell r="J5011" t="str">
            <v>2010062</v>
          </cell>
          <cell r="K5011" t="str">
            <v>40701</v>
          </cell>
          <cell r="L5011">
            <v>4.4000000000000004</v>
          </cell>
          <cell r="M5011" t="str">
            <v>143115201</v>
          </cell>
          <cell r="Q5011">
            <v>74864.960000000006</v>
          </cell>
          <cell r="R5011">
            <v>349.28</v>
          </cell>
          <cell r="S5011">
            <v>20394.04</v>
          </cell>
        </row>
        <row r="5012">
          <cell r="B5012" t="str">
            <v>63</v>
          </cell>
          <cell r="C5012" t="str">
            <v>КРУ-10-с ВМГ ПС Яблочная</v>
          </cell>
          <cell r="D5012" t="str">
            <v>534</v>
          </cell>
          <cell r="E5012" t="str">
            <v>011</v>
          </cell>
          <cell r="F5012">
            <v>11</v>
          </cell>
          <cell r="G5012">
            <v>40</v>
          </cell>
          <cell r="H5012">
            <v>95259</v>
          </cell>
          <cell r="I5012" t="str">
            <v>42203</v>
          </cell>
          <cell r="J5012" t="str">
            <v>2010062</v>
          </cell>
          <cell r="K5012" t="str">
            <v>40701</v>
          </cell>
          <cell r="L5012">
            <v>4.4000000000000004</v>
          </cell>
          <cell r="M5012" t="str">
            <v>143115201</v>
          </cell>
          <cell r="Q5012">
            <v>74864.960000000006</v>
          </cell>
          <cell r="R5012">
            <v>349.28</v>
          </cell>
          <cell r="S5012">
            <v>20394.04</v>
          </cell>
        </row>
        <row r="5013">
          <cell r="B5013" t="str">
            <v>63</v>
          </cell>
          <cell r="C5013" t="str">
            <v>КРУ-10-с ВМГ ПС Яблочная</v>
          </cell>
          <cell r="D5013" t="str">
            <v>534</v>
          </cell>
          <cell r="E5013" t="str">
            <v>011</v>
          </cell>
          <cell r="F5013">
            <v>11</v>
          </cell>
          <cell r="G5013">
            <v>40</v>
          </cell>
          <cell r="H5013">
            <v>95259</v>
          </cell>
          <cell r="I5013" t="str">
            <v>42204</v>
          </cell>
          <cell r="J5013" t="str">
            <v>2010062</v>
          </cell>
          <cell r="K5013" t="str">
            <v>40701</v>
          </cell>
          <cell r="L5013">
            <v>4.4000000000000004</v>
          </cell>
          <cell r="M5013" t="str">
            <v>143115201</v>
          </cell>
          <cell r="Q5013">
            <v>74864.960000000006</v>
          </cell>
          <cell r="R5013">
            <v>349.28</v>
          </cell>
          <cell r="S5013">
            <v>20394.04</v>
          </cell>
        </row>
        <row r="5014">
          <cell r="B5014" t="str">
            <v>63</v>
          </cell>
          <cell r="C5014" t="str">
            <v>КРУ-10-с ВМГ ПС Яблочная</v>
          </cell>
          <cell r="D5014" t="str">
            <v>534</v>
          </cell>
          <cell r="E5014" t="str">
            <v>011</v>
          </cell>
          <cell r="F5014">
            <v>11</v>
          </cell>
          <cell r="G5014">
            <v>40</v>
          </cell>
          <cell r="H5014">
            <v>95259</v>
          </cell>
          <cell r="I5014" t="str">
            <v>42207</v>
          </cell>
          <cell r="J5014" t="str">
            <v>2010062</v>
          </cell>
          <cell r="K5014" t="str">
            <v>40701</v>
          </cell>
          <cell r="L5014">
            <v>4.4000000000000004</v>
          </cell>
          <cell r="M5014" t="str">
            <v>143115201</v>
          </cell>
          <cell r="Q5014">
            <v>74864.960000000006</v>
          </cell>
          <cell r="R5014">
            <v>349.28</v>
          </cell>
          <cell r="S5014">
            <v>20394.04</v>
          </cell>
        </row>
        <row r="5015">
          <cell r="B5015" t="str">
            <v>63</v>
          </cell>
          <cell r="C5015" t="str">
            <v>КРУ-10-с ВМГ ПС Яблочная</v>
          </cell>
          <cell r="D5015" t="str">
            <v>534</v>
          </cell>
          <cell r="E5015" t="str">
            <v>011</v>
          </cell>
          <cell r="F5015">
            <v>11</v>
          </cell>
          <cell r="G5015">
            <v>40</v>
          </cell>
          <cell r="H5015">
            <v>95259</v>
          </cell>
          <cell r="I5015" t="str">
            <v>42208</v>
          </cell>
          <cell r="J5015" t="str">
            <v>2010062</v>
          </cell>
          <cell r="K5015" t="str">
            <v>40701</v>
          </cell>
          <cell r="L5015">
            <v>4.4000000000000004</v>
          </cell>
          <cell r="M5015" t="str">
            <v>143115201</v>
          </cell>
          <cell r="Q5015">
            <v>74864.960000000006</v>
          </cell>
          <cell r="R5015">
            <v>349.28</v>
          </cell>
          <cell r="S5015">
            <v>20394.04</v>
          </cell>
        </row>
        <row r="5016">
          <cell r="B5016" t="str">
            <v>63</v>
          </cell>
          <cell r="C5016" t="str">
            <v>КРУ-10-с ВМГ ПС Яблочная</v>
          </cell>
          <cell r="D5016" t="str">
            <v>534</v>
          </cell>
          <cell r="E5016" t="str">
            <v>011</v>
          </cell>
          <cell r="F5016">
            <v>11</v>
          </cell>
          <cell r="G5016">
            <v>40</v>
          </cell>
          <cell r="H5016">
            <v>95258</v>
          </cell>
          <cell r="I5016" t="str">
            <v>42209</v>
          </cell>
          <cell r="J5016" t="str">
            <v>2010062</v>
          </cell>
          <cell r="K5016" t="str">
            <v>40701</v>
          </cell>
          <cell r="L5016">
            <v>4.4000000000000004</v>
          </cell>
          <cell r="M5016" t="str">
            <v>143115201</v>
          </cell>
          <cell r="Q5016">
            <v>74863.960000000006</v>
          </cell>
          <cell r="R5016">
            <v>349.28</v>
          </cell>
          <cell r="S5016">
            <v>20394.04</v>
          </cell>
        </row>
        <row r="5017">
          <cell r="B5017" t="str">
            <v>63</v>
          </cell>
          <cell r="C5017" t="str">
            <v>КРУ-10-с ВМГ ПС Яблочная</v>
          </cell>
          <cell r="D5017" t="str">
            <v>534</v>
          </cell>
          <cell r="E5017" t="str">
            <v>011</v>
          </cell>
          <cell r="F5017">
            <v>11</v>
          </cell>
          <cell r="G5017">
            <v>40</v>
          </cell>
          <cell r="H5017">
            <v>95258</v>
          </cell>
          <cell r="I5017" t="str">
            <v>42210</v>
          </cell>
          <cell r="J5017" t="str">
            <v>2010062</v>
          </cell>
          <cell r="K5017" t="str">
            <v>40701</v>
          </cell>
          <cell r="L5017">
            <v>4.4000000000000004</v>
          </cell>
          <cell r="M5017" t="str">
            <v>143115201</v>
          </cell>
          <cell r="Q5017">
            <v>74863.960000000006</v>
          </cell>
          <cell r="R5017">
            <v>349.28</v>
          </cell>
          <cell r="S5017">
            <v>20394.04</v>
          </cell>
        </row>
        <row r="5018">
          <cell r="B5018" t="str">
            <v>63</v>
          </cell>
          <cell r="C5018" t="str">
            <v>КРУ-10-с ВМГ ПС Яблочная</v>
          </cell>
          <cell r="D5018" t="str">
            <v>534</v>
          </cell>
          <cell r="E5018" t="str">
            <v>011</v>
          </cell>
          <cell r="F5018">
            <v>11</v>
          </cell>
          <cell r="G5018">
            <v>40</v>
          </cell>
          <cell r="H5018">
            <v>95258</v>
          </cell>
          <cell r="I5018" t="str">
            <v>42211</v>
          </cell>
          <cell r="J5018" t="str">
            <v>2010062</v>
          </cell>
          <cell r="K5018" t="str">
            <v>40701</v>
          </cell>
          <cell r="L5018">
            <v>4.4000000000000004</v>
          </cell>
          <cell r="M5018" t="str">
            <v>143115201</v>
          </cell>
          <cell r="Q5018">
            <v>74863.960000000006</v>
          </cell>
          <cell r="R5018">
            <v>349.28</v>
          </cell>
          <cell r="S5018">
            <v>20394.04</v>
          </cell>
        </row>
        <row r="5019">
          <cell r="B5019" t="str">
            <v>63</v>
          </cell>
          <cell r="C5019" t="str">
            <v>Яч.К-12 с ВМП-10/1000 ПСХолмская</v>
          </cell>
          <cell r="D5019" t="str">
            <v>534</v>
          </cell>
          <cell r="E5019" t="str">
            <v>011</v>
          </cell>
          <cell r="F5019">
            <v>11</v>
          </cell>
          <cell r="G5019">
            <v>40</v>
          </cell>
          <cell r="H5019">
            <v>88066</v>
          </cell>
          <cell r="I5019" t="str">
            <v>42212</v>
          </cell>
          <cell r="J5019" t="str">
            <v>2010062</v>
          </cell>
          <cell r="K5019" t="str">
            <v>40701</v>
          </cell>
          <cell r="L5019">
            <v>4.4000000000000004</v>
          </cell>
          <cell r="M5019" t="str">
            <v>143115201</v>
          </cell>
          <cell r="Q5019">
            <v>84831.37</v>
          </cell>
          <cell r="R5019">
            <v>322.91000000000003</v>
          </cell>
          <cell r="S5019">
            <v>3234.63</v>
          </cell>
        </row>
        <row r="5020">
          <cell r="B5020" t="str">
            <v>63</v>
          </cell>
          <cell r="C5020" t="str">
            <v>Яч.К-12 с ВМП-10/1000 ПСХолмская</v>
          </cell>
          <cell r="D5020" t="str">
            <v>534</v>
          </cell>
          <cell r="E5020" t="str">
            <v>011</v>
          </cell>
          <cell r="F5020">
            <v>11</v>
          </cell>
          <cell r="G5020">
            <v>40</v>
          </cell>
          <cell r="H5020">
            <v>88066</v>
          </cell>
          <cell r="I5020" t="str">
            <v>42213</v>
          </cell>
          <cell r="J5020" t="str">
            <v>2010062</v>
          </cell>
          <cell r="K5020" t="str">
            <v>40701</v>
          </cell>
          <cell r="L5020">
            <v>4.4000000000000004</v>
          </cell>
          <cell r="M5020" t="str">
            <v>143115201</v>
          </cell>
          <cell r="Q5020">
            <v>84831.37</v>
          </cell>
          <cell r="R5020">
            <v>322.91000000000003</v>
          </cell>
          <cell r="S5020">
            <v>3234.63</v>
          </cell>
        </row>
        <row r="5021">
          <cell r="B5021" t="str">
            <v>63</v>
          </cell>
          <cell r="C5021" t="str">
            <v>Яч.К-12 с ВМП-10/1000 ПСХолмская</v>
          </cell>
          <cell r="D5021" t="str">
            <v>534</v>
          </cell>
          <cell r="E5021" t="str">
            <v>011</v>
          </cell>
          <cell r="F5021">
            <v>11</v>
          </cell>
          <cell r="G5021">
            <v>40</v>
          </cell>
          <cell r="H5021">
            <v>88066</v>
          </cell>
          <cell r="I5021" t="str">
            <v>42214</v>
          </cell>
          <cell r="J5021" t="str">
            <v>2010062</v>
          </cell>
          <cell r="K5021" t="str">
            <v>40701</v>
          </cell>
          <cell r="L5021">
            <v>4.4000000000000004</v>
          </cell>
          <cell r="M5021" t="str">
            <v>143115201</v>
          </cell>
          <cell r="Q5021">
            <v>84831.37</v>
          </cell>
          <cell r="R5021">
            <v>322.91000000000003</v>
          </cell>
          <cell r="S5021">
            <v>3234.63</v>
          </cell>
        </row>
        <row r="5022">
          <cell r="B5022" t="str">
            <v>63</v>
          </cell>
          <cell r="C5022" t="str">
            <v>Яч.К-12 с ВМП-10/1000 ПСХолмская</v>
          </cell>
          <cell r="D5022" t="str">
            <v>534</v>
          </cell>
          <cell r="E5022" t="str">
            <v>011</v>
          </cell>
          <cell r="F5022">
            <v>11</v>
          </cell>
          <cell r="G5022">
            <v>40</v>
          </cell>
          <cell r="H5022">
            <v>88066</v>
          </cell>
          <cell r="I5022" t="str">
            <v>42215</v>
          </cell>
          <cell r="J5022" t="str">
            <v>2010062</v>
          </cell>
          <cell r="K5022" t="str">
            <v>40701</v>
          </cell>
          <cell r="L5022">
            <v>4.4000000000000004</v>
          </cell>
          <cell r="M5022" t="str">
            <v>143115201</v>
          </cell>
          <cell r="Q5022">
            <v>84831.37</v>
          </cell>
          <cell r="R5022">
            <v>322.91000000000003</v>
          </cell>
          <cell r="S5022">
            <v>3234.63</v>
          </cell>
        </row>
        <row r="5023">
          <cell r="B5023" t="str">
            <v>63</v>
          </cell>
          <cell r="C5023" t="str">
            <v>Яч.К-12 с ВМП-10/1000 ПСХолмская</v>
          </cell>
          <cell r="D5023" t="str">
            <v>534</v>
          </cell>
          <cell r="E5023" t="str">
            <v>011</v>
          </cell>
          <cell r="F5023">
            <v>11</v>
          </cell>
          <cell r="G5023">
            <v>40</v>
          </cell>
          <cell r="H5023">
            <v>88065</v>
          </cell>
          <cell r="I5023" t="str">
            <v>42216</v>
          </cell>
          <cell r="J5023" t="str">
            <v>2010062</v>
          </cell>
          <cell r="K5023" t="str">
            <v>40701</v>
          </cell>
          <cell r="L5023">
            <v>4.4000000000000004</v>
          </cell>
          <cell r="M5023" t="str">
            <v>143115201</v>
          </cell>
          <cell r="Q5023">
            <v>84831.37</v>
          </cell>
          <cell r="R5023">
            <v>322.91000000000003</v>
          </cell>
          <cell r="S5023">
            <v>3233.63</v>
          </cell>
        </row>
        <row r="5024">
          <cell r="B5024" t="str">
            <v>63</v>
          </cell>
          <cell r="C5024" t="str">
            <v>Яч.К-12 с ВМП-10/1000 ПСХолмская</v>
          </cell>
          <cell r="D5024" t="str">
            <v>534</v>
          </cell>
          <cell r="E5024" t="str">
            <v>011</v>
          </cell>
          <cell r="F5024">
            <v>11</v>
          </cell>
          <cell r="G5024">
            <v>40</v>
          </cell>
          <cell r="H5024">
            <v>88065</v>
          </cell>
          <cell r="I5024" t="str">
            <v>42217</v>
          </cell>
          <cell r="J5024" t="str">
            <v>2010062</v>
          </cell>
          <cell r="K5024" t="str">
            <v>40701</v>
          </cell>
          <cell r="L5024">
            <v>4.4000000000000004</v>
          </cell>
          <cell r="M5024" t="str">
            <v>143115201</v>
          </cell>
          <cell r="Q5024">
            <v>84831.37</v>
          </cell>
          <cell r="R5024">
            <v>322.91000000000003</v>
          </cell>
          <cell r="S5024">
            <v>3233.63</v>
          </cell>
        </row>
        <row r="5025">
          <cell r="B5025" t="str">
            <v>63</v>
          </cell>
          <cell r="C5025" t="str">
            <v>Заградитель ВЗ-2000 ПС Х</v>
          </cell>
          <cell r="D5025" t="str">
            <v>534</v>
          </cell>
          <cell r="E5025" t="str">
            <v>011</v>
          </cell>
          <cell r="F5025">
            <v>11</v>
          </cell>
          <cell r="G5025">
            <v>40</v>
          </cell>
          <cell r="H5025">
            <v>86037</v>
          </cell>
          <cell r="I5025" t="str">
            <v>42218</v>
          </cell>
          <cell r="J5025" t="str">
            <v>2010062</v>
          </cell>
          <cell r="K5025" t="str">
            <v>40701</v>
          </cell>
          <cell r="L5025">
            <v>4.4000000000000004</v>
          </cell>
          <cell r="M5025" t="str">
            <v>143115201</v>
          </cell>
          <cell r="Q5025">
            <v>86037</v>
          </cell>
          <cell r="R5025">
            <v>0</v>
          </cell>
          <cell r="S5025">
            <v>0</v>
          </cell>
        </row>
        <row r="5026">
          <cell r="B5026" t="str">
            <v>63</v>
          </cell>
          <cell r="C5026" t="str">
            <v>КРУН-10 с маслян.выкл.ВМП-10 ПСХо</v>
          </cell>
          <cell r="D5026" t="str">
            <v>534</v>
          </cell>
          <cell r="E5026" t="str">
            <v>011</v>
          </cell>
          <cell r="F5026">
            <v>11</v>
          </cell>
          <cell r="G5026">
            <v>40</v>
          </cell>
          <cell r="H5026">
            <v>82857</v>
          </cell>
          <cell r="I5026" t="str">
            <v>42220</v>
          </cell>
          <cell r="J5026" t="str">
            <v>2010062</v>
          </cell>
          <cell r="K5026" t="str">
            <v>40701</v>
          </cell>
          <cell r="L5026">
            <v>4.4000000000000004</v>
          </cell>
          <cell r="M5026" t="str">
            <v>143115201</v>
          </cell>
          <cell r="Q5026">
            <v>82857</v>
          </cell>
          <cell r="R5026">
            <v>0</v>
          </cell>
          <cell r="S5026">
            <v>0</v>
          </cell>
        </row>
        <row r="5027">
          <cell r="B5027" t="str">
            <v>63</v>
          </cell>
          <cell r="C5027" t="str">
            <v>КРУН-10 с маслян.выкл.ВМП-10 ПСХо</v>
          </cell>
          <cell r="D5027" t="str">
            <v>534</v>
          </cell>
          <cell r="E5027" t="str">
            <v>011</v>
          </cell>
          <cell r="F5027">
            <v>11</v>
          </cell>
          <cell r="G5027">
            <v>40</v>
          </cell>
          <cell r="H5027">
            <v>82857</v>
          </cell>
          <cell r="I5027" t="str">
            <v>42221</v>
          </cell>
          <cell r="J5027" t="str">
            <v>2010062</v>
          </cell>
          <cell r="K5027" t="str">
            <v>40701</v>
          </cell>
          <cell r="L5027">
            <v>4.4000000000000004</v>
          </cell>
          <cell r="M5027" t="str">
            <v>143115201</v>
          </cell>
          <cell r="Q5027">
            <v>79817.67</v>
          </cell>
          <cell r="R5027">
            <v>303.81</v>
          </cell>
          <cell r="S5027">
            <v>3039.33</v>
          </cell>
        </row>
        <row r="5028">
          <cell r="B5028" t="str">
            <v>63</v>
          </cell>
          <cell r="C5028" t="str">
            <v>КРУН-10 с маслян.выкл.ВМП-10 ПСХо</v>
          </cell>
          <cell r="D5028" t="str">
            <v>534</v>
          </cell>
          <cell r="E5028" t="str">
            <v>011</v>
          </cell>
          <cell r="F5028">
            <v>11</v>
          </cell>
          <cell r="G5028">
            <v>40</v>
          </cell>
          <cell r="H5028">
            <v>82857</v>
          </cell>
          <cell r="I5028" t="str">
            <v>42222</v>
          </cell>
          <cell r="J5028" t="str">
            <v>2010062</v>
          </cell>
          <cell r="K5028" t="str">
            <v>40701</v>
          </cell>
          <cell r="L5028">
            <v>4.4000000000000004</v>
          </cell>
          <cell r="M5028" t="str">
            <v>143115201</v>
          </cell>
          <cell r="Q5028">
            <v>79817.67</v>
          </cell>
          <cell r="R5028">
            <v>303.81</v>
          </cell>
          <cell r="S5028">
            <v>3039.33</v>
          </cell>
        </row>
        <row r="5029">
          <cell r="B5029" t="str">
            <v>63</v>
          </cell>
          <cell r="C5029" t="str">
            <v>КРУН-10 с маслян.выкл.ВМП-10 ПСХо</v>
          </cell>
          <cell r="D5029" t="str">
            <v>534</v>
          </cell>
          <cell r="E5029" t="str">
            <v>011</v>
          </cell>
          <cell r="F5029">
            <v>11</v>
          </cell>
          <cell r="G5029">
            <v>40</v>
          </cell>
          <cell r="H5029">
            <v>82857</v>
          </cell>
          <cell r="I5029" t="str">
            <v>42226</v>
          </cell>
          <cell r="J5029" t="str">
            <v>2010062</v>
          </cell>
          <cell r="K5029" t="str">
            <v>40701</v>
          </cell>
          <cell r="L5029">
            <v>4.4000000000000004</v>
          </cell>
          <cell r="M5029" t="str">
            <v>143115201</v>
          </cell>
          <cell r="Q5029">
            <v>82857</v>
          </cell>
          <cell r="R5029">
            <v>0</v>
          </cell>
          <cell r="S5029">
            <v>0</v>
          </cell>
        </row>
        <row r="5030">
          <cell r="B5030" t="str">
            <v>63</v>
          </cell>
          <cell r="C5030" t="str">
            <v>КРУН-10 с маслян.выкл.ВМП-10 ПСХо</v>
          </cell>
          <cell r="D5030" t="str">
            <v>534</v>
          </cell>
          <cell r="E5030" t="str">
            <v>011</v>
          </cell>
          <cell r="F5030">
            <v>11</v>
          </cell>
          <cell r="G5030">
            <v>40</v>
          </cell>
          <cell r="H5030">
            <v>82857</v>
          </cell>
          <cell r="I5030" t="str">
            <v>42227</v>
          </cell>
          <cell r="J5030" t="str">
            <v>2010062</v>
          </cell>
          <cell r="K5030" t="str">
            <v>40701</v>
          </cell>
          <cell r="L5030">
            <v>4.4000000000000004</v>
          </cell>
          <cell r="M5030" t="str">
            <v>143115201</v>
          </cell>
          <cell r="Q5030">
            <v>82857</v>
          </cell>
          <cell r="R5030">
            <v>0</v>
          </cell>
          <cell r="S5030">
            <v>0</v>
          </cell>
        </row>
        <row r="5031">
          <cell r="B5031" t="str">
            <v>63</v>
          </cell>
          <cell r="C5031" t="str">
            <v>Ограничители ОПН-220-У1 ПСХолмска</v>
          </cell>
          <cell r="D5031" t="str">
            <v>534</v>
          </cell>
          <cell r="E5031" t="str">
            <v>011</v>
          </cell>
          <cell r="F5031">
            <v>11</v>
          </cell>
          <cell r="G5031">
            <v>40</v>
          </cell>
          <cell r="H5031">
            <v>79071</v>
          </cell>
          <cell r="I5031" t="str">
            <v>42228</v>
          </cell>
          <cell r="J5031" t="str">
            <v>2010062</v>
          </cell>
          <cell r="K5031" t="str">
            <v>40701</v>
          </cell>
          <cell r="L5031">
            <v>4.4000000000000004</v>
          </cell>
          <cell r="M5031" t="str">
            <v>143115201</v>
          </cell>
          <cell r="Q5031">
            <v>79071</v>
          </cell>
          <cell r="R5031">
            <v>0</v>
          </cell>
          <cell r="S5031">
            <v>0</v>
          </cell>
        </row>
        <row r="5032">
          <cell r="B5032" t="str">
            <v>63</v>
          </cell>
          <cell r="C5032" t="str">
            <v>Ограничители ОПН-220-У1 ПСХолмска</v>
          </cell>
          <cell r="D5032" t="str">
            <v>534</v>
          </cell>
          <cell r="E5032" t="str">
            <v>011</v>
          </cell>
          <cell r="F5032">
            <v>11</v>
          </cell>
          <cell r="G5032">
            <v>40</v>
          </cell>
          <cell r="H5032">
            <v>79071</v>
          </cell>
          <cell r="I5032" t="str">
            <v>42229</v>
          </cell>
          <cell r="J5032" t="str">
            <v>2010062</v>
          </cell>
          <cell r="K5032" t="str">
            <v>40701</v>
          </cell>
          <cell r="L5032">
            <v>4.4000000000000004</v>
          </cell>
          <cell r="M5032" t="str">
            <v>143115201</v>
          </cell>
          <cell r="Q5032">
            <v>79071</v>
          </cell>
          <cell r="R5032">
            <v>0</v>
          </cell>
          <cell r="S5032">
            <v>0</v>
          </cell>
        </row>
        <row r="5033">
          <cell r="B5033" t="str">
            <v>63</v>
          </cell>
          <cell r="C5033" t="str">
            <v>Ограничители ОПН-220-У1 ПСХолмска</v>
          </cell>
          <cell r="D5033" t="str">
            <v>534</v>
          </cell>
          <cell r="E5033" t="str">
            <v>011</v>
          </cell>
          <cell r="F5033">
            <v>11</v>
          </cell>
          <cell r="G5033">
            <v>40</v>
          </cell>
          <cell r="H5033">
            <v>79071</v>
          </cell>
          <cell r="I5033" t="str">
            <v>42230</v>
          </cell>
          <cell r="J5033" t="str">
            <v>2010062</v>
          </cell>
          <cell r="K5033" t="str">
            <v>40701</v>
          </cell>
          <cell r="L5033">
            <v>4.4000000000000004</v>
          </cell>
          <cell r="M5033" t="str">
            <v>143115201</v>
          </cell>
          <cell r="Q5033">
            <v>79071</v>
          </cell>
          <cell r="R5033">
            <v>0</v>
          </cell>
          <cell r="S5033">
            <v>0</v>
          </cell>
        </row>
        <row r="5034">
          <cell r="B5034" t="str">
            <v>63</v>
          </cell>
          <cell r="C5034" t="str">
            <v>Ограничители ОПН-220-У1 ПСХолмска</v>
          </cell>
          <cell r="D5034" t="str">
            <v>534</v>
          </cell>
          <cell r="E5034" t="str">
            <v>011</v>
          </cell>
          <cell r="F5034">
            <v>11</v>
          </cell>
          <cell r="G5034">
            <v>40</v>
          </cell>
          <cell r="H5034">
            <v>79071</v>
          </cell>
          <cell r="I5034" t="str">
            <v>42231</v>
          </cell>
          <cell r="J5034" t="str">
            <v>2010062</v>
          </cell>
          <cell r="K5034" t="str">
            <v>40701</v>
          </cell>
          <cell r="L5034">
            <v>4.4000000000000004</v>
          </cell>
          <cell r="M5034" t="str">
            <v>143115201</v>
          </cell>
          <cell r="Q5034">
            <v>79071</v>
          </cell>
          <cell r="R5034">
            <v>0</v>
          </cell>
          <cell r="S5034">
            <v>0</v>
          </cell>
        </row>
        <row r="5035">
          <cell r="B5035" t="str">
            <v>63</v>
          </cell>
          <cell r="C5035" t="str">
            <v>Ограничители ОПН-220-У1 ПСХолмска</v>
          </cell>
          <cell r="D5035" t="str">
            <v>534</v>
          </cell>
          <cell r="E5035" t="str">
            <v>011</v>
          </cell>
          <cell r="F5035">
            <v>11</v>
          </cell>
          <cell r="G5035">
            <v>40</v>
          </cell>
          <cell r="H5035">
            <v>79071</v>
          </cell>
          <cell r="I5035" t="str">
            <v>42233</v>
          </cell>
          <cell r="J5035" t="str">
            <v>2010062</v>
          </cell>
          <cell r="K5035" t="str">
            <v>40701</v>
          </cell>
          <cell r="L5035">
            <v>4.4000000000000004</v>
          </cell>
          <cell r="M5035" t="str">
            <v>143115201</v>
          </cell>
          <cell r="Q5035">
            <v>79071</v>
          </cell>
          <cell r="R5035">
            <v>0</v>
          </cell>
          <cell r="S5035">
            <v>0</v>
          </cell>
        </row>
        <row r="5036">
          <cell r="B5036" t="str">
            <v>63</v>
          </cell>
          <cell r="C5036" t="str">
            <v>Ограничители ОПН-220-У1 ПСХолмска</v>
          </cell>
          <cell r="D5036" t="str">
            <v>534</v>
          </cell>
          <cell r="E5036" t="str">
            <v>011</v>
          </cell>
          <cell r="F5036">
            <v>11</v>
          </cell>
          <cell r="G5036">
            <v>40</v>
          </cell>
          <cell r="H5036">
            <v>79071</v>
          </cell>
          <cell r="I5036" t="str">
            <v>42234</v>
          </cell>
          <cell r="J5036" t="str">
            <v>2010062</v>
          </cell>
          <cell r="K5036" t="str">
            <v>40701</v>
          </cell>
          <cell r="L5036">
            <v>4.4000000000000004</v>
          </cell>
          <cell r="M5036" t="str">
            <v>143115201</v>
          </cell>
          <cell r="Q5036">
            <v>79071</v>
          </cell>
          <cell r="R5036">
            <v>0</v>
          </cell>
          <cell r="S5036">
            <v>0</v>
          </cell>
        </row>
        <row r="5037">
          <cell r="B5037" t="str">
            <v>63</v>
          </cell>
          <cell r="C5037" t="str">
            <v>Яч.К-12 с ВМП-10/1000 ПСХолмская</v>
          </cell>
          <cell r="D5037" t="str">
            <v>534</v>
          </cell>
          <cell r="E5037" t="str">
            <v>011</v>
          </cell>
          <cell r="F5037">
            <v>11</v>
          </cell>
          <cell r="G5037">
            <v>40</v>
          </cell>
          <cell r="H5037">
            <v>75137</v>
          </cell>
          <cell r="I5037" t="str">
            <v>42235</v>
          </cell>
          <cell r="J5037" t="str">
            <v>2010062</v>
          </cell>
          <cell r="K5037" t="str">
            <v>40701</v>
          </cell>
          <cell r="L5037">
            <v>4.4000000000000004</v>
          </cell>
          <cell r="M5037" t="str">
            <v>143115201</v>
          </cell>
          <cell r="Q5037">
            <v>59052.5</v>
          </cell>
          <cell r="R5037">
            <v>275.5</v>
          </cell>
          <cell r="S5037">
            <v>16084.5</v>
          </cell>
        </row>
        <row r="5038">
          <cell r="B5038" t="str">
            <v>63</v>
          </cell>
          <cell r="C5038" t="str">
            <v>Яч.К-12 с ВМП-10/1000 ПСХолмская</v>
          </cell>
          <cell r="D5038" t="str">
            <v>534</v>
          </cell>
          <cell r="E5038" t="str">
            <v>011</v>
          </cell>
          <cell r="F5038">
            <v>11</v>
          </cell>
          <cell r="G5038">
            <v>40</v>
          </cell>
          <cell r="H5038">
            <v>75136</v>
          </cell>
          <cell r="I5038" t="str">
            <v>42236</v>
          </cell>
          <cell r="J5038" t="str">
            <v>2010062</v>
          </cell>
          <cell r="K5038" t="str">
            <v>40701</v>
          </cell>
          <cell r="L5038">
            <v>4.4000000000000004</v>
          </cell>
          <cell r="M5038" t="str">
            <v>143115201</v>
          </cell>
          <cell r="Q5038">
            <v>59049.5</v>
          </cell>
          <cell r="R5038">
            <v>275.5</v>
          </cell>
          <cell r="S5038">
            <v>16086.5</v>
          </cell>
        </row>
        <row r="5039">
          <cell r="B5039" t="str">
            <v>63</v>
          </cell>
          <cell r="C5039" t="str">
            <v>Раз.РНДЗ-220/1000 ПСХолмская</v>
          </cell>
          <cell r="D5039" t="str">
            <v>534</v>
          </cell>
          <cell r="E5039" t="str">
            <v>011</v>
          </cell>
          <cell r="F5039">
            <v>11</v>
          </cell>
          <cell r="G5039">
            <v>40</v>
          </cell>
          <cell r="H5039">
            <v>70077</v>
          </cell>
          <cell r="I5039" t="str">
            <v>42237</v>
          </cell>
          <cell r="J5039" t="str">
            <v>2010062</v>
          </cell>
          <cell r="K5039" t="str">
            <v>40701</v>
          </cell>
          <cell r="L5039">
            <v>4.4000000000000004</v>
          </cell>
          <cell r="M5039" t="str">
            <v>143115201</v>
          </cell>
          <cell r="Q5039">
            <v>70077</v>
          </cell>
          <cell r="R5039">
            <v>0</v>
          </cell>
          <cell r="S5039">
            <v>0</v>
          </cell>
        </row>
        <row r="5040">
          <cell r="B5040" t="str">
            <v>63</v>
          </cell>
          <cell r="C5040" t="str">
            <v>Яч.К-12 с ВМП-10/1000 ПСХолмская</v>
          </cell>
          <cell r="D5040" t="str">
            <v>534</v>
          </cell>
          <cell r="E5040" t="str">
            <v>011</v>
          </cell>
          <cell r="F5040">
            <v>11</v>
          </cell>
          <cell r="G5040">
            <v>40</v>
          </cell>
          <cell r="H5040">
            <v>69732</v>
          </cell>
          <cell r="I5040" t="str">
            <v>42238</v>
          </cell>
          <cell r="J5040" t="str">
            <v>2010062</v>
          </cell>
          <cell r="K5040" t="str">
            <v>40701</v>
          </cell>
          <cell r="L5040">
            <v>4.4000000000000004</v>
          </cell>
          <cell r="M5040" t="str">
            <v>143115201</v>
          </cell>
          <cell r="Q5040">
            <v>54804.76</v>
          </cell>
          <cell r="R5040">
            <v>255.68</v>
          </cell>
          <cell r="S5040">
            <v>14927.24</v>
          </cell>
        </row>
        <row r="5041">
          <cell r="B5041" t="str">
            <v>63</v>
          </cell>
          <cell r="C5041" t="str">
            <v>Яч.К-12 с ВМП-10/1000 ПСХолмская</v>
          </cell>
          <cell r="D5041" t="str">
            <v>534</v>
          </cell>
          <cell r="E5041" t="str">
            <v>011</v>
          </cell>
          <cell r="F5041">
            <v>11</v>
          </cell>
          <cell r="G5041">
            <v>40</v>
          </cell>
          <cell r="H5041">
            <v>69731</v>
          </cell>
          <cell r="I5041" t="str">
            <v>42242</v>
          </cell>
          <cell r="J5041" t="str">
            <v>2010062</v>
          </cell>
          <cell r="K5041" t="str">
            <v>40701</v>
          </cell>
          <cell r="L5041">
            <v>4.4000000000000004</v>
          </cell>
          <cell r="M5041" t="str">
            <v>143115201</v>
          </cell>
          <cell r="Q5041">
            <v>54804.76</v>
          </cell>
          <cell r="R5041">
            <v>255.68</v>
          </cell>
          <cell r="S5041">
            <v>14926.24</v>
          </cell>
        </row>
        <row r="5042">
          <cell r="B5042" t="str">
            <v>63</v>
          </cell>
          <cell r="C5042" t="str">
            <v>Яч.К-12 с ВМП-10/1000 ПСХолмская</v>
          </cell>
          <cell r="D5042" t="str">
            <v>534</v>
          </cell>
          <cell r="E5042" t="str">
            <v>011</v>
          </cell>
          <cell r="F5042">
            <v>11</v>
          </cell>
          <cell r="G5042">
            <v>40</v>
          </cell>
          <cell r="H5042">
            <v>69731</v>
          </cell>
          <cell r="I5042" t="str">
            <v>42243</v>
          </cell>
          <cell r="J5042" t="str">
            <v>2010062</v>
          </cell>
          <cell r="K5042" t="str">
            <v>40701</v>
          </cell>
          <cell r="L5042">
            <v>4.4000000000000004</v>
          </cell>
          <cell r="M5042" t="str">
            <v>143115201</v>
          </cell>
          <cell r="Q5042">
            <v>54803.76</v>
          </cell>
          <cell r="R5042">
            <v>255.68</v>
          </cell>
          <cell r="S5042">
            <v>14927.24</v>
          </cell>
        </row>
        <row r="5043">
          <cell r="B5043" t="str">
            <v>63</v>
          </cell>
          <cell r="C5043" t="str">
            <v>Яч.К-12 с ВМП-10/1000 ПСХолмская</v>
          </cell>
          <cell r="D5043" t="str">
            <v>534</v>
          </cell>
          <cell r="E5043" t="str">
            <v>011</v>
          </cell>
          <cell r="F5043">
            <v>11</v>
          </cell>
          <cell r="G5043">
            <v>40</v>
          </cell>
          <cell r="H5043">
            <v>69731</v>
          </cell>
          <cell r="I5043" t="str">
            <v>42244</v>
          </cell>
          <cell r="J5043" t="str">
            <v>2010062</v>
          </cell>
          <cell r="K5043" t="str">
            <v>40701</v>
          </cell>
          <cell r="L5043">
            <v>4.4000000000000004</v>
          </cell>
          <cell r="M5043" t="str">
            <v>143115201</v>
          </cell>
          <cell r="Q5043">
            <v>54803.76</v>
          </cell>
          <cell r="R5043">
            <v>255.68</v>
          </cell>
          <cell r="S5043">
            <v>14927.24</v>
          </cell>
        </row>
        <row r="5044">
          <cell r="B5044" t="str">
            <v>63</v>
          </cell>
          <cell r="C5044" t="str">
            <v>Яч.К-12 с ВМП-10/1000 ПСХолмская</v>
          </cell>
          <cell r="D5044" t="str">
            <v>534</v>
          </cell>
          <cell r="E5044" t="str">
            <v>011</v>
          </cell>
          <cell r="F5044">
            <v>11</v>
          </cell>
          <cell r="G5044">
            <v>40</v>
          </cell>
          <cell r="H5044">
            <v>69731</v>
          </cell>
          <cell r="I5044" t="str">
            <v>42245</v>
          </cell>
          <cell r="J5044" t="str">
            <v>2010062</v>
          </cell>
          <cell r="K5044" t="str">
            <v>40701</v>
          </cell>
          <cell r="L5044">
            <v>4.4000000000000004</v>
          </cell>
          <cell r="M5044" t="str">
            <v>143115201</v>
          </cell>
          <cell r="Q5044">
            <v>54803.76</v>
          </cell>
          <cell r="R5044">
            <v>255.68</v>
          </cell>
          <cell r="S5044">
            <v>14927.24</v>
          </cell>
        </row>
        <row r="5045">
          <cell r="B5045" t="str">
            <v>63</v>
          </cell>
          <cell r="C5045" t="str">
            <v>Яч.К-12 с ВМП-10/1000 ПСХолмская</v>
          </cell>
          <cell r="D5045" t="str">
            <v>534</v>
          </cell>
          <cell r="E5045" t="str">
            <v>011</v>
          </cell>
          <cell r="F5045">
            <v>11</v>
          </cell>
          <cell r="G5045">
            <v>40</v>
          </cell>
          <cell r="H5045">
            <v>69731</v>
          </cell>
          <cell r="I5045" t="str">
            <v>42246</v>
          </cell>
          <cell r="J5045" t="str">
            <v>2010062</v>
          </cell>
          <cell r="K5045" t="str">
            <v>40701</v>
          </cell>
          <cell r="L5045">
            <v>4.4000000000000004</v>
          </cell>
          <cell r="M5045" t="str">
            <v>143115201</v>
          </cell>
          <cell r="Q5045">
            <v>54803.76</v>
          </cell>
          <cell r="R5045">
            <v>255.68</v>
          </cell>
          <cell r="S5045">
            <v>14927.24</v>
          </cell>
        </row>
        <row r="5046">
          <cell r="B5046" t="str">
            <v>63</v>
          </cell>
          <cell r="C5046" t="str">
            <v>Яч.К-12 с ВМП-10/1000 ПСХолмская</v>
          </cell>
          <cell r="D5046" t="str">
            <v>534</v>
          </cell>
          <cell r="E5046" t="str">
            <v>011</v>
          </cell>
          <cell r="F5046">
            <v>11</v>
          </cell>
          <cell r="G5046">
            <v>40</v>
          </cell>
          <cell r="H5046">
            <v>69731</v>
          </cell>
          <cell r="I5046" t="str">
            <v>42247</v>
          </cell>
          <cell r="J5046" t="str">
            <v>2010062</v>
          </cell>
          <cell r="K5046" t="str">
            <v>40701</v>
          </cell>
          <cell r="L5046">
            <v>4.4000000000000004</v>
          </cell>
          <cell r="M5046" t="str">
            <v>143115201</v>
          </cell>
          <cell r="Q5046">
            <v>54803.76</v>
          </cell>
          <cell r="R5046">
            <v>255.68</v>
          </cell>
          <cell r="S5046">
            <v>14927.24</v>
          </cell>
        </row>
        <row r="5047">
          <cell r="B5047" t="str">
            <v>63</v>
          </cell>
          <cell r="C5047" t="str">
            <v>Трансформатор НКФ-220-58-У1 ПС Х</v>
          </cell>
          <cell r="D5047" t="str">
            <v>534</v>
          </cell>
          <cell r="E5047" t="str">
            <v>011</v>
          </cell>
          <cell r="F5047">
            <v>11</v>
          </cell>
          <cell r="G5047">
            <v>40</v>
          </cell>
          <cell r="H5047">
            <v>64447</v>
          </cell>
          <cell r="I5047" t="str">
            <v>42248</v>
          </cell>
          <cell r="J5047" t="str">
            <v>2010062</v>
          </cell>
          <cell r="K5047" t="str">
            <v>40701</v>
          </cell>
          <cell r="L5047">
            <v>4.4000000000000004</v>
          </cell>
          <cell r="M5047" t="str">
            <v>143115201</v>
          </cell>
          <cell r="Q5047">
            <v>59116.17</v>
          </cell>
          <cell r="R5047">
            <v>236.31</v>
          </cell>
          <cell r="S5047">
            <v>5330.83</v>
          </cell>
        </row>
        <row r="5048">
          <cell r="B5048" t="str">
            <v>63</v>
          </cell>
          <cell r="C5048" t="str">
            <v>КРУН-10 с маслян.выкл.ВМП-10 ПСХо</v>
          </cell>
          <cell r="D5048" t="str">
            <v>534</v>
          </cell>
          <cell r="E5048" t="str">
            <v>011</v>
          </cell>
          <cell r="F5048">
            <v>11</v>
          </cell>
          <cell r="G5048">
            <v>40</v>
          </cell>
          <cell r="H5048">
            <v>63885</v>
          </cell>
          <cell r="I5048" t="str">
            <v>42249</v>
          </cell>
          <cell r="J5048" t="str">
            <v>2010062</v>
          </cell>
          <cell r="K5048" t="str">
            <v>40701</v>
          </cell>
          <cell r="L5048">
            <v>4.4000000000000004</v>
          </cell>
          <cell r="M5048" t="str">
            <v>143115201</v>
          </cell>
          <cell r="Q5048">
            <v>63885</v>
          </cell>
          <cell r="R5048">
            <v>0</v>
          </cell>
          <cell r="S5048">
            <v>0</v>
          </cell>
        </row>
        <row r="5049">
          <cell r="B5049" t="str">
            <v>63</v>
          </cell>
          <cell r="C5049" t="str">
            <v>КРУН-10 с маслян.выкл.ВМП-10 ПСХо</v>
          </cell>
          <cell r="D5049" t="str">
            <v>534</v>
          </cell>
          <cell r="E5049" t="str">
            <v>011</v>
          </cell>
          <cell r="F5049">
            <v>11</v>
          </cell>
          <cell r="G5049">
            <v>40</v>
          </cell>
          <cell r="H5049">
            <v>63885</v>
          </cell>
          <cell r="I5049" t="str">
            <v>42250</v>
          </cell>
          <cell r="J5049" t="str">
            <v>2010062</v>
          </cell>
          <cell r="K5049" t="str">
            <v>40701</v>
          </cell>
          <cell r="L5049">
            <v>4.4000000000000004</v>
          </cell>
          <cell r="M5049" t="str">
            <v>143115201</v>
          </cell>
          <cell r="Q5049">
            <v>63885</v>
          </cell>
          <cell r="R5049">
            <v>0</v>
          </cell>
          <cell r="S5049">
            <v>0</v>
          </cell>
        </row>
        <row r="5050">
          <cell r="B5050" t="str">
            <v>63</v>
          </cell>
          <cell r="C5050" t="str">
            <v>КРУН-10 с маслян.выкл.ВМП-10 ПСХо</v>
          </cell>
          <cell r="D5050" t="str">
            <v>534</v>
          </cell>
          <cell r="E5050" t="str">
            <v>011</v>
          </cell>
          <cell r="F5050">
            <v>11</v>
          </cell>
          <cell r="G5050">
            <v>40</v>
          </cell>
          <cell r="H5050">
            <v>63885</v>
          </cell>
          <cell r="I5050" t="str">
            <v>42251</v>
          </cell>
          <cell r="J5050" t="str">
            <v>2010062</v>
          </cell>
          <cell r="K5050" t="str">
            <v>40701</v>
          </cell>
          <cell r="L5050">
            <v>4.4000000000000004</v>
          </cell>
          <cell r="M5050" t="str">
            <v>143115201</v>
          </cell>
          <cell r="Q5050">
            <v>63885</v>
          </cell>
          <cell r="R5050">
            <v>0</v>
          </cell>
          <cell r="S5050">
            <v>0</v>
          </cell>
        </row>
        <row r="5051">
          <cell r="B5051" t="str">
            <v>63</v>
          </cell>
          <cell r="C5051" t="str">
            <v>КРУН-10 с маслян.выкл.ВМП-10 ПСХо</v>
          </cell>
          <cell r="D5051" t="str">
            <v>534</v>
          </cell>
          <cell r="E5051" t="str">
            <v>011</v>
          </cell>
          <cell r="F5051">
            <v>11</v>
          </cell>
          <cell r="G5051">
            <v>40</v>
          </cell>
          <cell r="H5051">
            <v>63885</v>
          </cell>
          <cell r="I5051" t="str">
            <v>42252</v>
          </cell>
          <cell r="J5051" t="str">
            <v>2010062</v>
          </cell>
          <cell r="K5051" t="str">
            <v>40701</v>
          </cell>
          <cell r="L5051">
            <v>4.4000000000000004</v>
          </cell>
          <cell r="M5051" t="str">
            <v>143115201</v>
          </cell>
          <cell r="Q5051">
            <v>63885</v>
          </cell>
          <cell r="R5051">
            <v>0</v>
          </cell>
          <cell r="S5051">
            <v>0</v>
          </cell>
        </row>
        <row r="5052">
          <cell r="B5052" t="str">
            <v>63</v>
          </cell>
          <cell r="C5052" t="str">
            <v>КРУН-10 с маслян.выкл.ВМП-10 ПСХо</v>
          </cell>
          <cell r="D5052" t="str">
            <v>534</v>
          </cell>
          <cell r="E5052" t="str">
            <v>011</v>
          </cell>
          <cell r="F5052">
            <v>11</v>
          </cell>
          <cell r="G5052">
            <v>40</v>
          </cell>
          <cell r="H5052">
            <v>63884</v>
          </cell>
          <cell r="I5052" t="str">
            <v>42253</v>
          </cell>
          <cell r="J5052" t="str">
            <v>2010062</v>
          </cell>
          <cell r="K5052" t="str">
            <v>40701</v>
          </cell>
          <cell r="L5052">
            <v>4.4000000000000004</v>
          </cell>
          <cell r="M5052" t="str">
            <v>143115201</v>
          </cell>
          <cell r="Q5052">
            <v>63884</v>
          </cell>
          <cell r="R5052">
            <v>0</v>
          </cell>
          <cell r="S5052">
            <v>0</v>
          </cell>
        </row>
        <row r="5053">
          <cell r="B5053" t="str">
            <v>63</v>
          </cell>
          <cell r="C5053" t="str">
            <v>КРУН-10 с маслян.выкл.ВМП-10 ПСХо</v>
          </cell>
          <cell r="D5053" t="str">
            <v>534</v>
          </cell>
          <cell r="E5053" t="str">
            <v>011</v>
          </cell>
          <cell r="F5053">
            <v>11</v>
          </cell>
          <cell r="G5053">
            <v>40</v>
          </cell>
          <cell r="H5053">
            <v>63884</v>
          </cell>
          <cell r="I5053" t="str">
            <v>42254</v>
          </cell>
          <cell r="J5053" t="str">
            <v>2010062</v>
          </cell>
          <cell r="K5053" t="str">
            <v>40701</v>
          </cell>
          <cell r="L5053">
            <v>4.4000000000000004</v>
          </cell>
          <cell r="M5053" t="str">
            <v>143115201</v>
          </cell>
          <cell r="Q5053">
            <v>63884</v>
          </cell>
          <cell r="R5053">
            <v>0</v>
          </cell>
          <cell r="S5053">
            <v>0</v>
          </cell>
        </row>
        <row r="5054">
          <cell r="B5054" t="str">
            <v>63</v>
          </cell>
          <cell r="C5054" t="str">
            <v>Маслян. выключ. МКП-110 ПС Х</v>
          </cell>
          <cell r="D5054" t="str">
            <v>534</v>
          </cell>
          <cell r="E5054" t="str">
            <v>011</v>
          </cell>
          <cell r="F5054">
            <v>11</v>
          </cell>
          <cell r="G5054">
            <v>40</v>
          </cell>
          <cell r="H5054">
            <v>62012</v>
          </cell>
          <cell r="I5054" t="str">
            <v>42267</v>
          </cell>
          <cell r="J5054" t="str">
            <v>2010062</v>
          </cell>
          <cell r="K5054" t="str">
            <v>40701</v>
          </cell>
          <cell r="L5054">
            <v>4.4000000000000004</v>
          </cell>
          <cell r="M5054" t="str">
            <v>143115201</v>
          </cell>
          <cell r="Q5054">
            <v>62012</v>
          </cell>
          <cell r="R5054">
            <v>0</v>
          </cell>
          <cell r="S5054">
            <v>0</v>
          </cell>
        </row>
        <row r="5055">
          <cell r="B5055" t="str">
            <v>63</v>
          </cell>
          <cell r="C5055" t="str">
            <v>Маслян. выключ. МКП-110 ПС Х</v>
          </cell>
          <cell r="D5055" t="str">
            <v>534</v>
          </cell>
          <cell r="E5055" t="str">
            <v>011</v>
          </cell>
          <cell r="F5055">
            <v>11</v>
          </cell>
          <cell r="G5055">
            <v>40</v>
          </cell>
          <cell r="H5055">
            <v>62011</v>
          </cell>
          <cell r="I5055" t="str">
            <v>42268</v>
          </cell>
          <cell r="J5055" t="str">
            <v>2010062</v>
          </cell>
          <cell r="K5055" t="str">
            <v>40701</v>
          </cell>
          <cell r="L5055">
            <v>4.4000000000000004</v>
          </cell>
          <cell r="M5055" t="str">
            <v>143115201</v>
          </cell>
          <cell r="Q5055">
            <v>62011</v>
          </cell>
          <cell r="R5055">
            <v>0</v>
          </cell>
          <cell r="S5055">
            <v>0</v>
          </cell>
        </row>
        <row r="5056">
          <cell r="B5056" t="str">
            <v>63</v>
          </cell>
          <cell r="C5056" t="str">
            <v>Маслян. выключ. МКП-110 ПС Х</v>
          </cell>
          <cell r="D5056" t="str">
            <v>534</v>
          </cell>
          <cell r="E5056" t="str">
            <v>011</v>
          </cell>
          <cell r="F5056">
            <v>11</v>
          </cell>
          <cell r="G5056">
            <v>40</v>
          </cell>
          <cell r="H5056">
            <v>62011</v>
          </cell>
          <cell r="I5056" t="str">
            <v>42269</v>
          </cell>
          <cell r="J5056" t="str">
            <v>2010062</v>
          </cell>
          <cell r="K5056" t="str">
            <v>40701</v>
          </cell>
          <cell r="L5056">
            <v>4.4000000000000004</v>
          </cell>
          <cell r="M5056" t="str">
            <v>143115201</v>
          </cell>
          <cell r="Q5056">
            <v>62011</v>
          </cell>
          <cell r="R5056">
            <v>0</v>
          </cell>
          <cell r="S5056">
            <v>0</v>
          </cell>
        </row>
        <row r="5057">
          <cell r="B5057" t="str">
            <v>63</v>
          </cell>
          <cell r="C5057" t="str">
            <v>Маслян. выключ. МКП-110 ПС Х</v>
          </cell>
          <cell r="D5057" t="str">
            <v>534</v>
          </cell>
          <cell r="E5057" t="str">
            <v>011</v>
          </cell>
          <cell r="F5057">
            <v>11</v>
          </cell>
          <cell r="G5057">
            <v>40</v>
          </cell>
          <cell r="H5057">
            <v>62011</v>
          </cell>
          <cell r="I5057" t="str">
            <v>42270</v>
          </cell>
          <cell r="J5057" t="str">
            <v>2010062</v>
          </cell>
          <cell r="K5057" t="str">
            <v>40701</v>
          </cell>
          <cell r="L5057">
            <v>4.4000000000000004</v>
          </cell>
          <cell r="M5057" t="str">
            <v>143115201</v>
          </cell>
          <cell r="Q5057">
            <v>62011</v>
          </cell>
          <cell r="R5057">
            <v>0</v>
          </cell>
          <cell r="S5057">
            <v>0</v>
          </cell>
        </row>
        <row r="5058">
          <cell r="B5058" t="str">
            <v>63</v>
          </cell>
          <cell r="C5058" t="str">
            <v>Маслян. выключ. МКП-110 ПС Х</v>
          </cell>
          <cell r="D5058" t="str">
            <v>534</v>
          </cell>
          <cell r="E5058" t="str">
            <v>011</v>
          </cell>
          <cell r="F5058">
            <v>11</v>
          </cell>
          <cell r="G5058">
            <v>40</v>
          </cell>
          <cell r="H5058">
            <v>62011</v>
          </cell>
          <cell r="I5058" t="str">
            <v>42272</v>
          </cell>
          <cell r="J5058" t="str">
            <v>2010062</v>
          </cell>
          <cell r="K5058" t="str">
            <v>40701</v>
          </cell>
          <cell r="L5058">
            <v>4.4000000000000004</v>
          </cell>
          <cell r="M5058" t="str">
            <v>143115201</v>
          </cell>
          <cell r="Q5058">
            <v>62011</v>
          </cell>
          <cell r="R5058">
            <v>0</v>
          </cell>
          <cell r="S5058">
            <v>0</v>
          </cell>
        </row>
        <row r="5059">
          <cell r="B5059" t="str">
            <v>63</v>
          </cell>
          <cell r="C5059" t="str">
            <v>Маслян. выключ. МКП-110 ПС Х</v>
          </cell>
          <cell r="D5059" t="str">
            <v>534</v>
          </cell>
          <cell r="E5059" t="str">
            <v>011</v>
          </cell>
          <cell r="F5059">
            <v>11</v>
          </cell>
          <cell r="G5059">
            <v>40</v>
          </cell>
          <cell r="H5059">
            <v>62011</v>
          </cell>
          <cell r="I5059" t="str">
            <v>42273</v>
          </cell>
          <cell r="J5059" t="str">
            <v>2010062</v>
          </cell>
          <cell r="K5059" t="str">
            <v>40701</v>
          </cell>
          <cell r="L5059">
            <v>4.4000000000000004</v>
          </cell>
          <cell r="M5059" t="str">
            <v>143115201</v>
          </cell>
          <cell r="Q5059">
            <v>62011</v>
          </cell>
          <cell r="R5059">
            <v>0</v>
          </cell>
          <cell r="S5059">
            <v>0</v>
          </cell>
        </row>
        <row r="5060">
          <cell r="B5060" t="str">
            <v>63</v>
          </cell>
          <cell r="C5060" t="str">
            <v>Маслян. выключ. МКП-110 ПС Х</v>
          </cell>
          <cell r="D5060" t="str">
            <v>534</v>
          </cell>
          <cell r="E5060" t="str">
            <v>011</v>
          </cell>
          <cell r="F5060">
            <v>11</v>
          </cell>
          <cell r="G5060">
            <v>40</v>
          </cell>
          <cell r="H5060">
            <v>62011</v>
          </cell>
          <cell r="I5060" t="str">
            <v>42274</v>
          </cell>
          <cell r="J5060" t="str">
            <v>2010062</v>
          </cell>
          <cell r="K5060" t="str">
            <v>40701</v>
          </cell>
          <cell r="L5060">
            <v>4.4000000000000004</v>
          </cell>
          <cell r="M5060" t="str">
            <v>143115201</v>
          </cell>
          <cell r="Q5060">
            <v>62011</v>
          </cell>
          <cell r="R5060">
            <v>0</v>
          </cell>
          <cell r="S5060">
            <v>0</v>
          </cell>
        </row>
        <row r="5061">
          <cell r="B5061" t="str">
            <v>63</v>
          </cell>
          <cell r="C5061" t="str">
            <v>Маслян. выключ. МКП-110 ПС Х</v>
          </cell>
          <cell r="D5061" t="str">
            <v>534</v>
          </cell>
          <cell r="E5061" t="str">
            <v>011</v>
          </cell>
          <cell r="F5061">
            <v>11</v>
          </cell>
          <cell r="G5061">
            <v>40</v>
          </cell>
          <cell r="H5061">
            <v>62011</v>
          </cell>
          <cell r="I5061" t="str">
            <v>42276</v>
          </cell>
          <cell r="J5061" t="str">
            <v>2010062</v>
          </cell>
          <cell r="K5061" t="str">
            <v>40701</v>
          </cell>
          <cell r="L5061">
            <v>4.4000000000000004</v>
          </cell>
          <cell r="M5061" t="str">
            <v>143115201</v>
          </cell>
          <cell r="Q5061">
            <v>62011</v>
          </cell>
          <cell r="R5061">
            <v>0</v>
          </cell>
          <cell r="S5061">
            <v>0</v>
          </cell>
        </row>
        <row r="5062">
          <cell r="B5062" t="str">
            <v>63</v>
          </cell>
          <cell r="C5062" t="str">
            <v>Масл.выкл.ММО-110 ПСПравдинская</v>
          </cell>
          <cell r="D5062" t="str">
            <v>534</v>
          </cell>
          <cell r="E5062" t="str">
            <v>011</v>
          </cell>
          <cell r="F5062">
            <v>11</v>
          </cell>
          <cell r="G5062">
            <v>40</v>
          </cell>
          <cell r="H5062">
            <v>60034</v>
          </cell>
          <cell r="I5062" t="str">
            <v>42277</v>
          </cell>
          <cell r="J5062" t="str">
            <v>2010062</v>
          </cell>
          <cell r="K5062" t="str">
            <v>40701</v>
          </cell>
          <cell r="L5062">
            <v>4.4000000000000004</v>
          </cell>
          <cell r="M5062" t="str">
            <v>143115201</v>
          </cell>
          <cell r="Q5062">
            <v>60034</v>
          </cell>
          <cell r="R5062">
            <v>0</v>
          </cell>
          <cell r="S5062">
            <v>0</v>
          </cell>
        </row>
        <row r="5063">
          <cell r="B5063" t="str">
            <v>63</v>
          </cell>
          <cell r="C5063" t="str">
            <v>КРУН-10 с ВМП-10  ПС ХЮ</v>
          </cell>
          <cell r="D5063" t="str">
            <v>534</v>
          </cell>
          <cell r="E5063" t="str">
            <v>011</v>
          </cell>
          <cell r="F5063">
            <v>11</v>
          </cell>
          <cell r="G5063">
            <v>40</v>
          </cell>
          <cell r="H5063">
            <v>56055</v>
          </cell>
          <cell r="I5063" t="str">
            <v>42279</v>
          </cell>
          <cell r="J5063" t="str">
            <v>2010062</v>
          </cell>
          <cell r="K5063" t="str">
            <v>40701</v>
          </cell>
          <cell r="L5063">
            <v>4.4000000000000004</v>
          </cell>
          <cell r="M5063" t="str">
            <v>143115201</v>
          </cell>
          <cell r="Q5063">
            <v>53999.78</v>
          </cell>
          <cell r="R5063">
            <v>205.54</v>
          </cell>
          <cell r="S5063">
            <v>2055.2199999999998</v>
          </cell>
        </row>
        <row r="5064">
          <cell r="B5064" t="str">
            <v>63</v>
          </cell>
          <cell r="C5064" t="str">
            <v>КРУН-10 с ВМП-10  ПС ХЮ</v>
          </cell>
          <cell r="D5064" t="str">
            <v>534</v>
          </cell>
          <cell r="E5064" t="str">
            <v>011</v>
          </cell>
          <cell r="F5064">
            <v>11</v>
          </cell>
          <cell r="G5064">
            <v>40</v>
          </cell>
          <cell r="H5064">
            <v>56055</v>
          </cell>
          <cell r="I5064" t="str">
            <v>42281</v>
          </cell>
          <cell r="J5064" t="str">
            <v>2010062</v>
          </cell>
          <cell r="K5064" t="str">
            <v>40701</v>
          </cell>
          <cell r="L5064">
            <v>4.4000000000000004</v>
          </cell>
          <cell r="M5064" t="str">
            <v>143115201</v>
          </cell>
          <cell r="Q5064">
            <v>53999.78</v>
          </cell>
          <cell r="R5064">
            <v>205.54</v>
          </cell>
          <cell r="S5064">
            <v>2055.2199999999998</v>
          </cell>
        </row>
        <row r="5065">
          <cell r="B5065" t="str">
            <v>63</v>
          </cell>
          <cell r="C5065" t="str">
            <v>КРУН-10 с ВМП-10  ПС ХЮ</v>
          </cell>
          <cell r="D5065" t="str">
            <v>534</v>
          </cell>
          <cell r="E5065" t="str">
            <v>011</v>
          </cell>
          <cell r="F5065">
            <v>11</v>
          </cell>
          <cell r="G5065">
            <v>40</v>
          </cell>
          <cell r="H5065">
            <v>56055</v>
          </cell>
          <cell r="I5065" t="str">
            <v>42283</v>
          </cell>
          <cell r="J5065" t="str">
            <v>2010062</v>
          </cell>
          <cell r="K5065" t="str">
            <v>40701</v>
          </cell>
          <cell r="L5065">
            <v>4.4000000000000004</v>
          </cell>
          <cell r="M5065" t="str">
            <v>143115201</v>
          </cell>
          <cell r="Q5065">
            <v>53999.78</v>
          </cell>
          <cell r="R5065">
            <v>205.54</v>
          </cell>
          <cell r="S5065">
            <v>2055.2199999999998</v>
          </cell>
        </row>
        <row r="5066">
          <cell r="B5066" t="str">
            <v>63</v>
          </cell>
          <cell r="C5066" t="str">
            <v>КРУН-10 с ВМП-10  ПС ХЮ</v>
          </cell>
          <cell r="D5066" t="str">
            <v>534</v>
          </cell>
          <cell r="E5066" t="str">
            <v>011</v>
          </cell>
          <cell r="F5066">
            <v>11</v>
          </cell>
          <cell r="G5066">
            <v>40</v>
          </cell>
          <cell r="H5066">
            <v>56055</v>
          </cell>
          <cell r="I5066" t="str">
            <v>42284</v>
          </cell>
          <cell r="J5066" t="str">
            <v>2010062</v>
          </cell>
          <cell r="K5066" t="str">
            <v>40701</v>
          </cell>
          <cell r="L5066">
            <v>4.4000000000000004</v>
          </cell>
          <cell r="M5066" t="str">
            <v>143115201</v>
          </cell>
          <cell r="Q5066">
            <v>53999.78</v>
          </cell>
          <cell r="R5066">
            <v>205.54</v>
          </cell>
          <cell r="S5066">
            <v>2055.2199999999998</v>
          </cell>
        </row>
        <row r="5067">
          <cell r="B5067" t="str">
            <v>63</v>
          </cell>
          <cell r="C5067" t="str">
            <v>КРУН-10 с ВМП-10  ПС ХЮ</v>
          </cell>
          <cell r="D5067" t="str">
            <v>534</v>
          </cell>
          <cell r="E5067" t="str">
            <v>011</v>
          </cell>
          <cell r="F5067">
            <v>11</v>
          </cell>
          <cell r="G5067">
            <v>40</v>
          </cell>
          <cell r="H5067">
            <v>56055</v>
          </cell>
          <cell r="I5067" t="str">
            <v>42285</v>
          </cell>
          <cell r="J5067" t="str">
            <v>2010062</v>
          </cell>
          <cell r="K5067" t="str">
            <v>40701</v>
          </cell>
          <cell r="L5067">
            <v>4.4000000000000004</v>
          </cell>
          <cell r="M5067" t="str">
            <v>143115201</v>
          </cell>
          <cell r="Q5067">
            <v>53999.78</v>
          </cell>
          <cell r="R5067">
            <v>205.54</v>
          </cell>
          <cell r="S5067">
            <v>2055.2199999999998</v>
          </cell>
        </row>
        <row r="5068">
          <cell r="B5068" t="str">
            <v>63</v>
          </cell>
          <cell r="C5068" t="str">
            <v>КРУН-10 с ВМП-10  ПС ХЮ</v>
          </cell>
          <cell r="D5068" t="str">
            <v>534</v>
          </cell>
          <cell r="E5068" t="str">
            <v>011</v>
          </cell>
          <cell r="F5068">
            <v>11</v>
          </cell>
          <cell r="G5068">
            <v>40</v>
          </cell>
          <cell r="H5068">
            <v>56055</v>
          </cell>
          <cell r="I5068" t="str">
            <v>42286</v>
          </cell>
          <cell r="J5068" t="str">
            <v>2010062</v>
          </cell>
          <cell r="K5068" t="str">
            <v>40701</v>
          </cell>
          <cell r="L5068">
            <v>4.4000000000000004</v>
          </cell>
          <cell r="M5068" t="str">
            <v>143115201</v>
          </cell>
          <cell r="Q5068">
            <v>53999.78</v>
          </cell>
          <cell r="R5068">
            <v>205.54</v>
          </cell>
          <cell r="S5068">
            <v>2055.2199999999998</v>
          </cell>
        </row>
        <row r="5069">
          <cell r="B5069" t="str">
            <v>63</v>
          </cell>
          <cell r="C5069" t="str">
            <v>КРУН-10 с ВМП-10  ПС ХЮ</v>
          </cell>
          <cell r="D5069" t="str">
            <v>534</v>
          </cell>
          <cell r="E5069" t="str">
            <v>011</v>
          </cell>
          <cell r="F5069">
            <v>11</v>
          </cell>
          <cell r="G5069">
            <v>40</v>
          </cell>
          <cell r="H5069">
            <v>56055</v>
          </cell>
          <cell r="I5069" t="str">
            <v>42292</v>
          </cell>
          <cell r="J5069" t="str">
            <v>2010062</v>
          </cell>
          <cell r="K5069" t="str">
            <v>40701</v>
          </cell>
          <cell r="L5069">
            <v>4.4000000000000004</v>
          </cell>
          <cell r="M5069" t="str">
            <v>143115201</v>
          </cell>
          <cell r="Q5069">
            <v>53999.78</v>
          </cell>
          <cell r="R5069">
            <v>205.54</v>
          </cell>
          <cell r="S5069">
            <v>2055.2199999999998</v>
          </cell>
        </row>
        <row r="5070">
          <cell r="B5070" t="str">
            <v>63</v>
          </cell>
          <cell r="C5070" t="str">
            <v>КРУН-10 с ВМП-10  ПС ХЮ</v>
          </cell>
          <cell r="D5070" t="str">
            <v>534</v>
          </cell>
          <cell r="E5070" t="str">
            <v>011</v>
          </cell>
          <cell r="F5070">
            <v>11</v>
          </cell>
          <cell r="G5070">
            <v>40</v>
          </cell>
          <cell r="H5070">
            <v>56055</v>
          </cell>
          <cell r="I5070" t="str">
            <v>42293</v>
          </cell>
          <cell r="J5070" t="str">
            <v>2010062</v>
          </cell>
          <cell r="K5070" t="str">
            <v>40701</v>
          </cell>
          <cell r="L5070">
            <v>4.4000000000000004</v>
          </cell>
          <cell r="M5070" t="str">
            <v>143115201</v>
          </cell>
          <cell r="Q5070">
            <v>53999.78</v>
          </cell>
          <cell r="R5070">
            <v>205.54</v>
          </cell>
          <cell r="S5070">
            <v>2055.2199999999998</v>
          </cell>
        </row>
        <row r="5071">
          <cell r="B5071" t="str">
            <v>63</v>
          </cell>
          <cell r="C5071" t="str">
            <v>КРУН-10 с ВМП-10  ПС ХЮ</v>
          </cell>
          <cell r="D5071" t="str">
            <v>534</v>
          </cell>
          <cell r="E5071" t="str">
            <v>011</v>
          </cell>
          <cell r="F5071">
            <v>11</v>
          </cell>
          <cell r="G5071">
            <v>40</v>
          </cell>
          <cell r="H5071">
            <v>56055</v>
          </cell>
          <cell r="I5071" t="str">
            <v>42294</v>
          </cell>
          <cell r="J5071" t="str">
            <v>2010062</v>
          </cell>
          <cell r="K5071" t="str">
            <v>40701</v>
          </cell>
          <cell r="L5071">
            <v>4.4000000000000004</v>
          </cell>
          <cell r="M5071" t="str">
            <v>143115201</v>
          </cell>
          <cell r="Q5071">
            <v>53999.78</v>
          </cell>
          <cell r="R5071">
            <v>205.54</v>
          </cell>
          <cell r="S5071">
            <v>2055.2199999999998</v>
          </cell>
        </row>
        <row r="5072">
          <cell r="B5072" t="str">
            <v>63</v>
          </cell>
          <cell r="C5072" t="str">
            <v>Устр-во ДЗШТ(защита шин)110-220 П</v>
          </cell>
          <cell r="D5072" t="str">
            <v>534</v>
          </cell>
          <cell r="E5072" t="str">
            <v>011</v>
          </cell>
          <cell r="F5072">
            <v>11</v>
          </cell>
          <cell r="G5072">
            <v>40</v>
          </cell>
          <cell r="H5072">
            <v>53944</v>
          </cell>
          <cell r="I5072" t="str">
            <v>42295</v>
          </cell>
          <cell r="J5072" t="str">
            <v>2010062</v>
          </cell>
          <cell r="K5072" t="str">
            <v>40701</v>
          </cell>
          <cell r="L5072">
            <v>4.4000000000000004</v>
          </cell>
          <cell r="M5072" t="str">
            <v>143115201</v>
          </cell>
          <cell r="Q5072">
            <v>53944</v>
          </cell>
          <cell r="R5072">
            <v>0</v>
          </cell>
          <cell r="S5072">
            <v>0</v>
          </cell>
        </row>
        <row r="5073">
          <cell r="B5073" t="str">
            <v>63</v>
          </cell>
          <cell r="C5073" t="str">
            <v>Маслян. выкл. С-35 ПС Х</v>
          </cell>
          <cell r="D5073" t="str">
            <v>534</v>
          </cell>
          <cell r="E5073" t="str">
            <v>011</v>
          </cell>
          <cell r="F5073">
            <v>11</v>
          </cell>
          <cell r="G5073">
            <v>40</v>
          </cell>
          <cell r="H5073">
            <v>53175</v>
          </cell>
          <cell r="I5073" t="str">
            <v>42296</v>
          </cell>
          <cell r="J5073" t="str">
            <v>2010062</v>
          </cell>
          <cell r="K5073" t="str">
            <v>40701</v>
          </cell>
          <cell r="L5073">
            <v>4.4000000000000004</v>
          </cell>
          <cell r="M5073" t="str">
            <v>143115201</v>
          </cell>
          <cell r="Q5073">
            <v>53175</v>
          </cell>
          <cell r="R5073">
            <v>0</v>
          </cell>
          <cell r="S5073">
            <v>0</v>
          </cell>
        </row>
        <row r="5074">
          <cell r="B5074" t="str">
            <v>63</v>
          </cell>
          <cell r="C5074" t="str">
            <v>Тр-р НКФ-110-3шт ПС Х</v>
          </cell>
          <cell r="D5074" t="str">
            <v>534</v>
          </cell>
          <cell r="E5074" t="str">
            <v>011</v>
          </cell>
          <cell r="F5074">
            <v>11</v>
          </cell>
          <cell r="G5074">
            <v>40</v>
          </cell>
          <cell r="H5074">
            <v>49555</v>
          </cell>
          <cell r="I5074" t="str">
            <v>42297</v>
          </cell>
          <cell r="J5074" t="str">
            <v>2010062</v>
          </cell>
          <cell r="K5074" t="str">
            <v>40701</v>
          </cell>
          <cell r="L5074">
            <v>4.4000000000000004</v>
          </cell>
          <cell r="M5074" t="str">
            <v>143115201</v>
          </cell>
          <cell r="Q5074">
            <v>49555</v>
          </cell>
          <cell r="R5074">
            <v>0</v>
          </cell>
          <cell r="S5074">
            <v>0</v>
          </cell>
        </row>
        <row r="5075">
          <cell r="B5075" t="str">
            <v>63</v>
          </cell>
          <cell r="C5075" t="str">
            <v>Тех.обор.аппаратной маслохоз.</v>
          </cell>
          <cell r="D5075" t="str">
            <v>534</v>
          </cell>
          <cell r="E5075" t="str">
            <v>011</v>
          </cell>
          <cell r="F5075">
            <v>11</v>
          </cell>
          <cell r="G5075">
            <v>40</v>
          </cell>
          <cell r="H5075">
            <v>49182</v>
          </cell>
          <cell r="I5075" t="str">
            <v>42298</v>
          </cell>
          <cell r="J5075" t="str">
            <v>2010062</v>
          </cell>
          <cell r="K5075" t="str">
            <v>40701</v>
          </cell>
          <cell r="L5075">
            <v>4.4000000000000004</v>
          </cell>
          <cell r="M5075" t="str">
            <v>143115201</v>
          </cell>
          <cell r="Q5075">
            <v>49182</v>
          </cell>
          <cell r="R5075">
            <v>0</v>
          </cell>
          <cell r="S5075">
            <v>0</v>
          </cell>
        </row>
        <row r="5076">
          <cell r="B5076" t="str">
            <v>63</v>
          </cell>
          <cell r="C5076" t="str">
            <v>КРУН-10 с ВМП-10  ПС ХЮ</v>
          </cell>
          <cell r="D5076" t="str">
            <v>534</v>
          </cell>
          <cell r="E5076" t="str">
            <v>011</v>
          </cell>
          <cell r="F5076">
            <v>11</v>
          </cell>
          <cell r="G5076">
            <v>40</v>
          </cell>
          <cell r="H5076">
            <v>47198</v>
          </cell>
          <cell r="I5076" t="str">
            <v>42299</v>
          </cell>
          <cell r="J5076" t="str">
            <v>2010062</v>
          </cell>
          <cell r="K5076" t="str">
            <v>40701</v>
          </cell>
          <cell r="L5076">
            <v>4.4000000000000004</v>
          </cell>
          <cell r="M5076" t="str">
            <v>143115201</v>
          </cell>
          <cell r="Q5076">
            <v>45463.42</v>
          </cell>
          <cell r="R5076">
            <v>173.06</v>
          </cell>
          <cell r="S5076">
            <v>1734.58</v>
          </cell>
        </row>
        <row r="5077">
          <cell r="B5077" t="str">
            <v>63</v>
          </cell>
          <cell r="C5077" t="str">
            <v>КРУН-10 с ВМП-10  ПС ХЮ</v>
          </cell>
          <cell r="D5077" t="str">
            <v>534</v>
          </cell>
          <cell r="E5077" t="str">
            <v>011</v>
          </cell>
          <cell r="F5077">
            <v>11</v>
          </cell>
          <cell r="G5077">
            <v>40</v>
          </cell>
          <cell r="H5077">
            <v>47198</v>
          </cell>
          <cell r="I5077" t="str">
            <v>42300</v>
          </cell>
          <cell r="J5077" t="str">
            <v>2010062</v>
          </cell>
          <cell r="K5077" t="str">
            <v>40701</v>
          </cell>
          <cell r="L5077">
            <v>4.4000000000000004</v>
          </cell>
          <cell r="M5077" t="str">
            <v>143115201</v>
          </cell>
          <cell r="Q5077">
            <v>45463.42</v>
          </cell>
          <cell r="R5077">
            <v>173.06</v>
          </cell>
          <cell r="S5077">
            <v>1734.58</v>
          </cell>
        </row>
        <row r="5078">
          <cell r="B5078" t="str">
            <v>63</v>
          </cell>
          <cell r="C5078" t="str">
            <v>Ячейка с масл выкл ВМПЭ-10-630-20</v>
          </cell>
          <cell r="D5078" t="str">
            <v>534</v>
          </cell>
          <cell r="E5078" t="str">
            <v>011</v>
          </cell>
          <cell r="F5078">
            <v>11</v>
          </cell>
          <cell r="G5078">
            <v>40</v>
          </cell>
          <cell r="H5078">
            <v>47198</v>
          </cell>
          <cell r="I5078" t="str">
            <v>42302</v>
          </cell>
          <cell r="J5078" t="str">
            <v>2010062</v>
          </cell>
          <cell r="K5078" t="str">
            <v>40701</v>
          </cell>
          <cell r="L5078">
            <v>4.4000000000000004</v>
          </cell>
          <cell r="M5078" t="str">
            <v>143115201</v>
          </cell>
          <cell r="Q5078">
            <v>45464.42</v>
          </cell>
          <cell r="R5078">
            <v>173.06</v>
          </cell>
          <cell r="S5078">
            <v>1733.58</v>
          </cell>
        </row>
        <row r="5079">
          <cell r="B5079" t="str">
            <v>63</v>
          </cell>
          <cell r="C5079" t="str">
            <v>Яч.К-12 с ВМП-10/1000 ПСХолмская</v>
          </cell>
          <cell r="D5079" t="str">
            <v>534</v>
          </cell>
          <cell r="E5079" t="str">
            <v>011</v>
          </cell>
          <cell r="F5079">
            <v>11</v>
          </cell>
          <cell r="G5079">
            <v>40</v>
          </cell>
          <cell r="H5079">
            <v>44864</v>
          </cell>
          <cell r="I5079" t="str">
            <v>42303</v>
          </cell>
          <cell r="J5079" t="str">
            <v>2010062</v>
          </cell>
          <cell r="K5079" t="str">
            <v>40701</v>
          </cell>
          <cell r="L5079">
            <v>4.4000000000000004</v>
          </cell>
          <cell r="M5079" t="str">
            <v>143115201</v>
          </cell>
          <cell r="Q5079">
            <v>42876.5</v>
          </cell>
          <cell r="R5079">
            <v>164.5</v>
          </cell>
          <cell r="S5079">
            <v>1987.5</v>
          </cell>
        </row>
        <row r="5080">
          <cell r="B5080" t="str">
            <v>63</v>
          </cell>
          <cell r="C5080" t="str">
            <v>Яч.К-12 с ВМП-10/1000 ПСХолмская</v>
          </cell>
          <cell r="D5080" t="str">
            <v>534</v>
          </cell>
          <cell r="E5080" t="str">
            <v>011</v>
          </cell>
          <cell r="F5080">
            <v>11</v>
          </cell>
          <cell r="G5080">
            <v>40</v>
          </cell>
          <cell r="H5080">
            <v>44863</v>
          </cell>
          <cell r="I5080" t="str">
            <v>42304</v>
          </cell>
          <cell r="J5080" t="str">
            <v>2010062</v>
          </cell>
          <cell r="K5080" t="str">
            <v>40701</v>
          </cell>
          <cell r="L5080">
            <v>4.4000000000000004</v>
          </cell>
          <cell r="M5080" t="str">
            <v>143115201</v>
          </cell>
          <cell r="Q5080">
            <v>42875.5</v>
          </cell>
          <cell r="R5080">
            <v>164.5</v>
          </cell>
          <cell r="S5080">
            <v>1987.5</v>
          </cell>
        </row>
        <row r="5081">
          <cell r="B5081" t="str">
            <v>63</v>
          </cell>
          <cell r="C5081" t="str">
            <v>Яч.К-12 с ВМП-10/1000 ПСХолмская</v>
          </cell>
          <cell r="D5081" t="str">
            <v>534</v>
          </cell>
          <cell r="E5081" t="str">
            <v>011</v>
          </cell>
          <cell r="F5081">
            <v>11</v>
          </cell>
          <cell r="G5081">
            <v>40</v>
          </cell>
          <cell r="H5081">
            <v>44863</v>
          </cell>
          <cell r="I5081" t="str">
            <v>42305</v>
          </cell>
          <cell r="J5081" t="str">
            <v>2010062</v>
          </cell>
          <cell r="K5081" t="str">
            <v>40701</v>
          </cell>
          <cell r="L5081">
            <v>4.4000000000000004</v>
          </cell>
          <cell r="M5081" t="str">
            <v>143115201</v>
          </cell>
          <cell r="Q5081">
            <v>42875.5</v>
          </cell>
          <cell r="R5081">
            <v>164.5</v>
          </cell>
          <cell r="S5081">
            <v>1987.5</v>
          </cell>
        </row>
        <row r="5082">
          <cell r="B5082" t="str">
            <v>63</v>
          </cell>
          <cell r="C5082" t="str">
            <v>Яч.К-12 с ВМП-10/1000 ПСХолмская</v>
          </cell>
          <cell r="D5082" t="str">
            <v>534</v>
          </cell>
          <cell r="E5082" t="str">
            <v>011</v>
          </cell>
          <cell r="F5082">
            <v>11</v>
          </cell>
          <cell r="G5082">
            <v>40</v>
          </cell>
          <cell r="H5082">
            <v>44863</v>
          </cell>
          <cell r="I5082" t="str">
            <v>42306</v>
          </cell>
          <cell r="J5082" t="str">
            <v>2010062</v>
          </cell>
          <cell r="K5082" t="str">
            <v>40701</v>
          </cell>
          <cell r="L5082">
            <v>4.4000000000000004</v>
          </cell>
          <cell r="M5082" t="str">
            <v>143115201</v>
          </cell>
          <cell r="Q5082">
            <v>42875.5</v>
          </cell>
          <cell r="R5082">
            <v>164.5</v>
          </cell>
          <cell r="S5082">
            <v>1987.5</v>
          </cell>
        </row>
        <row r="5083">
          <cell r="B5083" t="str">
            <v>63</v>
          </cell>
          <cell r="C5083" t="str">
            <v>Тр-р ТМ-400/10 резерв</v>
          </cell>
          <cell r="D5083" t="str">
            <v>534</v>
          </cell>
          <cell r="E5083" t="str">
            <v>011</v>
          </cell>
          <cell r="F5083">
            <v>11</v>
          </cell>
          <cell r="G5083">
            <v>40</v>
          </cell>
          <cell r="H5083">
            <v>44521</v>
          </cell>
          <cell r="I5083" t="str">
            <v>42307</v>
          </cell>
          <cell r="J5083" t="str">
            <v>2010062</v>
          </cell>
          <cell r="K5083" t="str">
            <v>40701</v>
          </cell>
          <cell r="L5083">
            <v>4.4000000000000004</v>
          </cell>
          <cell r="M5083" t="str">
            <v>143115201</v>
          </cell>
          <cell r="Q5083">
            <v>42796.68</v>
          </cell>
          <cell r="R5083">
            <v>163.24</v>
          </cell>
          <cell r="S5083">
            <v>1724.32</v>
          </cell>
        </row>
        <row r="5084">
          <cell r="B5084" t="str">
            <v>63</v>
          </cell>
          <cell r="C5084" t="str">
            <v>Ограничители ОПН-110 ПСХолмс</v>
          </cell>
          <cell r="D5084" t="str">
            <v>534</v>
          </cell>
          <cell r="E5084" t="str">
            <v>011</v>
          </cell>
          <cell r="F5084">
            <v>11</v>
          </cell>
          <cell r="G5084">
            <v>40</v>
          </cell>
          <cell r="H5084">
            <v>43945</v>
          </cell>
          <cell r="I5084" t="str">
            <v>42309</v>
          </cell>
          <cell r="J5084" t="str">
            <v>2010062</v>
          </cell>
          <cell r="K5084" t="str">
            <v>40701</v>
          </cell>
          <cell r="L5084">
            <v>4.4000000000000004</v>
          </cell>
          <cell r="M5084" t="str">
            <v>143115201</v>
          </cell>
          <cell r="Q5084">
            <v>43945</v>
          </cell>
          <cell r="R5084">
            <v>0</v>
          </cell>
          <cell r="S5084">
            <v>0</v>
          </cell>
        </row>
        <row r="5085">
          <cell r="B5085" t="str">
            <v>63</v>
          </cell>
          <cell r="C5085" t="str">
            <v>Ограничители ОПН-110 ПСХолмс</v>
          </cell>
          <cell r="D5085" t="str">
            <v>534</v>
          </cell>
          <cell r="E5085" t="str">
            <v>011</v>
          </cell>
          <cell r="F5085">
            <v>11</v>
          </cell>
          <cell r="G5085">
            <v>40</v>
          </cell>
          <cell r="H5085">
            <v>43945</v>
          </cell>
          <cell r="I5085" t="str">
            <v>42310</v>
          </cell>
          <cell r="J5085" t="str">
            <v>2010062</v>
          </cell>
          <cell r="K5085" t="str">
            <v>40701</v>
          </cell>
          <cell r="L5085">
            <v>4.4000000000000004</v>
          </cell>
          <cell r="M5085" t="str">
            <v>143115201</v>
          </cell>
          <cell r="Q5085">
            <v>43945</v>
          </cell>
          <cell r="R5085">
            <v>0</v>
          </cell>
          <cell r="S5085">
            <v>0</v>
          </cell>
        </row>
        <row r="5086">
          <cell r="B5086" t="str">
            <v>63</v>
          </cell>
          <cell r="C5086" t="str">
            <v>Ограничители ОПН-110 ПСХолмс</v>
          </cell>
          <cell r="D5086" t="str">
            <v>534</v>
          </cell>
          <cell r="E5086" t="str">
            <v>011</v>
          </cell>
          <cell r="F5086">
            <v>11</v>
          </cell>
          <cell r="G5086">
            <v>40</v>
          </cell>
          <cell r="H5086">
            <v>43944</v>
          </cell>
          <cell r="I5086" t="str">
            <v>42312</v>
          </cell>
          <cell r="J5086" t="str">
            <v>2010062</v>
          </cell>
          <cell r="K5086" t="str">
            <v>40701</v>
          </cell>
          <cell r="L5086">
            <v>4.4000000000000004</v>
          </cell>
          <cell r="M5086" t="str">
            <v>143115201</v>
          </cell>
          <cell r="Q5086">
            <v>43944</v>
          </cell>
          <cell r="R5086">
            <v>0</v>
          </cell>
          <cell r="S5086">
            <v>0</v>
          </cell>
        </row>
        <row r="5087">
          <cell r="B5087" t="str">
            <v>63</v>
          </cell>
          <cell r="C5087" t="str">
            <v>Тр-р 3200- 10/6кВ ПСХолмская</v>
          </cell>
          <cell r="D5087" t="str">
            <v>534</v>
          </cell>
          <cell r="E5087" t="str">
            <v>011</v>
          </cell>
          <cell r="F5087">
            <v>11</v>
          </cell>
          <cell r="G5087">
            <v>40</v>
          </cell>
          <cell r="H5087">
            <v>43936</v>
          </cell>
          <cell r="I5087" t="str">
            <v>42313</v>
          </cell>
          <cell r="J5087" t="str">
            <v>2010062</v>
          </cell>
          <cell r="K5087" t="str">
            <v>40701</v>
          </cell>
          <cell r="L5087">
            <v>4.4000000000000004</v>
          </cell>
          <cell r="M5087" t="str">
            <v>143115201</v>
          </cell>
          <cell r="Q5087">
            <v>43936</v>
          </cell>
          <cell r="R5087">
            <v>0</v>
          </cell>
          <cell r="S5087">
            <v>0</v>
          </cell>
        </row>
        <row r="5088">
          <cell r="B5088" t="str">
            <v>63</v>
          </cell>
          <cell r="C5088" t="str">
            <v>КРУН-10 с разъединителем ПСХолм</v>
          </cell>
          <cell r="D5088" t="str">
            <v>534</v>
          </cell>
          <cell r="E5088" t="str">
            <v>011</v>
          </cell>
          <cell r="F5088">
            <v>11</v>
          </cell>
          <cell r="G5088">
            <v>40</v>
          </cell>
          <cell r="H5088">
            <v>40976</v>
          </cell>
          <cell r="I5088" t="str">
            <v>42317</v>
          </cell>
          <cell r="J5088" t="str">
            <v>2010062</v>
          </cell>
          <cell r="K5088" t="str">
            <v>40701</v>
          </cell>
          <cell r="L5088">
            <v>4.4000000000000004</v>
          </cell>
          <cell r="M5088" t="str">
            <v>143115201</v>
          </cell>
          <cell r="Q5088">
            <v>40976</v>
          </cell>
          <cell r="R5088">
            <v>0</v>
          </cell>
          <cell r="S5088">
            <v>0</v>
          </cell>
        </row>
        <row r="5089">
          <cell r="B5089" t="str">
            <v>63</v>
          </cell>
          <cell r="C5089" t="str">
            <v>Тр-р ТМ-1600-35/10ПСПятиречье</v>
          </cell>
          <cell r="D5089" t="str">
            <v>534</v>
          </cell>
          <cell r="E5089" t="str">
            <v>011</v>
          </cell>
          <cell r="F5089">
            <v>11</v>
          </cell>
          <cell r="G5089">
            <v>40</v>
          </cell>
          <cell r="H5089">
            <v>38995</v>
          </cell>
          <cell r="I5089" t="str">
            <v>42318</v>
          </cell>
          <cell r="J5089" t="str">
            <v>2010062</v>
          </cell>
          <cell r="K5089" t="str">
            <v>40701</v>
          </cell>
          <cell r="L5089">
            <v>4.4000000000000004</v>
          </cell>
          <cell r="M5089" t="str">
            <v>143115201</v>
          </cell>
          <cell r="Q5089">
            <v>38995</v>
          </cell>
          <cell r="R5089">
            <v>0</v>
          </cell>
          <cell r="S5089">
            <v>0</v>
          </cell>
        </row>
        <row r="5090">
          <cell r="B5090" t="str">
            <v>63</v>
          </cell>
          <cell r="C5090" t="str">
            <v>Масл выкл ВМД-35 с дугогасит каме</v>
          </cell>
          <cell r="D5090" t="str">
            <v>534</v>
          </cell>
          <cell r="E5090" t="str">
            <v>011</v>
          </cell>
          <cell r="F5090">
            <v>11</v>
          </cell>
          <cell r="G5090">
            <v>40</v>
          </cell>
          <cell r="H5090">
            <v>37978</v>
          </cell>
          <cell r="I5090" t="str">
            <v>42319</v>
          </cell>
          <cell r="J5090" t="str">
            <v>2010062</v>
          </cell>
          <cell r="K5090" t="str">
            <v>40701</v>
          </cell>
          <cell r="L5090">
            <v>4.4000000000000004</v>
          </cell>
          <cell r="M5090" t="str">
            <v>143115201</v>
          </cell>
          <cell r="Q5090">
            <v>36582.75</v>
          </cell>
          <cell r="R5090">
            <v>139.25</v>
          </cell>
          <cell r="S5090">
            <v>1395.25</v>
          </cell>
        </row>
        <row r="5091">
          <cell r="B5091" t="str">
            <v>63</v>
          </cell>
          <cell r="C5091" t="str">
            <v>Масл выкл ВМД-35 с дугогасит каме</v>
          </cell>
          <cell r="D5091" t="str">
            <v>534</v>
          </cell>
          <cell r="E5091" t="str">
            <v>011</v>
          </cell>
          <cell r="F5091">
            <v>11</v>
          </cell>
          <cell r="G5091">
            <v>40</v>
          </cell>
          <cell r="H5091">
            <v>37977</v>
          </cell>
          <cell r="I5091" t="str">
            <v>42320</v>
          </cell>
          <cell r="J5091" t="str">
            <v>2010062</v>
          </cell>
          <cell r="K5091" t="str">
            <v>40701</v>
          </cell>
          <cell r="L5091">
            <v>4.4000000000000004</v>
          </cell>
          <cell r="M5091" t="str">
            <v>143115201</v>
          </cell>
          <cell r="Q5091">
            <v>36582.75</v>
          </cell>
          <cell r="R5091">
            <v>139.25</v>
          </cell>
          <cell r="S5091">
            <v>1394.25</v>
          </cell>
        </row>
        <row r="5092">
          <cell r="B5092" t="str">
            <v>63</v>
          </cell>
          <cell r="C5092" t="str">
            <v>Котел ЭП-100</v>
          </cell>
          <cell r="D5092" t="str">
            <v>534</v>
          </cell>
          <cell r="E5092" t="str">
            <v>011</v>
          </cell>
          <cell r="F5092">
            <v>11</v>
          </cell>
          <cell r="G5092">
            <v>40</v>
          </cell>
          <cell r="H5092">
            <v>37822</v>
          </cell>
          <cell r="I5092" t="str">
            <v>42321</v>
          </cell>
          <cell r="J5092" t="str">
            <v>2010062</v>
          </cell>
          <cell r="K5092" t="str">
            <v>40002</v>
          </cell>
          <cell r="L5092">
            <v>5</v>
          </cell>
          <cell r="M5092" t="str">
            <v>143115201</v>
          </cell>
          <cell r="Q5092">
            <v>14841.13</v>
          </cell>
          <cell r="R5092">
            <v>157.59</v>
          </cell>
          <cell r="S5092">
            <v>22980.87</v>
          </cell>
        </row>
        <row r="5093">
          <cell r="B5093" t="str">
            <v>63</v>
          </cell>
          <cell r="C5093" t="str">
            <v>Трансформатор НАМИ-10</v>
          </cell>
          <cell r="D5093" t="str">
            <v>534</v>
          </cell>
          <cell r="E5093" t="str">
            <v>011</v>
          </cell>
          <cell r="F5093">
            <v>11</v>
          </cell>
          <cell r="G5093">
            <v>40</v>
          </cell>
          <cell r="H5093">
            <v>34101</v>
          </cell>
          <cell r="I5093" t="str">
            <v>42322</v>
          </cell>
          <cell r="J5093" t="str">
            <v>2010062</v>
          </cell>
          <cell r="K5093" t="str">
            <v>40701</v>
          </cell>
          <cell r="L5093">
            <v>4.4000000000000004</v>
          </cell>
          <cell r="M5093" t="str">
            <v>143115201</v>
          </cell>
          <cell r="Q5093">
            <v>10003.280000000001</v>
          </cell>
          <cell r="R5093">
            <v>125.04</v>
          </cell>
          <cell r="S5093">
            <v>24097.72</v>
          </cell>
        </row>
        <row r="5094">
          <cell r="B5094" t="str">
            <v>63</v>
          </cell>
          <cell r="C5094" t="str">
            <v>Трансформатор НАМИ-10</v>
          </cell>
          <cell r="D5094" t="str">
            <v>534</v>
          </cell>
          <cell r="E5094" t="str">
            <v>011</v>
          </cell>
          <cell r="F5094">
            <v>11</v>
          </cell>
          <cell r="G5094">
            <v>40</v>
          </cell>
          <cell r="H5094">
            <v>34101</v>
          </cell>
          <cell r="I5094" t="str">
            <v>42323</v>
          </cell>
          <cell r="J5094" t="str">
            <v>2010062</v>
          </cell>
          <cell r="K5094" t="str">
            <v>40701</v>
          </cell>
          <cell r="L5094">
            <v>4.4000000000000004</v>
          </cell>
          <cell r="M5094" t="str">
            <v>143115201</v>
          </cell>
          <cell r="Q5094">
            <v>10002.280000000001</v>
          </cell>
          <cell r="R5094">
            <v>125.04</v>
          </cell>
          <cell r="S5094">
            <v>24098.720000000001</v>
          </cell>
        </row>
        <row r="5095">
          <cell r="B5095" t="str">
            <v>63</v>
          </cell>
          <cell r="C5095" t="str">
            <v>Трансформатор НАМИ-10</v>
          </cell>
          <cell r="D5095" t="str">
            <v>534</v>
          </cell>
          <cell r="E5095" t="str">
            <v>011</v>
          </cell>
          <cell r="F5095">
            <v>11</v>
          </cell>
          <cell r="G5095">
            <v>40</v>
          </cell>
          <cell r="H5095">
            <v>34101</v>
          </cell>
          <cell r="I5095" t="str">
            <v>42325</v>
          </cell>
          <cell r="J5095" t="str">
            <v>2010062</v>
          </cell>
          <cell r="K5095" t="str">
            <v>40701</v>
          </cell>
          <cell r="L5095">
            <v>4.4000000000000004</v>
          </cell>
          <cell r="M5095" t="str">
            <v>143115201</v>
          </cell>
          <cell r="Q5095">
            <v>10002.280000000001</v>
          </cell>
          <cell r="R5095">
            <v>125.04</v>
          </cell>
          <cell r="S5095">
            <v>24098.720000000001</v>
          </cell>
        </row>
        <row r="5096">
          <cell r="B5096" t="str">
            <v>63</v>
          </cell>
          <cell r="C5096" t="str">
            <v>Яч.К-12 с ВМП-10/1000 ПСХолмская</v>
          </cell>
          <cell r="D5096" t="str">
            <v>534</v>
          </cell>
          <cell r="E5096" t="str">
            <v>011</v>
          </cell>
          <cell r="F5096">
            <v>11</v>
          </cell>
          <cell r="G5096">
            <v>40</v>
          </cell>
          <cell r="H5096">
            <v>33716</v>
          </cell>
          <cell r="I5096" t="str">
            <v>42326</v>
          </cell>
          <cell r="J5096" t="str">
            <v>2010062</v>
          </cell>
          <cell r="K5096" t="str">
            <v>40701</v>
          </cell>
          <cell r="L5096">
            <v>4.4000000000000004</v>
          </cell>
          <cell r="M5096" t="str">
            <v>143115201</v>
          </cell>
          <cell r="Q5096">
            <v>32478.41</v>
          </cell>
          <cell r="R5096">
            <v>123.63</v>
          </cell>
          <cell r="S5096">
            <v>1237.5899999999999</v>
          </cell>
        </row>
        <row r="5097">
          <cell r="B5097" t="str">
            <v>63</v>
          </cell>
          <cell r="C5097" t="str">
            <v>Яч.К-12 с ВМП-10/1000 ПСХолмская</v>
          </cell>
          <cell r="D5097" t="str">
            <v>534</v>
          </cell>
          <cell r="E5097" t="str">
            <v>011</v>
          </cell>
          <cell r="F5097">
            <v>11</v>
          </cell>
          <cell r="G5097">
            <v>40</v>
          </cell>
          <cell r="H5097">
            <v>33716</v>
          </cell>
          <cell r="I5097" t="str">
            <v>42327</v>
          </cell>
          <cell r="J5097" t="str">
            <v>2010062</v>
          </cell>
          <cell r="K5097" t="str">
            <v>40701</v>
          </cell>
          <cell r="L5097">
            <v>4.4000000000000004</v>
          </cell>
          <cell r="M5097" t="str">
            <v>143115201</v>
          </cell>
          <cell r="Q5097">
            <v>32478.41</v>
          </cell>
          <cell r="R5097">
            <v>123.63</v>
          </cell>
          <cell r="S5097">
            <v>1237.5899999999999</v>
          </cell>
        </row>
        <row r="5098">
          <cell r="B5098" t="str">
            <v>63</v>
          </cell>
          <cell r="C5098" t="str">
            <v>Яч.К-12 с ВМП-10/1000 ПСХолмская</v>
          </cell>
          <cell r="D5098" t="str">
            <v>534</v>
          </cell>
          <cell r="E5098" t="str">
            <v>011</v>
          </cell>
          <cell r="F5098">
            <v>11</v>
          </cell>
          <cell r="G5098">
            <v>40</v>
          </cell>
          <cell r="H5098">
            <v>33715</v>
          </cell>
          <cell r="I5098" t="str">
            <v>42328</v>
          </cell>
          <cell r="J5098" t="str">
            <v>2010062</v>
          </cell>
          <cell r="K5098" t="str">
            <v>40701</v>
          </cell>
          <cell r="L5098">
            <v>4.4000000000000004</v>
          </cell>
          <cell r="M5098" t="str">
            <v>143115201</v>
          </cell>
          <cell r="Q5098">
            <v>32478.34</v>
          </cell>
          <cell r="R5098">
            <v>123.62</v>
          </cell>
          <cell r="S5098">
            <v>1236.6600000000001</v>
          </cell>
        </row>
        <row r="5099">
          <cell r="B5099" t="str">
            <v>63</v>
          </cell>
          <cell r="C5099" t="str">
            <v>Яч.К-12 с ВМП-10/1000 ПСХолмская</v>
          </cell>
          <cell r="D5099" t="str">
            <v>534</v>
          </cell>
          <cell r="E5099" t="str">
            <v>011</v>
          </cell>
          <cell r="F5099">
            <v>11</v>
          </cell>
          <cell r="G5099">
            <v>40</v>
          </cell>
          <cell r="H5099">
            <v>33715</v>
          </cell>
          <cell r="I5099" t="str">
            <v>42329</v>
          </cell>
          <cell r="J5099" t="str">
            <v>2010062</v>
          </cell>
          <cell r="K5099" t="str">
            <v>40701</v>
          </cell>
          <cell r="L5099">
            <v>4.4000000000000004</v>
          </cell>
          <cell r="M5099" t="str">
            <v>143115201</v>
          </cell>
          <cell r="Q5099">
            <v>32478.34</v>
          </cell>
          <cell r="R5099">
            <v>123.62</v>
          </cell>
          <cell r="S5099">
            <v>1236.6600000000001</v>
          </cell>
        </row>
        <row r="5100">
          <cell r="B5100" t="str">
            <v>63</v>
          </cell>
          <cell r="C5100" t="str">
            <v>Яч.К-12 с ВМП-10/1000 ПСХолмская</v>
          </cell>
          <cell r="D5100" t="str">
            <v>534</v>
          </cell>
          <cell r="E5100" t="str">
            <v>011</v>
          </cell>
          <cell r="F5100">
            <v>11</v>
          </cell>
          <cell r="G5100">
            <v>40</v>
          </cell>
          <cell r="H5100">
            <v>33715</v>
          </cell>
          <cell r="I5100" t="str">
            <v>42330</v>
          </cell>
          <cell r="J5100" t="str">
            <v>2010062</v>
          </cell>
          <cell r="K5100" t="str">
            <v>40701</v>
          </cell>
          <cell r="L5100">
            <v>4.4000000000000004</v>
          </cell>
          <cell r="M5100" t="str">
            <v>143115201</v>
          </cell>
          <cell r="Q5100">
            <v>32478.34</v>
          </cell>
          <cell r="R5100">
            <v>123.62</v>
          </cell>
          <cell r="S5100">
            <v>1236.6600000000001</v>
          </cell>
        </row>
        <row r="5101">
          <cell r="B5101" t="str">
            <v>63</v>
          </cell>
          <cell r="C5101" t="str">
            <v>Яч.К-12 с ВМП-10/1000 ПСХолмская</v>
          </cell>
          <cell r="D5101" t="str">
            <v>534</v>
          </cell>
          <cell r="E5101" t="str">
            <v>011</v>
          </cell>
          <cell r="F5101">
            <v>11</v>
          </cell>
          <cell r="G5101">
            <v>40</v>
          </cell>
          <cell r="H5101">
            <v>33715</v>
          </cell>
          <cell r="I5101" t="str">
            <v>42331</v>
          </cell>
          <cell r="J5101" t="str">
            <v>2010062</v>
          </cell>
          <cell r="K5101" t="str">
            <v>40701</v>
          </cell>
          <cell r="L5101">
            <v>4.4000000000000004</v>
          </cell>
          <cell r="M5101" t="str">
            <v>143115201</v>
          </cell>
          <cell r="Q5101">
            <v>32478.34</v>
          </cell>
          <cell r="R5101">
            <v>123.62</v>
          </cell>
          <cell r="S5101">
            <v>1236.6600000000001</v>
          </cell>
        </row>
        <row r="5102">
          <cell r="B5102" t="str">
            <v>63</v>
          </cell>
          <cell r="C5102" t="str">
            <v>КРУН с тм НАМИ-10, НОМ-10 ПС Ябло</v>
          </cell>
          <cell r="D5102" t="str">
            <v>534</v>
          </cell>
          <cell r="E5102" t="str">
            <v>011</v>
          </cell>
          <cell r="F5102">
            <v>11</v>
          </cell>
          <cell r="G5102">
            <v>40</v>
          </cell>
          <cell r="H5102">
            <v>31364</v>
          </cell>
          <cell r="I5102" t="str">
            <v>42332</v>
          </cell>
          <cell r="J5102" t="str">
            <v>2010062</v>
          </cell>
          <cell r="K5102" t="str">
            <v>40701</v>
          </cell>
          <cell r="L5102">
            <v>4.4000000000000004</v>
          </cell>
          <cell r="M5102" t="str">
            <v>143115201</v>
          </cell>
          <cell r="Q5102">
            <v>30212</v>
          </cell>
          <cell r="R5102">
            <v>115</v>
          </cell>
          <cell r="S5102">
            <v>1152</v>
          </cell>
        </row>
        <row r="5103">
          <cell r="B5103" t="str">
            <v>63</v>
          </cell>
          <cell r="C5103" t="str">
            <v>КРУН с тм НАМИ-10, НОМ-10 ПС Ябло</v>
          </cell>
          <cell r="D5103" t="str">
            <v>534</v>
          </cell>
          <cell r="E5103" t="str">
            <v>011</v>
          </cell>
          <cell r="F5103">
            <v>11</v>
          </cell>
          <cell r="G5103">
            <v>40</v>
          </cell>
          <cell r="H5103">
            <v>31364</v>
          </cell>
          <cell r="I5103" t="str">
            <v>42333</v>
          </cell>
          <cell r="J5103" t="str">
            <v>2010062</v>
          </cell>
          <cell r="K5103" t="str">
            <v>40701</v>
          </cell>
          <cell r="L5103">
            <v>4.4000000000000004</v>
          </cell>
          <cell r="M5103" t="str">
            <v>143115201</v>
          </cell>
          <cell r="Q5103">
            <v>30212</v>
          </cell>
          <cell r="R5103">
            <v>115</v>
          </cell>
          <cell r="S5103">
            <v>1152</v>
          </cell>
        </row>
        <row r="5104">
          <cell r="B5104" t="str">
            <v>63</v>
          </cell>
          <cell r="C5104" t="str">
            <v>КРУН с разъед РВЗ-10 ПС Яблочная</v>
          </cell>
          <cell r="D5104" t="str">
            <v>534</v>
          </cell>
          <cell r="E5104" t="str">
            <v>011</v>
          </cell>
          <cell r="F5104">
            <v>11</v>
          </cell>
          <cell r="G5104">
            <v>40</v>
          </cell>
          <cell r="H5104">
            <v>31364</v>
          </cell>
          <cell r="I5104" t="str">
            <v>42335</v>
          </cell>
          <cell r="J5104" t="str">
            <v>2010062</v>
          </cell>
          <cell r="K5104" t="str">
            <v>40701</v>
          </cell>
          <cell r="L5104">
            <v>4.4000000000000004</v>
          </cell>
          <cell r="M5104" t="str">
            <v>143115201</v>
          </cell>
          <cell r="Q5104">
            <v>30212</v>
          </cell>
          <cell r="R5104">
            <v>115</v>
          </cell>
          <cell r="S5104">
            <v>1152</v>
          </cell>
        </row>
        <row r="5105">
          <cell r="B5105" t="str">
            <v>63</v>
          </cell>
          <cell r="C5105" t="str">
            <v>КРУН с  ВМГ-10-630 ПС Пятиречье</v>
          </cell>
          <cell r="D5105" t="str">
            <v>534</v>
          </cell>
          <cell r="E5105" t="str">
            <v>011</v>
          </cell>
          <cell r="F5105">
            <v>11</v>
          </cell>
          <cell r="G5105">
            <v>40</v>
          </cell>
          <cell r="H5105">
            <v>31364</v>
          </cell>
          <cell r="I5105" t="str">
            <v>42336</v>
          </cell>
          <cell r="J5105" t="str">
            <v>2010062</v>
          </cell>
          <cell r="K5105" t="str">
            <v>40701</v>
          </cell>
          <cell r="L5105">
            <v>4.4000000000000004</v>
          </cell>
          <cell r="M5105" t="str">
            <v>143115201</v>
          </cell>
          <cell r="Q5105">
            <v>30212</v>
          </cell>
          <cell r="R5105">
            <v>115</v>
          </cell>
          <cell r="S5105">
            <v>1152</v>
          </cell>
        </row>
        <row r="5106">
          <cell r="B5106" t="str">
            <v>63</v>
          </cell>
          <cell r="C5106" t="str">
            <v>КРУН с  ВМГ-10-630 ПС Пятиречье</v>
          </cell>
          <cell r="D5106" t="str">
            <v>534</v>
          </cell>
          <cell r="E5106" t="str">
            <v>011</v>
          </cell>
          <cell r="F5106">
            <v>11</v>
          </cell>
          <cell r="G5106">
            <v>40</v>
          </cell>
          <cell r="H5106">
            <v>31364</v>
          </cell>
          <cell r="I5106" t="str">
            <v>42337</v>
          </cell>
          <cell r="J5106" t="str">
            <v>2010062</v>
          </cell>
          <cell r="K5106" t="str">
            <v>40701</v>
          </cell>
          <cell r="L5106">
            <v>4.4000000000000004</v>
          </cell>
          <cell r="M5106" t="str">
            <v>143115201</v>
          </cell>
          <cell r="Q5106">
            <v>30212</v>
          </cell>
          <cell r="R5106">
            <v>115</v>
          </cell>
          <cell r="S5106">
            <v>1152</v>
          </cell>
        </row>
        <row r="5107">
          <cell r="B5107" t="str">
            <v>63</v>
          </cell>
          <cell r="C5107" t="str">
            <v>КРУН с  ВМГ-10-630 ПС Пятиречье</v>
          </cell>
          <cell r="D5107" t="str">
            <v>534</v>
          </cell>
          <cell r="E5107" t="str">
            <v>011</v>
          </cell>
          <cell r="F5107">
            <v>11</v>
          </cell>
          <cell r="G5107">
            <v>40</v>
          </cell>
          <cell r="H5107">
            <v>31364</v>
          </cell>
          <cell r="I5107" t="str">
            <v>42338</v>
          </cell>
          <cell r="J5107" t="str">
            <v>2010062</v>
          </cell>
          <cell r="K5107" t="str">
            <v>40701</v>
          </cell>
          <cell r="L5107">
            <v>4.4000000000000004</v>
          </cell>
          <cell r="M5107" t="str">
            <v>143115201</v>
          </cell>
          <cell r="Q5107">
            <v>30212</v>
          </cell>
          <cell r="R5107">
            <v>115</v>
          </cell>
          <cell r="S5107">
            <v>1152</v>
          </cell>
        </row>
        <row r="5108">
          <cell r="B5108" t="str">
            <v>63</v>
          </cell>
          <cell r="C5108" t="str">
            <v>КРУН с  ВМГ-10-630 ПС Пятиречье</v>
          </cell>
          <cell r="D5108" t="str">
            <v>534</v>
          </cell>
          <cell r="E5108" t="str">
            <v>011</v>
          </cell>
          <cell r="F5108">
            <v>11</v>
          </cell>
          <cell r="G5108">
            <v>40</v>
          </cell>
          <cell r="H5108">
            <v>31364</v>
          </cell>
          <cell r="I5108" t="str">
            <v>42339</v>
          </cell>
          <cell r="J5108" t="str">
            <v>2010062</v>
          </cell>
          <cell r="K5108" t="str">
            <v>40701</v>
          </cell>
          <cell r="L5108">
            <v>4.4000000000000004</v>
          </cell>
          <cell r="M5108" t="str">
            <v>143115201</v>
          </cell>
          <cell r="Q5108">
            <v>30212</v>
          </cell>
          <cell r="R5108">
            <v>115</v>
          </cell>
          <cell r="S5108">
            <v>1152</v>
          </cell>
        </row>
        <row r="5109">
          <cell r="B5109" t="str">
            <v>63</v>
          </cell>
          <cell r="C5109" t="str">
            <v>КРУН с  ВМГ-10-630 ПС Пятиречье</v>
          </cell>
          <cell r="D5109" t="str">
            <v>534</v>
          </cell>
          <cell r="E5109" t="str">
            <v>011</v>
          </cell>
          <cell r="F5109">
            <v>11</v>
          </cell>
          <cell r="G5109">
            <v>40</v>
          </cell>
          <cell r="H5109">
            <v>31364</v>
          </cell>
          <cell r="I5109" t="str">
            <v>42340</v>
          </cell>
          <cell r="J5109" t="str">
            <v>2010062</v>
          </cell>
          <cell r="K5109" t="str">
            <v>40701</v>
          </cell>
          <cell r="L5109">
            <v>4.4000000000000004</v>
          </cell>
          <cell r="M5109" t="str">
            <v>143115201</v>
          </cell>
          <cell r="Q5109">
            <v>30212</v>
          </cell>
          <cell r="R5109">
            <v>115</v>
          </cell>
          <cell r="S5109">
            <v>1152</v>
          </cell>
        </row>
        <row r="5110">
          <cell r="B5110" t="str">
            <v>63</v>
          </cell>
          <cell r="C5110" t="str">
            <v>КРУН с  ВМГ-10-630 ПС Пятиречье</v>
          </cell>
          <cell r="D5110" t="str">
            <v>534</v>
          </cell>
          <cell r="E5110" t="str">
            <v>011</v>
          </cell>
          <cell r="F5110">
            <v>11</v>
          </cell>
          <cell r="G5110">
            <v>40</v>
          </cell>
          <cell r="H5110">
            <v>31363</v>
          </cell>
          <cell r="I5110" t="str">
            <v>42341</v>
          </cell>
          <cell r="J5110" t="str">
            <v>2010062</v>
          </cell>
          <cell r="K5110" t="str">
            <v>40701</v>
          </cell>
          <cell r="L5110">
            <v>4.4000000000000004</v>
          </cell>
          <cell r="M5110" t="str">
            <v>143115201</v>
          </cell>
          <cell r="Q5110">
            <v>30211</v>
          </cell>
          <cell r="R5110">
            <v>115</v>
          </cell>
          <cell r="S5110">
            <v>1152</v>
          </cell>
        </row>
        <row r="5111">
          <cell r="B5111" t="str">
            <v>63</v>
          </cell>
          <cell r="C5111" t="str">
            <v>Тр-р с.н. ТМ-630/6 резерв</v>
          </cell>
          <cell r="D5111" t="str">
            <v>534</v>
          </cell>
          <cell r="E5111" t="str">
            <v>011</v>
          </cell>
          <cell r="F5111">
            <v>11</v>
          </cell>
          <cell r="G5111">
            <v>40</v>
          </cell>
          <cell r="H5111">
            <v>30394</v>
          </cell>
          <cell r="I5111" t="str">
            <v>42342</v>
          </cell>
          <cell r="J5111" t="str">
            <v>2010062</v>
          </cell>
          <cell r="K5111" t="str">
            <v>40701</v>
          </cell>
          <cell r="L5111">
            <v>4.4000000000000004</v>
          </cell>
          <cell r="M5111" t="str">
            <v>143115201</v>
          </cell>
          <cell r="Q5111">
            <v>30394</v>
          </cell>
          <cell r="R5111">
            <v>0</v>
          </cell>
          <cell r="S5111">
            <v>0</v>
          </cell>
        </row>
        <row r="5112">
          <cell r="B5112" t="str">
            <v>63</v>
          </cell>
          <cell r="C5112" t="str">
            <v>Заградитель ВЗ-600 ПС Х</v>
          </cell>
          <cell r="D5112" t="str">
            <v>534</v>
          </cell>
          <cell r="E5112" t="str">
            <v>011</v>
          </cell>
          <cell r="F5112">
            <v>11</v>
          </cell>
          <cell r="G5112">
            <v>40</v>
          </cell>
          <cell r="H5112">
            <v>30276</v>
          </cell>
          <cell r="I5112" t="str">
            <v>42343</v>
          </cell>
          <cell r="J5112" t="str">
            <v>2010062</v>
          </cell>
          <cell r="K5112" t="str">
            <v>40701</v>
          </cell>
          <cell r="L5112">
            <v>4.4000000000000004</v>
          </cell>
          <cell r="M5112" t="str">
            <v>143115201</v>
          </cell>
          <cell r="Q5112">
            <v>30276</v>
          </cell>
          <cell r="R5112">
            <v>0</v>
          </cell>
          <cell r="S5112">
            <v>0</v>
          </cell>
        </row>
        <row r="5113">
          <cell r="B5113" t="str">
            <v>63</v>
          </cell>
          <cell r="C5113" t="str">
            <v>Яч.К-12 с ВМП-10/1000 ПСХолмская</v>
          </cell>
          <cell r="D5113" t="str">
            <v>534</v>
          </cell>
          <cell r="E5113" t="str">
            <v>011</v>
          </cell>
          <cell r="F5113">
            <v>11</v>
          </cell>
          <cell r="G5113">
            <v>40</v>
          </cell>
          <cell r="H5113">
            <v>30091</v>
          </cell>
          <cell r="I5113" t="str">
            <v>42344</v>
          </cell>
          <cell r="J5113" t="str">
            <v>2010062</v>
          </cell>
          <cell r="K5113" t="str">
            <v>40701</v>
          </cell>
          <cell r="L5113">
            <v>4.4000000000000004</v>
          </cell>
          <cell r="M5113" t="str">
            <v>143115201</v>
          </cell>
          <cell r="Q5113">
            <v>23647.31</v>
          </cell>
          <cell r="R5113">
            <v>110.33</v>
          </cell>
          <cell r="S5113">
            <v>6443.69</v>
          </cell>
        </row>
        <row r="5114">
          <cell r="B5114" t="str">
            <v>63</v>
          </cell>
          <cell r="C5114" t="str">
            <v>КРУН-10 с маслян.выкл.ВМП-10 ПСХо</v>
          </cell>
          <cell r="D5114" t="str">
            <v>534</v>
          </cell>
          <cell r="E5114" t="str">
            <v>011</v>
          </cell>
          <cell r="F5114">
            <v>11</v>
          </cell>
          <cell r="G5114">
            <v>40</v>
          </cell>
          <cell r="H5114">
            <v>27660</v>
          </cell>
          <cell r="I5114" t="str">
            <v>42345</v>
          </cell>
          <cell r="J5114" t="str">
            <v>2010062</v>
          </cell>
          <cell r="K5114" t="str">
            <v>40701</v>
          </cell>
          <cell r="L5114">
            <v>4.4000000000000004</v>
          </cell>
          <cell r="M5114" t="str">
            <v>143115201</v>
          </cell>
          <cell r="Q5114">
            <v>27660</v>
          </cell>
          <cell r="R5114">
            <v>0</v>
          </cell>
          <cell r="S5114">
            <v>0</v>
          </cell>
        </row>
        <row r="5115">
          <cell r="B5115" t="str">
            <v>63</v>
          </cell>
          <cell r="C5115" t="str">
            <v>КРУН-10 с маслян.выкл.ВМП-10 ПСХо</v>
          </cell>
          <cell r="D5115" t="str">
            <v>534</v>
          </cell>
          <cell r="E5115" t="str">
            <v>011</v>
          </cell>
          <cell r="F5115">
            <v>11</v>
          </cell>
          <cell r="G5115">
            <v>40</v>
          </cell>
          <cell r="H5115">
            <v>24221</v>
          </cell>
          <cell r="I5115" t="str">
            <v>42346</v>
          </cell>
          <cell r="J5115" t="str">
            <v>2010062</v>
          </cell>
          <cell r="K5115" t="str">
            <v>40701</v>
          </cell>
          <cell r="L5115">
            <v>4.4000000000000004</v>
          </cell>
          <cell r="M5115" t="str">
            <v>143115201</v>
          </cell>
          <cell r="Q5115">
            <v>24221</v>
          </cell>
          <cell r="R5115">
            <v>0</v>
          </cell>
          <cell r="S5115">
            <v>0</v>
          </cell>
        </row>
        <row r="5116">
          <cell r="B5116" t="str">
            <v>63</v>
          </cell>
          <cell r="C5116" t="str">
            <v>Тр-р НКФ-110 ПС ХЮ</v>
          </cell>
          <cell r="D5116" t="str">
            <v>534</v>
          </cell>
          <cell r="E5116" t="str">
            <v>011</v>
          </cell>
          <cell r="F5116">
            <v>11</v>
          </cell>
          <cell r="G5116">
            <v>40</v>
          </cell>
          <cell r="H5116">
            <v>24107</v>
          </cell>
          <cell r="I5116" t="str">
            <v>42347</v>
          </cell>
          <cell r="J5116" t="str">
            <v>2010062</v>
          </cell>
          <cell r="K5116" t="str">
            <v>40701</v>
          </cell>
          <cell r="L5116">
            <v>4.4000000000000004</v>
          </cell>
          <cell r="M5116" t="str">
            <v>143115201</v>
          </cell>
          <cell r="Q5116">
            <v>23171.73</v>
          </cell>
          <cell r="R5116">
            <v>88.39</v>
          </cell>
          <cell r="S5116">
            <v>935.27</v>
          </cell>
        </row>
        <row r="5117">
          <cell r="B5117" t="str">
            <v>63</v>
          </cell>
          <cell r="C5117" t="str">
            <v>Трансформатор НКФ-110 ПС Х</v>
          </cell>
          <cell r="D5117" t="str">
            <v>534</v>
          </cell>
          <cell r="E5117" t="str">
            <v>011</v>
          </cell>
          <cell r="F5117">
            <v>11</v>
          </cell>
          <cell r="G5117">
            <v>40</v>
          </cell>
          <cell r="H5117">
            <v>24107</v>
          </cell>
          <cell r="I5117" t="str">
            <v>42348</v>
          </cell>
          <cell r="J5117" t="str">
            <v>2010062</v>
          </cell>
          <cell r="K5117" t="str">
            <v>40701</v>
          </cell>
          <cell r="L5117">
            <v>4.4000000000000004</v>
          </cell>
          <cell r="M5117" t="str">
            <v>143115201</v>
          </cell>
          <cell r="Q5117">
            <v>22110.73</v>
          </cell>
          <cell r="R5117">
            <v>88.39</v>
          </cell>
          <cell r="S5117">
            <v>1996.27</v>
          </cell>
        </row>
        <row r="5118">
          <cell r="B5118" t="str">
            <v>63</v>
          </cell>
          <cell r="C5118" t="str">
            <v>Панель защиты №1 ПСХол.</v>
          </cell>
          <cell r="D5118" t="str">
            <v>534</v>
          </cell>
          <cell r="E5118" t="str">
            <v>011</v>
          </cell>
          <cell r="F5118">
            <v>11</v>
          </cell>
          <cell r="G5118">
            <v>40</v>
          </cell>
          <cell r="H5118">
            <v>21866</v>
          </cell>
          <cell r="I5118" t="str">
            <v>42349</v>
          </cell>
          <cell r="J5118" t="str">
            <v>2010062</v>
          </cell>
          <cell r="K5118" t="str">
            <v>40701</v>
          </cell>
          <cell r="L5118">
            <v>4.4000000000000004</v>
          </cell>
          <cell r="M5118" t="str">
            <v>143115201</v>
          </cell>
          <cell r="Q5118">
            <v>21866</v>
          </cell>
          <cell r="R5118">
            <v>0</v>
          </cell>
          <cell r="S5118">
            <v>0</v>
          </cell>
        </row>
        <row r="5119">
          <cell r="B5119" t="str">
            <v>63</v>
          </cell>
          <cell r="C5119" t="str">
            <v>Панель защиты №2 ПСХол.</v>
          </cell>
          <cell r="D5119" t="str">
            <v>534</v>
          </cell>
          <cell r="E5119" t="str">
            <v>011</v>
          </cell>
          <cell r="F5119">
            <v>11</v>
          </cell>
          <cell r="G5119">
            <v>40</v>
          </cell>
          <cell r="H5119">
            <v>21866</v>
          </cell>
          <cell r="I5119" t="str">
            <v>42350</v>
          </cell>
          <cell r="J5119" t="str">
            <v>2010062</v>
          </cell>
          <cell r="K5119" t="str">
            <v>40701</v>
          </cell>
          <cell r="L5119">
            <v>4.4000000000000004</v>
          </cell>
          <cell r="M5119" t="str">
            <v>143115201</v>
          </cell>
          <cell r="Q5119">
            <v>21866</v>
          </cell>
          <cell r="R5119">
            <v>0</v>
          </cell>
          <cell r="S5119">
            <v>0</v>
          </cell>
        </row>
        <row r="5120">
          <cell r="B5120" t="str">
            <v>63</v>
          </cell>
          <cell r="C5120" t="str">
            <v>Панель защиты№5 ПСХол</v>
          </cell>
          <cell r="D5120" t="str">
            <v>534</v>
          </cell>
          <cell r="E5120" t="str">
            <v>011</v>
          </cell>
          <cell r="F5120">
            <v>11</v>
          </cell>
          <cell r="G5120">
            <v>40</v>
          </cell>
          <cell r="H5120">
            <v>21866</v>
          </cell>
          <cell r="I5120" t="str">
            <v>42351</v>
          </cell>
          <cell r="J5120" t="str">
            <v>2010062</v>
          </cell>
          <cell r="K5120" t="str">
            <v>40701</v>
          </cell>
          <cell r="L5120">
            <v>4.4000000000000004</v>
          </cell>
          <cell r="M5120" t="str">
            <v>143115201</v>
          </cell>
          <cell r="Q5120">
            <v>21866</v>
          </cell>
          <cell r="R5120">
            <v>0</v>
          </cell>
          <cell r="S5120">
            <v>0</v>
          </cell>
        </row>
        <row r="5121">
          <cell r="B5121" t="str">
            <v>63</v>
          </cell>
          <cell r="C5121" t="str">
            <v>Панель защиты№6 ПСХол</v>
          </cell>
          <cell r="D5121" t="str">
            <v>534</v>
          </cell>
          <cell r="E5121" t="str">
            <v>011</v>
          </cell>
          <cell r="F5121">
            <v>11</v>
          </cell>
          <cell r="G5121">
            <v>40</v>
          </cell>
          <cell r="H5121">
            <v>21866</v>
          </cell>
          <cell r="I5121" t="str">
            <v>42352</v>
          </cell>
          <cell r="J5121" t="str">
            <v>2010062</v>
          </cell>
          <cell r="K5121" t="str">
            <v>40701</v>
          </cell>
          <cell r="L5121">
            <v>4.4000000000000004</v>
          </cell>
          <cell r="M5121" t="str">
            <v>143115201</v>
          </cell>
          <cell r="Q5121">
            <v>21866</v>
          </cell>
          <cell r="R5121">
            <v>0</v>
          </cell>
          <cell r="S5121">
            <v>0</v>
          </cell>
        </row>
        <row r="5122">
          <cell r="B5122" t="str">
            <v>63</v>
          </cell>
          <cell r="C5122" t="str">
            <v>Панель защиты№7 ПСХол</v>
          </cell>
          <cell r="D5122" t="str">
            <v>534</v>
          </cell>
          <cell r="E5122" t="str">
            <v>011</v>
          </cell>
          <cell r="F5122">
            <v>11</v>
          </cell>
          <cell r="G5122">
            <v>40</v>
          </cell>
          <cell r="H5122">
            <v>21866</v>
          </cell>
          <cell r="I5122" t="str">
            <v>42353</v>
          </cell>
          <cell r="J5122" t="str">
            <v>2010062</v>
          </cell>
          <cell r="K5122" t="str">
            <v>40701</v>
          </cell>
          <cell r="L5122">
            <v>4.4000000000000004</v>
          </cell>
          <cell r="M5122" t="str">
            <v>143115201</v>
          </cell>
          <cell r="Q5122">
            <v>21866</v>
          </cell>
          <cell r="R5122">
            <v>0</v>
          </cell>
          <cell r="S5122">
            <v>0</v>
          </cell>
        </row>
        <row r="5123">
          <cell r="B5123" t="str">
            <v>63</v>
          </cell>
          <cell r="C5123" t="str">
            <v>Панель защиты №3 ПСХол.</v>
          </cell>
          <cell r="D5123" t="str">
            <v>534</v>
          </cell>
          <cell r="E5123" t="str">
            <v>011</v>
          </cell>
          <cell r="F5123">
            <v>11</v>
          </cell>
          <cell r="G5123">
            <v>40</v>
          </cell>
          <cell r="H5123">
            <v>21865</v>
          </cell>
          <cell r="I5123" t="str">
            <v>42354</v>
          </cell>
          <cell r="J5123" t="str">
            <v>2010062</v>
          </cell>
          <cell r="K5123" t="str">
            <v>40701</v>
          </cell>
          <cell r="L5123">
            <v>4.4000000000000004</v>
          </cell>
          <cell r="M5123" t="str">
            <v>143115201</v>
          </cell>
          <cell r="Q5123">
            <v>21865</v>
          </cell>
          <cell r="R5123">
            <v>0</v>
          </cell>
          <cell r="S5123">
            <v>0</v>
          </cell>
        </row>
        <row r="5124">
          <cell r="B5124" t="str">
            <v>63</v>
          </cell>
          <cell r="C5124" t="str">
            <v>Панель защиты №4 ПСХол.</v>
          </cell>
          <cell r="D5124" t="str">
            <v>534</v>
          </cell>
          <cell r="E5124" t="str">
            <v>011</v>
          </cell>
          <cell r="F5124">
            <v>11</v>
          </cell>
          <cell r="G5124">
            <v>40</v>
          </cell>
          <cell r="H5124">
            <v>21865</v>
          </cell>
          <cell r="I5124" t="str">
            <v>42355</v>
          </cell>
          <cell r="J5124" t="str">
            <v>2010062</v>
          </cell>
          <cell r="K5124" t="str">
            <v>40701</v>
          </cell>
          <cell r="L5124">
            <v>4.4000000000000004</v>
          </cell>
          <cell r="M5124" t="str">
            <v>143115201</v>
          </cell>
          <cell r="Q5124">
            <v>21865</v>
          </cell>
          <cell r="R5124">
            <v>0</v>
          </cell>
          <cell r="S5124">
            <v>0</v>
          </cell>
        </row>
        <row r="5125">
          <cell r="B5125" t="str">
            <v>63</v>
          </cell>
          <cell r="C5125" t="str">
            <v>Панель защиты№8 ПСХол</v>
          </cell>
          <cell r="D5125" t="str">
            <v>534</v>
          </cell>
          <cell r="E5125" t="str">
            <v>011</v>
          </cell>
          <cell r="F5125">
            <v>11</v>
          </cell>
          <cell r="G5125">
            <v>40</v>
          </cell>
          <cell r="H5125">
            <v>21865</v>
          </cell>
          <cell r="I5125" t="str">
            <v>42356</v>
          </cell>
          <cell r="J5125" t="str">
            <v>2010062</v>
          </cell>
          <cell r="K5125" t="str">
            <v>40701</v>
          </cell>
          <cell r="L5125">
            <v>4.4000000000000004</v>
          </cell>
          <cell r="M5125" t="str">
            <v>143115201</v>
          </cell>
          <cell r="Q5125">
            <v>21865</v>
          </cell>
          <cell r="R5125">
            <v>0</v>
          </cell>
          <cell r="S5125">
            <v>0</v>
          </cell>
        </row>
        <row r="5126">
          <cell r="B5126" t="str">
            <v>63</v>
          </cell>
          <cell r="C5126" t="str">
            <v>Панель защиты№9 ПСХол</v>
          </cell>
          <cell r="D5126" t="str">
            <v>534</v>
          </cell>
          <cell r="E5126" t="str">
            <v>011</v>
          </cell>
          <cell r="F5126">
            <v>11</v>
          </cell>
          <cell r="G5126">
            <v>40</v>
          </cell>
          <cell r="H5126">
            <v>21865</v>
          </cell>
          <cell r="I5126" t="str">
            <v>42357</v>
          </cell>
          <cell r="J5126" t="str">
            <v>2010062</v>
          </cell>
          <cell r="K5126" t="str">
            <v>40701</v>
          </cell>
          <cell r="L5126">
            <v>4.4000000000000004</v>
          </cell>
          <cell r="M5126" t="str">
            <v>143115201</v>
          </cell>
          <cell r="Q5126">
            <v>21865</v>
          </cell>
          <cell r="R5126">
            <v>0</v>
          </cell>
          <cell r="S5126">
            <v>0</v>
          </cell>
        </row>
        <row r="5127">
          <cell r="B5127" t="str">
            <v>63</v>
          </cell>
          <cell r="C5127" t="str">
            <v>КРУН-10 с ВМП-10  ПС ХЮ</v>
          </cell>
          <cell r="D5127" t="str">
            <v>534</v>
          </cell>
          <cell r="E5127" t="str">
            <v>011</v>
          </cell>
          <cell r="F5127">
            <v>11</v>
          </cell>
          <cell r="G5127">
            <v>40</v>
          </cell>
          <cell r="H5127">
            <v>20950</v>
          </cell>
          <cell r="I5127" t="str">
            <v>42358</v>
          </cell>
          <cell r="J5127" t="str">
            <v>2010062</v>
          </cell>
          <cell r="K5127" t="str">
            <v>40701</v>
          </cell>
          <cell r="L5127">
            <v>4.4000000000000004</v>
          </cell>
          <cell r="M5127" t="str">
            <v>143115201</v>
          </cell>
          <cell r="Q5127">
            <v>19993.740000000002</v>
          </cell>
          <cell r="R5127">
            <v>76.819999999999993</v>
          </cell>
          <cell r="S5127">
            <v>956.26</v>
          </cell>
        </row>
        <row r="5128">
          <cell r="B5128" t="str">
            <v>63</v>
          </cell>
          <cell r="C5128" t="str">
            <v>Транс.тока ТФНД-220-У-1200 ПС Х</v>
          </cell>
          <cell r="D5128" t="str">
            <v>534</v>
          </cell>
          <cell r="E5128" t="str">
            <v>011</v>
          </cell>
          <cell r="F5128">
            <v>11</v>
          </cell>
          <cell r="G5128">
            <v>40</v>
          </cell>
          <cell r="H5128">
            <v>20609</v>
          </cell>
          <cell r="I5128" t="str">
            <v>42359</v>
          </cell>
          <cell r="J5128" t="str">
            <v>2010062</v>
          </cell>
          <cell r="K5128" t="str">
            <v>40701</v>
          </cell>
          <cell r="L5128">
            <v>4.4000000000000004</v>
          </cell>
          <cell r="M5128" t="str">
            <v>143115201</v>
          </cell>
          <cell r="Q5128">
            <v>20609</v>
          </cell>
          <cell r="R5128">
            <v>0</v>
          </cell>
          <cell r="S5128">
            <v>0</v>
          </cell>
        </row>
        <row r="5129">
          <cell r="B5129" t="str">
            <v>63</v>
          </cell>
          <cell r="C5129" t="str">
            <v>Заградитель ВЗ-600 ПС ХЮ</v>
          </cell>
          <cell r="D5129" t="str">
            <v>534</v>
          </cell>
          <cell r="E5129" t="str">
            <v>011</v>
          </cell>
          <cell r="F5129">
            <v>11</v>
          </cell>
          <cell r="G5129">
            <v>40</v>
          </cell>
          <cell r="H5129">
            <v>19842</v>
          </cell>
          <cell r="I5129" t="str">
            <v>42360</v>
          </cell>
          <cell r="J5129" t="str">
            <v>2010062</v>
          </cell>
          <cell r="K5129" t="str">
            <v>40701</v>
          </cell>
          <cell r="L5129">
            <v>4.4000000000000004</v>
          </cell>
          <cell r="M5129" t="str">
            <v>143115201</v>
          </cell>
          <cell r="Q5129">
            <v>19113.25</v>
          </cell>
          <cell r="R5129">
            <v>72.75</v>
          </cell>
          <cell r="S5129">
            <v>728.75</v>
          </cell>
        </row>
        <row r="5130">
          <cell r="B5130" t="str">
            <v>63</v>
          </cell>
          <cell r="C5130" t="str">
            <v>Заградитель ВЗ-600 ПС ХЮ</v>
          </cell>
          <cell r="D5130" t="str">
            <v>534</v>
          </cell>
          <cell r="E5130" t="str">
            <v>011</v>
          </cell>
          <cell r="F5130">
            <v>11</v>
          </cell>
          <cell r="G5130">
            <v>40</v>
          </cell>
          <cell r="H5130">
            <v>19841</v>
          </cell>
          <cell r="I5130" t="str">
            <v>42361</v>
          </cell>
          <cell r="J5130" t="str">
            <v>2010062</v>
          </cell>
          <cell r="K5130" t="str">
            <v>40701</v>
          </cell>
          <cell r="L5130">
            <v>4.4000000000000004</v>
          </cell>
          <cell r="M5130" t="str">
            <v>143115201</v>
          </cell>
          <cell r="Q5130">
            <v>19112.25</v>
          </cell>
          <cell r="R5130">
            <v>72.75</v>
          </cell>
          <cell r="S5130">
            <v>728.75</v>
          </cell>
        </row>
        <row r="5131">
          <cell r="B5131" t="str">
            <v>63</v>
          </cell>
          <cell r="C5131" t="str">
            <v>Заградитель ВЗ-600 ПС ХЮ</v>
          </cell>
          <cell r="D5131" t="str">
            <v>534</v>
          </cell>
          <cell r="E5131" t="str">
            <v>011</v>
          </cell>
          <cell r="F5131">
            <v>11</v>
          </cell>
          <cell r="G5131">
            <v>40</v>
          </cell>
          <cell r="H5131">
            <v>19841</v>
          </cell>
          <cell r="I5131" t="str">
            <v>42362</v>
          </cell>
          <cell r="J5131" t="str">
            <v>2010062</v>
          </cell>
          <cell r="K5131" t="str">
            <v>40701</v>
          </cell>
          <cell r="L5131">
            <v>4.4000000000000004</v>
          </cell>
          <cell r="M5131" t="str">
            <v>143115201</v>
          </cell>
          <cell r="Q5131">
            <v>19113.25</v>
          </cell>
          <cell r="R5131">
            <v>72.75</v>
          </cell>
          <cell r="S5131">
            <v>727.75</v>
          </cell>
        </row>
        <row r="5132">
          <cell r="B5132" t="str">
            <v>63</v>
          </cell>
          <cell r="C5132" t="str">
            <v>Транс.тока ТФНД-220-У-1200 ПС Х</v>
          </cell>
          <cell r="D5132" t="str">
            <v>534</v>
          </cell>
          <cell r="E5132" t="str">
            <v>011</v>
          </cell>
          <cell r="F5132">
            <v>11</v>
          </cell>
          <cell r="G5132">
            <v>40</v>
          </cell>
          <cell r="H5132">
            <v>19623</v>
          </cell>
          <cell r="I5132" t="str">
            <v>42363</v>
          </cell>
          <cell r="J5132" t="str">
            <v>2010062</v>
          </cell>
          <cell r="K5132" t="str">
            <v>40701</v>
          </cell>
          <cell r="L5132">
            <v>4.4000000000000004</v>
          </cell>
          <cell r="M5132" t="str">
            <v>143115201</v>
          </cell>
          <cell r="Q5132">
            <v>19623</v>
          </cell>
          <cell r="R5132">
            <v>0</v>
          </cell>
          <cell r="S5132">
            <v>0</v>
          </cell>
        </row>
        <row r="5133">
          <cell r="B5133" t="str">
            <v>63</v>
          </cell>
          <cell r="C5133" t="str">
            <v>Выпрямитель 603 70/150</v>
          </cell>
          <cell r="D5133" t="str">
            <v>534</v>
          </cell>
          <cell r="E5133" t="str">
            <v>011</v>
          </cell>
          <cell r="F5133">
            <v>11</v>
          </cell>
          <cell r="G5133">
            <v>40</v>
          </cell>
          <cell r="H5133">
            <v>19547</v>
          </cell>
          <cell r="I5133" t="str">
            <v>42364</v>
          </cell>
          <cell r="J5133" t="str">
            <v>2010062</v>
          </cell>
          <cell r="K5133" t="str">
            <v>40708</v>
          </cell>
          <cell r="L5133">
            <v>7.1</v>
          </cell>
          <cell r="M5133" t="str">
            <v>143115201</v>
          </cell>
          <cell r="Q5133">
            <v>19547</v>
          </cell>
          <cell r="R5133">
            <v>0</v>
          </cell>
          <cell r="S5133">
            <v>0</v>
          </cell>
        </row>
        <row r="5134">
          <cell r="B5134" t="str">
            <v>63</v>
          </cell>
          <cell r="C5134" t="str">
            <v>Раз.РЛНД-110/1000 ПС Х</v>
          </cell>
          <cell r="D5134" t="str">
            <v>534</v>
          </cell>
          <cell r="E5134" t="str">
            <v>011</v>
          </cell>
          <cell r="F5134">
            <v>11</v>
          </cell>
          <cell r="G5134">
            <v>40</v>
          </cell>
          <cell r="H5134">
            <v>18782</v>
          </cell>
          <cell r="I5134" t="str">
            <v>42365</v>
          </cell>
          <cell r="J5134" t="str">
            <v>2010062</v>
          </cell>
          <cell r="K5134" t="str">
            <v>40701</v>
          </cell>
          <cell r="L5134">
            <v>4.4000000000000004</v>
          </cell>
          <cell r="M5134" t="str">
            <v>143115201</v>
          </cell>
          <cell r="Q5134">
            <v>18782</v>
          </cell>
          <cell r="R5134">
            <v>0</v>
          </cell>
          <cell r="S5134">
            <v>0</v>
          </cell>
        </row>
        <row r="5135">
          <cell r="B5135" t="str">
            <v>63</v>
          </cell>
          <cell r="C5135" t="str">
            <v>Панель защит РШ5 ПС ХЮ</v>
          </cell>
          <cell r="D5135" t="str">
            <v>534</v>
          </cell>
          <cell r="E5135" t="str">
            <v>011</v>
          </cell>
          <cell r="F5135">
            <v>11</v>
          </cell>
          <cell r="G5135">
            <v>40</v>
          </cell>
          <cell r="H5135">
            <v>18331</v>
          </cell>
          <cell r="I5135" t="str">
            <v>42366</v>
          </cell>
          <cell r="J5135" t="str">
            <v>2010062</v>
          </cell>
          <cell r="K5135" t="str">
            <v>40701</v>
          </cell>
          <cell r="L5135">
            <v>4.4000000000000004</v>
          </cell>
          <cell r="M5135" t="str">
            <v>143115201</v>
          </cell>
          <cell r="Q5135">
            <v>17492.47</v>
          </cell>
          <cell r="R5135">
            <v>67.209999999999994</v>
          </cell>
          <cell r="S5135">
            <v>838.53</v>
          </cell>
        </row>
        <row r="5136">
          <cell r="B5136" t="str">
            <v>63</v>
          </cell>
          <cell r="C5136" t="str">
            <v>Разъед.РЛНД-35 ПСЛивадных</v>
          </cell>
          <cell r="D5136" t="str">
            <v>534</v>
          </cell>
          <cell r="E5136" t="str">
            <v>011</v>
          </cell>
          <cell r="F5136">
            <v>11</v>
          </cell>
          <cell r="G5136">
            <v>40</v>
          </cell>
          <cell r="H5136">
            <v>17989</v>
          </cell>
          <cell r="I5136" t="str">
            <v>42367</v>
          </cell>
          <cell r="J5136" t="str">
            <v>2010062</v>
          </cell>
          <cell r="K5136" t="str">
            <v>40701</v>
          </cell>
          <cell r="L5136">
            <v>4.4000000000000004</v>
          </cell>
          <cell r="M5136" t="str">
            <v>143115201</v>
          </cell>
          <cell r="Q5136">
            <v>17328.72</v>
          </cell>
          <cell r="R5136">
            <v>65.959999999999994</v>
          </cell>
          <cell r="S5136">
            <v>660.28</v>
          </cell>
        </row>
        <row r="5137">
          <cell r="B5137" t="str">
            <v>63</v>
          </cell>
          <cell r="C5137" t="str">
            <v>КРУН-6 на ПСПравдинская</v>
          </cell>
          <cell r="D5137" t="str">
            <v>534</v>
          </cell>
          <cell r="E5137" t="str">
            <v>011</v>
          </cell>
          <cell r="F5137">
            <v>11</v>
          </cell>
          <cell r="G5137">
            <v>40</v>
          </cell>
          <cell r="H5137">
            <v>17891</v>
          </cell>
          <cell r="I5137" t="str">
            <v>42368</v>
          </cell>
          <cell r="J5137" t="str">
            <v>2010062</v>
          </cell>
          <cell r="K5137" t="str">
            <v>40701</v>
          </cell>
          <cell r="L5137">
            <v>4.4000000000000004</v>
          </cell>
          <cell r="M5137" t="str">
            <v>143115201</v>
          </cell>
          <cell r="Q5137">
            <v>17891</v>
          </cell>
          <cell r="R5137">
            <v>0</v>
          </cell>
          <cell r="S5137">
            <v>0</v>
          </cell>
        </row>
        <row r="5138">
          <cell r="B5138" t="str">
            <v>63</v>
          </cell>
          <cell r="C5138" t="str">
            <v>Выкл.масл.Ливадных</v>
          </cell>
          <cell r="D5138" t="str">
            <v>534</v>
          </cell>
          <cell r="E5138" t="str">
            <v>011</v>
          </cell>
          <cell r="F5138">
            <v>11</v>
          </cell>
          <cell r="G5138">
            <v>40</v>
          </cell>
          <cell r="H5138">
            <v>17001</v>
          </cell>
          <cell r="I5138" t="str">
            <v>42369</v>
          </cell>
          <cell r="J5138" t="str">
            <v>2010062</v>
          </cell>
          <cell r="K5138" t="str">
            <v>40701</v>
          </cell>
          <cell r="L5138">
            <v>4.4000000000000004</v>
          </cell>
          <cell r="M5138" t="str">
            <v>143115201</v>
          </cell>
          <cell r="Q5138">
            <v>15993.38</v>
          </cell>
          <cell r="R5138">
            <v>62.34</v>
          </cell>
          <cell r="S5138">
            <v>1007.62</v>
          </cell>
        </row>
        <row r="5139">
          <cell r="B5139" t="str">
            <v>63</v>
          </cell>
          <cell r="C5139" t="str">
            <v>Выкл.масл.Ливадных</v>
          </cell>
          <cell r="D5139" t="str">
            <v>534</v>
          </cell>
          <cell r="E5139" t="str">
            <v>011</v>
          </cell>
          <cell r="F5139">
            <v>11</v>
          </cell>
          <cell r="G5139">
            <v>40</v>
          </cell>
          <cell r="H5139">
            <v>17001</v>
          </cell>
          <cell r="I5139" t="str">
            <v>42370</v>
          </cell>
          <cell r="J5139" t="str">
            <v>2010062</v>
          </cell>
          <cell r="K5139" t="str">
            <v>40701</v>
          </cell>
          <cell r="L5139">
            <v>4.4000000000000004</v>
          </cell>
          <cell r="M5139" t="str">
            <v>143115201</v>
          </cell>
          <cell r="Q5139">
            <v>15992.38</v>
          </cell>
          <cell r="R5139">
            <v>62.34</v>
          </cell>
          <cell r="S5139">
            <v>1008.62</v>
          </cell>
        </row>
        <row r="5140">
          <cell r="B5140" t="str">
            <v>63</v>
          </cell>
          <cell r="C5140" t="str">
            <v>Выкл.масл.Ливадных</v>
          </cell>
          <cell r="D5140" t="str">
            <v>534</v>
          </cell>
          <cell r="E5140" t="str">
            <v>011</v>
          </cell>
          <cell r="F5140">
            <v>11</v>
          </cell>
          <cell r="G5140">
            <v>40</v>
          </cell>
          <cell r="H5140">
            <v>17001</v>
          </cell>
          <cell r="I5140" t="str">
            <v>42371</v>
          </cell>
          <cell r="J5140" t="str">
            <v>2010062</v>
          </cell>
          <cell r="K5140" t="str">
            <v>40701</v>
          </cell>
          <cell r="L5140">
            <v>4.4000000000000004</v>
          </cell>
          <cell r="M5140" t="str">
            <v>143115201</v>
          </cell>
          <cell r="Q5140">
            <v>15992.38</v>
          </cell>
          <cell r="R5140">
            <v>62.34</v>
          </cell>
          <cell r="S5140">
            <v>1008.62</v>
          </cell>
        </row>
        <row r="5141">
          <cell r="B5141" t="str">
            <v>63</v>
          </cell>
          <cell r="C5141" t="str">
            <v>Выкл.масл.Ливадных</v>
          </cell>
          <cell r="D5141" t="str">
            <v>534</v>
          </cell>
          <cell r="E5141" t="str">
            <v>011</v>
          </cell>
          <cell r="F5141">
            <v>11</v>
          </cell>
          <cell r="G5141">
            <v>40</v>
          </cell>
          <cell r="H5141">
            <v>17001</v>
          </cell>
          <cell r="I5141" t="str">
            <v>42372</v>
          </cell>
          <cell r="J5141" t="str">
            <v>2010062</v>
          </cell>
          <cell r="K5141" t="str">
            <v>40701</v>
          </cell>
          <cell r="L5141">
            <v>4.4000000000000004</v>
          </cell>
          <cell r="M5141" t="str">
            <v>143115201</v>
          </cell>
          <cell r="Q5141">
            <v>15992.38</v>
          </cell>
          <cell r="R5141">
            <v>62.34</v>
          </cell>
          <cell r="S5141">
            <v>1008.62</v>
          </cell>
        </row>
        <row r="5142">
          <cell r="B5142" t="str">
            <v>63</v>
          </cell>
          <cell r="C5142" t="str">
            <v>Выкл.масл.Ливадных</v>
          </cell>
          <cell r="D5142" t="str">
            <v>534</v>
          </cell>
          <cell r="E5142" t="str">
            <v>011</v>
          </cell>
          <cell r="F5142">
            <v>11</v>
          </cell>
          <cell r="G5142">
            <v>40</v>
          </cell>
          <cell r="H5142">
            <v>17001</v>
          </cell>
          <cell r="I5142" t="str">
            <v>42373</v>
          </cell>
          <cell r="J5142" t="str">
            <v>2010062</v>
          </cell>
          <cell r="K5142" t="str">
            <v>40701</v>
          </cell>
          <cell r="L5142">
            <v>4.4000000000000004</v>
          </cell>
          <cell r="M5142" t="str">
            <v>143115201</v>
          </cell>
          <cell r="Q5142">
            <v>15992.38</v>
          </cell>
          <cell r="R5142">
            <v>62.34</v>
          </cell>
          <cell r="S5142">
            <v>1008.62</v>
          </cell>
        </row>
        <row r="5143">
          <cell r="B5143" t="str">
            <v>63</v>
          </cell>
          <cell r="C5143" t="str">
            <v>Выкл.масл.Ливадных</v>
          </cell>
          <cell r="D5143" t="str">
            <v>534</v>
          </cell>
          <cell r="E5143" t="str">
            <v>011</v>
          </cell>
          <cell r="F5143">
            <v>11</v>
          </cell>
          <cell r="G5143">
            <v>40</v>
          </cell>
          <cell r="H5143">
            <v>17001</v>
          </cell>
          <cell r="I5143" t="str">
            <v>42374</v>
          </cell>
          <cell r="J5143" t="str">
            <v>2010062</v>
          </cell>
          <cell r="K5143" t="str">
            <v>40701</v>
          </cell>
          <cell r="L5143">
            <v>4.4000000000000004</v>
          </cell>
          <cell r="M5143" t="str">
            <v>143115201</v>
          </cell>
          <cell r="Q5143">
            <v>15992.38</v>
          </cell>
          <cell r="R5143">
            <v>62.34</v>
          </cell>
          <cell r="S5143">
            <v>1008.62</v>
          </cell>
        </row>
        <row r="5144">
          <cell r="B5144" t="str">
            <v>63</v>
          </cell>
          <cell r="C5144" t="str">
            <v>Выкл.масл.Ливадных</v>
          </cell>
          <cell r="D5144" t="str">
            <v>534</v>
          </cell>
          <cell r="E5144" t="str">
            <v>011</v>
          </cell>
          <cell r="F5144">
            <v>11</v>
          </cell>
          <cell r="G5144">
            <v>40</v>
          </cell>
          <cell r="H5144">
            <v>17001</v>
          </cell>
          <cell r="I5144" t="str">
            <v>42375</v>
          </cell>
          <cell r="J5144" t="str">
            <v>2010062</v>
          </cell>
          <cell r="K5144" t="str">
            <v>40701</v>
          </cell>
          <cell r="L5144">
            <v>4.4000000000000004</v>
          </cell>
          <cell r="M5144" t="str">
            <v>143115201</v>
          </cell>
          <cell r="Q5144">
            <v>15992.38</v>
          </cell>
          <cell r="R5144">
            <v>62.34</v>
          </cell>
          <cell r="S5144">
            <v>1008.62</v>
          </cell>
        </row>
        <row r="5145">
          <cell r="B5145" t="str">
            <v>63</v>
          </cell>
          <cell r="C5145" t="str">
            <v>Выкл.масл.Ливадных</v>
          </cell>
          <cell r="D5145" t="str">
            <v>534</v>
          </cell>
          <cell r="E5145" t="str">
            <v>011</v>
          </cell>
          <cell r="F5145">
            <v>11</v>
          </cell>
          <cell r="G5145">
            <v>40</v>
          </cell>
          <cell r="H5145">
            <v>17001</v>
          </cell>
          <cell r="I5145" t="str">
            <v>42376</v>
          </cell>
          <cell r="J5145" t="str">
            <v>2010062</v>
          </cell>
          <cell r="K5145" t="str">
            <v>40701</v>
          </cell>
          <cell r="L5145">
            <v>4.4000000000000004</v>
          </cell>
          <cell r="M5145" t="str">
            <v>143115201</v>
          </cell>
          <cell r="Q5145">
            <v>15992.38</v>
          </cell>
          <cell r="R5145">
            <v>62.34</v>
          </cell>
          <cell r="S5145">
            <v>1008.62</v>
          </cell>
        </row>
        <row r="5146">
          <cell r="B5146" t="str">
            <v>63</v>
          </cell>
          <cell r="C5146" t="str">
            <v>Комплект защиты ДЗ-10</v>
          </cell>
          <cell r="D5146" t="str">
            <v>534</v>
          </cell>
          <cell r="E5146" t="str">
            <v>011</v>
          </cell>
          <cell r="F5146">
            <v>11</v>
          </cell>
          <cell r="G5146">
            <v>40</v>
          </cell>
          <cell r="H5146">
            <v>16005</v>
          </cell>
          <cell r="I5146" t="str">
            <v>42377</v>
          </cell>
          <cell r="J5146" t="str">
            <v>2010062</v>
          </cell>
          <cell r="K5146" t="str">
            <v>40701</v>
          </cell>
          <cell r="L5146">
            <v>4.4000000000000004</v>
          </cell>
          <cell r="M5146" t="str">
            <v>143115201</v>
          </cell>
          <cell r="Q5146">
            <v>16005</v>
          </cell>
          <cell r="R5146">
            <v>0</v>
          </cell>
          <cell r="S5146">
            <v>0</v>
          </cell>
        </row>
        <row r="5147">
          <cell r="B5147" t="str">
            <v>63</v>
          </cell>
          <cell r="C5147" t="str">
            <v>Заградители ВЗ-1000 ПС Х</v>
          </cell>
          <cell r="D5147" t="str">
            <v>534</v>
          </cell>
          <cell r="E5147" t="str">
            <v>011</v>
          </cell>
          <cell r="F5147">
            <v>11</v>
          </cell>
          <cell r="G5147">
            <v>40</v>
          </cell>
          <cell r="H5147">
            <v>11002</v>
          </cell>
          <cell r="I5147" t="str">
            <v>42378</v>
          </cell>
          <cell r="J5147" t="str">
            <v>2010062</v>
          </cell>
          <cell r="K5147" t="str">
            <v>40701</v>
          </cell>
          <cell r="L5147">
            <v>4.4000000000000004</v>
          </cell>
          <cell r="M5147" t="str">
            <v>143115201</v>
          </cell>
          <cell r="Q5147">
            <v>11002</v>
          </cell>
          <cell r="R5147">
            <v>0</v>
          </cell>
          <cell r="S5147">
            <v>0</v>
          </cell>
        </row>
        <row r="5148">
          <cell r="B5148" t="str">
            <v>63</v>
          </cell>
          <cell r="C5148" t="str">
            <v>Заградители ВЗ-1000 ПС Х</v>
          </cell>
          <cell r="D5148" t="str">
            <v>534</v>
          </cell>
          <cell r="E5148" t="str">
            <v>011</v>
          </cell>
          <cell r="F5148">
            <v>11</v>
          </cell>
          <cell r="G5148">
            <v>40</v>
          </cell>
          <cell r="H5148">
            <v>11002</v>
          </cell>
          <cell r="I5148" t="str">
            <v>42379</v>
          </cell>
          <cell r="J5148" t="str">
            <v>2010062</v>
          </cell>
          <cell r="K5148" t="str">
            <v>40701</v>
          </cell>
          <cell r="L5148">
            <v>4.4000000000000004</v>
          </cell>
          <cell r="M5148" t="str">
            <v>143115201</v>
          </cell>
          <cell r="Q5148">
            <v>11002</v>
          </cell>
          <cell r="R5148">
            <v>0</v>
          </cell>
          <cell r="S5148">
            <v>0</v>
          </cell>
        </row>
        <row r="5149">
          <cell r="B5149" t="str">
            <v>63</v>
          </cell>
          <cell r="C5149" t="str">
            <v>Панель управления ПСХолмская</v>
          </cell>
          <cell r="D5149" t="str">
            <v>534</v>
          </cell>
          <cell r="E5149" t="str">
            <v>011</v>
          </cell>
          <cell r="F5149">
            <v>11</v>
          </cell>
          <cell r="G5149">
            <v>40</v>
          </cell>
          <cell r="H5149">
            <v>9575</v>
          </cell>
          <cell r="I5149" t="str">
            <v>42380</v>
          </cell>
          <cell r="J5149" t="str">
            <v>2010062</v>
          </cell>
          <cell r="K5149" t="str">
            <v>40701</v>
          </cell>
          <cell r="L5149">
            <v>4.4000000000000004</v>
          </cell>
          <cell r="M5149" t="str">
            <v>143115201</v>
          </cell>
          <cell r="Q5149">
            <v>9575</v>
          </cell>
          <cell r="R5149">
            <v>0</v>
          </cell>
          <cell r="S5149">
            <v>0</v>
          </cell>
        </row>
        <row r="5150">
          <cell r="B5150" t="str">
            <v>63</v>
          </cell>
          <cell r="C5150" t="str">
            <v>Панель управл.№1ПСХолмская</v>
          </cell>
          <cell r="D5150" t="str">
            <v>534</v>
          </cell>
          <cell r="E5150" t="str">
            <v>011</v>
          </cell>
          <cell r="F5150">
            <v>11</v>
          </cell>
          <cell r="G5150">
            <v>40</v>
          </cell>
          <cell r="H5150">
            <v>9207</v>
          </cell>
          <cell r="I5150" t="str">
            <v>42381</v>
          </cell>
          <cell r="J5150" t="str">
            <v>2010062</v>
          </cell>
          <cell r="K5150" t="str">
            <v>40701</v>
          </cell>
          <cell r="L5150">
            <v>4.4000000000000004</v>
          </cell>
          <cell r="M5150" t="str">
            <v>143115201</v>
          </cell>
          <cell r="Q5150">
            <v>9207</v>
          </cell>
          <cell r="R5150">
            <v>0</v>
          </cell>
          <cell r="S5150">
            <v>0</v>
          </cell>
        </row>
        <row r="5151">
          <cell r="B5151" t="str">
            <v>63</v>
          </cell>
          <cell r="C5151" t="str">
            <v>Панель управ.№2 ПСХолмская</v>
          </cell>
          <cell r="D5151" t="str">
            <v>534</v>
          </cell>
          <cell r="E5151" t="str">
            <v>011</v>
          </cell>
          <cell r="F5151">
            <v>11</v>
          </cell>
          <cell r="G5151">
            <v>40</v>
          </cell>
          <cell r="H5151">
            <v>9207</v>
          </cell>
          <cell r="I5151" t="str">
            <v>42382</v>
          </cell>
          <cell r="J5151" t="str">
            <v>2010062</v>
          </cell>
          <cell r="K5151" t="str">
            <v>40701</v>
          </cell>
          <cell r="L5151">
            <v>4.4000000000000004</v>
          </cell>
          <cell r="M5151" t="str">
            <v>143115201</v>
          </cell>
          <cell r="Q5151">
            <v>9207</v>
          </cell>
          <cell r="R5151">
            <v>0</v>
          </cell>
          <cell r="S5151">
            <v>0</v>
          </cell>
        </row>
        <row r="5152">
          <cell r="B5152" t="str">
            <v>63</v>
          </cell>
          <cell r="C5152" t="str">
            <v>Панель управ.№3 ПСХолмская</v>
          </cell>
          <cell r="D5152" t="str">
            <v>534</v>
          </cell>
          <cell r="E5152" t="str">
            <v>011</v>
          </cell>
          <cell r="F5152">
            <v>11</v>
          </cell>
          <cell r="G5152">
            <v>40</v>
          </cell>
          <cell r="H5152">
            <v>9207</v>
          </cell>
          <cell r="I5152" t="str">
            <v>42383</v>
          </cell>
          <cell r="J5152" t="str">
            <v>2010062</v>
          </cell>
          <cell r="K5152" t="str">
            <v>40701</v>
          </cell>
          <cell r="L5152">
            <v>4.4000000000000004</v>
          </cell>
          <cell r="M5152" t="str">
            <v>143115201</v>
          </cell>
          <cell r="Q5152">
            <v>9207</v>
          </cell>
          <cell r="R5152">
            <v>0</v>
          </cell>
          <cell r="S5152">
            <v>0</v>
          </cell>
        </row>
        <row r="5153">
          <cell r="B5153" t="str">
            <v>63</v>
          </cell>
          <cell r="C5153" t="str">
            <v>Панель управ.№4 ПСХолмская</v>
          </cell>
          <cell r="D5153" t="str">
            <v>534</v>
          </cell>
          <cell r="E5153" t="str">
            <v>011</v>
          </cell>
          <cell r="F5153">
            <v>11</v>
          </cell>
          <cell r="G5153">
            <v>40</v>
          </cell>
          <cell r="H5153">
            <v>9207</v>
          </cell>
          <cell r="I5153" t="str">
            <v>42384</v>
          </cell>
          <cell r="J5153" t="str">
            <v>2010062</v>
          </cell>
          <cell r="K5153" t="str">
            <v>40701</v>
          </cell>
          <cell r="L5153">
            <v>4.4000000000000004</v>
          </cell>
          <cell r="M5153" t="str">
            <v>143115201</v>
          </cell>
          <cell r="Q5153">
            <v>9207</v>
          </cell>
          <cell r="R5153">
            <v>0</v>
          </cell>
          <cell r="S5153">
            <v>0</v>
          </cell>
        </row>
        <row r="5154">
          <cell r="B5154" t="str">
            <v>63</v>
          </cell>
          <cell r="C5154" t="str">
            <v>Панель управ.№5 ПСХолмская</v>
          </cell>
          <cell r="D5154" t="str">
            <v>534</v>
          </cell>
          <cell r="E5154" t="str">
            <v>011</v>
          </cell>
          <cell r="F5154">
            <v>11</v>
          </cell>
          <cell r="G5154">
            <v>40</v>
          </cell>
          <cell r="H5154">
            <v>9207</v>
          </cell>
          <cell r="I5154" t="str">
            <v>42385</v>
          </cell>
          <cell r="J5154" t="str">
            <v>2010062</v>
          </cell>
          <cell r="K5154" t="str">
            <v>40701</v>
          </cell>
          <cell r="L5154">
            <v>4.4000000000000004</v>
          </cell>
          <cell r="M5154" t="str">
            <v>143115201</v>
          </cell>
          <cell r="Q5154">
            <v>9207</v>
          </cell>
          <cell r="R5154">
            <v>0</v>
          </cell>
          <cell r="S5154">
            <v>0</v>
          </cell>
        </row>
        <row r="5155">
          <cell r="B5155" t="str">
            <v>63</v>
          </cell>
          <cell r="C5155" t="str">
            <v>Панель постоя. тока №8 ПСХолм</v>
          </cell>
          <cell r="D5155" t="str">
            <v>534</v>
          </cell>
          <cell r="E5155" t="str">
            <v>011</v>
          </cell>
          <cell r="F5155">
            <v>11</v>
          </cell>
          <cell r="G5155">
            <v>40</v>
          </cell>
          <cell r="H5155">
            <v>9207</v>
          </cell>
          <cell r="I5155" t="str">
            <v>42387</v>
          </cell>
          <cell r="J5155" t="str">
            <v>2010062</v>
          </cell>
          <cell r="K5155" t="str">
            <v>40701</v>
          </cell>
          <cell r="L5155">
            <v>4.4000000000000004</v>
          </cell>
          <cell r="M5155" t="str">
            <v>143115201</v>
          </cell>
          <cell r="Q5155">
            <v>9207</v>
          </cell>
          <cell r="R5155">
            <v>0</v>
          </cell>
          <cell r="S5155">
            <v>0</v>
          </cell>
        </row>
        <row r="5156">
          <cell r="B5156" t="str">
            <v>63</v>
          </cell>
          <cell r="C5156" t="str">
            <v>Панель постоя. тока №6 ПСХол</v>
          </cell>
          <cell r="D5156" t="str">
            <v>534</v>
          </cell>
          <cell r="E5156" t="str">
            <v>011</v>
          </cell>
          <cell r="F5156">
            <v>11</v>
          </cell>
          <cell r="G5156">
            <v>40</v>
          </cell>
          <cell r="H5156">
            <v>9206</v>
          </cell>
          <cell r="I5156" t="str">
            <v>42390</v>
          </cell>
          <cell r="J5156" t="str">
            <v>2010062</v>
          </cell>
          <cell r="K5156" t="str">
            <v>40701</v>
          </cell>
          <cell r="L5156">
            <v>4.4000000000000004</v>
          </cell>
          <cell r="M5156" t="str">
            <v>143115201</v>
          </cell>
          <cell r="Q5156">
            <v>9206</v>
          </cell>
          <cell r="R5156">
            <v>0</v>
          </cell>
          <cell r="S5156">
            <v>0</v>
          </cell>
        </row>
        <row r="5157">
          <cell r="B5157" t="str">
            <v>63</v>
          </cell>
          <cell r="C5157" t="str">
            <v>Панель постоя. тока №7 ПСХол</v>
          </cell>
          <cell r="D5157" t="str">
            <v>534</v>
          </cell>
          <cell r="E5157" t="str">
            <v>011</v>
          </cell>
          <cell r="F5157">
            <v>11</v>
          </cell>
          <cell r="G5157">
            <v>40</v>
          </cell>
          <cell r="H5157">
            <v>9206</v>
          </cell>
          <cell r="I5157" t="str">
            <v>42393</v>
          </cell>
          <cell r="J5157" t="str">
            <v>2010062</v>
          </cell>
          <cell r="K5157" t="str">
            <v>40701</v>
          </cell>
          <cell r="L5157">
            <v>4.4000000000000004</v>
          </cell>
          <cell r="M5157" t="str">
            <v>143115201</v>
          </cell>
          <cell r="Q5157">
            <v>9206</v>
          </cell>
          <cell r="R5157">
            <v>0</v>
          </cell>
          <cell r="S5157">
            <v>0</v>
          </cell>
        </row>
        <row r="5158">
          <cell r="B5158" t="str">
            <v>63</v>
          </cell>
          <cell r="C5158" t="str">
            <v>Панель щита 0.4кВ №2 ПСХолм</v>
          </cell>
          <cell r="D5158" t="str">
            <v>534</v>
          </cell>
          <cell r="E5158" t="str">
            <v>011</v>
          </cell>
          <cell r="F5158">
            <v>11</v>
          </cell>
          <cell r="G5158">
            <v>40</v>
          </cell>
          <cell r="H5158">
            <v>7473</v>
          </cell>
          <cell r="I5158" t="str">
            <v>42396</v>
          </cell>
          <cell r="J5158" t="str">
            <v>2010062</v>
          </cell>
          <cell r="K5158" t="str">
            <v>40702</v>
          </cell>
          <cell r="L5158">
            <v>9.1</v>
          </cell>
          <cell r="M5158" t="str">
            <v>143115201</v>
          </cell>
          <cell r="Q5158">
            <v>7473</v>
          </cell>
          <cell r="R5158">
            <v>0</v>
          </cell>
          <cell r="S5158">
            <v>0</v>
          </cell>
        </row>
        <row r="5159">
          <cell r="B5159" t="str">
            <v>63</v>
          </cell>
          <cell r="C5159" t="str">
            <v>Панель  щита 0.4кВ №3 ПСХолмс</v>
          </cell>
          <cell r="D5159" t="str">
            <v>534</v>
          </cell>
          <cell r="E5159" t="str">
            <v>011</v>
          </cell>
          <cell r="F5159">
            <v>11</v>
          </cell>
          <cell r="G5159">
            <v>40</v>
          </cell>
          <cell r="H5159">
            <v>7473</v>
          </cell>
          <cell r="I5159" t="str">
            <v>42397</v>
          </cell>
          <cell r="J5159" t="str">
            <v>2010062</v>
          </cell>
          <cell r="K5159" t="str">
            <v>40702</v>
          </cell>
          <cell r="L5159">
            <v>9.1</v>
          </cell>
          <cell r="M5159" t="str">
            <v>143115201</v>
          </cell>
          <cell r="Q5159">
            <v>7473</v>
          </cell>
          <cell r="R5159">
            <v>0</v>
          </cell>
          <cell r="S5159">
            <v>0</v>
          </cell>
        </row>
        <row r="5160">
          <cell r="B5160" t="str">
            <v>63</v>
          </cell>
          <cell r="C5160" t="str">
            <v>Панель щита 0.4кВ №4 ПСХолм</v>
          </cell>
          <cell r="D5160" t="str">
            <v>534</v>
          </cell>
          <cell r="E5160" t="str">
            <v>011</v>
          </cell>
          <cell r="F5160">
            <v>11</v>
          </cell>
          <cell r="G5160">
            <v>40</v>
          </cell>
          <cell r="H5160">
            <v>7473</v>
          </cell>
          <cell r="I5160" t="str">
            <v>42398</v>
          </cell>
          <cell r="J5160" t="str">
            <v>2010062</v>
          </cell>
          <cell r="K5160" t="str">
            <v>40702</v>
          </cell>
          <cell r="L5160">
            <v>9.1</v>
          </cell>
          <cell r="M5160" t="str">
            <v>143115201</v>
          </cell>
          <cell r="Q5160">
            <v>7473</v>
          </cell>
          <cell r="R5160">
            <v>0</v>
          </cell>
          <cell r="S5160">
            <v>0</v>
          </cell>
        </row>
        <row r="5161">
          <cell r="B5161" t="str">
            <v>63</v>
          </cell>
          <cell r="C5161" t="str">
            <v>Панель щита0.4кВ №5 ПСХолм</v>
          </cell>
          <cell r="D5161" t="str">
            <v>534</v>
          </cell>
          <cell r="E5161" t="str">
            <v>011</v>
          </cell>
          <cell r="F5161">
            <v>11</v>
          </cell>
          <cell r="G5161">
            <v>40</v>
          </cell>
          <cell r="H5161">
            <v>7473</v>
          </cell>
          <cell r="I5161" t="str">
            <v>42399</v>
          </cell>
          <cell r="J5161" t="str">
            <v>2010062</v>
          </cell>
          <cell r="K5161" t="str">
            <v>40702</v>
          </cell>
          <cell r="L5161">
            <v>9.1</v>
          </cell>
          <cell r="M5161" t="str">
            <v>143115201</v>
          </cell>
          <cell r="Q5161">
            <v>7473</v>
          </cell>
          <cell r="R5161">
            <v>0</v>
          </cell>
          <cell r="S5161">
            <v>0</v>
          </cell>
        </row>
        <row r="5162">
          <cell r="B5162" t="str">
            <v>63</v>
          </cell>
          <cell r="C5162" t="str">
            <v>Панель щита 0.4кВ №1 ПСХолм</v>
          </cell>
          <cell r="D5162" t="str">
            <v>534</v>
          </cell>
          <cell r="E5162" t="str">
            <v>011</v>
          </cell>
          <cell r="F5162">
            <v>11</v>
          </cell>
          <cell r="G5162">
            <v>40</v>
          </cell>
          <cell r="H5162">
            <v>7472</v>
          </cell>
          <cell r="I5162" t="str">
            <v>42400</v>
          </cell>
          <cell r="J5162" t="str">
            <v>2010062</v>
          </cell>
          <cell r="K5162" t="str">
            <v>40702</v>
          </cell>
          <cell r="L5162">
            <v>9.1</v>
          </cell>
          <cell r="M5162" t="str">
            <v>143115201</v>
          </cell>
          <cell r="Q5162">
            <v>7472</v>
          </cell>
          <cell r="R5162">
            <v>0</v>
          </cell>
          <cell r="S5162">
            <v>0</v>
          </cell>
        </row>
        <row r="5163">
          <cell r="B5163" t="str">
            <v>63</v>
          </cell>
          <cell r="C5163" t="str">
            <v>Конденсаторы связи СМП-66 ПС ХЮ</v>
          </cell>
          <cell r="D5163" t="str">
            <v>534</v>
          </cell>
          <cell r="E5163" t="str">
            <v>011</v>
          </cell>
          <cell r="F5163">
            <v>11</v>
          </cell>
          <cell r="G5163">
            <v>40</v>
          </cell>
          <cell r="H5163">
            <v>5371</v>
          </cell>
          <cell r="I5163" t="str">
            <v>42401</v>
          </cell>
          <cell r="J5163" t="str">
            <v>2010062</v>
          </cell>
          <cell r="K5163" t="str">
            <v>40701</v>
          </cell>
          <cell r="L5163">
            <v>4.4000000000000004</v>
          </cell>
          <cell r="M5163" t="str">
            <v>143115201</v>
          </cell>
          <cell r="Q5163">
            <v>5371</v>
          </cell>
          <cell r="R5163">
            <v>0</v>
          </cell>
          <cell r="S5163">
            <v>0</v>
          </cell>
        </row>
        <row r="5164">
          <cell r="B5164" t="str">
            <v>63</v>
          </cell>
          <cell r="C5164" t="str">
            <v>Конденсаторы связи СМП-66 ПС ХЮ</v>
          </cell>
          <cell r="D5164" t="str">
            <v>534</v>
          </cell>
          <cell r="E5164" t="str">
            <v>011</v>
          </cell>
          <cell r="F5164">
            <v>11</v>
          </cell>
          <cell r="G5164">
            <v>40</v>
          </cell>
          <cell r="H5164">
            <v>5371</v>
          </cell>
          <cell r="I5164" t="str">
            <v>42402</v>
          </cell>
          <cell r="J5164" t="str">
            <v>2010062</v>
          </cell>
          <cell r="K5164" t="str">
            <v>40701</v>
          </cell>
          <cell r="L5164">
            <v>4.4000000000000004</v>
          </cell>
          <cell r="M5164" t="str">
            <v>143115201</v>
          </cell>
          <cell r="Q5164">
            <v>5371</v>
          </cell>
          <cell r="R5164">
            <v>0</v>
          </cell>
          <cell r="S5164">
            <v>0</v>
          </cell>
        </row>
        <row r="5165">
          <cell r="B5165" t="str">
            <v>63</v>
          </cell>
          <cell r="C5165" t="str">
            <v>Конденсаторы связи СМП-66 ПС ХЮ</v>
          </cell>
          <cell r="D5165" t="str">
            <v>534</v>
          </cell>
          <cell r="E5165" t="str">
            <v>011</v>
          </cell>
          <cell r="F5165">
            <v>11</v>
          </cell>
          <cell r="G5165">
            <v>40</v>
          </cell>
          <cell r="H5165">
            <v>5371</v>
          </cell>
          <cell r="I5165" t="str">
            <v>42403</v>
          </cell>
          <cell r="J5165" t="str">
            <v>2010062</v>
          </cell>
          <cell r="K5165" t="str">
            <v>40701</v>
          </cell>
          <cell r="L5165">
            <v>4.4000000000000004</v>
          </cell>
          <cell r="M5165" t="str">
            <v>143115201</v>
          </cell>
          <cell r="Q5165">
            <v>5371</v>
          </cell>
          <cell r="R5165">
            <v>0</v>
          </cell>
          <cell r="S5165">
            <v>0</v>
          </cell>
        </row>
        <row r="5166">
          <cell r="B5166" t="str">
            <v>63</v>
          </cell>
          <cell r="C5166" t="str">
            <v>Конденсаторы связи СМП-66 ПС ХЮ</v>
          </cell>
          <cell r="D5166" t="str">
            <v>534</v>
          </cell>
          <cell r="E5166" t="str">
            <v>011</v>
          </cell>
          <cell r="F5166">
            <v>11</v>
          </cell>
          <cell r="G5166">
            <v>40</v>
          </cell>
          <cell r="H5166">
            <v>5371</v>
          </cell>
          <cell r="I5166" t="str">
            <v>42404</v>
          </cell>
          <cell r="J5166" t="str">
            <v>2010062</v>
          </cell>
          <cell r="K5166" t="str">
            <v>40701</v>
          </cell>
          <cell r="L5166">
            <v>4.4000000000000004</v>
          </cell>
          <cell r="M5166" t="str">
            <v>143115201</v>
          </cell>
          <cell r="Q5166">
            <v>5371</v>
          </cell>
          <cell r="R5166">
            <v>0</v>
          </cell>
          <cell r="S5166">
            <v>0</v>
          </cell>
        </row>
        <row r="5167">
          <cell r="B5167" t="str">
            <v>63</v>
          </cell>
          <cell r="C5167" t="str">
            <v>Конденсаторы связи СМП-66 ПС ХЮ</v>
          </cell>
          <cell r="D5167" t="str">
            <v>534</v>
          </cell>
          <cell r="E5167" t="str">
            <v>011</v>
          </cell>
          <cell r="F5167">
            <v>11</v>
          </cell>
          <cell r="G5167">
            <v>40</v>
          </cell>
          <cell r="H5167">
            <v>5371</v>
          </cell>
          <cell r="I5167" t="str">
            <v>42405</v>
          </cell>
          <cell r="J5167" t="str">
            <v>2010062</v>
          </cell>
          <cell r="K5167" t="str">
            <v>40701</v>
          </cell>
          <cell r="L5167">
            <v>4.4000000000000004</v>
          </cell>
          <cell r="M5167" t="str">
            <v>143115201</v>
          </cell>
          <cell r="Q5167">
            <v>5371</v>
          </cell>
          <cell r="R5167">
            <v>0</v>
          </cell>
          <cell r="S5167">
            <v>0</v>
          </cell>
        </row>
        <row r="5168">
          <cell r="B5168" t="str">
            <v>63</v>
          </cell>
          <cell r="C5168" t="str">
            <v>Конденсаторы СМП-66 ПС Ливадных</v>
          </cell>
          <cell r="D5168" t="str">
            <v>534</v>
          </cell>
          <cell r="E5168" t="str">
            <v>011</v>
          </cell>
          <cell r="F5168">
            <v>11</v>
          </cell>
          <cell r="G5168">
            <v>40</v>
          </cell>
          <cell r="H5168">
            <v>5371</v>
          </cell>
          <cell r="I5168" t="str">
            <v>42406</v>
          </cell>
          <cell r="J5168" t="str">
            <v>2010062</v>
          </cell>
          <cell r="K5168" t="str">
            <v>40701</v>
          </cell>
          <cell r="L5168">
            <v>4.4000000000000004</v>
          </cell>
          <cell r="M5168" t="str">
            <v>143115201</v>
          </cell>
          <cell r="Q5168">
            <v>5371</v>
          </cell>
          <cell r="R5168">
            <v>0</v>
          </cell>
          <cell r="S5168">
            <v>0</v>
          </cell>
        </row>
        <row r="5169">
          <cell r="B5169" t="str">
            <v>63</v>
          </cell>
          <cell r="C5169" t="str">
            <v>Конденсаторы связи СМП-66 ПС ХЮ</v>
          </cell>
          <cell r="D5169" t="str">
            <v>534</v>
          </cell>
          <cell r="E5169" t="str">
            <v>011</v>
          </cell>
          <cell r="F5169">
            <v>11</v>
          </cell>
          <cell r="G5169">
            <v>40</v>
          </cell>
          <cell r="H5169">
            <v>5370</v>
          </cell>
          <cell r="I5169" t="str">
            <v>42407</v>
          </cell>
          <cell r="J5169" t="str">
            <v>2010062</v>
          </cell>
          <cell r="K5169" t="str">
            <v>40701</v>
          </cell>
          <cell r="L5169">
            <v>4.4000000000000004</v>
          </cell>
          <cell r="M5169" t="str">
            <v>143115201</v>
          </cell>
          <cell r="Q5169">
            <v>5370</v>
          </cell>
          <cell r="R5169">
            <v>0</v>
          </cell>
          <cell r="S5169">
            <v>0</v>
          </cell>
        </row>
        <row r="5170">
          <cell r="B5170" t="str">
            <v>63</v>
          </cell>
          <cell r="C5170" t="str">
            <v>Блок БПНС-2-400 на ПС Х-Южн</v>
          </cell>
          <cell r="D5170" t="str">
            <v>534</v>
          </cell>
          <cell r="E5170" t="str">
            <v>011</v>
          </cell>
          <cell r="F5170">
            <v>11</v>
          </cell>
          <cell r="G5170">
            <v>40</v>
          </cell>
          <cell r="H5170">
            <v>5010</v>
          </cell>
          <cell r="I5170" t="str">
            <v>42408</v>
          </cell>
          <cell r="J5170" t="str">
            <v>2010062</v>
          </cell>
          <cell r="K5170" t="str">
            <v>40708</v>
          </cell>
          <cell r="L5170">
            <v>7.1</v>
          </cell>
          <cell r="M5170" t="str">
            <v>143115201</v>
          </cell>
          <cell r="Q5170">
            <v>5010</v>
          </cell>
          <cell r="R5170">
            <v>0</v>
          </cell>
          <cell r="S5170">
            <v>0</v>
          </cell>
        </row>
        <row r="5171">
          <cell r="B5171" t="str">
            <v>68</v>
          </cell>
          <cell r="C5171" t="str">
            <v>Оборудование ПС Краснопольская</v>
          </cell>
          <cell r="D5171" t="str">
            <v>535</v>
          </cell>
          <cell r="E5171" t="str">
            <v>011</v>
          </cell>
          <cell r="F5171">
            <v>11</v>
          </cell>
          <cell r="G5171">
            <v>40</v>
          </cell>
          <cell r="H5171">
            <v>19884847</v>
          </cell>
          <cell r="I5171" t="str">
            <v>40075</v>
          </cell>
          <cell r="J5171" t="str">
            <v>2010062</v>
          </cell>
          <cell r="K5171" t="str">
            <v>40701</v>
          </cell>
          <cell r="L5171">
            <v>4.4000000000000004</v>
          </cell>
          <cell r="M5171" t="str">
            <v>143115201</v>
          </cell>
          <cell r="Q5171">
            <v>16504591.77</v>
          </cell>
          <cell r="R5171">
            <v>72911.11</v>
          </cell>
          <cell r="S5171">
            <v>3380255.23</v>
          </cell>
        </row>
        <row r="5172">
          <cell r="B5172" t="str">
            <v>68</v>
          </cell>
          <cell r="C5172" t="str">
            <v>Подстанция 110кВ Углегорск</v>
          </cell>
          <cell r="D5172" t="str">
            <v>535</v>
          </cell>
          <cell r="E5172" t="str">
            <v>011</v>
          </cell>
          <cell r="F5172">
            <v>11</v>
          </cell>
          <cell r="G5172">
            <v>40</v>
          </cell>
          <cell r="H5172">
            <v>14347293</v>
          </cell>
          <cell r="I5172" t="str">
            <v>40090</v>
          </cell>
          <cell r="J5172" t="str">
            <v>2010062</v>
          </cell>
          <cell r="K5172" t="str">
            <v>40701</v>
          </cell>
          <cell r="L5172">
            <v>4.4000000000000004</v>
          </cell>
          <cell r="M5172" t="str">
            <v>143115201</v>
          </cell>
          <cell r="Q5172">
            <v>14347293</v>
          </cell>
          <cell r="R5172">
            <v>0</v>
          </cell>
          <cell r="S5172">
            <v>0</v>
          </cell>
        </row>
        <row r="5173">
          <cell r="B5173" t="str">
            <v>68</v>
          </cell>
          <cell r="C5173" t="str">
            <v>ПС-110/35/10 Углегор. 2-я очер.</v>
          </cell>
          <cell r="D5173" t="str">
            <v>535</v>
          </cell>
          <cell r="E5173" t="str">
            <v>011</v>
          </cell>
          <cell r="F5173">
            <v>11</v>
          </cell>
          <cell r="G5173">
            <v>40</v>
          </cell>
          <cell r="H5173">
            <v>14347293</v>
          </cell>
          <cell r="I5173" t="str">
            <v>40107</v>
          </cell>
          <cell r="J5173" t="str">
            <v>2010062</v>
          </cell>
          <cell r="K5173" t="str">
            <v>40701</v>
          </cell>
          <cell r="L5173">
            <v>4.4000000000000004</v>
          </cell>
          <cell r="M5173" t="str">
            <v>143115201</v>
          </cell>
          <cell r="Q5173">
            <v>13820238.18</v>
          </cell>
          <cell r="R5173">
            <v>52606.74</v>
          </cell>
          <cell r="S5173">
            <v>527054.81999999995</v>
          </cell>
        </row>
        <row r="5174">
          <cell r="B5174" t="str">
            <v>68</v>
          </cell>
          <cell r="C5174" t="str">
            <v>ПС Краснопольская, расширение</v>
          </cell>
          <cell r="D5174" t="str">
            <v>535</v>
          </cell>
          <cell r="E5174" t="str">
            <v>011</v>
          </cell>
          <cell r="F5174">
            <v>11</v>
          </cell>
          <cell r="G5174">
            <v>40</v>
          </cell>
          <cell r="H5174">
            <v>7088524</v>
          </cell>
          <cell r="I5174" t="str">
            <v>40109</v>
          </cell>
          <cell r="J5174" t="str">
            <v>2010062</v>
          </cell>
          <cell r="K5174" t="str">
            <v>40701</v>
          </cell>
          <cell r="L5174">
            <v>4.4000000000000004</v>
          </cell>
          <cell r="M5174" t="str">
            <v>143115201</v>
          </cell>
          <cell r="Q5174">
            <v>6516290.75</v>
          </cell>
          <cell r="R5174">
            <v>25991.25</v>
          </cell>
          <cell r="S5174">
            <v>572233.25</v>
          </cell>
        </row>
        <row r="5175">
          <cell r="B5175" t="str">
            <v>68</v>
          </cell>
          <cell r="C5175" t="str">
            <v>Автотрансформатор АТДГЦ 32000/220</v>
          </cell>
          <cell r="D5175" t="str">
            <v>535</v>
          </cell>
          <cell r="E5175" t="str">
            <v>011</v>
          </cell>
          <cell r="F5175">
            <v>11</v>
          </cell>
          <cell r="G5175">
            <v>40</v>
          </cell>
          <cell r="H5175">
            <v>2501953</v>
          </cell>
          <cell r="I5175" t="str">
            <v>40113</v>
          </cell>
          <cell r="J5175" t="str">
            <v>2010062</v>
          </cell>
          <cell r="K5175" t="str">
            <v>40701</v>
          </cell>
          <cell r="L5175">
            <v>4.4000000000000004</v>
          </cell>
          <cell r="M5175" t="str">
            <v>143115201</v>
          </cell>
          <cell r="Q5175">
            <v>2501953</v>
          </cell>
          <cell r="R5175">
            <v>0</v>
          </cell>
          <cell r="S5175">
            <v>0</v>
          </cell>
        </row>
        <row r="5176">
          <cell r="B5176" t="str">
            <v>68</v>
          </cell>
          <cell r="C5176" t="str">
            <v>Высоковольтное оборудование ЗРУ-1</v>
          </cell>
          <cell r="D5176" t="str">
            <v>535</v>
          </cell>
          <cell r="E5176" t="str">
            <v>011</v>
          </cell>
          <cell r="F5176">
            <v>11</v>
          </cell>
          <cell r="G5176">
            <v>40</v>
          </cell>
          <cell r="H5176">
            <v>902887</v>
          </cell>
          <cell r="I5176" t="str">
            <v>40114</v>
          </cell>
          <cell r="J5176" t="str">
            <v>2010062</v>
          </cell>
          <cell r="K5176" t="str">
            <v>40701</v>
          </cell>
          <cell r="L5176">
            <v>4.4000000000000004</v>
          </cell>
          <cell r="M5176" t="str">
            <v>143115201</v>
          </cell>
          <cell r="Q5176">
            <v>902887</v>
          </cell>
          <cell r="R5176">
            <v>0</v>
          </cell>
          <cell r="S5176">
            <v>0</v>
          </cell>
        </row>
        <row r="5177">
          <cell r="B5177" t="str">
            <v>68</v>
          </cell>
          <cell r="C5177" t="str">
            <v>Автотрансформатор АТДГЦ 32000/220</v>
          </cell>
          <cell r="D5177" t="str">
            <v>535</v>
          </cell>
          <cell r="E5177" t="str">
            <v>011</v>
          </cell>
          <cell r="F5177">
            <v>11</v>
          </cell>
          <cell r="G5177">
            <v>40</v>
          </cell>
          <cell r="H5177">
            <v>766477</v>
          </cell>
          <cell r="I5177" t="str">
            <v>40115</v>
          </cell>
          <cell r="J5177" t="str">
            <v>2010062</v>
          </cell>
          <cell r="K5177" t="str">
            <v>40701</v>
          </cell>
          <cell r="L5177">
            <v>4.4000000000000004</v>
          </cell>
          <cell r="M5177" t="str">
            <v>143115201</v>
          </cell>
          <cell r="Q5177">
            <v>766477</v>
          </cell>
          <cell r="R5177">
            <v>0</v>
          </cell>
          <cell r="S5177">
            <v>0</v>
          </cell>
        </row>
        <row r="5178">
          <cell r="B5178" t="str">
            <v>68</v>
          </cell>
          <cell r="C5178" t="str">
            <v>Тр-р ТМ-4000 35/6 ПС Уг</v>
          </cell>
          <cell r="D5178" t="str">
            <v>535</v>
          </cell>
          <cell r="E5178" t="str">
            <v>011</v>
          </cell>
          <cell r="F5178">
            <v>11</v>
          </cell>
          <cell r="G5178">
            <v>40</v>
          </cell>
          <cell r="H5178">
            <v>129208</v>
          </cell>
          <cell r="I5178" t="str">
            <v>40117</v>
          </cell>
          <cell r="J5178" t="str">
            <v>2010062</v>
          </cell>
          <cell r="K5178" t="str">
            <v>40701</v>
          </cell>
          <cell r="L5178">
            <v>4.4000000000000004</v>
          </cell>
          <cell r="M5178" t="str">
            <v>143115201</v>
          </cell>
          <cell r="Q5178">
            <v>129208</v>
          </cell>
          <cell r="R5178">
            <v>0</v>
          </cell>
          <cell r="S5178">
            <v>0</v>
          </cell>
        </row>
        <row r="5179">
          <cell r="B5179" t="str">
            <v>68</v>
          </cell>
          <cell r="C5179" t="str">
            <v>Отделитель ОД-220 ПС Кп</v>
          </cell>
          <cell r="D5179" t="str">
            <v>535</v>
          </cell>
          <cell r="E5179" t="str">
            <v>011</v>
          </cell>
          <cell r="F5179">
            <v>11</v>
          </cell>
          <cell r="G5179">
            <v>40</v>
          </cell>
          <cell r="H5179">
            <v>100470</v>
          </cell>
          <cell r="I5179" t="str">
            <v>40162</v>
          </cell>
          <cell r="J5179" t="str">
            <v>2010062</v>
          </cell>
          <cell r="K5179" t="str">
            <v>40701</v>
          </cell>
          <cell r="L5179">
            <v>4.4000000000000004</v>
          </cell>
          <cell r="M5179" t="str">
            <v>143115201</v>
          </cell>
          <cell r="Q5179">
            <v>92356.73</v>
          </cell>
          <cell r="R5179">
            <v>368.39</v>
          </cell>
          <cell r="S5179">
            <v>8113.27</v>
          </cell>
        </row>
        <row r="5180">
          <cell r="B5180" t="str">
            <v>68</v>
          </cell>
          <cell r="C5180" t="str">
            <v>Оборудование ПС Краснопольская</v>
          </cell>
          <cell r="D5180" t="str">
            <v>535</v>
          </cell>
          <cell r="E5180" t="str">
            <v>011</v>
          </cell>
          <cell r="F5180">
            <v>11</v>
          </cell>
          <cell r="G5180">
            <v>40</v>
          </cell>
          <cell r="H5180">
            <v>91566</v>
          </cell>
          <cell r="I5180" t="str">
            <v>40163</v>
          </cell>
          <cell r="J5180" t="str">
            <v>2010062</v>
          </cell>
          <cell r="K5180" t="str">
            <v>40701</v>
          </cell>
          <cell r="L5180">
            <v>4.4000000000000004</v>
          </cell>
          <cell r="M5180" t="str">
            <v>143115201</v>
          </cell>
          <cell r="Q5180">
            <v>91566</v>
          </cell>
          <cell r="R5180">
            <v>0</v>
          </cell>
          <cell r="S5180">
            <v>0</v>
          </cell>
        </row>
        <row r="5181">
          <cell r="B5181" t="str">
            <v>68</v>
          </cell>
          <cell r="C5181" t="str">
            <v>Детали усиления к МКП-110</v>
          </cell>
          <cell r="D5181" t="str">
            <v>535</v>
          </cell>
          <cell r="E5181" t="str">
            <v>011</v>
          </cell>
          <cell r="F5181">
            <v>11</v>
          </cell>
          <cell r="G5181">
            <v>40</v>
          </cell>
          <cell r="H5181">
            <v>90329</v>
          </cell>
          <cell r="I5181" t="str">
            <v>40166</v>
          </cell>
          <cell r="J5181" t="str">
            <v>2010062</v>
          </cell>
          <cell r="K5181" t="str">
            <v>40701</v>
          </cell>
          <cell r="L5181">
            <v>4.4000000000000004</v>
          </cell>
          <cell r="M5181" t="str">
            <v>143115201</v>
          </cell>
          <cell r="Q5181">
            <v>90329</v>
          </cell>
          <cell r="R5181">
            <v>0</v>
          </cell>
          <cell r="S5181">
            <v>0</v>
          </cell>
        </row>
        <row r="5182">
          <cell r="B5182" t="str">
            <v>68</v>
          </cell>
          <cell r="C5182" t="str">
            <v>Заземляющий реактор 300/10 ПС Уг</v>
          </cell>
          <cell r="D5182" t="str">
            <v>535</v>
          </cell>
          <cell r="E5182" t="str">
            <v>011</v>
          </cell>
          <cell r="F5182">
            <v>11</v>
          </cell>
          <cell r="G5182">
            <v>40</v>
          </cell>
          <cell r="H5182">
            <v>57966</v>
          </cell>
          <cell r="I5182" t="str">
            <v>40168</v>
          </cell>
          <cell r="J5182" t="str">
            <v>2010062</v>
          </cell>
          <cell r="K5182" t="str">
            <v>40701</v>
          </cell>
          <cell r="L5182">
            <v>4.4000000000000004</v>
          </cell>
          <cell r="M5182" t="str">
            <v>143115201</v>
          </cell>
          <cell r="Q5182">
            <v>55837.78</v>
          </cell>
          <cell r="R5182">
            <v>212.54</v>
          </cell>
          <cell r="S5182">
            <v>2128.2199999999998</v>
          </cell>
        </row>
        <row r="5183">
          <cell r="B5183" t="str">
            <v>68</v>
          </cell>
          <cell r="C5183" t="str">
            <v>Заземляющий реактор 300/10 ПС Уг</v>
          </cell>
          <cell r="D5183" t="str">
            <v>535</v>
          </cell>
          <cell r="E5183" t="str">
            <v>011</v>
          </cell>
          <cell r="F5183">
            <v>11</v>
          </cell>
          <cell r="G5183">
            <v>40</v>
          </cell>
          <cell r="H5183">
            <v>57966</v>
          </cell>
          <cell r="I5183" t="str">
            <v>40169</v>
          </cell>
          <cell r="J5183" t="str">
            <v>2010062</v>
          </cell>
          <cell r="K5183" t="str">
            <v>40701</v>
          </cell>
          <cell r="L5183">
            <v>4.4000000000000004</v>
          </cell>
          <cell r="M5183" t="str">
            <v>143115201</v>
          </cell>
          <cell r="Q5183">
            <v>55837.78</v>
          </cell>
          <cell r="R5183">
            <v>212.54</v>
          </cell>
          <cell r="S5183">
            <v>2128.2199999999998</v>
          </cell>
        </row>
        <row r="5184">
          <cell r="B5184" t="str">
            <v>68</v>
          </cell>
          <cell r="C5184" t="str">
            <v>Шкафы КРУ ЗРУ-10 Поречье</v>
          </cell>
          <cell r="D5184" t="str">
            <v>535</v>
          </cell>
          <cell r="E5184" t="str">
            <v>011</v>
          </cell>
          <cell r="F5184">
            <v>11</v>
          </cell>
          <cell r="G5184">
            <v>40</v>
          </cell>
          <cell r="H5184">
            <v>40173</v>
          </cell>
          <cell r="I5184" t="str">
            <v>40170</v>
          </cell>
          <cell r="J5184" t="str">
            <v>2010062</v>
          </cell>
          <cell r="K5184" t="str">
            <v>40701</v>
          </cell>
          <cell r="L5184">
            <v>4.4000000000000004</v>
          </cell>
          <cell r="M5184" t="str">
            <v>143115201</v>
          </cell>
          <cell r="Q5184">
            <v>40173</v>
          </cell>
          <cell r="R5184">
            <v>0</v>
          </cell>
          <cell r="S5184">
            <v>0</v>
          </cell>
        </row>
        <row r="5185">
          <cell r="B5185" t="str">
            <v>68</v>
          </cell>
          <cell r="C5185" t="str">
            <v>ТМ-1000кВа 35/10</v>
          </cell>
          <cell r="D5185" t="str">
            <v>535</v>
          </cell>
          <cell r="E5185" t="str">
            <v>011</v>
          </cell>
          <cell r="F5185">
            <v>11</v>
          </cell>
          <cell r="G5185">
            <v>40</v>
          </cell>
          <cell r="H5185">
            <v>35292</v>
          </cell>
          <cell r="I5185" t="str">
            <v>40175</v>
          </cell>
          <cell r="J5185" t="str">
            <v>2010062</v>
          </cell>
          <cell r="K5185" t="str">
            <v>40701</v>
          </cell>
          <cell r="L5185">
            <v>12.5</v>
          </cell>
          <cell r="M5185" t="str">
            <v>143115201</v>
          </cell>
          <cell r="Q5185">
            <v>35292</v>
          </cell>
          <cell r="R5185">
            <v>0</v>
          </cell>
          <cell r="S5185">
            <v>0</v>
          </cell>
          <cell r="X5185">
            <v>0</v>
          </cell>
        </row>
        <row r="5186">
          <cell r="B5186" t="str">
            <v>68</v>
          </cell>
          <cell r="C5186" t="str">
            <v>Трансформатор напряжения НКФ-110</v>
          </cell>
          <cell r="D5186" t="str">
            <v>535</v>
          </cell>
          <cell r="E5186" t="str">
            <v>011</v>
          </cell>
          <cell r="F5186">
            <v>11</v>
          </cell>
          <cell r="G5186">
            <v>40</v>
          </cell>
          <cell r="H5186">
            <v>32781</v>
          </cell>
          <cell r="I5186" t="str">
            <v>40291</v>
          </cell>
          <cell r="J5186" t="str">
            <v>2010062</v>
          </cell>
          <cell r="K5186" t="str">
            <v>40701</v>
          </cell>
          <cell r="L5186">
            <v>4.4000000000000004</v>
          </cell>
          <cell r="M5186" t="str">
            <v>143115201</v>
          </cell>
          <cell r="Q5186">
            <v>30068.400000000001</v>
          </cell>
          <cell r="R5186">
            <v>120.2</v>
          </cell>
          <cell r="S5186">
            <v>2712.6</v>
          </cell>
        </row>
        <row r="5187">
          <cell r="B5187" t="str">
            <v>68</v>
          </cell>
          <cell r="C5187" t="str">
            <v>Трансформатор напряжения НКФ-110</v>
          </cell>
          <cell r="D5187" t="str">
            <v>535</v>
          </cell>
          <cell r="E5187" t="str">
            <v>011</v>
          </cell>
          <cell r="F5187">
            <v>11</v>
          </cell>
          <cell r="G5187">
            <v>40</v>
          </cell>
          <cell r="H5187">
            <v>32781</v>
          </cell>
          <cell r="I5187" t="str">
            <v>40404</v>
          </cell>
          <cell r="J5187" t="str">
            <v>2010062</v>
          </cell>
          <cell r="K5187" t="str">
            <v>40701</v>
          </cell>
          <cell r="L5187">
            <v>4.4000000000000004</v>
          </cell>
          <cell r="M5187" t="str">
            <v>143115201</v>
          </cell>
          <cell r="Q5187">
            <v>30069.4</v>
          </cell>
          <cell r="R5187">
            <v>120.2</v>
          </cell>
          <cell r="S5187">
            <v>2711.6</v>
          </cell>
        </row>
        <row r="5188">
          <cell r="B5188" t="str">
            <v>68</v>
          </cell>
          <cell r="C5188" t="str">
            <v>Выключатель масляный С-35 ПС Уг</v>
          </cell>
          <cell r="D5188" t="str">
            <v>535</v>
          </cell>
          <cell r="E5188" t="str">
            <v>011</v>
          </cell>
          <cell r="F5188">
            <v>11</v>
          </cell>
          <cell r="G5188">
            <v>40</v>
          </cell>
          <cell r="H5188">
            <v>20949</v>
          </cell>
          <cell r="I5188" t="str">
            <v>40406</v>
          </cell>
          <cell r="J5188" t="str">
            <v>2010062</v>
          </cell>
          <cell r="K5188" t="str">
            <v>40701</v>
          </cell>
          <cell r="L5188">
            <v>4.4000000000000004</v>
          </cell>
          <cell r="M5188" t="str">
            <v>143115201</v>
          </cell>
          <cell r="Q5188">
            <v>20949</v>
          </cell>
          <cell r="R5188">
            <v>0</v>
          </cell>
          <cell r="S5188">
            <v>0</v>
          </cell>
        </row>
        <row r="5189">
          <cell r="B5189" t="str">
            <v>68</v>
          </cell>
          <cell r="C5189" t="str">
            <v>Выключатель масляный С-35 ПС Уг</v>
          </cell>
          <cell r="D5189" t="str">
            <v>535</v>
          </cell>
          <cell r="E5189" t="str">
            <v>011</v>
          </cell>
          <cell r="F5189">
            <v>11</v>
          </cell>
          <cell r="G5189">
            <v>40</v>
          </cell>
          <cell r="H5189">
            <v>20948</v>
          </cell>
          <cell r="I5189" t="str">
            <v>40407</v>
          </cell>
          <cell r="J5189" t="str">
            <v>2010062</v>
          </cell>
          <cell r="K5189" t="str">
            <v>40701</v>
          </cell>
          <cell r="L5189">
            <v>4.4000000000000004</v>
          </cell>
          <cell r="M5189" t="str">
            <v>143115201</v>
          </cell>
          <cell r="Q5189">
            <v>20948</v>
          </cell>
          <cell r="R5189">
            <v>0</v>
          </cell>
          <cell r="S5189">
            <v>0</v>
          </cell>
        </row>
        <row r="5190">
          <cell r="B5190" t="str">
            <v>68</v>
          </cell>
          <cell r="C5190" t="str">
            <v>Выключатель масляный С-35 ПС Уг</v>
          </cell>
          <cell r="D5190" t="str">
            <v>535</v>
          </cell>
          <cell r="E5190" t="str">
            <v>011</v>
          </cell>
          <cell r="F5190">
            <v>11</v>
          </cell>
          <cell r="G5190">
            <v>40</v>
          </cell>
          <cell r="H5190">
            <v>20948</v>
          </cell>
          <cell r="I5190" t="str">
            <v>40408</v>
          </cell>
          <cell r="J5190" t="str">
            <v>2010062</v>
          </cell>
          <cell r="K5190" t="str">
            <v>40701</v>
          </cell>
          <cell r="L5190">
            <v>4.4000000000000004</v>
          </cell>
          <cell r="M5190" t="str">
            <v>143115201</v>
          </cell>
          <cell r="Q5190">
            <v>20948</v>
          </cell>
          <cell r="R5190">
            <v>0</v>
          </cell>
          <cell r="S5190">
            <v>0</v>
          </cell>
        </row>
        <row r="5191">
          <cell r="B5191" t="str">
            <v>68</v>
          </cell>
          <cell r="C5191" t="str">
            <v>Выпрямительное устройство ПС Кп</v>
          </cell>
          <cell r="D5191" t="str">
            <v>535</v>
          </cell>
          <cell r="E5191" t="str">
            <v>011</v>
          </cell>
          <cell r="F5191">
            <v>11</v>
          </cell>
          <cell r="G5191">
            <v>40</v>
          </cell>
          <cell r="H5191">
            <v>15194</v>
          </cell>
          <cell r="I5191" t="str">
            <v>40409</v>
          </cell>
          <cell r="J5191" t="str">
            <v>2010062</v>
          </cell>
          <cell r="K5191" t="str">
            <v>40701</v>
          </cell>
          <cell r="L5191">
            <v>4.4000000000000004</v>
          </cell>
          <cell r="M5191" t="str">
            <v>143115201</v>
          </cell>
          <cell r="Q5191">
            <v>15139.97</v>
          </cell>
          <cell r="R5191">
            <v>55.71</v>
          </cell>
          <cell r="S5191">
            <v>54.03</v>
          </cell>
        </row>
        <row r="5192">
          <cell r="B5192" t="str">
            <v>68</v>
          </cell>
          <cell r="C5192" t="str">
            <v>Эл.аппарат ЭП-221</v>
          </cell>
          <cell r="D5192" t="str">
            <v>535</v>
          </cell>
          <cell r="E5192" t="str">
            <v>011</v>
          </cell>
          <cell r="F5192">
            <v>11</v>
          </cell>
          <cell r="G5192">
            <v>40</v>
          </cell>
          <cell r="H5192">
            <v>14531</v>
          </cell>
          <cell r="I5192" t="str">
            <v>40410</v>
          </cell>
          <cell r="J5192" t="str">
            <v>2010062</v>
          </cell>
          <cell r="K5192" t="str">
            <v>40701</v>
          </cell>
          <cell r="L5192">
            <v>4.4000000000000004</v>
          </cell>
          <cell r="M5192" t="str">
            <v>143115201</v>
          </cell>
          <cell r="Q5192">
            <v>14531</v>
          </cell>
          <cell r="R5192">
            <v>0</v>
          </cell>
          <cell r="S5192">
            <v>0</v>
          </cell>
        </row>
        <row r="5193">
          <cell r="B5193" t="str">
            <v>68</v>
          </cell>
          <cell r="C5193" t="str">
            <v>В/ч заградитель ВЗ-600</v>
          </cell>
          <cell r="D5193" t="str">
            <v>535</v>
          </cell>
          <cell r="E5193" t="str">
            <v>011</v>
          </cell>
          <cell r="F5193">
            <v>11</v>
          </cell>
          <cell r="G5193">
            <v>40</v>
          </cell>
          <cell r="H5193">
            <v>9130</v>
          </cell>
          <cell r="I5193" t="str">
            <v>40412</v>
          </cell>
          <cell r="J5193" t="str">
            <v>2010062</v>
          </cell>
          <cell r="K5193" t="str">
            <v>40701</v>
          </cell>
          <cell r="L5193">
            <v>4.4000000000000004</v>
          </cell>
          <cell r="M5193" t="str">
            <v>143115201</v>
          </cell>
          <cell r="Q5193">
            <v>9130</v>
          </cell>
          <cell r="R5193">
            <v>0</v>
          </cell>
          <cell r="S5193">
            <v>0</v>
          </cell>
        </row>
        <row r="5194">
          <cell r="B5194" t="str">
            <v>68</v>
          </cell>
          <cell r="C5194" t="str">
            <v>Элемент настройки ЭН</v>
          </cell>
          <cell r="D5194" t="str">
            <v>535</v>
          </cell>
          <cell r="E5194" t="str">
            <v>011</v>
          </cell>
          <cell r="F5194">
            <v>11</v>
          </cell>
          <cell r="G5194">
            <v>40</v>
          </cell>
          <cell r="H5194">
            <v>8983</v>
          </cell>
          <cell r="I5194" t="str">
            <v>40413</v>
          </cell>
          <cell r="J5194" t="str">
            <v>2010062</v>
          </cell>
          <cell r="K5194" t="str">
            <v>40701</v>
          </cell>
          <cell r="L5194">
            <v>4.4000000000000004</v>
          </cell>
          <cell r="M5194" t="str">
            <v>143115201</v>
          </cell>
          <cell r="Q5194">
            <v>8983</v>
          </cell>
          <cell r="R5194">
            <v>0</v>
          </cell>
          <cell r="S5194">
            <v>0</v>
          </cell>
        </row>
        <row r="5195">
          <cell r="B5195" t="str">
            <v>68</v>
          </cell>
          <cell r="C5195" t="str">
            <v>Элемент настройки ЭН</v>
          </cell>
          <cell r="D5195" t="str">
            <v>535</v>
          </cell>
          <cell r="E5195" t="str">
            <v>011</v>
          </cell>
          <cell r="F5195">
            <v>11</v>
          </cell>
          <cell r="G5195">
            <v>40</v>
          </cell>
          <cell r="H5195">
            <v>8983</v>
          </cell>
          <cell r="I5195" t="str">
            <v>40414</v>
          </cell>
          <cell r="J5195" t="str">
            <v>2010062</v>
          </cell>
          <cell r="K5195" t="str">
            <v>40701</v>
          </cell>
          <cell r="L5195">
            <v>4.4000000000000004</v>
          </cell>
          <cell r="M5195" t="str">
            <v>143115201</v>
          </cell>
          <cell r="Q5195">
            <v>8983</v>
          </cell>
          <cell r="R5195">
            <v>0</v>
          </cell>
          <cell r="S5195">
            <v>0</v>
          </cell>
        </row>
        <row r="5196">
          <cell r="B5196" t="str">
            <v>68</v>
          </cell>
          <cell r="C5196" t="str">
            <v>В/ч заградитель ВЗ-600</v>
          </cell>
          <cell r="D5196" t="str">
            <v>535</v>
          </cell>
          <cell r="E5196" t="str">
            <v>011</v>
          </cell>
          <cell r="F5196">
            <v>11</v>
          </cell>
          <cell r="G5196">
            <v>40</v>
          </cell>
          <cell r="H5196">
            <v>8731</v>
          </cell>
          <cell r="I5196" t="str">
            <v>40415</v>
          </cell>
          <cell r="J5196" t="str">
            <v>2010062</v>
          </cell>
          <cell r="K5196" t="str">
            <v>40701</v>
          </cell>
          <cell r="L5196">
            <v>4.4000000000000004</v>
          </cell>
          <cell r="M5196" t="str">
            <v>143115201</v>
          </cell>
          <cell r="Q5196">
            <v>8731</v>
          </cell>
          <cell r="R5196">
            <v>0</v>
          </cell>
          <cell r="S5196">
            <v>0</v>
          </cell>
        </row>
        <row r="5197">
          <cell r="B5197" t="str">
            <v>68</v>
          </cell>
          <cell r="C5197" t="str">
            <v>В/ч заградитель ВЗ-600</v>
          </cell>
          <cell r="D5197" t="str">
            <v>535</v>
          </cell>
          <cell r="E5197" t="str">
            <v>011</v>
          </cell>
          <cell r="F5197">
            <v>11</v>
          </cell>
          <cell r="G5197">
            <v>40</v>
          </cell>
          <cell r="H5197">
            <v>8731</v>
          </cell>
          <cell r="I5197" t="str">
            <v>40421</v>
          </cell>
          <cell r="J5197" t="str">
            <v>2010062</v>
          </cell>
          <cell r="K5197" t="str">
            <v>40701</v>
          </cell>
          <cell r="L5197">
            <v>4.4000000000000004</v>
          </cell>
          <cell r="M5197" t="str">
            <v>143115201</v>
          </cell>
          <cell r="Q5197">
            <v>8731</v>
          </cell>
          <cell r="R5197">
            <v>0</v>
          </cell>
          <cell r="S5197">
            <v>0</v>
          </cell>
        </row>
        <row r="5198">
          <cell r="B5198" t="str">
            <v>68</v>
          </cell>
          <cell r="C5198" t="str">
            <v>В/ч заградитель ВЗ-600</v>
          </cell>
          <cell r="D5198" t="str">
            <v>535</v>
          </cell>
          <cell r="E5198" t="str">
            <v>011</v>
          </cell>
          <cell r="F5198">
            <v>11</v>
          </cell>
          <cell r="G5198">
            <v>40</v>
          </cell>
          <cell r="H5198">
            <v>8654</v>
          </cell>
          <cell r="I5198" t="str">
            <v>40423</v>
          </cell>
          <cell r="J5198" t="str">
            <v>2010062</v>
          </cell>
          <cell r="K5198" t="str">
            <v>40701</v>
          </cell>
          <cell r="L5198">
            <v>4.4000000000000004</v>
          </cell>
          <cell r="M5198" t="str">
            <v>143115201</v>
          </cell>
          <cell r="Q5198">
            <v>8654</v>
          </cell>
          <cell r="R5198">
            <v>0</v>
          </cell>
          <cell r="S5198">
            <v>0</v>
          </cell>
        </row>
        <row r="5199">
          <cell r="B5199" t="str">
            <v>68</v>
          </cell>
          <cell r="C5199" t="str">
            <v>В/ч заградитель ВЗ-600</v>
          </cell>
          <cell r="D5199" t="str">
            <v>535</v>
          </cell>
          <cell r="E5199" t="str">
            <v>011</v>
          </cell>
          <cell r="F5199">
            <v>11</v>
          </cell>
          <cell r="G5199">
            <v>40</v>
          </cell>
          <cell r="H5199">
            <v>8654</v>
          </cell>
          <cell r="I5199" t="str">
            <v>40425</v>
          </cell>
          <cell r="J5199" t="str">
            <v>2010062</v>
          </cell>
          <cell r="K5199" t="str">
            <v>40701</v>
          </cell>
          <cell r="L5199">
            <v>4.4000000000000004</v>
          </cell>
          <cell r="M5199" t="str">
            <v>143115201</v>
          </cell>
          <cell r="Q5199">
            <v>8654</v>
          </cell>
          <cell r="R5199">
            <v>0</v>
          </cell>
          <cell r="S5199">
            <v>0</v>
          </cell>
        </row>
        <row r="5200">
          <cell r="B5200" t="str">
            <v>68</v>
          </cell>
          <cell r="C5200" t="str">
            <v>Ячейки с ВМ, РВ, НТМИ    ПС Кп</v>
          </cell>
          <cell r="D5200" t="str">
            <v>535</v>
          </cell>
          <cell r="E5200" t="str">
            <v>011</v>
          </cell>
          <cell r="F5200">
            <v>11</v>
          </cell>
          <cell r="G5200">
            <v>40</v>
          </cell>
          <cell r="H5200">
            <v>8257</v>
          </cell>
          <cell r="I5200" t="str">
            <v>40427</v>
          </cell>
          <cell r="J5200" t="str">
            <v>2010062</v>
          </cell>
          <cell r="K5200" t="str">
            <v>40701</v>
          </cell>
          <cell r="L5200">
            <v>4.4000000000000004</v>
          </cell>
          <cell r="M5200" t="str">
            <v>143115201</v>
          </cell>
          <cell r="Q5200">
            <v>8257</v>
          </cell>
          <cell r="R5200">
            <v>0</v>
          </cell>
          <cell r="S5200">
            <v>0</v>
          </cell>
        </row>
        <row r="5201">
          <cell r="B5201" t="str">
            <v>68</v>
          </cell>
          <cell r="C5201" t="str">
            <v>Ячейки с ВМ, РВ, НТМИ    ПС Кп</v>
          </cell>
          <cell r="D5201" t="str">
            <v>535</v>
          </cell>
          <cell r="E5201" t="str">
            <v>011</v>
          </cell>
          <cell r="F5201">
            <v>11</v>
          </cell>
          <cell r="G5201">
            <v>40</v>
          </cell>
          <cell r="H5201">
            <v>8257</v>
          </cell>
          <cell r="I5201" t="str">
            <v>40428</v>
          </cell>
          <cell r="J5201" t="str">
            <v>2010062</v>
          </cell>
          <cell r="K5201" t="str">
            <v>40701</v>
          </cell>
          <cell r="L5201">
            <v>4.4000000000000004</v>
          </cell>
          <cell r="M5201" t="str">
            <v>143115201</v>
          </cell>
          <cell r="Q5201">
            <v>8257</v>
          </cell>
          <cell r="R5201">
            <v>0</v>
          </cell>
          <cell r="S5201">
            <v>0</v>
          </cell>
        </row>
        <row r="5202">
          <cell r="B5202" t="str">
            <v>68</v>
          </cell>
          <cell r="C5202" t="str">
            <v>Ячейки с ВМ, РВ, НТМИ    ПС Кп</v>
          </cell>
          <cell r="D5202" t="str">
            <v>535</v>
          </cell>
          <cell r="E5202" t="str">
            <v>011</v>
          </cell>
          <cell r="F5202">
            <v>11</v>
          </cell>
          <cell r="G5202">
            <v>40</v>
          </cell>
          <cell r="H5202">
            <v>8257</v>
          </cell>
          <cell r="I5202" t="str">
            <v>40429</v>
          </cell>
          <cell r="J5202" t="str">
            <v>2010062</v>
          </cell>
          <cell r="K5202" t="str">
            <v>40701</v>
          </cell>
          <cell r="L5202">
            <v>4.4000000000000004</v>
          </cell>
          <cell r="M5202" t="str">
            <v>143115201</v>
          </cell>
          <cell r="Q5202">
            <v>8257</v>
          </cell>
          <cell r="R5202">
            <v>0</v>
          </cell>
          <cell r="S5202">
            <v>0</v>
          </cell>
        </row>
        <row r="5203">
          <cell r="B5203" t="str">
            <v>68</v>
          </cell>
          <cell r="C5203" t="str">
            <v>Ячейки с ВМ, РВ, НТМИ    ПС Кп</v>
          </cell>
          <cell r="D5203" t="str">
            <v>535</v>
          </cell>
          <cell r="E5203" t="str">
            <v>011</v>
          </cell>
          <cell r="F5203">
            <v>11</v>
          </cell>
          <cell r="G5203">
            <v>40</v>
          </cell>
          <cell r="H5203">
            <v>8257</v>
          </cell>
          <cell r="I5203" t="str">
            <v>40431</v>
          </cell>
          <cell r="J5203" t="str">
            <v>2010062</v>
          </cell>
          <cell r="K5203" t="str">
            <v>40701</v>
          </cell>
          <cell r="L5203">
            <v>4.4000000000000004</v>
          </cell>
          <cell r="M5203" t="str">
            <v>143115201</v>
          </cell>
          <cell r="Q5203">
            <v>8257</v>
          </cell>
          <cell r="R5203">
            <v>0</v>
          </cell>
          <cell r="S5203">
            <v>0</v>
          </cell>
        </row>
        <row r="5204">
          <cell r="B5204" t="str">
            <v>68</v>
          </cell>
          <cell r="C5204" t="str">
            <v>Ячейки с ВМ, РВ, НТМИ    ПС Кп</v>
          </cell>
          <cell r="D5204" t="str">
            <v>535</v>
          </cell>
          <cell r="E5204" t="str">
            <v>011</v>
          </cell>
          <cell r="F5204">
            <v>11</v>
          </cell>
          <cell r="G5204">
            <v>40</v>
          </cell>
          <cell r="H5204">
            <v>8257</v>
          </cell>
          <cell r="I5204" t="str">
            <v>40432</v>
          </cell>
          <cell r="J5204" t="str">
            <v>2010062</v>
          </cell>
          <cell r="K5204" t="str">
            <v>40701</v>
          </cell>
          <cell r="L5204">
            <v>4.4000000000000004</v>
          </cell>
          <cell r="M5204" t="str">
            <v>143115201</v>
          </cell>
          <cell r="Q5204">
            <v>8257</v>
          </cell>
          <cell r="R5204">
            <v>0</v>
          </cell>
          <cell r="S5204">
            <v>0</v>
          </cell>
        </row>
        <row r="5205">
          <cell r="B5205" t="str">
            <v>68</v>
          </cell>
          <cell r="C5205" t="str">
            <v>Ячейки с ВМ, РВ, НТМИ    ПС Кп</v>
          </cell>
          <cell r="D5205" t="str">
            <v>535</v>
          </cell>
          <cell r="E5205" t="str">
            <v>011</v>
          </cell>
          <cell r="F5205">
            <v>11</v>
          </cell>
          <cell r="G5205">
            <v>40</v>
          </cell>
          <cell r="H5205">
            <v>8257</v>
          </cell>
          <cell r="I5205" t="str">
            <v>40435</v>
          </cell>
          <cell r="J5205" t="str">
            <v>2010062</v>
          </cell>
          <cell r="K5205" t="str">
            <v>40701</v>
          </cell>
          <cell r="L5205">
            <v>4.4000000000000004</v>
          </cell>
          <cell r="M5205" t="str">
            <v>143115201</v>
          </cell>
          <cell r="Q5205">
            <v>8257</v>
          </cell>
          <cell r="R5205">
            <v>0</v>
          </cell>
          <cell r="S5205">
            <v>0</v>
          </cell>
        </row>
        <row r="5206">
          <cell r="B5206" t="str">
            <v>68</v>
          </cell>
          <cell r="C5206" t="str">
            <v>Ячейки с ВМ, РВ, НТМИ    ПС Кп</v>
          </cell>
          <cell r="D5206" t="str">
            <v>535</v>
          </cell>
          <cell r="E5206" t="str">
            <v>011</v>
          </cell>
          <cell r="F5206">
            <v>11</v>
          </cell>
          <cell r="G5206">
            <v>40</v>
          </cell>
          <cell r="H5206">
            <v>8257</v>
          </cell>
          <cell r="I5206" t="str">
            <v>40436</v>
          </cell>
          <cell r="J5206" t="str">
            <v>2010062</v>
          </cell>
          <cell r="K5206" t="str">
            <v>40701</v>
          </cell>
          <cell r="L5206">
            <v>4.4000000000000004</v>
          </cell>
          <cell r="M5206" t="str">
            <v>143115201</v>
          </cell>
          <cell r="Q5206">
            <v>8257</v>
          </cell>
          <cell r="R5206">
            <v>0</v>
          </cell>
          <cell r="S5206">
            <v>0</v>
          </cell>
        </row>
        <row r="5207">
          <cell r="B5207" t="str">
            <v>68</v>
          </cell>
          <cell r="C5207" t="str">
            <v>Ячейки с ВМ, РВ, НТМИ    ПС Кп</v>
          </cell>
          <cell r="D5207" t="str">
            <v>535</v>
          </cell>
          <cell r="E5207" t="str">
            <v>011</v>
          </cell>
          <cell r="F5207">
            <v>11</v>
          </cell>
          <cell r="G5207">
            <v>40</v>
          </cell>
          <cell r="H5207">
            <v>8257</v>
          </cell>
          <cell r="I5207" t="str">
            <v>40438</v>
          </cell>
          <cell r="J5207" t="str">
            <v>2010062</v>
          </cell>
          <cell r="K5207" t="str">
            <v>40701</v>
          </cell>
          <cell r="L5207">
            <v>4.4000000000000004</v>
          </cell>
          <cell r="M5207" t="str">
            <v>143115201</v>
          </cell>
          <cell r="Q5207">
            <v>8257</v>
          </cell>
          <cell r="R5207">
            <v>0</v>
          </cell>
          <cell r="S5207">
            <v>0</v>
          </cell>
        </row>
        <row r="5208">
          <cell r="B5208" t="str">
            <v>68</v>
          </cell>
          <cell r="C5208" t="str">
            <v>Ячейки с ВМ, РВ, НТМИ    ПС Кп</v>
          </cell>
          <cell r="D5208" t="str">
            <v>535</v>
          </cell>
          <cell r="E5208" t="str">
            <v>011</v>
          </cell>
          <cell r="F5208">
            <v>11</v>
          </cell>
          <cell r="G5208">
            <v>40</v>
          </cell>
          <cell r="H5208">
            <v>8257</v>
          </cell>
          <cell r="I5208" t="str">
            <v>40439</v>
          </cell>
          <cell r="J5208" t="str">
            <v>2010062</v>
          </cell>
          <cell r="K5208" t="str">
            <v>40701</v>
          </cell>
          <cell r="L5208">
            <v>4.4000000000000004</v>
          </cell>
          <cell r="M5208" t="str">
            <v>143115201</v>
          </cell>
          <cell r="Q5208">
            <v>8257</v>
          </cell>
          <cell r="R5208">
            <v>0</v>
          </cell>
          <cell r="S5208">
            <v>0</v>
          </cell>
        </row>
        <row r="5209">
          <cell r="B5209" t="str">
            <v>68</v>
          </cell>
          <cell r="C5209" t="str">
            <v>Ячейки с ВМ, РВ, НТМИ    ПС Кп</v>
          </cell>
          <cell r="D5209" t="str">
            <v>535</v>
          </cell>
          <cell r="E5209" t="str">
            <v>011</v>
          </cell>
          <cell r="F5209">
            <v>11</v>
          </cell>
          <cell r="G5209">
            <v>40</v>
          </cell>
          <cell r="H5209">
            <v>8256</v>
          </cell>
          <cell r="I5209" t="str">
            <v>40441</v>
          </cell>
          <cell r="J5209" t="str">
            <v>2010062</v>
          </cell>
          <cell r="K5209" t="str">
            <v>40701</v>
          </cell>
          <cell r="L5209">
            <v>4.4000000000000004</v>
          </cell>
          <cell r="M5209" t="str">
            <v>143115201</v>
          </cell>
          <cell r="Q5209">
            <v>8256</v>
          </cell>
          <cell r="R5209">
            <v>0</v>
          </cell>
          <cell r="S5209">
            <v>0</v>
          </cell>
        </row>
        <row r="5210">
          <cell r="B5210" t="str">
            <v>68</v>
          </cell>
          <cell r="C5210" t="str">
            <v>В/ч заградитель ВЗ-600</v>
          </cell>
          <cell r="D5210" t="str">
            <v>535</v>
          </cell>
          <cell r="E5210" t="str">
            <v>011</v>
          </cell>
          <cell r="F5210">
            <v>11</v>
          </cell>
          <cell r="G5210">
            <v>40</v>
          </cell>
          <cell r="H5210">
            <v>7703</v>
          </cell>
          <cell r="I5210" t="str">
            <v>40442</v>
          </cell>
          <cell r="J5210" t="str">
            <v>2010062</v>
          </cell>
          <cell r="K5210" t="str">
            <v>40701</v>
          </cell>
          <cell r="L5210">
            <v>4.4000000000000004</v>
          </cell>
          <cell r="M5210" t="str">
            <v>143115201</v>
          </cell>
          <cell r="Q5210">
            <v>7703</v>
          </cell>
          <cell r="R5210">
            <v>0</v>
          </cell>
          <cell r="S5210">
            <v>0</v>
          </cell>
        </row>
        <row r="5211">
          <cell r="B5211" t="str">
            <v>68</v>
          </cell>
          <cell r="C5211" t="str">
            <v>В/ч заградитель ВЗ-600</v>
          </cell>
          <cell r="D5211" t="str">
            <v>535</v>
          </cell>
          <cell r="E5211" t="str">
            <v>011</v>
          </cell>
          <cell r="F5211">
            <v>11</v>
          </cell>
          <cell r="G5211">
            <v>40</v>
          </cell>
          <cell r="H5211">
            <v>7703</v>
          </cell>
          <cell r="I5211" t="str">
            <v>40443</v>
          </cell>
          <cell r="J5211" t="str">
            <v>2010062</v>
          </cell>
          <cell r="K5211" t="str">
            <v>40701</v>
          </cell>
          <cell r="L5211">
            <v>4.4000000000000004</v>
          </cell>
          <cell r="M5211" t="str">
            <v>143115201</v>
          </cell>
          <cell r="Q5211">
            <v>7703</v>
          </cell>
          <cell r="R5211">
            <v>0</v>
          </cell>
          <cell r="S5211">
            <v>0</v>
          </cell>
        </row>
        <row r="5212">
          <cell r="B5212" t="str">
            <v>69</v>
          </cell>
          <cell r="C5212" t="str">
            <v>ОборудованиеТП-52п</v>
          </cell>
          <cell r="D5212" t="str">
            <v>535</v>
          </cell>
          <cell r="E5212" t="str">
            <v>011</v>
          </cell>
          <cell r="F5212">
            <v>11</v>
          </cell>
          <cell r="G5212">
            <v>40</v>
          </cell>
          <cell r="H5212">
            <v>284965</v>
          </cell>
          <cell r="I5212" t="str">
            <v>41656</v>
          </cell>
          <cell r="J5212" t="str">
            <v>2010062</v>
          </cell>
          <cell r="K5212" t="str">
            <v>40701</v>
          </cell>
          <cell r="L5212">
            <v>4.4000000000000004</v>
          </cell>
          <cell r="M5212" t="str">
            <v>143115201</v>
          </cell>
          <cell r="Q5212">
            <v>235121.09</v>
          </cell>
          <cell r="R5212">
            <v>1044.8699999999999</v>
          </cell>
          <cell r="S5212">
            <v>49843.91</v>
          </cell>
        </row>
        <row r="5213">
          <cell r="B5213" t="str">
            <v>69</v>
          </cell>
          <cell r="C5213" t="str">
            <v>КТП-15к</v>
          </cell>
          <cell r="D5213" t="str">
            <v>535</v>
          </cell>
          <cell r="E5213" t="str">
            <v>011</v>
          </cell>
          <cell r="F5213">
            <v>11</v>
          </cell>
          <cell r="G5213">
            <v>40</v>
          </cell>
          <cell r="H5213">
            <v>218750</v>
          </cell>
          <cell r="I5213" t="str">
            <v>41657</v>
          </cell>
          <cell r="J5213" t="str">
            <v>2010062</v>
          </cell>
          <cell r="K5213" t="str">
            <v>40701</v>
          </cell>
          <cell r="L5213">
            <v>6.6</v>
          </cell>
          <cell r="M5213" t="str">
            <v>143115201</v>
          </cell>
          <cell r="Q5213">
            <v>217041.91</v>
          </cell>
          <cell r="R5213">
            <v>1203.1300000000001</v>
          </cell>
          <cell r="S5213">
            <v>1708.09</v>
          </cell>
        </row>
        <row r="5214">
          <cell r="B5214" t="str">
            <v>69</v>
          </cell>
          <cell r="C5214" t="str">
            <v>КТПН-400/10 ТП-117к "Новые дома"</v>
          </cell>
          <cell r="D5214" t="str">
            <v>535</v>
          </cell>
          <cell r="E5214" t="str">
            <v>011</v>
          </cell>
          <cell r="F5214">
            <v>11</v>
          </cell>
          <cell r="G5214">
            <v>40</v>
          </cell>
          <cell r="H5214">
            <v>218750</v>
          </cell>
          <cell r="I5214" t="str">
            <v>41658</v>
          </cell>
          <cell r="J5214" t="str">
            <v>2010062</v>
          </cell>
          <cell r="K5214" t="str">
            <v>40701</v>
          </cell>
          <cell r="L5214">
            <v>6.6</v>
          </cell>
          <cell r="M5214" t="str">
            <v>143115201</v>
          </cell>
          <cell r="Q5214">
            <v>217041.91</v>
          </cell>
          <cell r="R5214">
            <v>1203.1300000000001</v>
          </cell>
          <cell r="S5214">
            <v>1708.09</v>
          </cell>
        </row>
        <row r="5215">
          <cell r="B5215" t="str">
            <v>69</v>
          </cell>
          <cell r="C5215" t="str">
            <v>КТП-119к</v>
          </cell>
          <cell r="D5215" t="str">
            <v>535</v>
          </cell>
          <cell r="E5215" t="str">
            <v>011</v>
          </cell>
          <cell r="F5215">
            <v>11</v>
          </cell>
          <cell r="G5215">
            <v>40</v>
          </cell>
          <cell r="H5215">
            <v>218716</v>
          </cell>
          <cell r="I5215" t="str">
            <v>41659</v>
          </cell>
          <cell r="J5215" t="str">
            <v>2010062</v>
          </cell>
          <cell r="K5215" t="str">
            <v>40701</v>
          </cell>
          <cell r="L5215">
            <v>6.6</v>
          </cell>
          <cell r="M5215" t="str">
            <v>143115201</v>
          </cell>
          <cell r="Q5215">
            <v>217008.58</v>
          </cell>
          <cell r="R5215">
            <v>1202.94</v>
          </cell>
          <cell r="S5215">
            <v>1707.42</v>
          </cell>
        </row>
        <row r="5216">
          <cell r="B5216" t="str">
            <v>69</v>
          </cell>
          <cell r="C5216" t="str">
            <v>Оборудование ТП-31п</v>
          </cell>
          <cell r="D5216" t="str">
            <v>535</v>
          </cell>
          <cell r="E5216" t="str">
            <v>011</v>
          </cell>
          <cell r="F5216">
            <v>11</v>
          </cell>
          <cell r="G5216">
            <v>40</v>
          </cell>
          <cell r="H5216">
            <v>213233</v>
          </cell>
          <cell r="I5216" t="str">
            <v>41660</v>
          </cell>
          <cell r="J5216" t="str">
            <v>2010062</v>
          </cell>
          <cell r="K5216" t="str">
            <v>40701</v>
          </cell>
          <cell r="L5216">
            <v>4.4000000000000004</v>
          </cell>
          <cell r="M5216" t="str">
            <v>143115201</v>
          </cell>
          <cell r="Q5216">
            <v>213233</v>
          </cell>
          <cell r="R5216">
            <v>0</v>
          </cell>
          <cell r="S5216">
            <v>0</v>
          </cell>
        </row>
        <row r="5217">
          <cell r="B5217" t="str">
            <v>69</v>
          </cell>
          <cell r="C5217" t="str">
            <v>Ячейки КРУН К3-03 п/п 51у</v>
          </cell>
          <cell r="D5217" t="str">
            <v>535</v>
          </cell>
          <cell r="E5217" t="str">
            <v>011</v>
          </cell>
          <cell r="F5217">
            <v>11</v>
          </cell>
          <cell r="G5217">
            <v>40</v>
          </cell>
          <cell r="H5217">
            <v>209941</v>
          </cell>
          <cell r="I5217" t="str">
            <v>41661</v>
          </cell>
          <cell r="J5217" t="str">
            <v>2010062</v>
          </cell>
          <cell r="K5217" t="str">
            <v>40701</v>
          </cell>
          <cell r="L5217">
            <v>4.4000000000000004</v>
          </cell>
          <cell r="M5217" t="str">
            <v>143115201</v>
          </cell>
          <cell r="Q5217">
            <v>202230.46</v>
          </cell>
          <cell r="R5217">
            <v>769.78</v>
          </cell>
          <cell r="S5217">
            <v>7710.54</v>
          </cell>
        </row>
        <row r="5218">
          <cell r="B5218" t="str">
            <v>69</v>
          </cell>
          <cell r="C5218" t="str">
            <v>Ячейки КРУН К3-03 п/п 111у</v>
          </cell>
          <cell r="D5218" t="str">
            <v>535</v>
          </cell>
          <cell r="E5218" t="str">
            <v>011</v>
          </cell>
          <cell r="F5218">
            <v>11</v>
          </cell>
          <cell r="G5218">
            <v>40</v>
          </cell>
          <cell r="H5218">
            <v>209940</v>
          </cell>
          <cell r="I5218" t="str">
            <v>41662</v>
          </cell>
          <cell r="J5218" t="str">
            <v>2010062</v>
          </cell>
          <cell r="K5218" t="str">
            <v>40701</v>
          </cell>
          <cell r="L5218">
            <v>4.4000000000000004</v>
          </cell>
          <cell r="M5218" t="str">
            <v>143115201</v>
          </cell>
          <cell r="Q5218">
            <v>202230.46</v>
          </cell>
          <cell r="R5218">
            <v>769.78</v>
          </cell>
          <cell r="S5218">
            <v>7709.54</v>
          </cell>
        </row>
        <row r="5219">
          <cell r="B5219" t="str">
            <v>69</v>
          </cell>
          <cell r="C5219" t="str">
            <v>Ячейки КРУН К3-03 п/п 91у</v>
          </cell>
          <cell r="D5219" t="str">
            <v>535</v>
          </cell>
          <cell r="E5219" t="str">
            <v>011</v>
          </cell>
          <cell r="F5219">
            <v>11</v>
          </cell>
          <cell r="G5219">
            <v>40</v>
          </cell>
          <cell r="H5219">
            <v>209940</v>
          </cell>
          <cell r="I5219" t="str">
            <v>41663</v>
          </cell>
          <cell r="J5219" t="str">
            <v>2010062</v>
          </cell>
          <cell r="K5219" t="str">
            <v>40701</v>
          </cell>
          <cell r="L5219">
            <v>4.4000000000000004</v>
          </cell>
          <cell r="M5219" t="str">
            <v>143115201</v>
          </cell>
          <cell r="Q5219">
            <v>202230.46</v>
          </cell>
          <cell r="R5219">
            <v>769.78</v>
          </cell>
          <cell r="S5219">
            <v>7709.54</v>
          </cell>
        </row>
        <row r="5220">
          <cell r="B5220" t="str">
            <v>69</v>
          </cell>
          <cell r="C5220" t="str">
            <v>КТП-21п</v>
          </cell>
          <cell r="D5220" t="str">
            <v>535</v>
          </cell>
          <cell r="E5220" t="str">
            <v>011</v>
          </cell>
          <cell r="F5220">
            <v>11</v>
          </cell>
          <cell r="G5220">
            <v>40</v>
          </cell>
          <cell r="H5220">
            <v>202574</v>
          </cell>
          <cell r="I5220" t="str">
            <v>41664</v>
          </cell>
          <cell r="J5220" t="str">
            <v>2010062</v>
          </cell>
          <cell r="K5220" t="str">
            <v>40701</v>
          </cell>
          <cell r="L5220">
            <v>6.6</v>
          </cell>
          <cell r="M5220" t="str">
            <v>143115201</v>
          </cell>
          <cell r="Q5220">
            <v>202574</v>
          </cell>
          <cell r="R5220">
            <v>0</v>
          </cell>
          <cell r="S5220">
            <v>0</v>
          </cell>
        </row>
        <row r="5221">
          <cell r="B5221" t="str">
            <v>69</v>
          </cell>
          <cell r="C5221" t="str">
            <v>Оборудование ТП-720 Инв.№1767(177</v>
          </cell>
          <cell r="D5221" t="str">
            <v>535</v>
          </cell>
          <cell r="E5221" t="str">
            <v>011</v>
          </cell>
          <cell r="F5221">
            <v>11</v>
          </cell>
          <cell r="G5221">
            <v>40</v>
          </cell>
          <cell r="H5221">
            <v>159544</v>
          </cell>
          <cell r="I5221" t="str">
            <v>41666</v>
          </cell>
          <cell r="J5221" t="str">
            <v>2010062</v>
          </cell>
          <cell r="K5221" t="str">
            <v>40701</v>
          </cell>
          <cell r="L5221">
            <v>4.4000000000000004</v>
          </cell>
          <cell r="M5221" t="str">
            <v>143115201</v>
          </cell>
          <cell r="Q5221">
            <v>100495.93</v>
          </cell>
          <cell r="R5221">
            <v>584.99</v>
          </cell>
          <cell r="S5221">
            <v>59048.07</v>
          </cell>
        </row>
        <row r="5222">
          <cell r="B5222" t="str">
            <v>69</v>
          </cell>
          <cell r="C5222" t="str">
            <v>КТП-55у</v>
          </cell>
          <cell r="D5222" t="str">
            <v>535</v>
          </cell>
          <cell r="E5222" t="str">
            <v>011</v>
          </cell>
          <cell r="F5222">
            <v>11</v>
          </cell>
          <cell r="G5222">
            <v>40</v>
          </cell>
          <cell r="H5222">
            <v>154366</v>
          </cell>
          <cell r="I5222" t="str">
            <v>41667</v>
          </cell>
          <cell r="J5222" t="str">
            <v>2010062</v>
          </cell>
          <cell r="K5222" t="str">
            <v>40701</v>
          </cell>
          <cell r="L5222">
            <v>6.6</v>
          </cell>
          <cell r="M5222" t="str">
            <v>143115201</v>
          </cell>
          <cell r="Q5222">
            <v>154366</v>
          </cell>
          <cell r="R5222">
            <v>0</v>
          </cell>
          <cell r="S5222">
            <v>0</v>
          </cell>
        </row>
        <row r="5223">
          <cell r="B5223" t="str">
            <v>69</v>
          </cell>
          <cell r="C5223" t="str">
            <v>КТП-33п</v>
          </cell>
          <cell r="D5223" t="str">
            <v>535</v>
          </cell>
          <cell r="E5223" t="str">
            <v>011</v>
          </cell>
          <cell r="F5223">
            <v>11</v>
          </cell>
          <cell r="G5223">
            <v>40</v>
          </cell>
          <cell r="H5223">
            <v>148452</v>
          </cell>
          <cell r="I5223" t="str">
            <v>41668</v>
          </cell>
          <cell r="J5223" t="str">
            <v>2010062</v>
          </cell>
          <cell r="K5223" t="str">
            <v>40701</v>
          </cell>
          <cell r="L5223">
            <v>6.6</v>
          </cell>
          <cell r="M5223" t="str">
            <v>143115201</v>
          </cell>
          <cell r="Q5223">
            <v>148452</v>
          </cell>
          <cell r="R5223">
            <v>0</v>
          </cell>
          <cell r="S5223">
            <v>0</v>
          </cell>
        </row>
        <row r="5224">
          <cell r="B5224" t="str">
            <v>69</v>
          </cell>
          <cell r="C5224" t="str">
            <v>КТП-71</v>
          </cell>
          <cell r="D5224" t="str">
            <v>535</v>
          </cell>
          <cell r="E5224" t="str">
            <v>011</v>
          </cell>
          <cell r="F5224">
            <v>11</v>
          </cell>
          <cell r="G5224">
            <v>40</v>
          </cell>
          <cell r="H5224">
            <v>146200</v>
          </cell>
          <cell r="I5224" t="str">
            <v>41669</v>
          </cell>
          <cell r="J5224" t="str">
            <v>2010062</v>
          </cell>
          <cell r="K5224" t="str">
            <v>40701</v>
          </cell>
          <cell r="L5224">
            <v>6.6</v>
          </cell>
          <cell r="M5224" t="str">
            <v>143115201</v>
          </cell>
          <cell r="Q5224">
            <v>146200</v>
          </cell>
          <cell r="R5224">
            <v>0</v>
          </cell>
          <cell r="S5224">
            <v>0</v>
          </cell>
        </row>
        <row r="5225">
          <cell r="B5225" t="str">
            <v>69</v>
          </cell>
          <cell r="C5225" t="str">
            <v>Оборудование КТП-с/н</v>
          </cell>
          <cell r="D5225" t="str">
            <v>535</v>
          </cell>
          <cell r="E5225" t="str">
            <v>011</v>
          </cell>
          <cell r="F5225">
            <v>11</v>
          </cell>
          <cell r="G5225">
            <v>40</v>
          </cell>
          <cell r="H5225">
            <v>129790</v>
          </cell>
          <cell r="I5225" t="str">
            <v>41670</v>
          </cell>
          <cell r="J5225" t="str">
            <v>2010062</v>
          </cell>
          <cell r="K5225" t="str">
            <v>40701</v>
          </cell>
          <cell r="L5225">
            <v>6.6</v>
          </cell>
          <cell r="M5225" t="str">
            <v>143115201</v>
          </cell>
          <cell r="Q5225">
            <v>129790</v>
          </cell>
          <cell r="R5225">
            <v>0</v>
          </cell>
          <cell r="S5225">
            <v>0</v>
          </cell>
        </row>
        <row r="5226">
          <cell r="B5226" t="str">
            <v>69</v>
          </cell>
          <cell r="C5226" t="str">
            <v>Оборудование КТП-с/н</v>
          </cell>
          <cell r="D5226" t="str">
            <v>535</v>
          </cell>
          <cell r="E5226" t="str">
            <v>011</v>
          </cell>
          <cell r="F5226">
            <v>11</v>
          </cell>
          <cell r="G5226">
            <v>40</v>
          </cell>
          <cell r="H5226">
            <v>129790</v>
          </cell>
          <cell r="I5226" t="str">
            <v>41671</v>
          </cell>
          <cell r="J5226" t="str">
            <v>2010062</v>
          </cell>
          <cell r="K5226" t="str">
            <v>40701</v>
          </cell>
          <cell r="L5226">
            <v>6.6</v>
          </cell>
          <cell r="M5226" t="str">
            <v>143115201</v>
          </cell>
          <cell r="Q5226">
            <v>129790</v>
          </cell>
          <cell r="R5226">
            <v>0</v>
          </cell>
          <cell r="S5226">
            <v>0</v>
          </cell>
        </row>
        <row r="5227">
          <cell r="B5227" t="str">
            <v>69</v>
          </cell>
          <cell r="C5227" t="str">
            <v>КТП-96у</v>
          </cell>
          <cell r="D5227" t="str">
            <v>535</v>
          </cell>
          <cell r="E5227" t="str">
            <v>011</v>
          </cell>
          <cell r="F5227">
            <v>11</v>
          </cell>
          <cell r="G5227">
            <v>40</v>
          </cell>
          <cell r="H5227">
            <v>118411</v>
          </cell>
          <cell r="I5227" t="str">
            <v>41672</v>
          </cell>
          <cell r="J5227" t="str">
            <v>2010062</v>
          </cell>
          <cell r="K5227" t="str">
            <v>40701</v>
          </cell>
          <cell r="L5227">
            <v>6.6</v>
          </cell>
          <cell r="M5227" t="str">
            <v>143115201</v>
          </cell>
          <cell r="Q5227">
            <v>40412.82</v>
          </cell>
          <cell r="R5227">
            <v>651.26</v>
          </cell>
          <cell r="S5227">
            <v>77998.179999999993</v>
          </cell>
        </row>
        <row r="5228">
          <cell r="B5228" t="str">
            <v>69</v>
          </cell>
          <cell r="C5228" t="str">
            <v>Тр-р ТМ-100/10/0,4 резерв</v>
          </cell>
          <cell r="D5228" t="str">
            <v>535</v>
          </cell>
          <cell r="E5228" t="str">
            <v>011</v>
          </cell>
          <cell r="F5228">
            <v>11</v>
          </cell>
          <cell r="G5228">
            <v>40</v>
          </cell>
          <cell r="H5228">
            <v>118032</v>
          </cell>
          <cell r="I5228" t="str">
            <v>41673</v>
          </cell>
          <cell r="J5228" t="str">
            <v>2010062</v>
          </cell>
          <cell r="K5228" t="str">
            <v>40701</v>
          </cell>
          <cell r="L5228">
            <v>4.4000000000000004</v>
          </cell>
          <cell r="M5228" t="str">
            <v>143115201</v>
          </cell>
          <cell r="Q5228">
            <v>118032</v>
          </cell>
          <cell r="R5228">
            <v>0</v>
          </cell>
          <cell r="S5228">
            <v>0</v>
          </cell>
        </row>
        <row r="5229">
          <cell r="B5229" t="str">
            <v>69</v>
          </cell>
          <cell r="C5229" t="str">
            <v>КТП-56п 630кВа п.Поречье с-з Угле</v>
          </cell>
          <cell r="D5229" t="str">
            <v>535</v>
          </cell>
          <cell r="E5229" t="str">
            <v>011</v>
          </cell>
          <cell r="F5229">
            <v>11</v>
          </cell>
          <cell r="G5229">
            <v>40</v>
          </cell>
          <cell r="H5229">
            <v>117222</v>
          </cell>
          <cell r="I5229" t="str">
            <v>41674</v>
          </cell>
          <cell r="J5229" t="str">
            <v>2010062</v>
          </cell>
          <cell r="K5229" t="str">
            <v>40701</v>
          </cell>
          <cell r="L5229">
            <v>6.6</v>
          </cell>
          <cell r="M5229" t="str">
            <v>143115201</v>
          </cell>
          <cell r="Q5229">
            <v>117222</v>
          </cell>
          <cell r="R5229">
            <v>0</v>
          </cell>
          <cell r="S5229">
            <v>0</v>
          </cell>
        </row>
        <row r="5230">
          <cell r="B5230" t="str">
            <v>69</v>
          </cell>
          <cell r="C5230" t="str">
            <v>КТП-512</v>
          </cell>
          <cell r="D5230" t="str">
            <v>535</v>
          </cell>
          <cell r="E5230" t="str">
            <v>011</v>
          </cell>
          <cell r="F5230">
            <v>11</v>
          </cell>
          <cell r="G5230">
            <v>40</v>
          </cell>
          <cell r="H5230">
            <v>116237</v>
          </cell>
          <cell r="I5230" t="str">
            <v>41675</v>
          </cell>
          <cell r="J5230" t="str">
            <v>2010062</v>
          </cell>
          <cell r="K5230" t="str">
            <v>40701</v>
          </cell>
          <cell r="L5230">
            <v>6.6</v>
          </cell>
          <cell r="M5230" t="str">
            <v>143115201</v>
          </cell>
          <cell r="Q5230">
            <v>111018.1</v>
          </cell>
          <cell r="R5230">
            <v>639.29999999999995</v>
          </cell>
          <cell r="S5230">
            <v>5218.8999999999996</v>
          </cell>
        </row>
        <row r="5231">
          <cell r="B5231" t="str">
            <v>69</v>
          </cell>
          <cell r="C5231" t="str">
            <v>Оборудование ТП-32п</v>
          </cell>
          <cell r="D5231" t="str">
            <v>535</v>
          </cell>
          <cell r="E5231" t="str">
            <v>011</v>
          </cell>
          <cell r="F5231">
            <v>11</v>
          </cell>
          <cell r="G5231">
            <v>40</v>
          </cell>
          <cell r="H5231">
            <v>106749</v>
          </cell>
          <cell r="I5231" t="str">
            <v>41676</v>
          </cell>
          <cell r="J5231" t="str">
            <v>2010062</v>
          </cell>
          <cell r="K5231" t="str">
            <v>40701</v>
          </cell>
          <cell r="L5231">
            <v>4.4000000000000004</v>
          </cell>
          <cell r="M5231" t="str">
            <v>143115201</v>
          </cell>
          <cell r="Q5231">
            <v>91683.87</v>
          </cell>
          <cell r="R5231">
            <v>391.41</v>
          </cell>
          <cell r="S5231">
            <v>15065.13</v>
          </cell>
        </row>
        <row r="5232">
          <cell r="B5232" t="str">
            <v>69</v>
          </cell>
          <cell r="C5232" t="str">
            <v>ТМ-400/10/0,4 на КТП-1920у</v>
          </cell>
          <cell r="D5232" t="str">
            <v>535</v>
          </cell>
          <cell r="E5232" t="str">
            <v>011</v>
          </cell>
          <cell r="F5232">
            <v>11</v>
          </cell>
          <cell r="G5232">
            <v>40</v>
          </cell>
          <cell r="H5232">
            <v>99370</v>
          </cell>
          <cell r="I5232" t="str">
            <v>41677</v>
          </cell>
          <cell r="J5232" t="str">
            <v>2010062</v>
          </cell>
          <cell r="K5232" t="str">
            <v>40701</v>
          </cell>
          <cell r="L5232">
            <v>6.6</v>
          </cell>
          <cell r="M5232" t="str">
            <v>143115201</v>
          </cell>
          <cell r="Q5232">
            <v>99370</v>
          </cell>
          <cell r="R5232">
            <v>0</v>
          </cell>
          <cell r="S5232">
            <v>0</v>
          </cell>
        </row>
        <row r="5233">
          <cell r="B5233" t="str">
            <v>69</v>
          </cell>
          <cell r="C5233" t="str">
            <v>Оборудование ТП-23к</v>
          </cell>
          <cell r="D5233" t="str">
            <v>535</v>
          </cell>
          <cell r="E5233" t="str">
            <v>011</v>
          </cell>
          <cell r="F5233">
            <v>11</v>
          </cell>
          <cell r="G5233">
            <v>40</v>
          </cell>
          <cell r="H5233">
            <v>95372</v>
          </cell>
          <cell r="I5233" t="str">
            <v>41678</v>
          </cell>
          <cell r="J5233" t="str">
            <v>2010062</v>
          </cell>
          <cell r="K5233" t="str">
            <v>40701</v>
          </cell>
          <cell r="L5233">
            <v>4.4000000000000004</v>
          </cell>
          <cell r="M5233" t="str">
            <v>143115201</v>
          </cell>
          <cell r="Q5233">
            <v>92354.9</v>
          </cell>
          <cell r="R5233">
            <v>349.7</v>
          </cell>
          <cell r="S5233">
            <v>3017.1</v>
          </cell>
        </row>
        <row r="5234">
          <cell r="B5234" t="str">
            <v>69</v>
          </cell>
          <cell r="C5234" t="str">
            <v>Оборудование ТП-27к</v>
          </cell>
          <cell r="D5234" t="str">
            <v>535</v>
          </cell>
          <cell r="E5234" t="str">
            <v>011</v>
          </cell>
          <cell r="F5234">
            <v>11</v>
          </cell>
          <cell r="G5234">
            <v>40</v>
          </cell>
          <cell r="H5234">
            <v>87488</v>
          </cell>
          <cell r="I5234" t="str">
            <v>41679</v>
          </cell>
          <cell r="J5234" t="str">
            <v>2010062</v>
          </cell>
          <cell r="K5234" t="str">
            <v>40701</v>
          </cell>
          <cell r="L5234">
            <v>4.4000000000000004</v>
          </cell>
          <cell r="M5234" t="str">
            <v>143115201</v>
          </cell>
          <cell r="Q5234">
            <v>87488</v>
          </cell>
          <cell r="R5234">
            <v>0</v>
          </cell>
          <cell r="S5234">
            <v>0</v>
          </cell>
        </row>
        <row r="5235">
          <cell r="B5235" t="str">
            <v>69</v>
          </cell>
          <cell r="C5235" t="str">
            <v>Оборудование ТП-711</v>
          </cell>
          <cell r="D5235" t="str">
            <v>535</v>
          </cell>
          <cell r="E5235" t="str">
            <v>011</v>
          </cell>
          <cell r="F5235">
            <v>11</v>
          </cell>
          <cell r="G5235">
            <v>40</v>
          </cell>
          <cell r="H5235">
            <v>82773</v>
          </cell>
          <cell r="I5235" t="str">
            <v>41680</v>
          </cell>
          <cell r="J5235" t="str">
            <v>2010062</v>
          </cell>
          <cell r="K5235" t="str">
            <v>40701</v>
          </cell>
          <cell r="L5235">
            <v>4.4000000000000004</v>
          </cell>
          <cell r="M5235" t="str">
            <v>143115201</v>
          </cell>
          <cell r="Q5235">
            <v>73900.5</v>
          </cell>
          <cell r="R5235">
            <v>303.5</v>
          </cell>
          <cell r="S5235">
            <v>8872.5</v>
          </cell>
        </row>
        <row r="5236">
          <cell r="B5236" t="str">
            <v>69</v>
          </cell>
          <cell r="C5236" t="str">
            <v>КТП-33к</v>
          </cell>
          <cell r="D5236" t="str">
            <v>535</v>
          </cell>
          <cell r="E5236" t="str">
            <v>011</v>
          </cell>
          <cell r="F5236">
            <v>11</v>
          </cell>
          <cell r="G5236">
            <v>40</v>
          </cell>
          <cell r="H5236">
            <v>80223</v>
          </cell>
          <cell r="I5236" t="str">
            <v>41681</v>
          </cell>
          <cell r="J5236" t="str">
            <v>2010062</v>
          </cell>
          <cell r="K5236" t="str">
            <v>40701</v>
          </cell>
          <cell r="L5236">
            <v>6.6</v>
          </cell>
          <cell r="M5236" t="str">
            <v>143115201</v>
          </cell>
          <cell r="Q5236">
            <v>68470.61</v>
          </cell>
          <cell r="R5236">
            <v>441.23</v>
          </cell>
          <cell r="S5236">
            <v>11752.39</v>
          </cell>
        </row>
        <row r="5237">
          <cell r="B5237" t="str">
            <v>69</v>
          </cell>
          <cell r="C5237" t="str">
            <v>КТП-241у</v>
          </cell>
          <cell r="D5237" t="str">
            <v>535</v>
          </cell>
          <cell r="E5237" t="str">
            <v>011</v>
          </cell>
          <cell r="F5237">
            <v>11</v>
          </cell>
          <cell r="G5237">
            <v>40</v>
          </cell>
          <cell r="H5237">
            <v>66547</v>
          </cell>
          <cell r="I5237" t="str">
            <v>41682</v>
          </cell>
          <cell r="J5237" t="str">
            <v>2010062</v>
          </cell>
          <cell r="K5237" t="str">
            <v>40701</v>
          </cell>
          <cell r="L5237">
            <v>6.6</v>
          </cell>
          <cell r="M5237" t="str">
            <v>143115201</v>
          </cell>
          <cell r="Q5237">
            <v>66547</v>
          </cell>
          <cell r="R5237">
            <v>0</v>
          </cell>
          <cell r="S5237">
            <v>0</v>
          </cell>
        </row>
        <row r="5238">
          <cell r="B5238" t="str">
            <v>69</v>
          </cell>
          <cell r="C5238" t="str">
            <v>Оборудование  ТП-75 Инв.№1757(172</v>
          </cell>
          <cell r="D5238" t="str">
            <v>535</v>
          </cell>
          <cell r="E5238" t="str">
            <v>011</v>
          </cell>
          <cell r="F5238">
            <v>11</v>
          </cell>
          <cell r="G5238">
            <v>40</v>
          </cell>
          <cell r="H5238">
            <v>66245</v>
          </cell>
          <cell r="I5238" t="str">
            <v>41683</v>
          </cell>
          <cell r="J5238" t="str">
            <v>2010062</v>
          </cell>
          <cell r="K5238" t="str">
            <v>40701</v>
          </cell>
          <cell r="L5238">
            <v>4.4000000000000004</v>
          </cell>
          <cell r="M5238" t="str">
            <v>143115201</v>
          </cell>
          <cell r="Q5238">
            <v>66245</v>
          </cell>
          <cell r="R5238">
            <v>0</v>
          </cell>
          <cell r="S5238">
            <v>0</v>
          </cell>
        </row>
        <row r="5239">
          <cell r="B5239" t="str">
            <v>69</v>
          </cell>
          <cell r="C5239" t="str">
            <v>Тр-р ТМ-100/10/0,4 на КТП-63у</v>
          </cell>
          <cell r="D5239" t="str">
            <v>535</v>
          </cell>
          <cell r="E5239" t="str">
            <v>011</v>
          </cell>
          <cell r="F5239">
            <v>11</v>
          </cell>
          <cell r="G5239">
            <v>40</v>
          </cell>
          <cell r="H5239">
            <v>65561</v>
          </cell>
          <cell r="I5239" t="str">
            <v>41684</v>
          </cell>
          <cell r="J5239" t="str">
            <v>2010062</v>
          </cell>
          <cell r="K5239" t="str">
            <v>40701</v>
          </cell>
          <cell r="L5239">
            <v>4.4000000000000004</v>
          </cell>
          <cell r="M5239" t="str">
            <v>143115201</v>
          </cell>
          <cell r="Q5239">
            <v>65561</v>
          </cell>
          <cell r="R5239">
            <v>0</v>
          </cell>
          <cell r="S5239">
            <v>0</v>
          </cell>
        </row>
        <row r="5240">
          <cell r="B5240" t="str">
            <v>69</v>
          </cell>
          <cell r="C5240" t="str">
            <v>КТП-714</v>
          </cell>
          <cell r="D5240" t="str">
            <v>535</v>
          </cell>
          <cell r="E5240" t="str">
            <v>011</v>
          </cell>
          <cell r="F5240">
            <v>11</v>
          </cell>
          <cell r="G5240">
            <v>40</v>
          </cell>
          <cell r="H5240">
            <v>64286</v>
          </cell>
          <cell r="I5240" t="str">
            <v>41685</v>
          </cell>
          <cell r="J5240" t="str">
            <v>2010062</v>
          </cell>
          <cell r="K5240" t="str">
            <v>40701</v>
          </cell>
          <cell r="L5240">
            <v>6.6</v>
          </cell>
          <cell r="M5240" t="str">
            <v>143115201</v>
          </cell>
          <cell r="Q5240">
            <v>64286</v>
          </cell>
          <cell r="R5240">
            <v>0</v>
          </cell>
          <cell r="S5240">
            <v>0</v>
          </cell>
        </row>
        <row r="5241">
          <cell r="B5241" t="str">
            <v>69</v>
          </cell>
          <cell r="C5241" t="str">
            <v>КТП-110к</v>
          </cell>
          <cell r="D5241" t="str">
            <v>535</v>
          </cell>
          <cell r="E5241" t="str">
            <v>011</v>
          </cell>
          <cell r="F5241">
            <v>11</v>
          </cell>
          <cell r="G5241">
            <v>40</v>
          </cell>
          <cell r="H5241">
            <v>64286</v>
          </cell>
          <cell r="I5241" t="str">
            <v>41686</v>
          </cell>
          <cell r="J5241" t="str">
            <v>2010062</v>
          </cell>
          <cell r="K5241" t="str">
            <v>40701</v>
          </cell>
          <cell r="L5241">
            <v>6.6</v>
          </cell>
          <cell r="M5241" t="str">
            <v>143115201</v>
          </cell>
          <cell r="Q5241">
            <v>64286</v>
          </cell>
          <cell r="R5241">
            <v>0</v>
          </cell>
          <cell r="S5241">
            <v>0</v>
          </cell>
        </row>
        <row r="5242">
          <cell r="B5242" t="str">
            <v>69</v>
          </cell>
          <cell r="C5242" t="str">
            <v>КТП-84у</v>
          </cell>
          <cell r="D5242" t="str">
            <v>535</v>
          </cell>
          <cell r="E5242" t="str">
            <v>011</v>
          </cell>
          <cell r="F5242">
            <v>11</v>
          </cell>
          <cell r="G5242">
            <v>40</v>
          </cell>
          <cell r="H5242">
            <v>64286</v>
          </cell>
          <cell r="I5242" t="str">
            <v>41687</v>
          </cell>
          <cell r="J5242" t="str">
            <v>2010062</v>
          </cell>
          <cell r="K5242" t="str">
            <v>40701</v>
          </cell>
          <cell r="L5242">
            <v>6.6</v>
          </cell>
          <cell r="M5242" t="str">
            <v>143115201</v>
          </cell>
          <cell r="Q5242">
            <v>64286</v>
          </cell>
          <cell r="R5242">
            <v>0</v>
          </cell>
          <cell r="S5242">
            <v>0</v>
          </cell>
        </row>
        <row r="5243">
          <cell r="B5243" t="str">
            <v>69</v>
          </cell>
          <cell r="C5243" t="str">
            <v>КТП-88у</v>
          </cell>
          <cell r="D5243" t="str">
            <v>535</v>
          </cell>
          <cell r="E5243" t="str">
            <v>011</v>
          </cell>
          <cell r="F5243">
            <v>11</v>
          </cell>
          <cell r="G5243">
            <v>40</v>
          </cell>
          <cell r="H5243">
            <v>64286</v>
          </cell>
          <cell r="I5243" t="str">
            <v>41688</v>
          </cell>
          <cell r="J5243" t="str">
            <v>2010062</v>
          </cell>
          <cell r="K5243" t="str">
            <v>40701</v>
          </cell>
          <cell r="L5243">
            <v>6.6</v>
          </cell>
          <cell r="M5243" t="str">
            <v>143115201</v>
          </cell>
          <cell r="Q5243">
            <v>64286</v>
          </cell>
          <cell r="R5243">
            <v>0</v>
          </cell>
          <cell r="S5243">
            <v>0</v>
          </cell>
        </row>
        <row r="5244">
          <cell r="B5244" t="str">
            <v>69</v>
          </cell>
          <cell r="C5244" t="str">
            <v>КТП-12п</v>
          </cell>
          <cell r="D5244" t="str">
            <v>535</v>
          </cell>
          <cell r="E5244" t="str">
            <v>011</v>
          </cell>
          <cell r="F5244">
            <v>11</v>
          </cell>
          <cell r="G5244">
            <v>40</v>
          </cell>
          <cell r="H5244">
            <v>64286</v>
          </cell>
          <cell r="I5244" t="str">
            <v>41689</v>
          </cell>
          <cell r="J5244" t="str">
            <v>2010062</v>
          </cell>
          <cell r="K5244" t="str">
            <v>40701</v>
          </cell>
          <cell r="L5244">
            <v>6.6</v>
          </cell>
          <cell r="M5244" t="str">
            <v>143115201</v>
          </cell>
          <cell r="Q5244">
            <v>64286</v>
          </cell>
          <cell r="R5244">
            <v>0</v>
          </cell>
          <cell r="S5244">
            <v>0</v>
          </cell>
        </row>
        <row r="5245">
          <cell r="B5245" t="str">
            <v>69</v>
          </cell>
          <cell r="C5245" t="str">
            <v>Оборудование ТП-242у</v>
          </cell>
          <cell r="D5245" t="str">
            <v>535</v>
          </cell>
          <cell r="E5245" t="str">
            <v>011</v>
          </cell>
          <cell r="F5245">
            <v>11</v>
          </cell>
          <cell r="G5245">
            <v>40</v>
          </cell>
          <cell r="H5245">
            <v>62104</v>
          </cell>
          <cell r="I5245" t="str">
            <v>41690</v>
          </cell>
          <cell r="J5245" t="str">
            <v>2010062</v>
          </cell>
          <cell r="K5245" t="str">
            <v>40701</v>
          </cell>
          <cell r="L5245">
            <v>4.4000000000000004</v>
          </cell>
          <cell r="M5245" t="str">
            <v>143115201</v>
          </cell>
          <cell r="Q5245">
            <v>62104</v>
          </cell>
          <cell r="R5245">
            <v>0</v>
          </cell>
          <cell r="S5245">
            <v>0</v>
          </cell>
        </row>
        <row r="5246">
          <cell r="B5246" t="str">
            <v>69</v>
          </cell>
          <cell r="C5246" t="str">
            <v>КТП-191у</v>
          </cell>
          <cell r="D5246" t="str">
            <v>535</v>
          </cell>
          <cell r="E5246" t="str">
            <v>011</v>
          </cell>
          <cell r="F5246">
            <v>11</v>
          </cell>
          <cell r="G5246">
            <v>40</v>
          </cell>
          <cell r="H5246">
            <v>61810</v>
          </cell>
          <cell r="I5246" t="str">
            <v>41691</v>
          </cell>
          <cell r="J5246" t="str">
            <v>2010062</v>
          </cell>
          <cell r="K5246" t="str">
            <v>40701</v>
          </cell>
          <cell r="L5246">
            <v>6.6</v>
          </cell>
          <cell r="M5246" t="str">
            <v>143115201</v>
          </cell>
          <cell r="Q5246">
            <v>61810</v>
          </cell>
          <cell r="R5246">
            <v>0</v>
          </cell>
          <cell r="S5246">
            <v>0</v>
          </cell>
        </row>
        <row r="5247">
          <cell r="B5247" t="str">
            <v>69</v>
          </cell>
          <cell r="C5247" t="str">
            <v>КТП-102у</v>
          </cell>
          <cell r="D5247" t="str">
            <v>535</v>
          </cell>
          <cell r="E5247" t="str">
            <v>011</v>
          </cell>
          <cell r="F5247">
            <v>11</v>
          </cell>
          <cell r="G5247">
            <v>40</v>
          </cell>
          <cell r="H5247">
            <v>61765</v>
          </cell>
          <cell r="I5247" t="str">
            <v>41692</v>
          </cell>
          <cell r="J5247" t="str">
            <v>2010062</v>
          </cell>
          <cell r="K5247" t="str">
            <v>40701</v>
          </cell>
          <cell r="L5247">
            <v>6.6</v>
          </cell>
          <cell r="M5247" t="str">
            <v>143115201</v>
          </cell>
          <cell r="Q5247">
            <v>61765</v>
          </cell>
          <cell r="R5247">
            <v>0</v>
          </cell>
          <cell r="S5247">
            <v>0</v>
          </cell>
        </row>
        <row r="5248">
          <cell r="B5248" t="str">
            <v>69</v>
          </cell>
          <cell r="C5248" t="str">
            <v>Оборудование ТП-14</v>
          </cell>
          <cell r="D5248" t="str">
            <v>535</v>
          </cell>
          <cell r="E5248" t="str">
            <v>011</v>
          </cell>
          <cell r="F5248">
            <v>11</v>
          </cell>
          <cell r="G5248">
            <v>40</v>
          </cell>
          <cell r="H5248">
            <v>60866</v>
          </cell>
          <cell r="I5248" t="str">
            <v>41693</v>
          </cell>
          <cell r="J5248" t="str">
            <v>2010062</v>
          </cell>
          <cell r="K5248" t="str">
            <v>40701</v>
          </cell>
          <cell r="L5248">
            <v>4.4000000000000004</v>
          </cell>
          <cell r="M5248" t="str">
            <v>143115201</v>
          </cell>
          <cell r="Q5248">
            <v>60866</v>
          </cell>
          <cell r="R5248">
            <v>0</v>
          </cell>
          <cell r="S5248">
            <v>0</v>
          </cell>
        </row>
        <row r="5249">
          <cell r="B5249" t="str">
            <v>69</v>
          </cell>
          <cell r="C5249" t="str">
            <v>КТП-34к</v>
          </cell>
          <cell r="D5249" t="str">
            <v>535</v>
          </cell>
          <cell r="E5249" t="str">
            <v>011</v>
          </cell>
          <cell r="F5249">
            <v>11</v>
          </cell>
          <cell r="G5249">
            <v>40</v>
          </cell>
          <cell r="H5249">
            <v>58230</v>
          </cell>
          <cell r="I5249" t="str">
            <v>41694</v>
          </cell>
          <cell r="J5249" t="str">
            <v>2010062</v>
          </cell>
          <cell r="K5249" t="str">
            <v>40701</v>
          </cell>
          <cell r="L5249">
            <v>6.6</v>
          </cell>
          <cell r="M5249" t="str">
            <v>143115201</v>
          </cell>
          <cell r="Q5249">
            <v>58230</v>
          </cell>
          <cell r="R5249">
            <v>0</v>
          </cell>
          <cell r="S5249">
            <v>0</v>
          </cell>
        </row>
        <row r="5250">
          <cell r="B5250" t="str">
            <v>69</v>
          </cell>
          <cell r="C5250" t="str">
            <v>КТП-51у</v>
          </cell>
          <cell r="D5250" t="str">
            <v>535</v>
          </cell>
          <cell r="E5250" t="str">
            <v>011</v>
          </cell>
          <cell r="F5250">
            <v>11</v>
          </cell>
          <cell r="G5250">
            <v>40</v>
          </cell>
          <cell r="H5250">
            <v>58008</v>
          </cell>
          <cell r="I5250" t="str">
            <v>41695</v>
          </cell>
          <cell r="J5250" t="str">
            <v>2010062</v>
          </cell>
          <cell r="K5250" t="str">
            <v>40701</v>
          </cell>
          <cell r="L5250">
            <v>6.6</v>
          </cell>
          <cell r="M5250" t="str">
            <v>143115201</v>
          </cell>
          <cell r="Q5250">
            <v>58008</v>
          </cell>
          <cell r="R5250">
            <v>0</v>
          </cell>
          <cell r="S5250">
            <v>0</v>
          </cell>
        </row>
        <row r="5251">
          <cell r="B5251" t="str">
            <v>69</v>
          </cell>
          <cell r="C5251" t="str">
            <v>Оборудование ТП-16 с тм-400 Инв.№</v>
          </cell>
          <cell r="D5251" t="str">
            <v>535</v>
          </cell>
          <cell r="E5251" t="str">
            <v>011</v>
          </cell>
          <cell r="F5251">
            <v>11</v>
          </cell>
          <cell r="G5251">
            <v>40</v>
          </cell>
          <cell r="H5251">
            <v>57459</v>
          </cell>
          <cell r="I5251" t="str">
            <v>41696</v>
          </cell>
          <cell r="J5251" t="str">
            <v>2010062</v>
          </cell>
          <cell r="K5251" t="str">
            <v>40701</v>
          </cell>
          <cell r="L5251">
            <v>4.4000000000000004</v>
          </cell>
          <cell r="M5251" t="str">
            <v>143115201</v>
          </cell>
          <cell r="Q5251">
            <v>57459</v>
          </cell>
          <cell r="R5251">
            <v>0</v>
          </cell>
          <cell r="S5251">
            <v>0</v>
          </cell>
        </row>
        <row r="5252">
          <cell r="B5252" t="str">
            <v>69</v>
          </cell>
          <cell r="C5252" t="str">
            <v>КТП-67п</v>
          </cell>
          <cell r="D5252" t="str">
            <v>535</v>
          </cell>
          <cell r="E5252" t="str">
            <v>011</v>
          </cell>
          <cell r="F5252">
            <v>11</v>
          </cell>
          <cell r="G5252">
            <v>40</v>
          </cell>
          <cell r="H5252">
            <v>54303</v>
          </cell>
          <cell r="I5252" t="str">
            <v>41697</v>
          </cell>
          <cell r="J5252" t="str">
            <v>2010062</v>
          </cell>
          <cell r="K5252" t="str">
            <v>40701</v>
          </cell>
          <cell r="L5252">
            <v>6.6</v>
          </cell>
          <cell r="M5252" t="str">
            <v>143115201</v>
          </cell>
          <cell r="Q5252">
            <v>54303</v>
          </cell>
          <cell r="R5252">
            <v>0</v>
          </cell>
          <cell r="S5252">
            <v>0</v>
          </cell>
        </row>
        <row r="5253">
          <cell r="B5253" t="str">
            <v>69</v>
          </cell>
          <cell r="C5253" t="str">
            <v>КТП-26к</v>
          </cell>
          <cell r="D5253" t="str">
            <v>535</v>
          </cell>
          <cell r="E5253" t="str">
            <v>011</v>
          </cell>
          <cell r="F5253">
            <v>11</v>
          </cell>
          <cell r="G5253">
            <v>40</v>
          </cell>
          <cell r="H5253">
            <v>54303</v>
          </cell>
          <cell r="I5253" t="str">
            <v>41698</v>
          </cell>
          <cell r="J5253" t="str">
            <v>2010062</v>
          </cell>
          <cell r="K5253" t="str">
            <v>40701</v>
          </cell>
          <cell r="L5253">
            <v>6.6</v>
          </cell>
          <cell r="M5253" t="str">
            <v>143115201</v>
          </cell>
          <cell r="Q5253">
            <v>54303</v>
          </cell>
          <cell r="R5253">
            <v>0</v>
          </cell>
          <cell r="S5253">
            <v>0</v>
          </cell>
        </row>
        <row r="5254">
          <cell r="B5254" t="str">
            <v>69</v>
          </cell>
          <cell r="C5254" t="str">
            <v>КТП-32к</v>
          </cell>
          <cell r="D5254" t="str">
            <v>535</v>
          </cell>
          <cell r="E5254" t="str">
            <v>011</v>
          </cell>
          <cell r="F5254">
            <v>11</v>
          </cell>
          <cell r="G5254">
            <v>40</v>
          </cell>
          <cell r="H5254">
            <v>54303</v>
          </cell>
          <cell r="I5254" t="str">
            <v>41699</v>
          </cell>
          <cell r="J5254" t="str">
            <v>2010062</v>
          </cell>
          <cell r="K5254" t="str">
            <v>40701</v>
          </cell>
          <cell r="L5254">
            <v>6.6</v>
          </cell>
          <cell r="M5254" t="str">
            <v>143115201</v>
          </cell>
          <cell r="Q5254">
            <v>54303</v>
          </cell>
          <cell r="R5254">
            <v>0</v>
          </cell>
          <cell r="S5254">
            <v>0</v>
          </cell>
        </row>
        <row r="5255">
          <cell r="B5255" t="str">
            <v>69</v>
          </cell>
          <cell r="C5255" t="str">
            <v>КТП-52у</v>
          </cell>
          <cell r="D5255" t="str">
            <v>535</v>
          </cell>
          <cell r="E5255" t="str">
            <v>011</v>
          </cell>
          <cell r="F5255">
            <v>11</v>
          </cell>
          <cell r="G5255">
            <v>40</v>
          </cell>
          <cell r="H5255">
            <v>54303</v>
          </cell>
          <cell r="I5255" t="str">
            <v>41700</v>
          </cell>
          <cell r="J5255" t="str">
            <v>2010062</v>
          </cell>
          <cell r="K5255" t="str">
            <v>40701</v>
          </cell>
          <cell r="L5255">
            <v>6.6</v>
          </cell>
          <cell r="M5255" t="str">
            <v>143115201</v>
          </cell>
          <cell r="Q5255">
            <v>54303</v>
          </cell>
          <cell r="R5255">
            <v>0</v>
          </cell>
          <cell r="S5255">
            <v>0</v>
          </cell>
        </row>
        <row r="5256">
          <cell r="B5256" t="str">
            <v>69</v>
          </cell>
          <cell r="C5256" t="str">
            <v>КТП-1017</v>
          </cell>
          <cell r="D5256" t="str">
            <v>535</v>
          </cell>
          <cell r="E5256" t="str">
            <v>011</v>
          </cell>
          <cell r="F5256">
            <v>11</v>
          </cell>
          <cell r="G5256">
            <v>40</v>
          </cell>
          <cell r="H5256">
            <v>52566</v>
          </cell>
          <cell r="I5256" t="str">
            <v>41702</v>
          </cell>
          <cell r="J5256" t="str">
            <v>2010062</v>
          </cell>
          <cell r="K5256" t="str">
            <v>40701</v>
          </cell>
          <cell r="L5256">
            <v>6.6</v>
          </cell>
          <cell r="M5256" t="str">
            <v>143115201</v>
          </cell>
          <cell r="Q5256">
            <v>52566</v>
          </cell>
          <cell r="R5256">
            <v>0</v>
          </cell>
          <cell r="S5256">
            <v>0</v>
          </cell>
        </row>
        <row r="5257">
          <cell r="B5257" t="str">
            <v>69</v>
          </cell>
          <cell r="C5257" t="str">
            <v>КТП-25п с тр-ром 160кВа с-з Угл</v>
          </cell>
          <cell r="D5257" t="str">
            <v>535</v>
          </cell>
          <cell r="E5257" t="str">
            <v>011</v>
          </cell>
          <cell r="F5257">
            <v>11</v>
          </cell>
          <cell r="G5257">
            <v>40</v>
          </cell>
          <cell r="H5257">
            <v>49948</v>
          </cell>
          <cell r="I5257" t="str">
            <v>41704</v>
          </cell>
          <cell r="J5257" t="str">
            <v>2010062</v>
          </cell>
          <cell r="K5257" t="str">
            <v>40701</v>
          </cell>
          <cell r="L5257">
            <v>6.6</v>
          </cell>
          <cell r="M5257" t="str">
            <v>143115201</v>
          </cell>
          <cell r="Q5257">
            <v>49948</v>
          </cell>
          <cell r="R5257">
            <v>0</v>
          </cell>
          <cell r="S5257">
            <v>0</v>
          </cell>
        </row>
        <row r="5258">
          <cell r="B5258" t="str">
            <v>69</v>
          </cell>
          <cell r="C5258" t="str">
            <v>КТП-63у</v>
          </cell>
          <cell r="D5258" t="str">
            <v>535</v>
          </cell>
          <cell r="E5258" t="str">
            <v>011</v>
          </cell>
          <cell r="F5258">
            <v>11</v>
          </cell>
          <cell r="G5258">
            <v>40</v>
          </cell>
          <cell r="H5258">
            <v>48534</v>
          </cell>
          <cell r="I5258" t="str">
            <v>41705</v>
          </cell>
          <cell r="J5258" t="str">
            <v>2010062</v>
          </cell>
          <cell r="K5258" t="str">
            <v>40701</v>
          </cell>
          <cell r="L5258">
            <v>6.6</v>
          </cell>
          <cell r="M5258" t="str">
            <v>143115201</v>
          </cell>
          <cell r="Q5258">
            <v>20487.580000000002</v>
          </cell>
          <cell r="R5258">
            <v>266.94</v>
          </cell>
          <cell r="S5258">
            <v>28046.42</v>
          </cell>
        </row>
        <row r="5259">
          <cell r="B5259" t="str">
            <v>69</v>
          </cell>
          <cell r="C5259" t="str">
            <v>ТМ-400/10/04 на КТП-29к</v>
          </cell>
          <cell r="D5259" t="str">
            <v>535</v>
          </cell>
          <cell r="E5259" t="str">
            <v>011</v>
          </cell>
          <cell r="F5259">
            <v>11</v>
          </cell>
          <cell r="G5259">
            <v>40</v>
          </cell>
          <cell r="H5259">
            <v>46798</v>
          </cell>
          <cell r="I5259" t="str">
            <v>41706</v>
          </cell>
          <cell r="J5259" t="str">
            <v>2010062</v>
          </cell>
          <cell r="K5259" t="str">
            <v>40701</v>
          </cell>
          <cell r="L5259">
            <v>6.6</v>
          </cell>
          <cell r="M5259" t="str">
            <v>143115201</v>
          </cell>
          <cell r="Q5259">
            <v>46798</v>
          </cell>
          <cell r="R5259">
            <v>0</v>
          </cell>
          <cell r="S5259">
            <v>0</v>
          </cell>
        </row>
        <row r="5260">
          <cell r="B5260" t="str">
            <v>69</v>
          </cell>
          <cell r="C5260" t="str">
            <v>КТП-57у</v>
          </cell>
          <cell r="D5260" t="str">
            <v>535</v>
          </cell>
          <cell r="E5260" t="str">
            <v>011</v>
          </cell>
          <cell r="F5260">
            <v>11</v>
          </cell>
          <cell r="G5260">
            <v>40</v>
          </cell>
          <cell r="H5260">
            <v>45867</v>
          </cell>
          <cell r="I5260" t="str">
            <v>41708</v>
          </cell>
          <cell r="J5260" t="str">
            <v>2010062</v>
          </cell>
          <cell r="K5260" t="str">
            <v>40701</v>
          </cell>
          <cell r="L5260">
            <v>6.6</v>
          </cell>
          <cell r="M5260" t="str">
            <v>143115201</v>
          </cell>
          <cell r="Q5260">
            <v>45867</v>
          </cell>
          <cell r="R5260">
            <v>0</v>
          </cell>
          <cell r="S5260">
            <v>0</v>
          </cell>
        </row>
        <row r="5261">
          <cell r="B5261" t="str">
            <v>69</v>
          </cell>
          <cell r="C5261" t="str">
            <v>КТП-713</v>
          </cell>
          <cell r="D5261" t="str">
            <v>535</v>
          </cell>
          <cell r="E5261" t="str">
            <v>011</v>
          </cell>
          <cell r="F5261">
            <v>11</v>
          </cell>
          <cell r="G5261">
            <v>40</v>
          </cell>
          <cell r="H5261">
            <v>44521</v>
          </cell>
          <cell r="I5261" t="str">
            <v>41709</v>
          </cell>
          <cell r="J5261" t="str">
            <v>2010062</v>
          </cell>
          <cell r="K5261" t="str">
            <v>40701</v>
          </cell>
          <cell r="L5261">
            <v>6.6</v>
          </cell>
          <cell r="M5261" t="str">
            <v>143115201</v>
          </cell>
          <cell r="Q5261">
            <v>44521</v>
          </cell>
          <cell r="R5261">
            <v>0</v>
          </cell>
          <cell r="S5261">
            <v>0</v>
          </cell>
        </row>
        <row r="5262">
          <cell r="B5262" t="str">
            <v>69</v>
          </cell>
          <cell r="C5262" t="str">
            <v>Оборудование  ТП-15 с ТМ-400 Инв.</v>
          </cell>
          <cell r="D5262" t="str">
            <v>535</v>
          </cell>
          <cell r="E5262" t="str">
            <v>011</v>
          </cell>
          <cell r="F5262">
            <v>11</v>
          </cell>
          <cell r="G5262">
            <v>40</v>
          </cell>
          <cell r="H5262">
            <v>43225</v>
          </cell>
          <cell r="I5262" t="str">
            <v>41710</v>
          </cell>
          <cell r="J5262" t="str">
            <v>2010062</v>
          </cell>
          <cell r="K5262" t="str">
            <v>40701</v>
          </cell>
          <cell r="L5262">
            <v>4.4000000000000004</v>
          </cell>
          <cell r="M5262" t="str">
            <v>143115201</v>
          </cell>
          <cell r="Q5262">
            <v>43225</v>
          </cell>
          <cell r="R5262">
            <v>0</v>
          </cell>
          <cell r="S5262">
            <v>0</v>
          </cell>
        </row>
        <row r="5263">
          <cell r="B5263" t="str">
            <v>69</v>
          </cell>
          <cell r="C5263" t="str">
            <v>КТП-245 630кВа</v>
          </cell>
          <cell r="D5263" t="str">
            <v>535</v>
          </cell>
          <cell r="E5263" t="str">
            <v>011</v>
          </cell>
          <cell r="F5263">
            <v>11</v>
          </cell>
          <cell r="G5263">
            <v>40</v>
          </cell>
          <cell r="H5263">
            <v>43162</v>
          </cell>
          <cell r="I5263" t="str">
            <v>41711</v>
          </cell>
          <cell r="J5263" t="str">
            <v>2010062</v>
          </cell>
          <cell r="K5263" t="str">
            <v>40701</v>
          </cell>
          <cell r="L5263">
            <v>6.6</v>
          </cell>
          <cell r="M5263" t="str">
            <v>143115201</v>
          </cell>
          <cell r="Q5263">
            <v>43162</v>
          </cell>
          <cell r="R5263">
            <v>0</v>
          </cell>
          <cell r="S5263">
            <v>0</v>
          </cell>
        </row>
        <row r="5264">
          <cell r="B5264" t="str">
            <v>69</v>
          </cell>
          <cell r="C5264" t="str">
            <v>КТП-23-п с тр-ром 100кВа с-з Угл</v>
          </cell>
          <cell r="D5264" t="str">
            <v>535</v>
          </cell>
          <cell r="E5264" t="str">
            <v>011</v>
          </cell>
          <cell r="F5264">
            <v>11</v>
          </cell>
          <cell r="G5264">
            <v>40</v>
          </cell>
          <cell r="H5264">
            <v>42964</v>
          </cell>
          <cell r="I5264" t="str">
            <v>41712</v>
          </cell>
          <cell r="J5264" t="str">
            <v>2010062</v>
          </cell>
          <cell r="K5264" t="str">
            <v>40701</v>
          </cell>
          <cell r="L5264">
            <v>6.6</v>
          </cell>
          <cell r="M5264" t="str">
            <v>143115201</v>
          </cell>
          <cell r="Q5264">
            <v>42964</v>
          </cell>
          <cell r="R5264">
            <v>0</v>
          </cell>
          <cell r="S5264">
            <v>0</v>
          </cell>
        </row>
        <row r="5265">
          <cell r="B5265" t="str">
            <v>69</v>
          </cell>
          <cell r="C5265" t="str">
            <v>Оборудование  ТП-17к</v>
          </cell>
          <cell r="D5265" t="str">
            <v>535</v>
          </cell>
          <cell r="E5265" t="str">
            <v>011</v>
          </cell>
          <cell r="F5265">
            <v>11</v>
          </cell>
          <cell r="G5265">
            <v>40</v>
          </cell>
          <cell r="H5265">
            <v>42964</v>
          </cell>
          <cell r="I5265" t="str">
            <v>41713</v>
          </cell>
          <cell r="J5265" t="str">
            <v>2010062</v>
          </cell>
          <cell r="K5265" t="str">
            <v>40701</v>
          </cell>
          <cell r="L5265">
            <v>4.4000000000000004</v>
          </cell>
          <cell r="M5265" t="str">
            <v>143115201</v>
          </cell>
          <cell r="Q5265">
            <v>42964</v>
          </cell>
          <cell r="R5265">
            <v>0</v>
          </cell>
          <cell r="S5265">
            <v>0</v>
          </cell>
        </row>
        <row r="5266">
          <cell r="B5266" t="str">
            <v>69</v>
          </cell>
          <cell r="C5266" t="str">
            <v>Оборудование  ТП-108</v>
          </cell>
          <cell r="D5266" t="str">
            <v>535</v>
          </cell>
          <cell r="E5266" t="str">
            <v>011</v>
          </cell>
          <cell r="F5266">
            <v>11</v>
          </cell>
          <cell r="G5266">
            <v>40</v>
          </cell>
          <cell r="H5266">
            <v>42874</v>
          </cell>
          <cell r="I5266" t="str">
            <v>41714</v>
          </cell>
          <cell r="J5266" t="str">
            <v>2010062</v>
          </cell>
          <cell r="K5266" t="str">
            <v>40701</v>
          </cell>
          <cell r="L5266">
            <v>4.4000000000000004</v>
          </cell>
          <cell r="M5266" t="str">
            <v>143115201</v>
          </cell>
          <cell r="Q5266">
            <v>42874</v>
          </cell>
          <cell r="R5266">
            <v>0</v>
          </cell>
          <cell r="S5266">
            <v>0</v>
          </cell>
        </row>
        <row r="5267">
          <cell r="B5267" t="str">
            <v>69</v>
          </cell>
          <cell r="C5267" t="str">
            <v>КТП-36п</v>
          </cell>
          <cell r="D5267" t="str">
            <v>535</v>
          </cell>
          <cell r="E5267" t="str">
            <v>011</v>
          </cell>
          <cell r="F5267">
            <v>11</v>
          </cell>
          <cell r="G5267">
            <v>40</v>
          </cell>
          <cell r="H5267">
            <v>41821</v>
          </cell>
          <cell r="I5267" t="str">
            <v>41715</v>
          </cell>
          <cell r="J5267" t="str">
            <v>2010062</v>
          </cell>
          <cell r="K5267" t="str">
            <v>40701</v>
          </cell>
          <cell r="L5267">
            <v>6.6</v>
          </cell>
          <cell r="M5267" t="str">
            <v>143115201</v>
          </cell>
          <cell r="Q5267">
            <v>41821</v>
          </cell>
          <cell r="R5267">
            <v>0</v>
          </cell>
          <cell r="S5267">
            <v>0</v>
          </cell>
        </row>
        <row r="5268">
          <cell r="B5268" t="str">
            <v>69</v>
          </cell>
          <cell r="C5268" t="str">
            <v>КТП-37п</v>
          </cell>
          <cell r="D5268" t="str">
            <v>535</v>
          </cell>
          <cell r="E5268" t="str">
            <v>011</v>
          </cell>
          <cell r="F5268">
            <v>11</v>
          </cell>
          <cell r="G5268">
            <v>40</v>
          </cell>
          <cell r="H5268">
            <v>41018</v>
          </cell>
          <cell r="I5268" t="str">
            <v>41716</v>
          </cell>
          <cell r="J5268" t="str">
            <v>2010062</v>
          </cell>
          <cell r="K5268" t="str">
            <v>40701</v>
          </cell>
          <cell r="L5268">
            <v>6.6</v>
          </cell>
          <cell r="M5268" t="str">
            <v>143115201</v>
          </cell>
          <cell r="Q5268">
            <v>41018</v>
          </cell>
          <cell r="R5268">
            <v>0</v>
          </cell>
          <cell r="S5268">
            <v>0</v>
          </cell>
        </row>
        <row r="5269">
          <cell r="B5269" t="str">
            <v>69</v>
          </cell>
          <cell r="C5269" t="str">
            <v>КТП-36к</v>
          </cell>
          <cell r="D5269" t="str">
            <v>535</v>
          </cell>
          <cell r="E5269" t="str">
            <v>011</v>
          </cell>
          <cell r="F5269">
            <v>11</v>
          </cell>
          <cell r="G5269">
            <v>40</v>
          </cell>
          <cell r="H5269">
            <v>36360</v>
          </cell>
          <cell r="I5269" t="str">
            <v>41717</v>
          </cell>
          <cell r="J5269" t="str">
            <v>2010062</v>
          </cell>
          <cell r="K5269" t="str">
            <v>40701</v>
          </cell>
          <cell r="L5269">
            <v>6.6</v>
          </cell>
          <cell r="M5269" t="str">
            <v>143115201</v>
          </cell>
          <cell r="Q5269">
            <v>36360</v>
          </cell>
          <cell r="R5269">
            <v>0</v>
          </cell>
          <cell r="S5269">
            <v>0</v>
          </cell>
        </row>
        <row r="5270">
          <cell r="B5270" t="str">
            <v>69</v>
          </cell>
          <cell r="C5270" t="str">
            <v>КТП-192у</v>
          </cell>
          <cell r="D5270" t="str">
            <v>535</v>
          </cell>
          <cell r="E5270" t="str">
            <v>011</v>
          </cell>
          <cell r="F5270">
            <v>11</v>
          </cell>
          <cell r="G5270">
            <v>40</v>
          </cell>
          <cell r="H5270">
            <v>36360</v>
          </cell>
          <cell r="I5270" t="str">
            <v>41718</v>
          </cell>
          <cell r="J5270" t="str">
            <v>2010062</v>
          </cell>
          <cell r="K5270" t="str">
            <v>40701</v>
          </cell>
          <cell r="L5270">
            <v>6.6</v>
          </cell>
          <cell r="M5270" t="str">
            <v>143115201</v>
          </cell>
          <cell r="Q5270">
            <v>36360</v>
          </cell>
          <cell r="R5270">
            <v>0</v>
          </cell>
          <cell r="S5270">
            <v>0</v>
          </cell>
        </row>
        <row r="5271">
          <cell r="B5271" t="str">
            <v>69</v>
          </cell>
          <cell r="C5271" t="str">
            <v>КТП-27</v>
          </cell>
          <cell r="D5271" t="str">
            <v>535</v>
          </cell>
          <cell r="E5271" t="str">
            <v>011</v>
          </cell>
          <cell r="F5271">
            <v>11</v>
          </cell>
          <cell r="G5271">
            <v>40</v>
          </cell>
          <cell r="H5271">
            <v>34496</v>
          </cell>
          <cell r="I5271" t="str">
            <v>41719</v>
          </cell>
          <cell r="J5271" t="str">
            <v>2010062</v>
          </cell>
          <cell r="K5271" t="str">
            <v>40701</v>
          </cell>
          <cell r="L5271">
            <v>6.6</v>
          </cell>
          <cell r="M5271" t="str">
            <v>143115201</v>
          </cell>
          <cell r="Q5271">
            <v>34496</v>
          </cell>
          <cell r="R5271">
            <v>0</v>
          </cell>
          <cell r="S5271">
            <v>0</v>
          </cell>
        </row>
        <row r="5272">
          <cell r="B5272" t="str">
            <v>69</v>
          </cell>
          <cell r="C5272" t="str">
            <v>КТП-712</v>
          </cell>
          <cell r="D5272" t="str">
            <v>535</v>
          </cell>
          <cell r="E5272" t="str">
            <v>011</v>
          </cell>
          <cell r="F5272">
            <v>11</v>
          </cell>
          <cell r="G5272">
            <v>40</v>
          </cell>
          <cell r="H5272">
            <v>34217</v>
          </cell>
          <cell r="I5272" t="str">
            <v>41720</v>
          </cell>
          <cell r="J5272" t="str">
            <v>2010062</v>
          </cell>
          <cell r="K5272" t="str">
            <v>40701</v>
          </cell>
          <cell r="L5272">
            <v>6.6</v>
          </cell>
          <cell r="M5272" t="str">
            <v>143115201</v>
          </cell>
          <cell r="Q5272">
            <v>34217</v>
          </cell>
          <cell r="R5272">
            <v>0</v>
          </cell>
          <cell r="S5272">
            <v>0</v>
          </cell>
        </row>
        <row r="5273">
          <cell r="B5273" t="str">
            <v>69</v>
          </cell>
          <cell r="C5273" t="str">
            <v>КТП-120к</v>
          </cell>
          <cell r="D5273" t="str">
            <v>535</v>
          </cell>
          <cell r="E5273" t="str">
            <v>011</v>
          </cell>
          <cell r="F5273">
            <v>11</v>
          </cell>
          <cell r="G5273">
            <v>40</v>
          </cell>
          <cell r="H5273">
            <v>33854</v>
          </cell>
          <cell r="I5273" t="str">
            <v>41721</v>
          </cell>
          <cell r="J5273" t="str">
            <v>2010062</v>
          </cell>
          <cell r="K5273" t="str">
            <v>40701</v>
          </cell>
          <cell r="L5273">
            <v>6.6</v>
          </cell>
          <cell r="M5273" t="str">
            <v>143115201</v>
          </cell>
          <cell r="Q5273">
            <v>33854</v>
          </cell>
          <cell r="R5273">
            <v>0</v>
          </cell>
          <cell r="S5273">
            <v>0</v>
          </cell>
        </row>
        <row r="5274">
          <cell r="B5274" t="str">
            <v>69</v>
          </cell>
          <cell r="C5274" t="str">
            <v>КТП №21к</v>
          </cell>
          <cell r="D5274" t="str">
            <v>535</v>
          </cell>
          <cell r="E5274" t="str">
            <v>011</v>
          </cell>
          <cell r="F5274">
            <v>11</v>
          </cell>
          <cell r="G5274">
            <v>40</v>
          </cell>
          <cell r="H5274">
            <v>33757</v>
          </cell>
          <cell r="I5274" t="str">
            <v>41722</v>
          </cell>
          <cell r="J5274" t="str">
            <v>2010062</v>
          </cell>
          <cell r="K5274" t="str">
            <v>40701</v>
          </cell>
          <cell r="L5274">
            <v>6.6</v>
          </cell>
          <cell r="M5274" t="str">
            <v>143115201</v>
          </cell>
          <cell r="Q5274">
            <v>33757</v>
          </cell>
          <cell r="R5274">
            <v>0</v>
          </cell>
          <cell r="S5274">
            <v>0</v>
          </cell>
        </row>
        <row r="5275">
          <cell r="B5275" t="str">
            <v>69</v>
          </cell>
          <cell r="C5275" t="str">
            <v>Оборудование  ТП-106</v>
          </cell>
          <cell r="D5275" t="str">
            <v>535</v>
          </cell>
          <cell r="E5275" t="str">
            <v>011</v>
          </cell>
          <cell r="F5275">
            <v>11</v>
          </cell>
          <cell r="G5275">
            <v>40</v>
          </cell>
          <cell r="H5275">
            <v>32837</v>
          </cell>
          <cell r="I5275" t="str">
            <v>41723</v>
          </cell>
          <cell r="J5275" t="str">
            <v>2010062</v>
          </cell>
          <cell r="K5275" t="str">
            <v>40701</v>
          </cell>
          <cell r="L5275">
            <v>4.4000000000000004</v>
          </cell>
          <cell r="M5275" t="str">
            <v>143115201</v>
          </cell>
          <cell r="Q5275">
            <v>32837</v>
          </cell>
          <cell r="R5275">
            <v>0</v>
          </cell>
          <cell r="S5275">
            <v>0</v>
          </cell>
        </row>
        <row r="5276">
          <cell r="B5276" t="str">
            <v>69</v>
          </cell>
          <cell r="C5276" t="str">
            <v>КТП-121к</v>
          </cell>
          <cell r="D5276" t="str">
            <v>535</v>
          </cell>
          <cell r="E5276" t="str">
            <v>011</v>
          </cell>
          <cell r="F5276">
            <v>11</v>
          </cell>
          <cell r="G5276">
            <v>40</v>
          </cell>
          <cell r="H5276">
            <v>32625</v>
          </cell>
          <cell r="I5276" t="str">
            <v>41724</v>
          </cell>
          <cell r="J5276" t="str">
            <v>2010062</v>
          </cell>
          <cell r="K5276" t="str">
            <v>40701</v>
          </cell>
          <cell r="L5276">
            <v>6.6</v>
          </cell>
          <cell r="M5276" t="str">
            <v>143115201</v>
          </cell>
          <cell r="Q5276">
            <v>32625</v>
          </cell>
          <cell r="R5276">
            <v>0</v>
          </cell>
          <cell r="S5276">
            <v>0</v>
          </cell>
        </row>
        <row r="5277">
          <cell r="B5277" t="str">
            <v>69</v>
          </cell>
          <cell r="C5277" t="str">
            <v>КТП-79</v>
          </cell>
          <cell r="D5277" t="str">
            <v>535</v>
          </cell>
          <cell r="E5277" t="str">
            <v>011</v>
          </cell>
          <cell r="F5277">
            <v>11</v>
          </cell>
          <cell r="G5277">
            <v>40</v>
          </cell>
          <cell r="H5277">
            <v>31972</v>
          </cell>
          <cell r="I5277" t="str">
            <v>41725</v>
          </cell>
          <cell r="J5277" t="str">
            <v>2010062</v>
          </cell>
          <cell r="K5277" t="str">
            <v>40701</v>
          </cell>
          <cell r="L5277">
            <v>6.6</v>
          </cell>
          <cell r="M5277" t="str">
            <v>143115201</v>
          </cell>
          <cell r="Q5277">
            <v>31972</v>
          </cell>
          <cell r="R5277">
            <v>0</v>
          </cell>
          <cell r="S5277">
            <v>0</v>
          </cell>
        </row>
        <row r="5278">
          <cell r="B5278" t="str">
            <v>69</v>
          </cell>
          <cell r="C5278" t="str">
            <v>КТП-21</v>
          </cell>
          <cell r="D5278" t="str">
            <v>535</v>
          </cell>
          <cell r="E5278" t="str">
            <v>011</v>
          </cell>
          <cell r="F5278">
            <v>11</v>
          </cell>
          <cell r="G5278">
            <v>40</v>
          </cell>
          <cell r="H5278">
            <v>30968</v>
          </cell>
          <cell r="I5278" t="str">
            <v>41726</v>
          </cell>
          <cell r="J5278" t="str">
            <v>2010062</v>
          </cell>
          <cell r="K5278" t="str">
            <v>40701</v>
          </cell>
          <cell r="L5278">
            <v>6.6</v>
          </cell>
          <cell r="M5278" t="str">
            <v>143115201</v>
          </cell>
          <cell r="Q5278">
            <v>30968</v>
          </cell>
          <cell r="R5278">
            <v>0</v>
          </cell>
          <cell r="S5278">
            <v>0</v>
          </cell>
        </row>
        <row r="5279">
          <cell r="B5279" t="str">
            <v>69</v>
          </cell>
          <cell r="C5279" t="str">
            <v>КТП-518</v>
          </cell>
          <cell r="D5279" t="str">
            <v>535</v>
          </cell>
          <cell r="E5279" t="str">
            <v>011</v>
          </cell>
          <cell r="F5279">
            <v>11</v>
          </cell>
          <cell r="G5279">
            <v>40</v>
          </cell>
          <cell r="H5279">
            <v>30573</v>
          </cell>
          <cell r="I5279" t="str">
            <v>41727</v>
          </cell>
          <cell r="J5279" t="str">
            <v>2010062</v>
          </cell>
          <cell r="K5279" t="str">
            <v>40701</v>
          </cell>
          <cell r="L5279">
            <v>6.6</v>
          </cell>
          <cell r="M5279" t="str">
            <v>143115201</v>
          </cell>
          <cell r="Q5279">
            <v>30573</v>
          </cell>
          <cell r="R5279">
            <v>0</v>
          </cell>
          <cell r="S5279">
            <v>0</v>
          </cell>
        </row>
        <row r="5280">
          <cell r="B5280" t="str">
            <v>69</v>
          </cell>
          <cell r="C5280" t="str">
            <v>КТП-1 с/н</v>
          </cell>
          <cell r="D5280" t="str">
            <v>535</v>
          </cell>
          <cell r="E5280" t="str">
            <v>011</v>
          </cell>
          <cell r="F5280">
            <v>11</v>
          </cell>
          <cell r="G5280">
            <v>40</v>
          </cell>
          <cell r="H5280">
            <v>30573</v>
          </cell>
          <cell r="I5280" t="str">
            <v>41728</v>
          </cell>
          <cell r="J5280" t="str">
            <v>2010062</v>
          </cell>
          <cell r="K5280" t="str">
            <v>40701</v>
          </cell>
          <cell r="L5280">
            <v>6.6</v>
          </cell>
          <cell r="M5280" t="str">
            <v>143115201</v>
          </cell>
          <cell r="Q5280">
            <v>30573</v>
          </cell>
          <cell r="R5280">
            <v>0</v>
          </cell>
          <cell r="S5280">
            <v>0</v>
          </cell>
        </row>
        <row r="5281">
          <cell r="B5281" t="str">
            <v>69</v>
          </cell>
          <cell r="C5281" t="str">
            <v>Оборудование ТП 105</v>
          </cell>
          <cell r="D5281" t="str">
            <v>535</v>
          </cell>
          <cell r="E5281" t="str">
            <v>011</v>
          </cell>
          <cell r="F5281">
            <v>11</v>
          </cell>
          <cell r="G5281">
            <v>40</v>
          </cell>
          <cell r="H5281">
            <v>29921</v>
          </cell>
          <cell r="I5281" t="str">
            <v>41729</v>
          </cell>
          <cell r="J5281" t="str">
            <v>2010062</v>
          </cell>
          <cell r="K5281" t="str">
            <v>40701</v>
          </cell>
          <cell r="L5281">
            <v>4.4000000000000004</v>
          </cell>
          <cell r="M5281" t="str">
            <v>143115201</v>
          </cell>
          <cell r="Q5281">
            <v>29921</v>
          </cell>
          <cell r="R5281">
            <v>0</v>
          </cell>
          <cell r="S5281">
            <v>0</v>
          </cell>
        </row>
        <row r="5282">
          <cell r="B5282" t="str">
            <v>69</v>
          </cell>
          <cell r="C5282" t="str">
            <v>Оборудование  ТП-102</v>
          </cell>
          <cell r="D5282" t="str">
            <v>535</v>
          </cell>
          <cell r="E5282" t="str">
            <v>011</v>
          </cell>
          <cell r="F5282">
            <v>11</v>
          </cell>
          <cell r="G5282">
            <v>40</v>
          </cell>
          <cell r="H5282">
            <v>29921</v>
          </cell>
          <cell r="I5282" t="str">
            <v>41730</v>
          </cell>
          <cell r="J5282" t="str">
            <v>2010062</v>
          </cell>
          <cell r="K5282" t="str">
            <v>40701</v>
          </cell>
          <cell r="L5282">
            <v>4.4000000000000004</v>
          </cell>
          <cell r="M5282" t="str">
            <v>143115201</v>
          </cell>
          <cell r="Q5282">
            <v>29921</v>
          </cell>
          <cell r="R5282">
            <v>0</v>
          </cell>
          <cell r="S5282">
            <v>0</v>
          </cell>
        </row>
        <row r="5283">
          <cell r="B5283" t="str">
            <v>69</v>
          </cell>
          <cell r="C5283" t="str">
            <v>Оборудование  ТП-103</v>
          </cell>
          <cell r="D5283" t="str">
            <v>535</v>
          </cell>
          <cell r="E5283" t="str">
            <v>011</v>
          </cell>
          <cell r="F5283">
            <v>11</v>
          </cell>
          <cell r="G5283">
            <v>40</v>
          </cell>
          <cell r="H5283">
            <v>29921</v>
          </cell>
          <cell r="I5283" t="str">
            <v>41731</v>
          </cell>
          <cell r="J5283" t="str">
            <v>2010062</v>
          </cell>
          <cell r="K5283" t="str">
            <v>40701</v>
          </cell>
          <cell r="L5283">
            <v>4.4000000000000004</v>
          </cell>
          <cell r="M5283" t="str">
            <v>143115201</v>
          </cell>
          <cell r="Q5283">
            <v>29921</v>
          </cell>
          <cell r="R5283">
            <v>0</v>
          </cell>
          <cell r="S5283">
            <v>0</v>
          </cell>
        </row>
        <row r="5284">
          <cell r="B5284" t="str">
            <v>69</v>
          </cell>
          <cell r="C5284" t="str">
            <v>Оборудование ТП-11к</v>
          </cell>
          <cell r="D5284" t="str">
            <v>535</v>
          </cell>
          <cell r="E5284" t="str">
            <v>011</v>
          </cell>
          <cell r="F5284">
            <v>11</v>
          </cell>
          <cell r="G5284">
            <v>40</v>
          </cell>
          <cell r="H5284">
            <v>29921</v>
          </cell>
          <cell r="I5284" t="str">
            <v>41732</v>
          </cell>
          <cell r="J5284" t="str">
            <v>2010062</v>
          </cell>
          <cell r="K5284" t="str">
            <v>40701</v>
          </cell>
          <cell r="L5284">
            <v>4.4000000000000004</v>
          </cell>
          <cell r="M5284" t="str">
            <v>143115201</v>
          </cell>
          <cell r="Q5284">
            <v>29921</v>
          </cell>
          <cell r="R5284">
            <v>0</v>
          </cell>
          <cell r="S5284">
            <v>0</v>
          </cell>
        </row>
        <row r="5285">
          <cell r="B5285" t="str">
            <v>69</v>
          </cell>
          <cell r="C5285" t="str">
            <v>Оборудование  ТП-12к</v>
          </cell>
          <cell r="D5285" t="str">
            <v>535</v>
          </cell>
          <cell r="E5285" t="str">
            <v>011</v>
          </cell>
          <cell r="F5285">
            <v>11</v>
          </cell>
          <cell r="G5285">
            <v>40</v>
          </cell>
          <cell r="H5285">
            <v>29921</v>
          </cell>
          <cell r="I5285" t="str">
            <v>41733</v>
          </cell>
          <cell r="J5285" t="str">
            <v>2010062</v>
          </cell>
          <cell r="K5285" t="str">
            <v>40701</v>
          </cell>
          <cell r="L5285">
            <v>4.4000000000000004</v>
          </cell>
          <cell r="M5285" t="str">
            <v>143115201</v>
          </cell>
          <cell r="Q5285">
            <v>29921</v>
          </cell>
          <cell r="R5285">
            <v>0</v>
          </cell>
          <cell r="S5285">
            <v>0</v>
          </cell>
        </row>
        <row r="5286">
          <cell r="B5286" t="str">
            <v>69</v>
          </cell>
          <cell r="C5286" t="str">
            <v>Оборудование  ТП-13к</v>
          </cell>
          <cell r="D5286" t="str">
            <v>535</v>
          </cell>
          <cell r="E5286" t="str">
            <v>011</v>
          </cell>
          <cell r="F5286">
            <v>11</v>
          </cell>
          <cell r="G5286">
            <v>40</v>
          </cell>
          <cell r="H5286">
            <v>29921</v>
          </cell>
          <cell r="I5286" t="str">
            <v>41734</v>
          </cell>
          <cell r="J5286" t="str">
            <v>2010062</v>
          </cell>
          <cell r="K5286" t="str">
            <v>40701</v>
          </cell>
          <cell r="L5286">
            <v>4.4000000000000004</v>
          </cell>
          <cell r="M5286" t="str">
            <v>143115201</v>
          </cell>
          <cell r="Q5286">
            <v>29921</v>
          </cell>
          <cell r="R5286">
            <v>0</v>
          </cell>
          <cell r="S5286">
            <v>0</v>
          </cell>
        </row>
        <row r="5287">
          <cell r="B5287" t="str">
            <v>69</v>
          </cell>
          <cell r="C5287" t="str">
            <v>Оборудование ТП- 520</v>
          </cell>
          <cell r="D5287" t="str">
            <v>535</v>
          </cell>
          <cell r="E5287" t="str">
            <v>011</v>
          </cell>
          <cell r="F5287">
            <v>11</v>
          </cell>
          <cell r="G5287">
            <v>40</v>
          </cell>
          <cell r="H5287">
            <v>29921</v>
          </cell>
          <cell r="I5287" t="str">
            <v>41735</v>
          </cell>
          <cell r="J5287" t="str">
            <v>2010062</v>
          </cell>
          <cell r="K5287" t="str">
            <v>40701</v>
          </cell>
          <cell r="L5287">
            <v>4.4000000000000004</v>
          </cell>
          <cell r="M5287" t="str">
            <v>143115201</v>
          </cell>
          <cell r="Q5287">
            <v>29921</v>
          </cell>
          <cell r="R5287">
            <v>0</v>
          </cell>
          <cell r="S5287">
            <v>0</v>
          </cell>
        </row>
        <row r="5288">
          <cell r="B5288" t="str">
            <v>69</v>
          </cell>
          <cell r="C5288" t="str">
            <v>Оборудование  ТП-56</v>
          </cell>
          <cell r="D5288" t="str">
            <v>535</v>
          </cell>
          <cell r="E5288" t="str">
            <v>011</v>
          </cell>
          <cell r="F5288">
            <v>11</v>
          </cell>
          <cell r="G5288">
            <v>40</v>
          </cell>
          <cell r="H5288">
            <v>29921</v>
          </cell>
          <cell r="I5288" t="str">
            <v>41736</v>
          </cell>
          <cell r="J5288" t="str">
            <v>2010062</v>
          </cell>
          <cell r="K5288" t="str">
            <v>40701</v>
          </cell>
          <cell r="L5288">
            <v>4.4000000000000004</v>
          </cell>
          <cell r="M5288" t="str">
            <v>143115201</v>
          </cell>
          <cell r="Q5288">
            <v>29921</v>
          </cell>
          <cell r="R5288">
            <v>0</v>
          </cell>
          <cell r="S5288">
            <v>0</v>
          </cell>
        </row>
        <row r="5289">
          <cell r="B5289" t="str">
            <v>69</v>
          </cell>
          <cell r="C5289" t="str">
            <v>Оборудование  ТП-57</v>
          </cell>
          <cell r="D5289" t="str">
            <v>535</v>
          </cell>
          <cell r="E5289" t="str">
            <v>011</v>
          </cell>
          <cell r="F5289">
            <v>11</v>
          </cell>
          <cell r="G5289">
            <v>40</v>
          </cell>
          <cell r="H5289">
            <v>29921</v>
          </cell>
          <cell r="I5289" t="str">
            <v>41737</v>
          </cell>
          <cell r="J5289" t="str">
            <v>2010062</v>
          </cell>
          <cell r="K5289" t="str">
            <v>40701</v>
          </cell>
          <cell r="L5289">
            <v>4.4000000000000004</v>
          </cell>
          <cell r="M5289" t="str">
            <v>143115201</v>
          </cell>
          <cell r="Q5289">
            <v>29921</v>
          </cell>
          <cell r="R5289">
            <v>0</v>
          </cell>
          <cell r="S5289">
            <v>0</v>
          </cell>
        </row>
        <row r="5290">
          <cell r="B5290" t="str">
            <v>69</v>
          </cell>
          <cell r="C5290" t="str">
            <v>Оборудование ТП-61</v>
          </cell>
          <cell r="D5290" t="str">
            <v>535</v>
          </cell>
          <cell r="E5290" t="str">
            <v>011</v>
          </cell>
          <cell r="F5290">
            <v>11</v>
          </cell>
          <cell r="G5290">
            <v>40</v>
          </cell>
          <cell r="H5290">
            <v>29921</v>
          </cell>
          <cell r="I5290" t="str">
            <v>41738</v>
          </cell>
          <cell r="J5290" t="str">
            <v>2010062</v>
          </cell>
          <cell r="K5290" t="str">
            <v>40701</v>
          </cell>
          <cell r="L5290">
            <v>4.4000000000000004</v>
          </cell>
          <cell r="M5290" t="str">
            <v>143115201</v>
          </cell>
          <cell r="Q5290">
            <v>29921</v>
          </cell>
          <cell r="R5290">
            <v>0</v>
          </cell>
          <cell r="S5290">
            <v>0</v>
          </cell>
        </row>
        <row r="5291">
          <cell r="B5291" t="str">
            <v>69</v>
          </cell>
          <cell r="C5291" t="str">
            <v>Оборудование  ТП-101</v>
          </cell>
          <cell r="D5291" t="str">
            <v>535</v>
          </cell>
          <cell r="E5291" t="str">
            <v>011</v>
          </cell>
          <cell r="F5291">
            <v>11</v>
          </cell>
          <cell r="G5291">
            <v>40</v>
          </cell>
          <cell r="H5291">
            <v>29921</v>
          </cell>
          <cell r="I5291" t="str">
            <v>41739</v>
          </cell>
          <cell r="J5291" t="str">
            <v>2010062</v>
          </cell>
          <cell r="K5291" t="str">
            <v>40701</v>
          </cell>
          <cell r="L5291">
            <v>4.4000000000000004</v>
          </cell>
          <cell r="M5291" t="str">
            <v>143115201</v>
          </cell>
          <cell r="Q5291">
            <v>29921</v>
          </cell>
          <cell r="R5291">
            <v>0</v>
          </cell>
          <cell r="S5291">
            <v>0</v>
          </cell>
        </row>
        <row r="5292">
          <cell r="B5292" t="str">
            <v>69</v>
          </cell>
          <cell r="C5292" t="str">
            <v>Оборудование  ТП-104</v>
          </cell>
          <cell r="D5292" t="str">
            <v>535</v>
          </cell>
          <cell r="E5292" t="str">
            <v>011</v>
          </cell>
          <cell r="F5292">
            <v>11</v>
          </cell>
          <cell r="G5292">
            <v>40</v>
          </cell>
          <cell r="H5292">
            <v>29853</v>
          </cell>
          <cell r="I5292" t="str">
            <v>41740</v>
          </cell>
          <cell r="J5292" t="str">
            <v>2010062</v>
          </cell>
          <cell r="K5292" t="str">
            <v>40701</v>
          </cell>
          <cell r="L5292">
            <v>4.4000000000000004</v>
          </cell>
          <cell r="M5292" t="str">
            <v>143115201</v>
          </cell>
          <cell r="Q5292">
            <v>29853</v>
          </cell>
          <cell r="R5292">
            <v>0</v>
          </cell>
          <cell r="S5292">
            <v>0</v>
          </cell>
        </row>
        <row r="5293">
          <cell r="B5293" t="str">
            <v>69</v>
          </cell>
          <cell r="C5293" t="str">
            <v>Оборудование  ТП-107</v>
          </cell>
          <cell r="D5293" t="str">
            <v>535</v>
          </cell>
          <cell r="E5293" t="str">
            <v>011</v>
          </cell>
          <cell r="F5293">
            <v>11</v>
          </cell>
          <cell r="G5293">
            <v>40</v>
          </cell>
          <cell r="H5293">
            <v>29706</v>
          </cell>
          <cell r="I5293" t="str">
            <v>41743</v>
          </cell>
          <cell r="J5293" t="str">
            <v>2010062</v>
          </cell>
          <cell r="K5293" t="str">
            <v>40701</v>
          </cell>
          <cell r="L5293">
            <v>4.4000000000000004</v>
          </cell>
          <cell r="M5293" t="str">
            <v>143115201</v>
          </cell>
          <cell r="Q5293">
            <v>29706</v>
          </cell>
          <cell r="R5293">
            <v>0</v>
          </cell>
          <cell r="S5293">
            <v>0</v>
          </cell>
        </row>
        <row r="5294">
          <cell r="B5294" t="str">
            <v>69</v>
          </cell>
          <cell r="C5294" t="str">
            <v>КТП-112к</v>
          </cell>
          <cell r="D5294" t="str">
            <v>535</v>
          </cell>
          <cell r="E5294" t="str">
            <v>011</v>
          </cell>
          <cell r="F5294">
            <v>11</v>
          </cell>
          <cell r="G5294">
            <v>40</v>
          </cell>
          <cell r="H5294">
            <v>28644</v>
          </cell>
          <cell r="I5294" t="str">
            <v>41744</v>
          </cell>
          <cell r="J5294" t="str">
            <v>2010062</v>
          </cell>
          <cell r="K5294" t="str">
            <v>40701</v>
          </cell>
          <cell r="L5294">
            <v>6.6</v>
          </cell>
          <cell r="M5294" t="str">
            <v>143115201</v>
          </cell>
          <cell r="Q5294">
            <v>28644</v>
          </cell>
          <cell r="R5294">
            <v>0</v>
          </cell>
          <cell r="S5294">
            <v>0</v>
          </cell>
        </row>
        <row r="5295">
          <cell r="B5295" t="str">
            <v>69</v>
          </cell>
          <cell r="C5295" t="str">
            <v>КТП-64у</v>
          </cell>
          <cell r="D5295" t="str">
            <v>535</v>
          </cell>
          <cell r="E5295" t="str">
            <v>011</v>
          </cell>
          <cell r="F5295">
            <v>11</v>
          </cell>
          <cell r="G5295">
            <v>40</v>
          </cell>
          <cell r="H5295">
            <v>27553</v>
          </cell>
          <cell r="I5295" t="str">
            <v>41745</v>
          </cell>
          <cell r="J5295" t="str">
            <v>2010062</v>
          </cell>
          <cell r="K5295" t="str">
            <v>40701</v>
          </cell>
          <cell r="L5295">
            <v>6.6</v>
          </cell>
          <cell r="M5295" t="str">
            <v>143115201</v>
          </cell>
          <cell r="Q5295">
            <v>10555.78</v>
          </cell>
          <cell r="R5295">
            <v>151.54</v>
          </cell>
          <cell r="S5295">
            <v>16997.22</v>
          </cell>
        </row>
        <row r="5296">
          <cell r="B5296" t="str">
            <v>69</v>
          </cell>
          <cell r="C5296" t="str">
            <v>МТП-8</v>
          </cell>
          <cell r="D5296" t="str">
            <v>535</v>
          </cell>
          <cell r="E5296" t="str">
            <v>011</v>
          </cell>
          <cell r="F5296">
            <v>11</v>
          </cell>
          <cell r="G5296">
            <v>40</v>
          </cell>
          <cell r="H5296">
            <v>26606</v>
          </cell>
          <cell r="I5296" t="str">
            <v>41746</v>
          </cell>
          <cell r="J5296" t="str">
            <v>2010062</v>
          </cell>
          <cell r="K5296" t="str">
            <v>40701</v>
          </cell>
          <cell r="L5296">
            <v>6.6</v>
          </cell>
          <cell r="M5296" t="str">
            <v>143115201</v>
          </cell>
          <cell r="Q5296">
            <v>11143.31</v>
          </cell>
          <cell r="R5296">
            <v>146.33000000000001</v>
          </cell>
          <cell r="S5296">
            <v>15462.69</v>
          </cell>
        </row>
        <row r="5297">
          <cell r="B5297" t="str">
            <v>69</v>
          </cell>
          <cell r="C5297" t="str">
            <v>КТП-38к</v>
          </cell>
          <cell r="D5297" t="str">
            <v>535</v>
          </cell>
          <cell r="E5297" t="str">
            <v>011</v>
          </cell>
          <cell r="F5297">
            <v>11</v>
          </cell>
          <cell r="G5297">
            <v>40</v>
          </cell>
          <cell r="H5297">
            <v>25064</v>
          </cell>
          <cell r="I5297" t="str">
            <v>41747</v>
          </cell>
          <cell r="J5297" t="str">
            <v>2010062</v>
          </cell>
          <cell r="K5297" t="str">
            <v>40701</v>
          </cell>
          <cell r="L5297">
            <v>6.6</v>
          </cell>
          <cell r="M5297" t="str">
            <v>143115201</v>
          </cell>
          <cell r="Q5297">
            <v>25064</v>
          </cell>
          <cell r="R5297">
            <v>0</v>
          </cell>
          <cell r="S5297">
            <v>0</v>
          </cell>
        </row>
        <row r="5298">
          <cell r="B5298" t="str">
            <v>69</v>
          </cell>
          <cell r="C5298" t="str">
            <v>КТП-22п</v>
          </cell>
          <cell r="D5298" t="str">
            <v>535</v>
          </cell>
          <cell r="E5298" t="str">
            <v>011</v>
          </cell>
          <cell r="F5298">
            <v>11</v>
          </cell>
          <cell r="G5298">
            <v>40</v>
          </cell>
          <cell r="H5298">
            <v>22662</v>
          </cell>
          <cell r="I5298" t="str">
            <v>41749</v>
          </cell>
          <cell r="J5298" t="str">
            <v>2010062</v>
          </cell>
          <cell r="K5298" t="str">
            <v>40701</v>
          </cell>
          <cell r="L5298">
            <v>6.6</v>
          </cell>
          <cell r="M5298" t="str">
            <v>143115201</v>
          </cell>
          <cell r="Q5298">
            <v>22662</v>
          </cell>
          <cell r="R5298">
            <v>0</v>
          </cell>
          <cell r="S5298">
            <v>0</v>
          </cell>
        </row>
        <row r="5299">
          <cell r="B5299" t="str">
            <v>69</v>
          </cell>
          <cell r="C5299" t="str">
            <v>Оборудование ТП-11 (ЛМУ)</v>
          </cell>
          <cell r="D5299" t="str">
            <v>535</v>
          </cell>
          <cell r="E5299" t="str">
            <v>011</v>
          </cell>
          <cell r="F5299">
            <v>11</v>
          </cell>
          <cell r="G5299">
            <v>40</v>
          </cell>
          <cell r="H5299">
            <v>22493</v>
          </cell>
          <cell r="I5299" t="str">
            <v>41750</v>
          </cell>
          <cell r="J5299" t="str">
            <v>2010062</v>
          </cell>
          <cell r="K5299" t="str">
            <v>40701</v>
          </cell>
          <cell r="L5299">
            <v>4.4000000000000004</v>
          </cell>
          <cell r="M5299" t="str">
            <v>143115201</v>
          </cell>
          <cell r="Q5299">
            <v>22493</v>
          </cell>
          <cell r="R5299">
            <v>0</v>
          </cell>
          <cell r="S5299">
            <v>0</v>
          </cell>
        </row>
        <row r="5300">
          <cell r="B5300" t="str">
            <v>69</v>
          </cell>
          <cell r="C5300" t="str">
            <v>МТП-6</v>
          </cell>
          <cell r="D5300" t="str">
            <v>535</v>
          </cell>
          <cell r="E5300" t="str">
            <v>011</v>
          </cell>
          <cell r="F5300">
            <v>11</v>
          </cell>
          <cell r="G5300">
            <v>40</v>
          </cell>
          <cell r="H5300">
            <v>21259</v>
          </cell>
          <cell r="I5300" t="str">
            <v>41752</v>
          </cell>
          <cell r="J5300" t="str">
            <v>2010062</v>
          </cell>
          <cell r="K5300" t="str">
            <v>40701</v>
          </cell>
          <cell r="L5300">
            <v>6.6</v>
          </cell>
          <cell r="M5300" t="str">
            <v>143115201</v>
          </cell>
          <cell r="Q5300">
            <v>8723.44</v>
          </cell>
          <cell r="R5300">
            <v>116.92</v>
          </cell>
          <cell r="S5300">
            <v>12535.56</v>
          </cell>
        </row>
        <row r="5301">
          <cell r="B5301" t="str">
            <v>69</v>
          </cell>
          <cell r="C5301" t="str">
            <v>КТП-195у</v>
          </cell>
          <cell r="D5301" t="str">
            <v>535</v>
          </cell>
          <cell r="E5301" t="str">
            <v>011</v>
          </cell>
          <cell r="F5301">
            <v>11</v>
          </cell>
          <cell r="G5301">
            <v>40</v>
          </cell>
          <cell r="H5301">
            <v>20331</v>
          </cell>
          <cell r="I5301" t="str">
            <v>41753</v>
          </cell>
          <cell r="J5301" t="str">
            <v>2010062</v>
          </cell>
          <cell r="K5301" t="str">
            <v>40701</v>
          </cell>
          <cell r="L5301">
            <v>6.6</v>
          </cell>
          <cell r="M5301" t="str">
            <v>143115201</v>
          </cell>
          <cell r="Q5301">
            <v>17353.740000000002</v>
          </cell>
          <cell r="R5301">
            <v>111.82</v>
          </cell>
          <cell r="S5301">
            <v>2977.26</v>
          </cell>
        </row>
        <row r="5302">
          <cell r="B5302" t="str">
            <v>69</v>
          </cell>
          <cell r="C5302" t="str">
            <v>Оборудование ТП-76</v>
          </cell>
          <cell r="D5302" t="str">
            <v>535</v>
          </cell>
          <cell r="E5302" t="str">
            <v>011</v>
          </cell>
          <cell r="F5302">
            <v>11</v>
          </cell>
          <cell r="G5302">
            <v>40</v>
          </cell>
          <cell r="H5302">
            <v>20331</v>
          </cell>
          <cell r="I5302" t="str">
            <v>41754</v>
          </cell>
          <cell r="J5302" t="str">
            <v>2010062</v>
          </cell>
          <cell r="K5302" t="str">
            <v>40701</v>
          </cell>
          <cell r="L5302">
            <v>6.6</v>
          </cell>
          <cell r="M5302" t="str">
            <v>143115201</v>
          </cell>
          <cell r="Q5302">
            <v>17353.740000000002</v>
          </cell>
          <cell r="R5302">
            <v>111.82</v>
          </cell>
          <cell r="S5302">
            <v>2977.26</v>
          </cell>
        </row>
        <row r="5303">
          <cell r="B5303" t="str">
            <v>69</v>
          </cell>
          <cell r="C5303" t="str">
            <v>КТП-104у</v>
          </cell>
          <cell r="D5303" t="str">
            <v>535</v>
          </cell>
          <cell r="E5303" t="str">
            <v>011</v>
          </cell>
          <cell r="F5303">
            <v>11</v>
          </cell>
          <cell r="G5303">
            <v>40</v>
          </cell>
          <cell r="H5303">
            <v>20207</v>
          </cell>
          <cell r="I5303" t="str">
            <v>41755</v>
          </cell>
          <cell r="J5303" t="str">
            <v>2010062</v>
          </cell>
          <cell r="K5303" t="str">
            <v>40701</v>
          </cell>
          <cell r="L5303">
            <v>6.6</v>
          </cell>
          <cell r="M5303" t="str">
            <v>143115201</v>
          </cell>
          <cell r="Q5303">
            <v>20207</v>
          </cell>
          <cell r="R5303">
            <v>0</v>
          </cell>
          <cell r="S5303">
            <v>0</v>
          </cell>
        </row>
        <row r="5304">
          <cell r="B5304" t="str">
            <v>69</v>
          </cell>
          <cell r="C5304" t="str">
            <v>Шкаф (распред.устройство)</v>
          </cell>
          <cell r="D5304" t="str">
            <v>535</v>
          </cell>
          <cell r="E5304" t="str">
            <v>011</v>
          </cell>
          <cell r="F5304">
            <v>11</v>
          </cell>
          <cell r="G5304">
            <v>40</v>
          </cell>
          <cell r="H5304">
            <v>19892</v>
          </cell>
          <cell r="I5304" t="str">
            <v>41756</v>
          </cell>
          <cell r="J5304" t="str">
            <v>2010062</v>
          </cell>
          <cell r="K5304" t="str">
            <v>40701</v>
          </cell>
          <cell r="L5304">
            <v>6.6</v>
          </cell>
          <cell r="M5304" t="str">
            <v>143115201</v>
          </cell>
          <cell r="Q5304">
            <v>10783.87</v>
          </cell>
          <cell r="R5304">
            <v>109.41</v>
          </cell>
          <cell r="S5304">
            <v>9108.1299999999992</v>
          </cell>
        </row>
        <row r="5305">
          <cell r="B5305" t="str">
            <v>69</v>
          </cell>
          <cell r="C5305" t="str">
            <v>КТП-68п</v>
          </cell>
          <cell r="D5305" t="str">
            <v>535</v>
          </cell>
          <cell r="E5305" t="str">
            <v>011</v>
          </cell>
          <cell r="F5305">
            <v>11</v>
          </cell>
          <cell r="G5305">
            <v>40</v>
          </cell>
          <cell r="H5305">
            <v>19690</v>
          </cell>
          <cell r="I5305" t="str">
            <v>41757</v>
          </cell>
          <cell r="J5305" t="str">
            <v>2010062</v>
          </cell>
          <cell r="K5305" t="str">
            <v>40701</v>
          </cell>
          <cell r="L5305">
            <v>6.6</v>
          </cell>
          <cell r="M5305" t="str">
            <v>143115201</v>
          </cell>
          <cell r="Q5305">
            <v>19690</v>
          </cell>
          <cell r="R5305">
            <v>0</v>
          </cell>
          <cell r="S5305">
            <v>0</v>
          </cell>
        </row>
        <row r="5306">
          <cell r="B5306" t="str">
            <v>69</v>
          </cell>
          <cell r="C5306" t="str">
            <v>КТП-66п</v>
          </cell>
          <cell r="D5306" t="str">
            <v>535</v>
          </cell>
          <cell r="E5306" t="str">
            <v>011</v>
          </cell>
          <cell r="F5306">
            <v>11</v>
          </cell>
          <cell r="G5306">
            <v>40</v>
          </cell>
          <cell r="H5306">
            <v>19689</v>
          </cell>
          <cell r="I5306" t="str">
            <v>41759</v>
          </cell>
          <cell r="J5306" t="str">
            <v>2010062</v>
          </cell>
          <cell r="K5306" t="str">
            <v>40701</v>
          </cell>
          <cell r="L5306">
            <v>6.6</v>
          </cell>
          <cell r="M5306" t="str">
            <v>143115201</v>
          </cell>
          <cell r="Q5306">
            <v>19689</v>
          </cell>
          <cell r="R5306">
            <v>0</v>
          </cell>
          <cell r="S5306">
            <v>0</v>
          </cell>
        </row>
        <row r="5307">
          <cell r="B5307" t="str">
            <v>69</v>
          </cell>
          <cell r="C5307" t="str">
            <v>КТП-34п</v>
          </cell>
          <cell r="D5307" t="str">
            <v>535</v>
          </cell>
          <cell r="E5307" t="str">
            <v>011</v>
          </cell>
          <cell r="F5307">
            <v>11</v>
          </cell>
          <cell r="G5307">
            <v>40</v>
          </cell>
          <cell r="H5307">
            <v>19689</v>
          </cell>
          <cell r="I5307" t="str">
            <v>41760</v>
          </cell>
          <cell r="J5307" t="str">
            <v>2010062</v>
          </cell>
          <cell r="K5307" t="str">
            <v>40701</v>
          </cell>
          <cell r="L5307">
            <v>6.6</v>
          </cell>
          <cell r="M5307" t="str">
            <v>143115201</v>
          </cell>
          <cell r="Q5307">
            <v>19689</v>
          </cell>
          <cell r="R5307">
            <v>0</v>
          </cell>
          <cell r="S5307">
            <v>0</v>
          </cell>
        </row>
        <row r="5308">
          <cell r="B5308" t="str">
            <v>69</v>
          </cell>
          <cell r="C5308" t="str">
            <v>КТП-37к</v>
          </cell>
          <cell r="D5308" t="str">
            <v>535</v>
          </cell>
          <cell r="E5308" t="str">
            <v>011</v>
          </cell>
          <cell r="F5308">
            <v>11</v>
          </cell>
          <cell r="G5308">
            <v>40</v>
          </cell>
          <cell r="H5308">
            <v>19156</v>
          </cell>
          <cell r="I5308" t="str">
            <v>41763</v>
          </cell>
          <cell r="J5308" t="str">
            <v>2010062</v>
          </cell>
          <cell r="K5308" t="str">
            <v>40701</v>
          </cell>
          <cell r="L5308">
            <v>6.6</v>
          </cell>
          <cell r="M5308" t="str">
            <v>143115201</v>
          </cell>
          <cell r="Q5308">
            <v>19156</v>
          </cell>
          <cell r="R5308">
            <v>0</v>
          </cell>
          <cell r="S5308">
            <v>0</v>
          </cell>
        </row>
        <row r="5309">
          <cell r="B5309" t="str">
            <v>69</v>
          </cell>
          <cell r="C5309" t="str">
            <v>КТП-113к</v>
          </cell>
          <cell r="D5309" t="str">
            <v>535</v>
          </cell>
          <cell r="E5309" t="str">
            <v>011</v>
          </cell>
          <cell r="F5309">
            <v>11</v>
          </cell>
          <cell r="G5309">
            <v>40</v>
          </cell>
          <cell r="H5309">
            <v>18499</v>
          </cell>
          <cell r="I5309" t="str">
            <v>41764</v>
          </cell>
          <cell r="J5309" t="str">
            <v>2010062</v>
          </cell>
          <cell r="K5309" t="str">
            <v>40701</v>
          </cell>
          <cell r="L5309">
            <v>6.6</v>
          </cell>
          <cell r="M5309" t="str">
            <v>143115201</v>
          </cell>
          <cell r="Q5309">
            <v>18499</v>
          </cell>
          <cell r="R5309">
            <v>0</v>
          </cell>
          <cell r="S5309">
            <v>0</v>
          </cell>
        </row>
        <row r="5310">
          <cell r="B5310" t="str">
            <v>69</v>
          </cell>
          <cell r="C5310" t="str">
            <v>КТП-44</v>
          </cell>
          <cell r="D5310" t="str">
            <v>535</v>
          </cell>
          <cell r="E5310" t="str">
            <v>011</v>
          </cell>
          <cell r="F5310">
            <v>11</v>
          </cell>
          <cell r="G5310">
            <v>40</v>
          </cell>
          <cell r="H5310">
            <v>17601</v>
          </cell>
          <cell r="I5310" t="str">
            <v>41765</v>
          </cell>
          <cell r="J5310" t="str">
            <v>2010062</v>
          </cell>
          <cell r="K5310" t="str">
            <v>40701</v>
          </cell>
          <cell r="L5310">
            <v>6.6</v>
          </cell>
          <cell r="M5310" t="str">
            <v>143115201</v>
          </cell>
          <cell r="Q5310">
            <v>17601</v>
          </cell>
          <cell r="R5310">
            <v>0</v>
          </cell>
          <cell r="S5310">
            <v>0</v>
          </cell>
        </row>
        <row r="5311">
          <cell r="B5311" t="str">
            <v>69</v>
          </cell>
          <cell r="C5311" t="str">
            <v>КТП-14п с тр-ом 100кВа</v>
          </cell>
          <cell r="D5311" t="str">
            <v>535</v>
          </cell>
          <cell r="E5311" t="str">
            <v>011</v>
          </cell>
          <cell r="F5311">
            <v>11</v>
          </cell>
          <cell r="G5311">
            <v>40</v>
          </cell>
          <cell r="H5311">
            <v>17186</v>
          </cell>
          <cell r="I5311" t="str">
            <v>41766</v>
          </cell>
          <cell r="J5311" t="str">
            <v>2010062</v>
          </cell>
          <cell r="K5311" t="str">
            <v>40701</v>
          </cell>
          <cell r="L5311">
            <v>6.6</v>
          </cell>
          <cell r="M5311" t="str">
            <v>143115201</v>
          </cell>
          <cell r="Q5311">
            <v>17186</v>
          </cell>
          <cell r="R5311">
            <v>0</v>
          </cell>
          <cell r="S5311">
            <v>0</v>
          </cell>
        </row>
        <row r="5312">
          <cell r="B5312" t="str">
            <v>69</v>
          </cell>
          <cell r="C5312" t="str">
            <v>Шкафы на ТП-76</v>
          </cell>
          <cell r="D5312" t="str">
            <v>535</v>
          </cell>
          <cell r="E5312" t="str">
            <v>011</v>
          </cell>
          <cell r="F5312">
            <v>11</v>
          </cell>
          <cell r="G5312">
            <v>40</v>
          </cell>
          <cell r="H5312">
            <v>16961</v>
          </cell>
          <cell r="I5312" t="str">
            <v>41767</v>
          </cell>
          <cell r="J5312" t="str">
            <v>2010062</v>
          </cell>
          <cell r="K5312" t="str">
            <v>40702</v>
          </cell>
          <cell r="L5312">
            <v>9.1</v>
          </cell>
          <cell r="M5312" t="str">
            <v>143115201</v>
          </cell>
          <cell r="Q5312">
            <v>16961</v>
          </cell>
          <cell r="R5312">
            <v>0</v>
          </cell>
          <cell r="S5312">
            <v>0</v>
          </cell>
        </row>
        <row r="5313">
          <cell r="B5313" t="str">
            <v>69</v>
          </cell>
          <cell r="C5313" t="str">
            <v>Шкафы на ТП-76</v>
          </cell>
          <cell r="D5313" t="str">
            <v>535</v>
          </cell>
          <cell r="E5313" t="str">
            <v>011</v>
          </cell>
          <cell r="F5313">
            <v>11</v>
          </cell>
          <cell r="G5313">
            <v>40</v>
          </cell>
          <cell r="H5313">
            <v>16961</v>
          </cell>
          <cell r="I5313" t="str">
            <v>41768</v>
          </cell>
          <cell r="J5313" t="str">
            <v>2010062</v>
          </cell>
          <cell r="K5313" t="str">
            <v>40702</v>
          </cell>
          <cell r="L5313">
            <v>9.1</v>
          </cell>
          <cell r="M5313" t="str">
            <v>143115201</v>
          </cell>
          <cell r="Q5313">
            <v>16961</v>
          </cell>
          <cell r="R5313">
            <v>0</v>
          </cell>
          <cell r="S5313">
            <v>0</v>
          </cell>
        </row>
        <row r="5314">
          <cell r="B5314" t="str">
            <v>69</v>
          </cell>
          <cell r="C5314" t="str">
            <v>Шкафы на ТП-76</v>
          </cell>
          <cell r="D5314" t="str">
            <v>535</v>
          </cell>
          <cell r="E5314" t="str">
            <v>011</v>
          </cell>
          <cell r="F5314">
            <v>11</v>
          </cell>
          <cell r="G5314">
            <v>40</v>
          </cell>
          <cell r="H5314">
            <v>16961</v>
          </cell>
          <cell r="I5314" t="str">
            <v>41769</v>
          </cell>
          <cell r="J5314" t="str">
            <v>2010062</v>
          </cell>
          <cell r="K5314" t="str">
            <v>40702</v>
          </cell>
          <cell r="L5314">
            <v>9.1</v>
          </cell>
          <cell r="M5314" t="str">
            <v>143115201</v>
          </cell>
          <cell r="Q5314">
            <v>16961</v>
          </cell>
          <cell r="R5314">
            <v>0</v>
          </cell>
          <cell r="S5314">
            <v>0</v>
          </cell>
        </row>
        <row r="5315">
          <cell r="B5315" t="str">
            <v>69</v>
          </cell>
          <cell r="C5315" t="str">
            <v>Шкафы на ТП-104</v>
          </cell>
          <cell r="D5315" t="str">
            <v>535</v>
          </cell>
          <cell r="E5315" t="str">
            <v>011</v>
          </cell>
          <cell r="F5315">
            <v>11</v>
          </cell>
          <cell r="G5315">
            <v>40</v>
          </cell>
          <cell r="H5315">
            <v>16961</v>
          </cell>
          <cell r="I5315" t="str">
            <v>41770</v>
          </cell>
          <cell r="J5315" t="str">
            <v>2010062</v>
          </cell>
          <cell r="K5315" t="str">
            <v>40702</v>
          </cell>
          <cell r="L5315">
            <v>9.1</v>
          </cell>
          <cell r="M5315" t="str">
            <v>143115201</v>
          </cell>
          <cell r="Q5315">
            <v>16961</v>
          </cell>
          <cell r="R5315">
            <v>0</v>
          </cell>
          <cell r="S5315">
            <v>0</v>
          </cell>
        </row>
        <row r="5316">
          <cell r="B5316" t="str">
            <v>69</v>
          </cell>
          <cell r="C5316" t="str">
            <v>Шкафы на ТП-106</v>
          </cell>
          <cell r="D5316" t="str">
            <v>535</v>
          </cell>
          <cell r="E5316" t="str">
            <v>011</v>
          </cell>
          <cell r="F5316">
            <v>11</v>
          </cell>
          <cell r="G5316">
            <v>40</v>
          </cell>
          <cell r="H5316">
            <v>16961</v>
          </cell>
          <cell r="I5316" t="str">
            <v>41771</v>
          </cell>
          <cell r="J5316" t="str">
            <v>2010062</v>
          </cell>
          <cell r="K5316" t="str">
            <v>40702</v>
          </cell>
          <cell r="L5316">
            <v>9.1</v>
          </cell>
          <cell r="M5316" t="str">
            <v>143115201</v>
          </cell>
          <cell r="Q5316">
            <v>16961</v>
          </cell>
          <cell r="R5316">
            <v>0</v>
          </cell>
          <cell r="S5316">
            <v>0</v>
          </cell>
        </row>
        <row r="5317">
          <cell r="B5317" t="str">
            <v>69</v>
          </cell>
          <cell r="C5317" t="str">
            <v>Шкафы на ТП-76</v>
          </cell>
          <cell r="D5317" t="str">
            <v>535</v>
          </cell>
          <cell r="E5317" t="str">
            <v>011</v>
          </cell>
          <cell r="F5317">
            <v>11</v>
          </cell>
          <cell r="G5317">
            <v>40</v>
          </cell>
          <cell r="H5317">
            <v>16960</v>
          </cell>
          <cell r="I5317" t="str">
            <v>41772</v>
          </cell>
          <cell r="J5317" t="str">
            <v>2010062</v>
          </cell>
          <cell r="K5317" t="str">
            <v>40702</v>
          </cell>
          <cell r="L5317">
            <v>9.1</v>
          </cell>
          <cell r="M5317" t="str">
            <v>143115201</v>
          </cell>
          <cell r="Q5317">
            <v>16960</v>
          </cell>
          <cell r="R5317">
            <v>0</v>
          </cell>
          <cell r="S5317">
            <v>0</v>
          </cell>
        </row>
        <row r="5318">
          <cell r="B5318" t="str">
            <v>69</v>
          </cell>
          <cell r="C5318" t="str">
            <v>Шкафы на ТП-76</v>
          </cell>
          <cell r="D5318" t="str">
            <v>535</v>
          </cell>
          <cell r="E5318" t="str">
            <v>011</v>
          </cell>
          <cell r="F5318">
            <v>11</v>
          </cell>
          <cell r="G5318">
            <v>40</v>
          </cell>
          <cell r="H5318">
            <v>16960</v>
          </cell>
          <cell r="I5318" t="str">
            <v>41773</v>
          </cell>
          <cell r="J5318" t="str">
            <v>2010062</v>
          </cell>
          <cell r="K5318" t="str">
            <v>40702</v>
          </cell>
          <cell r="L5318">
            <v>9.1</v>
          </cell>
          <cell r="M5318" t="str">
            <v>143115201</v>
          </cell>
          <cell r="Q5318">
            <v>16960</v>
          </cell>
          <cell r="R5318">
            <v>0</v>
          </cell>
          <cell r="S5318">
            <v>0</v>
          </cell>
        </row>
        <row r="5319">
          <cell r="B5319" t="str">
            <v>69</v>
          </cell>
          <cell r="C5319" t="str">
            <v>Шкафы на ТП-76</v>
          </cell>
          <cell r="D5319" t="str">
            <v>535</v>
          </cell>
          <cell r="E5319" t="str">
            <v>011</v>
          </cell>
          <cell r="F5319">
            <v>11</v>
          </cell>
          <cell r="G5319">
            <v>40</v>
          </cell>
          <cell r="H5319">
            <v>16960</v>
          </cell>
          <cell r="I5319" t="str">
            <v>41774</v>
          </cell>
          <cell r="J5319" t="str">
            <v>2010062</v>
          </cell>
          <cell r="K5319" t="str">
            <v>40702</v>
          </cell>
          <cell r="L5319">
            <v>9.1</v>
          </cell>
          <cell r="M5319" t="str">
            <v>143115201</v>
          </cell>
          <cell r="Q5319">
            <v>16960</v>
          </cell>
          <cell r="R5319">
            <v>0</v>
          </cell>
          <cell r="S5319">
            <v>0</v>
          </cell>
        </row>
        <row r="5320">
          <cell r="B5320" t="str">
            <v>69</v>
          </cell>
          <cell r="C5320" t="str">
            <v>Шкафы на ТП-108</v>
          </cell>
          <cell r="D5320" t="str">
            <v>535</v>
          </cell>
          <cell r="E5320" t="str">
            <v>011</v>
          </cell>
          <cell r="F5320">
            <v>11</v>
          </cell>
          <cell r="G5320">
            <v>40</v>
          </cell>
          <cell r="H5320">
            <v>16960</v>
          </cell>
          <cell r="I5320" t="str">
            <v>41775</v>
          </cell>
          <cell r="J5320" t="str">
            <v>2010062</v>
          </cell>
          <cell r="K5320" t="str">
            <v>40702</v>
          </cell>
          <cell r="L5320">
            <v>9.1</v>
          </cell>
          <cell r="M5320" t="str">
            <v>143115201</v>
          </cell>
          <cell r="Q5320">
            <v>16960</v>
          </cell>
          <cell r="R5320">
            <v>0</v>
          </cell>
          <cell r="S5320">
            <v>0</v>
          </cell>
        </row>
        <row r="5321">
          <cell r="B5321" t="str">
            <v>69</v>
          </cell>
          <cell r="C5321" t="str">
            <v>Оборудование ТП-22</v>
          </cell>
          <cell r="D5321" t="str">
            <v>535</v>
          </cell>
          <cell r="E5321" t="str">
            <v>011</v>
          </cell>
          <cell r="F5321">
            <v>11</v>
          </cell>
          <cell r="G5321">
            <v>40</v>
          </cell>
          <cell r="H5321">
            <v>16598</v>
          </cell>
          <cell r="I5321" t="str">
            <v>41776</v>
          </cell>
          <cell r="J5321" t="str">
            <v>2010062</v>
          </cell>
          <cell r="K5321" t="str">
            <v>40701</v>
          </cell>
          <cell r="L5321">
            <v>4.4000000000000004</v>
          </cell>
          <cell r="M5321" t="str">
            <v>143115201</v>
          </cell>
          <cell r="Q5321">
            <v>16598</v>
          </cell>
          <cell r="R5321">
            <v>0</v>
          </cell>
          <cell r="S5321">
            <v>0</v>
          </cell>
        </row>
        <row r="5322">
          <cell r="B5322" t="str">
            <v>69</v>
          </cell>
          <cell r="C5322" t="str">
            <v>Оборудование ТП-81</v>
          </cell>
          <cell r="D5322" t="str">
            <v>535</v>
          </cell>
          <cell r="E5322" t="str">
            <v>011</v>
          </cell>
          <cell r="F5322">
            <v>11</v>
          </cell>
          <cell r="G5322">
            <v>40</v>
          </cell>
          <cell r="H5322">
            <v>15879</v>
          </cell>
          <cell r="I5322" t="str">
            <v>41777</v>
          </cell>
          <cell r="J5322" t="str">
            <v>2010062</v>
          </cell>
          <cell r="K5322" t="str">
            <v>40701</v>
          </cell>
          <cell r="L5322">
            <v>4.4000000000000004</v>
          </cell>
          <cell r="M5322" t="str">
            <v>143115201</v>
          </cell>
          <cell r="Q5322">
            <v>15879</v>
          </cell>
          <cell r="R5322">
            <v>0</v>
          </cell>
          <cell r="S5322">
            <v>0</v>
          </cell>
        </row>
        <row r="5323">
          <cell r="B5323" t="str">
            <v>69</v>
          </cell>
          <cell r="C5323" t="str">
            <v>КТП-194у</v>
          </cell>
          <cell r="D5323" t="str">
            <v>535</v>
          </cell>
          <cell r="E5323" t="str">
            <v>011</v>
          </cell>
          <cell r="F5323">
            <v>11</v>
          </cell>
          <cell r="G5323">
            <v>40</v>
          </cell>
          <cell r="H5323">
            <v>14963</v>
          </cell>
          <cell r="I5323" t="str">
            <v>41778</v>
          </cell>
          <cell r="J5323" t="str">
            <v>2010062</v>
          </cell>
          <cell r="K5323" t="str">
            <v>40701</v>
          </cell>
          <cell r="L5323">
            <v>6.6</v>
          </cell>
          <cell r="M5323" t="str">
            <v>143115201</v>
          </cell>
          <cell r="Q5323">
            <v>14963</v>
          </cell>
          <cell r="R5323">
            <v>0</v>
          </cell>
          <cell r="S5323">
            <v>0</v>
          </cell>
        </row>
        <row r="5324">
          <cell r="B5324" t="str">
            <v>69</v>
          </cell>
          <cell r="C5324" t="str">
            <v>КТП- 517</v>
          </cell>
          <cell r="D5324" t="str">
            <v>535</v>
          </cell>
          <cell r="E5324" t="str">
            <v>011</v>
          </cell>
          <cell r="F5324">
            <v>11</v>
          </cell>
          <cell r="G5324">
            <v>40</v>
          </cell>
          <cell r="H5324">
            <v>14962</v>
          </cell>
          <cell r="I5324" t="str">
            <v>41779</v>
          </cell>
          <cell r="J5324" t="str">
            <v>2010062</v>
          </cell>
          <cell r="K5324" t="str">
            <v>40701</v>
          </cell>
          <cell r="L5324">
            <v>6.6</v>
          </cell>
          <cell r="M5324" t="str">
            <v>143115201</v>
          </cell>
          <cell r="Q5324">
            <v>14962</v>
          </cell>
          <cell r="R5324">
            <v>0</v>
          </cell>
          <cell r="S5324">
            <v>0</v>
          </cell>
        </row>
        <row r="5325">
          <cell r="B5325" t="str">
            <v>69</v>
          </cell>
          <cell r="C5325" t="str">
            <v>ТМ в ТП-61у</v>
          </cell>
          <cell r="D5325" t="str">
            <v>535</v>
          </cell>
          <cell r="E5325" t="str">
            <v>011</v>
          </cell>
          <cell r="F5325">
            <v>11</v>
          </cell>
          <cell r="G5325">
            <v>40</v>
          </cell>
          <cell r="H5325">
            <v>14960</v>
          </cell>
          <cell r="I5325" t="str">
            <v>41780</v>
          </cell>
          <cell r="J5325" t="str">
            <v>2010062</v>
          </cell>
          <cell r="K5325" t="str">
            <v>40701</v>
          </cell>
          <cell r="L5325">
            <v>4.4000000000000004</v>
          </cell>
          <cell r="M5325" t="str">
            <v>143115201</v>
          </cell>
          <cell r="Q5325">
            <v>14960</v>
          </cell>
          <cell r="R5325">
            <v>0</v>
          </cell>
          <cell r="S5325">
            <v>0</v>
          </cell>
        </row>
        <row r="5326">
          <cell r="B5326" t="str">
            <v>69</v>
          </cell>
          <cell r="C5326" t="str">
            <v>КТП-1922у</v>
          </cell>
          <cell r="D5326" t="str">
            <v>535</v>
          </cell>
          <cell r="E5326" t="str">
            <v>011</v>
          </cell>
          <cell r="F5326">
            <v>11</v>
          </cell>
          <cell r="G5326">
            <v>40</v>
          </cell>
          <cell r="H5326">
            <v>12129</v>
          </cell>
          <cell r="I5326" t="str">
            <v>41804</v>
          </cell>
          <cell r="J5326" t="str">
            <v>2010062</v>
          </cell>
          <cell r="K5326" t="str">
            <v>40701</v>
          </cell>
          <cell r="L5326">
            <v>6.6</v>
          </cell>
          <cell r="M5326" t="str">
            <v>143115201</v>
          </cell>
          <cell r="Q5326">
            <v>12129</v>
          </cell>
          <cell r="R5326">
            <v>0</v>
          </cell>
          <cell r="S5326">
            <v>0</v>
          </cell>
        </row>
        <row r="5327">
          <cell r="B5327" t="str">
            <v>69</v>
          </cell>
          <cell r="C5327" t="str">
            <v>Оборудование ТП-62у</v>
          </cell>
          <cell r="D5327" t="str">
            <v>535</v>
          </cell>
          <cell r="E5327" t="str">
            <v>011</v>
          </cell>
          <cell r="F5327">
            <v>11</v>
          </cell>
          <cell r="G5327">
            <v>40</v>
          </cell>
          <cell r="H5327">
            <v>10953</v>
          </cell>
          <cell r="I5327" t="str">
            <v>41805</v>
          </cell>
          <cell r="J5327" t="str">
            <v>2010062</v>
          </cell>
          <cell r="K5327" t="str">
            <v>40701</v>
          </cell>
          <cell r="L5327">
            <v>4.4000000000000004</v>
          </cell>
          <cell r="M5327" t="str">
            <v>143115201</v>
          </cell>
          <cell r="Q5327">
            <v>5923.12</v>
          </cell>
          <cell r="R5327">
            <v>40.159999999999997</v>
          </cell>
          <cell r="S5327">
            <v>5029.88</v>
          </cell>
        </row>
        <row r="5328">
          <cell r="B5328" t="str">
            <v>69</v>
          </cell>
          <cell r="C5328" t="str">
            <v>КТП-23</v>
          </cell>
          <cell r="D5328" t="str">
            <v>535</v>
          </cell>
          <cell r="E5328" t="str">
            <v>011</v>
          </cell>
          <cell r="F5328">
            <v>11</v>
          </cell>
          <cell r="G5328">
            <v>40</v>
          </cell>
          <cell r="H5328">
            <v>10522</v>
          </cell>
          <cell r="I5328" t="str">
            <v>41806</v>
          </cell>
          <cell r="J5328" t="str">
            <v>2010062</v>
          </cell>
          <cell r="K5328" t="str">
            <v>40701</v>
          </cell>
          <cell r="L5328">
            <v>6.6</v>
          </cell>
          <cell r="M5328" t="str">
            <v>143115201</v>
          </cell>
          <cell r="Q5328">
            <v>10522</v>
          </cell>
          <cell r="R5328">
            <v>0</v>
          </cell>
          <cell r="S5328">
            <v>0</v>
          </cell>
        </row>
        <row r="5329">
          <cell r="B5329" t="str">
            <v>69</v>
          </cell>
          <cell r="C5329" t="str">
            <v>КТП-19к</v>
          </cell>
          <cell r="D5329" t="str">
            <v>535</v>
          </cell>
          <cell r="E5329" t="str">
            <v>011</v>
          </cell>
          <cell r="F5329">
            <v>11</v>
          </cell>
          <cell r="G5329">
            <v>40</v>
          </cell>
          <cell r="H5329">
            <v>10233</v>
          </cell>
          <cell r="I5329" t="str">
            <v>41807</v>
          </cell>
          <cell r="J5329" t="str">
            <v>2010062</v>
          </cell>
          <cell r="K5329" t="str">
            <v>40701</v>
          </cell>
          <cell r="L5329">
            <v>6.6</v>
          </cell>
          <cell r="M5329" t="str">
            <v>143115201</v>
          </cell>
          <cell r="Q5329">
            <v>10233</v>
          </cell>
          <cell r="R5329">
            <v>0</v>
          </cell>
          <cell r="S5329">
            <v>0</v>
          </cell>
        </row>
        <row r="5330">
          <cell r="B5330" t="str">
            <v>69</v>
          </cell>
          <cell r="C5330" t="str">
            <v>КТП-111к</v>
          </cell>
          <cell r="D5330" t="str">
            <v>535</v>
          </cell>
          <cell r="E5330" t="str">
            <v>011</v>
          </cell>
          <cell r="F5330">
            <v>11</v>
          </cell>
          <cell r="G5330">
            <v>40</v>
          </cell>
          <cell r="H5330">
            <v>10233</v>
          </cell>
          <cell r="I5330" t="str">
            <v>41809</v>
          </cell>
          <cell r="J5330" t="str">
            <v>2010062</v>
          </cell>
          <cell r="K5330" t="str">
            <v>40701</v>
          </cell>
          <cell r="L5330">
            <v>6.6</v>
          </cell>
          <cell r="M5330" t="str">
            <v>143115201</v>
          </cell>
          <cell r="Q5330">
            <v>10233</v>
          </cell>
          <cell r="R5330">
            <v>0</v>
          </cell>
          <cell r="S5330">
            <v>0</v>
          </cell>
        </row>
        <row r="5331">
          <cell r="B5331" t="str">
            <v>69</v>
          </cell>
          <cell r="C5331" t="str">
            <v>КТП-35п</v>
          </cell>
          <cell r="D5331" t="str">
            <v>535</v>
          </cell>
          <cell r="E5331" t="str">
            <v>011</v>
          </cell>
          <cell r="F5331">
            <v>11</v>
          </cell>
          <cell r="G5331">
            <v>40</v>
          </cell>
          <cell r="H5331">
            <v>10233</v>
          </cell>
          <cell r="I5331" t="str">
            <v>41810</v>
          </cell>
          <cell r="J5331" t="str">
            <v>2010062</v>
          </cell>
          <cell r="K5331" t="str">
            <v>40701</v>
          </cell>
          <cell r="L5331">
            <v>6.6</v>
          </cell>
          <cell r="M5331" t="str">
            <v>143115201</v>
          </cell>
          <cell r="Q5331">
            <v>10233</v>
          </cell>
          <cell r="R5331">
            <v>0</v>
          </cell>
          <cell r="S5331">
            <v>0</v>
          </cell>
        </row>
        <row r="5332">
          <cell r="B5332" t="str">
            <v>69</v>
          </cell>
          <cell r="C5332" t="str">
            <v>КТП-38п</v>
          </cell>
          <cell r="D5332" t="str">
            <v>535</v>
          </cell>
          <cell r="E5332" t="str">
            <v>011</v>
          </cell>
          <cell r="F5332">
            <v>11</v>
          </cell>
          <cell r="G5332">
            <v>40</v>
          </cell>
          <cell r="H5332">
            <v>10233</v>
          </cell>
          <cell r="I5332" t="str">
            <v>41811</v>
          </cell>
          <cell r="J5332" t="str">
            <v>2010062</v>
          </cell>
          <cell r="K5332" t="str">
            <v>40701</v>
          </cell>
          <cell r="L5332">
            <v>6.6</v>
          </cell>
          <cell r="M5332" t="str">
            <v>143115201</v>
          </cell>
          <cell r="Q5332">
            <v>10233</v>
          </cell>
          <cell r="R5332">
            <v>0</v>
          </cell>
          <cell r="S5332">
            <v>0</v>
          </cell>
        </row>
        <row r="5333">
          <cell r="B5333" t="str">
            <v>69</v>
          </cell>
          <cell r="C5333" t="str">
            <v>КТП-322к</v>
          </cell>
          <cell r="D5333" t="str">
            <v>535</v>
          </cell>
          <cell r="E5333" t="str">
            <v>011</v>
          </cell>
          <cell r="F5333">
            <v>11</v>
          </cell>
          <cell r="G5333">
            <v>40</v>
          </cell>
          <cell r="H5333">
            <v>10233</v>
          </cell>
          <cell r="I5333" t="str">
            <v>41812</v>
          </cell>
          <cell r="J5333" t="str">
            <v>2010062</v>
          </cell>
          <cell r="K5333" t="str">
            <v>40701</v>
          </cell>
          <cell r="L5333">
            <v>6.6</v>
          </cell>
          <cell r="M5333" t="str">
            <v>143115201</v>
          </cell>
          <cell r="Q5333">
            <v>10233</v>
          </cell>
          <cell r="R5333">
            <v>0</v>
          </cell>
          <cell r="S5333">
            <v>0</v>
          </cell>
        </row>
        <row r="5334">
          <cell r="B5334" t="str">
            <v>69</v>
          </cell>
          <cell r="C5334" t="str">
            <v>КТП-16к</v>
          </cell>
          <cell r="D5334" t="str">
            <v>535</v>
          </cell>
          <cell r="E5334" t="str">
            <v>011</v>
          </cell>
          <cell r="F5334">
            <v>11</v>
          </cell>
          <cell r="G5334">
            <v>40</v>
          </cell>
          <cell r="H5334">
            <v>9927</v>
          </cell>
          <cell r="I5334" t="str">
            <v>41813</v>
          </cell>
          <cell r="J5334" t="str">
            <v>2010062</v>
          </cell>
          <cell r="K5334" t="str">
            <v>40701</v>
          </cell>
          <cell r="L5334">
            <v>6.6</v>
          </cell>
          <cell r="M5334" t="str">
            <v>143115201</v>
          </cell>
          <cell r="Q5334">
            <v>9927</v>
          </cell>
          <cell r="R5334">
            <v>0</v>
          </cell>
          <cell r="S5334">
            <v>0</v>
          </cell>
        </row>
        <row r="5335">
          <cell r="B5335" t="str">
            <v>69</v>
          </cell>
          <cell r="C5335" t="str">
            <v>КТП-115к</v>
          </cell>
          <cell r="D5335" t="str">
            <v>535</v>
          </cell>
          <cell r="E5335" t="str">
            <v>011</v>
          </cell>
          <cell r="F5335">
            <v>11</v>
          </cell>
          <cell r="G5335">
            <v>40</v>
          </cell>
          <cell r="H5335">
            <v>9927</v>
          </cell>
          <cell r="I5335" t="str">
            <v>41814</v>
          </cell>
          <cell r="J5335" t="str">
            <v>2010062</v>
          </cell>
          <cell r="K5335" t="str">
            <v>40701</v>
          </cell>
          <cell r="L5335">
            <v>6.6</v>
          </cell>
          <cell r="M5335" t="str">
            <v>143115201</v>
          </cell>
          <cell r="Q5335">
            <v>9927</v>
          </cell>
          <cell r="R5335">
            <v>0</v>
          </cell>
          <cell r="S5335">
            <v>0</v>
          </cell>
        </row>
        <row r="5336">
          <cell r="B5336" t="str">
            <v>69</v>
          </cell>
          <cell r="C5336" t="str">
            <v>КТП-18к</v>
          </cell>
          <cell r="D5336" t="str">
            <v>535</v>
          </cell>
          <cell r="E5336" t="str">
            <v>011</v>
          </cell>
          <cell r="F5336">
            <v>11</v>
          </cell>
          <cell r="G5336">
            <v>40</v>
          </cell>
          <cell r="H5336">
            <v>9927</v>
          </cell>
          <cell r="I5336" t="str">
            <v>41815</v>
          </cell>
          <cell r="J5336" t="str">
            <v>2010062</v>
          </cell>
          <cell r="K5336" t="str">
            <v>40701</v>
          </cell>
          <cell r="L5336">
            <v>6.6</v>
          </cell>
          <cell r="M5336" t="str">
            <v>143115201</v>
          </cell>
          <cell r="Q5336">
            <v>9927</v>
          </cell>
          <cell r="R5336">
            <v>0</v>
          </cell>
          <cell r="S5336">
            <v>0</v>
          </cell>
        </row>
        <row r="5337">
          <cell r="B5337" t="str">
            <v>69</v>
          </cell>
          <cell r="C5337" t="str">
            <v>КТП- 29к</v>
          </cell>
          <cell r="D5337" t="str">
            <v>535</v>
          </cell>
          <cell r="E5337" t="str">
            <v>011</v>
          </cell>
          <cell r="F5337">
            <v>11</v>
          </cell>
          <cell r="G5337">
            <v>40</v>
          </cell>
          <cell r="H5337">
            <v>9927</v>
          </cell>
          <cell r="I5337" t="str">
            <v>41820</v>
          </cell>
          <cell r="J5337" t="str">
            <v>2010062</v>
          </cell>
          <cell r="K5337" t="str">
            <v>40701</v>
          </cell>
          <cell r="L5337">
            <v>6.6</v>
          </cell>
          <cell r="M5337" t="str">
            <v>143115201</v>
          </cell>
          <cell r="Q5337">
            <v>9927</v>
          </cell>
          <cell r="R5337">
            <v>0</v>
          </cell>
          <cell r="S5337">
            <v>0</v>
          </cell>
        </row>
        <row r="5338">
          <cell r="B5338" t="str">
            <v>69</v>
          </cell>
          <cell r="C5338" t="str">
            <v>КТП-114к</v>
          </cell>
          <cell r="D5338" t="str">
            <v>535</v>
          </cell>
          <cell r="E5338" t="str">
            <v>011</v>
          </cell>
          <cell r="F5338">
            <v>11</v>
          </cell>
          <cell r="G5338">
            <v>40</v>
          </cell>
          <cell r="H5338">
            <v>9882</v>
          </cell>
          <cell r="I5338" t="str">
            <v>41822</v>
          </cell>
          <cell r="J5338" t="str">
            <v>2010062</v>
          </cell>
          <cell r="K5338" t="str">
            <v>40701</v>
          </cell>
          <cell r="L5338">
            <v>6.6</v>
          </cell>
          <cell r="M5338" t="str">
            <v>143115201</v>
          </cell>
          <cell r="Q5338">
            <v>9882</v>
          </cell>
          <cell r="R5338">
            <v>0</v>
          </cell>
          <cell r="S5338">
            <v>0</v>
          </cell>
        </row>
        <row r="5339">
          <cell r="B5339" t="str">
            <v>69</v>
          </cell>
          <cell r="C5339" t="str">
            <v>КТП-89у</v>
          </cell>
          <cell r="D5339" t="str">
            <v>535</v>
          </cell>
          <cell r="E5339" t="str">
            <v>011</v>
          </cell>
          <cell r="F5339">
            <v>11</v>
          </cell>
          <cell r="G5339">
            <v>40</v>
          </cell>
          <cell r="H5339">
            <v>9882</v>
          </cell>
          <cell r="I5339" t="str">
            <v>41823</v>
          </cell>
          <cell r="J5339" t="str">
            <v>2010062</v>
          </cell>
          <cell r="K5339" t="str">
            <v>40701</v>
          </cell>
          <cell r="L5339">
            <v>6.6</v>
          </cell>
          <cell r="M5339" t="str">
            <v>143115201</v>
          </cell>
          <cell r="Q5339">
            <v>9882</v>
          </cell>
          <cell r="R5339">
            <v>0</v>
          </cell>
          <cell r="S5339">
            <v>0</v>
          </cell>
        </row>
        <row r="5340">
          <cell r="B5340" t="str">
            <v>69</v>
          </cell>
          <cell r="C5340" t="str">
            <v>КТП-35к</v>
          </cell>
          <cell r="D5340" t="str">
            <v>535</v>
          </cell>
          <cell r="E5340" t="str">
            <v>011</v>
          </cell>
          <cell r="F5340">
            <v>11</v>
          </cell>
          <cell r="G5340">
            <v>40</v>
          </cell>
          <cell r="H5340">
            <v>9882</v>
          </cell>
          <cell r="I5340" t="str">
            <v>41824</v>
          </cell>
          <cell r="J5340" t="str">
            <v>2010062</v>
          </cell>
          <cell r="K5340" t="str">
            <v>40701</v>
          </cell>
          <cell r="L5340">
            <v>6.6</v>
          </cell>
          <cell r="M5340" t="str">
            <v>143115201</v>
          </cell>
          <cell r="Q5340">
            <v>9882</v>
          </cell>
          <cell r="R5340">
            <v>0</v>
          </cell>
          <cell r="S5340">
            <v>0</v>
          </cell>
        </row>
        <row r="5341">
          <cell r="B5341" t="str">
            <v>69</v>
          </cell>
          <cell r="C5341" t="str">
            <v>КТП-91у</v>
          </cell>
          <cell r="D5341" t="str">
            <v>535</v>
          </cell>
          <cell r="E5341" t="str">
            <v>011</v>
          </cell>
          <cell r="F5341">
            <v>11</v>
          </cell>
          <cell r="G5341">
            <v>40</v>
          </cell>
          <cell r="H5341">
            <v>9882</v>
          </cell>
          <cell r="I5341" t="str">
            <v>41825</v>
          </cell>
          <cell r="J5341" t="str">
            <v>2010062</v>
          </cell>
          <cell r="K5341" t="str">
            <v>40701</v>
          </cell>
          <cell r="L5341">
            <v>6.6</v>
          </cell>
          <cell r="M5341" t="str">
            <v>143115201</v>
          </cell>
          <cell r="Q5341">
            <v>9882</v>
          </cell>
          <cell r="R5341">
            <v>0</v>
          </cell>
          <cell r="S5341">
            <v>0</v>
          </cell>
        </row>
        <row r="5342">
          <cell r="B5342" t="str">
            <v>69</v>
          </cell>
          <cell r="C5342" t="str">
            <v>КТП-69п</v>
          </cell>
          <cell r="D5342" t="str">
            <v>535</v>
          </cell>
          <cell r="E5342" t="str">
            <v>011</v>
          </cell>
          <cell r="F5342">
            <v>11</v>
          </cell>
          <cell r="G5342">
            <v>40</v>
          </cell>
          <cell r="H5342">
            <v>9882</v>
          </cell>
          <cell r="I5342" t="str">
            <v>41826</v>
          </cell>
          <cell r="J5342" t="str">
            <v>2010062</v>
          </cell>
          <cell r="K5342" t="str">
            <v>40701</v>
          </cell>
          <cell r="L5342">
            <v>6.6</v>
          </cell>
          <cell r="M5342" t="str">
            <v>143115201</v>
          </cell>
          <cell r="Q5342">
            <v>9882</v>
          </cell>
          <cell r="R5342">
            <v>0</v>
          </cell>
          <cell r="S5342">
            <v>0</v>
          </cell>
        </row>
        <row r="5343">
          <cell r="B5343" t="str">
            <v>69</v>
          </cell>
          <cell r="C5343" t="str">
            <v>КТП-24</v>
          </cell>
          <cell r="D5343" t="str">
            <v>535</v>
          </cell>
          <cell r="E5343" t="str">
            <v>011</v>
          </cell>
          <cell r="F5343">
            <v>11</v>
          </cell>
          <cell r="G5343">
            <v>40</v>
          </cell>
          <cell r="H5343">
            <v>8768</v>
          </cell>
          <cell r="I5343" t="str">
            <v>41827</v>
          </cell>
          <cell r="J5343" t="str">
            <v>2010062</v>
          </cell>
          <cell r="K5343" t="str">
            <v>40701</v>
          </cell>
          <cell r="L5343">
            <v>6.6</v>
          </cell>
          <cell r="M5343" t="str">
            <v>143115201</v>
          </cell>
          <cell r="Q5343">
            <v>8768</v>
          </cell>
          <cell r="R5343">
            <v>0</v>
          </cell>
          <cell r="S5343">
            <v>0</v>
          </cell>
        </row>
        <row r="5344">
          <cell r="B5344" t="str">
            <v>69</v>
          </cell>
          <cell r="C5344" t="str">
            <v>Шкаф (распред.устройство)</v>
          </cell>
          <cell r="D5344" t="str">
            <v>535</v>
          </cell>
          <cell r="E5344" t="str">
            <v>011</v>
          </cell>
          <cell r="F5344">
            <v>11</v>
          </cell>
          <cell r="G5344">
            <v>40</v>
          </cell>
          <cell r="H5344">
            <v>7399</v>
          </cell>
          <cell r="I5344" t="str">
            <v>41828</v>
          </cell>
          <cell r="J5344" t="str">
            <v>2010062</v>
          </cell>
          <cell r="K5344" t="str">
            <v>40701</v>
          </cell>
          <cell r="L5344">
            <v>4.4000000000000004</v>
          </cell>
          <cell r="M5344" t="str">
            <v>143115201</v>
          </cell>
          <cell r="Q5344">
            <v>5337.91</v>
          </cell>
          <cell r="R5344">
            <v>27.13</v>
          </cell>
          <cell r="S5344">
            <v>2061.09</v>
          </cell>
        </row>
        <row r="5345">
          <cell r="B5345" t="str">
            <v>69</v>
          </cell>
          <cell r="C5345" t="str">
            <v>ТМ-25/10/0,4 с/н</v>
          </cell>
          <cell r="D5345" t="str">
            <v>535</v>
          </cell>
          <cell r="E5345" t="str">
            <v>011</v>
          </cell>
          <cell r="F5345">
            <v>11</v>
          </cell>
          <cell r="G5345">
            <v>40</v>
          </cell>
          <cell r="H5345">
            <v>5834</v>
          </cell>
          <cell r="I5345" t="str">
            <v>41829</v>
          </cell>
          <cell r="J5345" t="str">
            <v>2010062</v>
          </cell>
          <cell r="K5345" t="str">
            <v>40701</v>
          </cell>
          <cell r="L5345">
            <v>4.4000000000000004</v>
          </cell>
          <cell r="M5345" t="str">
            <v>143115201</v>
          </cell>
          <cell r="Q5345">
            <v>5834</v>
          </cell>
          <cell r="R5345">
            <v>0</v>
          </cell>
          <cell r="S5345">
            <v>0</v>
          </cell>
        </row>
        <row r="5346">
          <cell r="B5346" t="str">
            <v>69</v>
          </cell>
          <cell r="C5346" t="str">
            <v>Оборудование ТП-61у</v>
          </cell>
          <cell r="D5346" t="str">
            <v>535</v>
          </cell>
          <cell r="E5346" t="str">
            <v>011</v>
          </cell>
          <cell r="F5346">
            <v>11</v>
          </cell>
          <cell r="G5346">
            <v>40</v>
          </cell>
          <cell r="H5346">
            <v>5131</v>
          </cell>
          <cell r="I5346" t="str">
            <v>41830</v>
          </cell>
          <cell r="J5346" t="str">
            <v>2010062</v>
          </cell>
          <cell r="K5346" t="str">
            <v>40701</v>
          </cell>
          <cell r="L5346">
            <v>4.4000000000000004</v>
          </cell>
          <cell r="M5346" t="str">
            <v>143115201</v>
          </cell>
          <cell r="Q5346">
            <v>4534.67</v>
          </cell>
          <cell r="R5346">
            <v>18.809999999999999</v>
          </cell>
          <cell r="S5346">
            <v>596.33000000000004</v>
          </cell>
        </row>
        <row r="5347">
          <cell r="B5347" t="str">
            <v>69</v>
          </cell>
          <cell r="C5347" t="str">
            <v>Шкафы на ЗТП-103</v>
          </cell>
          <cell r="D5347" t="str">
            <v>535</v>
          </cell>
          <cell r="E5347" t="str">
            <v>011</v>
          </cell>
          <cell r="F5347">
            <v>11</v>
          </cell>
          <cell r="G5347">
            <v>40</v>
          </cell>
          <cell r="H5347">
            <v>4124</v>
          </cell>
          <cell r="I5347" t="str">
            <v>41831</v>
          </cell>
          <cell r="J5347" t="str">
            <v>2010062</v>
          </cell>
          <cell r="K5347" t="str">
            <v>40702</v>
          </cell>
          <cell r="L5347">
            <v>9.1</v>
          </cell>
          <cell r="M5347" t="str">
            <v>143115201</v>
          </cell>
          <cell r="Q5347">
            <v>4124</v>
          </cell>
          <cell r="R5347">
            <v>0</v>
          </cell>
          <cell r="S5347">
            <v>0</v>
          </cell>
        </row>
        <row r="5348">
          <cell r="B5348" t="str">
            <v>70</v>
          </cell>
          <cell r="C5348" t="str">
            <v>Трактор-тягач АТС-59 № 0652</v>
          </cell>
          <cell r="D5348" t="str">
            <v>535</v>
          </cell>
          <cell r="E5348" t="str">
            <v>011</v>
          </cell>
          <cell r="F5348">
            <v>11</v>
          </cell>
          <cell r="G5348">
            <v>40</v>
          </cell>
          <cell r="H5348">
            <v>330406</v>
          </cell>
          <cell r="I5348" t="str">
            <v>41832</v>
          </cell>
          <cell r="J5348" t="str">
            <v>2010062</v>
          </cell>
          <cell r="K5348" t="str">
            <v>40611</v>
          </cell>
          <cell r="M5348" t="str">
            <v>142918010</v>
          </cell>
          <cell r="Q5348">
            <v>330406</v>
          </cell>
          <cell r="R5348">
            <v>0</v>
          </cell>
          <cell r="S5348">
            <v>0</v>
          </cell>
        </row>
        <row r="5349">
          <cell r="B5349" t="str">
            <v>70</v>
          </cell>
          <cell r="C5349" t="str">
            <v>Трактор ДТ-75 бульдозер Д-606 № 0</v>
          </cell>
          <cell r="D5349" t="str">
            <v>535</v>
          </cell>
          <cell r="E5349" t="str">
            <v>011</v>
          </cell>
          <cell r="F5349">
            <v>11</v>
          </cell>
          <cell r="G5349">
            <v>40</v>
          </cell>
          <cell r="H5349">
            <v>20725</v>
          </cell>
          <cell r="I5349" t="str">
            <v>41833</v>
          </cell>
          <cell r="J5349" t="str">
            <v>2010062</v>
          </cell>
          <cell r="K5349" t="str">
            <v>40603</v>
          </cell>
          <cell r="M5349" t="str">
            <v>142918010</v>
          </cell>
          <cell r="Q5349">
            <v>20725</v>
          </cell>
          <cell r="R5349">
            <v>0</v>
          </cell>
          <cell r="S5349">
            <v>0</v>
          </cell>
        </row>
        <row r="5350">
          <cell r="B5350" t="str">
            <v>71</v>
          </cell>
          <cell r="C5350" t="str">
            <v>Преобразователь ПСБ ПС Кп</v>
          </cell>
          <cell r="D5350" t="str">
            <v>535</v>
          </cell>
          <cell r="E5350" t="str">
            <v>011</v>
          </cell>
          <cell r="F5350">
            <v>11</v>
          </cell>
          <cell r="G5350">
            <v>40</v>
          </cell>
          <cell r="H5350">
            <v>28354</v>
          </cell>
          <cell r="I5350" t="str">
            <v>40445</v>
          </cell>
          <cell r="J5350" t="str">
            <v>2010062</v>
          </cell>
          <cell r="K5350" t="str">
            <v>40701</v>
          </cell>
          <cell r="L5350">
            <v>4.4000000000000004</v>
          </cell>
          <cell r="M5350" t="str">
            <v>143115201</v>
          </cell>
          <cell r="Q5350">
            <v>28354</v>
          </cell>
          <cell r="R5350">
            <v>0</v>
          </cell>
          <cell r="S5350">
            <v>0</v>
          </cell>
        </row>
        <row r="5351">
          <cell r="B5351" t="str">
            <v>73</v>
          </cell>
          <cell r="C5351" t="str">
            <v>Тр-р ТДТН-10000/110/11 ПС Невельс</v>
          </cell>
          <cell r="D5351" t="str">
            <v>534</v>
          </cell>
          <cell r="E5351" t="str">
            <v>011</v>
          </cell>
          <cell r="F5351">
            <v>11</v>
          </cell>
          <cell r="G5351">
            <v>40</v>
          </cell>
          <cell r="H5351">
            <v>5738564</v>
          </cell>
          <cell r="I5351" t="str">
            <v>41504</v>
          </cell>
          <cell r="J5351" t="str">
            <v>2010062</v>
          </cell>
          <cell r="K5351" t="str">
            <v>40701</v>
          </cell>
          <cell r="L5351">
            <v>4.4000000000000004</v>
          </cell>
          <cell r="M5351" t="str">
            <v>143115201</v>
          </cell>
          <cell r="Q5351">
            <v>5738564</v>
          </cell>
          <cell r="R5351">
            <v>0</v>
          </cell>
          <cell r="S5351">
            <v>0</v>
          </cell>
        </row>
        <row r="5352">
          <cell r="B5352" t="str">
            <v>73</v>
          </cell>
          <cell r="C5352" t="str">
            <v>ОРУ-110 ПС Невельская</v>
          </cell>
          <cell r="D5352" t="str">
            <v>534</v>
          </cell>
          <cell r="E5352" t="str">
            <v>011</v>
          </cell>
          <cell r="F5352">
            <v>11</v>
          </cell>
          <cell r="G5352">
            <v>40</v>
          </cell>
          <cell r="H5352">
            <v>5491711</v>
          </cell>
          <cell r="I5352" t="str">
            <v>41505</v>
          </cell>
          <cell r="J5352" t="str">
            <v>2010062</v>
          </cell>
          <cell r="K5352" t="str">
            <v>40701</v>
          </cell>
          <cell r="L5352">
            <v>4.4000000000000004</v>
          </cell>
          <cell r="M5352" t="str">
            <v>143115201</v>
          </cell>
          <cell r="Q5352">
            <v>5491711</v>
          </cell>
          <cell r="R5352">
            <v>0</v>
          </cell>
          <cell r="S5352">
            <v>0</v>
          </cell>
        </row>
        <row r="5353">
          <cell r="B5353" t="str">
            <v>73</v>
          </cell>
          <cell r="C5353" t="str">
            <v>ОРУ-110/35кВ ПСГорнозаводская</v>
          </cell>
          <cell r="D5353" t="str">
            <v>534</v>
          </cell>
          <cell r="E5353" t="str">
            <v>011</v>
          </cell>
          <cell r="F5353">
            <v>11</v>
          </cell>
          <cell r="G5353">
            <v>40</v>
          </cell>
          <cell r="H5353">
            <v>3482088</v>
          </cell>
          <cell r="I5353" t="str">
            <v>41506</v>
          </cell>
          <cell r="J5353" t="str">
            <v>2010062</v>
          </cell>
          <cell r="K5353" t="str">
            <v>40701</v>
          </cell>
          <cell r="L5353">
            <v>4.4000000000000004</v>
          </cell>
          <cell r="M5353" t="str">
            <v>143115201</v>
          </cell>
          <cell r="Q5353">
            <v>3482088</v>
          </cell>
          <cell r="R5353">
            <v>0</v>
          </cell>
          <cell r="S5353">
            <v>0</v>
          </cell>
        </row>
        <row r="5354">
          <cell r="B5354" t="str">
            <v>73</v>
          </cell>
          <cell r="C5354" t="str">
            <v>Тр-р ТДТН-10000/110/11 ПС Невельс</v>
          </cell>
          <cell r="D5354" t="str">
            <v>534</v>
          </cell>
          <cell r="E5354" t="str">
            <v>011</v>
          </cell>
          <cell r="F5354">
            <v>11</v>
          </cell>
          <cell r="G5354">
            <v>40</v>
          </cell>
          <cell r="H5354">
            <v>844841</v>
          </cell>
          <cell r="I5354" t="str">
            <v>41507</v>
          </cell>
          <cell r="J5354" t="str">
            <v>2010062</v>
          </cell>
          <cell r="K5354" t="str">
            <v>40701</v>
          </cell>
          <cell r="L5354">
            <v>4.4000000000000004</v>
          </cell>
          <cell r="M5354" t="str">
            <v>143115201</v>
          </cell>
          <cell r="Q5354">
            <v>844841</v>
          </cell>
          <cell r="R5354">
            <v>0</v>
          </cell>
          <cell r="S5354">
            <v>0</v>
          </cell>
        </row>
        <row r="5355">
          <cell r="B5355" t="str">
            <v>73</v>
          </cell>
          <cell r="C5355" t="str">
            <v>Ячейки 10кв на ТП-821+здание</v>
          </cell>
          <cell r="D5355" t="str">
            <v>534</v>
          </cell>
          <cell r="E5355" t="str">
            <v>011</v>
          </cell>
          <cell r="F5355">
            <v>11</v>
          </cell>
          <cell r="G5355">
            <v>40</v>
          </cell>
          <cell r="H5355">
            <v>744832</v>
          </cell>
          <cell r="I5355" t="str">
            <v>41508</v>
          </cell>
          <cell r="J5355" t="str">
            <v>2010062</v>
          </cell>
          <cell r="K5355" t="str">
            <v>40701</v>
          </cell>
          <cell r="L5355">
            <v>4.4000000000000004</v>
          </cell>
          <cell r="M5355" t="str">
            <v>143115201</v>
          </cell>
          <cell r="Q5355">
            <v>744832</v>
          </cell>
          <cell r="R5355">
            <v>0</v>
          </cell>
          <cell r="S5355">
            <v>0</v>
          </cell>
        </row>
        <row r="5356">
          <cell r="B5356" t="str">
            <v>73</v>
          </cell>
          <cell r="C5356" t="str">
            <v>Ячейка с ВМ  ПСНевельская</v>
          </cell>
          <cell r="D5356" t="str">
            <v>534</v>
          </cell>
          <cell r="E5356" t="str">
            <v>011</v>
          </cell>
          <cell r="F5356">
            <v>11</v>
          </cell>
          <cell r="G5356">
            <v>40</v>
          </cell>
          <cell r="H5356">
            <v>124280</v>
          </cell>
          <cell r="I5356" t="str">
            <v>41509</v>
          </cell>
          <cell r="J5356" t="str">
            <v>2010062</v>
          </cell>
          <cell r="K5356" t="str">
            <v>40701</v>
          </cell>
          <cell r="L5356">
            <v>4.4000000000000004</v>
          </cell>
          <cell r="M5356" t="str">
            <v>143115201</v>
          </cell>
          <cell r="Q5356">
            <v>119716.83</v>
          </cell>
          <cell r="R5356">
            <v>455.69</v>
          </cell>
          <cell r="S5356">
            <v>4563.17</v>
          </cell>
        </row>
        <row r="5357">
          <cell r="B5357" t="str">
            <v>73</v>
          </cell>
          <cell r="C5357" t="str">
            <v>Ячейка с ВМ  ПСНевельская</v>
          </cell>
          <cell r="D5357" t="str">
            <v>534</v>
          </cell>
          <cell r="E5357" t="str">
            <v>011</v>
          </cell>
          <cell r="F5357">
            <v>11</v>
          </cell>
          <cell r="G5357">
            <v>40</v>
          </cell>
          <cell r="H5357">
            <v>124280</v>
          </cell>
          <cell r="I5357" t="str">
            <v>41510</v>
          </cell>
          <cell r="J5357" t="str">
            <v>2010062</v>
          </cell>
          <cell r="K5357" t="str">
            <v>40701</v>
          </cell>
          <cell r="L5357">
            <v>4.4000000000000004</v>
          </cell>
          <cell r="M5357" t="str">
            <v>143115201</v>
          </cell>
          <cell r="Q5357">
            <v>119716.83</v>
          </cell>
          <cell r="R5357">
            <v>455.69</v>
          </cell>
          <cell r="S5357">
            <v>4563.17</v>
          </cell>
        </row>
        <row r="5358">
          <cell r="B5358" t="str">
            <v>73</v>
          </cell>
          <cell r="C5358" t="str">
            <v>Ячейки КРУ-10кВ на РП-41</v>
          </cell>
          <cell r="D5358" t="str">
            <v>534</v>
          </cell>
          <cell r="E5358" t="str">
            <v>011</v>
          </cell>
          <cell r="F5358">
            <v>11</v>
          </cell>
          <cell r="G5358">
            <v>40</v>
          </cell>
          <cell r="H5358">
            <v>124280</v>
          </cell>
          <cell r="I5358" t="str">
            <v>41511</v>
          </cell>
          <cell r="J5358" t="str">
            <v>2010062</v>
          </cell>
          <cell r="K5358" t="str">
            <v>40701</v>
          </cell>
          <cell r="L5358">
            <v>4.4000000000000004</v>
          </cell>
          <cell r="M5358" t="str">
            <v>143115201</v>
          </cell>
          <cell r="Q5358">
            <v>119716.83</v>
          </cell>
          <cell r="R5358">
            <v>455.69</v>
          </cell>
          <cell r="S5358">
            <v>4563.17</v>
          </cell>
        </row>
        <row r="5359">
          <cell r="B5359" t="str">
            <v>73</v>
          </cell>
          <cell r="C5359" t="str">
            <v>Ячейки КРУ-10кВ на РП-41</v>
          </cell>
          <cell r="D5359" t="str">
            <v>534</v>
          </cell>
          <cell r="E5359" t="str">
            <v>011</v>
          </cell>
          <cell r="F5359">
            <v>11</v>
          </cell>
          <cell r="G5359">
            <v>40</v>
          </cell>
          <cell r="H5359">
            <v>75693</v>
          </cell>
          <cell r="I5359" t="str">
            <v>41512</v>
          </cell>
          <cell r="J5359" t="str">
            <v>2010062</v>
          </cell>
          <cell r="K5359" t="str">
            <v>40701</v>
          </cell>
          <cell r="L5359">
            <v>4.4000000000000004</v>
          </cell>
          <cell r="M5359" t="str">
            <v>143115201</v>
          </cell>
          <cell r="Q5359">
            <v>75693</v>
          </cell>
          <cell r="R5359">
            <v>0</v>
          </cell>
          <cell r="S5359">
            <v>0</v>
          </cell>
        </row>
        <row r="5360">
          <cell r="B5360" t="str">
            <v>73</v>
          </cell>
          <cell r="C5360" t="str">
            <v>Ячейки 10кв на ТП-882</v>
          </cell>
          <cell r="D5360" t="str">
            <v>534</v>
          </cell>
          <cell r="E5360" t="str">
            <v>011</v>
          </cell>
          <cell r="F5360">
            <v>11</v>
          </cell>
          <cell r="G5360">
            <v>40</v>
          </cell>
          <cell r="H5360">
            <v>75693</v>
          </cell>
          <cell r="I5360" t="str">
            <v>41513</v>
          </cell>
          <cell r="J5360" t="str">
            <v>2010062</v>
          </cell>
          <cell r="K5360" t="str">
            <v>40701</v>
          </cell>
          <cell r="L5360">
            <v>4.4000000000000004</v>
          </cell>
          <cell r="M5360" t="str">
            <v>143115201</v>
          </cell>
          <cell r="Q5360">
            <v>75693</v>
          </cell>
          <cell r="R5360">
            <v>0</v>
          </cell>
          <cell r="S5360">
            <v>0</v>
          </cell>
        </row>
        <row r="5361">
          <cell r="B5361" t="str">
            <v>73</v>
          </cell>
          <cell r="C5361" t="str">
            <v>Ячейка с масл.выкл ПСГорнозав</v>
          </cell>
          <cell r="D5361" t="str">
            <v>534</v>
          </cell>
          <cell r="E5361" t="str">
            <v>011</v>
          </cell>
          <cell r="F5361">
            <v>11</v>
          </cell>
          <cell r="G5361">
            <v>40</v>
          </cell>
          <cell r="H5361">
            <v>70496</v>
          </cell>
          <cell r="I5361" t="str">
            <v>41515</v>
          </cell>
          <cell r="J5361" t="str">
            <v>2010062</v>
          </cell>
          <cell r="K5361" t="str">
            <v>40701</v>
          </cell>
          <cell r="L5361">
            <v>4.4000000000000004</v>
          </cell>
          <cell r="M5361" t="str">
            <v>143115201</v>
          </cell>
          <cell r="Q5361">
            <v>70496</v>
          </cell>
          <cell r="R5361">
            <v>0</v>
          </cell>
          <cell r="S5361">
            <v>0</v>
          </cell>
        </row>
        <row r="5362">
          <cell r="B5362" t="str">
            <v>73</v>
          </cell>
          <cell r="C5362" t="str">
            <v>Ячейки 10кв с ВМ на ТП-832</v>
          </cell>
          <cell r="D5362" t="str">
            <v>534</v>
          </cell>
          <cell r="E5362" t="str">
            <v>011</v>
          </cell>
          <cell r="F5362">
            <v>11</v>
          </cell>
          <cell r="G5362">
            <v>40</v>
          </cell>
          <cell r="H5362">
            <v>70289</v>
          </cell>
          <cell r="I5362" t="str">
            <v>41517</v>
          </cell>
          <cell r="J5362" t="str">
            <v>2010062</v>
          </cell>
          <cell r="K5362" t="str">
            <v>40701</v>
          </cell>
          <cell r="L5362">
            <v>4.4000000000000004</v>
          </cell>
          <cell r="M5362" t="str">
            <v>143115201</v>
          </cell>
          <cell r="Q5362">
            <v>70289</v>
          </cell>
          <cell r="R5362">
            <v>0</v>
          </cell>
          <cell r="S5362">
            <v>0</v>
          </cell>
        </row>
        <row r="5363">
          <cell r="B5363" t="str">
            <v>73</v>
          </cell>
          <cell r="C5363" t="str">
            <v>КТП- 848</v>
          </cell>
          <cell r="D5363" t="str">
            <v>534</v>
          </cell>
          <cell r="E5363" t="str">
            <v>011</v>
          </cell>
          <cell r="F5363">
            <v>11</v>
          </cell>
          <cell r="G5363">
            <v>40</v>
          </cell>
          <cell r="H5363">
            <v>68090</v>
          </cell>
          <cell r="I5363" t="str">
            <v>41518</v>
          </cell>
          <cell r="J5363" t="str">
            <v>2010062</v>
          </cell>
          <cell r="K5363" t="str">
            <v>40701</v>
          </cell>
          <cell r="L5363">
            <v>6.6</v>
          </cell>
          <cell r="M5363" t="str">
            <v>143115201</v>
          </cell>
          <cell r="Q5363">
            <v>68090</v>
          </cell>
          <cell r="R5363">
            <v>0</v>
          </cell>
          <cell r="S5363">
            <v>0</v>
          </cell>
        </row>
        <row r="5364">
          <cell r="B5364" t="str">
            <v>73</v>
          </cell>
          <cell r="C5364" t="str">
            <v>ТМ-63-10/0,23 с/н  ПСНевельская</v>
          </cell>
          <cell r="D5364" t="str">
            <v>534</v>
          </cell>
          <cell r="E5364" t="str">
            <v>011</v>
          </cell>
          <cell r="F5364">
            <v>11</v>
          </cell>
          <cell r="G5364">
            <v>40</v>
          </cell>
          <cell r="H5364">
            <v>67714</v>
          </cell>
          <cell r="I5364" t="str">
            <v>41519</v>
          </cell>
          <cell r="J5364" t="str">
            <v>2010062</v>
          </cell>
          <cell r="K5364" t="str">
            <v>40701</v>
          </cell>
          <cell r="L5364">
            <v>4.4000000000000004</v>
          </cell>
          <cell r="M5364" t="str">
            <v>143115201</v>
          </cell>
          <cell r="Q5364">
            <v>67714</v>
          </cell>
          <cell r="R5364">
            <v>0</v>
          </cell>
          <cell r="S5364">
            <v>0</v>
          </cell>
        </row>
        <row r="5365">
          <cell r="B5365" t="str">
            <v>73</v>
          </cell>
          <cell r="C5365" t="str">
            <v>Ячейка с ВМ  ПСНевельская</v>
          </cell>
          <cell r="D5365" t="str">
            <v>534</v>
          </cell>
          <cell r="E5365" t="str">
            <v>011</v>
          </cell>
          <cell r="F5365">
            <v>11</v>
          </cell>
          <cell r="G5365">
            <v>40</v>
          </cell>
          <cell r="H5365">
            <v>67714</v>
          </cell>
          <cell r="I5365" t="str">
            <v>41520</v>
          </cell>
          <cell r="J5365" t="str">
            <v>2010062</v>
          </cell>
          <cell r="K5365" t="str">
            <v>40701</v>
          </cell>
          <cell r="L5365">
            <v>4.4000000000000004</v>
          </cell>
          <cell r="M5365" t="str">
            <v>143115201</v>
          </cell>
          <cell r="Q5365">
            <v>67714</v>
          </cell>
          <cell r="R5365">
            <v>0</v>
          </cell>
          <cell r="S5365">
            <v>0</v>
          </cell>
        </row>
        <row r="5366">
          <cell r="B5366" t="str">
            <v>73</v>
          </cell>
          <cell r="C5366" t="str">
            <v>Ячейка с ВМ  ПСНевельская</v>
          </cell>
          <cell r="D5366" t="str">
            <v>534</v>
          </cell>
          <cell r="E5366" t="str">
            <v>011</v>
          </cell>
          <cell r="F5366">
            <v>11</v>
          </cell>
          <cell r="G5366">
            <v>40</v>
          </cell>
          <cell r="H5366">
            <v>67714</v>
          </cell>
          <cell r="I5366" t="str">
            <v>41521</v>
          </cell>
          <cell r="J5366" t="str">
            <v>2010062</v>
          </cell>
          <cell r="K5366" t="str">
            <v>40701</v>
          </cell>
          <cell r="L5366">
            <v>4.4000000000000004</v>
          </cell>
          <cell r="M5366" t="str">
            <v>143115201</v>
          </cell>
          <cell r="Q5366">
            <v>67714</v>
          </cell>
          <cell r="R5366">
            <v>0</v>
          </cell>
          <cell r="S5366">
            <v>0</v>
          </cell>
        </row>
        <row r="5367">
          <cell r="B5367" t="str">
            <v>73</v>
          </cell>
          <cell r="C5367" t="str">
            <v>Ячейка с ВМ  ПСНевельская</v>
          </cell>
          <cell r="D5367" t="str">
            <v>534</v>
          </cell>
          <cell r="E5367" t="str">
            <v>011</v>
          </cell>
          <cell r="F5367">
            <v>11</v>
          </cell>
          <cell r="G5367">
            <v>40</v>
          </cell>
          <cell r="H5367">
            <v>67714</v>
          </cell>
          <cell r="I5367" t="str">
            <v>41522</v>
          </cell>
          <cell r="J5367" t="str">
            <v>2010062</v>
          </cell>
          <cell r="K5367" t="str">
            <v>40701</v>
          </cell>
          <cell r="L5367">
            <v>4.4000000000000004</v>
          </cell>
          <cell r="M5367" t="str">
            <v>143115201</v>
          </cell>
          <cell r="Q5367">
            <v>67714</v>
          </cell>
          <cell r="R5367">
            <v>0</v>
          </cell>
          <cell r="S5367">
            <v>0</v>
          </cell>
        </row>
        <row r="5368">
          <cell r="B5368" t="str">
            <v>73</v>
          </cell>
          <cell r="C5368" t="str">
            <v>Ячейка с ВМ  ПСНевельская</v>
          </cell>
          <cell r="D5368" t="str">
            <v>534</v>
          </cell>
          <cell r="E5368" t="str">
            <v>011</v>
          </cell>
          <cell r="F5368">
            <v>11</v>
          </cell>
          <cell r="G5368">
            <v>40</v>
          </cell>
          <cell r="H5368">
            <v>67714</v>
          </cell>
          <cell r="I5368" t="str">
            <v>41523</v>
          </cell>
          <cell r="J5368" t="str">
            <v>2010062</v>
          </cell>
          <cell r="K5368" t="str">
            <v>40701</v>
          </cell>
          <cell r="L5368">
            <v>4.4000000000000004</v>
          </cell>
          <cell r="M5368" t="str">
            <v>143115201</v>
          </cell>
          <cell r="Q5368">
            <v>67714</v>
          </cell>
          <cell r="R5368">
            <v>0</v>
          </cell>
          <cell r="S5368">
            <v>0</v>
          </cell>
        </row>
        <row r="5369">
          <cell r="B5369" t="str">
            <v>73</v>
          </cell>
          <cell r="C5369" t="str">
            <v>Ячейка с ВМ  ПСНевельская</v>
          </cell>
          <cell r="D5369" t="str">
            <v>534</v>
          </cell>
          <cell r="E5369" t="str">
            <v>011</v>
          </cell>
          <cell r="F5369">
            <v>11</v>
          </cell>
          <cell r="G5369">
            <v>40</v>
          </cell>
          <cell r="H5369">
            <v>67714</v>
          </cell>
          <cell r="I5369" t="str">
            <v>41524</v>
          </cell>
          <cell r="J5369" t="str">
            <v>2010062</v>
          </cell>
          <cell r="K5369" t="str">
            <v>40701</v>
          </cell>
          <cell r="L5369">
            <v>4.4000000000000004</v>
          </cell>
          <cell r="M5369" t="str">
            <v>143115201</v>
          </cell>
          <cell r="Q5369">
            <v>67714</v>
          </cell>
          <cell r="R5369">
            <v>0</v>
          </cell>
          <cell r="S5369">
            <v>0</v>
          </cell>
        </row>
        <row r="5370">
          <cell r="B5370" t="str">
            <v>73</v>
          </cell>
          <cell r="C5370" t="str">
            <v>Ячейка с ВМ  ПСНевельская</v>
          </cell>
          <cell r="D5370" t="str">
            <v>534</v>
          </cell>
          <cell r="E5370" t="str">
            <v>011</v>
          </cell>
          <cell r="F5370">
            <v>11</v>
          </cell>
          <cell r="G5370">
            <v>40</v>
          </cell>
          <cell r="H5370">
            <v>67714</v>
          </cell>
          <cell r="I5370" t="str">
            <v>41525</v>
          </cell>
          <cell r="J5370" t="str">
            <v>2010062</v>
          </cell>
          <cell r="K5370" t="str">
            <v>40701</v>
          </cell>
          <cell r="L5370">
            <v>4.4000000000000004</v>
          </cell>
          <cell r="M5370" t="str">
            <v>143115201</v>
          </cell>
          <cell r="Q5370">
            <v>67714</v>
          </cell>
          <cell r="R5370">
            <v>0</v>
          </cell>
          <cell r="S5370">
            <v>0</v>
          </cell>
        </row>
        <row r="5371">
          <cell r="B5371" t="str">
            <v>73</v>
          </cell>
          <cell r="C5371" t="str">
            <v>Ячейка с ВМ  ПСНевельская</v>
          </cell>
          <cell r="D5371" t="str">
            <v>534</v>
          </cell>
          <cell r="E5371" t="str">
            <v>011</v>
          </cell>
          <cell r="F5371">
            <v>11</v>
          </cell>
          <cell r="G5371">
            <v>40</v>
          </cell>
          <cell r="H5371">
            <v>67714</v>
          </cell>
          <cell r="I5371" t="str">
            <v>41526</v>
          </cell>
          <cell r="J5371" t="str">
            <v>2010062</v>
          </cell>
          <cell r="K5371" t="str">
            <v>40701</v>
          </cell>
          <cell r="L5371">
            <v>4.4000000000000004</v>
          </cell>
          <cell r="M5371" t="str">
            <v>143115201</v>
          </cell>
          <cell r="Q5371">
            <v>67714</v>
          </cell>
          <cell r="R5371">
            <v>0</v>
          </cell>
          <cell r="S5371">
            <v>0</v>
          </cell>
        </row>
        <row r="5372">
          <cell r="B5372" t="str">
            <v>73</v>
          </cell>
          <cell r="C5372" t="str">
            <v>Ячейка с ВМ  ПСНевельская</v>
          </cell>
          <cell r="D5372" t="str">
            <v>534</v>
          </cell>
          <cell r="E5372" t="str">
            <v>011</v>
          </cell>
          <cell r="F5372">
            <v>11</v>
          </cell>
          <cell r="G5372">
            <v>40</v>
          </cell>
          <cell r="H5372">
            <v>67714</v>
          </cell>
          <cell r="I5372" t="str">
            <v>41527</v>
          </cell>
          <cell r="J5372" t="str">
            <v>2010062</v>
          </cell>
          <cell r="K5372" t="str">
            <v>40701</v>
          </cell>
          <cell r="L5372">
            <v>4.4000000000000004</v>
          </cell>
          <cell r="M5372" t="str">
            <v>143115201</v>
          </cell>
          <cell r="Q5372">
            <v>67714</v>
          </cell>
          <cell r="R5372">
            <v>0</v>
          </cell>
          <cell r="S5372">
            <v>0</v>
          </cell>
        </row>
        <row r="5373">
          <cell r="B5373" t="str">
            <v>73</v>
          </cell>
          <cell r="C5373" t="str">
            <v>Ячейка с масл.выкл-лем  ПСНевельс</v>
          </cell>
          <cell r="D5373" t="str">
            <v>534</v>
          </cell>
          <cell r="E5373" t="str">
            <v>011</v>
          </cell>
          <cell r="F5373">
            <v>11</v>
          </cell>
          <cell r="G5373">
            <v>40</v>
          </cell>
          <cell r="H5373">
            <v>67714</v>
          </cell>
          <cell r="I5373" t="str">
            <v>41528</v>
          </cell>
          <cell r="J5373" t="str">
            <v>2010062</v>
          </cell>
          <cell r="K5373" t="str">
            <v>40701</v>
          </cell>
          <cell r="L5373">
            <v>4.4000000000000004</v>
          </cell>
          <cell r="M5373" t="str">
            <v>143115201</v>
          </cell>
          <cell r="Q5373">
            <v>67714</v>
          </cell>
          <cell r="R5373">
            <v>0</v>
          </cell>
          <cell r="S5373">
            <v>0</v>
          </cell>
        </row>
        <row r="5374">
          <cell r="B5374" t="str">
            <v>73</v>
          </cell>
          <cell r="C5374" t="str">
            <v>Ячейки 10кв с ВН на ТП-833</v>
          </cell>
          <cell r="D5374" t="str">
            <v>534</v>
          </cell>
          <cell r="E5374" t="str">
            <v>011</v>
          </cell>
          <cell r="F5374">
            <v>11</v>
          </cell>
          <cell r="G5374">
            <v>40</v>
          </cell>
          <cell r="H5374">
            <v>61325</v>
          </cell>
          <cell r="I5374" t="str">
            <v>41529</v>
          </cell>
          <cell r="J5374" t="str">
            <v>2010062</v>
          </cell>
          <cell r="K5374" t="str">
            <v>40701</v>
          </cell>
          <cell r="L5374">
            <v>4.4000000000000004</v>
          </cell>
          <cell r="M5374" t="str">
            <v>143115201</v>
          </cell>
          <cell r="Q5374">
            <v>61325</v>
          </cell>
          <cell r="R5374">
            <v>0</v>
          </cell>
          <cell r="S5374">
            <v>0</v>
          </cell>
        </row>
        <row r="5375">
          <cell r="B5375" t="str">
            <v>73</v>
          </cell>
          <cell r="C5375" t="str">
            <v>Ячейки 10кв  на ТП-849</v>
          </cell>
          <cell r="D5375" t="str">
            <v>534</v>
          </cell>
          <cell r="E5375" t="str">
            <v>011</v>
          </cell>
          <cell r="F5375">
            <v>11</v>
          </cell>
          <cell r="G5375">
            <v>40</v>
          </cell>
          <cell r="H5375">
            <v>60787</v>
          </cell>
          <cell r="I5375" t="str">
            <v>41530</v>
          </cell>
          <cell r="J5375" t="str">
            <v>2010062</v>
          </cell>
          <cell r="K5375" t="str">
            <v>40701</v>
          </cell>
          <cell r="L5375">
            <v>4.4000000000000004</v>
          </cell>
          <cell r="M5375" t="str">
            <v>143115201</v>
          </cell>
          <cell r="Q5375">
            <v>60787</v>
          </cell>
          <cell r="R5375">
            <v>0</v>
          </cell>
          <cell r="S5375">
            <v>0</v>
          </cell>
        </row>
        <row r="5376">
          <cell r="B5376" t="str">
            <v>73</v>
          </cell>
          <cell r="C5376" t="str">
            <v>Шкафы 0,4кв на ТП-826</v>
          </cell>
          <cell r="D5376" t="str">
            <v>534</v>
          </cell>
          <cell r="E5376" t="str">
            <v>011</v>
          </cell>
          <cell r="F5376">
            <v>11</v>
          </cell>
          <cell r="G5376">
            <v>40</v>
          </cell>
          <cell r="H5376">
            <v>54805</v>
          </cell>
          <cell r="I5376" t="str">
            <v>41531</v>
          </cell>
          <cell r="J5376" t="str">
            <v>2010062</v>
          </cell>
          <cell r="K5376" t="str">
            <v>40702</v>
          </cell>
          <cell r="L5376">
            <v>9.1</v>
          </cell>
          <cell r="M5376" t="str">
            <v>143115201</v>
          </cell>
          <cell r="Q5376">
            <v>54805</v>
          </cell>
          <cell r="R5376">
            <v>0</v>
          </cell>
          <cell r="S5376">
            <v>0</v>
          </cell>
        </row>
        <row r="5377">
          <cell r="B5377" t="str">
            <v>73</v>
          </cell>
          <cell r="C5377" t="str">
            <v>ТМ-400-10/0,4 на РП-41</v>
          </cell>
          <cell r="D5377" t="str">
            <v>534</v>
          </cell>
          <cell r="E5377" t="str">
            <v>011</v>
          </cell>
          <cell r="F5377">
            <v>11</v>
          </cell>
          <cell r="G5377">
            <v>40</v>
          </cell>
          <cell r="H5377">
            <v>45204</v>
          </cell>
          <cell r="I5377" t="str">
            <v>41532</v>
          </cell>
          <cell r="J5377" t="str">
            <v>2010062</v>
          </cell>
          <cell r="K5377" t="str">
            <v>40701</v>
          </cell>
          <cell r="L5377">
            <v>4.4000000000000004</v>
          </cell>
          <cell r="M5377" t="str">
            <v>143115201</v>
          </cell>
          <cell r="Q5377">
            <v>45204</v>
          </cell>
          <cell r="R5377">
            <v>0</v>
          </cell>
          <cell r="S5377">
            <v>0</v>
          </cell>
        </row>
        <row r="5378">
          <cell r="B5378" t="str">
            <v>73</v>
          </cell>
          <cell r="C5378" t="str">
            <v>ТМ-400/10/0,4 на ТП-830</v>
          </cell>
          <cell r="D5378" t="str">
            <v>534</v>
          </cell>
          <cell r="E5378" t="str">
            <v>011</v>
          </cell>
          <cell r="F5378">
            <v>11</v>
          </cell>
          <cell r="G5378">
            <v>40</v>
          </cell>
          <cell r="H5378">
            <v>43946</v>
          </cell>
          <cell r="I5378" t="str">
            <v>41533</v>
          </cell>
          <cell r="J5378" t="str">
            <v>2010062</v>
          </cell>
          <cell r="K5378" t="str">
            <v>40701</v>
          </cell>
          <cell r="L5378">
            <v>4.4000000000000004</v>
          </cell>
          <cell r="M5378" t="str">
            <v>143115201</v>
          </cell>
          <cell r="Q5378">
            <v>43946</v>
          </cell>
          <cell r="R5378">
            <v>0</v>
          </cell>
          <cell r="S5378">
            <v>0</v>
          </cell>
        </row>
        <row r="5379">
          <cell r="B5379" t="str">
            <v>73</v>
          </cell>
          <cell r="C5379" t="str">
            <v>КТП- 878</v>
          </cell>
          <cell r="D5379" t="str">
            <v>534</v>
          </cell>
          <cell r="E5379" t="str">
            <v>011</v>
          </cell>
          <cell r="F5379">
            <v>11</v>
          </cell>
          <cell r="G5379">
            <v>40</v>
          </cell>
          <cell r="H5379">
            <v>39153</v>
          </cell>
          <cell r="I5379" t="str">
            <v>41534</v>
          </cell>
          <cell r="J5379" t="str">
            <v>2010062</v>
          </cell>
          <cell r="K5379" t="str">
            <v>40701</v>
          </cell>
          <cell r="L5379">
            <v>6.6</v>
          </cell>
          <cell r="M5379" t="str">
            <v>143115201</v>
          </cell>
          <cell r="Q5379">
            <v>39153</v>
          </cell>
          <cell r="R5379">
            <v>0</v>
          </cell>
          <cell r="S5379">
            <v>0</v>
          </cell>
        </row>
        <row r="5380">
          <cell r="B5380" t="str">
            <v>73</v>
          </cell>
          <cell r="C5380" t="str">
            <v>КТП-806</v>
          </cell>
          <cell r="D5380" t="str">
            <v>534</v>
          </cell>
          <cell r="E5380" t="str">
            <v>011</v>
          </cell>
          <cell r="F5380">
            <v>11</v>
          </cell>
          <cell r="G5380">
            <v>40</v>
          </cell>
          <cell r="H5380">
            <v>34045</v>
          </cell>
          <cell r="I5380" t="str">
            <v>41535</v>
          </cell>
          <cell r="J5380" t="str">
            <v>2010062</v>
          </cell>
          <cell r="K5380" t="str">
            <v>40701</v>
          </cell>
          <cell r="L5380">
            <v>6.6</v>
          </cell>
          <cell r="M5380" t="str">
            <v>143115201</v>
          </cell>
          <cell r="Q5380">
            <v>34045</v>
          </cell>
          <cell r="R5380">
            <v>0</v>
          </cell>
          <cell r="S5380">
            <v>0</v>
          </cell>
        </row>
        <row r="5381">
          <cell r="B5381" t="str">
            <v>73</v>
          </cell>
          <cell r="C5381" t="str">
            <v>МТП-822 Инв.№1635а</v>
          </cell>
          <cell r="D5381" t="str">
            <v>534</v>
          </cell>
          <cell r="E5381" t="str">
            <v>011</v>
          </cell>
          <cell r="F5381">
            <v>11</v>
          </cell>
          <cell r="G5381">
            <v>40</v>
          </cell>
          <cell r="H5381">
            <v>34045</v>
          </cell>
          <cell r="I5381" t="str">
            <v>41536</v>
          </cell>
          <cell r="J5381" t="str">
            <v>2010062</v>
          </cell>
          <cell r="K5381" t="str">
            <v>40701</v>
          </cell>
          <cell r="L5381">
            <v>6.6</v>
          </cell>
          <cell r="M5381" t="str">
            <v>143115201</v>
          </cell>
          <cell r="Q5381">
            <v>34045</v>
          </cell>
          <cell r="R5381">
            <v>0</v>
          </cell>
          <cell r="S5381">
            <v>0</v>
          </cell>
        </row>
        <row r="5382">
          <cell r="B5382" t="str">
            <v>73</v>
          </cell>
          <cell r="C5382" t="str">
            <v>ПКТП-873</v>
          </cell>
          <cell r="D5382" t="str">
            <v>534</v>
          </cell>
          <cell r="E5382" t="str">
            <v>011</v>
          </cell>
          <cell r="F5382">
            <v>11</v>
          </cell>
          <cell r="G5382">
            <v>40</v>
          </cell>
          <cell r="H5382">
            <v>33949</v>
          </cell>
          <cell r="I5382" t="str">
            <v>41537</v>
          </cell>
          <cell r="J5382" t="str">
            <v>2010062</v>
          </cell>
          <cell r="K5382" t="str">
            <v>40701</v>
          </cell>
          <cell r="L5382">
            <v>6.6</v>
          </cell>
          <cell r="M5382" t="str">
            <v>143115201</v>
          </cell>
          <cell r="Q5382">
            <v>33949</v>
          </cell>
          <cell r="R5382">
            <v>0</v>
          </cell>
          <cell r="S5382">
            <v>0</v>
          </cell>
        </row>
        <row r="5383">
          <cell r="B5383" t="str">
            <v>73</v>
          </cell>
          <cell r="C5383" t="str">
            <v>Выключатели на ТП-807</v>
          </cell>
          <cell r="D5383" t="str">
            <v>534</v>
          </cell>
          <cell r="E5383" t="str">
            <v>011</v>
          </cell>
          <cell r="F5383">
            <v>11</v>
          </cell>
          <cell r="G5383">
            <v>40</v>
          </cell>
          <cell r="H5383">
            <v>33533</v>
          </cell>
          <cell r="I5383" t="str">
            <v>41538</v>
          </cell>
          <cell r="J5383" t="str">
            <v>2010062</v>
          </cell>
          <cell r="K5383" t="str">
            <v>40701</v>
          </cell>
          <cell r="L5383">
            <v>4.4000000000000004</v>
          </cell>
          <cell r="M5383" t="str">
            <v>143115201</v>
          </cell>
          <cell r="Q5383">
            <v>33533</v>
          </cell>
          <cell r="R5383">
            <v>0</v>
          </cell>
          <cell r="S5383">
            <v>0</v>
          </cell>
        </row>
        <row r="5384">
          <cell r="B5384" t="str">
            <v>73</v>
          </cell>
          <cell r="C5384" t="str">
            <v>Ячейка КРД ПСНевельская</v>
          </cell>
          <cell r="D5384" t="str">
            <v>534</v>
          </cell>
          <cell r="E5384" t="str">
            <v>011</v>
          </cell>
          <cell r="F5384">
            <v>11</v>
          </cell>
          <cell r="G5384">
            <v>40</v>
          </cell>
          <cell r="H5384">
            <v>25165</v>
          </cell>
          <cell r="I5384" t="str">
            <v>41539</v>
          </cell>
          <cell r="J5384" t="str">
            <v>2010062</v>
          </cell>
          <cell r="K5384" t="str">
            <v>40701</v>
          </cell>
          <cell r="L5384">
            <v>4.4000000000000004</v>
          </cell>
          <cell r="M5384" t="str">
            <v>143115201</v>
          </cell>
          <cell r="Q5384">
            <v>25165</v>
          </cell>
          <cell r="R5384">
            <v>0</v>
          </cell>
          <cell r="S5384">
            <v>0</v>
          </cell>
        </row>
        <row r="5385">
          <cell r="B5385" t="str">
            <v>73</v>
          </cell>
          <cell r="C5385" t="str">
            <v>Ячейка КРД ПСНевельская</v>
          </cell>
          <cell r="D5385" t="str">
            <v>534</v>
          </cell>
          <cell r="E5385" t="str">
            <v>011</v>
          </cell>
          <cell r="F5385">
            <v>11</v>
          </cell>
          <cell r="G5385">
            <v>40</v>
          </cell>
          <cell r="H5385">
            <v>25165</v>
          </cell>
          <cell r="I5385" t="str">
            <v>41540</v>
          </cell>
          <cell r="J5385" t="str">
            <v>2010062</v>
          </cell>
          <cell r="K5385" t="str">
            <v>40701</v>
          </cell>
          <cell r="L5385">
            <v>4.4000000000000004</v>
          </cell>
          <cell r="M5385" t="str">
            <v>143115201</v>
          </cell>
          <cell r="Q5385">
            <v>25165</v>
          </cell>
          <cell r="R5385">
            <v>0</v>
          </cell>
          <cell r="S5385">
            <v>0</v>
          </cell>
        </row>
        <row r="5386">
          <cell r="B5386" t="str">
            <v>73</v>
          </cell>
          <cell r="C5386" t="str">
            <v>Ячейка КРД ПСНевельская</v>
          </cell>
          <cell r="D5386" t="str">
            <v>534</v>
          </cell>
          <cell r="E5386" t="str">
            <v>011</v>
          </cell>
          <cell r="F5386">
            <v>11</v>
          </cell>
          <cell r="G5386">
            <v>40</v>
          </cell>
          <cell r="H5386">
            <v>25165</v>
          </cell>
          <cell r="I5386" t="str">
            <v>41541</v>
          </cell>
          <cell r="J5386" t="str">
            <v>2010062</v>
          </cell>
          <cell r="K5386" t="str">
            <v>40701</v>
          </cell>
          <cell r="L5386">
            <v>4.4000000000000004</v>
          </cell>
          <cell r="M5386" t="str">
            <v>143115201</v>
          </cell>
          <cell r="Q5386">
            <v>25165</v>
          </cell>
          <cell r="R5386">
            <v>0</v>
          </cell>
          <cell r="S5386">
            <v>0</v>
          </cell>
        </row>
        <row r="5387">
          <cell r="B5387" t="str">
            <v>73</v>
          </cell>
          <cell r="C5387" t="str">
            <v>ПКТП-864</v>
          </cell>
          <cell r="D5387" t="str">
            <v>534</v>
          </cell>
          <cell r="E5387" t="str">
            <v>011</v>
          </cell>
          <cell r="F5387">
            <v>11</v>
          </cell>
          <cell r="G5387">
            <v>40</v>
          </cell>
          <cell r="H5387">
            <v>23189</v>
          </cell>
          <cell r="I5387" t="str">
            <v>41542</v>
          </cell>
          <cell r="J5387" t="str">
            <v>2010062</v>
          </cell>
          <cell r="K5387" t="str">
            <v>40701</v>
          </cell>
          <cell r="L5387">
            <v>6.6</v>
          </cell>
          <cell r="M5387" t="str">
            <v>143115201</v>
          </cell>
          <cell r="Q5387">
            <v>23189</v>
          </cell>
          <cell r="R5387">
            <v>0</v>
          </cell>
          <cell r="S5387">
            <v>0</v>
          </cell>
        </row>
        <row r="5388">
          <cell r="B5388" t="str">
            <v>73</v>
          </cell>
          <cell r="C5388" t="str">
            <v>Панель противоаварийной и режимно</v>
          </cell>
          <cell r="D5388" t="str">
            <v>534</v>
          </cell>
          <cell r="E5388" t="str">
            <v>011</v>
          </cell>
          <cell r="F5388">
            <v>11</v>
          </cell>
          <cell r="G5388">
            <v>40</v>
          </cell>
          <cell r="H5388">
            <v>22740</v>
          </cell>
          <cell r="I5388" t="str">
            <v>41543</v>
          </cell>
          <cell r="J5388" t="str">
            <v>2010062</v>
          </cell>
          <cell r="K5388" t="str">
            <v>40701</v>
          </cell>
          <cell r="L5388">
            <v>4.4000000000000004</v>
          </cell>
          <cell r="M5388" t="str">
            <v>143115201</v>
          </cell>
          <cell r="Q5388">
            <v>22740</v>
          </cell>
          <cell r="R5388">
            <v>0</v>
          </cell>
          <cell r="S5388">
            <v>0</v>
          </cell>
        </row>
        <row r="5389">
          <cell r="B5389" t="str">
            <v>73</v>
          </cell>
          <cell r="C5389" t="str">
            <v>Панель РЗА ЭПП207 ПСНевельская</v>
          </cell>
          <cell r="D5389" t="str">
            <v>534</v>
          </cell>
          <cell r="E5389" t="str">
            <v>011</v>
          </cell>
          <cell r="F5389">
            <v>11</v>
          </cell>
          <cell r="G5389">
            <v>40</v>
          </cell>
          <cell r="H5389">
            <v>22740</v>
          </cell>
          <cell r="I5389" t="str">
            <v>41544</v>
          </cell>
          <cell r="J5389" t="str">
            <v>2010062</v>
          </cell>
          <cell r="K5389" t="str">
            <v>40701</v>
          </cell>
          <cell r="L5389">
            <v>4.4000000000000004</v>
          </cell>
          <cell r="M5389" t="str">
            <v>143115201</v>
          </cell>
          <cell r="Q5389">
            <v>22740</v>
          </cell>
          <cell r="R5389">
            <v>0</v>
          </cell>
          <cell r="S5389">
            <v>0</v>
          </cell>
        </row>
        <row r="5390">
          <cell r="B5390" t="str">
            <v>73</v>
          </cell>
          <cell r="C5390" t="str">
            <v>Панель РЗА ЭПП207 ПСНевельская</v>
          </cell>
          <cell r="D5390" t="str">
            <v>534</v>
          </cell>
          <cell r="E5390" t="str">
            <v>011</v>
          </cell>
          <cell r="F5390">
            <v>11</v>
          </cell>
          <cell r="G5390">
            <v>40</v>
          </cell>
          <cell r="H5390">
            <v>22740</v>
          </cell>
          <cell r="I5390" t="str">
            <v>41545</v>
          </cell>
          <cell r="J5390" t="str">
            <v>2010062</v>
          </cell>
          <cell r="K5390" t="str">
            <v>40701</v>
          </cell>
          <cell r="L5390">
            <v>4.4000000000000004</v>
          </cell>
          <cell r="M5390" t="str">
            <v>143115201</v>
          </cell>
          <cell r="Q5390">
            <v>22740</v>
          </cell>
          <cell r="R5390">
            <v>0</v>
          </cell>
          <cell r="S5390">
            <v>0</v>
          </cell>
        </row>
        <row r="5391">
          <cell r="B5391" t="str">
            <v>73</v>
          </cell>
          <cell r="C5391" t="str">
            <v>ПанельЭПП507 собств. нужд ПСНевел</v>
          </cell>
          <cell r="D5391" t="str">
            <v>534</v>
          </cell>
          <cell r="E5391" t="str">
            <v>011</v>
          </cell>
          <cell r="F5391">
            <v>11</v>
          </cell>
          <cell r="G5391">
            <v>40</v>
          </cell>
          <cell r="H5391">
            <v>22740</v>
          </cell>
          <cell r="I5391" t="str">
            <v>41546</v>
          </cell>
          <cell r="J5391" t="str">
            <v>2010062</v>
          </cell>
          <cell r="K5391" t="str">
            <v>40701</v>
          </cell>
          <cell r="L5391">
            <v>4.4000000000000004</v>
          </cell>
          <cell r="M5391" t="str">
            <v>143115201</v>
          </cell>
          <cell r="Q5391">
            <v>22740</v>
          </cell>
          <cell r="R5391">
            <v>0</v>
          </cell>
          <cell r="S5391">
            <v>0</v>
          </cell>
        </row>
        <row r="5392">
          <cell r="B5392" t="str">
            <v>73</v>
          </cell>
          <cell r="C5392" t="str">
            <v>КТП- 803</v>
          </cell>
          <cell r="D5392" t="str">
            <v>534</v>
          </cell>
          <cell r="E5392" t="str">
            <v>011</v>
          </cell>
          <cell r="F5392">
            <v>11</v>
          </cell>
          <cell r="G5392">
            <v>40</v>
          </cell>
          <cell r="H5392">
            <v>21657</v>
          </cell>
          <cell r="I5392" t="str">
            <v>41547</v>
          </cell>
          <cell r="J5392" t="str">
            <v>2010062</v>
          </cell>
          <cell r="K5392" t="str">
            <v>40701</v>
          </cell>
          <cell r="L5392">
            <v>6.6</v>
          </cell>
          <cell r="M5392" t="str">
            <v>143115201</v>
          </cell>
          <cell r="Q5392">
            <v>21657</v>
          </cell>
          <cell r="R5392">
            <v>0</v>
          </cell>
          <cell r="S5392">
            <v>0</v>
          </cell>
        </row>
        <row r="5393">
          <cell r="B5393" t="str">
            <v>73</v>
          </cell>
          <cell r="C5393" t="str">
            <v>КТП-816</v>
          </cell>
          <cell r="D5393" t="str">
            <v>534</v>
          </cell>
          <cell r="E5393" t="str">
            <v>011</v>
          </cell>
          <cell r="F5393">
            <v>11</v>
          </cell>
          <cell r="G5393">
            <v>40</v>
          </cell>
          <cell r="H5393">
            <v>21657</v>
          </cell>
          <cell r="I5393" t="str">
            <v>41548</v>
          </cell>
          <cell r="J5393" t="str">
            <v>2010062</v>
          </cell>
          <cell r="K5393" t="str">
            <v>40701</v>
          </cell>
          <cell r="L5393">
            <v>6.6</v>
          </cell>
          <cell r="M5393" t="str">
            <v>143115201</v>
          </cell>
          <cell r="Q5393">
            <v>21657</v>
          </cell>
          <cell r="R5393">
            <v>0</v>
          </cell>
          <cell r="S5393">
            <v>0</v>
          </cell>
        </row>
        <row r="5394">
          <cell r="B5394" t="str">
            <v>73</v>
          </cell>
          <cell r="C5394" t="str">
            <v>ТМ-400-10/0,4 на ТП-826</v>
          </cell>
          <cell r="D5394" t="str">
            <v>534</v>
          </cell>
          <cell r="E5394" t="str">
            <v>011</v>
          </cell>
          <cell r="F5394">
            <v>11</v>
          </cell>
          <cell r="G5394">
            <v>40</v>
          </cell>
          <cell r="H5394">
            <v>21636</v>
          </cell>
          <cell r="I5394" t="str">
            <v>41549</v>
          </cell>
          <cell r="J5394" t="str">
            <v>2010062</v>
          </cell>
          <cell r="K5394" t="str">
            <v>40701</v>
          </cell>
          <cell r="L5394">
            <v>4.4000000000000004</v>
          </cell>
          <cell r="M5394" t="str">
            <v>143115201</v>
          </cell>
          <cell r="Q5394">
            <v>21636</v>
          </cell>
          <cell r="R5394">
            <v>0</v>
          </cell>
          <cell r="S5394">
            <v>0</v>
          </cell>
        </row>
        <row r="5395">
          <cell r="B5395" t="str">
            <v>73</v>
          </cell>
          <cell r="C5395" t="str">
            <v>Выключатель на ТП-826</v>
          </cell>
          <cell r="D5395" t="str">
            <v>534</v>
          </cell>
          <cell r="E5395" t="str">
            <v>011</v>
          </cell>
          <cell r="F5395">
            <v>11</v>
          </cell>
          <cell r="G5395">
            <v>40</v>
          </cell>
          <cell r="H5395">
            <v>21100</v>
          </cell>
          <cell r="I5395" t="str">
            <v>41550</v>
          </cell>
          <cell r="J5395" t="str">
            <v>2010062</v>
          </cell>
          <cell r="K5395" t="str">
            <v>40701</v>
          </cell>
          <cell r="L5395">
            <v>4.4000000000000004</v>
          </cell>
          <cell r="M5395" t="str">
            <v>143115201</v>
          </cell>
          <cell r="Q5395">
            <v>21100</v>
          </cell>
          <cell r="R5395">
            <v>0</v>
          </cell>
          <cell r="S5395">
            <v>0</v>
          </cell>
        </row>
        <row r="5396">
          <cell r="B5396" t="str">
            <v>73</v>
          </cell>
          <cell r="C5396" t="str">
            <v>Разъединитель на ТП-892</v>
          </cell>
          <cell r="D5396" t="str">
            <v>534</v>
          </cell>
          <cell r="E5396" t="str">
            <v>011</v>
          </cell>
          <cell r="F5396">
            <v>11</v>
          </cell>
          <cell r="G5396">
            <v>40</v>
          </cell>
          <cell r="H5396">
            <v>19523</v>
          </cell>
          <cell r="I5396" t="str">
            <v>41552</v>
          </cell>
          <cell r="J5396" t="str">
            <v>2010062</v>
          </cell>
          <cell r="K5396" t="str">
            <v>40701</v>
          </cell>
          <cell r="L5396">
            <v>4.4000000000000004</v>
          </cell>
          <cell r="M5396" t="str">
            <v>143115201</v>
          </cell>
          <cell r="Q5396">
            <v>19523</v>
          </cell>
          <cell r="R5396">
            <v>0</v>
          </cell>
          <cell r="S5396">
            <v>0</v>
          </cell>
        </row>
        <row r="5397">
          <cell r="B5397" t="str">
            <v>73</v>
          </cell>
          <cell r="C5397" t="str">
            <v>Ячейка с разрядником ПСНевельская</v>
          </cell>
          <cell r="D5397" t="str">
            <v>534</v>
          </cell>
          <cell r="E5397" t="str">
            <v>011</v>
          </cell>
          <cell r="F5397">
            <v>11</v>
          </cell>
          <cell r="G5397">
            <v>40</v>
          </cell>
          <cell r="H5397">
            <v>19380</v>
          </cell>
          <cell r="I5397" t="str">
            <v>41553</v>
          </cell>
          <cell r="J5397" t="str">
            <v>2010062</v>
          </cell>
          <cell r="K5397" t="str">
            <v>40701</v>
          </cell>
          <cell r="L5397">
            <v>4.4000000000000004</v>
          </cell>
          <cell r="M5397" t="str">
            <v>143115201</v>
          </cell>
          <cell r="Q5397">
            <v>19380</v>
          </cell>
          <cell r="R5397">
            <v>0</v>
          </cell>
          <cell r="S5397">
            <v>0</v>
          </cell>
        </row>
        <row r="5398">
          <cell r="B5398" t="str">
            <v>73</v>
          </cell>
          <cell r="C5398" t="str">
            <v>Ячейка с разрядником ПСНевельская</v>
          </cell>
          <cell r="D5398" t="str">
            <v>534</v>
          </cell>
          <cell r="E5398" t="str">
            <v>011</v>
          </cell>
          <cell r="F5398">
            <v>11</v>
          </cell>
          <cell r="G5398">
            <v>40</v>
          </cell>
          <cell r="H5398">
            <v>19334</v>
          </cell>
          <cell r="I5398" t="str">
            <v>41554</v>
          </cell>
          <cell r="J5398" t="str">
            <v>2010062</v>
          </cell>
          <cell r="K5398" t="str">
            <v>40701</v>
          </cell>
          <cell r="L5398">
            <v>4.4000000000000004</v>
          </cell>
          <cell r="M5398" t="str">
            <v>143115201</v>
          </cell>
          <cell r="Q5398">
            <v>19334</v>
          </cell>
          <cell r="R5398">
            <v>0</v>
          </cell>
          <cell r="S5398">
            <v>0</v>
          </cell>
        </row>
        <row r="5399">
          <cell r="B5399" t="str">
            <v>73</v>
          </cell>
          <cell r="C5399" t="str">
            <v>Панель противоаварийной и режимно</v>
          </cell>
          <cell r="D5399" t="str">
            <v>534</v>
          </cell>
          <cell r="E5399" t="str">
            <v>011</v>
          </cell>
          <cell r="F5399">
            <v>11</v>
          </cell>
          <cell r="G5399">
            <v>40</v>
          </cell>
          <cell r="H5399">
            <v>18950</v>
          </cell>
          <cell r="I5399" t="str">
            <v>41555</v>
          </cell>
          <cell r="J5399" t="str">
            <v>2010062</v>
          </cell>
          <cell r="K5399" t="str">
            <v>40701</v>
          </cell>
          <cell r="L5399">
            <v>4.4000000000000004</v>
          </cell>
          <cell r="M5399" t="str">
            <v>143115201</v>
          </cell>
          <cell r="Q5399">
            <v>18950</v>
          </cell>
          <cell r="R5399">
            <v>0</v>
          </cell>
          <cell r="S5399">
            <v>0</v>
          </cell>
        </row>
        <row r="5400">
          <cell r="B5400" t="str">
            <v>73</v>
          </cell>
          <cell r="C5400" t="str">
            <v>ПанельЭПП507 собств. нужд ПСНевел</v>
          </cell>
          <cell r="D5400" t="str">
            <v>534</v>
          </cell>
          <cell r="E5400" t="str">
            <v>011</v>
          </cell>
          <cell r="F5400">
            <v>11</v>
          </cell>
          <cell r="G5400">
            <v>40</v>
          </cell>
          <cell r="H5400">
            <v>18950</v>
          </cell>
          <cell r="I5400" t="str">
            <v>41556</v>
          </cell>
          <cell r="J5400" t="str">
            <v>2010062</v>
          </cell>
          <cell r="K5400" t="str">
            <v>40701</v>
          </cell>
          <cell r="L5400">
            <v>4.4000000000000004</v>
          </cell>
          <cell r="M5400" t="str">
            <v>143115201</v>
          </cell>
          <cell r="Q5400">
            <v>18950</v>
          </cell>
          <cell r="R5400">
            <v>0</v>
          </cell>
          <cell r="S5400">
            <v>0</v>
          </cell>
        </row>
        <row r="5401">
          <cell r="B5401" t="str">
            <v>73</v>
          </cell>
          <cell r="C5401" t="str">
            <v>ТМ-63-10/0,23 с/н  ПСНевельская</v>
          </cell>
          <cell r="D5401" t="str">
            <v>534</v>
          </cell>
          <cell r="E5401" t="str">
            <v>011</v>
          </cell>
          <cell r="F5401">
            <v>11</v>
          </cell>
          <cell r="G5401">
            <v>40</v>
          </cell>
          <cell r="H5401">
            <v>18827</v>
          </cell>
          <cell r="I5401" t="str">
            <v>41557</v>
          </cell>
          <cell r="J5401" t="str">
            <v>2010062</v>
          </cell>
          <cell r="K5401" t="str">
            <v>40701</v>
          </cell>
          <cell r="L5401">
            <v>4.4000000000000004</v>
          </cell>
          <cell r="M5401" t="str">
            <v>143115201</v>
          </cell>
          <cell r="Q5401">
            <v>18827</v>
          </cell>
          <cell r="R5401">
            <v>0</v>
          </cell>
          <cell r="S5401">
            <v>0</v>
          </cell>
        </row>
        <row r="5402">
          <cell r="B5402" t="str">
            <v>73</v>
          </cell>
          <cell r="C5402" t="str">
            <v>Ячейка с ВМ  ПСНевельская</v>
          </cell>
          <cell r="D5402" t="str">
            <v>534</v>
          </cell>
          <cell r="E5402" t="str">
            <v>011</v>
          </cell>
          <cell r="F5402">
            <v>11</v>
          </cell>
          <cell r="G5402">
            <v>40</v>
          </cell>
          <cell r="H5402">
            <v>18827</v>
          </cell>
          <cell r="I5402" t="str">
            <v>41558</v>
          </cell>
          <cell r="J5402" t="str">
            <v>2010062</v>
          </cell>
          <cell r="K5402" t="str">
            <v>40701</v>
          </cell>
          <cell r="L5402">
            <v>4.4000000000000004</v>
          </cell>
          <cell r="M5402" t="str">
            <v>143115201</v>
          </cell>
          <cell r="Q5402">
            <v>18827</v>
          </cell>
          <cell r="R5402">
            <v>0</v>
          </cell>
          <cell r="S5402">
            <v>0</v>
          </cell>
        </row>
        <row r="5403">
          <cell r="B5403" t="str">
            <v>73</v>
          </cell>
          <cell r="C5403" t="str">
            <v>РП-41 обор. яч.№2 КСО</v>
          </cell>
          <cell r="D5403" t="str">
            <v>534</v>
          </cell>
          <cell r="E5403" t="str">
            <v>011</v>
          </cell>
          <cell r="F5403">
            <v>11</v>
          </cell>
          <cell r="G5403">
            <v>40</v>
          </cell>
          <cell r="H5403">
            <v>18567</v>
          </cell>
          <cell r="I5403" t="str">
            <v>41559</v>
          </cell>
          <cell r="J5403" t="str">
            <v>2010062</v>
          </cell>
          <cell r="K5403" t="str">
            <v>40701</v>
          </cell>
          <cell r="L5403">
            <v>4.4000000000000004</v>
          </cell>
          <cell r="M5403" t="str">
            <v>143115201</v>
          </cell>
          <cell r="Q5403">
            <v>18567</v>
          </cell>
          <cell r="R5403">
            <v>0</v>
          </cell>
          <cell r="S5403">
            <v>0</v>
          </cell>
        </row>
        <row r="5404">
          <cell r="B5404" t="str">
            <v>73</v>
          </cell>
          <cell r="C5404" t="str">
            <v>РП-41 обор.яч.№5GLSH</v>
          </cell>
          <cell r="D5404" t="str">
            <v>534</v>
          </cell>
          <cell r="E5404" t="str">
            <v>011</v>
          </cell>
          <cell r="F5404">
            <v>11</v>
          </cell>
          <cell r="G5404">
            <v>40</v>
          </cell>
          <cell r="H5404">
            <v>18567</v>
          </cell>
          <cell r="I5404" t="str">
            <v>41560</v>
          </cell>
          <cell r="J5404" t="str">
            <v>2010062</v>
          </cell>
          <cell r="K5404" t="str">
            <v>40701</v>
          </cell>
          <cell r="L5404">
            <v>4.4000000000000004</v>
          </cell>
          <cell r="M5404" t="str">
            <v>143115201</v>
          </cell>
          <cell r="Q5404">
            <v>18567</v>
          </cell>
          <cell r="R5404">
            <v>0</v>
          </cell>
          <cell r="S5404">
            <v>0</v>
          </cell>
        </row>
        <row r="5405">
          <cell r="B5405" t="str">
            <v>73</v>
          </cell>
          <cell r="C5405" t="str">
            <v>РП-41 обор.яч.№6 КСО-366 с ВН-16</v>
          </cell>
          <cell r="D5405" t="str">
            <v>534</v>
          </cell>
          <cell r="E5405" t="str">
            <v>011</v>
          </cell>
          <cell r="F5405">
            <v>11</v>
          </cell>
          <cell r="G5405">
            <v>40</v>
          </cell>
          <cell r="H5405">
            <v>18567</v>
          </cell>
          <cell r="I5405" t="str">
            <v>41561</v>
          </cell>
          <cell r="J5405" t="str">
            <v>2010062</v>
          </cell>
          <cell r="K5405" t="str">
            <v>40701</v>
          </cell>
          <cell r="L5405">
            <v>4.4000000000000004</v>
          </cell>
          <cell r="M5405" t="str">
            <v>143115201</v>
          </cell>
          <cell r="Q5405">
            <v>18567</v>
          </cell>
          <cell r="R5405">
            <v>0</v>
          </cell>
          <cell r="S5405">
            <v>0</v>
          </cell>
        </row>
        <row r="5406">
          <cell r="B5406" t="str">
            <v>73</v>
          </cell>
          <cell r="C5406" t="str">
            <v>Ячейка с НТМИ ПСНевельская</v>
          </cell>
          <cell r="D5406" t="str">
            <v>534</v>
          </cell>
          <cell r="E5406" t="str">
            <v>011</v>
          </cell>
          <cell r="F5406">
            <v>11</v>
          </cell>
          <cell r="G5406">
            <v>40</v>
          </cell>
          <cell r="H5406">
            <v>17922</v>
          </cell>
          <cell r="I5406" t="str">
            <v>41562</v>
          </cell>
          <cell r="J5406" t="str">
            <v>2010062</v>
          </cell>
          <cell r="K5406" t="str">
            <v>40701</v>
          </cell>
          <cell r="L5406">
            <v>4.4000000000000004</v>
          </cell>
          <cell r="M5406" t="str">
            <v>143115201</v>
          </cell>
          <cell r="Q5406">
            <v>17922</v>
          </cell>
          <cell r="R5406">
            <v>0</v>
          </cell>
          <cell r="S5406">
            <v>0</v>
          </cell>
        </row>
        <row r="5407">
          <cell r="B5407" t="str">
            <v>73</v>
          </cell>
          <cell r="C5407" t="str">
            <v>Ячейка с НТМИ ПСНевельская</v>
          </cell>
          <cell r="D5407" t="str">
            <v>534</v>
          </cell>
          <cell r="E5407" t="str">
            <v>011</v>
          </cell>
          <cell r="F5407">
            <v>11</v>
          </cell>
          <cell r="G5407">
            <v>40</v>
          </cell>
          <cell r="H5407">
            <v>17922</v>
          </cell>
          <cell r="I5407" t="str">
            <v>41564</v>
          </cell>
          <cell r="J5407" t="str">
            <v>2010062</v>
          </cell>
          <cell r="K5407" t="str">
            <v>40701</v>
          </cell>
          <cell r="L5407">
            <v>4.4000000000000004</v>
          </cell>
          <cell r="M5407" t="str">
            <v>143115201</v>
          </cell>
          <cell r="Q5407">
            <v>17922</v>
          </cell>
          <cell r="R5407">
            <v>0</v>
          </cell>
          <cell r="S5407">
            <v>0</v>
          </cell>
        </row>
        <row r="5408">
          <cell r="B5408" t="str">
            <v>73</v>
          </cell>
          <cell r="C5408" t="str">
            <v>Конденсат.установка на РП-41</v>
          </cell>
          <cell r="D5408" t="str">
            <v>534</v>
          </cell>
          <cell r="E5408" t="str">
            <v>011</v>
          </cell>
          <cell r="F5408">
            <v>11</v>
          </cell>
          <cell r="G5408">
            <v>40</v>
          </cell>
          <cell r="H5408">
            <v>17793</v>
          </cell>
          <cell r="I5408" t="str">
            <v>41565</v>
          </cell>
          <cell r="J5408" t="str">
            <v>2010062</v>
          </cell>
          <cell r="K5408" t="str">
            <v>40701</v>
          </cell>
          <cell r="L5408">
            <v>4.4000000000000004</v>
          </cell>
          <cell r="M5408" t="str">
            <v>143115201</v>
          </cell>
          <cell r="Q5408">
            <v>17793</v>
          </cell>
          <cell r="R5408">
            <v>0</v>
          </cell>
          <cell r="S5408">
            <v>0</v>
          </cell>
        </row>
        <row r="5409">
          <cell r="B5409" t="str">
            <v>73</v>
          </cell>
          <cell r="C5409" t="str">
            <v>КТП-862</v>
          </cell>
          <cell r="D5409" t="str">
            <v>534</v>
          </cell>
          <cell r="E5409" t="str">
            <v>011</v>
          </cell>
          <cell r="F5409">
            <v>11</v>
          </cell>
          <cell r="G5409">
            <v>40</v>
          </cell>
          <cell r="H5409">
            <v>17784</v>
          </cell>
          <cell r="I5409" t="str">
            <v>41620</v>
          </cell>
          <cell r="J5409" t="str">
            <v>2010062</v>
          </cell>
          <cell r="K5409" t="str">
            <v>40701</v>
          </cell>
          <cell r="L5409">
            <v>6.6</v>
          </cell>
          <cell r="M5409" t="str">
            <v>143115201</v>
          </cell>
          <cell r="Q5409">
            <v>17784</v>
          </cell>
          <cell r="R5409">
            <v>0</v>
          </cell>
          <cell r="S5409">
            <v>0</v>
          </cell>
        </row>
        <row r="5410">
          <cell r="B5410" t="str">
            <v>73</v>
          </cell>
          <cell r="C5410" t="str">
            <v>КТП-898 Инв.№1622а</v>
          </cell>
          <cell r="D5410" t="str">
            <v>534</v>
          </cell>
          <cell r="E5410" t="str">
            <v>011</v>
          </cell>
          <cell r="F5410">
            <v>11</v>
          </cell>
          <cell r="G5410">
            <v>40</v>
          </cell>
          <cell r="H5410">
            <v>17784</v>
          </cell>
          <cell r="I5410" t="str">
            <v>41621</v>
          </cell>
          <cell r="J5410" t="str">
            <v>2010062</v>
          </cell>
          <cell r="K5410" t="str">
            <v>40701</v>
          </cell>
          <cell r="L5410">
            <v>6.6</v>
          </cell>
          <cell r="M5410" t="str">
            <v>143115201</v>
          </cell>
          <cell r="Q5410">
            <v>17784</v>
          </cell>
          <cell r="R5410">
            <v>0</v>
          </cell>
          <cell r="S5410">
            <v>0</v>
          </cell>
        </row>
        <row r="5411">
          <cell r="B5411" t="str">
            <v>73</v>
          </cell>
          <cell r="C5411" t="str">
            <v>ТМ-400/10 на ТП-856</v>
          </cell>
          <cell r="D5411" t="str">
            <v>534</v>
          </cell>
          <cell r="E5411" t="str">
            <v>011</v>
          </cell>
          <cell r="F5411">
            <v>11</v>
          </cell>
          <cell r="G5411">
            <v>40</v>
          </cell>
          <cell r="H5411">
            <v>16050</v>
          </cell>
          <cell r="I5411" t="str">
            <v>41622</v>
          </cell>
          <cell r="J5411" t="str">
            <v>2010062</v>
          </cell>
          <cell r="K5411" t="str">
            <v>40701</v>
          </cell>
          <cell r="L5411">
            <v>4.4000000000000004</v>
          </cell>
          <cell r="M5411" t="str">
            <v>143115201</v>
          </cell>
          <cell r="Q5411">
            <v>16050</v>
          </cell>
          <cell r="R5411">
            <v>0</v>
          </cell>
          <cell r="S5411">
            <v>0</v>
          </cell>
        </row>
        <row r="5412">
          <cell r="B5412" t="str">
            <v>73</v>
          </cell>
          <cell r="C5412" t="str">
            <v>ТМ-250-10/0,4 на ТП-823</v>
          </cell>
          <cell r="D5412" t="str">
            <v>534</v>
          </cell>
          <cell r="E5412" t="str">
            <v>011</v>
          </cell>
          <cell r="F5412">
            <v>11</v>
          </cell>
          <cell r="G5412">
            <v>40</v>
          </cell>
          <cell r="H5412">
            <v>15618</v>
          </cell>
          <cell r="I5412" t="str">
            <v>41623</v>
          </cell>
          <cell r="J5412" t="str">
            <v>2010062</v>
          </cell>
          <cell r="K5412" t="str">
            <v>40701</v>
          </cell>
          <cell r="L5412">
            <v>4.4000000000000004</v>
          </cell>
          <cell r="M5412" t="str">
            <v>143115201</v>
          </cell>
          <cell r="Q5412">
            <v>15618</v>
          </cell>
          <cell r="R5412">
            <v>0</v>
          </cell>
          <cell r="S5412">
            <v>0</v>
          </cell>
        </row>
        <row r="5413">
          <cell r="B5413" t="str">
            <v>73</v>
          </cell>
          <cell r="C5413" t="str">
            <v>Ячейка с НОМ ПСНевельская</v>
          </cell>
          <cell r="D5413" t="str">
            <v>534</v>
          </cell>
          <cell r="E5413" t="str">
            <v>011</v>
          </cell>
          <cell r="F5413">
            <v>11</v>
          </cell>
          <cell r="G5413">
            <v>40</v>
          </cell>
          <cell r="H5413">
            <v>14393</v>
          </cell>
          <cell r="I5413" t="str">
            <v>41624</v>
          </cell>
          <cell r="J5413" t="str">
            <v>2010062</v>
          </cell>
          <cell r="K5413" t="str">
            <v>40701</v>
          </cell>
          <cell r="L5413">
            <v>4.4000000000000004</v>
          </cell>
          <cell r="M5413" t="str">
            <v>143115201</v>
          </cell>
          <cell r="Q5413">
            <v>14393</v>
          </cell>
          <cell r="R5413">
            <v>0</v>
          </cell>
          <cell r="S5413">
            <v>0</v>
          </cell>
        </row>
        <row r="5414">
          <cell r="B5414" t="str">
            <v>73</v>
          </cell>
          <cell r="C5414" t="str">
            <v>Ячейка с НОМ ПСНевельская</v>
          </cell>
          <cell r="D5414" t="str">
            <v>534</v>
          </cell>
          <cell r="E5414" t="str">
            <v>011</v>
          </cell>
          <cell r="F5414">
            <v>11</v>
          </cell>
          <cell r="G5414">
            <v>40</v>
          </cell>
          <cell r="H5414">
            <v>14393</v>
          </cell>
          <cell r="I5414" t="str">
            <v>41625</v>
          </cell>
          <cell r="J5414" t="str">
            <v>2010062</v>
          </cell>
          <cell r="K5414" t="str">
            <v>40701</v>
          </cell>
          <cell r="L5414">
            <v>4.4000000000000004</v>
          </cell>
          <cell r="M5414" t="str">
            <v>143115201</v>
          </cell>
          <cell r="Q5414">
            <v>14393</v>
          </cell>
          <cell r="R5414">
            <v>0</v>
          </cell>
          <cell r="S5414">
            <v>0</v>
          </cell>
        </row>
        <row r="5415">
          <cell r="B5415" t="str">
            <v>73</v>
          </cell>
          <cell r="C5415" t="str">
            <v>ТМ-400 на ТП-832</v>
          </cell>
          <cell r="D5415" t="str">
            <v>534</v>
          </cell>
          <cell r="E5415" t="str">
            <v>011</v>
          </cell>
          <cell r="F5415">
            <v>11</v>
          </cell>
          <cell r="G5415">
            <v>40</v>
          </cell>
          <cell r="H5415">
            <v>13892</v>
          </cell>
          <cell r="I5415" t="str">
            <v>41626</v>
          </cell>
          <cell r="J5415" t="str">
            <v>2010062</v>
          </cell>
          <cell r="K5415" t="str">
            <v>40701</v>
          </cell>
          <cell r="L5415">
            <v>4.4000000000000004</v>
          </cell>
          <cell r="M5415" t="str">
            <v>143115201</v>
          </cell>
          <cell r="Q5415">
            <v>13892</v>
          </cell>
          <cell r="R5415">
            <v>0</v>
          </cell>
          <cell r="S5415">
            <v>0</v>
          </cell>
        </row>
        <row r="5416">
          <cell r="B5416" t="str">
            <v>73</v>
          </cell>
          <cell r="C5416" t="str">
            <v>КТП-894</v>
          </cell>
          <cell r="D5416" t="str">
            <v>534</v>
          </cell>
          <cell r="E5416" t="str">
            <v>011</v>
          </cell>
          <cell r="F5416">
            <v>11</v>
          </cell>
          <cell r="G5416">
            <v>40</v>
          </cell>
          <cell r="H5416">
            <v>13051</v>
          </cell>
          <cell r="I5416" t="str">
            <v>41627</v>
          </cell>
          <cell r="J5416" t="str">
            <v>2010062</v>
          </cell>
          <cell r="K5416" t="str">
            <v>40701</v>
          </cell>
          <cell r="L5416">
            <v>6.6</v>
          </cell>
          <cell r="M5416" t="str">
            <v>143115201</v>
          </cell>
          <cell r="Q5416">
            <v>13051</v>
          </cell>
          <cell r="R5416">
            <v>0</v>
          </cell>
          <cell r="S5416">
            <v>0</v>
          </cell>
        </row>
        <row r="5417">
          <cell r="B5417" t="str">
            <v>73</v>
          </cell>
          <cell r="C5417" t="str">
            <v>ПС№3  Инв.№1628а</v>
          </cell>
          <cell r="D5417" t="str">
            <v>534</v>
          </cell>
          <cell r="E5417" t="str">
            <v>011</v>
          </cell>
          <cell r="F5417">
            <v>11</v>
          </cell>
          <cell r="G5417">
            <v>40</v>
          </cell>
          <cell r="H5417">
            <v>13051</v>
          </cell>
          <cell r="I5417" t="str">
            <v>41633</v>
          </cell>
          <cell r="J5417" t="str">
            <v>2010062</v>
          </cell>
          <cell r="K5417" t="str">
            <v>40701</v>
          </cell>
          <cell r="L5417">
            <v>6.6</v>
          </cell>
          <cell r="M5417" t="str">
            <v>143115201</v>
          </cell>
          <cell r="Q5417">
            <v>13051</v>
          </cell>
          <cell r="R5417">
            <v>0</v>
          </cell>
          <cell r="S5417">
            <v>0</v>
          </cell>
        </row>
        <row r="5418">
          <cell r="B5418" t="str">
            <v>73</v>
          </cell>
          <cell r="C5418" t="str">
            <v>МТП-844 Инв.№1628б</v>
          </cell>
          <cell r="D5418" t="str">
            <v>534</v>
          </cell>
          <cell r="E5418" t="str">
            <v>011</v>
          </cell>
          <cell r="F5418">
            <v>11</v>
          </cell>
          <cell r="G5418">
            <v>40</v>
          </cell>
          <cell r="H5418">
            <v>13051</v>
          </cell>
          <cell r="I5418" t="str">
            <v>41634</v>
          </cell>
          <cell r="J5418" t="str">
            <v>2010062</v>
          </cell>
          <cell r="K5418" t="str">
            <v>40701</v>
          </cell>
          <cell r="L5418">
            <v>6.6</v>
          </cell>
          <cell r="M5418" t="str">
            <v>143115201</v>
          </cell>
          <cell r="Q5418">
            <v>13051</v>
          </cell>
          <cell r="R5418">
            <v>0</v>
          </cell>
          <cell r="S5418">
            <v>0</v>
          </cell>
        </row>
        <row r="5419">
          <cell r="B5419" t="str">
            <v>73</v>
          </cell>
          <cell r="C5419" t="str">
            <v>Панель РЗА ЭПП207 ПСНевельская</v>
          </cell>
          <cell r="D5419" t="str">
            <v>534</v>
          </cell>
          <cell r="E5419" t="str">
            <v>011</v>
          </cell>
          <cell r="F5419">
            <v>11</v>
          </cell>
          <cell r="G5419">
            <v>40</v>
          </cell>
          <cell r="H5419">
            <v>11969</v>
          </cell>
          <cell r="I5419" t="str">
            <v>41640</v>
          </cell>
          <cell r="J5419" t="str">
            <v>2010062</v>
          </cell>
          <cell r="K5419" t="str">
            <v>40701</v>
          </cell>
          <cell r="L5419">
            <v>4.4000000000000004</v>
          </cell>
          <cell r="M5419" t="str">
            <v>143115201</v>
          </cell>
          <cell r="Q5419">
            <v>11969</v>
          </cell>
          <cell r="R5419">
            <v>0</v>
          </cell>
          <cell r="S5419">
            <v>0</v>
          </cell>
        </row>
        <row r="5420">
          <cell r="B5420" t="str">
            <v>73</v>
          </cell>
          <cell r="C5420" t="str">
            <v>Ячейки 10кв на ТП-801</v>
          </cell>
          <cell r="D5420" t="str">
            <v>534</v>
          </cell>
          <cell r="E5420" t="str">
            <v>011</v>
          </cell>
          <cell r="F5420">
            <v>11</v>
          </cell>
          <cell r="G5420">
            <v>40</v>
          </cell>
          <cell r="H5420">
            <v>10106</v>
          </cell>
          <cell r="I5420" t="str">
            <v>41641</v>
          </cell>
          <cell r="J5420" t="str">
            <v>2010062</v>
          </cell>
          <cell r="K5420" t="str">
            <v>40701</v>
          </cell>
          <cell r="L5420">
            <v>4.4000000000000004</v>
          </cell>
          <cell r="M5420" t="str">
            <v>143115201</v>
          </cell>
          <cell r="Q5420">
            <v>10106</v>
          </cell>
          <cell r="R5420">
            <v>0</v>
          </cell>
          <cell r="S5420">
            <v>0</v>
          </cell>
        </row>
        <row r="5421">
          <cell r="B5421" t="str">
            <v>73</v>
          </cell>
          <cell r="C5421" t="str">
            <v>Ячейки 10кв на ТП-801</v>
          </cell>
          <cell r="D5421" t="str">
            <v>534</v>
          </cell>
          <cell r="E5421" t="str">
            <v>011</v>
          </cell>
          <cell r="F5421">
            <v>11</v>
          </cell>
          <cell r="G5421">
            <v>40</v>
          </cell>
          <cell r="H5421">
            <v>10106</v>
          </cell>
          <cell r="I5421" t="str">
            <v>41644</v>
          </cell>
          <cell r="J5421" t="str">
            <v>2010062</v>
          </cell>
          <cell r="K5421" t="str">
            <v>40701</v>
          </cell>
          <cell r="L5421">
            <v>4.4000000000000004</v>
          </cell>
          <cell r="M5421" t="str">
            <v>143115201</v>
          </cell>
          <cell r="Q5421">
            <v>10106</v>
          </cell>
          <cell r="R5421">
            <v>0</v>
          </cell>
          <cell r="S5421">
            <v>0</v>
          </cell>
        </row>
        <row r="5422">
          <cell r="B5422" t="str">
            <v>73</v>
          </cell>
          <cell r="C5422" t="str">
            <v>Ячейки 10кв на ТП-801</v>
          </cell>
          <cell r="D5422" t="str">
            <v>534</v>
          </cell>
          <cell r="E5422" t="str">
            <v>011</v>
          </cell>
          <cell r="F5422">
            <v>11</v>
          </cell>
          <cell r="G5422">
            <v>40</v>
          </cell>
          <cell r="H5422">
            <v>10106</v>
          </cell>
          <cell r="I5422" t="str">
            <v>41645</v>
          </cell>
          <cell r="J5422" t="str">
            <v>2010062</v>
          </cell>
          <cell r="K5422" t="str">
            <v>40701</v>
          </cell>
          <cell r="L5422">
            <v>4.4000000000000004</v>
          </cell>
          <cell r="M5422" t="str">
            <v>143115201</v>
          </cell>
          <cell r="Q5422">
            <v>10106</v>
          </cell>
          <cell r="R5422">
            <v>0</v>
          </cell>
          <cell r="S5422">
            <v>0</v>
          </cell>
        </row>
        <row r="5423">
          <cell r="B5423" t="str">
            <v>73</v>
          </cell>
          <cell r="C5423" t="str">
            <v>КТП-839</v>
          </cell>
          <cell r="D5423" t="str">
            <v>534</v>
          </cell>
          <cell r="E5423" t="str">
            <v>011</v>
          </cell>
          <cell r="F5423">
            <v>11</v>
          </cell>
          <cell r="G5423">
            <v>40</v>
          </cell>
          <cell r="H5423">
            <v>8392</v>
          </cell>
          <cell r="I5423" t="str">
            <v>41646</v>
          </cell>
          <cell r="J5423" t="str">
            <v>2010062</v>
          </cell>
          <cell r="K5423" t="str">
            <v>40701</v>
          </cell>
          <cell r="L5423">
            <v>6.6</v>
          </cell>
          <cell r="M5423" t="str">
            <v>143115201</v>
          </cell>
          <cell r="Q5423">
            <v>8392</v>
          </cell>
          <cell r="R5423">
            <v>0</v>
          </cell>
          <cell r="S5423">
            <v>0</v>
          </cell>
        </row>
        <row r="5424">
          <cell r="B5424" t="str">
            <v>73</v>
          </cell>
          <cell r="C5424" t="str">
            <v>КТП-851</v>
          </cell>
          <cell r="D5424" t="str">
            <v>534</v>
          </cell>
          <cell r="E5424" t="str">
            <v>011</v>
          </cell>
          <cell r="F5424">
            <v>11</v>
          </cell>
          <cell r="G5424">
            <v>40</v>
          </cell>
          <cell r="H5424">
            <v>8391</v>
          </cell>
          <cell r="I5424" t="str">
            <v>41647</v>
          </cell>
          <cell r="J5424" t="str">
            <v>2010062</v>
          </cell>
          <cell r="K5424" t="str">
            <v>40701</v>
          </cell>
          <cell r="L5424">
            <v>6.6</v>
          </cell>
          <cell r="M5424" t="str">
            <v>143115201</v>
          </cell>
          <cell r="Q5424">
            <v>8391</v>
          </cell>
          <cell r="R5424">
            <v>0</v>
          </cell>
          <cell r="S5424">
            <v>0</v>
          </cell>
        </row>
        <row r="5425">
          <cell r="B5425" t="str">
            <v>73</v>
          </cell>
          <cell r="C5425" t="str">
            <v>РП-41 обор. яч.№3 КСО Связь с эл/</v>
          </cell>
          <cell r="D5425" t="str">
            <v>534</v>
          </cell>
          <cell r="E5425" t="str">
            <v>011</v>
          </cell>
          <cell r="F5425">
            <v>11</v>
          </cell>
          <cell r="G5425">
            <v>40</v>
          </cell>
          <cell r="H5425">
            <v>8317</v>
          </cell>
          <cell r="I5425" t="str">
            <v>41648</v>
          </cell>
          <cell r="J5425" t="str">
            <v>2010062</v>
          </cell>
          <cell r="K5425" t="str">
            <v>40701</v>
          </cell>
          <cell r="L5425">
            <v>4.4000000000000004</v>
          </cell>
          <cell r="M5425" t="str">
            <v>143115201</v>
          </cell>
          <cell r="Q5425">
            <v>8317</v>
          </cell>
          <cell r="R5425">
            <v>0</v>
          </cell>
          <cell r="S5425">
            <v>0</v>
          </cell>
        </row>
        <row r="5426">
          <cell r="B5426" t="str">
            <v>73</v>
          </cell>
          <cell r="C5426" t="str">
            <v>Шкафы 0,4кв на РП-41</v>
          </cell>
          <cell r="D5426" t="str">
            <v>534</v>
          </cell>
          <cell r="E5426" t="str">
            <v>011</v>
          </cell>
          <cell r="F5426">
            <v>11</v>
          </cell>
          <cell r="G5426">
            <v>40</v>
          </cell>
          <cell r="H5426">
            <v>7780</v>
          </cell>
          <cell r="I5426" t="str">
            <v>41649</v>
          </cell>
          <cell r="J5426" t="str">
            <v>2010062</v>
          </cell>
          <cell r="K5426" t="str">
            <v>40701</v>
          </cell>
          <cell r="L5426">
            <v>4.4000000000000004</v>
          </cell>
          <cell r="M5426" t="str">
            <v>143115201</v>
          </cell>
          <cell r="Q5426">
            <v>7780</v>
          </cell>
          <cell r="R5426">
            <v>0</v>
          </cell>
          <cell r="S5426">
            <v>0</v>
          </cell>
        </row>
        <row r="5427">
          <cell r="B5427" t="str">
            <v>73</v>
          </cell>
          <cell r="C5427" t="str">
            <v>Шкафы 0,4кв на ТП-801</v>
          </cell>
          <cell r="D5427" t="str">
            <v>534</v>
          </cell>
          <cell r="E5427" t="str">
            <v>011</v>
          </cell>
          <cell r="F5427">
            <v>11</v>
          </cell>
          <cell r="G5427">
            <v>40</v>
          </cell>
          <cell r="H5427">
            <v>7748</v>
          </cell>
          <cell r="I5427" t="str">
            <v>41650</v>
          </cell>
          <cell r="J5427" t="str">
            <v>2010062</v>
          </cell>
          <cell r="K5427" t="str">
            <v>40702</v>
          </cell>
          <cell r="L5427">
            <v>9.1</v>
          </cell>
          <cell r="M5427" t="str">
            <v>143115201</v>
          </cell>
          <cell r="Q5427">
            <v>7748</v>
          </cell>
          <cell r="R5427">
            <v>0</v>
          </cell>
          <cell r="S5427">
            <v>0</v>
          </cell>
        </row>
        <row r="5428">
          <cell r="B5428" t="str">
            <v>73</v>
          </cell>
          <cell r="C5428" t="str">
            <v>Шкафы 0,4кв на ТП-801</v>
          </cell>
          <cell r="D5428" t="str">
            <v>534</v>
          </cell>
          <cell r="E5428" t="str">
            <v>011</v>
          </cell>
          <cell r="F5428">
            <v>11</v>
          </cell>
          <cell r="G5428">
            <v>40</v>
          </cell>
          <cell r="H5428">
            <v>7748</v>
          </cell>
          <cell r="I5428" t="str">
            <v>41651</v>
          </cell>
          <cell r="J5428" t="str">
            <v>2010062</v>
          </cell>
          <cell r="K5428" t="str">
            <v>40702</v>
          </cell>
          <cell r="L5428">
            <v>9.1</v>
          </cell>
          <cell r="M5428" t="str">
            <v>143115201</v>
          </cell>
          <cell r="Q5428">
            <v>7748</v>
          </cell>
          <cell r="R5428">
            <v>0</v>
          </cell>
          <cell r="S5428">
            <v>0</v>
          </cell>
        </row>
        <row r="5429">
          <cell r="B5429" t="str">
            <v>73</v>
          </cell>
          <cell r="C5429" t="str">
            <v>РП-41 обор.яч.№1 КСО</v>
          </cell>
          <cell r="D5429" t="str">
            <v>534</v>
          </cell>
          <cell r="E5429" t="str">
            <v>011</v>
          </cell>
          <cell r="F5429">
            <v>11</v>
          </cell>
          <cell r="G5429">
            <v>40</v>
          </cell>
          <cell r="H5429">
            <v>7580</v>
          </cell>
          <cell r="I5429" t="str">
            <v>41652</v>
          </cell>
          <cell r="J5429" t="str">
            <v>2010062</v>
          </cell>
          <cell r="K5429" t="str">
            <v>40701</v>
          </cell>
          <cell r="L5429">
            <v>4.4000000000000004</v>
          </cell>
          <cell r="M5429" t="str">
            <v>143115201</v>
          </cell>
          <cell r="Q5429">
            <v>7580</v>
          </cell>
          <cell r="R5429">
            <v>0</v>
          </cell>
          <cell r="S5429">
            <v>0</v>
          </cell>
        </row>
        <row r="5430">
          <cell r="B5430" t="str">
            <v>73</v>
          </cell>
          <cell r="C5430" t="str">
            <v>РП-41 обр. яч.№8 конден.устан.</v>
          </cell>
          <cell r="D5430" t="str">
            <v>534</v>
          </cell>
          <cell r="E5430" t="str">
            <v>011</v>
          </cell>
          <cell r="F5430">
            <v>11</v>
          </cell>
          <cell r="G5430">
            <v>40</v>
          </cell>
          <cell r="H5430">
            <v>7580</v>
          </cell>
          <cell r="I5430" t="str">
            <v>41653</v>
          </cell>
          <cell r="J5430" t="str">
            <v>2010062</v>
          </cell>
          <cell r="K5430" t="str">
            <v>40701</v>
          </cell>
          <cell r="L5430">
            <v>4.4000000000000004</v>
          </cell>
          <cell r="M5430" t="str">
            <v>143115201</v>
          </cell>
          <cell r="Q5430">
            <v>7580</v>
          </cell>
          <cell r="R5430">
            <v>0</v>
          </cell>
          <cell r="S5430">
            <v>0</v>
          </cell>
        </row>
        <row r="5431">
          <cell r="B5431" t="str">
            <v>73</v>
          </cell>
          <cell r="C5431" t="str">
            <v>КТП-865</v>
          </cell>
          <cell r="D5431" t="str">
            <v>534</v>
          </cell>
          <cell r="E5431" t="str">
            <v>011</v>
          </cell>
          <cell r="F5431">
            <v>11</v>
          </cell>
          <cell r="G5431">
            <v>40</v>
          </cell>
          <cell r="H5431">
            <v>7565</v>
          </cell>
          <cell r="I5431" t="str">
            <v>41654</v>
          </cell>
          <cell r="J5431" t="str">
            <v>2010062</v>
          </cell>
          <cell r="K5431" t="str">
            <v>40701</v>
          </cell>
          <cell r="L5431">
            <v>6.6</v>
          </cell>
          <cell r="M5431" t="str">
            <v>143115201</v>
          </cell>
          <cell r="Q5431">
            <v>7565</v>
          </cell>
          <cell r="R5431">
            <v>0</v>
          </cell>
          <cell r="S5431">
            <v>0</v>
          </cell>
        </row>
        <row r="5432">
          <cell r="B5432" t="str">
            <v>73</v>
          </cell>
          <cell r="C5432" t="str">
            <v>ТМ-3200кВА эл/ст.порта</v>
          </cell>
          <cell r="D5432" t="str">
            <v>534</v>
          </cell>
          <cell r="E5432" t="str">
            <v>011</v>
          </cell>
          <cell r="F5432">
            <v>11</v>
          </cell>
          <cell r="G5432">
            <v>40</v>
          </cell>
          <cell r="H5432">
            <v>3843</v>
          </cell>
          <cell r="I5432" t="str">
            <v>41655</v>
          </cell>
          <cell r="J5432" t="str">
            <v>2010062</v>
          </cell>
          <cell r="K5432" t="str">
            <v>40701</v>
          </cell>
          <cell r="L5432">
            <v>4.4000000000000004</v>
          </cell>
          <cell r="M5432" t="str">
            <v>143115201</v>
          </cell>
          <cell r="Q5432">
            <v>3843</v>
          </cell>
          <cell r="R5432">
            <v>0</v>
          </cell>
          <cell r="S5432">
            <v>0</v>
          </cell>
        </row>
        <row r="5433">
          <cell r="B5433" t="str">
            <v>74</v>
          </cell>
          <cell r="C5433" t="str">
            <v>Котел электрический РУСНИТ 2100</v>
          </cell>
          <cell r="D5433" t="str">
            <v>534</v>
          </cell>
          <cell r="E5433" t="str">
            <v>011</v>
          </cell>
          <cell r="F5433">
            <v>11</v>
          </cell>
          <cell r="G5433">
            <v>40</v>
          </cell>
          <cell r="H5433">
            <v>45746</v>
          </cell>
          <cell r="I5433" t="str">
            <v>42409</v>
          </cell>
          <cell r="J5433" t="str">
            <v>2010062</v>
          </cell>
          <cell r="K5433" t="str">
            <v>40004</v>
          </cell>
          <cell r="L5433">
            <v>12.5</v>
          </cell>
          <cell r="M5433" t="str">
            <v>143115201</v>
          </cell>
          <cell r="Q5433">
            <v>9526.64</v>
          </cell>
          <cell r="R5433">
            <v>476.52</v>
          </cell>
          <cell r="S5433">
            <v>36219.360000000001</v>
          </cell>
          <cell r="X5433">
            <v>0</v>
          </cell>
        </row>
        <row r="5434">
          <cell r="B5434" t="str">
            <v>74</v>
          </cell>
          <cell r="C5434" t="str">
            <v>Котел электрический РУСНИТ 2100</v>
          </cell>
          <cell r="D5434" t="str">
            <v>534</v>
          </cell>
          <cell r="E5434" t="str">
            <v>011</v>
          </cell>
          <cell r="F5434">
            <v>11</v>
          </cell>
          <cell r="G5434">
            <v>40</v>
          </cell>
          <cell r="H5434">
            <v>45746</v>
          </cell>
          <cell r="I5434" t="str">
            <v>42410</v>
          </cell>
          <cell r="J5434" t="str">
            <v>2010062</v>
          </cell>
          <cell r="L5434">
            <v>12.5</v>
          </cell>
          <cell r="M5434" t="str">
            <v>143115201</v>
          </cell>
          <cell r="Q5434">
            <v>9526.64</v>
          </cell>
          <cell r="R5434">
            <v>476.52</v>
          </cell>
          <cell r="S5434">
            <v>36219.360000000001</v>
          </cell>
          <cell r="X5434">
            <v>0</v>
          </cell>
        </row>
        <row r="5435">
          <cell r="B5435" t="str">
            <v>75</v>
          </cell>
          <cell r="C5435" t="str">
            <v>Энерговагоны ПЭ 6М №226</v>
          </cell>
          <cell r="D5435" t="str">
            <v>534</v>
          </cell>
          <cell r="E5435" t="str">
            <v>011</v>
          </cell>
          <cell r="F5435">
            <v>11</v>
          </cell>
          <cell r="G5435">
            <v>40</v>
          </cell>
          <cell r="H5435">
            <v>70283</v>
          </cell>
          <cell r="I5435" t="str">
            <v>41849</v>
          </cell>
          <cell r="J5435" t="str">
            <v>2010062</v>
          </cell>
          <cell r="K5435" t="str">
            <v>40302</v>
          </cell>
          <cell r="L5435">
            <v>5.5</v>
          </cell>
          <cell r="M5435" t="str">
            <v>143115201</v>
          </cell>
          <cell r="Q5435">
            <v>46375.91</v>
          </cell>
          <cell r="R5435">
            <v>322.13</v>
          </cell>
          <cell r="S5435">
            <v>23907.09</v>
          </cell>
        </row>
        <row r="5436">
          <cell r="B5436" t="str">
            <v>75</v>
          </cell>
          <cell r="C5436" t="str">
            <v>Энерговагоны ПЭ 6М № 207- гНевель</v>
          </cell>
          <cell r="D5436" t="str">
            <v>534</v>
          </cell>
          <cell r="E5436" t="str">
            <v>011</v>
          </cell>
          <cell r="F5436">
            <v>11</v>
          </cell>
          <cell r="G5436">
            <v>40</v>
          </cell>
          <cell r="H5436">
            <v>70283</v>
          </cell>
          <cell r="I5436" t="str">
            <v>41850</v>
          </cell>
          <cell r="J5436" t="str">
            <v>2010062</v>
          </cell>
          <cell r="K5436" t="str">
            <v>40302</v>
          </cell>
          <cell r="L5436">
            <v>5.5</v>
          </cell>
          <cell r="M5436" t="str">
            <v>143115201</v>
          </cell>
          <cell r="Q5436">
            <v>46375.91</v>
          </cell>
          <cell r="R5436">
            <v>322.13</v>
          </cell>
          <cell r="S5436">
            <v>23907.09</v>
          </cell>
        </row>
        <row r="5437">
          <cell r="B5437" t="str">
            <v>75</v>
          </cell>
          <cell r="C5437" t="str">
            <v>Энерговагоны ПЭ 6М №546</v>
          </cell>
          <cell r="D5437" t="str">
            <v>534</v>
          </cell>
          <cell r="E5437" t="str">
            <v>011</v>
          </cell>
          <cell r="F5437">
            <v>11</v>
          </cell>
          <cell r="G5437">
            <v>40</v>
          </cell>
          <cell r="H5437">
            <v>70282</v>
          </cell>
          <cell r="I5437" t="str">
            <v>41852</v>
          </cell>
          <cell r="J5437" t="str">
            <v>2010062</v>
          </cell>
          <cell r="K5437" t="str">
            <v>40302</v>
          </cell>
          <cell r="L5437">
            <v>5.5</v>
          </cell>
          <cell r="M5437" t="str">
            <v>143115201</v>
          </cell>
          <cell r="Q5437">
            <v>46374.91</v>
          </cell>
          <cell r="R5437">
            <v>322.13</v>
          </cell>
          <cell r="S5437">
            <v>23907.09</v>
          </cell>
        </row>
        <row r="5438">
          <cell r="B5438" t="str">
            <v>75</v>
          </cell>
          <cell r="C5438" t="str">
            <v>Энерговагоны ПЭ 6М №621</v>
          </cell>
          <cell r="D5438" t="str">
            <v>534</v>
          </cell>
          <cell r="E5438" t="str">
            <v>011</v>
          </cell>
          <cell r="F5438">
            <v>11</v>
          </cell>
          <cell r="G5438">
            <v>40</v>
          </cell>
          <cell r="H5438">
            <v>70282</v>
          </cell>
          <cell r="I5438" t="str">
            <v>41853</v>
          </cell>
          <cell r="J5438" t="str">
            <v>2010062</v>
          </cell>
          <cell r="K5438" t="str">
            <v>40302</v>
          </cell>
          <cell r="L5438">
            <v>5.5</v>
          </cell>
          <cell r="M5438" t="str">
            <v>143115201</v>
          </cell>
          <cell r="Q5438">
            <v>46374.91</v>
          </cell>
          <cell r="R5438">
            <v>322.13</v>
          </cell>
          <cell r="S5438">
            <v>23907.09</v>
          </cell>
        </row>
        <row r="5439">
          <cell r="B5439" t="str">
            <v>76</v>
          </cell>
          <cell r="C5439" t="str">
            <v>ОРУ-220/35 ПС Томаринская</v>
          </cell>
          <cell r="D5439" t="str">
            <v>534</v>
          </cell>
          <cell r="E5439" t="str">
            <v>011</v>
          </cell>
          <cell r="F5439">
            <v>11</v>
          </cell>
          <cell r="G5439">
            <v>40</v>
          </cell>
          <cell r="H5439">
            <v>16327315</v>
          </cell>
          <cell r="I5439" t="str">
            <v>40448</v>
          </cell>
          <cell r="J5439" t="str">
            <v>2010062</v>
          </cell>
          <cell r="K5439" t="str">
            <v>40701</v>
          </cell>
          <cell r="L5439">
            <v>4.4000000000000004</v>
          </cell>
          <cell r="M5439" t="str">
            <v>143115201</v>
          </cell>
          <cell r="Q5439">
            <v>16327315</v>
          </cell>
          <cell r="R5439">
            <v>0</v>
          </cell>
          <cell r="S5439">
            <v>0</v>
          </cell>
        </row>
        <row r="5440">
          <cell r="B5440" t="str">
            <v>76</v>
          </cell>
          <cell r="C5440" t="str">
            <v>ОРУ-35кВ ПС Пензенская</v>
          </cell>
          <cell r="D5440" t="str">
            <v>534</v>
          </cell>
          <cell r="E5440" t="str">
            <v>011</v>
          </cell>
          <cell r="F5440">
            <v>11</v>
          </cell>
          <cell r="G5440">
            <v>40</v>
          </cell>
          <cell r="H5440">
            <v>15397506</v>
          </cell>
          <cell r="I5440" t="str">
            <v>40453</v>
          </cell>
          <cell r="J5440" t="str">
            <v>2010062</v>
          </cell>
          <cell r="K5440" t="str">
            <v>40701</v>
          </cell>
          <cell r="L5440">
            <v>4.4000000000000004</v>
          </cell>
          <cell r="M5440" t="str">
            <v>143115201</v>
          </cell>
          <cell r="Q5440">
            <v>10068702.640000001</v>
          </cell>
          <cell r="R5440">
            <v>56457.52</v>
          </cell>
          <cell r="S5440">
            <v>5328803.3600000003</v>
          </cell>
        </row>
        <row r="5441">
          <cell r="B5441" t="str">
            <v>76</v>
          </cell>
          <cell r="C5441" t="str">
            <v>Оборуд.ОПУ и ЗРУ РП-10</v>
          </cell>
          <cell r="D5441" t="str">
            <v>534</v>
          </cell>
          <cell r="E5441" t="str">
            <v>011</v>
          </cell>
          <cell r="F5441">
            <v>11</v>
          </cell>
          <cell r="G5441">
            <v>40</v>
          </cell>
          <cell r="H5441">
            <v>1497078</v>
          </cell>
          <cell r="I5441" t="str">
            <v>40455</v>
          </cell>
          <cell r="J5441" t="str">
            <v>2010062</v>
          </cell>
          <cell r="K5441" t="str">
            <v>40701</v>
          </cell>
          <cell r="L5441">
            <v>4.4000000000000004</v>
          </cell>
          <cell r="M5441" t="str">
            <v>143115201</v>
          </cell>
          <cell r="Q5441">
            <v>1497078</v>
          </cell>
          <cell r="R5441">
            <v>0</v>
          </cell>
          <cell r="S5441">
            <v>0</v>
          </cell>
        </row>
        <row r="5442">
          <cell r="B5442" t="str">
            <v>76</v>
          </cell>
          <cell r="C5442" t="str">
            <v>ТМ-250 на ТП-470</v>
          </cell>
          <cell r="D5442" t="str">
            <v>534</v>
          </cell>
          <cell r="E5442" t="str">
            <v>011</v>
          </cell>
          <cell r="F5442">
            <v>11</v>
          </cell>
          <cell r="G5442">
            <v>40</v>
          </cell>
          <cell r="H5442">
            <v>1132674</v>
          </cell>
          <cell r="I5442" t="str">
            <v>40456</v>
          </cell>
          <cell r="J5442" t="str">
            <v>2010062</v>
          </cell>
          <cell r="K5442" t="str">
            <v>40701</v>
          </cell>
          <cell r="L5442">
            <v>4.4000000000000004</v>
          </cell>
          <cell r="M5442" t="str">
            <v>143115201</v>
          </cell>
          <cell r="Q5442">
            <v>923792.98</v>
          </cell>
          <cell r="R5442">
            <v>4153.1400000000003</v>
          </cell>
          <cell r="S5442">
            <v>208881.02</v>
          </cell>
        </row>
        <row r="5443">
          <cell r="B5443" t="str">
            <v>76</v>
          </cell>
          <cell r="C5443" t="str">
            <v>КТП-435</v>
          </cell>
          <cell r="D5443" t="str">
            <v>534</v>
          </cell>
          <cell r="E5443" t="str">
            <v>011</v>
          </cell>
          <cell r="F5443">
            <v>11</v>
          </cell>
          <cell r="G5443">
            <v>40</v>
          </cell>
          <cell r="H5443">
            <v>604646</v>
          </cell>
          <cell r="I5443" t="str">
            <v>40459</v>
          </cell>
          <cell r="J5443" t="str">
            <v>2010062</v>
          </cell>
          <cell r="K5443" t="str">
            <v>40701</v>
          </cell>
          <cell r="L5443">
            <v>4.4000000000000004</v>
          </cell>
          <cell r="M5443" t="str">
            <v>143115201</v>
          </cell>
          <cell r="Q5443">
            <v>577851.28</v>
          </cell>
          <cell r="R5443">
            <v>2217.04</v>
          </cell>
          <cell r="S5443">
            <v>26794.720000000001</v>
          </cell>
        </row>
        <row r="5444">
          <cell r="B5444" t="str">
            <v>76</v>
          </cell>
          <cell r="C5444" t="str">
            <v>ТМ-250 на ТП-432</v>
          </cell>
          <cell r="D5444" t="str">
            <v>534</v>
          </cell>
          <cell r="E5444" t="str">
            <v>011</v>
          </cell>
          <cell r="F5444">
            <v>11</v>
          </cell>
          <cell r="G5444">
            <v>40</v>
          </cell>
          <cell r="H5444">
            <v>524947</v>
          </cell>
          <cell r="I5444" t="str">
            <v>40461</v>
          </cell>
          <cell r="J5444" t="str">
            <v>2010062</v>
          </cell>
          <cell r="K5444" t="str">
            <v>40701</v>
          </cell>
          <cell r="L5444">
            <v>4.4000000000000004</v>
          </cell>
          <cell r="M5444" t="str">
            <v>143115201</v>
          </cell>
          <cell r="Q5444">
            <v>451238.67</v>
          </cell>
          <cell r="R5444">
            <v>1924.81</v>
          </cell>
          <cell r="S5444">
            <v>73708.33</v>
          </cell>
        </row>
        <row r="5445">
          <cell r="B5445" t="str">
            <v>76</v>
          </cell>
          <cell r="C5445" t="str">
            <v>МТП-440</v>
          </cell>
          <cell r="D5445" t="str">
            <v>534</v>
          </cell>
          <cell r="E5445" t="str">
            <v>011</v>
          </cell>
          <cell r="F5445">
            <v>11</v>
          </cell>
          <cell r="G5445">
            <v>40</v>
          </cell>
          <cell r="H5445">
            <v>524947</v>
          </cell>
          <cell r="I5445" t="str">
            <v>40466</v>
          </cell>
          <cell r="J5445" t="str">
            <v>2010062</v>
          </cell>
          <cell r="K5445" t="str">
            <v>40701</v>
          </cell>
          <cell r="L5445">
            <v>6.6</v>
          </cell>
          <cell r="M5445" t="str">
            <v>143115201</v>
          </cell>
          <cell r="Q5445">
            <v>524947</v>
          </cell>
          <cell r="R5445">
            <v>0</v>
          </cell>
          <cell r="S5445">
            <v>0</v>
          </cell>
        </row>
        <row r="5446">
          <cell r="B5446" t="str">
            <v>76</v>
          </cell>
          <cell r="C5446" t="str">
            <v>Яч-ки КРУН КЗ-03</v>
          </cell>
          <cell r="D5446" t="str">
            <v>534</v>
          </cell>
          <cell r="E5446" t="str">
            <v>011</v>
          </cell>
          <cell r="F5446">
            <v>11</v>
          </cell>
          <cell r="G5446">
            <v>40</v>
          </cell>
          <cell r="H5446">
            <v>400780</v>
          </cell>
          <cell r="I5446" t="str">
            <v>40467</v>
          </cell>
          <cell r="J5446" t="str">
            <v>2010062</v>
          </cell>
          <cell r="K5446" t="str">
            <v>40701</v>
          </cell>
          <cell r="L5446">
            <v>4.4000000000000004</v>
          </cell>
          <cell r="M5446" t="str">
            <v>143115201</v>
          </cell>
          <cell r="Q5446">
            <v>382455.71</v>
          </cell>
          <cell r="R5446">
            <v>1469.53</v>
          </cell>
          <cell r="S5446">
            <v>18324.29</v>
          </cell>
        </row>
        <row r="5447">
          <cell r="B5447" t="str">
            <v>76</v>
          </cell>
          <cell r="C5447" t="str">
            <v>Яч-ки КРУН КЗ-03</v>
          </cell>
          <cell r="D5447" t="str">
            <v>534</v>
          </cell>
          <cell r="E5447" t="str">
            <v>011</v>
          </cell>
          <cell r="F5447">
            <v>11</v>
          </cell>
          <cell r="G5447">
            <v>40</v>
          </cell>
          <cell r="H5447">
            <v>400780</v>
          </cell>
          <cell r="I5447" t="str">
            <v>40468</v>
          </cell>
          <cell r="J5447" t="str">
            <v>2010062</v>
          </cell>
          <cell r="K5447" t="str">
            <v>40701</v>
          </cell>
          <cell r="L5447">
            <v>4.4000000000000004</v>
          </cell>
          <cell r="M5447" t="str">
            <v>143115201</v>
          </cell>
          <cell r="Q5447">
            <v>382454.71</v>
          </cell>
          <cell r="R5447">
            <v>1469.53</v>
          </cell>
          <cell r="S5447">
            <v>18325.29</v>
          </cell>
        </row>
        <row r="5448">
          <cell r="B5448" t="str">
            <v>76</v>
          </cell>
          <cell r="C5448" t="str">
            <v>Яч-ки КРУН КЗ-03</v>
          </cell>
          <cell r="D5448" t="str">
            <v>534</v>
          </cell>
          <cell r="E5448" t="str">
            <v>011</v>
          </cell>
          <cell r="F5448">
            <v>11</v>
          </cell>
          <cell r="G5448">
            <v>40</v>
          </cell>
          <cell r="H5448">
            <v>400779</v>
          </cell>
          <cell r="I5448" t="str">
            <v>40469</v>
          </cell>
          <cell r="J5448" t="str">
            <v>2010062</v>
          </cell>
          <cell r="K5448" t="str">
            <v>40701</v>
          </cell>
          <cell r="L5448">
            <v>4.4000000000000004</v>
          </cell>
          <cell r="M5448" t="str">
            <v>143115201</v>
          </cell>
          <cell r="Q5448">
            <v>382454.64</v>
          </cell>
          <cell r="R5448">
            <v>1469.52</v>
          </cell>
          <cell r="S5448">
            <v>18324.36</v>
          </cell>
        </row>
        <row r="5449">
          <cell r="B5449" t="str">
            <v>76</v>
          </cell>
          <cell r="C5449" t="str">
            <v>ТМ-1000/10/6 ДЭС</v>
          </cell>
          <cell r="D5449" t="str">
            <v>534</v>
          </cell>
          <cell r="E5449" t="str">
            <v>011</v>
          </cell>
          <cell r="F5449">
            <v>11</v>
          </cell>
          <cell r="G5449">
            <v>40</v>
          </cell>
          <cell r="H5449">
            <v>177074</v>
          </cell>
          <cell r="I5449" t="str">
            <v>40470</v>
          </cell>
          <cell r="J5449" t="str">
            <v>2010062</v>
          </cell>
          <cell r="K5449" t="str">
            <v>40701</v>
          </cell>
          <cell r="L5449">
            <v>4.4000000000000004</v>
          </cell>
          <cell r="M5449" t="str">
            <v>143115201</v>
          </cell>
          <cell r="Q5449">
            <v>167623.89000000001</v>
          </cell>
          <cell r="R5449">
            <v>649.27</v>
          </cell>
          <cell r="S5449">
            <v>9450.11</v>
          </cell>
        </row>
        <row r="5450">
          <cell r="B5450" t="str">
            <v>76</v>
          </cell>
          <cell r="C5450" t="str">
            <v>2хТМ-250 на ТП-419</v>
          </cell>
          <cell r="D5450" t="str">
            <v>534</v>
          </cell>
          <cell r="E5450" t="str">
            <v>011</v>
          </cell>
          <cell r="F5450">
            <v>11</v>
          </cell>
          <cell r="G5450">
            <v>40</v>
          </cell>
          <cell r="H5450">
            <v>114207</v>
          </cell>
          <cell r="I5450" t="str">
            <v>40471</v>
          </cell>
          <cell r="J5450" t="str">
            <v>2010062</v>
          </cell>
          <cell r="K5450" t="str">
            <v>40701</v>
          </cell>
          <cell r="L5450">
            <v>4.4000000000000004</v>
          </cell>
          <cell r="M5450" t="str">
            <v>143115201</v>
          </cell>
          <cell r="Q5450">
            <v>114207</v>
          </cell>
          <cell r="R5450">
            <v>0</v>
          </cell>
          <cell r="S5450">
            <v>0</v>
          </cell>
        </row>
        <row r="5451">
          <cell r="B5451" t="str">
            <v>76</v>
          </cell>
          <cell r="C5451" t="str">
            <v>КТП-480</v>
          </cell>
          <cell r="D5451" t="str">
            <v>534</v>
          </cell>
          <cell r="E5451" t="str">
            <v>011</v>
          </cell>
          <cell r="F5451">
            <v>11</v>
          </cell>
          <cell r="G5451">
            <v>40</v>
          </cell>
          <cell r="H5451">
            <v>73499</v>
          </cell>
          <cell r="I5451" t="str">
            <v>40472</v>
          </cell>
          <cell r="J5451" t="str">
            <v>2010062</v>
          </cell>
          <cell r="K5451" t="str">
            <v>40701</v>
          </cell>
          <cell r="L5451">
            <v>6.6</v>
          </cell>
          <cell r="M5451" t="str">
            <v>143115201</v>
          </cell>
          <cell r="Q5451">
            <v>73499</v>
          </cell>
          <cell r="R5451">
            <v>0</v>
          </cell>
          <cell r="S5451">
            <v>0</v>
          </cell>
        </row>
        <row r="5452">
          <cell r="B5452" t="str">
            <v>76</v>
          </cell>
          <cell r="C5452" t="str">
            <v>КТП-474</v>
          </cell>
          <cell r="D5452" t="str">
            <v>534</v>
          </cell>
          <cell r="E5452" t="str">
            <v>011</v>
          </cell>
          <cell r="F5452">
            <v>11</v>
          </cell>
          <cell r="G5452">
            <v>40</v>
          </cell>
          <cell r="H5452">
            <v>73499</v>
          </cell>
          <cell r="I5452" t="str">
            <v>40474</v>
          </cell>
          <cell r="J5452" t="str">
            <v>2010062</v>
          </cell>
          <cell r="K5452" t="str">
            <v>40701</v>
          </cell>
          <cell r="L5452">
            <v>6.6</v>
          </cell>
          <cell r="M5452" t="str">
            <v>143115201</v>
          </cell>
          <cell r="Q5452">
            <v>73499</v>
          </cell>
          <cell r="R5452">
            <v>0</v>
          </cell>
          <cell r="S5452">
            <v>0</v>
          </cell>
        </row>
        <row r="5453">
          <cell r="B5453" t="str">
            <v>76</v>
          </cell>
          <cell r="C5453" t="str">
            <v>2хТМ-250 на ТП-482</v>
          </cell>
          <cell r="D5453" t="str">
            <v>534</v>
          </cell>
          <cell r="E5453" t="str">
            <v>011</v>
          </cell>
          <cell r="F5453">
            <v>11</v>
          </cell>
          <cell r="G5453">
            <v>40</v>
          </cell>
          <cell r="H5453">
            <v>64596</v>
          </cell>
          <cell r="I5453" t="str">
            <v>40475</v>
          </cell>
          <cell r="J5453" t="str">
            <v>2010062</v>
          </cell>
          <cell r="K5453" t="str">
            <v>40701</v>
          </cell>
          <cell r="L5453">
            <v>4.4000000000000004</v>
          </cell>
          <cell r="M5453" t="str">
            <v>143115201</v>
          </cell>
          <cell r="Q5453">
            <v>33633.949999999997</v>
          </cell>
          <cell r="R5453">
            <v>236.85</v>
          </cell>
          <cell r="S5453">
            <v>30962.05</v>
          </cell>
        </row>
        <row r="5454">
          <cell r="B5454" t="str">
            <v>76</v>
          </cell>
          <cell r="C5454" t="str">
            <v>Выключатель С-35</v>
          </cell>
          <cell r="D5454" t="str">
            <v>534</v>
          </cell>
          <cell r="E5454" t="str">
            <v>011</v>
          </cell>
          <cell r="F5454">
            <v>11</v>
          </cell>
          <cell r="G5454">
            <v>40</v>
          </cell>
          <cell r="H5454">
            <v>62846</v>
          </cell>
          <cell r="I5454" t="str">
            <v>40476</v>
          </cell>
          <cell r="J5454" t="str">
            <v>2010062</v>
          </cell>
          <cell r="K5454" t="str">
            <v>40701</v>
          </cell>
          <cell r="L5454">
            <v>4.4000000000000004</v>
          </cell>
          <cell r="M5454" t="str">
            <v>143115201</v>
          </cell>
          <cell r="Q5454">
            <v>62846</v>
          </cell>
          <cell r="R5454">
            <v>0</v>
          </cell>
          <cell r="S5454">
            <v>0</v>
          </cell>
        </row>
        <row r="5455">
          <cell r="B5455" t="str">
            <v>76</v>
          </cell>
          <cell r="C5455" t="str">
            <v>Выключатель С-35</v>
          </cell>
          <cell r="D5455" t="str">
            <v>534</v>
          </cell>
          <cell r="E5455" t="str">
            <v>011</v>
          </cell>
          <cell r="F5455">
            <v>11</v>
          </cell>
          <cell r="G5455">
            <v>40</v>
          </cell>
          <cell r="H5455">
            <v>62845</v>
          </cell>
          <cell r="I5455" t="str">
            <v>40478</v>
          </cell>
          <cell r="J5455" t="str">
            <v>2010062</v>
          </cell>
          <cell r="K5455" t="str">
            <v>40701</v>
          </cell>
          <cell r="L5455">
            <v>4.4000000000000004</v>
          </cell>
          <cell r="M5455" t="str">
            <v>143115201</v>
          </cell>
          <cell r="Q5455">
            <v>62845</v>
          </cell>
          <cell r="R5455">
            <v>0</v>
          </cell>
          <cell r="S5455">
            <v>0</v>
          </cell>
        </row>
        <row r="5456">
          <cell r="B5456" t="str">
            <v>76</v>
          </cell>
          <cell r="C5456" t="str">
            <v>МТП-427</v>
          </cell>
          <cell r="D5456" t="str">
            <v>534</v>
          </cell>
          <cell r="E5456" t="str">
            <v>011</v>
          </cell>
          <cell r="F5456">
            <v>11</v>
          </cell>
          <cell r="G5456">
            <v>40</v>
          </cell>
          <cell r="H5456">
            <v>61738</v>
          </cell>
          <cell r="I5456" t="str">
            <v>40479</v>
          </cell>
          <cell r="J5456" t="str">
            <v>2010062</v>
          </cell>
          <cell r="K5456" t="str">
            <v>40701</v>
          </cell>
          <cell r="L5456">
            <v>6.6</v>
          </cell>
          <cell r="M5456" t="str">
            <v>143115201</v>
          </cell>
          <cell r="Q5456">
            <v>61738</v>
          </cell>
          <cell r="R5456">
            <v>0</v>
          </cell>
          <cell r="S5456">
            <v>0</v>
          </cell>
        </row>
        <row r="5457">
          <cell r="B5457" t="str">
            <v>76</v>
          </cell>
          <cell r="C5457" t="str">
            <v>Тр-р ТМ-560/10/0,4 ПС Томаринская</v>
          </cell>
          <cell r="D5457" t="str">
            <v>534</v>
          </cell>
          <cell r="E5457" t="str">
            <v>011</v>
          </cell>
          <cell r="F5457">
            <v>11</v>
          </cell>
          <cell r="G5457">
            <v>40</v>
          </cell>
          <cell r="H5457">
            <v>42537</v>
          </cell>
          <cell r="I5457" t="str">
            <v>40480</v>
          </cell>
          <cell r="J5457" t="str">
            <v>2010062</v>
          </cell>
          <cell r="K5457" t="str">
            <v>40701</v>
          </cell>
          <cell r="L5457">
            <v>4.4000000000000004</v>
          </cell>
          <cell r="M5457" t="str">
            <v>143115201</v>
          </cell>
          <cell r="Q5457">
            <v>42537</v>
          </cell>
          <cell r="R5457">
            <v>0</v>
          </cell>
          <cell r="S5457">
            <v>0</v>
          </cell>
        </row>
        <row r="5458">
          <cell r="B5458" t="str">
            <v>76</v>
          </cell>
          <cell r="C5458" t="str">
            <v>КТП-414</v>
          </cell>
          <cell r="D5458" t="str">
            <v>534</v>
          </cell>
          <cell r="E5458" t="str">
            <v>011</v>
          </cell>
          <cell r="F5458">
            <v>11</v>
          </cell>
          <cell r="G5458">
            <v>40</v>
          </cell>
          <cell r="H5458">
            <v>42257</v>
          </cell>
          <cell r="I5458" t="str">
            <v>40482</v>
          </cell>
          <cell r="J5458" t="str">
            <v>2010062</v>
          </cell>
          <cell r="K5458" t="str">
            <v>40701</v>
          </cell>
          <cell r="L5458">
            <v>6.6</v>
          </cell>
          <cell r="M5458" t="str">
            <v>143115201</v>
          </cell>
          <cell r="Q5458">
            <v>42257</v>
          </cell>
          <cell r="R5458">
            <v>0</v>
          </cell>
          <cell r="S5458">
            <v>0</v>
          </cell>
        </row>
        <row r="5459">
          <cell r="B5459" t="str">
            <v>76</v>
          </cell>
          <cell r="C5459" t="str">
            <v>МТП-426</v>
          </cell>
          <cell r="D5459" t="str">
            <v>534</v>
          </cell>
          <cell r="E5459" t="str">
            <v>011</v>
          </cell>
          <cell r="F5459">
            <v>11</v>
          </cell>
          <cell r="G5459">
            <v>40</v>
          </cell>
          <cell r="H5459">
            <v>38306</v>
          </cell>
          <cell r="I5459" t="str">
            <v>40484</v>
          </cell>
          <cell r="J5459" t="str">
            <v>2010062</v>
          </cell>
          <cell r="K5459" t="str">
            <v>40701</v>
          </cell>
          <cell r="L5459">
            <v>6.6</v>
          </cell>
          <cell r="M5459" t="str">
            <v>143115201</v>
          </cell>
          <cell r="Q5459">
            <v>38306</v>
          </cell>
          <cell r="R5459">
            <v>0</v>
          </cell>
          <cell r="S5459">
            <v>0</v>
          </cell>
        </row>
        <row r="5460">
          <cell r="B5460" t="str">
            <v>76</v>
          </cell>
          <cell r="C5460" t="str">
            <v>КТП-477</v>
          </cell>
          <cell r="D5460" t="str">
            <v>534</v>
          </cell>
          <cell r="E5460" t="str">
            <v>011</v>
          </cell>
          <cell r="F5460">
            <v>11</v>
          </cell>
          <cell r="G5460">
            <v>40</v>
          </cell>
          <cell r="H5460">
            <v>38306</v>
          </cell>
          <cell r="I5460" t="str">
            <v>40486</v>
          </cell>
          <cell r="J5460" t="str">
            <v>2010062</v>
          </cell>
          <cell r="K5460" t="str">
            <v>40701</v>
          </cell>
          <cell r="L5460">
            <v>6.6</v>
          </cell>
          <cell r="M5460" t="str">
            <v>143115201</v>
          </cell>
          <cell r="Q5460">
            <v>38306</v>
          </cell>
          <cell r="R5460">
            <v>0</v>
          </cell>
          <cell r="S5460">
            <v>0</v>
          </cell>
        </row>
        <row r="5461">
          <cell r="B5461" t="str">
            <v>76</v>
          </cell>
          <cell r="C5461" t="str">
            <v>ТМ-400/10/0,4</v>
          </cell>
          <cell r="D5461" t="str">
            <v>534</v>
          </cell>
          <cell r="E5461" t="str">
            <v>011</v>
          </cell>
          <cell r="F5461">
            <v>11</v>
          </cell>
          <cell r="G5461">
            <v>40</v>
          </cell>
          <cell r="H5461">
            <v>32905</v>
          </cell>
          <cell r="I5461" t="str">
            <v>40487</v>
          </cell>
          <cell r="J5461" t="str">
            <v>2010062</v>
          </cell>
          <cell r="K5461" t="str">
            <v>40701</v>
          </cell>
          <cell r="L5461">
            <v>4.4000000000000004</v>
          </cell>
          <cell r="M5461" t="str">
            <v>143115201</v>
          </cell>
          <cell r="Q5461">
            <v>32905</v>
          </cell>
          <cell r="R5461">
            <v>0</v>
          </cell>
          <cell r="S5461">
            <v>0</v>
          </cell>
        </row>
        <row r="5462">
          <cell r="B5462" t="str">
            <v>76</v>
          </cell>
          <cell r="C5462" t="str">
            <v>ТМ-400/10/0,4</v>
          </cell>
          <cell r="D5462" t="str">
            <v>534</v>
          </cell>
          <cell r="E5462" t="str">
            <v>011</v>
          </cell>
          <cell r="F5462">
            <v>11</v>
          </cell>
          <cell r="G5462">
            <v>40</v>
          </cell>
          <cell r="H5462">
            <v>32905</v>
          </cell>
          <cell r="I5462" t="str">
            <v>40632</v>
          </cell>
          <cell r="J5462" t="str">
            <v>2010062</v>
          </cell>
          <cell r="K5462" t="str">
            <v>40701</v>
          </cell>
          <cell r="L5462">
            <v>4.4000000000000004</v>
          </cell>
          <cell r="M5462" t="str">
            <v>143115201</v>
          </cell>
          <cell r="Q5462">
            <v>32905</v>
          </cell>
          <cell r="R5462">
            <v>0</v>
          </cell>
          <cell r="S5462">
            <v>0</v>
          </cell>
        </row>
        <row r="5463">
          <cell r="B5463" t="str">
            <v>76</v>
          </cell>
          <cell r="C5463" t="str">
            <v>МТП-453</v>
          </cell>
          <cell r="D5463" t="str">
            <v>534</v>
          </cell>
          <cell r="E5463" t="str">
            <v>011</v>
          </cell>
          <cell r="F5463">
            <v>11</v>
          </cell>
          <cell r="G5463">
            <v>40</v>
          </cell>
          <cell r="H5463">
            <v>32507</v>
          </cell>
          <cell r="I5463" t="str">
            <v>40633</v>
          </cell>
          <cell r="J5463" t="str">
            <v>2010062</v>
          </cell>
          <cell r="K5463" t="str">
            <v>40701</v>
          </cell>
          <cell r="L5463">
            <v>6.6</v>
          </cell>
          <cell r="M5463" t="str">
            <v>143115201</v>
          </cell>
          <cell r="Q5463">
            <v>32507</v>
          </cell>
          <cell r="R5463">
            <v>0</v>
          </cell>
          <cell r="S5463">
            <v>0</v>
          </cell>
        </row>
        <row r="5464">
          <cell r="B5464" t="str">
            <v>76</v>
          </cell>
          <cell r="C5464" t="str">
            <v>КТП-471</v>
          </cell>
          <cell r="D5464" t="str">
            <v>534</v>
          </cell>
          <cell r="E5464" t="str">
            <v>011</v>
          </cell>
          <cell r="F5464">
            <v>11</v>
          </cell>
          <cell r="G5464">
            <v>40</v>
          </cell>
          <cell r="H5464">
            <v>31742</v>
          </cell>
          <cell r="I5464" t="str">
            <v>40634</v>
          </cell>
          <cell r="J5464" t="str">
            <v>2010062</v>
          </cell>
          <cell r="K5464" t="str">
            <v>40701</v>
          </cell>
          <cell r="L5464">
            <v>6.6</v>
          </cell>
          <cell r="M5464" t="str">
            <v>143115201</v>
          </cell>
          <cell r="Q5464">
            <v>31742</v>
          </cell>
          <cell r="R5464">
            <v>0</v>
          </cell>
          <cell r="S5464">
            <v>0</v>
          </cell>
        </row>
        <row r="5465">
          <cell r="B5465" t="str">
            <v>76</v>
          </cell>
          <cell r="C5465" t="str">
            <v>КТП-428 (резерв)</v>
          </cell>
          <cell r="D5465" t="str">
            <v>534</v>
          </cell>
          <cell r="E5465" t="str">
            <v>011</v>
          </cell>
          <cell r="F5465">
            <v>11</v>
          </cell>
          <cell r="G5465">
            <v>40</v>
          </cell>
          <cell r="H5465">
            <v>29843</v>
          </cell>
          <cell r="I5465" t="str">
            <v>40635</v>
          </cell>
          <cell r="J5465" t="str">
            <v>2010062</v>
          </cell>
          <cell r="K5465" t="str">
            <v>40701</v>
          </cell>
          <cell r="L5465">
            <v>6.6</v>
          </cell>
          <cell r="M5465" t="str">
            <v>143115201</v>
          </cell>
          <cell r="Q5465">
            <v>29843</v>
          </cell>
          <cell r="R5465">
            <v>0</v>
          </cell>
          <cell r="S5465">
            <v>0</v>
          </cell>
        </row>
        <row r="5466">
          <cell r="B5466" t="str">
            <v>76</v>
          </cell>
          <cell r="C5466" t="str">
            <v>КТП-404</v>
          </cell>
          <cell r="D5466" t="str">
            <v>534</v>
          </cell>
          <cell r="E5466" t="str">
            <v>011</v>
          </cell>
          <cell r="F5466">
            <v>11</v>
          </cell>
          <cell r="G5466">
            <v>40</v>
          </cell>
          <cell r="H5466">
            <v>29468</v>
          </cell>
          <cell r="I5466" t="str">
            <v>40636</v>
          </cell>
          <cell r="J5466" t="str">
            <v>2010062</v>
          </cell>
          <cell r="K5466" t="str">
            <v>40701</v>
          </cell>
          <cell r="L5466">
            <v>6.6</v>
          </cell>
          <cell r="M5466" t="str">
            <v>143115201</v>
          </cell>
          <cell r="Q5466">
            <v>29468</v>
          </cell>
          <cell r="R5466">
            <v>0</v>
          </cell>
          <cell r="S5466">
            <v>0</v>
          </cell>
        </row>
        <row r="5467">
          <cell r="B5467" t="str">
            <v>76</v>
          </cell>
          <cell r="C5467" t="str">
            <v>ТМ-250 на ТП-410</v>
          </cell>
          <cell r="D5467" t="str">
            <v>534</v>
          </cell>
          <cell r="E5467" t="str">
            <v>011</v>
          </cell>
          <cell r="F5467">
            <v>11</v>
          </cell>
          <cell r="G5467">
            <v>40</v>
          </cell>
          <cell r="H5467">
            <v>26963</v>
          </cell>
          <cell r="I5467" t="str">
            <v>40637</v>
          </cell>
          <cell r="J5467" t="str">
            <v>2010062</v>
          </cell>
          <cell r="K5467" t="str">
            <v>40701</v>
          </cell>
          <cell r="L5467">
            <v>4.4000000000000004</v>
          </cell>
          <cell r="M5467" t="str">
            <v>143115201</v>
          </cell>
          <cell r="Q5467">
            <v>26963</v>
          </cell>
          <cell r="R5467">
            <v>0</v>
          </cell>
          <cell r="S5467">
            <v>0</v>
          </cell>
        </row>
        <row r="5468">
          <cell r="B5468" t="str">
            <v>76</v>
          </cell>
          <cell r="C5468" t="str">
            <v>МТП-422</v>
          </cell>
          <cell r="D5468" t="str">
            <v>534</v>
          </cell>
          <cell r="E5468" t="str">
            <v>011</v>
          </cell>
          <cell r="F5468">
            <v>11</v>
          </cell>
          <cell r="G5468">
            <v>40</v>
          </cell>
          <cell r="H5468">
            <v>25537</v>
          </cell>
          <cell r="I5468" t="str">
            <v>40638</v>
          </cell>
          <cell r="J5468" t="str">
            <v>2010062</v>
          </cell>
          <cell r="K5468" t="str">
            <v>40701</v>
          </cell>
          <cell r="L5468">
            <v>6.6</v>
          </cell>
          <cell r="M5468" t="str">
            <v>143115201</v>
          </cell>
          <cell r="Q5468">
            <v>25537</v>
          </cell>
          <cell r="R5468">
            <v>0</v>
          </cell>
          <cell r="S5468">
            <v>0</v>
          </cell>
        </row>
        <row r="5469">
          <cell r="B5469" t="str">
            <v>76</v>
          </cell>
          <cell r="C5469" t="str">
            <v>КТП-478 (резерв)</v>
          </cell>
          <cell r="D5469" t="str">
            <v>534</v>
          </cell>
          <cell r="E5469" t="str">
            <v>011</v>
          </cell>
          <cell r="F5469">
            <v>11</v>
          </cell>
          <cell r="G5469">
            <v>40</v>
          </cell>
          <cell r="H5469">
            <v>25232</v>
          </cell>
          <cell r="I5469" t="str">
            <v>40639</v>
          </cell>
          <cell r="J5469" t="str">
            <v>2010062</v>
          </cell>
          <cell r="K5469" t="str">
            <v>40701</v>
          </cell>
          <cell r="L5469">
            <v>6.6</v>
          </cell>
          <cell r="M5469" t="str">
            <v>143115201</v>
          </cell>
          <cell r="Q5469">
            <v>25232</v>
          </cell>
          <cell r="R5469">
            <v>0</v>
          </cell>
          <cell r="S5469">
            <v>0</v>
          </cell>
        </row>
        <row r="5470">
          <cell r="B5470" t="str">
            <v>76</v>
          </cell>
          <cell r="C5470" t="str">
            <v>КТП-468</v>
          </cell>
          <cell r="D5470" t="str">
            <v>534</v>
          </cell>
          <cell r="E5470" t="str">
            <v>011</v>
          </cell>
          <cell r="F5470">
            <v>11</v>
          </cell>
          <cell r="G5470">
            <v>40</v>
          </cell>
          <cell r="H5470">
            <v>25178</v>
          </cell>
          <cell r="I5470" t="str">
            <v>40640</v>
          </cell>
          <cell r="J5470" t="str">
            <v>2010062</v>
          </cell>
          <cell r="K5470" t="str">
            <v>40701</v>
          </cell>
          <cell r="L5470">
            <v>6.6</v>
          </cell>
          <cell r="M5470" t="str">
            <v>143115201</v>
          </cell>
          <cell r="Q5470">
            <v>25178</v>
          </cell>
          <cell r="R5470">
            <v>0</v>
          </cell>
          <cell r="S5470">
            <v>0</v>
          </cell>
        </row>
        <row r="5471">
          <cell r="B5471" t="str">
            <v>76</v>
          </cell>
          <cell r="C5471" t="str">
            <v>КТП-467 (резерв)</v>
          </cell>
          <cell r="D5471" t="str">
            <v>534</v>
          </cell>
          <cell r="E5471" t="str">
            <v>011</v>
          </cell>
          <cell r="F5471">
            <v>11</v>
          </cell>
          <cell r="G5471">
            <v>40</v>
          </cell>
          <cell r="H5471">
            <v>22647</v>
          </cell>
          <cell r="I5471" t="str">
            <v>40641</v>
          </cell>
          <cell r="J5471" t="str">
            <v>2010062</v>
          </cell>
          <cell r="K5471" t="str">
            <v>40701</v>
          </cell>
          <cell r="L5471">
            <v>6.6</v>
          </cell>
          <cell r="M5471" t="str">
            <v>143115201</v>
          </cell>
          <cell r="Q5471">
            <v>22647</v>
          </cell>
          <cell r="R5471">
            <v>0</v>
          </cell>
          <cell r="S5471">
            <v>0</v>
          </cell>
        </row>
        <row r="5472">
          <cell r="B5472" t="str">
            <v>76</v>
          </cell>
          <cell r="C5472" t="str">
            <v>ТМ-400 на ТП-411</v>
          </cell>
          <cell r="D5472" t="str">
            <v>534</v>
          </cell>
          <cell r="E5472" t="str">
            <v>011</v>
          </cell>
          <cell r="F5472">
            <v>11</v>
          </cell>
          <cell r="G5472">
            <v>40</v>
          </cell>
          <cell r="H5472">
            <v>22003</v>
          </cell>
          <cell r="I5472" t="str">
            <v>40642</v>
          </cell>
          <cell r="J5472" t="str">
            <v>2010062</v>
          </cell>
          <cell r="K5472" t="str">
            <v>40701</v>
          </cell>
          <cell r="L5472">
            <v>4.4000000000000004</v>
          </cell>
          <cell r="M5472" t="str">
            <v>143115201</v>
          </cell>
          <cell r="Q5472">
            <v>22003</v>
          </cell>
          <cell r="R5472">
            <v>0</v>
          </cell>
          <cell r="S5472">
            <v>0</v>
          </cell>
        </row>
        <row r="5473">
          <cell r="B5473" t="str">
            <v>76</v>
          </cell>
          <cell r="C5473" t="str">
            <v>КТП-433</v>
          </cell>
          <cell r="D5473" t="str">
            <v>534</v>
          </cell>
          <cell r="E5473" t="str">
            <v>011</v>
          </cell>
          <cell r="F5473">
            <v>11</v>
          </cell>
          <cell r="G5473">
            <v>40</v>
          </cell>
          <cell r="H5473">
            <v>21529</v>
          </cell>
          <cell r="I5473" t="str">
            <v>40643</v>
          </cell>
          <cell r="J5473" t="str">
            <v>2010062</v>
          </cell>
          <cell r="K5473" t="str">
            <v>40701</v>
          </cell>
          <cell r="L5473">
            <v>6.6</v>
          </cell>
          <cell r="M5473" t="str">
            <v>143115201</v>
          </cell>
          <cell r="Q5473">
            <v>21529</v>
          </cell>
          <cell r="R5473">
            <v>0</v>
          </cell>
          <cell r="S5473">
            <v>0</v>
          </cell>
        </row>
        <row r="5474">
          <cell r="B5474" t="str">
            <v>76</v>
          </cell>
          <cell r="C5474" t="str">
            <v>КТП-441</v>
          </cell>
          <cell r="D5474" t="str">
            <v>534</v>
          </cell>
          <cell r="E5474" t="str">
            <v>011</v>
          </cell>
          <cell r="F5474">
            <v>11</v>
          </cell>
          <cell r="G5474">
            <v>40</v>
          </cell>
          <cell r="H5474">
            <v>21529</v>
          </cell>
          <cell r="I5474" t="str">
            <v>40644</v>
          </cell>
          <cell r="J5474" t="str">
            <v>2010062</v>
          </cell>
          <cell r="K5474" t="str">
            <v>40701</v>
          </cell>
          <cell r="L5474">
            <v>6.6</v>
          </cell>
          <cell r="M5474" t="str">
            <v>143115201</v>
          </cell>
          <cell r="Q5474">
            <v>21529</v>
          </cell>
          <cell r="R5474">
            <v>0</v>
          </cell>
          <cell r="S5474">
            <v>0</v>
          </cell>
        </row>
        <row r="5475">
          <cell r="B5475" t="str">
            <v>76</v>
          </cell>
          <cell r="C5475" t="str">
            <v>КТП-402</v>
          </cell>
          <cell r="D5475" t="str">
            <v>534</v>
          </cell>
          <cell r="E5475" t="str">
            <v>011</v>
          </cell>
          <cell r="F5475">
            <v>11</v>
          </cell>
          <cell r="G5475">
            <v>40</v>
          </cell>
          <cell r="H5475">
            <v>21483</v>
          </cell>
          <cell r="I5475" t="str">
            <v>40649</v>
          </cell>
          <cell r="J5475" t="str">
            <v>2010062</v>
          </cell>
          <cell r="K5475" t="str">
            <v>40701</v>
          </cell>
          <cell r="L5475">
            <v>6.6</v>
          </cell>
          <cell r="M5475" t="str">
            <v>143115201</v>
          </cell>
          <cell r="Q5475">
            <v>21483</v>
          </cell>
          <cell r="R5475">
            <v>0</v>
          </cell>
          <cell r="S5475">
            <v>0</v>
          </cell>
        </row>
        <row r="5476">
          <cell r="B5476" t="str">
            <v>76</v>
          </cell>
          <cell r="C5476" t="str">
            <v>КТП-425</v>
          </cell>
          <cell r="D5476" t="str">
            <v>534</v>
          </cell>
          <cell r="E5476" t="str">
            <v>011</v>
          </cell>
          <cell r="F5476">
            <v>11</v>
          </cell>
          <cell r="G5476">
            <v>40</v>
          </cell>
          <cell r="H5476">
            <v>21483</v>
          </cell>
          <cell r="I5476" t="str">
            <v>40651</v>
          </cell>
          <cell r="J5476" t="str">
            <v>2010062</v>
          </cell>
          <cell r="K5476" t="str">
            <v>40701</v>
          </cell>
          <cell r="L5476">
            <v>6.6</v>
          </cell>
          <cell r="M5476" t="str">
            <v>143115201</v>
          </cell>
          <cell r="Q5476">
            <v>21483</v>
          </cell>
          <cell r="R5476">
            <v>0</v>
          </cell>
          <cell r="S5476">
            <v>0</v>
          </cell>
        </row>
        <row r="5477">
          <cell r="B5477" t="str">
            <v>76</v>
          </cell>
          <cell r="C5477" t="str">
            <v>2хТМ-250 на ТП-456</v>
          </cell>
          <cell r="D5477" t="str">
            <v>534</v>
          </cell>
          <cell r="E5477" t="str">
            <v>011</v>
          </cell>
          <cell r="F5477">
            <v>11</v>
          </cell>
          <cell r="G5477">
            <v>40</v>
          </cell>
          <cell r="H5477">
            <v>21205</v>
          </cell>
          <cell r="I5477" t="str">
            <v>40652</v>
          </cell>
          <cell r="J5477" t="str">
            <v>2010062</v>
          </cell>
          <cell r="K5477" t="str">
            <v>40701</v>
          </cell>
          <cell r="L5477">
            <v>4.4000000000000004</v>
          </cell>
          <cell r="M5477" t="str">
            <v>143115201</v>
          </cell>
          <cell r="Q5477">
            <v>16640.25</v>
          </cell>
          <cell r="R5477">
            <v>77.75</v>
          </cell>
          <cell r="S5477">
            <v>4564.75</v>
          </cell>
        </row>
        <row r="5478">
          <cell r="B5478" t="str">
            <v>76</v>
          </cell>
          <cell r="C5478" t="str">
            <v>КТП-421</v>
          </cell>
          <cell r="D5478" t="str">
            <v>534</v>
          </cell>
          <cell r="E5478" t="str">
            <v>011</v>
          </cell>
          <cell r="F5478">
            <v>11</v>
          </cell>
          <cell r="G5478">
            <v>40</v>
          </cell>
          <cell r="H5478">
            <v>21131</v>
          </cell>
          <cell r="I5478" t="str">
            <v>40653</v>
          </cell>
          <cell r="J5478" t="str">
            <v>2010062</v>
          </cell>
          <cell r="K5478" t="str">
            <v>40701</v>
          </cell>
          <cell r="L5478">
            <v>6.6</v>
          </cell>
          <cell r="M5478" t="str">
            <v>143115201</v>
          </cell>
          <cell r="Q5478">
            <v>21131</v>
          </cell>
          <cell r="R5478">
            <v>0</v>
          </cell>
          <cell r="S5478">
            <v>0</v>
          </cell>
        </row>
        <row r="5479">
          <cell r="B5479" t="str">
            <v>76</v>
          </cell>
          <cell r="C5479" t="str">
            <v>ТМ-630, 400 на ТП-416</v>
          </cell>
          <cell r="D5479" t="str">
            <v>534</v>
          </cell>
          <cell r="E5479" t="str">
            <v>011</v>
          </cell>
          <cell r="F5479">
            <v>11</v>
          </cell>
          <cell r="G5479">
            <v>40</v>
          </cell>
          <cell r="H5479">
            <v>20973</v>
          </cell>
          <cell r="I5479" t="str">
            <v>40654</v>
          </cell>
          <cell r="J5479" t="str">
            <v>2010062</v>
          </cell>
          <cell r="K5479" t="str">
            <v>40701</v>
          </cell>
          <cell r="L5479">
            <v>4.4000000000000004</v>
          </cell>
          <cell r="M5479" t="str">
            <v>143115201</v>
          </cell>
          <cell r="Q5479">
            <v>16457.3</v>
          </cell>
          <cell r="R5479">
            <v>76.900000000000006</v>
          </cell>
          <cell r="S5479">
            <v>4515.7</v>
          </cell>
        </row>
        <row r="5480">
          <cell r="B5480" t="str">
            <v>76</v>
          </cell>
          <cell r="C5480" t="str">
            <v>Шкафы КСО с ВВВ-10 РП-10</v>
          </cell>
          <cell r="D5480" t="str">
            <v>534</v>
          </cell>
          <cell r="E5480" t="str">
            <v>011</v>
          </cell>
          <cell r="F5480">
            <v>11</v>
          </cell>
          <cell r="G5480">
            <v>40</v>
          </cell>
          <cell r="H5480">
            <v>19794</v>
          </cell>
          <cell r="I5480" t="str">
            <v>40655</v>
          </cell>
          <cell r="J5480" t="str">
            <v>2010062</v>
          </cell>
          <cell r="K5480" t="str">
            <v>40701</v>
          </cell>
          <cell r="L5480">
            <v>4.4000000000000004</v>
          </cell>
          <cell r="M5480" t="str">
            <v>143115201</v>
          </cell>
          <cell r="Q5480">
            <v>19794</v>
          </cell>
          <cell r="R5480">
            <v>0</v>
          </cell>
          <cell r="S5480">
            <v>0</v>
          </cell>
        </row>
        <row r="5481">
          <cell r="B5481" t="str">
            <v>76</v>
          </cell>
          <cell r="C5481" t="str">
            <v>Шкафы КСО с ВВВ-10 РП-10</v>
          </cell>
          <cell r="D5481" t="str">
            <v>534</v>
          </cell>
          <cell r="E5481" t="str">
            <v>011</v>
          </cell>
          <cell r="F5481">
            <v>11</v>
          </cell>
          <cell r="G5481">
            <v>40</v>
          </cell>
          <cell r="H5481">
            <v>19794</v>
          </cell>
          <cell r="I5481" t="str">
            <v>40656</v>
          </cell>
          <cell r="J5481" t="str">
            <v>2010062</v>
          </cell>
          <cell r="K5481" t="str">
            <v>40701</v>
          </cell>
          <cell r="L5481">
            <v>4.4000000000000004</v>
          </cell>
          <cell r="M5481" t="str">
            <v>143115201</v>
          </cell>
          <cell r="Q5481">
            <v>19794</v>
          </cell>
          <cell r="R5481">
            <v>0</v>
          </cell>
          <cell r="S5481">
            <v>0</v>
          </cell>
        </row>
        <row r="5482">
          <cell r="B5482" t="str">
            <v>76</v>
          </cell>
          <cell r="C5482" t="str">
            <v>Шкафы КСО с ВВВ-10 РП-10</v>
          </cell>
          <cell r="D5482" t="str">
            <v>534</v>
          </cell>
          <cell r="E5482" t="str">
            <v>011</v>
          </cell>
          <cell r="F5482">
            <v>11</v>
          </cell>
          <cell r="G5482">
            <v>40</v>
          </cell>
          <cell r="H5482">
            <v>19794</v>
          </cell>
          <cell r="I5482" t="str">
            <v>40657</v>
          </cell>
          <cell r="J5482" t="str">
            <v>2010062</v>
          </cell>
          <cell r="K5482" t="str">
            <v>40701</v>
          </cell>
          <cell r="L5482">
            <v>4.4000000000000004</v>
          </cell>
          <cell r="M5482" t="str">
            <v>143115201</v>
          </cell>
          <cell r="Q5482">
            <v>19794</v>
          </cell>
          <cell r="R5482">
            <v>0</v>
          </cell>
          <cell r="S5482">
            <v>0</v>
          </cell>
        </row>
        <row r="5483">
          <cell r="B5483" t="str">
            <v>76</v>
          </cell>
          <cell r="C5483" t="str">
            <v>2хТМ-250 на ТП-455</v>
          </cell>
          <cell r="D5483" t="str">
            <v>534</v>
          </cell>
          <cell r="E5483" t="str">
            <v>011</v>
          </cell>
          <cell r="F5483">
            <v>11</v>
          </cell>
          <cell r="G5483">
            <v>40</v>
          </cell>
          <cell r="H5483">
            <v>19488</v>
          </cell>
          <cell r="I5483" t="str">
            <v>40658</v>
          </cell>
          <cell r="J5483" t="str">
            <v>2010062</v>
          </cell>
          <cell r="K5483" t="str">
            <v>40701</v>
          </cell>
          <cell r="L5483">
            <v>4.4000000000000004</v>
          </cell>
          <cell r="M5483" t="str">
            <v>143115201</v>
          </cell>
          <cell r="Q5483">
            <v>14431.22</v>
          </cell>
          <cell r="R5483">
            <v>71.459999999999994</v>
          </cell>
          <cell r="S5483">
            <v>5056.78</v>
          </cell>
        </row>
        <row r="5484">
          <cell r="B5484" t="str">
            <v>76</v>
          </cell>
          <cell r="C5484" t="str">
            <v>Шкафы КСО с ВМГ-133 РП-10</v>
          </cell>
          <cell r="D5484" t="str">
            <v>534</v>
          </cell>
          <cell r="E5484" t="str">
            <v>011</v>
          </cell>
          <cell r="F5484">
            <v>11</v>
          </cell>
          <cell r="G5484">
            <v>40</v>
          </cell>
          <cell r="H5484">
            <v>18567</v>
          </cell>
          <cell r="I5484" t="str">
            <v>40659</v>
          </cell>
          <cell r="J5484" t="str">
            <v>2010062</v>
          </cell>
          <cell r="K5484" t="str">
            <v>40701</v>
          </cell>
          <cell r="L5484">
            <v>4.4000000000000004</v>
          </cell>
          <cell r="M5484" t="str">
            <v>143115201</v>
          </cell>
          <cell r="Q5484">
            <v>18567</v>
          </cell>
          <cell r="R5484">
            <v>0</v>
          </cell>
          <cell r="S5484">
            <v>0</v>
          </cell>
        </row>
        <row r="5485">
          <cell r="B5485" t="str">
            <v>76</v>
          </cell>
          <cell r="C5485" t="str">
            <v>Шкафы КСО с ВМГ-133 РП-10</v>
          </cell>
          <cell r="D5485" t="str">
            <v>534</v>
          </cell>
          <cell r="E5485" t="str">
            <v>011</v>
          </cell>
          <cell r="F5485">
            <v>11</v>
          </cell>
          <cell r="G5485">
            <v>40</v>
          </cell>
          <cell r="H5485">
            <v>18567</v>
          </cell>
          <cell r="I5485" t="str">
            <v>40660</v>
          </cell>
          <cell r="J5485" t="str">
            <v>2010062</v>
          </cell>
          <cell r="K5485" t="str">
            <v>40701</v>
          </cell>
          <cell r="L5485">
            <v>4.4000000000000004</v>
          </cell>
          <cell r="M5485" t="str">
            <v>143115201</v>
          </cell>
          <cell r="Q5485">
            <v>18567</v>
          </cell>
          <cell r="R5485">
            <v>0</v>
          </cell>
          <cell r="S5485">
            <v>0</v>
          </cell>
        </row>
        <row r="5486">
          <cell r="B5486" t="str">
            <v>76</v>
          </cell>
          <cell r="C5486" t="str">
            <v>Шкафы КСО с ВМГ-133 РП-10</v>
          </cell>
          <cell r="D5486" t="str">
            <v>534</v>
          </cell>
          <cell r="E5486" t="str">
            <v>011</v>
          </cell>
          <cell r="F5486">
            <v>11</v>
          </cell>
          <cell r="G5486">
            <v>40</v>
          </cell>
          <cell r="H5486">
            <v>18567</v>
          </cell>
          <cell r="I5486" t="str">
            <v>40661</v>
          </cell>
          <cell r="J5486" t="str">
            <v>2010062</v>
          </cell>
          <cell r="K5486" t="str">
            <v>40701</v>
          </cell>
          <cell r="L5486">
            <v>4.4000000000000004</v>
          </cell>
          <cell r="M5486" t="str">
            <v>143115201</v>
          </cell>
          <cell r="Q5486">
            <v>18567</v>
          </cell>
          <cell r="R5486">
            <v>0</v>
          </cell>
          <cell r="S5486">
            <v>0</v>
          </cell>
        </row>
        <row r="5487">
          <cell r="B5487" t="str">
            <v>76</v>
          </cell>
          <cell r="C5487" t="str">
            <v>МТП-403</v>
          </cell>
          <cell r="D5487" t="str">
            <v>534</v>
          </cell>
          <cell r="E5487" t="str">
            <v>011</v>
          </cell>
          <cell r="F5487">
            <v>11</v>
          </cell>
          <cell r="G5487">
            <v>40</v>
          </cell>
          <cell r="H5487">
            <v>15215</v>
          </cell>
          <cell r="I5487" t="str">
            <v>40662</v>
          </cell>
          <cell r="J5487" t="str">
            <v>2010062</v>
          </cell>
          <cell r="K5487" t="str">
            <v>40701</v>
          </cell>
          <cell r="L5487">
            <v>6.6</v>
          </cell>
          <cell r="M5487" t="str">
            <v>143115201</v>
          </cell>
          <cell r="Q5487">
            <v>15215</v>
          </cell>
          <cell r="R5487">
            <v>0</v>
          </cell>
          <cell r="S5487">
            <v>0</v>
          </cell>
        </row>
        <row r="5488">
          <cell r="B5488" t="str">
            <v>76</v>
          </cell>
          <cell r="C5488" t="str">
            <v>ТМ-160 на ТП-475</v>
          </cell>
          <cell r="D5488" t="str">
            <v>534</v>
          </cell>
          <cell r="E5488" t="str">
            <v>011</v>
          </cell>
          <cell r="F5488">
            <v>11</v>
          </cell>
          <cell r="G5488">
            <v>40</v>
          </cell>
          <cell r="H5488">
            <v>14306</v>
          </cell>
          <cell r="I5488" t="str">
            <v>40663</v>
          </cell>
          <cell r="J5488" t="str">
            <v>2010062</v>
          </cell>
          <cell r="K5488" t="str">
            <v>40701</v>
          </cell>
          <cell r="L5488">
            <v>4.4000000000000004</v>
          </cell>
          <cell r="M5488" t="str">
            <v>143115201</v>
          </cell>
          <cell r="Q5488">
            <v>14306</v>
          </cell>
          <cell r="R5488">
            <v>0</v>
          </cell>
          <cell r="S5488">
            <v>0</v>
          </cell>
        </row>
        <row r="5489">
          <cell r="B5489" t="str">
            <v>76</v>
          </cell>
          <cell r="C5489" t="str">
            <v>ТМ-250 ТП-408</v>
          </cell>
          <cell r="D5489" t="str">
            <v>534</v>
          </cell>
          <cell r="E5489" t="str">
            <v>011</v>
          </cell>
          <cell r="F5489">
            <v>11</v>
          </cell>
          <cell r="G5489">
            <v>40</v>
          </cell>
          <cell r="H5489">
            <v>14179</v>
          </cell>
          <cell r="I5489" t="str">
            <v>40664</v>
          </cell>
          <cell r="J5489" t="str">
            <v>2010062</v>
          </cell>
          <cell r="K5489" t="str">
            <v>40701</v>
          </cell>
          <cell r="L5489">
            <v>4.4000000000000004</v>
          </cell>
          <cell r="M5489" t="str">
            <v>143115201</v>
          </cell>
          <cell r="Q5489">
            <v>14179</v>
          </cell>
          <cell r="R5489">
            <v>0</v>
          </cell>
          <cell r="S5489">
            <v>0</v>
          </cell>
        </row>
        <row r="5490">
          <cell r="B5490" t="str">
            <v>76</v>
          </cell>
          <cell r="C5490" t="str">
            <v>Панель защиты 1Т, 2Т(исолн.кат) Р</v>
          </cell>
          <cell r="D5490" t="str">
            <v>534</v>
          </cell>
          <cell r="E5490" t="str">
            <v>011</v>
          </cell>
          <cell r="F5490">
            <v>11</v>
          </cell>
          <cell r="G5490">
            <v>40</v>
          </cell>
          <cell r="H5490">
            <v>14071</v>
          </cell>
          <cell r="I5490" t="str">
            <v>40665</v>
          </cell>
          <cell r="J5490" t="str">
            <v>2010062</v>
          </cell>
          <cell r="K5490" t="str">
            <v>40701</v>
          </cell>
          <cell r="L5490">
            <v>4.4000000000000004</v>
          </cell>
          <cell r="M5490" t="str">
            <v>143115201</v>
          </cell>
          <cell r="Q5490">
            <v>14071</v>
          </cell>
          <cell r="R5490">
            <v>0</v>
          </cell>
          <cell r="S5490">
            <v>0</v>
          </cell>
        </row>
        <row r="5491">
          <cell r="B5491" t="str">
            <v>76</v>
          </cell>
          <cell r="C5491" t="str">
            <v>Диф.защита тм  3Т РП-10</v>
          </cell>
          <cell r="D5491" t="str">
            <v>534</v>
          </cell>
          <cell r="E5491" t="str">
            <v>011</v>
          </cell>
          <cell r="F5491">
            <v>11</v>
          </cell>
          <cell r="G5491">
            <v>40</v>
          </cell>
          <cell r="H5491">
            <v>14071</v>
          </cell>
          <cell r="I5491" t="str">
            <v>40666</v>
          </cell>
          <cell r="J5491" t="str">
            <v>2010062</v>
          </cell>
          <cell r="K5491" t="str">
            <v>40701</v>
          </cell>
          <cell r="L5491">
            <v>4.4000000000000004</v>
          </cell>
          <cell r="M5491" t="str">
            <v>143115201</v>
          </cell>
          <cell r="Q5491">
            <v>14071</v>
          </cell>
          <cell r="R5491">
            <v>0</v>
          </cell>
          <cell r="S5491">
            <v>0</v>
          </cell>
        </row>
        <row r="5492">
          <cell r="B5492" t="str">
            <v>76</v>
          </cell>
          <cell r="C5492" t="str">
            <v>КТП-442</v>
          </cell>
          <cell r="D5492" t="str">
            <v>534</v>
          </cell>
          <cell r="E5492" t="str">
            <v>011</v>
          </cell>
          <cell r="F5492">
            <v>11</v>
          </cell>
          <cell r="G5492">
            <v>40</v>
          </cell>
          <cell r="H5492">
            <v>13367</v>
          </cell>
          <cell r="I5492" t="str">
            <v>40667</v>
          </cell>
          <cell r="J5492" t="str">
            <v>2010062</v>
          </cell>
          <cell r="K5492" t="str">
            <v>40701</v>
          </cell>
          <cell r="L5492">
            <v>6.6</v>
          </cell>
          <cell r="M5492" t="str">
            <v>143115201</v>
          </cell>
          <cell r="Q5492">
            <v>13367</v>
          </cell>
          <cell r="R5492">
            <v>0</v>
          </cell>
          <cell r="S5492">
            <v>0</v>
          </cell>
        </row>
        <row r="5493">
          <cell r="B5493" t="str">
            <v>76</v>
          </cell>
          <cell r="C5493" t="str">
            <v>МТП-423</v>
          </cell>
          <cell r="D5493" t="str">
            <v>534</v>
          </cell>
          <cell r="E5493" t="str">
            <v>011</v>
          </cell>
          <cell r="F5493">
            <v>11</v>
          </cell>
          <cell r="G5493">
            <v>40</v>
          </cell>
          <cell r="H5493">
            <v>12091</v>
          </cell>
          <cell r="I5493" t="str">
            <v>40668</v>
          </cell>
          <cell r="J5493" t="str">
            <v>2010062</v>
          </cell>
          <cell r="K5493" t="str">
            <v>40701</v>
          </cell>
          <cell r="L5493">
            <v>6.6</v>
          </cell>
          <cell r="M5493" t="str">
            <v>143115201</v>
          </cell>
          <cell r="Q5493">
            <v>12091</v>
          </cell>
          <cell r="R5493">
            <v>0</v>
          </cell>
          <cell r="S5493">
            <v>0</v>
          </cell>
        </row>
        <row r="5494">
          <cell r="B5494" t="str">
            <v>76</v>
          </cell>
          <cell r="C5494" t="str">
            <v>КТП-444</v>
          </cell>
          <cell r="D5494" t="str">
            <v>534</v>
          </cell>
          <cell r="E5494" t="str">
            <v>011</v>
          </cell>
          <cell r="F5494">
            <v>11</v>
          </cell>
          <cell r="G5494">
            <v>40</v>
          </cell>
          <cell r="H5494">
            <v>10257</v>
          </cell>
          <cell r="I5494" t="str">
            <v>40669</v>
          </cell>
          <cell r="J5494" t="str">
            <v>2010062</v>
          </cell>
          <cell r="K5494" t="str">
            <v>40701</v>
          </cell>
          <cell r="L5494">
            <v>6.6</v>
          </cell>
          <cell r="M5494" t="str">
            <v>143115201</v>
          </cell>
          <cell r="Q5494">
            <v>10038.870000000001</v>
          </cell>
          <cell r="R5494">
            <v>56.41</v>
          </cell>
          <cell r="S5494">
            <v>218.13</v>
          </cell>
        </row>
        <row r="5495">
          <cell r="B5495" t="str">
            <v>76</v>
          </cell>
          <cell r="C5495" t="str">
            <v>Шкафы КСО с РВ-10-400 ввод ТСН-1,</v>
          </cell>
          <cell r="D5495" t="str">
            <v>534</v>
          </cell>
          <cell r="E5495" t="str">
            <v>011</v>
          </cell>
          <cell r="F5495">
            <v>11</v>
          </cell>
          <cell r="G5495">
            <v>40</v>
          </cell>
          <cell r="H5495">
            <v>10127</v>
          </cell>
          <cell r="I5495" t="str">
            <v>40672</v>
          </cell>
          <cell r="J5495" t="str">
            <v>2010062</v>
          </cell>
          <cell r="K5495" t="str">
            <v>40701</v>
          </cell>
          <cell r="L5495">
            <v>4.4000000000000004</v>
          </cell>
          <cell r="M5495" t="str">
            <v>143115201</v>
          </cell>
          <cell r="Q5495">
            <v>10127</v>
          </cell>
          <cell r="R5495">
            <v>0</v>
          </cell>
          <cell r="S5495">
            <v>0</v>
          </cell>
        </row>
        <row r="5496">
          <cell r="B5496" t="str">
            <v>76</v>
          </cell>
          <cell r="C5496" t="str">
            <v>Шкафы КСО с РВ-10-400 ввод ТСН-2,</v>
          </cell>
          <cell r="D5496" t="str">
            <v>534</v>
          </cell>
          <cell r="E5496" t="str">
            <v>011</v>
          </cell>
          <cell r="F5496">
            <v>11</v>
          </cell>
          <cell r="G5496">
            <v>40</v>
          </cell>
          <cell r="H5496">
            <v>10127</v>
          </cell>
          <cell r="I5496" t="str">
            <v>40676</v>
          </cell>
          <cell r="J5496" t="str">
            <v>2010062</v>
          </cell>
          <cell r="K5496" t="str">
            <v>40701</v>
          </cell>
          <cell r="L5496">
            <v>4.4000000000000004</v>
          </cell>
          <cell r="M5496" t="str">
            <v>143115201</v>
          </cell>
          <cell r="Q5496">
            <v>10127</v>
          </cell>
          <cell r="R5496">
            <v>0</v>
          </cell>
          <cell r="S5496">
            <v>0</v>
          </cell>
        </row>
        <row r="5497">
          <cell r="B5497" t="str">
            <v>76</v>
          </cell>
          <cell r="C5497" t="str">
            <v>Панель защиты ВЛ-35 РП-10</v>
          </cell>
          <cell r="D5497" t="str">
            <v>534</v>
          </cell>
          <cell r="E5497" t="str">
            <v>011</v>
          </cell>
          <cell r="F5497">
            <v>11</v>
          </cell>
          <cell r="G5497">
            <v>40</v>
          </cell>
          <cell r="H5497">
            <v>9774</v>
          </cell>
          <cell r="I5497" t="str">
            <v>40680</v>
          </cell>
          <cell r="J5497" t="str">
            <v>2010062</v>
          </cell>
          <cell r="K5497" t="str">
            <v>40701</v>
          </cell>
          <cell r="L5497">
            <v>4.4000000000000004</v>
          </cell>
          <cell r="M5497" t="str">
            <v>143115201</v>
          </cell>
          <cell r="Q5497">
            <v>9774</v>
          </cell>
          <cell r="R5497">
            <v>0</v>
          </cell>
          <cell r="S5497">
            <v>0</v>
          </cell>
        </row>
        <row r="5498">
          <cell r="B5498" t="str">
            <v>76</v>
          </cell>
          <cell r="C5498" t="str">
            <v>Панель управления ВЛ-35, 1Т, 2Т Р</v>
          </cell>
          <cell r="D5498" t="str">
            <v>534</v>
          </cell>
          <cell r="E5498" t="str">
            <v>011</v>
          </cell>
          <cell r="F5498">
            <v>11</v>
          </cell>
          <cell r="G5498">
            <v>40</v>
          </cell>
          <cell r="H5498">
            <v>9774</v>
          </cell>
          <cell r="I5498" t="str">
            <v>40681</v>
          </cell>
          <cell r="J5498" t="str">
            <v>2010062</v>
          </cell>
          <cell r="K5498" t="str">
            <v>40701</v>
          </cell>
          <cell r="L5498">
            <v>4.4000000000000004</v>
          </cell>
          <cell r="M5498" t="str">
            <v>143115201</v>
          </cell>
          <cell r="Q5498">
            <v>9774</v>
          </cell>
          <cell r="R5498">
            <v>0</v>
          </cell>
          <cell r="S5498">
            <v>0</v>
          </cell>
        </row>
        <row r="5499">
          <cell r="B5499" t="str">
            <v>76</v>
          </cell>
          <cell r="C5499" t="str">
            <v>Панель центральной сигнализации т</v>
          </cell>
          <cell r="D5499" t="str">
            <v>534</v>
          </cell>
          <cell r="E5499" t="str">
            <v>011</v>
          </cell>
          <cell r="F5499">
            <v>11</v>
          </cell>
          <cell r="G5499">
            <v>40</v>
          </cell>
          <cell r="H5499">
            <v>9774</v>
          </cell>
          <cell r="I5499" t="str">
            <v>40682</v>
          </cell>
          <cell r="J5499" t="str">
            <v>2010062</v>
          </cell>
          <cell r="K5499" t="str">
            <v>40701</v>
          </cell>
          <cell r="L5499">
            <v>4.4000000000000004</v>
          </cell>
          <cell r="M5499" t="str">
            <v>143115201</v>
          </cell>
          <cell r="Q5499">
            <v>9774</v>
          </cell>
          <cell r="R5499">
            <v>0</v>
          </cell>
          <cell r="S5499">
            <v>0</v>
          </cell>
        </row>
        <row r="5500">
          <cell r="B5500" t="str">
            <v>76</v>
          </cell>
          <cell r="C5500" t="str">
            <v>ТМ напряжения 35кв РП-10</v>
          </cell>
          <cell r="D5500" t="str">
            <v>534</v>
          </cell>
          <cell r="E5500" t="str">
            <v>011</v>
          </cell>
          <cell r="F5500">
            <v>11</v>
          </cell>
          <cell r="G5500">
            <v>40</v>
          </cell>
          <cell r="H5500">
            <v>8547</v>
          </cell>
          <cell r="I5500" t="str">
            <v>40683</v>
          </cell>
          <cell r="J5500" t="str">
            <v>2010062</v>
          </cell>
          <cell r="K5500" t="str">
            <v>40701</v>
          </cell>
          <cell r="L5500">
            <v>4.4000000000000004</v>
          </cell>
          <cell r="M5500" t="str">
            <v>143115201</v>
          </cell>
          <cell r="Q5500">
            <v>8547</v>
          </cell>
          <cell r="R5500">
            <v>0</v>
          </cell>
          <cell r="S5500">
            <v>0</v>
          </cell>
        </row>
        <row r="5501">
          <cell r="B5501" t="str">
            <v>76</v>
          </cell>
          <cell r="C5501" t="str">
            <v>Шкафы КСО с РВ-10-400 и НТМИ-10 Р</v>
          </cell>
          <cell r="D5501" t="str">
            <v>534</v>
          </cell>
          <cell r="E5501" t="str">
            <v>011</v>
          </cell>
          <cell r="F5501">
            <v>11</v>
          </cell>
          <cell r="G5501">
            <v>40</v>
          </cell>
          <cell r="H5501">
            <v>7580</v>
          </cell>
          <cell r="I5501" t="str">
            <v>40684</v>
          </cell>
          <cell r="J5501" t="str">
            <v>2010062</v>
          </cell>
          <cell r="K5501" t="str">
            <v>40701</v>
          </cell>
          <cell r="L5501">
            <v>4.4000000000000004</v>
          </cell>
          <cell r="M5501" t="str">
            <v>143115201</v>
          </cell>
          <cell r="Q5501">
            <v>7580</v>
          </cell>
          <cell r="R5501">
            <v>0</v>
          </cell>
          <cell r="S5501">
            <v>0</v>
          </cell>
        </row>
        <row r="5502">
          <cell r="B5502" t="str">
            <v>76</v>
          </cell>
          <cell r="C5502" t="str">
            <v>Пункт распределительный ПС Томари</v>
          </cell>
          <cell r="D5502" t="str">
            <v>534</v>
          </cell>
          <cell r="E5502" t="str">
            <v>011</v>
          </cell>
          <cell r="F5502">
            <v>11</v>
          </cell>
          <cell r="G5502">
            <v>40</v>
          </cell>
          <cell r="H5502">
            <v>7027</v>
          </cell>
          <cell r="I5502" t="str">
            <v>40685</v>
          </cell>
          <cell r="J5502" t="str">
            <v>2010062</v>
          </cell>
          <cell r="K5502" t="str">
            <v>40701</v>
          </cell>
          <cell r="L5502">
            <v>4.4000000000000004</v>
          </cell>
          <cell r="M5502" t="str">
            <v>143115201</v>
          </cell>
          <cell r="Q5502">
            <v>7027</v>
          </cell>
          <cell r="R5502">
            <v>0</v>
          </cell>
          <cell r="S5502">
            <v>0</v>
          </cell>
        </row>
        <row r="5503">
          <cell r="B5503" t="str">
            <v>76</v>
          </cell>
          <cell r="C5503" t="str">
            <v>Пункт распределительный ПС Томари</v>
          </cell>
          <cell r="D5503" t="str">
            <v>534</v>
          </cell>
          <cell r="E5503" t="str">
            <v>011</v>
          </cell>
          <cell r="F5503">
            <v>11</v>
          </cell>
          <cell r="G5503">
            <v>40</v>
          </cell>
          <cell r="H5503">
            <v>7027</v>
          </cell>
          <cell r="I5503" t="str">
            <v>40696</v>
          </cell>
          <cell r="J5503" t="str">
            <v>2010062</v>
          </cell>
          <cell r="K5503" t="str">
            <v>40701</v>
          </cell>
          <cell r="L5503">
            <v>4.4000000000000004</v>
          </cell>
          <cell r="M5503" t="str">
            <v>143115201</v>
          </cell>
          <cell r="Q5503">
            <v>7027</v>
          </cell>
          <cell r="R5503">
            <v>0</v>
          </cell>
          <cell r="S5503">
            <v>0</v>
          </cell>
        </row>
        <row r="5504">
          <cell r="B5504" t="str">
            <v>76</v>
          </cell>
          <cell r="C5504" t="str">
            <v>ТМ-250 на ТП-452</v>
          </cell>
          <cell r="D5504" t="str">
            <v>534</v>
          </cell>
          <cell r="E5504" t="str">
            <v>011</v>
          </cell>
          <cell r="F5504">
            <v>11</v>
          </cell>
          <cell r="G5504">
            <v>40</v>
          </cell>
          <cell r="H5504">
            <v>7000</v>
          </cell>
          <cell r="I5504" t="str">
            <v>40697</v>
          </cell>
          <cell r="J5504" t="str">
            <v>2010062</v>
          </cell>
          <cell r="K5504" t="str">
            <v>40701</v>
          </cell>
          <cell r="L5504">
            <v>4.4000000000000004</v>
          </cell>
          <cell r="M5504" t="str">
            <v>143115201</v>
          </cell>
          <cell r="Q5504">
            <v>7000</v>
          </cell>
          <cell r="R5504">
            <v>0</v>
          </cell>
          <cell r="S5504">
            <v>0</v>
          </cell>
        </row>
        <row r="5505">
          <cell r="B5505" t="str">
            <v>76</v>
          </cell>
          <cell r="C5505" t="str">
            <v>Делительная защита 3Т РП-10</v>
          </cell>
          <cell r="D5505" t="str">
            <v>534</v>
          </cell>
          <cell r="E5505" t="str">
            <v>011</v>
          </cell>
          <cell r="F5505">
            <v>11</v>
          </cell>
          <cell r="G5505">
            <v>40</v>
          </cell>
          <cell r="H5505">
            <v>6475</v>
          </cell>
          <cell r="I5505" t="str">
            <v>40698</v>
          </cell>
          <cell r="J5505" t="str">
            <v>2010062</v>
          </cell>
          <cell r="K5505" t="str">
            <v>40701</v>
          </cell>
          <cell r="L5505">
            <v>4.4000000000000004</v>
          </cell>
          <cell r="M5505" t="str">
            <v>143115201</v>
          </cell>
          <cell r="Q5505">
            <v>6475</v>
          </cell>
          <cell r="R5505">
            <v>0</v>
          </cell>
          <cell r="S5505">
            <v>0</v>
          </cell>
        </row>
        <row r="5506">
          <cell r="B5506" t="str">
            <v>76</v>
          </cell>
          <cell r="C5506" t="str">
            <v>ТМ-250 на ТП-415</v>
          </cell>
          <cell r="D5506" t="str">
            <v>534</v>
          </cell>
          <cell r="E5506" t="str">
            <v>011</v>
          </cell>
          <cell r="F5506">
            <v>11</v>
          </cell>
          <cell r="G5506">
            <v>40</v>
          </cell>
          <cell r="H5506">
            <v>6250</v>
          </cell>
          <cell r="I5506" t="str">
            <v>40699</v>
          </cell>
          <cell r="J5506" t="str">
            <v>2010062</v>
          </cell>
          <cell r="K5506" t="str">
            <v>40701</v>
          </cell>
          <cell r="L5506">
            <v>4.4000000000000004</v>
          </cell>
          <cell r="M5506" t="str">
            <v>143115201</v>
          </cell>
          <cell r="Q5506">
            <v>6250</v>
          </cell>
          <cell r="R5506">
            <v>0</v>
          </cell>
          <cell r="S5506">
            <v>0</v>
          </cell>
        </row>
        <row r="5507">
          <cell r="B5507" t="str">
            <v>76</v>
          </cell>
          <cell r="C5507" t="str">
            <v>ТМ-400 на ТП-413</v>
          </cell>
          <cell r="D5507" t="str">
            <v>534</v>
          </cell>
          <cell r="E5507" t="str">
            <v>011</v>
          </cell>
          <cell r="F5507">
            <v>11</v>
          </cell>
          <cell r="G5507">
            <v>40</v>
          </cell>
          <cell r="H5507">
            <v>6187</v>
          </cell>
          <cell r="I5507" t="str">
            <v>40700</v>
          </cell>
          <cell r="J5507" t="str">
            <v>2010062</v>
          </cell>
          <cell r="K5507" t="str">
            <v>40701</v>
          </cell>
          <cell r="L5507">
            <v>4.4000000000000004</v>
          </cell>
          <cell r="M5507" t="str">
            <v>143115201</v>
          </cell>
          <cell r="Q5507">
            <v>6187</v>
          </cell>
          <cell r="R5507">
            <v>0</v>
          </cell>
          <cell r="S5507">
            <v>0</v>
          </cell>
        </row>
        <row r="5508">
          <cell r="B5508" t="str">
            <v>76</v>
          </cell>
          <cell r="C5508" t="str">
            <v>Шинный мост РП-10</v>
          </cell>
          <cell r="D5508" t="str">
            <v>534</v>
          </cell>
          <cell r="E5508" t="str">
            <v>011</v>
          </cell>
          <cell r="F5508">
            <v>11</v>
          </cell>
          <cell r="G5508">
            <v>40</v>
          </cell>
          <cell r="H5508">
            <v>5923</v>
          </cell>
          <cell r="I5508" t="str">
            <v>40702</v>
          </cell>
          <cell r="J5508" t="str">
            <v>2010062</v>
          </cell>
          <cell r="K5508" t="str">
            <v>40701</v>
          </cell>
          <cell r="L5508">
            <v>4.4000000000000004</v>
          </cell>
          <cell r="M5508" t="str">
            <v>143115201</v>
          </cell>
          <cell r="Q5508">
            <v>5923</v>
          </cell>
          <cell r="R5508">
            <v>0</v>
          </cell>
          <cell r="S5508">
            <v>0</v>
          </cell>
        </row>
        <row r="5509">
          <cell r="B5509" t="str">
            <v>76</v>
          </cell>
          <cell r="C5509" t="str">
            <v>2хТМ-400 на ТП-469</v>
          </cell>
          <cell r="D5509" t="str">
            <v>534</v>
          </cell>
          <cell r="E5509" t="str">
            <v>011</v>
          </cell>
          <cell r="F5509">
            <v>11</v>
          </cell>
          <cell r="G5509">
            <v>40</v>
          </cell>
          <cell r="H5509">
            <v>5765</v>
          </cell>
          <cell r="I5509" t="str">
            <v>40703</v>
          </cell>
          <cell r="J5509" t="str">
            <v>2010062</v>
          </cell>
          <cell r="K5509" t="str">
            <v>40701</v>
          </cell>
          <cell r="L5509">
            <v>4.4000000000000004</v>
          </cell>
          <cell r="M5509" t="str">
            <v>143115201</v>
          </cell>
          <cell r="Q5509">
            <v>5765</v>
          </cell>
          <cell r="R5509">
            <v>0</v>
          </cell>
          <cell r="S5509">
            <v>0</v>
          </cell>
        </row>
        <row r="5510">
          <cell r="B5510" t="str">
            <v>76</v>
          </cell>
          <cell r="C5510" t="str">
            <v>КТП-424</v>
          </cell>
          <cell r="D5510" t="str">
            <v>534</v>
          </cell>
          <cell r="E5510" t="str">
            <v>011</v>
          </cell>
          <cell r="F5510">
            <v>11</v>
          </cell>
          <cell r="G5510">
            <v>40</v>
          </cell>
          <cell r="H5510">
            <v>5281</v>
          </cell>
          <cell r="I5510" t="str">
            <v>40704</v>
          </cell>
          <cell r="J5510" t="str">
            <v>2010062</v>
          </cell>
          <cell r="K5510" t="str">
            <v>40701</v>
          </cell>
          <cell r="L5510">
            <v>6.6</v>
          </cell>
          <cell r="M5510" t="str">
            <v>143115201</v>
          </cell>
          <cell r="Q5510">
            <v>5281</v>
          </cell>
          <cell r="R5510">
            <v>0</v>
          </cell>
          <cell r="S5510">
            <v>0</v>
          </cell>
        </row>
        <row r="5511">
          <cell r="B5511" t="str">
            <v>76</v>
          </cell>
          <cell r="C5511" t="str">
            <v>Блок БПНС-2-400 ПС Пензенская</v>
          </cell>
          <cell r="D5511" t="str">
            <v>534</v>
          </cell>
          <cell r="E5511" t="str">
            <v>011</v>
          </cell>
          <cell r="F5511">
            <v>11</v>
          </cell>
          <cell r="G5511">
            <v>40</v>
          </cell>
          <cell r="H5511">
            <v>5010</v>
          </cell>
          <cell r="I5511" t="str">
            <v>40705</v>
          </cell>
          <cell r="J5511" t="str">
            <v>2010062</v>
          </cell>
          <cell r="K5511" t="str">
            <v>40708</v>
          </cell>
          <cell r="L5511">
            <v>7.1</v>
          </cell>
          <cell r="M5511" t="str">
            <v>143115201</v>
          </cell>
          <cell r="Q5511">
            <v>5010</v>
          </cell>
          <cell r="R5511">
            <v>0</v>
          </cell>
          <cell r="S5511">
            <v>0</v>
          </cell>
        </row>
        <row r="5512">
          <cell r="B5512" t="str">
            <v>76</v>
          </cell>
          <cell r="C5512" t="str">
            <v>ТМ-400 на ТП-417</v>
          </cell>
          <cell r="D5512" t="str">
            <v>534</v>
          </cell>
          <cell r="E5512" t="str">
            <v>011</v>
          </cell>
          <cell r="F5512">
            <v>11</v>
          </cell>
          <cell r="G5512">
            <v>40</v>
          </cell>
          <cell r="H5512">
            <v>2971</v>
          </cell>
          <cell r="I5512" t="str">
            <v>40706</v>
          </cell>
          <cell r="J5512" t="str">
            <v>2010062</v>
          </cell>
          <cell r="K5512" t="str">
            <v>40701</v>
          </cell>
          <cell r="L5512">
            <v>4.4000000000000004</v>
          </cell>
          <cell r="M5512" t="str">
            <v>143115201</v>
          </cell>
          <cell r="Q5512">
            <v>2971</v>
          </cell>
          <cell r="R5512">
            <v>0</v>
          </cell>
          <cell r="S5512">
            <v>0</v>
          </cell>
        </row>
        <row r="5513">
          <cell r="B5513" t="str">
            <v>76</v>
          </cell>
          <cell r="C5513" t="str">
            <v>Панель 4 "ВУ-1 ВАЗП-380/260-40/80</v>
          </cell>
          <cell r="D5513" t="str">
            <v>534</v>
          </cell>
          <cell r="E5513" t="str">
            <v>011</v>
          </cell>
          <cell r="F5513">
            <v>11</v>
          </cell>
          <cell r="G5513">
            <v>40</v>
          </cell>
          <cell r="H5513">
            <v>2962</v>
          </cell>
          <cell r="I5513" t="str">
            <v>40707</v>
          </cell>
          <cell r="J5513" t="str">
            <v>2010062</v>
          </cell>
          <cell r="K5513" t="str">
            <v>40708</v>
          </cell>
          <cell r="L5513">
            <v>7.1</v>
          </cell>
          <cell r="M5513" t="str">
            <v>143115201</v>
          </cell>
          <cell r="Q5513">
            <v>2962</v>
          </cell>
          <cell r="R5513">
            <v>0</v>
          </cell>
          <cell r="S5513">
            <v>0</v>
          </cell>
        </row>
        <row r="5514">
          <cell r="B5514" t="str">
            <v>76</v>
          </cell>
          <cell r="C5514" t="str">
            <v>ТМ-250 на ТП-409</v>
          </cell>
          <cell r="D5514" t="str">
            <v>534</v>
          </cell>
          <cell r="E5514" t="str">
            <v>011</v>
          </cell>
          <cell r="F5514">
            <v>11</v>
          </cell>
          <cell r="G5514">
            <v>40</v>
          </cell>
          <cell r="H5514">
            <v>1850</v>
          </cell>
          <cell r="I5514" t="str">
            <v>40708</v>
          </cell>
          <cell r="J5514" t="str">
            <v>2010062</v>
          </cell>
          <cell r="K5514" t="str">
            <v>40701</v>
          </cell>
          <cell r="L5514">
            <v>4.4000000000000004</v>
          </cell>
          <cell r="M5514" t="str">
            <v>143115201</v>
          </cell>
          <cell r="Q5514">
            <v>1850</v>
          </cell>
          <cell r="R5514">
            <v>0</v>
          </cell>
          <cell r="S5514">
            <v>0</v>
          </cell>
        </row>
        <row r="5515">
          <cell r="B5515" t="str">
            <v>76</v>
          </cell>
          <cell r="C5515" t="str">
            <v>МТП-406</v>
          </cell>
          <cell r="D5515" t="str">
            <v>534</v>
          </cell>
          <cell r="E5515" t="str">
            <v>011</v>
          </cell>
          <cell r="F5515">
            <v>11</v>
          </cell>
          <cell r="G5515">
            <v>40</v>
          </cell>
          <cell r="H5515">
            <v>748</v>
          </cell>
          <cell r="I5515" t="str">
            <v>40709</v>
          </cell>
          <cell r="J5515" t="str">
            <v>2010062</v>
          </cell>
          <cell r="K5515" t="str">
            <v>40701</v>
          </cell>
          <cell r="L5515">
            <v>6.6</v>
          </cell>
          <cell r="M5515" t="str">
            <v>143115201</v>
          </cell>
          <cell r="Q5515">
            <v>359.77</v>
          </cell>
          <cell r="R5515">
            <v>4.1100000000000003</v>
          </cell>
          <cell r="S5515">
            <v>388.23</v>
          </cell>
        </row>
        <row r="5516">
          <cell r="B5516" t="str">
            <v>76</v>
          </cell>
          <cell r="C5516" t="str">
            <v>ТМ-250/10/0,4 ТП-405</v>
          </cell>
          <cell r="D5516" t="str">
            <v>534</v>
          </cell>
          <cell r="E5516" t="str">
            <v>011</v>
          </cell>
          <cell r="F5516">
            <v>11</v>
          </cell>
          <cell r="G5516">
            <v>40</v>
          </cell>
          <cell r="H5516">
            <v>608</v>
          </cell>
          <cell r="I5516" t="str">
            <v>40710</v>
          </cell>
          <cell r="J5516" t="str">
            <v>2010062</v>
          </cell>
          <cell r="K5516" t="str">
            <v>40701</v>
          </cell>
          <cell r="L5516">
            <v>6.6</v>
          </cell>
          <cell r="M5516" t="str">
            <v>143115201</v>
          </cell>
          <cell r="Q5516">
            <v>291.38</v>
          </cell>
          <cell r="R5516">
            <v>3.34</v>
          </cell>
          <cell r="S5516">
            <v>316.62</v>
          </cell>
        </row>
        <row r="5517">
          <cell r="B5517" t="str">
            <v>78</v>
          </cell>
          <cell r="C5517" t="str">
            <v>Трактор Д606 шасси 502339  дв.686</v>
          </cell>
          <cell r="D5517" t="str">
            <v>534</v>
          </cell>
          <cell r="E5517" t="str">
            <v>011</v>
          </cell>
          <cell r="F5517">
            <v>11</v>
          </cell>
          <cell r="G5517">
            <v>40</v>
          </cell>
          <cell r="H5517">
            <v>65816</v>
          </cell>
          <cell r="I5517" t="str">
            <v>41426</v>
          </cell>
          <cell r="J5517" t="str">
            <v>2010062</v>
          </cell>
          <cell r="K5517" t="str">
            <v>40603</v>
          </cell>
          <cell r="L5517">
            <v>12.5</v>
          </cell>
          <cell r="M5517" t="str">
            <v>143115201</v>
          </cell>
          <cell r="Q5517">
            <v>65816</v>
          </cell>
          <cell r="R5517">
            <v>0</v>
          </cell>
          <cell r="S5517">
            <v>0</v>
          </cell>
          <cell r="X5517">
            <v>0</v>
          </cell>
        </row>
        <row r="5518">
          <cell r="B5518" t="str">
            <v>78</v>
          </cell>
          <cell r="C5518" t="str">
            <v>Котел ЭПЗ-100</v>
          </cell>
          <cell r="D5518" t="str">
            <v>534</v>
          </cell>
          <cell r="E5518" t="str">
            <v>011</v>
          </cell>
          <cell r="F5518">
            <v>11</v>
          </cell>
          <cell r="G5518">
            <v>40</v>
          </cell>
          <cell r="H5518">
            <v>23034</v>
          </cell>
          <cell r="I5518" t="str">
            <v>41427</v>
          </cell>
          <cell r="J5518" t="str">
            <v>2010062</v>
          </cell>
          <cell r="K5518" t="str">
            <v>40002</v>
          </cell>
          <cell r="L5518">
            <v>5</v>
          </cell>
          <cell r="M5518" t="str">
            <v>143115201</v>
          </cell>
          <cell r="Q5518">
            <v>16757.86</v>
          </cell>
          <cell r="R5518">
            <v>95.98</v>
          </cell>
          <cell r="S5518">
            <v>6276.14</v>
          </cell>
        </row>
        <row r="5519">
          <cell r="B5519" t="str">
            <v>78</v>
          </cell>
          <cell r="C5519" t="str">
            <v>Котел ЭПЗ-100</v>
          </cell>
          <cell r="D5519" t="str">
            <v>534</v>
          </cell>
          <cell r="E5519" t="str">
            <v>011</v>
          </cell>
          <cell r="F5519">
            <v>11</v>
          </cell>
          <cell r="G5519">
            <v>40</v>
          </cell>
          <cell r="H5519">
            <v>23033</v>
          </cell>
          <cell r="I5519" t="str">
            <v>41428</v>
          </cell>
          <cell r="J5519" t="str">
            <v>2010062</v>
          </cell>
          <cell r="K5519" t="str">
            <v>40002</v>
          </cell>
          <cell r="L5519">
            <v>5</v>
          </cell>
          <cell r="M5519" t="str">
            <v>143115201</v>
          </cell>
          <cell r="Q5519">
            <v>16757.79</v>
          </cell>
          <cell r="R5519">
            <v>95.97</v>
          </cell>
          <cell r="S5519">
            <v>6275.21</v>
          </cell>
        </row>
        <row r="5520">
          <cell r="B5520" t="str">
            <v>78</v>
          </cell>
          <cell r="C5520" t="str">
            <v>Котел Электрический ЭПЗ-100 И 2</v>
          </cell>
          <cell r="D5520" t="str">
            <v>534</v>
          </cell>
          <cell r="E5520" t="str">
            <v>011</v>
          </cell>
          <cell r="F5520">
            <v>11</v>
          </cell>
          <cell r="G5520">
            <v>40</v>
          </cell>
          <cell r="H5520">
            <v>22398</v>
          </cell>
          <cell r="I5520" t="str">
            <v>41429</v>
          </cell>
          <cell r="J5520" t="str">
            <v>2010062</v>
          </cell>
          <cell r="K5520" t="str">
            <v>40002</v>
          </cell>
          <cell r="L5520">
            <v>5</v>
          </cell>
          <cell r="M5520" t="str">
            <v>143115201</v>
          </cell>
          <cell r="Q5520">
            <v>4851.3100000000004</v>
          </cell>
          <cell r="R5520">
            <v>93.33</v>
          </cell>
          <cell r="S5520">
            <v>17546.689999999999</v>
          </cell>
        </row>
        <row r="5521">
          <cell r="B5521" t="str">
            <v>78</v>
          </cell>
          <cell r="C5521" t="str">
            <v>Трактор ДТ-75 № дв.728505 №2581сл</v>
          </cell>
          <cell r="D5521" t="str">
            <v>534</v>
          </cell>
          <cell r="E5521" t="str">
            <v>011</v>
          </cell>
          <cell r="F5521">
            <v>11</v>
          </cell>
          <cell r="G5521">
            <v>40</v>
          </cell>
          <cell r="H5521">
            <v>12776</v>
          </cell>
          <cell r="I5521" t="str">
            <v>41430</v>
          </cell>
          <cell r="J5521" t="str">
            <v>2010062</v>
          </cell>
          <cell r="K5521" t="str">
            <v>40603</v>
          </cell>
          <cell r="L5521">
            <v>12.5</v>
          </cell>
          <cell r="M5521" t="str">
            <v>142918010</v>
          </cell>
          <cell r="Q5521">
            <v>12776</v>
          </cell>
          <cell r="R5521">
            <v>0</v>
          </cell>
          <cell r="S5521">
            <v>0</v>
          </cell>
          <cell r="X5521">
            <v>0</v>
          </cell>
        </row>
        <row r="5522">
          <cell r="B5522" t="str">
            <v>78</v>
          </cell>
          <cell r="C5522" t="str">
            <v>Котел ЭПЗ-100</v>
          </cell>
          <cell r="D5522" t="str">
            <v>534</v>
          </cell>
          <cell r="E5522" t="str">
            <v>011</v>
          </cell>
          <cell r="F5522">
            <v>11</v>
          </cell>
          <cell r="G5522">
            <v>40</v>
          </cell>
          <cell r="H5522">
            <v>11084</v>
          </cell>
          <cell r="I5522" t="str">
            <v>41431</v>
          </cell>
          <cell r="J5522" t="str">
            <v>2010062</v>
          </cell>
          <cell r="K5522" t="str">
            <v>40002</v>
          </cell>
          <cell r="L5522">
            <v>5</v>
          </cell>
          <cell r="M5522" t="str">
            <v>143115201</v>
          </cell>
          <cell r="Q5522">
            <v>2723.26</v>
          </cell>
          <cell r="R5522">
            <v>46.18</v>
          </cell>
          <cell r="S5522">
            <v>8360.74</v>
          </cell>
        </row>
        <row r="5523">
          <cell r="B5523" t="str">
            <v>79</v>
          </cell>
          <cell r="C5523" t="str">
            <v>ОРУ-220/35/10кВ ПСЧеховская</v>
          </cell>
          <cell r="D5523" t="str">
            <v>534</v>
          </cell>
          <cell r="E5523" t="str">
            <v>011</v>
          </cell>
          <cell r="F5523">
            <v>11</v>
          </cell>
          <cell r="G5523">
            <v>40</v>
          </cell>
          <cell r="H5523">
            <v>21139674</v>
          </cell>
          <cell r="I5523" t="str">
            <v>41892</v>
          </cell>
          <cell r="J5523" t="str">
            <v>2010062</v>
          </cell>
          <cell r="K5523" t="str">
            <v>40701</v>
          </cell>
          <cell r="L5523">
            <v>4.4000000000000004</v>
          </cell>
          <cell r="M5523" t="str">
            <v>143115201</v>
          </cell>
          <cell r="Q5523">
            <v>21139674</v>
          </cell>
          <cell r="R5523">
            <v>0</v>
          </cell>
          <cell r="S5523">
            <v>0</v>
          </cell>
        </row>
        <row r="5524">
          <cell r="B5524" t="str">
            <v>79</v>
          </cell>
          <cell r="C5524" t="str">
            <v>ОРУ 35кв ПСКостромская</v>
          </cell>
          <cell r="D5524" t="str">
            <v>534</v>
          </cell>
          <cell r="E5524" t="str">
            <v>011</v>
          </cell>
          <cell r="F5524">
            <v>11</v>
          </cell>
          <cell r="G5524">
            <v>40</v>
          </cell>
          <cell r="H5524">
            <v>2784677</v>
          </cell>
          <cell r="I5524" t="str">
            <v>41893</v>
          </cell>
          <cell r="J5524" t="str">
            <v>2010062</v>
          </cell>
          <cell r="K5524" t="str">
            <v>40701</v>
          </cell>
          <cell r="L5524">
            <v>4.4000000000000004</v>
          </cell>
          <cell r="M5524" t="str">
            <v>143115201</v>
          </cell>
          <cell r="Q5524">
            <v>2784677</v>
          </cell>
          <cell r="R5524">
            <v>0</v>
          </cell>
          <cell r="S5524">
            <v>0</v>
          </cell>
        </row>
        <row r="5525">
          <cell r="B5525" t="str">
            <v>79</v>
          </cell>
          <cell r="C5525" t="str">
            <v>Тр-р ТМН-4000-35/10-У1</v>
          </cell>
          <cell r="D5525" t="str">
            <v>534</v>
          </cell>
          <cell r="E5525" t="str">
            <v>011</v>
          </cell>
          <cell r="F5525">
            <v>11</v>
          </cell>
          <cell r="G5525">
            <v>40</v>
          </cell>
          <cell r="H5525">
            <v>1650146</v>
          </cell>
          <cell r="I5525" t="str">
            <v>41894</v>
          </cell>
          <cell r="J5525" t="str">
            <v>2010062</v>
          </cell>
          <cell r="K5525" t="str">
            <v>40701</v>
          </cell>
          <cell r="L5525">
            <v>4.4000000000000004</v>
          </cell>
          <cell r="M5525" t="str">
            <v>143115201</v>
          </cell>
          <cell r="Q5525">
            <v>902135.78</v>
          </cell>
          <cell r="R5525">
            <v>6050.54</v>
          </cell>
          <cell r="S5525">
            <v>748010.22</v>
          </cell>
        </row>
        <row r="5526">
          <cell r="B5526" t="str">
            <v>79</v>
          </cell>
          <cell r="C5526" t="str">
            <v>ТМ-4000-35/6 ПС Фабричная (резерв</v>
          </cell>
          <cell r="D5526" t="str">
            <v>534</v>
          </cell>
          <cell r="E5526" t="str">
            <v>011</v>
          </cell>
          <cell r="F5526">
            <v>11</v>
          </cell>
          <cell r="G5526">
            <v>40</v>
          </cell>
          <cell r="H5526">
            <v>681523</v>
          </cell>
          <cell r="I5526" t="str">
            <v>41895</v>
          </cell>
          <cell r="J5526" t="str">
            <v>2010062</v>
          </cell>
          <cell r="K5526" t="str">
            <v>40701</v>
          </cell>
          <cell r="L5526">
            <v>4.4000000000000004</v>
          </cell>
          <cell r="M5526" t="str">
            <v>143115201</v>
          </cell>
          <cell r="Q5526">
            <v>681523</v>
          </cell>
          <cell r="R5526">
            <v>0</v>
          </cell>
          <cell r="S5526">
            <v>0</v>
          </cell>
        </row>
        <row r="5527">
          <cell r="B5527" t="str">
            <v>79</v>
          </cell>
          <cell r="C5527" t="str">
            <v>Аккумулят.батар.ПСЧеховская</v>
          </cell>
          <cell r="D5527" t="str">
            <v>534</v>
          </cell>
          <cell r="E5527" t="str">
            <v>011</v>
          </cell>
          <cell r="F5527">
            <v>11</v>
          </cell>
          <cell r="G5527">
            <v>40</v>
          </cell>
          <cell r="H5527">
            <v>471610</v>
          </cell>
          <cell r="I5527" t="str">
            <v>41896</v>
          </cell>
          <cell r="J5527" t="str">
            <v>2010062</v>
          </cell>
          <cell r="K5527" t="str">
            <v>40709</v>
          </cell>
          <cell r="M5527" t="str">
            <v>143115201</v>
          </cell>
          <cell r="Q5527">
            <v>471610</v>
          </cell>
          <cell r="R5527">
            <v>0</v>
          </cell>
          <cell r="S5527">
            <v>0</v>
          </cell>
        </row>
        <row r="5528">
          <cell r="B5528" t="str">
            <v>79</v>
          </cell>
          <cell r="C5528" t="str">
            <v>оборудование ТП-642</v>
          </cell>
          <cell r="D5528" t="str">
            <v>534</v>
          </cell>
          <cell r="E5528" t="str">
            <v>011</v>
          </cell>
          <cell r="F5528">
            <v>11</v>
          </cell>
          <cell r="G5528">
            <v>40</v>
          </cell>
          <cell r="H5528">
            <v>471411</v>
          </cell>
          <cell r="I5528" t="str">
            <v>41897</v>
          </cell>
          <cell r="J5528" t="str">
            <v>2010062</v>
          </cell>
          <cell r="K5528" t="str">
            <v>40701</v>
          </cell>
          <cell r="L5528">
            <v>4.4000000000000004</v>
          </cell>
          <cell r="M5528" t="str">
            <v>143115201</v>
          </cell>
          <cell r="Q5528">
            <v>471411</v>
          </cell>
          <cell r="R5528">
            <v>0</v>
          </cell>
          <cell r="S5528">
            <v>0</v>
          </cell>
        </row>
        <row r="5529">
          <cell r="B5529" t="str">
            <v>79</v>
          </cell>
          <cell r="C5529" t="str">
            <v>Конденсаторы КСО-6,3-2,5</v>
          </cell>
          <cell r="D5529" t="str">
            <v>534</v>
          </cell>
          <cell r="E5529" t="str">
            <v>011</v>
          </cell>
          <cell r="F5529">
            <v>11</v>
          </cell>
          <cell r="G5529">
            <v>40</v>
          </cell>
          <cell r="H5529">
            <v>378326</v>
          </cell>
          <cell r="I5529" t="str">
            <v>41904</v>
          </cell>
          <cell r="J5529" t="str">
            <v>2010062</v>
          </cell>
          <cell r="K5529" t="str">
            <v>40701</v>
          </cell>
          <cell r="L5529">
            <v>4.4000000000000004</v>
          </cell>
          <cell r="M5529" t="str">
            <v>143115201</v>
          </cell>
          <cell r="Q5529">
            <v>378326</v>
          </cell>
          <cell r="R5529">
            <v>0</v>
          </cell>
          <cell r="S5529">
            <v>0</v>
          </cell>
        </row>
        <row r="5530">
          <cell r="B5530" t="str">
            <v>79</v>
          </cell>
          <cell r="C5530" t="str">
            <v>КТП-630</v>
          </cell>
          <cell r="D5530" t="str">
            <v>534</v>
          </cell>
          <cell r="E5530" t="str">
            <v>011</v>
          </cell>
          <cell r="F5530">
            <v>11</v>
          </cell>
          <cell r="G5530">
            <v>40</v>
          </cell>
          <cell r="H5530">
            <v>270114</v>
          </cell>
          <cell r="I5530" t="str">
            <v>41905</v>
          </cell>
          <cell r="J5530" t="str">
            <v>2010062</v>
          </cell>
          <cell r="K5530" t="str">
            <v>40701</v>
          </cell>
          <cell r="L5530">
            <v>6.6</v>
          </cell>
          <cell r="M5530" t="str">
            <v>143115201</v>
          </cell>
          <cell r="Q5530">
            <v>270114</v>
          </cell>
          <cell r="R5530">
            <v>0</v>
          </cell>
          <cell r="S5530">
            <v>0</v>
          </cell>
        </row>
        <row r="5531">
          <cell r="B5531" t="str">
            <v>79</v>
          </cell>
          <cell r="C5531" t="str">
            <v>ТМ-2500/35кВ ПС Фабричная</v>
          </cell>
          <cell r="D5531" t="str">
            <v>534</v>
          </cell>
          <cell r="E5531" t="str">
            <v>011</v>
          </cell>
          <cell r="F5531">
            <v>11</v>
          </cell>
          <cell r="G5531">
            <v>40</v>
          </cell>
          <cell r="H5531">
            <v>261970</v>
          </cell>
          <cell r="I5531" t="str">
            <v>41906</v>
          </cell>
          <cell r="J5531" t="str">
            <v>2010062</v>
          </cell>
          <cell r="K5531" t="str">
            <v>40701</v>
          </cell>
          <cell r="L5531">
            <v>4.4000000000000004</v>
          </cell>
          <cell r="M5531" t="str">
            <v>143115201</v>
          </cell>
          <cell r="Q5531">
            <v>261970</v>
          </cell>
          <cell r="R5531">
            <v>0</v>
          </cell>
          <cell r="S5531">
            <v>0</v>
          </cell>
        </row>
        <row r="5532">
          <cell r="B5532" t="str">
            <v>79</v>
          </cell>
          <cell r="C5532" t="str">
            <v>Оборудование ТП-602</v>
          </cell>
          <cell r="D5532" t="str">
            <v>534</v>
          </cell>
          <cell r="E5532" t="str">
            <v>011</v>
          </cell>
          <cell r="F5532">
            <v>11</v>
          </cell>
          <cell r="G5532">
            <v>40</v>
          </cell>
          <cell r="H5532">
            <v>208672</v>
          </cell>
          <cell r="I5532" t="str">
            <v>41907</v>
          </cell>
          <cell r="J5532" t="str">
            <v>2010062</v>
          </cell>
          <cell r="K5532" t="str">
            <v>40701</v>
          </cell>
          <cell r="L5532">
            <v>4.4000000000000004</v>
          </cell>
          <cell r="M5532" t="str">
            <v>143115201</v>
          </cell>
          <cell r="Q5532">
            <v>208672</v>
          </cell>
          <cell r="R5532">
            <v>0</v>
          </cell>
          <cell r="S5532">
            <v>0</v>
          </cell>
        </row>
        <row r="5533">
          <cell r="B5533" t="str">
            <v>79</v>
          </cell>
          <cell r="C5533" t="str">
            <v>КТП-644</v>
          </cell>
          <cell r="D5533" t="str">
            <v>534</v>
          </cell>
          <cell r="E5533" t="str">
            <v>011</v>
          </cell>
          <cell r="F5533">
            <v>11</v>
          </cell>
          <cell r="G5533">
            <v>40</v>
          </cell>
          <cell r="H5533">
            <v>128621</v>
          </cell>
          <cell r="I5533" t="str">
            <v>41915</v>
          </cell>
          <cell r="J5533" t="str">
            <v>2010062</v>
          </cell>
          <cell r="K5533" t="str">
            <v>40701</v>
          </cell>
          <cell r="L5533">
            <v>6.6</v>
          </cell>
          <cell r="M5533" t="str">
            <v>143115201</v>
          </cell>
          <cell r="Q5533">
            <v>128621</v>
          </cell>
          <cell r="R5533">
            <v>0</v>
          </cell>
          <cell r="S5533">
            <v>0</v>
          </cell>
        </row>
        <row r="5534">
          <cell r="B5534" t="str">
            <v>79</v>
          </cell>
          <cell r="C5534" t="str">
            <v>Электрооборудование КТП-615 Инв.№</v>
          </cell>
          <cell r="D5534" t="str">
            <v>534</v>
          </cell>
          <cell r="E5534" t="str">
            <v>011</v>
          </cell>
          <cell r="F5534">
            <v>11</v>
          </cell>
          <cell r="G5534">
            <v>40</v>
          </cell>
          <cell r="H5534">
            <v>128621</v>
          </cell>
          <cell r="I5534" t="str">
            <v>41916</v>
          </cell>
          <cell r="J5534" t="str">
            <v>2010062</v>
          </cell>
          <cell r="K5534" t="str">
            <v>40701</v>
          </cell>
          <cell r="L5534">
            <v>6.6</v>
          </cell>
          <cell r="M5534" t="str">
            <v>143115201</v>
          </cell>
          <cell r="Q5534">
            <v>128621</v>
          </cell>
          <cell r="R5534">
            <v>0</v>
          </cell>
          <cell r="S5534">
            <v>0</v>
          </cell>
        </row>
        <row r="5535">
          <cell r="B5535" t="str">
            <v>79</v>
          </cell>
          <cell r="C5535" t="str">
            <v>КТП 652</v>
          </cell>
          <cell r="D5535" t="str">
            <v>534</v>
          </cell>
          <cell r="E5535" t="str">
            <v>011</v>
          </cell>
          <cell r="F5535">
            <v>11</v>
          </cell>
          <cell r="G5535">
            <v>40</v>
          </cell>
          <cell r="H5535">
            <v>112149</v>
          </cell>
          <cell r="I5535" t="str">
            <v>41917</v>
          </cell>
          <cell r="J5535" t="str">
            <v>2010062</v>
          </cell>
          <cell r="K5535" t="str">
            <v>40701</v>
          </cell>
          <cell r="L5535">
            <v>6.6</v>
          </cell>
          <cell r="M5535" t="str">
            <v>143115201</v>
          </cell>
          <cell r="Q5535">
            <v>112149</v>
          </cell>
          <cell r="R5535">
            <v>0</v>
          </cell>
          <cell r="S5535">
            <v>0</v>
          </cell>
        </row>
        <row r="5536">
          <cell r="B5536" t="str">
            <v>79</v>
          </cell>
          <cell r="C5536" t="str">
            <v>ТМ-630/10</v>
          </cell>
          <cell r="D5536" t="str">
            <v>534</v>
          </cell>
          <cell r="E5536" t="str">
            <v>011</v>
          </cell>
          <cell r="F5536">
            <v>11</v>
          </cell>
          <cell r="G5536">
            <v>40</v>
          </cell>
          <cell r="H5536">
            <v>103778</v>
          </cell>
          <cell r="I5536" t="str">
            <v>41919</v>
          </cell>
          <cell r="J5536" t="str">
            <v>2010062</v>
          </cell>
          <cell r="K5536" t="str">
            <v>40701</v>
          </cell>
          <cell r="L5536">
            <v>4.4000000000000004</v>
          </cell>
          <cell r="M5536" t="str">
            <v>143115201</v>
          </cell>
          <cell r="Q5536">
            <v>90632.639999999999</v>
          </cell>
          <cell r="R5536">
            <v>380.52</v>
          </cell>
          <cell r="S5536">
            <v>13145.36</v>
          </cell>
        </row>
        <row r="5537">
          <cell r="B5537" t="str">
            <v>79</v>
          </cell>
          <cell r="C5537" t="str">
            <v>ТМ-400кВА</v>
          </cell>
          <cell r="D5537" t="str">
            <v>534</v>
          </cell>
          <cell r="E5537" t="str">
            <v>011</v>
          </cell>
          <cell r="F5537">
            <v>11</v>
          </cell>
          <cell r="G5537">
            <v>40</v>
          </cell>
          <cell r="H5537">
            <v>95800</v>
          </cell>
          <cell r="I5537" t="str">
            <v>41921</v>
          </cell>
          <cell r="J5537" t="str">
            <v>2010062</v>
          </cell>
          <cell r="K5537" t="str">
            <v>40701</v>
          </cell>
          <cell r="L5537">
            <v>4.4000000000000004</v>
          </cell>
          <cell r="M5537" t="str">
            <v>143115201</v>
          </cell>
          <cell r="Q5537">
            <v>95800</v>
          </cell>
          <cell r="R5537">
            <v>0</v>
          </cell>
          <cell r="S5537">
            <v>0</v>
          </cell>
        </row>
        <row r="5538">
          <cell r="B5538" t="str">
            <v>79</v>
          </cell>
          <cell r="C5538" t="str">
            <v>ТМ-400кВА</v>
          </cell>
          <cell r="D5538" t="str">
            <v>534</v>
          </cell>
          <cell r="E5538" t="str">
            <v>011</v>
          </cell>
          <cell r="F5538">
            <v>11</v>
          </cell>
          <cell r="G5538">
            <v>40</v>
          </cell>
          <cell r="H5538">
            <v>95800</v>
          </cell>
          <cell r="I5538" t="str">
            <v>41922</v>
          </cell>
          <cell r="J5538" t="str">
            <v>2010062</v>
          </cell>
          <cell r="K5538" t="str">
            <v>40701</v>
          </cell>
          <cell r="L5538">
            <v>4.4000000000000004</v>
          </cell>
          <cell r="M5538" t="str">
            <v>143115201</v>
          </cell>
          <cell r="Q5538">
            <v>95800</v>
          </cell>
          <cell r="R5538">
            <v>0</v>
          </cell>
          <cell r="S5538">
            <v>0</v>
          </cell>
        </row>
        <row r="5539">
          <cell r="B5539" t="str">
            <v>79</v>
          </cell>
          <cell r="C5539" t="str">
            <v>КТП-687</v>
          </cell>
          <cell r="D5539" t="str">
            <v>534</v>
          </cell>
          <cell r="E5539" t="str">
            <v>011</v>
          </cell>
          <cell r="F5539">
            <v>11</v>
          </cell>
          <cell r="G5539">
            <v>40</v>
          </cell>
          <cell r="H5539">
            <v>91074</v>
          </cell>
          <cell r="I5539" t="str">
            <v>41924</v>
          </cell>
          <cell r="J5539" t="str">
            <v>2010062</v>
          </cell>
          <cell r="K5539" t="str">
            <v>40701</v>
          </cell>
          <cell r="L5539">
            <v>6.6</v>
          </cell>
          <cell r="M5539" t="str">
            <v>143115201</v>
          </cell>
          <cell r="Q5539">
            <v>91074</v>
          </cell>
          <cell r="R5539">
            <v>0</v>
          </cell>
          <cell r="S5539">
            <v>0</v>
          </cell>
        </row>
        <row r="5540">
          <cell r="B5540" t="str">
            <v>79</v>
          </cell>
          <cell r="C5540" t="str">
            <v>Тр-р ТФНД-220</v>
          </cell>
          <cell r="D5540" t="str">
            <v>534</v>
          </cell>
          <cell r="E5540" t="str">
            <v>011</v>
          </cell>
          <cell r="F5540">
            <v>11</v>
          </cell>
          <cell r="G5540">
            <v>40</v>
          </cell>
          <cell r="H5540">
            <v>88460</v>
          </cell>
          <cell r="I5540" t="str">
            <v>41925</v>
          </cell>
          <cell r="J5540" t="str">
            <v>2010062</v>
          </cell>
          <cell r="K5540" t="str">
            <v>40701</v>
          </cell>
          <cell r="L5540">
            <v>4.4000000000000004</v>
          </cell>
          <cell r="M5540" t="str">
            <v>143115201</v>
          </cell>
          <cell r="Q5540">
            <v>88460</v>
          </cell>
          <cell r="R5540">
            <v>0</v>
          </cell>
          <cell r="S5540">
            <v>0</v>
          </cell>
        </row>
        <row r="5541">
          <cell r="B5541" t="str">
            <v>79</v>
          </cell>
          <cell r="C5541" t="str">
            <v>Тр-р ТФНД-220</v>
          </cell>
          <cell r="D5541" t="str">
            <v>534</v>
          </cell>
          <cell r="E5541" t="str">
            <v>011</v>
          </cell>
          <cell r="F5541">
            <v>11</v>
          </cell>
          <cell r="G5541">
            <v>40</v>
          </cell>
          <cell r="H5541">
            <v>88460</v>
          </cell>
          <cell r="I5541" t="str">
            <v>41926</v>
          </cell>
          <cell r="J5541" t="str">
            <v>2010062</v>
          </cell>
          <cell r="K5541" t="str">
            <v>40701</v>
          </cell>
          <cell r="L5541">
            <v>4.4000000000000004</v>
          </cell>
          <cell r="M5541" t="str">
            <v>143115201</v>
          </cell>
          <cell r="Q5541">
            <v>88460</v>
          </cell>
          <cell r="R5541">
            <v>0</v>
          </cell>
          <cell r="S5541">
            <v>0</v>
          </cell>
        </row>
        <row r="5542">
          <cell r="B5542" t="str">
            <v>79</v>
          </cell>
          <cell r="C5542" t="str">
            <v>Тр-р ТФНД-220</v>
          </cell>
          <cell r="D5542" t="str">
            <v>534</v>
          </cell>
          <cell r="E5542" t="str">
            <v>011</v>
          </cell>
          <cell r="F5542">
            <v>11</v>
          </cell>
          <cell r="G5542">
            <v>40</v>
          </cell>
          <cell r="H5542">
            <v>88460</v>
          </cell>
          <cell r="I5542" t="str">
            <v>41927</v>
          </cell>
          <cell r="J5542" t="str">
            <v>2010062</v>
          </cell>
          <cell r="K5542" t="str">
            <v>40701</v>
          </cell>
          <cell r="L5542">
            <v>4.4000000000000004</v>
          </cell>
          <cell r="M5542" t="str">
            <v>143115201</v>
          </cell>
          <cell r="Q5542">
            <v>88460</v>
          </cell>
          <cell r="R5542">
            <v>0</v>
          </cell>
          <cell r="S5542">
            <v>0</v>
          </cell>
        </row>
        <row r="5543">
          <cell r="B5543" t="str">
            <v>79</v>
          </cell>
          <cell r="C5543" t="str">
            <v>Тр-р ТФНД-220</v>
          </cell>
          <cell r="D5543" t="str">
            <v>534</v>
          </cell>
          <cell r="E5543" t="str">
            <v>011</v>
          </cell>
          <cell r="F5543">
            <v>11</v>
          </cell>
          <cell r="G5543">
            <v>40</v>
          </cell>
          <cell r="H5543">
            <v>88460</v>
          </cell>
          <cell r="I5543" t="str">
            <v>41928</v>
          </cell>
          <cell r="J5543" t="str">
            <v>2010062</v>
          </cell>
          <cell r="K5543" t="str">
            <v>40701</v>
          </cell>
          <cell r="L5543">
            <v>4.4000000000000004</v>
          </cell>
          <cell r="M5543" t="str">
            <v>143115201</v>
          </cell>
          <cell r="Q5543">
            <v>88460</v>
          </cell>
          <cell r="R5543">
            <v>0</v>
          </cell>
          <cell r="S5543">
            <v>0</v>
          </cell>
        </row>
        <row r="5544">
          <cell r="B5544" t="str">
            <v>79</v>
          </cell>
          <cell r="C5544" t="str">
            <v>Тр-р ТФНД-220/1200</v>
          </cell>
          <cell r="D5544" t="str">
            <v>534</v>
          </cell>
          <cell r="E5544" t="str">
            <v>011</v>
          </cell>
          <cell r="F5544">
            <v>11</v>
          </cell>
          <cell r="G5544">
            <v>40</v>
          </cell>
          <cell r="H5544">
            <v>88459</v>
          </cell>
          <cell r="I5544" t="str">
            <v>41929</v>
          </cell>
          <cell r="J5544" t="str">
            <v>2010062</v>
          </cell>
          <cell r="K5544" t="str">
            <v>40701</v>
          </cell>
          <cell r="L5544">
            <v>4.4000000000000004</v>
          </cell>
          <cell r="M5544" t="str">
            <v>143115201</v>
          </cell>
          <cell r="Q5544">
            <v>88459</v>
          </cell>
          <cell r="R5544">
            <v>0</v>
          </cell>
          <cell r="S5544">
            <v>0</v>
          </cell>
        </row>
        <row r="5545">
          <cell r="B5545" t="str">
            <v>79</v>
          </cell>
          <cell r="C5545" t="str">
            <v>Тр-р ТФНД-220/1200</v>
          </cell>
          <cell r="D5545" t="str">
            <v>534</v>
          </cell>
          <cell r="E5545" t="str">
            <v>011</v>
          </cell>
          <cell r="F5545">
            <v>11</v>
          </cell>
          <cell r="G5545">
            <v>40</v>
          </cell>
          <cell r="H5545">
            <v>88459</v>
          </cell>
          <cell r="I5545" t="str">
            <v>41930</v>
          </cell>
          <cell r="J5545" t="str">
            <v>2010062</v>
          </cell>
          <cell r="K5545" t="str">
            <v>40701</v>
          </cell>
          <cell r="L5545">
            <v>4.4000000000000004</v>
          </cell>
          <cell r="M5545" t="str">
            <v>143115201</v>
          </cell>
          <cell r="Q5545">
            <v>88459</v>
          </cell>
          <cell r="R5545">
            <v>0</v>
          </cell>
          <cell r="S5545">
            <v>0</v>
          </cell>
        </row>
        <row r="5546">
          <cell r="B5546" t="str">
            <v>79</v>
          </cell>
          <cell r="C5546" t="str">
            <v>Тр-р ТМ-400/10кВ ТП-602</v>
          </cell>
          <cell r="D5546" t="str">
            <v>534</v>
          </cell>
          <cell r="E5546" t="str">
            <v>011</v>
          </cell>
          <cell r="F5546">
            <v>11</v>
          </cell>
          <cell r="G5546">
            <v>40</v>
          </cell>
          <cell r="H5546">
            <v>86480</v>
          </cell>
          <cell r="I5546" t="str">
            <v>41931</v>
          </cell>
          <cell r="J5546" t="str">
            <v>2010062</v>
          </cell>
          <cell r="K5546" t="str">
            <v>40701</v>
          </cell>
          <cell r="L5546">
            <v>4.4000000000000004</v>
          </cell>
          <cell r="M5546" t="str">
            <v>143115201</v>
          </cell>
          <cell r="Q5546">
            <v>86480</v>
          </cell>
          <cell r="R5546">
            <v>0</v>
          </cell>
          <cell r="S5546">
            <v>0</v>
          </cell>
        </row>
        <row r="5547">
          <cell r="B5547" t="str">
            <v>79</v>
          </cell>
          <cell r="C5547" t="str">
            <v>трансформатор ТМ-160-10</v>
          </cell>
          <cell r="D5547" t="str">
            <v>534</v>
          </cell>
          <cell r="E5547" t="str">
            <v>011</v>
          </cell>
          <cell r="F5547">
            <v>11</v>
          </cell>
          <cell r="G5547">
            <v>40</v>
          </cell>
          <cell r="H5547">
            <v>82663</v>
          </cell>
          <cell r="I5547" t="str">
            <v>41932</v>
          </cell>
          <cell r="J5547" t="str">
            <v>2010062</v>
          </cell>
          <cell r="K5547" t="str">
            <v>40701</v>
          </cell>
          <cell r="L5547">
            <v>4.4000000000000004</v>
          </cell>
          <cell r="M5547" t="str">
            <v>143115201</v>
          </cell>
          <cell r="Q5547">
            <v>25762.7</v>
          </cell>
          <cell r="R5547">
            <v>303.10000000000002</v>
          </cell>
          <cell r="S5547">
            <v>56900.3</v>
          </cell>
        </row>
        <row r="5548">
          <cell r="B5548" t="str">
            <v>79</v>
          </cell>
          <cell r="C5548" t="str">
            <v>Оборудование ТП-607</v>
          </cell>
          <cell r="D5548" t="str">
            <v>534</v>
          </cell>
          <cell r="E5548" t="str">
            <v>011</v>
          </cell>
          <cell r="F5548">
            <v>11</v>
          </cell>
          <cell r="G5548">
            <v>40</v>
          </cell>
          <cell r="H5548">
            <v>68445</v>
          </cell>
          <cell r="I5548" t="str">
            <v>41933</v>
          </cell>
          <cell r="J5548" t="str">
            <v>2010062</v>
          </cell>
          <cell r="K5548" t="str">
            <v>40701</v>
          </cell>
          <cell r="L5548">
            <v>4.4000000000000004</v>
          </cell>
          <cell r="M5548" t="str">
            <v>143115201</v>
          </cell>
          <cell r="Q5548">
            <v>68445</v>
          </cell>
          <cell r="R5548">
            <v>0</v>
          </cell>
          <cell r="S5548">
            <v>0</v>
          </cell>
        </row>
        <row r="5549">
          <cell r="B5549" t="str">
            <v>79</v>
          </cell>
          <cell r="C5549" t="str">
            <v>КТП-250кВ КТП 661</v>
          </cell>
          <cell r="D5549" t="str">
            <v>534</v>
          </cell>
          <cell r="E5549" t="str">
            <v>011</v>
          </cell>
          <cell r="F5549">
            <v>11</v>
          </cell>
          <cell r="G5549">
            <v>40</v>
          </cell>
          <cell r="H5549">
            <v>53459</v>
          </cell>
          <cell r="I5549" t="str">
            <v>41934</v>
          </cell>
          <cell r="J5549" t="str">
            <v>2010062</v>
          </cell>
          <cell r="K5549" t="str">
            <v>40701</v>
          </cell>
          <cell r="L5549">
            <v>6.6</v>
          </cell>
          <cell r="M5549" t="str">
            <v>143115201</v>
          </cell>
          <cell r="Q5549">
            <v>53459</v>
          </cell>
          <cell r="R5549">
            <v>0</v>
          </cell>
          <cell r="S5549">
            <v>0</v>
          </cell>
        </row>
        <row r="5550">
          <cell r="B5550" t="str">
            <v>79</v>
          </cell>
          <cell r="C5550" t="str">
            <v>КТП-250кВ КТП 653</v>
          </cell>
          <cell r="D5550" t="str">
            <v>534</v>
          </cell>
          <cell r="E5550" t="str">
            <v>011</v>
          </cell>
          <cell r="F5550">
            <v>11</v>
          </cell>
          <cell r="G5550">
            <v>40</v>
          </cell>
          <cell r="H5550">
            <v>53458</v>
          </cell>
          <cell r="I5550" t="str">
            <v>41935</v>
          </cell>
          <cell r="J5550" t="str">
            <v>2010062</v>
          </cell>
          <cell r="K5550" t="str">
            <v>40701</v>
          </cell>
          <cell r="L5550">
            <v>6.6</v>
          </cell>
          <cell r="M5550" t="str">
            <v>143115201</v>
          </cell>
          <cell r="Q5550">
            <v>53458</v>
          </cell>
          <cell r="R5550">
            <v>0</v>
          </cell>
          <cell r="S5550">
            <v>0</v>
          </cell>
        </row>
        <row r="5551">
          <cell r="B5551" t="str">
            <v>79</v>
          </cell>
          <cell r="C5551" t="str">
            <v>КТП-250кВ КТП 656</v>
          </cell>
          <cell r="D5551" t="str">
            <v>534</v>
          </cell>
          <cell r="E5551" t="str">
            <v>011</v>
          </cell>
          <cell r="F5551">
            <v>11</v>
          </cell>
          <cell r="G5551">
            <v>40</v>
          </cell>
          <cell r="H5551">
            <v>53458</v>
          </cell>
          <cell r="I5551" t="str">
            <v>41936</v>
          </cell>
          <cell r="J5551" t="str">
            <v>2010062</v>
          </cell>
          <cell r="K5551" t="str">
            <v>40701</v>
          </cell>
          <cell r="L5551">
            <v>6.6</v>
          </cell>
          <cell r="M5551" t="str">
            <v>143115201</v>
          </cell>
          <cell r="Q5551">
            <v>53458</v>
          </cell>
          <cell r="R5551">
            <v>0</v>
          </cell>
          <cell r="S5551">
            <v>0</v>
          </cell>
        </row>
        <row r="5552">
          <cell r="B5552" t="str">
            <v>79</v>
          </cell>
          <cell r="C5552" t="str">
            <v>КТП-250кВ КТП 662</v>
          </cell>
          <cell r="D5552" t="str">
            <v>534</v>
          </cell>
          <cell r="E5552" t="str">
            <v>011</v>
          </cell>
          <cell r="F5552">
            <v>11</v>
          </cell>
          <cell r="G5552">
            <v>40</v>
          </cell>
          <cell r="H5552">
            <v>53458</v>
          </cell>
          <cell r="I5552" t="str">
            <v>41939</v>
          </cell>
          <cell r="J5552" t="str">
            <v>2010062</v>
          </cell>
          <cell r="K5552" t="str">
            <v>40701</v>
          </cell>
          <cell r="L5552">
            <v>6.6</v>
          </cell>
          <cell r="M5552" t="str">
            <v>143115201</v>
          </cell>
          <cell r="Q5552">
            <v>53458</v>
          </cell>
          <cell r="R5552">
            <v>0</v>
          </cell>
          <cell r="S5552">
            <v>0</v>
          </cell>
        </row>
        <row r="5553">
          <cell r="B5553" t="str">
            <v>79</v>
          </cell>
          <cell r="C5553" t="str">
            <v>Электрооборудование КТП-629</v>
          </cell>
          <cell r="D5553" t="str">
            <v>534</v>
          </cell>
          <cell r="E5553" t="str">
            <v>011</v>
          </cell>
          <cell r="F5553">
            <v>11</v>
          </cell>
          <cell r="G5553">
            <v>40</v>
          </cell>
          <cell r="H5553">
            <v>53458</v>
          </cell>
          <cell r="I5553" t="str">
            <v>41940</v>
          </cell>
          <cell r="J5553" t="str">
            <v>2010062</v>
          </cell>
          <cell r="K5553" t="str">
            <v>40701</v>
          </cell>
          <cell r="L5553">
            <v>6.6</v>
          </cell>
          <cell r="M5553" t="str">
            <v>143115201</v>
          </cell>
          <cell r="Q5553">
            <v>53458</v>
          </cell>
          <cell r="R5553">
            <v>0</v>
          </cell>
          <cell r="S5553">
            <v>0</v>
          </cell>
        </row>
        <row r="5554">
          <cell r="B5554" t="str">
            <v>79</v>
          </cell>
          <cell r="C5554" t="str">
            <v>ОборудованиеТП-632 ул.Полевая</v>
          </cell>
          <cell r="D5554" t="str">
            <v>534</v>
          </cell>
          <cell r="E5554" t="str">
            <v>011</v>
          </cell>
          <cell r="F5554">
            <v>11</v>
          </cell>
          <cell r="G5554">
            <v>40</v>
          </cell>
          <cell r="H5554">
            <v>53133</v>
          </cell>
          <cell r="I5554" t="str">
            <v>41941</v>
          </cell>
          <cell r="J5554" t="str">
            <v>2010062</v>
          </cell>
          <cell r="K5554" t="str">
            <v>40701</v>
          </cell>
          <cell r="L5554">
            <v>4.4000000000000004</v>
          </cell>
          <cell r="M5554" t="str">
            <v>143115201</v>
          </cell>
          <cell r="Q5554">
            <v>53133</v>
          </cell>
          <cell r="R5554">
            <v>0</v>
          </cell>
          <cell r="S5554">
            <v>0</v>
          </cell>
        </row>
        <row r="5555">
          <cell r="B5555" t="str">
            <v>79</v>
          </cell>
          <cell r="C5555" t="str">
            <v>ТМ-400кВА</v>
          </cell>
          <cell r="D5555" t="str">
            <v>534</v>
          </cell>
          <cell r="E5555" t="str">
            <v>011</v>
          </cell>
          <cell r="F5555">
            <v>11</v>
          </cell>
          <cell r="G5555">
            <v>40</v>
          </cell>
          <cell r="H5555">
            <v>52255</v>
          </cell>
          <cell r="I5555" t="str">
            <v>41942</v>
          </cell>
          <cell r="J5555" t="str">
            <v>2010062</v>
          </cell>
          <cell r="K5555" t="str">
            <v>40701</v>
          </cell>
          <cell r="L5555">
            <v>4.4000000000000004</v>
          </cell>
          <cell r="M5555" t="str">
            <v>143115201</v>
          </cell>
          <cell r="Q5555">
            <v>50234.2</v>
          </cell>
          <cell r="R5555">
            <v>191.6</v>
          </cell>
          <cell r="S5555">
            <v>2020.8</v>
          </cell>
        </row>
        <row r="5556">
          <cell r="B5556" t="str">
            <v>79</v>
          </cell>
          <cell r="C5556" t="str">
            <v>ТМ-400кВА</v>
          </cell>
          <cell r="D5556" t="str">
            <v>534</v>
          </cell>
          <cell r="E5556" t="str">
            <v>011</v>
          </cell>
          <cell r="F5556">
            <v>11</v>
          </cell>
          <cell r="G5556">
            <v>40</v>
          </cell>
          <cell r="H5556">
            <v>52254</v>
          </cell>
          <cell r="I5556" t="str">
            <v>41943</v>
          </cell>
          <cell r="J5556" t="str">
            <v>2010062</v>
          </cell>
          <cell r="K5556" t="str">
            <v>40701</v>
          </cell>
          <cell r="L5556">
            <v>4.4000000000000004</v>
          </cell>
          <cell r="M5556" t="str">
            <v>143115201</v>
          </cell>
          <cell r="Q5556">
            <v>50233.2</v>
          </cell>
          <cell r="R5556">
            <v>191.6</v>
          </cell>
          <cell r="S5556">
            <v>2020.8</v>
          </cell>
        </row>
        <row r="5557">
          <cell r="B5557" t="str">
            <v>79</v>
          </cell>
          <cell r="C5557" t="str">
            <v>КТП-622</v>
          </cell>
          <cell r="D5557" t="str">
            <v>534</v>
          </cell>
          <cell r="E5557" t="str">
            <v>011</v>
          </cell>
          <cell r="F5557">
            <v>11</v>
          </cell>
          <cell r="G5557">
            <v>40</v>
          </cell>
          <cell r="H5557">
            <v>44426</v>
          </cell>
          <cell r="I5557" t="str">
            <v>41944</v>
          </cell>
          <cell r="J5557" t="str">
            <v>2010062</v>
          </cell>
          <cell r="K5557" t="str">
            <v>40701</v>
          </cell>
          <cell r="L5557">
            <v>6.6</v>
          </cell>
          <cell r="M5557" t="str">
            <v>143115201</v>
          </cell>
          <cell r="Q5557">
            <v>30085.38</v>
          </cell>
          <cell r="R5557">
            <v>244.34</v>
          </cell>
          <cell r="S5557">
            <v>14340.62</v>
          </cell>
        </row>
        <row r="5558">
          <cell r="B5558" t="str">
            <v>79</v>
          </cell>
          <cell r="C5558" t="str">
            <v>КТП-621</v>
          </cell>
          <cell r="D5558" t="str">
            <v>534</v>
          </cell>
          <cell r="E5558" t="str">
            <v>011</v>
          </cell>
          <cell r="F5558">
            <v>11</v>
          </cell>
          <cell r="G5558">
            <v>40</v>
          </cell>
          <cell r="H5558">
            <v>44426</v>
          </cell>
          <cell r="I5558" t="str">
            <v>41950</v>
          </cell>
          <cell r="J5558" t="str">
            <v>2010062</v>
          </cell>
          <cell r="K5558" t="str">
            <v>40701</v>
          </cell>
          <cell r="L5558">
            <v>6.6</v>
          </cell>
          <cell r="M5558" t="str">
            <v>143115201</v>
          </cell>
          <cell r="Q5558">
            <v>30085.38</v>
          </cell>
          <cell r="R5558">
            <v>244.34</v>
          </cell>
          <cell r="S5558">
            <v>14340.62</v>
          </cell>
        </row>
        <row r="5559">
          <cell r="B5559" t="str">
            <v>79</v>
          </cell>
          <cell r="C5559" t="str">
            <v>КТП-619</v>
          </cell>
          <cell r="D5559" t="str">
            <v>534</v>
          </cell>
          <cell r="E5559" t="str">
            <v>011</v>
          </cell>
          <cell r="F5559">
            <v>11</v>
          </cell>
          <cell r="G5559">
            <v>40</v>
          </cell>
          <cell r="H5559">
            <v>44426</v>
          </cell>
          <cell r="I5559" t="str">
            <v>41951</v>
          </cell>
          <cell r="J5559" t="str">
            <v>2010062</v>
          </cell>
          <cell r="K5559" t="str">
            <v>40701</v>
          </cell>
          <cell r="L5559">
            <v>6.6</v>
          </cell>
          <cell r="M5559" t="str">
            <v>143115201</v>
          </cell>
          <cell r="Q5559">
            <v>30085.38</v>
          </cell>
          <cell r="R5559">
            <v>244.34</v>
          </cell>
          <cell r="S5559">
            <v>14340.62</v>
          </cell>
        </row>
        <row r="5560">
          <cell r="B5560" t="str">
            <v>79</v>
          </cell>
          <cell r="C5560" t="str">
            <v>КТП-618</v>
          </cell>
          <cell r="D5560" t="str">
            <v>534</v>
          </cell>
          <cell r="E5560" t="str">
            <v>011</v>
          </cell>
          <cell r="F5560">
            <v>11</v>
          </cell>
          <cell r="G5560">
            <v>40</v>
          </cell>
          <cell r="H5560">
            <v>44426</v>
          </cell>
          <cell r="I5560" t="str">
            <v>41952</v>
          </cell>
          <cell r="J5560" t="str">
            <v>2010062</v>
          </cell>
          <cell r="K5560" t="str">
            <v>40701</v>
          </cell>
          <cell r="L5560">
            <v>6.6</v>
          </cell>
          <cell r="M5560" t="str">
            <v>143115201</v>
          </cell>
          <cell r="Q5560">
            <v>30084.38</v>
          </cell>
          <cell r="R5560">
            <v>244.34</v>
          </cell>
          <cell r="S5560">
            <v>14341.62</v>
          </cell>
        </row>
        <row r="5561">
          <cell r="B5561" t="str">
            <v>79</v>
          </cell>
          <cell r="C5561" t="str">
            <v>Оборудование ТП-604</v>
          </cell>
          <cell r="D5561" t="str">
            <v>534</v>
          </cell>
          <cell r="E5561" t="str">
            <v>011</v>
          </cell>
          <cell r="F5561">
            <v>11</v>
          </cell>
          <cell r="G5561">
            <v>40</v>
          </cell>
          <cell r="H5561">
            <v>42874</v>
          </cell>
          <cell r="I5561" t="str">
            <v>41954</v>
          </cell>
          <cell r="J5561" t="str">
            <v>2010062</v>
          </cell>
          <cell r="K5561" t="str">
            <v>40701</v>
          </cell>
          <cell r="L5561">
            <v>4.4000000000000004</v>
          </cell>
          <cell r="M5561" t="str">
            <v>143115201</v>
          </cell>
          <cell r="Q5561">
            <v>42874</v>
          </cell>
          <cell r="R5561">
            <v>0</v>
          </cell>
          <cell r="S5561">
            <v>0</v>
          </cell>
        </row>
        <row r="5562">
          <cell r="B5562" t="str">
            <v>79</v>
          </cell>
          <cell r="C5562" t="str">
            <v>Оборудование ТП-605</v>
          </cell>
          <cell r="D5562" t="str">
            <v>534</v>
          </cell>
          <cell r="E5562" t="str">
            <v>011</v>
          </cell>
          <cell r="F5562">
            <v>11</v>
          </cell>
          <cell r="G5562">
            <v>40</v>
          </cell>
          <cell r="H5562">
            <v>42874</v>
          </cell>
          <cell r="I5562" t="str">
            <v>41955</v>
          </cell>
          <cell r="J5562" t="str">
            <v>2010062</v>
          </cell>
          <cell r="K5562" t="str">
            <v>40701</v>
          </cell>
          <cell r="L5562">
            <v>4.4000000000000004</v>
          </cell>
          <cell r="M5562" t="str">
            <v>143115201</v>
          </cell>
          <cell r="Q5562">
            <v>42874</v>
          </cell>
          <cell r="R5562">
            <v>0</v>
          </cell>
          <cell r="S5562">
            <v>0</v>
          </cell>
        </row>
        <row r="5563">
          <cell r="B5563" t="str">
            <v>79</v>
          </cell>
          <cell r="C5563" t="str">
            <v>Оборудование ТП-631 ул.Огородная</v>
          </cell>
          <cell r="D5563" t="str">
            <v>534</v>
          </cell>
          <cell r="E5563" t="str">
            <v>011</v>
          </cell>
          <cell r="F5563">
            <v>11</v>
          </cell>
          <cell r="G5563">
            <v>40</v>
          </cell>
          <cell r="H5563">
            <v>42874</v>
          </cell>
          <cell r="I5563" t="str">
            <v>41956</v>
          </cell>
          <cell r="J5563" t="str">
            <v>2010062</v>
          </cell>
          <cell r="K5563" t="str">
            <v>40701</v>
          </cell>
          <cell r="L5563">
            <v>4.4000000000000004</v>
          </cell>
          <cell r="M5563" t="str">
            <v>143115201</v>
          </cell>
          <cell r="Q5563">
            <v>42874</v>
          </cell>
          <cell r="R5563">
            <v>0</v>
          </cell>
          <cell r="S5563">
            <v>0</v>
          </cell>
        </row>
        <row r="5564">
          <cell r="B5564" t="str">
            <v>79</v>
          </cell>
          <cell r="C5564" t="str">
            <v>ТМ-250/10 с/н №1 ПСЧеховская</v>
          </cell>
          <cell r="D5564" t="str">
            <v>534</v>
          </cell>
          <cell r="E5564" t="str">
            <v>011</v>
          </cell>
          <cell r="F5564">
            <v>11</v>
          </cell>
          <cell r="G5564">
            <v>40</v>
          </cell>
          <cell r="H5564">
            <v>42598</v>
          </cell>
          <cell r="I5564" t="str">
            <v>41957</v>
          </cell>
          <cell r="J5564" t="str">
            <v>2010062</v>
          </cell>
          <cell r="K5564" t="str">
            <v>40701</v>
          </cell>
          <cell r="L5564">
            <v>4.4000000000000004</v>
          </cell>
          <cell r="M5564" t="str">
            <v>143115201</v>
          </cell>
          <cell r="Q5564">
            <v>42598</v>
          </cell>
          <cell r="R5564">
            <v>0</v>
          </cell>
          <cell r="S5564">
            <v>0</v>
          </cell>
        </row>
        <row r="5565">
          <cell r="B5565" t="str">
            <v>79</v>
          </cell>
          <cell r="C5565" t="str">
            <v>ТМ-250/10 с/н №2 ПСЧеховская</v>
          </cell>
          <cell r="D5565" t="str">
            <v>534</v>
          </cell>
          <cell r="E5565" t="str">
            <v>011</v>
          </cell>
          <cell r="F5565">
            <v>11</v>
          </cell>
          <cell r="G5565">
            <v>40</v>
          </cell>
          <cell r="H5565">
            <v>42598</v>
          </cell>
          <cell r="I5565" t="str">
            <v>41959</v>
          </cell>
          <cell r="J5565" t="str">
            <v>2010062</v>
          </cell>
          <cell r="K5565" t="str">
            <v>40701</v>
          </cell>
          <cell r="L5565">
            <v>4.4000000000000004</v>
          </cell>
          <cell r="M5565" t="str">
            <v>143115201</v>
          </cell>
          <cell r="Q5565">
            <v>42598</v>
          </cell>
          <cell r="R5565">
            <v>0</v>
          </cell>
          <cell r="S5565">
            <v>0</v>
          </cell>
        </row>
        <row r="5566">
          <cell r="B5566" t="str">
            <v>79</v>
          </cell>
          <cell r="C5566" t="str">
            <v>Оборудование ТП-693</v>
          </cell>
          <cell r="D5566" t="str">
            <v>534</v>
          </cell>
          <cell r="E5566" t="str">
            <v>011</v>
          </cell>
          <cell r="F5566">
            <v>11</v>
          </cell>
          <cell r="G5566">
            <v>40</v>
          </cell>
          <cell r="H5566">
            <v>41342</v>
          </cell>
          <cell r="I5566" t="str">
            <v>41960</v>
          </cell>
          <cell r="J5566" t="str">
            <v>2010062</v>
          </cell>
          <cell r="K5566" t="str">
            <v>40701</v>
          </cell>
          <cell r="L5566">
            <v>4.4000000000000004</v>
          </cell>
          <cell r="M5566" t="str">
            <v>143115201</v>
          </cell>
          <cell r="Q5566">
            <v>41342</v>
          </cell>
          <cell r="R5566">
            <v>0</v>
          </cell>
          <cell r="S5566">
            <v>0</v>
          </cell>
        </row>
        <row r="5567">
          <cell r="B5567" t="str">
            <v>79</v>
          </cell>
          <cell r="C5567" t="str">
            <v>Трансформатор НАМИ-10</v>
          </cell>
          <cell r="D5567" t="str">
            <v>534</v>
          </cell>
          <cell r="E5567" t="str">
            <v>011</v>
          </cell>
          <cell r="F5567">
            <v>11</v>
          </cell>
          <cell r="G5567">
            <v>40</v>
          </cell>
          <cell r="H5567">
            <v>36439</v>
          </cell>
          <cell r="I5567" t="str">
            <v>41961</v>
          </cell>
          <cell r="J5567" t="str">
            <v>2010062</v>
          </cell>
          <cell r="K5567" t="str">
            <v>40701</v>
          </cell>
          <cell r="L5567">
            <v>4.4000000000000004</v>
          </cell>
          <cell r="M5567" t="str">
            <v>143115201</v>
          </cell>
          <cell r="Q5567">
            <v>10691.27</v>
          </cell>
          <cell r="R5567">
            <v>133.61000000000001</v>
          </cell>
          <cell r="S5567">
            <v>25747.73</v>
          </cell>
        </row>
        <row r="5568">
          <cell r="B5568" t="str">
            <v>79</v>
          </cell>
          <cell r="C5568" t="str">
            <v>трансформатор ТМ-400</v>
          </cell>
          <cell r="D5568" t="str">
            <v>534</v>
          </cell>
          <cell r="E5568" t="str">
            <v>011</v>
          </cell>
          <cell r="F5568">
            <v>11</v>
          </cell>
          <cell r="G5568">
            <v>40</v>
          </cell>
          <cell r="H5568">
            <v>32291</v>
          </cell>
          <cell r="I5568" t="str">
            <v>41962</v>
          </cell>
          <cell r="J5568" t="str">
            <v>2010062</v>
          </cell>
          <cell r="K5568" t="str">
            <v>40701</v>
          </cell>
          <cell r="L5568">
            <v>4.4000000000000004</v>
          </cell>
          <cell r="M5568" t="str">
            <v>143115201</v>
          </cell>
          <cell r="Q5568">
            <v>10061.799999999999</v>
          </cell>
          <cell r="R5568">
            <v>118.4</v>
          </cell>
          <cell r="S5568">
            <v>22229.200000000001</v>
          </cell>
        </row>
        <row r="5569">
          <cell r="B5569" t="str">
            <v>79</v>
          </cell>
          <cell r="C5569" t="str">
            <v>Панели управления ПСЧеховская</v>
          </cell>
          <cell r="D5569" t="str">
            <v>534</v>
          </cell>
          <cell r="E5569" t="str">
            <v>011</v>
          </cell>
          <cell r="F5569">
            <v>11</v>
          </cell>
          <cell r="G5569">
            <v>40</v>
          </cell>
          <cell r="H5569">
            <v>30242</v>
          </cell>
          <cell r="I5569" t="str">
            <v>41963</v>
          </cell>
          <cell r="J5569" t="str">
            <v>2010062</v>
          </cell>
          <cell r="K5569" t="str">
            <v>40701</v>
          </cell>
          <cell r="L5569">
            <v>4.4000000000000004</v>
          </cell>
          <cell r="M5569" t="str">
            <v>143115201</v>
          </cell>
          <cell r="Q5569">
            <v>30242</v>
          </cell>
          <cell r="R5569">
            <v>0</v>
          </cell>
          <cell r="S5569">
            <v>0</v>
          </cell>
        </row>
        <row r="5570">
          <cell r="B5570" t="str">
            <v>79</v>
          </cell>
          <cell r="C5570" t="str">
            <v>Панель управ.и защит ПСЧеховская</v>
          </cell>
          <cell r="D5570" t="str">
            <v>534</v>
          </cell>
          <cell r="E5570" t="str">
            <v>011</v>
          </cell>
          <cell r="F5570">
            <v>11</v>
          </cell>
          <cell r="G5570">
            <v>40</v>
          </cell>
          <cell r="H5570">
            <v>30242</v>
          </cell>
          <cell r="I5570" t="str">
            <v>41964</v>
          </cell>
          <cell r="J5570" t="str">
            <v>2010062</v>
          </cell>
          <cell r="K5570" t="str">
            <v>40701</v>
          </cell>
          <cell r="L5570">
            <v>4.4000000000000004</v>
          </cell>
          <cell r="M5570" t="str">
            <v>143115201</v>
          </cell>
          <cell r="Q5570">
            <v>30242</v>
          </cell>
          <cell r="R5570">
            <v>0</v>
          </cell>
          <cell r="S5570">
            <v>0</v>
          </cell>
        </row>
        <row r="5571">
          <cell r="B5571" t="str">
            <v>79</v>
          </cell>
          <cell r="C5571" t="str">
            <v>Панель регулирования напр-я ПСЧех</v>
          </cell>
          <cell r="D5571" t="str">
            <v>534</v>
          </cell>
          <cell r="E5571" t="str">
            <v>011</v>
          </cell>
          <cell r="F5571">
            <v>11</v>
          </cell>
          <cell r="G5571">
            <v>40</v>
          </cell>
          <cell r="H5571">
            <v>30242</v>
          </cell>
          <cell r="I5571" t="str">
            <v>41976</v>
          </cell>
          <cell r="J5571" t="str">
            <v>2010062</v>
          </cell>
          <cell r="K5571" t="str">
            <v>40701</v>
          </cell>
          <cell r="L5571">
            <v>4.4000000000000004</v>
          </cell>
          <cell r="M5571" t="str">
            <v>143115201</v>
          </cell>
          <cell r="Q5571">
            <v>30242</v>
          </cell>
          <cell r="R5571">
            <v>0</v>
          </cell>
          <cell r="S5571">
            <v>0</v>
          </cell>
        </row>
        <row r="5572">
          <cell r="B5572" t="str">
            <v>79</v>
          </cell>
          <cell r="C5572" t="str">
            <v>Панель защиты трансформатора напр</v>
          </cell>
          <cell r="D5572" t="str">
            <v>534</v>
          </cell>
          <cell r="E5572" t="str">
            <v>011</v>
          </cell>
          <cell r="F5572">
            <v>11</v>
          </cell>
          <cell r="G5572">
            <v>40</v>
          </cell>
          <cell r="H5572">
            <v>30242</v>
          </cell>
          <cell r="I5572" t="str">
            <v>41977</v>
          </cell>
          <cell r="J5572" t="str">
            <v>2010062</v>
          </cell>
          <cell r="K5572" t="str">
            <v>40701</v>
          </cell>
          <cell r="L5572">
            <v>4.4000000000000004</v>
          </cell>
          <cell r="M5572" t="str">
            <v>143115201</v>
          </cell>
          <cell r="Q5572">
            <v>30242</v>
          </cell>
          <cell r="R5572">
            <v>0</v>
          </cell>
          <cell r="S5572">
            <v>0</v>
          </cell>
        </row>
        <row r="5573">
          <cell r="B5573" t="str">
            <v>79</v>
          </cell>
          <cell r="C5573" t="str">
            <v>Панели управления ПСЧеховская</v>
          </cell>
          <cell r="D5573" t="str">
            <v>534</v>
          </cell>
          <cell r="E5573" t="str">
            <v>011</v>
          </cell>
          <cell r="F5573">
            <v>11</v>
          </cell>
          <cell r="G5573">
            <v>40</v>
          </cell>
          <cell r="H5573">
            <v>30241</v>
          </cell>
          <cell r="I5573" t="str">
            <v>41979</v>
          </cell>
          <cell r="J5573" t="str">
            <v>2010062</v>
          </cell>
          <cell r="K5573" t="str">
            <v>40701</v>
          </cell>
          <cell r="L5573">
            <v>4.4000000000000004</v>
          </cell>
          <cell r="M5573" t="str">
            <v>143115201</v>
          </cell>
          <cell r="Q5573">
            <v>30241</v>
          </cell>
          <cell r="R5573">
            <v>0</v>
          </cell>
          <cell r="S5573">
            <v>0</v>
          </cell>
        </row>
        <row r="5574">
          <cell r="B5574" t="str">
            <v>79</v>
          </cell>
          <cell r="C5574" t="str">
            <v>Панели управления ПСЧеховская</v>
          </cell>
          <cell r="D5574" t="str">
            <v>534</v>
          </cell>
          <cell r="E5574" t="str">
            <v>011</v>
          </cell>
          <cell r="F5574">
            <v>11</v>
          </cell>
          <cell r="G5574">
            <v>40</v>
          </cell>
          <cell r="H5574">
            <v>30241</v>
          </cell>
          <cell r="I5574" t="str">
            <v>41980</v>
          </cell>
          <cell r="J5574" t="str">
            <v>2010062</v>
          </cell>
          <cell r="K5574" t="str">
            <v>40701</v>
          </cell>
          <cell r="L5574">
            <v>4.4000000000000004</v>
          </cell>
          <cell r="M5574" t="str">
            <v>143115201</v>
          </cell>
          <cell r="Q5574">
            <v>30241</v>
          </cell>
          <cell r="R5574">
            <v>0</v>
          </cell>
          <cell r="S5574">
            <v>0</v>
          </cell>
        </row>
        <row r="5575">
          <cell r="B5575" t="str">
            <v>79</v>
          </cell>
          <cell r="C5575" t="str">
            <v>Панели управления ПСЧеховская</v>
          </cell>
          <cell r="D5575" t="str">
            <v>534</v>
          </cell>
          <cell r="E5575" t="str">
            <v>011</v>
          </cell>
          <cell r="F5575">
            <v>11</v>
          </cell>
          <cell r="G5575">
            <v>40</v>
          </cell>
          <cell r="H5575">
            <v>30241</v>
          </cell>
          <cell r="I5575" t="str">
            <v>41981</v>
          </cell>
          <cell r="J5575" t="str">
            <v>2010062</v>
          </cell>
          <cell r="K5575" t="str">
            <v>40701</v>
          </cell>
          <cell r="L5575">
            <v>4.4000000000000004</v>
          </cell>
          <cell r="M5575" t="str">
            <v>143115201</v>
          </cell>
          <cell r="Q5575">
            <v>30241</v>
          </cell>
          <cell r="R5575">
            <v>0</v>
          </cell>
          <cell r="S5575">
            <v>0</v>
          </cell>
        </row>
        <row r="5576">
          <cell r="B5576" t="str">
            <v>79</v>
          </cell>
          <cell r="C5576" t="str">
            <v>Панель управ.и защит ПСЧеховская</v>
          </cell>
          <cell r="D5576" t="str">
            <v>534</v>
          </cell>
          <cell r="E5576" t="str">
            <v>011</v>
          </cell>
          <cell r="F5576">
            <v>11</v>
          </cell>
          <cell r="G5576">
            <v>40</v>
          </cell>
          <cell r="H5576">
            <v>30241</v>
          </cell>
          <cell r="I5576" t="str">
            <v>41982</v>
          </cell>
          <cell r="J5576" t="str">
            <v>2010062</v>
          </cell>
          <cell r="K5576" t="str">
            <v>40701</v>
          </cell>
          <cell r="L5576">
            <v>4.4000000000000004</v>
          </cell>
          <cell r="M5576" t="str">
            <v>143115201</v>
          </cell>
          <cell r="Q5576">
            <v>30241</v>
          </cell>
          <cell r="R5576">
            <v>0</v>
          </cell>
          <cell r="S5576">
            <v>0</v>
          </cell>
        </row>
        <row r="5577">
          <cell r="B5577" t="str">
            <v>79</v>
          </cell>
          <cell r="C5577" t="str">
            <v>Панель управ.и защит ПСЧеховская</v>
          </cell>
          <cell r="D5577" t="str">
            <v>534</v>
          </cell>
          <cell r="E5577" t="str">
            <v>011</v>
          </cell>
          <cell r="F5577">
            <v>11</v>
          </cell>
          <cell r="G5577">
            <v>40</v>
          </cell>
          <cell r="H5577">
            <v>30241</v>
          </cell>
          <cell r="I5577" t="str">
            <v>41983</v>
          </cell>
          <cell r="J5577" t="str">
            <v>2010062</v>
          </cell>
          <cell r="K5577" t="str">
            <v>40701</v>
          </cell>
          <cell r="L5577">
            <v>4.4000000000000004</v>
          </cell>
          <cell r="M5577" t="str">
            <v>143115201</v>
          </cell>
          <cell r="Q5577">
            <v>30241</v>
          </cell>
          <cell r="R5577">
            <v>0</v>
          </cell>
          <cell r="S5577">
            <v>0</v>
          </cell>
        </row>
        <row r="5578">
          <cell r="B5578" t="str">
            <v>79</v>
          </cell>
          <cell r="C5578" t="str">
            <v>Панель управ.и защит ПСЧеховская</v>
          </cell>
          <cell r="D5578" t="str">
            <v>534</v>
          </cell>
          <cell r="E5578" t="str">
            <v>011</v>
          </cell>
          <cell r="F5578">
            <v>11</v>
          </cell>
          <cell r="G5578">
            <v>40</v>
          </cell>
          <cell r="H5578">
            <v>30241</v>
          </cell>
          <cell r="I5578" t="str">
            <v>41984</v>
          </cell>
          <cell r="J5578" t="str">
            <v>2010062</v>
          </cell>
          <cell r="K5578" t="str">
            <v>40701</v>
          </cell>
          <cell r="L5578">
            <v>4.4000000000000004</v>
          </cell>
          <cell r="M5578" t="str">
            <v>143115201</v>
          </cell>
          <cell r="Q5578">
            <v>30241</v>
          </cell>
          <cell r="R5578">
            <v>0</v>
          </cell>
          <cell r="S5578">
            <v>0</v>
          </cell>
        </row>
        <row r="5579">
          <cell r="B5579" t="str">
            <v>79</v>
          </cell>
          <cell r="C5579" t="str">
            <v>Панель управ.и защит ПСЧеховская</v>
          </cell>
          <cell r="D5579" t="str">
            <v>534</v>
          </cell>
          <cell r="E5579" t="str">
            <v>011</v>
          </cell>
          <cell r="F5579">
            <v>11</v>
          </cell>
          <cell r="G5579">
            <v>40</v>
          </cell>
          <cell r="H5579">
            <v>30241</v>
          </cell>
          <cell r="I5579" t="str">
            <v>41985</v>
          </cell>
          <cell r="J5579" t="str">
            <v>2010062</v>
          </cell>
          <cell r="K5579" t="str">
            <v>40701</v>
          </cell>
          <cell r="L5579">
            <v>4.4000000000000004</v>
          </cell>
          <cell r="M5579" t="str">
            <v>143115201</v>
          </cell>
          <cell r="Q5579">
            <v>30241</v>
          </cell>
          <cell r="R5579">
            <v>0</v>
          </cell>
          <cell r="S5579">
            <v>0</v>
          </cell>
        </row>
        <row r="5580">
          <cell r="B5580" t="str">
            <v>79</v>
          </cell>
          <cell r="C5580" t="str">
            <v>Панель управ.и защит ПСЧеховская</v>
          </cell>
          <cell r="D5580" t="str">
            <v>534</v>
          </cell>
          <cell r="E5580" t="str">
            <v>011</v>
          </cell>
          <cell r="F5580">
            <v>11</v>
          </cell>
          <cell r="G5580">
            <v>40</v>
          </cell>
          <cell r="H5580">
            <v>30241</v>
          </cell>
          <cell r="I5580" t="str">
            <v>41987</v>
          </cell>
          <cell r="J5580" t="str">
            <v>2010062</v>
          </cell>
          <cell r="K5580" t="str">
            <v>40701</v>
          </cell>
          <cell r="L5580">
            <v>4.4000000000000004</v>
          </cell>
          <cell r="M5580" t="str">
            <v>143115201</v>
          </cell>
          <cell r="Q5580">
            <v>30241</v>
          </cell>
          <cell r="R5580">
            <v>0</v>
          </cell>
          <cell r="S5580">
            <v>0</v>
          </cell>
        </row>
        <row r="5581">
          <cell r="B5581" t="str">
            <v>79</v>
          </cell>
          <cell r="C5581" t="str">
            <v>Панель регулирования напр-я ПСЧех</v>
          </cell>
          <cell r="D5581" t="str">
            <v>534</v>
          </cell>
          <cell r="E5581" t="str">
            <v>011</v>
          </cell>
          <cell r="F5581">
            <v>11</v>
          </cell>
          <cell r="G5581">
            <v>40</v>
          </cell>
          <cell r="H5581">
            <v>30241</v>
          </cell>
          <cell r="I5581" t="str">
            <v>41988</v>
          </cell>
          <cell r="J5581" t="str">
            <v>2010062</v>
          </cell>
          <cell r="K5581" t="str">
            <v>40701</v>
          </cell>
          <cell r="L5581">
            <v>4.4000000000000004</v>
          </cell>
          <cell r="M5581" t="str">
            <v>143115201</v>
          </cell>
          <cell r="Q5581">
            <v>30241</v>
          </cell>
          <cell r="R5581">
            <v>0</v>
          </cell>
          <cell r="S5581">
            <v>0</v>
          </cell>
        </row>
        <row r="5582">
          <cell r="B5582" t="str">
            <v>79</v>
          </cell>
          <cell r="C5582" t="str">
            <v>Панель регулирования напр-я ПСЧех</v>
          </cell>
          <cell r="D5582" t="str">
            <v>534</v>
          </cell>
          <cell r="E5582" t="str">
            <v>011</v>
          </cell>
          <cell r="F5582">
            <v>11</v>
          </cell>
          <cell r="G5582">
            <v>40</v>
          </cell>
          <cell r="H5582">
            <v>30241</v>
          </cell>
          <cell r="I5582" t="str">
            <v>41990</v>
          </cell>
          <cell r="J5582" t="str">
            <v>2010062</v>
          </cell>
          <cell r="K5582" t="str">
            <v>40701</v>
          </cell>
          <cell r="L5582">
            <v>4.4000000000000004</v>
          </cell>
          <cell r="M5582" t="str">
            <v>143115201</v>
          </cell>
          <cell r="Q5582">
            <v>30241</v>
          </cell>
          <cell r="R5582">
            <v>0</v>
          </cell>
          <cell r="S5582">
            <v>0</v>
          </cell>
        </row>
        <row r="5583">
          <cell r="B5583" t="str">
            <v>79</v>
          </cell>
          <cell r="C5583" t="str">
            <v>Панель регулирования напр-я ПСЧех</v>
          </cell>
          <cell r="D5583" t="str">
            <v>534</v>
          </cell>
          <cell r="E5583" t="str">
            <v>011</v>
          </cell>
          <cell r="F5583">
            <v>11</v>
          </cell>
          <cell r="G5583">
            <v>40</v>
          </cell>
          <cell r="H5583">
            <v>30241</v>
          </cell>
          <cell r="I5583" t="str">
            <v>41991</v>
          </cell>
          <cell r="J5583" t="str">
            <v>2010062</v>
          </cell>
          <cell r="K5583" t="str">
            <v>40701</v>
          </cell>
          <cell r="L5583">
            <v>4.4000000000000004</v>
          </cell>
          <cell r="M5583" t="str">
            <v>143115201</v>
          </cell>
          <cell r="Q5583">
            <v>30241</v>
          </cell>
          <cell r="R5583">
            <v>0</v>
          </cell>
          <cell r="S5583">
            <v>0</v>
          </cell>
        </row>
        <row r="5584">
          <cell r="B5584" t="str">
            <v>79</v>
          </cell>
          <cell r="C5584" t="str">
            <v>Панель регулирования напр-я ПСЧех</v>
          </cell>
          <cell r="D5584" t="str">
            <v>534</v>
          </cell>
          <cell r="E5584" t="str">
            <v>011</v>
          </cell>
          <cell r="F5584">
            <v>11</v>
          </cell>
          <cell r="G5584">
            <v>40</v>
          </cell>
          <cell r="H5584">
            <v>30241</v>
          </cell>
          <cell r="I5584" t="str">
            <v>41995</v>
          </cell>
          <cell r="J5584" t="str">
            <v>2010062</v>
          </cell>
          <cell r="K5584" t="str">
            <v>40701</v>
          </cell>
          <cell r="L5584">
            <v>4.4000000000000004</v>
          </cell>
          <cell r="M5584" t="str">
            <v>143115201</v>
          </cell>
          <cell r="Q5584">
            <v>30241</v>
          </cell>
          <cell r="R5584">
            <v>0</v>
          </cell>
          <cell r="S5584">
            <v>0</v>
          </cell>
        </row>
        <row r="5585">
          <cell r="B5585" t="str">
            <v>79</v>
          </cell>
          <cell r="C5585" t="str">
            <v>Панель регулирования напр-я ПСЧех</v>
          </cell>
          <cell r="D5585" t="str">
            <v>534</v>
          </cell>
          <cell r="E5585" t="str">
            <v>011</v>
          </cell>
          <cell r="F5585">
            <v>11</v>
          </cell>
          <cell r="G5585">
            <v>40</v>
          </cell>
          <cell r="H5585">
            <v>30241</v>
          </cell>
          <cell r="I5585" t="str">
            <v>41996</v>
          </cell>
          <cell r="J5585" t="str">
            <v>2010062</v>
          </cell>
          <cell r="K5585" t="str">
            <v>40701</v>
          </cell>
          <cell r="L5585">
            <v>4.4000000000000004</v>
          </cell>
          <cell r="M5585" t="str">
            <v>143115201</v>
          </cell>
          <cell r="Q5585">
            <v>30241</v>
          </cell>
          <cell r="R5585">
            <v>0</v>
          </cell>
          <cell r="S5585">
            <v>0</v>
          </cell>
        </row>
        <row r="5586">
          <cell r="B5586" t="str">
            <v>79</v>
          </cell>
          <cell r="C5586" t="str">
            <v>Панель защиты трансформатора напр</v>
          </cell>
          <cell r="D5586" t="str">
            <v>534</v>
          </cell>
          <cell r="E5586" t="str">
            <v>011</v>
          </cell>
          <cell r="F5586">
            <v>11</v>
          </cell>
          <cell r="G5586">
            <v>40</v>
          </cell>
          <cell r="H5586">
            <v>30241</v>
          </cell>
          <cell r="I5586" t="str">
            <v>41997</v>
          </cell>
          <cell r="J5586" t="str">
            <v>2010062</v>
          </cell>
          <cell r="K5586" t="str">
            <v>40701</v>
          </cell>
          <cell r="L5586">
            <v>4.4000000000000004</v>
          </cell>
          <cell r="M5586" t="str">
            <v>143115201</v>
          </cell>
          <cell r="Q5586">
            <v>30241</v>
          </cell>
          <cell r="R5586">
            <v>0</v>
          </cell>
          <cell r="S5586">
            <v>0</v>
          </cell>
        </row>
        <row r="5587">
          <cell r="B5587" t="str">
            <v>79</v>
          </cell>
          <cell r="C5587" t="str">
            <v>Панель защиты трансформатора напр</v>
          </cell>
          <cell r="D5587" t="str">
            <v>534</v>
          </cell>
          <cell r="E5587" t="str">
            <v>011</v>
          </cell>
          <cell r="F5587">
            <v>11</v>
          </cell>
          <cell r="G5587">
            <v>40</v>
          </cell>
          <cell r="H5587">
            <v>30241</v>
          </cell>
          <cell r="I5587" t="str">
            <v>41998</v>
          </cell>
          <cell r="J5587" t="str">
            <v>2010062</v>
          </cell>
          <cell r="K5587" t="str">
            <v>40701</v>
          </cell>
          <cell r="L5587">
            <v>4.4000000000000004</v>
          </cell>
          <cell r="M5587" t="str">
            <v>143115201</v>
          </cell>
          <cell r="Q5587">
            <v>30241</v>
          </cell>
          <cell r="R5587">
            <v>0</v>
          </cell>
          <cell r="S5587">
            <v>0</v>
          </cell>
        </row>
        <row r="5588">
          <cell r="B5588" t="str">
            <v>79</v>
          </cell>
          <cell r="C5588" t="str">
            <v>Панель защиты трансформатора напр</v>
          </cell>
          <cell r="D5588" t="str">
            <v>534</v>
          </cell>
          <cell r="E5588" t="str">
            <v>011</v>
          </cell>
          <cell r="F5588">
            <v>11</v>
          </cell>
          <cell r="G5588">
            <v>40</v>
          </cell>
          <cell r="H5588">
            <v>30241</v>
          </cell>
          <cell r="I5588" t="str">
            <v>41999</v>
          </cell>
          <cell r="J5588" t="str">
            <v>2010062</v>
          </cell>
          <cell r="K5588" t="str">
            <v>40701</v>
          </cell>
          <cell r="L5588">
            <v>4.4000000000000004</v>
          </cell>
          <cell r="M5588" t="str">
            <v>143115201</v>
          </cell>
          <cell r="Q5588">
            <v>30241</v>
          </cell>
          <cell r="R5588">
            <v>0</v>
          </cell>
          <cell r="S5588">
            <v>0</v>
          </cell>
        </row>
        <row r="5589">
          <cell r="B5589" t="str">
            <v>79</v>
          </cell>
          <cell r="C5589" t="str">
            <v>Панель защиты трансформатора напр</v>
          </cell>
          <cell r="D5589" t="str">
            <v>534</v>
          </cell>
          <cell r="E5589" t="str">
            <v>011</v>
          </cell>
          <cell r="F5589">
            <v>11</v>
          </cell>
          <cell r="G5589">
            <v>40</v>
          </cell>
          <cell r="H5589">
            <v>30241</v>
          </cell>
          <cell r="I5589" t="str">
            <v>42000</v>
          </cell>
          <cell r="J5589" t="str">
            <v>2010062</v>
          </cell>
          <cell r="K5589" t="str">
            <v>40701</v>
          </cell>
          <cell r="L5589">
            <v>4.4000000000000004</v>
          </cell>
          <cell r="M5589" t="str">
            <v>143115201</v>
          </cell>
          <cell r="Q5589">
            <v>30241</v>
          </cell>
          <cell r="R5589">
            <v>0</v>
          </cell>
          <cell r="S5589">
            <v>0</v>
          </cell>
        </row>
        <row r="5590">
          <cell r="B5590" t="str">
            <v>79</v>
          </cell>
          <cell r="C5590" t="str">
            <v>Панель защиты трансформатора напр</v>
          </cell>
          <cell r="D5590" t="str">
            <v>534</v>
          </cell>
          <cell r="E5590" t="str">
            <v>011</v>
          </cell>
          <cell r="F5590">
            <v>11</v>
          </cell>
          <cell r="G5590">
            <v>40</v>
          </cell>
          <cell r="H5590">
            <v>30241</v>
          </cell>
          <cell r="I5590" t="str">
            <v>42011</v>
          </cell>
          <cell r="J5590" t="str">
            <v>2010062</v>
          </cell>
          <cell r="K5590" t="str">
            <v>40701</v>
          </cell>
          <cell r="L5590">
            <v>4.4000000000000004</v>
          </cell>
          <cell r="M5590" t="str">
            <v>143115201</v>
          </cell>
          <cell r="Q5590">
            <v>30241</v>
          </cell>
          <cell r="R5590">
            <v>0</v>
          </cell>
          <cell r="S5590">
            <v>0</v>
          </cell>
        </row>
        <row r="5591">
          <cell r="B5591" t="str">
            <v>79</v>
          </cell>
          <cell r="C5591" t="str">
            <v>Шкаф КРУ ПСЧеховская</v>
          </cell>
          <cell r="D5591" t="str">
            <v>534</v>
          </cell>
          <cell r="E5591" t="str">
            <v>011</v>
          </cell>
          <cell r="F5591">
            <v>11</v>
          </cell>
          <cell r="G5591">
            <v>40</v>
          </cell>
          <cell r="H5591">
            <v>29093</v>
          </cell>
          <cell r="I5591" t="str">
            <v>42012</v>
          </cell>
          <cell r="J5591" t="str">
            <v>2010062</v>
          </cell>
          <cell r="K5591" t="str">
            <v>40701</v>
          </cell>
          <cell r="L5591">
            <v>4.4000000000000004</v>
          </cell>
          <cell r="M5591" t="str">
            <v>143115201</v>
          </cell>
          <cell r="Q5591">
            <v>29093</v>
          </cell>
          <cell r="R5591">
            <v>0</v>
          </cell>
          <cell r="S5591">
            <v>0</v>
          </cell>
        </row>
        <row r="5592">
          <cell r="B5592" t="str">
            <v>79</v>
          </cell>
          <cell r="C5592" t="str">
            <v>Шкаф КРУ ПСЧеховская</v>
          </cell>
          <cell r="D5592" t="str">
            <v>534</v>
          </cell>
          <cell r="E5592" t="str">
            <v>011</v>
          </cell>
          <cell r="F5592">
            <v>11</v>
          </cell>
          <cell r="G5592">
            <v>40</v>
          </cell>
          <cell r="H5592">
            <v>29093</v>
          </cell>
          <cell r="I5592" t="str">
            <v>42013</v>
          </cell>
          <cell r="J5592" t="str">
            <v>2010062</v>
          </cell>
          <cell r="K5592" t="str">
            <v>40701</v>
          </cell>
          <cell r="L5592">
            <v>4.4000000000000004</v>
          </cell>
          <cell r="M5592" t="str">
            <v>143115201</v>
          </cell>
          <cell r="Q5592">
            <v>29093</v>
          </cell>
          <cell r="R5592">
            <v>0</v>
          </cell>
          <cell r="S5592">
            <v>0</v>
          </cell>
        </row>
        <row r="5593">
          <cell r="B5593" t="str">
            <v>79</v>
          </cell>
          <cell r="C5593" t="str">
            <v>Шкаф КРУ ПСЧеховская</v>
          </cell>
          <cell r="D5593" t="str">
            <v>534</v>
          </cell>
          <cell r="E5593" t="str">
            <v>011</v>
          </cell>
          <cell r="F5593">
            <v>11</v>
          </cell>
          <cell r="G5593">
            <v>40</v>
          </cell>
          <cell r="H5593">
            <v>29093</v>
          </cell>
          <cell r="I5593" t="str">
            <v>42017</v>
          </cell>
          <cell r="J5593" t="str">
            <v>2010062</v>
          </cell>
          <cell r="K5593" t="str">
            <v>40701</v>
          </cell>
          <cell r="L5593">
            <v>4.4000000000000004</v>
          </cell>
          <cell r="M5593" t="str">
            <v>143115201</v>
          </cell>
          <cell r="Q5593">
            <v>29093</v>
          </cell>
          <cell r="R5593">
            <v>0</v>
          </cell>
          <cell r="S5593">
            <v>0</v>
          </cell>
        </row>
        <row r="5594">
          <cell r="B5594" t="str">
            <v>79</v>
          </cell>
          <cell r="C5594" t="str">
            <v>Шкаф КРУ ПСЧеховская</v>
          </cell>
          <cell r="D5594" t="str">
            <v>534</v>
          </cell>
          <cell r="E5594" t="str">
            <v>011</v>
          </cell>
          <cell r="F5594">
            <v>11</v>
          </cell>
          <cell r="G5594">
            <v>40</v>
          </cell>
          <cell r="H5594">
            <v>29093</v>
          </cell>
          <cell r="I5594" t="str">
            <v>42018</v>
          </cell>
          <cell r="J5594" t="str">
            <v>2010062</v>
          </cell>
          <cell r="K5594" t="str">
            <v>40701</v>
          </cell>
          <cell r="L5594">
            <v>4.4000000000000004</v>
          </cell>
          <cell r="M5594" t="str">
            <v>143115201</v>
          </cell>
          <cell r="Q5594">
            <v>29093</v>
          </cell>
          <cell r="R5594">
            <v>0</v>
          </cell>
          <cell r="S5594">
            <v>0</v>
          </cell>
        </row>
        <row r="5595">
          <cell r="B5595" t="str">
            <v>79</v>
          </cell>
          <cell r="C5595" t="str">
            <v>Шкаф КРУ ПСЧеховская</v>
          </cell>
          <cell r="D5595" t="str">
            <v>534</v>
          </cell>
          <cell r="E5595" t="str">
            <v>011</v>
          </cell>
          <cell r="F5595">
            <v>11</v>
          </cell>
          <cell r="G5595">
            <v>40</v>
          </cell>
          <cell r="H5595">
            <v>29093</v>
          </cell>
          <cell r="I5595" t="str">
            <v>42019</v>
          </cell>
          <cell r="J5595" t="str">
            <v>2010062</v>
          </cell>
          <cell r="K5595" t="str">
            <v>40701</v>
          </cell>
          <cell r="L5595">
            <v>4.4000000000000004</v>
          </cell>
          <cell r="M5595" t="str">
            <v>143115201</v>
          </cell>
          <cell r="Q5595">
            <v>29093</v>
          </cell>
          <cell r="R5595">
            <v>0</v>
          </cell>
          <cell r="S5595">
            <v>0</v>
          </cell>
        </row>
        <row r="5596">
          <cell r="B5596" t="str">
            <v>79</v>
          </cell>
          <cell r="C5596" t="str">
            <v>Шкаф КРУ ПСЧеховская</v>
          </cell>
          <cell r="D5596" t="str">
            <v>534</v>
          </cell>
          <cell r="E5596" t="str">
            <v>011</v>
          </cell>
          <cell r="F5596">
            <v>11</v>
          </cell>
          <cell r="G5596">
            <v>40</v>
          </cell>
          <cell r="H5596">
            <v>29093</v>
          </cell>
          <cell r="I5596" t="str">
            <v>42020</v>
          </cell>
          <cell r="J5596" t="str">
            <v>2010062</v>
          </cell>
          <cell r="K5596" t="str">
            <v>40701</v>
          </cell>
          <cell r="L5596">
            <v>4.4000000000000004</v>
          </cell>
          <cell r="M5596" t="str">
            <v>143115201</v>
          </cell>
          <cell r="Q5596">
            <v>29093</v>
          </cell>
          <cell r="R5596">
            <v>0</v>
          </cell>
          <cell r="S5596">
            <v>0</v>
          </cell>
        </row>
        <row r="5597">
          <cell r="B5597" t="str">
            <v>79</v>
          </cell>
          <cell r="C5597" t="str">
            <v>Шкаф КРУ ПСЧеховская</v>
          </cell>
          <cell r="D5597" t="str">
            <v>534</v>
          </cell>
          <cell r="E5597" t="str">
            <v>011</v>
          </cell>
          <cell r="F5597">
            <v>11</v>
          </cell>
          <cell r="G5597">
            <v>40</v>
          </cell>
          <cell r="H5597">
            <v>29093</v>
          </cell>
          <cell r="I5597" t="str">
            <v>42022</v>
          </cell>
          <cell r="J5597" t="str">
            <v>2010062</v>
          </cell>
          <cell r="K5597" t="str">
            <v>40701</v>
          </cell>
          <cell r="L5597">
            <v>4.4000000000000004</v>
          </cell>
          <cell r="M5597" t="str">
            <v>143115201</v>
          </cell>
          <cell r="Q5597">
            <v>29093</v>
          </cell>
          <cell r="R5597">
            <v>0</v>
          </cell>
          <cell r="S5597">
            <v>0</v>
          </cell>
        </row>
        <row r="5598">
          <cell r="B5598" t="str">
            <v>79</v>
          </cell>
          <cell r="C5598" t="str">
            <v>Шкаф КРУ ПСЧеховская</v>
          </cell>
          <cell r="D5598" t="str">
            <v>534</v>
          </cell>
          <cell r="E5598" t="str">
            <v>011</v>
          </cell>
          <cell r="F5598">
            <v>11</v>
          </cell>
          <cell r="G5598">
            <v>40</v>
          </cell>
          <cell r="H5598">
            <v>29093</v>
          </cell>
          <cell r="I5598" t="str">
            <v>42023</v>
          </cell>
          <cell r="J5598" t="str">
            <v>2010062</v>
          </cell>
          <cell r="K5598" t="str">
            <v>40701</v>
          </cell>
          <cell r="L5598">
            <v>4.4000000000000004</v>
          </cell>
          <cell r="M5598" t="str">
            <v>143115201</v>
          </cell>
          <cell r="Q5598">
            <v>29093</v>
          </cell>
          <cell r="R5598">
            <v>0</v>
          </cell>
          <cell r="S5598">
            <v>0</v>
          </cell>
        </row>
        <row r="5599">
          <cell r="B5599" t="str">
            <v>79</v>
          </cell>
          <cell r="C5599" t="str">
            <v>Шкаф КРУ ПСЧеховская</v>
          </cell>
          <cell r="D5599" t="str">
            <v>534</v>
          </cell>
          <cell r="E5599" t="str">
            <v>011</v>
          </cell>
          <cell r="F5599">
            <v>11</v>
          </cell>
          <cell r="G5599">
            <v>40</v>
          </cell>
          <cell r="H5599">
            <v>29092</v>
          </cell>
          <cell r="I5599" t="str">
            <v>42024</v>
          </cell>
          <cell r="J5599" t="str">
            <v>2010062</v>
          </cell>
          <cell r="K5599" t="str">
            <v>40701</v>
          </cell>
          <cell r="L5599">
            <v>4.4000000000000004</v>
          </cell>
          <cell r="M5599" t="str">
            <v>143115201</v>
          </cell>
          <cell r="Q5599">
            <v>29092</v>
          </cell>
          <cell r="R5599">
            <v>0</v>
          </cell>
          <cell r="S5599">
            <v>0</v>
          </cell>
        </row>
        <row r="5600">
          <cell r="B5600" t="str">
            <v>79</v>
          </cell>
          <cell r="C5600" t="str">
            <v>Шкаф КРУ ПСЧеховская</v>
          </cell>
          <cell r="D5600" t="str">
            <v>534</v>
          </cell>
          <cell r="E5600" t="str">
            <v>011</v>
          </cell>
          <cell r="F5600">
            <v>11</v>
          </cell>
          <cell r="G5600">
            <v>40</v>
          </cell>
          <cell r="H5600">
            <v>29092</v>
          </cell>
          <cell r="I5600" t="str">
            <v>42025</v>
          </cell>
          <cell r="J5600" t="str">
            <v>2010062</v>
          </cell>
          <cell r="K5600" t="str">
            <v>40701</v>
          </cell>
          <cell r="L5600">
            <v>4.4000000000000004</v>
          </cell>
          <cell r="M5600" t="str">
            <v>143115201</v>
          </cell>
          <cell r="Q5600">
            <v>29092</v>
          </cell>
          <cell r="R5600">
            <v>0</v>
          </cell>
          <cell r="S5600">
            <v>0</v>
          </cell>
        </row>
        <row r="5601">
          <cell r="B5601" t="str">
            <v>79</v>
          </cell>
          <cell r="C5601" t="str">
            <v>Электрооборудование КТП-655</v>
          </cell>
          <cell r="D5601" t="str">
            <v>534</v>
          </cell>
          <cell r="E5601" t="str">
            <v>011</v>
          </cell>
          <cell r="F5601">
            <v>11</v>
          </cell>
          <cell r="G5601">
            <v>40</v>
          </cell>
          <cell r="H5601">
            <v>27988</v>
          </cell>
          <cell r="I5601" t="str">
            <v>42026</v>
          </cell>
          <cell r="J5601" t="str">
            <v>2010062</v>
          </cell>
          <cell r="K5601" t="str">
            <v>40701</v>
          </cell>
          <cell r="L5601">
            <v>6.6</v>
          </cell>
          <cell r="M5601" t="str">
            <v>143115201</v>
          </cell>
          <cell r="Q5601">
            <v>27988</v>
          </cell>
          <cell r="R5601">
            <v>0</v>
          </cell>
          <cell r="S5601">
            <v>0</v>
          </cell>
        </row>
        <row r="5602">
          <cell r="B5602" t="str">
            <v>79</v>
          </cell>
          <cell r="C5602" t="str">
            <v>Электрооборудование КТП-667</v>
          </cell>
          <cell r="D5602" t="str">
            <v>534</v>
          </cell>
          <cell r="E5602" t="str">
            <v>011</v>
          </cell>
          <cell r="F5602">
            <v>11</v>
          </cell>
          <cell r="G5602">
            <v>40</v>
          </cell>
          <cell r="H5602">
            <v>27988</v>
          </cell>
          <cell r="I5602" t="str">
            <v>42027</v>
          </cell>
          <cell r="J5602" t="str">
            <v>2010062</v>
          </cell>
          <cell r="K5602" t="str">
            <v>40701</v>
          </cell>
          <cell r="L5602">
            <v>6.6</v>
          </cell>
          <cell r="M5602" t="str">
            <v>143115201</v>
          </cell>
          <cell r="Q5602">
            <v>27988</v>
          </cell>
          <cell r="R5602">
            <v>0</v>
          </cell>
          <cell r="S5602">
            <v>0</v>
          </cell>
        </row>
        <row r="5603">
          <cell r="B5603" t="str">
            <v>79</v>
          </cell>
          <cell r="C5603" t="str">
            <v>КТП 698</v>
          </cell>
          <cell r="D5603" t="str">
            <v>534</v>
          </cell>
          <cell r="E5603" t="str">
            <v>011</v>
          </cell>
          <cell r="F5603">
            <v>11</v>
          </cell>
          <cell r="G5603">
            <v>40</v>
          </cell>
          <cell r="H5603">
            <v>27988</v>
          </cell>
          <cell r="I5603" t="str">
            <v>42028</v>
          </cell>
          <cell r="J5603" t="str">
            <v>2010062</v>
          </cell>
          <cell r="K5603" t="str">
            <v>40701</v>
          </cell>
          <cell r="L5603">
            <v>6.6</v>
          </cell>
          <cell r="M5603" t="str">
            <v>143115201</v>
          </cell>
          <cell r="Q5603">
            <v>27988</v>
          </cell>
          <cell r="R5603">
            <v>0</v>
          </cell>
          <cell r="S5603">
            <v>0</v>
          </cell>
        </row>
        <row r="5604">
          <cell r="B5604" t="str">
            <v>79</v>
          </cell>
          <cell r="C5604" t="str">
            <v>КТП 649</v>
          </cell>
          <cell r="D5604" t="str">
            <v>534</v>
          </cell>
          <cell r="E5604" t="str">
            <v>011</v>
          </cell>
          <cell r="F5604">
            <v>11</v>
          </cell>
          <cell r="G5604">
            <v>40</v>
          </cell>
          <cell r="H5604">
            <v>27988</v>
          </cell>
          <cell r="I5604" t="str">
            <v>42029</v>
          </cell>
          <cell r="J5604" t="str">
            <v>2010062</v>
          </cell>
          <cell r="K5604" t="str">
            <v>40701</v>
          </cell>
          <cell r="L5604">
            <v>6.6</v>
          </cell>
          <cell r="M5604" t="str">
            <v>143115201</v>
          </cell>
          <cell r="Q5604">
            <v>27988</v>
          </cell>
          <cell r="R5604">
            <v>0</v>
          </cell>
          <cell r="S5604">
            <v>0</v>
          </cell>
        </row>
        <row r="5605">
          <cell r="B5605" t="str">
            <v>79</v>
          </cell>
          <cell r="C5605" t="str">
            <v>КТП 651</v>
          </cell>
          <cell r="D5605" t="str">
            <v>534</v>
          </cell>
          <cell r="E5605" t="str">
            <v>011</v>
          </cell>
          <cell r="F5605">
            <v>11</v>
          </cell>
          <cell r="G5605">
            <v>40</v>
          </cell>
          <cell r="H5605">
            <v>27988</v>
          </cell>
          <cell r="I5605" t="str">
            <v>42030</v>
          </cell>
          <cell r="J5605" t="str">
            <v>2010062</v>
          </cell>
          <cell r="K5605" t="str">
            <v>40701</v>
          </cell>
          <cell r="L5605">
            <v>6.6</v>
          </cell>
          <cell r="M5605" t="str">
            <v>143115201</v>
          </cell>
          <cell r="Q5605">
            <v>27988</v>
          </cell>
          <cell r="R5605">
            <v>0</v>
          </cell>
          <cell r="S5605">
            <v>0</v>
          </cell>
        </row>
        <row r="5606">
          <cell r="B5606" t="str">
            <v>79</v>
          </cell>
          <cell r="C5606" t="str">
            <v>КТП 650</v>
          </cell>
          <cell r="D5606" t="str">
            <v>534</v>
          </cell>
          <cell r="E5606" t="str">
            <v>011</v>
          </cell>
          <cell r="F5606">
            <v>11</v>
          </cell>
          <cell r="G5606">
            <v>40</v>
          </cell>
          <cell r="H5606">
            <v>27988</v>
          </cell>
          <cell r="I5606" t="str">
            <v>42031</v>
          </cell>
          <cell r="J5606" t="str">
            <v>2010062</v>
          </cell>
          <cell r="K5606" t="str">
            <v>40701</v>
          </cell>
          <cell r="L5606">
            <v>6.6</v>
          </cell>
          <cell r="M5606" t="str">
            <v>143115201</v>
          </cell>
          <cell r="Q5606">
            <v>27988</v>
          </cell>
          <cell r="R5606">
            <v>0</v>
          </cell>
          <cell r="S5606">
            <v>0</v>
          </cell>
        </row>
        <row r="5607">
          <cell r="B5607" t="str">
            <v>79</v>
          </cell>
          <cell r="C5607" t="str">
            <v>КТП 699</v>
          </cell>
          <cell r="D5607" t="str">
            <v>534</v>
          </cell>
          <cell r="E5607" t="str">
            <v>011</v>
          </cell>
          <cell r="F5607">
            <v>11</v>
          </cell>
          <cell r="G5607">
            <v>40</v>
          </cell>
          <cell r="H5607">
            <v>27988</v>
          </cell>
          <cell r="I5607" t="str">
            <v>42032</v>
          </cell>
          <cell r="J5607" t="str">
            <v>2010062</v>
          </cell>
          <cell r="K5607" t="str">
            <v>40701</v>
          </cell>
          <cell r="L5607">
            <v>6.6</v>
          </cell>
          <cell r="M5607" t="str">
            <v>143115201</v>
          </cell>
          <cell r="Q5607">
            <v>27988</v>
          </cell>
          <cell r="R5607">
            <v>0</v>
          </cell>
          <cell r="S5607">
            <v>0</v>
          </cell>
        </row>
        <row r="5608">
          <cell r="B5608" t="str">
            <v>79</v>
          </cell>
          <cell r="C5608" t="str">
            <v>КТП-690</v>
          </cell>
          <cell r="D5608" t="str">
            <v>534</v>
          </cell>
          <cell r="E5608" t="str">
            <v>011</v>
          </cell>
          <cell r="F5608">
            <v>11</v>
          </cell>
          <cell r="G5608">
            <v>40</v>
          </cell>
          <cell r="H5608">
            <v>27988</v>
          </cell>
          <cell r="I5608" t="str">
            <v>42033</v>
          </cell>
          <cell r="J5608" t="str">
            <v>2010062</v>
          </cell>
          <cell r="K5608" t="str">
            <v>40701</v>
          </cell>
          <cell r="L5608">
            <v>6.6</v>
          </cell>
          <cell r="M5608" t="str">
            <v>143115201</v>
          </cell>
          <cell r="Q5608">
            <v>27988</v>
          </cell>
          <cell r="R5608">
            <v>0</v>
          </cell>
          <cell r="S5608">
            <v>0</v>
          </cell>
        </row>
        <row r="5609">
          <cell r="B5609" t="str">
            <v>79</v>
          </cell>
          <cell r="C5609" t="str">
            <v>КТП-684 с/з Костромской</v>
          </cell>
          <cell r="D5609" t="str">
            <v>534</v>
          </cell>
          <cell r="E5609" t="str">
            <v>011</v>
          </cell>
          <cell r="F5609">
            <v>11</v>
          </cell>
          <cell r="G5609">
            <v>40</v>
          </cell>
          <cell r="H5609">
            <v>23273</v>
          </cell>
          <cell r="I5609" t="str">
            <v>42034</v>
          </cell>
          <cell r="J5609" t="str">
            <v>2010062</v>
          </cell>
          <cell r="K5609" t="str">
            <v>40701</v>
          </cell>
          <cell r="L5609">
            <v>6.6</v>
          </cell>
          <cell r="M5609" t="str">
            <v>143115201</v>
          </cell>
          <cell r="Q5609">
            <v>23273</v>
          </cell>
          <cell r="R5609">
            <v>0</v>
          </cell>
          <cell r="S5609">
            <v>0</v>
          </cell>
        </row>
        <row r="5610">
          <cell r="B5610" t="str">
            <v>79</v>
          </cell>
          <cell r="C5610" t="str">
            <v>Электрооборудование КТП-658</v>
          </cell>
          <cell r="D5610" t="str">
            <v>534</v>
          </cell>
          <cell r="E5610" t="str">
            <v>011</v>
          </cell>
          <cell r="F5610">
            <v>11</v>
          </cell>
          <cell r="G5610">
            <v>40</v>
          </cell>
          <cell r="H5610">
            <v>22710</v>
          </cell>
          <cell r="I5610" t="str">
            <v>42035</v>
          </cell>
          <cell r="J5610" t="str">
            <v>2010062</v>
          </cell>
          <cell r="K5610" t="str">
            <v>40701</v>
          </cell>
          <cell r="L5610">
            <v>6.6</v>
          </cell>
          <cell r="M5610" t="str">
            <v>143115201</v>
          </cell>
          <cell r="Q5610">
            <v>22710</v>
          </cell>
          <cell r="R5610">
            <v>0</v>
          </cell>
          <cell r="S5610">
            <v>0</v>
          </cell>
        </row>
        <row r="5611">
          <cell r="B5611" t="str">
            <v>79</v>
          </cell>
          <cell r="C5611" t="str">
            <v>Шкаф КРУН-10 с масл выкл и разъед</v>
          </cell>
          <cell r="D5611" t="str">
            <v>534</v>
          </cell>
          <cell r="E5611" t="str">
            <v>011</v>
          </cell>
          <cell r="F5611">
            <v>11</v>
          </cell>
          <cell r="G5611">
            <v>40</v>
          </cell>
          <cell r="H5611">
            <v>21239</v>
          </cell>
          <cell r="I5611" t="str">
            <v>42039</v>
          </cell>
          <cell r="J5611" t="str">
            <v>2010062</v>
          </cell>
          <cell r="K5611" t="str">
            <v>40701</v>
          </cell>
          <cell r="L5611">
            <v>4.4000000000000004</v>
          </cell>
          <cell r="M5611" t="str">
            <v>143115201</v>
          </cell>
          <cell r="Q5611">
            <v>21239</v>
          </cell>
          <cell r="R5611">
            <v>0</v>
          </cell>
          <cell r="S5611">
            <v>0</v>
          </cell>
        </row>
        <row r="5612">
          <cell r="B5612" t="str">
            <v>79</v>
          </cell>
          <cell r="C5612" t="str">
            <v>Шкаф КРУН-10 с масл выкл и разъед</v>
          </cell>
          <cell r="D5612" t="str">
            <v>534</v>
          </cell>
          <cell r="E5612" t="str">
            <v>011</v>
          </cell>
          <cell r="F5612">
            <v>11</v>
          </cell>
          <cell r="G5612">
            <v>40</v>
          </cell>
          <cell r="H5612">
            <v>21239</v>
          </cell>
          <cell r="I5612" t="str">
            <v>42040</v>
          </cell>
          <cell r="J5612" t="str">
            <v>2010062</v>
          </cell>
          <cell r="K5612" t="str">
            <v>40701</v>
          </cell>
          <cell r="L5612">
            <v>4.4000000000000004</v>
          </cell>
          <cell r="M5612" t="str">
            <v>143115201</v>
          </cell>
          <cell r="Q5612">
            <v>21239</v>
          </cell>
          <cell r="R5612">
            <v>0</v>
          </cell>
          <cell r="S5612">
            <v>0</v>
          </cell>
        </row>
        <row r="5613">
          <cell r="B5613" t="str">
            <v>79</v>
          </cell>
          <cell r="C5613" t="str">
            <v>Шкаф КРУН-10 с масл выкл и разъед</v>
          </cell>
          <cell r="D5613" t="str">
            <v>534</v>
          </cell>
          <cell r="E5613" t="str">
            <v>011</v>
          </cell>
          <cell r="F5613">
            <v>11</v>
          </cell>
          <cell r="G5613">
            <v>40</v>
          </cell>
          <cell r="H5613">
            <v>21239</v>
          </cell>
          <cell r="I5613" t="str">
            <v>42041</v>
          </cell>
          <cell r="J5613" t="str">
            <v>2010062</v>
          </cell>
          <cell r="K5613" t="str">
            <v>40701</v>
          </cell>
          <cell r="L5613">
            <v>4.4000000000000004</v>
          </cell>
          <cell r="M5613" t="str">
            <v>143115201</v>
          </cell>
          <cell r="Q5613">
            <v>21239</v>
          </cell>
          <cell r="R5613">
            <v>0</v>
          </cell>
          <cell r="S5613">
            <v>0</v>
          </cell>
        </row>
        <row r="5614">
          <cell r="B5614" t="str">
            <v>79</v>
          </cell>
          <cell r="C5614" t="str">
            <v>Шкаф КРУН-10 с масл выкл и разъед</v>
          </cell>
          <cell r="D5614" t="str">
            <v>534</v>
          </cell>
          <cell r="E5614" t="str">
            <v>011</v>
          </cell>
          <cell r="F5614">
            <v>11</v>
          </cell>
          <cell r="G5614">
            <v>40</v>
          </cell>
          <cell r="H5614">
            <v>21239</v>
          </cell>
          <cell r="I5614" t="str">
            <v>42042</v>
          </cell>
          <cell r="J5614" t="str">
            <v>2010062</v>
          </cell>
          <cell r="K5614" t="str">
            <v>40701</v>
          </cell>
          <cell r="L5614">
            <v>4.4000000000000004</v>
          </cell>
          <cell r="M5614" t="str">
            <v>143115201</v>
          </cell>
          <cell r="Q5614">
            <v>21239</v>
          </cell>
          <cell r="R5614">
            <v>0</v>
          </cell>
          <cell r="S5614">
            <v>0</v>
          </cell>
        </row>
        <row r="5615">
          <cell r="B5615" t="str">
            <v>79</v>
          </cell>
          <cell r="C5615" t="str">
            <v>Шкаф КРУН-10 с масл выкл и разъед</v>
          </cell>
          <cell r="D5615" t="str">
            <v>534</v>
          </cell>
          <cell r="E5615" t="str">
            <v>011</v>
          </cell>
          <cell r="F5615">
            <v>11</v>
          </cell>
          <cell r="G5615">
            <v>40</v>
          </cell>
          <cell r="H5615">
            <v>21239</v>
          </cell>
          <cell r="I5615" t="str">
            <v>42043</v>
          </cell>
          <cell r="J5615" t="str">
            <v>2010062</v>
          </cell>
          <cell r="K5615" t="str">
            <v>40701</v>
          </cell>
          <cell r="L5615">
            <v>4.4000000000000004</v>
          </cell>
          <cell r="M5615" t="str">
            <v>143115201</v>
          </cell>
          <cell r="Q5615">
            <v>21239</v>
          </cell>
          <cell r="R5615">
            <v>0</v>
          </cell>
          <cell r="S5615">
            <v>0</v>
          </cell>
        </row>
        <row r="5616">
          <cell r="B5616" t="str">
            <v>79</v>
          </cell>
          <cell r="C5616" t="str">
            <v>Шкаф КРУН-10 с масл выкл и разъед</v>
          </cell>
          <cell r="D5616" t="str">
            <v>534</v>
          </cell>
          <cell r="E5616" t="str">
            <v>011</v>
          </cell>
          <cell r="F5616">
            <v>11</v>
          </cell>
          <cell r="G5616">
            <v>40</v>
          </cell>
          <cell r="H5616">
            <v>21239</v>
          </cell>
          <cell r="I5616" t="str">
            <v>42044</v>
          </cell>
          <cell r="J5616" t="str">
            <v>2010062</v>
          </cell>
          <cell r="K5616" t="str">
            <v>40701</v>
          </cell>
          <cell r="L5616">
            <v>4.4000000000000004</v>
          </cell>
          <cell r="M5616" t="str">
            <v>143115201</v>
          </cell>
          <cell r="Q5616">
            <v>21239</v>
          </cell>
          <cell r="R5616">
            <v>0</v>
          </cell>
          <cell r="S5616">
            <v>0</v>
          </cell>
        </row>
        <row r="5617">
          <cell r="B5617" t="str">
            <v>79</v>
          </cell>
          <cell r="C5617" t="str">
            <v>Шкаф КРУН-10 с масл выкл и разъед</v>
          </cell>
          <cell r="D5617" t="str">
            <v>534</v>
          </cell>
          <cell r="E5617" t="str">
            <v>011</v>
          </cell>
          <cell r="F5617">
            <v>11</v>
          </cell>
          <cell r="G5617">
            <v>40</v>
          </cell>
          <cell r="H5617">
            <v>21222</v>
          </cell>
          <cell r="I5617" t="str">
            <v>42046</v>
          </cell>
          <cell r="J5617" t="str">
            <v>2010062</v>
          </cell>
          <cell r="K5617" t="str">
            <v>40701</v>
          </cell>
          <cell r="L5617">
            <v>4.4000000000000004</v>
          </cell>
          <cell r="M5617" t="str">
            <v>143115201</v>
          </cell>
          <cell r="Q5617">
            <v>21222</v>
          </cell>
          <cell r="R5617">
            <v>0</v>
          </cell>
          <cell r="S5617">
            <v>0</v>
          </cell>
        </row>
        <row r="5618">
          <cell r="B5618" t="str">
            <v>79</v>
          </cell>
          <cell r="C5618" t="str">
            <v>Шкаф КРУН-10 с масл выкл и разъед</v>
          </cell>
          <cell r="D5618" t="str">
            <v>534</v>
          </cell>
          <cell r="E5618" t="str">
            <v>011</v>
          </cell>
          <cell r="F5618">
            <v>11</v>
          </cell>
          <cell r="G5618">
            <v>40</v>
          </cell>
          <cell r="H5618">
            <v>21221</v>
          </cell>
          <cell r="I5618" t="str">
            <v>42050</v>
          </cell>
          <cell r="J5618" t="str">
            <v>2010062</v>
          </cell>
          <cell r="K5618" t="str">
            <v>40701</v>
          </cell>
          <cell r="L5618">
            <v>4.4000000000000004</v>
          </cell>
          <cell r="M5618" t="str">
            <v>143115201</v>
          </cell>
          <cell r="Q5618">
            <v>21221</v>
          </cell>
          <cell r="R5618">
            <v>0</v>
          </cell>
          <cell r="S5618">
            <v>0</v>
          </cell>
        </row>
        <row r="5619">
          <cell r="B5619" t="str">
            <v>79</v>
          </cell>
          <cell r="C5619" t="str">
            <v>Шкаф КРУН-10 с масл выкл и разъед</v>
          </cell>
          <cell r="D5619" t="str">
            <v>534</v>
          </cell>
          <cell r="E5619" t="str">
            <v>011</v>
          </cell>
          <cell r="F5619">
            <v>11</v>
          </cell>
          <cell r="G5619">
            <v>40</v>
          </cell>
          <cell r="H5619">
            <v>21221</v>
          </cell>
          <cell r="I5619" t="str">
            <v>42051</v>
          </cell>
          <cell r="J5619" t="str">
            <v>2010062</v>
          </cell>
          <cell r="K5619" t="str">
            <v>40701</v>
          </cell>
          <cell r="L5619">
            <v>4.4000000000000004</v>
          </cell>
          <cell r="M5619" t="str">
            <v>143115201</v>
          </cell>
          <cell r="Q5619">
            <v>21221</v>
          </cell>
          <cell r="R5619">
            <v>0</v>
          </cell>
          <cell r="S5619">
            <v>0</v>
          </cell>
        </row>
        <row r="5620">
          <cell r="B5620" t="str">
            <v>79</v>
          </cell>
          <cell r="C5620" t="str">
            <v>Шкаф КРУН-10 с масл выкл и разъед</v>
          </cell>
          <cell r="D5620" t="str">
            <v>534</v>
          </cell>
          <cell r="E5620" t="str">
            <v>011</v>
          </cell>
          <cell r="F5620">
            <v>11</v>
          </cell>
          <cell r="G5620">
            <v>40</v>
          </cell>
          <cell r="H5620">
            <v>21221</v>
          </cell>
          <cell r="I5620" t="str">
            <v>42052</v>
          </cell>
          <cell r="J5620" t="str">
            <v>2010062</v>
          </cell>
          <cell r="K5620" t="str">
            <v>40701</v>
          </cell>
          <cell r="L5620">
            <v>4.4000000000000004</v>
          </cell>
          <cell r="M5620" t="str">
            <v>143115201</v>
          </cell>
          <cell r="Q5620">
            <v>21221</v>
          </cell>
          <cell r="R5620">
            <v>0</v>
          </cell>
          <cell r="S5620">
            <v>0</v>
          </cell>
        </row>
        <row r="5621">
          <cell r="B5621" t="str">
            <v>79</v>
          </cell>
          <cell r="C5621" t="str">
            <v>Шкаф КРУН-10 с масл выкл и разъед</v>
          </cell>
          <cell r="D5621" t="str">
            <v>534</v>
          </cell>
          <cell r="E5621" t="str">
            <v>011</v>
          </cell>
          <cell r="F5621">
            <v>11</v>
          </cell>
          <cell r="G5621">
            <v>40</v>
          </cell>
          <cell r="H5621">
            <v>21221</v>
          </cell>
          <cell r="I5621" t="str">
            <v>42053</v>
          </cell>
          <cell r="J5621" t="str">
            <v>2010062</v>
          </cell>
          <cell r="K5621" t="str">
            <v>40701</v>
          </cell>
          <cell r="L5621">
            <v>4.4000000000000004</v>
          </cell>
          <cell r="M5621" t="str">
            <v>143115201</v>
          </cell>
          <cell r="Q5621">
            <v>21221</v>
          </cell>
          <cell r="R5621">
            <v>0</v>
          </cell>
          <cell r="S5621">
            <v>0</v>
          </cell>
        </row>
        <row r="5622">
          <cell r="B5622" t="str">
            <v>79</v>
          </cell>
          <cell r="C5622" t="str">
            <v>Шкаф КРУН-10 с масл выкл и разъед</v>
          </cell>
          <cell r="D5622" t="str">
            <v>534</v>
          </cell>
          <cell r="E5622" t="str">
            <v>011</v>
          </cell>
          <cell r="F5622">
            <v>11</v>
          </cell>
          <cell r="G5622">
            <v>40</v>
          </cell>
          <cell r="H5622">
            <v>21221</v>
          </cell>
          <cell r="I5622" t="str">
            <v>42054</v>
          </cell>
          <cell r="J5622" t="str">
            <v>2010062</v>
          </cell>
          <cell r="K5622" t="str">
            <v>40701</v>
          </cell>
          <cell r="L5622">
            <v>4.4000000000000004</v>
          </cell>
          <cell r="M5622" t="str">
            <v>143115201</v>
          </cell>
          <cell r="Q5622">
            <v>21221</v>
          </cell>
          <cell r="R5622">
            <v>0</v>
          </cell>
          <cell r="S5622">
            <v>0</v>
          </cell>
        </row>
        <row r="5623">
          <cell r="B5623" t="str">
            <v>79</v>
          </cell>
          <cell r="C5623" t="str">
            <v>Масл.выключатель ВМП-10 ПС Фабрич</v>
          </cell>
          <cell r="D5623" t="str">
            <v>534</v>
          </cell>
          <cell r="E5623" t="str">
            <v>011</v>
          </cell>
          <cell r="F5623">
            <v>11</v>
          </cell>
          <cell r="G5623">
            <v>40</v>
          </cell>
          <cell r="H5623">
            <v>21131</v>
          </cell>
          <cell r="I5623" t="str">
            <v>42055</v>
          </cell>
          <cell r="J5623" t="str">
            <v>2010062</v>
          </cell>
          <cell r="K5623" t="str">
            <v>40701</v>
          </cell>
          <cell r="L5623">
            <v>4.4000000000000004</v>
          </cell>
          <cell r="M5623" t="str">
            <v>143115201</v>
          </cell>
          <cell r="Q5623">
            <v>21131</v>
          </cell>
          <cell r="R5623">
            <v>0</v>
          </cell>
          <cell r="S5623">
            <v>0</v>
          </cell>
        </row>
        <row r="5624">
          <cell r="B5624" t="str">
            <v>79</v>
          </cell>
          <cell r="C5624" t="str">
            <v>ТМ-400/10</v>
          </cell>
          <cell r="D5624" t="str">
            <v>534</v>
          </cell>
          <cell r="E5624" t="str">
            <v>011</v>
          </cell>
          <cell r="F5624">
            <v>11</v>
          </cell>
          <cell r="G5624">
            <v>40</v>
          </cell>
          <cell r="H5624">
            <v>20831</v>
          </cell>
          <cell r="I5624" t="str">
            <v>42058</v>
          </cell>
          <cell r="J5624" t="str">
            <v>2010062</v>
          </cell>
          <cell r="K5624" t="str">
            <v>40701</v>
          </cell>
          <cell r="L5624">
            <v>4.4000000000000004</v>
          </cell>
          <cell r="M5624" t="str">
            <v>143115201</v>
          </cell>
          <cell r="Q5624">
            <v>20831</v>
          </cell>
          <cell r="R5624">
            <v>0</v>
          </cell>
          <cell r="S5624">
            <v>0</v>
          </cell>
        </row>
        <row r="5625">
          <cell r="B5625" t="str">
            <v>79</v>
          </cell>
          <cell r="C5625" t="str">
            <v>ТМ-400/10</v>
          </cell>
          <cell r="D5625" t="str">
            <v>534</v>
          </cell>
          <cell r="E5625" t="str">
            <v>011</v>
          </cell>
          <cell r="F5625">
            <v>11</v>
          </cell>
          <cell r="G5625">
            <v>40</v>
          </cell>
          <cell r="H5625">
            <v>20831</v>
          </cell>
          <cell r="I5625" t="str">
            <v>42066</v>
          </cell>
          <cell r="J5625" t="str">
            <v>2010062</v>
          </cell>
          <cell r="K5625" t="str">
            <v>40701</v>
          </cell>
          <cell r="L5625">
            <v>4.4000000000000004</v>
          </cell>
          <cell r="M5625" t="str">
            <v>143115201</v>
          </cell>
          <cell r="Q5625">
            <v>20831</v>
          </cell>
          <cell r="R5625">
            <v>0</v>
          </cell>
          <cell r="S5625">
            <v>0</v>
          </cell>
        </row>
        <row r="5626">
          <cell r="B5626" t="str">
            <v>79</v>
          </cell>
          <cell r="C5626" t="str">
            <v>ТМ-400/10</v>
          </cell>
          <cell r="D5626" t="str">
            <v>534</v>
          </cell>
          <cell r="E5626" t="str">
            <v>011</v>
          </cell>
          <cell r="F5626">
            <v>11</v>
          </cell>
          <cell r="G5626">
            <v>40</v>
          </cell>
          <cell r="H5626">
            <v>20831</v>
          </cell>
          <cell r="I5626" t="str">
            <v>42067</v>
          </cell>
          <cell r="J5626" t="str">
            <v>2010062</v>
          </cell>
          <cell r="K5626" t="str">
            <v>40701</v>
          </cell>
          <cell r="L5626">
            <v>4.4000000000000004</v>
          </cell>
          <cell r="M5626" t="str">
            <v>143115201</v>
          </cell>
          <cell r="Q5626">
            <v>20831</v>
          </cell>
          <cell r="R5626">
            <v>0</v>
          </cell>
          <cell r="S5626">
            <v>0</v>
          </cell>
        </row>
        <row r="5627">
          <cell r="B5627" t="str">
            <v>79</v>
          </cell>
          <cell r="C5627" t="str">
            <v>ТМ-400/10</v>
          </cell>
          <cell r="D5627" t="str">
            <v>534</v>
          </cell>
          <cell r="E5627" t="str">
            <v>011</v>
          </cell>
          <cell r="F5627">
            <v>11</v>
          </cell>
          <cell r="G5627">
            <v>40</v>
          </cell>
          <cell r="H5627">
            <v>20831</v>
          </cell>
          <cell r="I5627" t="str">
            <v>42070</v>
          </cell>
          <cell r="J5627" t="str">
            <v>2010062</v>
          </cell>
          <cell r="K5627" t="str">
            <v>40701</v>
          </cell>
          <cell r="L5627">
            <v>4.4000000000000004</v>
          </cell>
          <cell r="M5627" t="str">
            <v>143115201</v>
          </cell>
          <cell r="Q5627">
            <v>20831</v>
          </cell>
          <cell r="R5627">
            <v>0</v>
          </cell>
          <cell r="S5627">
            <v>0</v>
          </cell>
        </row>
        <row r="5628">
          <cell r="B5628" t="str">
            <v>79</v>
          </cell>
          <cell r="C5628" t="str">
            <v>ТМ-400/10</v>
          </cell>
          <cell r="D5628" t="str">
            <v>534</v>
          </cell>
          <cell r="E5628" t="str">
            <v>011</v>
          </cell>
          <cell r="F5628">
            <v>11</v>
          </cell>
          <cell r="G5628">
            <v>40</v>
          </cell>
          <cell r="H5628">
            <v>20818</v>
          </cell>
          <cell r="I5628" t="str">
            <v>42071</v>
          </cell>
          <cell r="J5628" t="str">
            <v>2010062</v>
          </cell>
          <cell r="K5628" t="str">
            <v>40701</v>
          </cell>
          <cell r="L5628">
            <v>4.4000000000000004</v>
          </cell>
          <cell r="M5628" t="str">
            <v>143115201</v>
          </cell>
          <cell r="Q5628">
            <v>20818</v>
          </cell>
          <cell r="R5628">
            <v>0</v>
          </cell>
          <cell r="S5628">
            <v>0</v>
          </cell>
        </row>
        <row r="5629">
          <cell r="B5629" t="str">
            <v>79</v>
          </cell>
          <cell r="C5629" t="str">
            <v>ТМ-400/10</v>
          </cell>
          <cell r="D5629" t="str">
            <v>534</v>
          </cell>
          <cell r="E5629" t="str">
            <v>011</v>
          </cell>
          <cell r="F5629">
            <v>11</v>
          </cell>
          <cell r="G5629">
            <v>40</v>
          </cell>
          <cell r="H5629">
            <v>20817</v>
          </cell>
          <cell r="I5629" t="str">
            <v>42074</v>
          </cell>
          <cell r="J5629" t="str">
            <v>2010062</v>
          </cell>
          <cell r="K5629" t="str">
            <v>40701</v>
          </cell>
          <cell r="L5629">
            <v>4.4000000000000004</v>
          </cell>
          <cell r="M5629" t="str">
            <v>143115201</v>
          </cell>
          <cell r="Q5629">
            <v>20817</v>
          </cell>
          <cell r="R5629">
            <v>0</v>
          </cell>
          <cell r="S5629">
            <v>0</v>
          </cell>
        </row>
        <row r="5630">
          <cell r="B5630" t="str">
            <v>79</v>
          </cell>
          <cell r="C5630" t="str">
            <v>ТМ-400/10</v>
          </cell>
          <cell r="D5630" t="str">
            <v>534</v>
          </cell>
          <cell r="E5630" t="str">
            <v>011</v>
          </cell>
          <cell r="F5630">
            <v>11</v>
          </cell>
          <cell r="G5630">
            <v>40</v>
          </cell>
          <cell r="H5630">
            <v>20817</v>
          </cell>
          <cell r="I5630" t="str">
            <v>42075</v>
          </cell>
          <cell r="J5630" t="str">
            <v>2010062</v>
          </cell>
          <cell r="K5630" t="str">
            <v>40701</v>
          </cell>
          <cell r="L5630">
            <v>4.4000000000000004</v>
          </cell>
          <cell r="M5630" t="str">
            <v>143115201</v>
          </cell>
          <cell r="Q5630">
            <v>20817</v>
          </cell>
          <cell r="R5630">
            <v>0</v>
          </cell>
          <cell r="S5630">
            <v>0</v>
          </cell>
        </row>
        <row r="5631">
          <cell r="B5631" t="str">
            <v>79</v>
          </cell>
          <cell r="C5631" t="str">
            <v>ТМ-400/10</v>
          </cell>
          <cell r="D5631" t="str">
            <v>534</v>
          </cell>
          <cell r="E5631" t="str">
            <v>011</v>
          </cell>
          <cell r="F5631">
            <v>11</v>
          </cell>
          <cell r="G5631">
            <v>40</v>
          </cell>
          <cell r="H5631">
            <v>20817</v>
          </cell>
          <cell r="I5631" t="str">
            <v>42077</v>
          </cell>
          <cell r="J5631" t="str">
            <v>2010062</v>
          </cell>
          <cell r="K5631" t="str">
            <v>40701</v>
          </cell>
          <cell r="L5631">
            <v>4.4000000000000004</v>
          </cell>
          <cell r="M5631" t="str">
            <v>143115201</v>
          </cell>
          <cell r="Q5631">
            <v>20817</v>
          </cell>
          <cell r="R5631">
            <v>0</v>
          </cell>
          <cell r="S5631">
            <v>0</v>
          </cell>
        </row>
        <row r="5632">
          <cell r="B5632" t="str">
            <v>79</v>
          </cell>
          <cell r="C5632" t="str">
            <v>Тр-р НКФ-220 ПС Чеховская</v>
          </cell>
          <cell r="D5632" t="str">
            <v>534</v>
          </cell>
          <cell r="E5632" t="str">
            <v>011</v>
          </cell>
          <cell r="F5632">
            <v>11</v>
          </cell>
          <cell r="G5632">
            <v>40</v>
          </cell>
          <cell r="H5632">
            <v>20473</v>
          </cell>
          <cell r="I5632" t="str">
            <v>42078</v>
          </cell>
          <cell r="J5632" t="str">
            <v>2010062</v>
          </cell>
          <cell r="K5632" t="str">
            <v>40701</v>
          </cell>
          <cell r="L5632">
            <v>4.4000000000000004</v>
          </cell>
          <cell r="M5632" t="str">
            <v>143115201</v>
          </cell>
          <cell r="Q5632">
            <v>20473</v>
          </cell>
          <cell r="R5632">
            <v>0</v>
          </cell>
          <cell r="S5632">
            <v>0</v>
          </cell>
        </row>
        <row r="5633">
          <cell r="B5633" t="str">
            <v>79</v>
          </cell>
          <cell r="C5633" t="str">
            <v>Тр-р НКФ-220 ПС Чеховская</v>
          </cell>
          <cell r="D5633" t="str">
            <v>534</v>
          </cell>
          <cell r="E5633" t="str">
            <v>011</v>
          </cell>
          <cell r="F5633">
            <v>11</v>
          </cell>
          <cell r="G5633">
            <v>40</v>
          </cell>
          <cell r="H5633">
            <v>20472</v>
          </cell>
          <cell r="I5633" t="str">
            <v>42079</v>
          </cell>
          <cell r="J5633" t="str">
            <v>2010062</v>
          </cell>
          <cell r="K5633" t="str">
            <v>40701</v>
          </cell>
          <cell r="L5633">
            <v>4.4000000000000004</v>
          </cell>
          <cell r="M5633" t="str">
            <v>143115201</v>
          </cell>
          <cell r="Q5633">
            <v>20472</v>
          </cell>
          <cell r="R5633">
            <v>0</v>
          </cell>
          <cell r="S5633">
            <v>0</v>
          </cell>
        </row>
        <row r="5634">
          <cell r="B5634" t="str">
            <v>79</v>
          </cell>
          <cell r="C5634" t="str">
            <v>Тр-р НКФ-220 ПС Чеховская</v>
          </cell>
          <cell r="D5634" t="str">
            <v>534</v>
          </cell>
          <cell r="E5634" t="str">
            <v>011</v>
          </cell>
          <cell r="F5634">
            <v>11</v>
          </cell>
          <cell r="G5634">
            <v>40</v>
          </cell>
          <cell r="H5634">
            <v>20472</v>
          </cell>
          <cell r="I5634" t="str">
            <v>42081</v>
          </cell>
          <cell r="J5634" t="str">
            <v>2010062</v>
          </cell>
          <cell r="K5634" t="str">
            <v>40701</v>
          </cell>
          <cell r="L5634">
            <v>4.4000000000000004</v>
          </cell>
          <cell r="M5634" t="str">
            <v>143115201</v>
          </cell>
          <cell r="Q5634">
            <v>20472</v>
          </cell>
          <cell r="R5634">
            <v>0</v>
          </cell>
          <cell r="S5634">
            <v>0</v>
          </cell>
        </row>
        <row r="5635">
          <cell r="B5635" t="str">
            <v>79</v>
          </cell>
          <cell r="C5635" t="str">
            <v>КТП-657</v>
          </cell>
          <cell r="D5635" t="str">
            <v>534</v>
          </cell>
          <cell r="E5635" t="str">
            <v>011</v>
          </cell>
          <cell r="F5635">
            <v>11</v>
          </cell>
          <cell r="G5635">
            <v>40</v>
          </cell>
          <cell r="H5635">
            <v>19948</v>
          </cell>
          <cell r="I5635" t="str">
            <v>42082</v>
          </cell>
          <cell r="J5635" t="str">
            <v>2010062</v>
          </cell>
          <cell r="K5635" t="str">
            <v>40701</v>
          </cell>
          <cell r="L5635">
            <v>6.6</v>
          </cell>
          <cell r="M5635" t="str">
            <v>143115201</v>
          </cell>
          <cell r="Q5635">
            <v>19948</v>
          </cell>
          <cell r="R5635">
            <v>0</v>
          </cell>
          <cell r="S5635">
            <v>0</v>
          </cell>
        </row>
        <row r="5636">
          <cell r="B5636" t="str">
            <v>79</v>
          </cell>
          <cell r="C5636" t="str">
            <v>ТМ НТМИ-10 ПС Фабричная</v>
          </cell>
          <cell r="D5636" t="str">
            <v>534</v>
          </cell>
          <cell r="E5636" t="str">
            <v>011</v>
          </cell>
          <cell r="F5636">
            <v>11</v>
          </cell>
          <cell r="G5636">
            <v>40</v>
          </cell>
          <cell r="H5636">
            <v>18528</v>
          </cell>
          <cell r="I5636" t="str">
            <v>42084</v>
          </cell>
          <cell r="J5636" t="str">
            <v>2010062</v>
          </cell>
          <cell r="K5636" t="str">
            <v>40701</v>
          </cell>
          <cell r="L5636">
            <v>4.4000000000000004</v>
          </cell>
          <cell r="M5636" t="str">
            <v>143115201</v>
          </cell>
          <cell r="Q5636">
            <v>18528</v>
          </cell>
          <cell r="R5636">
            <v>0</v>
          </cell>
          <cell r="S5636">
            <v>0</v>
          </cell>
        </row>
        <row r="5637">
          <cell r="B5637" t="str">
            <v>79</v>
          </cell>
          <cell r="C5637" t="str">
            <v>Масл. выключатель ВМГ-133 ПС Фабр</v>
          </cell>
          <cell r="D5637" t="str">
            <v>534</v>
          </cell>
          <cell r="E5637" t="str">
            <v>011</v>
          </cell>
          <cell r="F5637">
            <v>11</v>
          </cell>
          <cell r="G5637">
            <v>40</v>
          </cell>
          <cell r="H5637">
            <v>18528</v>
          </cell>
          <cell r="I5637" t="str">
            <v>42085</v>
          </cell>
          <cell r="J5637" t="str">
            <v>2010062</v>
          </cell>
          <cell r="K5637" t="str">
            <v>40701</v>
          </cell>
          <cell r="L5637">
            <v>4.4000000000000004</v>
          </cell>
          <cell r="M5637" t="str">
            <v>143115201</v>
          </cell>
          <cell r="Q5637">
            <v>18528</v>
          </cell>
          <cell r="R5637">
            <v>0</v>
          </cell>
          <cell r="S5637">
            <v>0</v>
          </cell>
        </row>
        <row r="5638">
          <cell r="B5638" t="str">
            <v>79</v>
          </cell>
          <cell r="C5638" t="str">
            <v>Масл. выключатель ВМГ-133 ПС Фабр</v>
          </cell>
          <cell r="D5638" t="str">
            <v>534</v>
          </cell>
          <cell r="E5638" t="str">
            <v>011</v>
          </cell>
          <cell r="F5638">
            <v>11</v>
          </cell>
          <cell r="G5638">
            <v>40</v>
          </cell>
          <cell r="H5638">
            <v>18528</v>
          </cell>
          <cell r="I5638" t="str">
            <v>42086</v>
          </cell>
          <cell r="J5638" t="str">
            <v>2010062</v>
          </cell>
          <cell r="K5638" t="str">
            <v>40701</v>
          </cell>
          <cell r="L5638">
            <v>4.4000000000000004</v>
          </cell>
          <cell r="M5638" t="str">
            <v>143115201</v>
          </cell>
          <cell r="Q5638">
            <v>18528</v>
          </cell>
          <cell r="R5638">
            <v>0</v>
          </cell>
          <cell r="S5638">
            <v>0</v>
          </cell>
        </row>
        <row r="5639">
          <cell r="B5639" t="str">
            <v>79</v>
          </cell>
          <cell r="C5639" t="str">
            <v>Масл.выключатель ВМГ-133 ПС Фабри</v>
          </cell>
          <cell r="D5639" t="str">
            <v>534</v>
          </cell>
          <cell r="E5639" t="str">
            <v>011</v>
          </cell>
          <cell r="F5639">
            <v>11</v>
          </cell>
          <cell r="G5639">
            <v>40</v>
          </cell>
          <cell r="H5639">
            <v>18528</v>
          </cell>
          <cell r="I5639" t="str">
            <v>42087</v>
          </cell>
          <cell r="J5639" t="str">
            <v>2010062</v>
          </cell>
          <cell r="K5639" t="str">
            <v>40701</v>
          </cell>
          <cell r="L5639">
            <v>4.4000000000000004</v>
          </cell>
          <cell r="M5639" t="str">
            <v>143115201</v>
          </cell>
          <cell r="Q5639">
            <v>18528</v>
          </cell>
          <cell r="R5639">
            <v>0</v>
          </cell>
          <cell r="S5639">
            <v>0</v>
          </cell>
        </row>
        <row r="5640">
          <cell r="B5640" t="str">
            <v>79</v>
          </cell>
          <cell r="C5640" t="str">
            <v>Масл.выключатель ВМГ-133 ПС Фабри</v>
          </cell>
          <cell r="D5640" t="str">
            <v>534</v>
          </cell>
          <cell r="E5640" t="str">
            <v>011</v>
          </cell>
          <cell r="F5640">
            <v>11</v>
          </cell>
          <cell r="G5640">
            <v>40</v>
          </cell>
          <cell r="H5640">
            <v>18528</v>
          </cell>
          <cell r="I5640" t="str">
            <v>42088</v>
          </cell>
          <cell r="J5640" t="str">
            <v>2010062</v>
          </cell>
          <cell r="K5640" t="str">
            <v>40701</v>
          </cell>
          <cell r="L5640">
            <v>4.4000000000000004</v>
          </cell>
          <cell r="M5640" t="str">
            <v>143115201</v>
          </cell>
          <cell r="Q5640">
            <v>18528</v>
          </cell>
          <cell r="R5640">
            <v>0</v>
          </cell>
          <cell r="S5640">
            <v>0</v>
          </cell>
        </row>
        <row r="5641">
          <cell r="B5641" t="str">
            <v>79</v>
          </cell>
          <cell r="C5641" t="str">
            <v>Масл. выключатель ВМГ-133 ПС Фабр</v>
          </cell>
          <cell r="D5641" t="str">
            <v>534</v>
          </cell>
          <cell r="E5641" t="str">
            <v>011</v>
          </cell>
          <cell r="F5641">
            <v>11</v>
          </cell>
          <cell r="G5641">
            <v>40</v>
          </cell>
          <cell r="H5641">
            <v>18527</v>
          </cell>
          <cell r="I5641" t="str">
            <v>42089</v>
          </cell>
          <cell r="J5641" t="str">
            <v>2010062</v>
          </cell>
          <cell r="K5641" t="str">
            <v>40701</v>
          </cell>
          <cell r="L5641">
            <v>4.4000000000000004</v>
          </cell>
          <cell r="M5641" t="str">
            <v>143115201</v>
          </cell>
          <cell r="Q5641">
            <v>18527</v>
          </cell>
          <cell r="R5641">
            <v>0</v>
          </cell>
          <cell r="S5641">
            <v>0</v>
          </cell>
        </row>
        <row r="5642">
          <cell r="B5642" t="str">
            <v>79</v>
          </cell>
          <cell r="C5642" t="str">
            <v>Масл. выключатель ВМГ-133 ПС Фабр</v>
          </cell>
          <cell r="D5642" t="str">
            <v>534</v>
          </cell>
          <cell r="E5642" t="str">
            <v>011</v>
          </cell>
          <cell r="F5642">
            <v>11</v>
          </cell>
          <cell r="G5642">
            <v>40</v>
          </cell>
          <cell r="H5642">
            <v>18527</v>
          </cell>
          <cell r="I5642" t="str">
            <v>42092</v>
          </cell>
          <cell r="J5642" t="str">
            <v>2010062</v>
          </cell>
          <cell r="K5642" t="str">
            <v>40701</v>
          </cell>
          <cell r="L5642">
            <v>4.4000000000000004</v>
          </cell>
          <cell r="M5642" t="str">
            <v>143115201</v>
          </cell>
          <cell r="Q5642">
            <v>18527</v>
          </cell>
          <cell r="R5642">
            <v>0</v>
          </cell>
          <cell r="S5642">
            <v>0</v>
          </cell>
        </row>
        <row r="5643">
          <cell r="B5643" t="str">
            <v>79</v>
          </cell>
          <cell r="C5643" t="str">
            <v>Масл.выключатель ВМГ-133 ПС Фабри</v>
          </cell>
          <cell r="D5643" t="str">
            <v>534</v>
          </cell>
          <cell r="E5643" t="str">
            <v>011</v>
          </cell>
          <cell r="F5643">
            <v>11</v>
          </cell>
          <cell r="G5643">
            <v>40</v>
          </cell>
          <cell r="H5643">
            <v>18527</v>
          </cell>
          <cell r="I5643" t="str">
            <v>42094</v>
          </cell>
          <cell r="J5643" t="str">
            <v>2010062</v>
          </cell>
          <cell r="K5643" t="str">
            <v>40701</v>
          </cell>
          <cell r="L5643">
            <v>4.4000000000000004</v>
          </cell>
          <cell r="M5643" t="str">
            <v>143115201</v>
          </cell>
          <cell r="Q5643">
            <v>18527</v>
          </cell>
          <cell r="R5643">
            <v>0</v>
          </cell>
          <cell r="S5643">
            <v>0</v>
          </cell>
        </row>
        <row r="5644">
          <cell r="B5644" t="str">
            <v>79</v>
          </cell>
          <cell r="C5644" t="str">
            <v>Масл.выключатель ВМГ-133 ПС Фабри</v>
          </cell>
          <cell r="D5644" t="str">
            <v>534</v>
          </cell>
          <cell r="E5644" t="str">
            <v>011</v>
          </cell>
          <cell r="F5644">
            <v>11</v>
          </cell>
          <cell r="G5644">
            <v>40</v>
          </cell>
          <cell r="H5644">
            <v>18527</v>
          </cell>
          <cell r="I5644" t="str">
            <v>42095</v>
          </cell>
          <cell r="J5644" t="str">
            <v>2010062</v>
          </cell>
          <cell r="K5644" t="str">
            <v>40701</v>
          </cell>
          <cell r="L5644">
            <v>4.4000000000000004</v>
          </cell>
          <cell r="M5644" t="str">
            <v>143115201</v>
          </cell>
          <cell r="Q5644">
            <v>18527</v>
          </cell>
          <cell r="R5644">
            <v>0</v>
          </cell>
          <cell r="S5644">
            <v>0</v>
          </cell>
        </row>
        <row r="5645">
          <cell r="B5645" t="str">
            <v>79</v>
          </cell>
          <cell r="C5645" t="str">
            <v>КТП-678</v>
          </cell>
          <cell r="D5645" t="str">
            <v>534</v>
          </cell>
          <cell r="E5645" t="str">
            <v>011</v>
          </cell>
          <cell r="F5645">
            <v>11</v>
          </cell>
          <cell r="G5645">
            <v>40</v>
          </cell>
          <cell r="H5645">
            <v>16778</v>
          </cell>
          <cell r="I5645" t="str">
            <v>42098</v>
          </cell>
          <cell r="J5645" t="str">
            <v>2010062</v>
          </cell>
          <cell r="K5645" t="str">
            <v>40701</v>
          </cell>
          <cell r="L5645">
            <v>6.6</v>
          </cell>
          <cell r="M5645" t="str">
            <v>143115201</v>
          </cell>
          <cell r="Q5645">
            <v>16778</v>
          </cell>
          <cell r="R5645">
            <v>0</v>
          </cell>
          <cell r="S5645">
            <v>0</v>
          </cell>
        </row>
        <row r="5646">
          <cell r="B5646" t="str">
            <v>79</v>
          </cell>
          <cell r="C5646" t="str">
            <v>Шкаф КРУ ПСЧеховская</v>
          </cell>
          <cell r="D5646" t="str">
            <v>534</v>
          </cell>
          <cell r="E5646" t="str">
            <v>011</v>
          </cell>
          <cell r="F5646">
            <v>11</v>
          </cell>
          <cell r="G5646">
            <v>40</v>
          </cell>
          <cell r="H5646">
            <v>16384</v>
          </cell>
          <cell r="I5646" t="str">
            <v>42100</v>
          </cell>
          <cell r="J5646" t="str">
            <v>2010062</v>
          </cell>
          <cell r="K5646" t="str">
            <v>40701</v>
          </cell>
          <cell r="L5646">
            <v>4.4000000000000004</v>
          </cell>
          <cell r="M5646" t="str">
            <v>143115201</v>
          </cell>
          <cell r="Q5646">
            <v>16384</v>
          </cell>
          <cell r="R5646">
            <v>0</v>
          </cell>
          <cell r="S5646">
            <v>0</v>
          </cell>
        </row>
        <row r="5647">
          <cell r="B5647" t="str">
            <v>79</v>
          </cell>
          <cell r="C5647" t="str">
            <v>Шкаф КРУ ПСЧеховская</v>
          </cell>
          <cell r="D5647" t="str">
            <v>534</v>
          </cell>
          <cell r="E5647" t="str">
            <v>011</v>
          </cell>
          <cell r="F5647">
            <v>11</v>
          </cell>
          <cell r="G5647">
            <v>40</v>
          </cell>
          <cell r="H5647">
            <v>16384</v>
          </cell>
          <cell r="I5647" t="str">
            <v>42104</v>
          </cell>
          <cell r="J5647" t="str">
            <v>2010062</v>
          </cell>
          <cell r="K5647" t="str">
            <v>40701</v>
          </cell>
          <cell r="L5647">
            <v>4.4000000000000004</v>
          </cell>
          <cell r="M5647" t="str">
            <v>143115201</v>
          </cell>
          <cell r="Q5647">
            <v>16384</v>
          </cell>
          <cell r="R5647">
            <v>0</v>
          </cell>
          <cell r="S5647">
            <v>0</v>
          </cell>
        </row>
        <row r="5648">
          <cell r="B5648" t="str">
            <v>79</v>
          </cell>
          <cell r="C5648" t="str">
            <v>Шкаф КРУ ПСЧеховская</v>
          </cell>
          <cell r="D5648" t="str">
            <v>534</v>
          </cell>
          <cell r="E5648" t="str">
            <v>011</v>
          </cell>
          <cell r="F5648">
            <v>11</v>
          </cell>
          <cell r="G5648">
            <v>40</v>
          </cell>
          <cell r="H5648">
            <v>16384</v>
          </cell>
          <cell r="I5648" t="str">
            <v>42105</v>
          </cell>
          <cell r="J5648" t="str">
            <v>2010062</v>
          </cell>
          <cell r="K5648" t="str">
            <v>40701</v>
          </cell>
          <cell r="L5648">
            <v>4.4000000000000004</v>
          </cell>
          <cell r="M5648" t="str">
            <v>143115201</v>
          </cell>
          <cell r="Q5648">
            <v>16384</v>
          </cell>
          <cell r="R5648">
            <v>0</v>
          </cell>
          <cell r="S5648">
            <v>0</v>
          </cell>
        </row>
        <row r="5649">
          <cell r="B5649" t="str">
            <v>79</v>
          </cell>
          <cell r="C5649" t="str">
            <v>Электрооборудование КТП-627</v>
          </cell>
          <cell r="D5649" t="str">
            <v>534</v>
          </cell>
          <cell r="E5649" t="str">
            <v>011</v>
          </cell>
          <cell r="F5649">
            <v>11</v>
          </cell>
          <cell r="G5649">
            <v>40</v>
          </cell>
          <cell r="H5649">
            <v>14274</v>
          </cell>
          <cell r="I5649" t="str">
            <v>42109</v>
          </cell>
          <cell r="J5649" t="str">
            <v>2010062</v>
          </cell>
          <cell r="K5649" t="str">
            <v>40701</v>
          </cell>
          <cell r="L5649">
            <v>6.6</v>
          </cell>
          <cell r="M5649" t="str">
            <v>143115201</v>
          </cell>
          <cell r="Q5649">
            <v>14274</v>
          </cell>
          <cell r="R5649">
            <v>0</v>
          </cell>
          <cell r="S5649">
            <v>0</v>
          </cell>
        </row>
        <row r="5650">
          <cell r="B5650" t="str">
            <v>79</v>
          </cell>
          <cell r="C5650" t="str">
            <v>ТМ-250/10 КТП 672</v>
          </cell>
          <cell r="D5650" t="str">
            <v>534</v>
          </cell>
          <cell r="E5650" t="str">
            <v>011</v>
          </cell>
          <cell r="F5650">
            <v>11</v>
          </cell>
          <cell r="G5650">
            <v>40</v>
          </cell>
          <cell r="H5650">
            <v>13367</v>
          </cell>
          <cell r="I5650" t="str">
            <v>42110</v>
          </cell>
          <cell r="J5650" t="str">
            <v>2010062</v>
          </cell>
          <cell r="K5650" t="str">
            <v>40701</v>
          </cell>
          <cell r="L5650">
            <v>6.6</v>
          </cell>
          <cell r="M5650" t="str">
            <v>143115201</v>
          </cell>
          <cell r="Q5650">
            <v>13367</v>
          </cell>
          <cell r="R5650">
            <v>0</v>
          </cell>
          <cell r="S5650">
            <v>0</v>
          </cell>
        </row>
        <row r="5651">
          <cell r="B5651" t="str">
            <v>79</v>
          </cell>
          <cell r="C5651" t="str">
            <v>Панель постоянного тока ПС Чеховс</v>
          </cell>
          <cell r="D5651" t="str">
            <v>534</v>
          </cell>
          <cell r="E5651" t="str">
            <v>011</v>
          </cell>
          <cell r="F5651">
            <v>11</v>
          </cell>
          <cell r="G5651">
            <v>40</v>
          </cell>
          <cell r="H5651">
            <v>11101</v>
          </cell>
          <cell r="I5651" t="str">
            <v>42111</v>
          </cell>
          <cell r="J5651" t="str">
            <v>2010062</v>
          </cell>
          <cell r="K5651" t="str">
            <v>40701</v>
          </cell>
          <cell r="L5651">
            <v>4.4000000000000004</v>
          </cell>
          <cell r="M5651" t="str">
            <v>143115201</v>
          </cell>
          <cell r="Q5651">
            <v>11101</v>
          </cell>
          <cell r="R5651">
            <v>0</v>
          </cell>
          <cell r="S5651">
            <v>0</v>
          </cell>
        </row>
        <row r="5652">
          <cell r="B5652" t="str">
            <v>79</v>
          </cell>
          <cell r="C5652" t="str">
            <v>Панель постоянного тока ПС Чеховс</v>
          </cell>
          <cell r="D5652" t="str">
            <v>534</v>
          </cell>
          <cell r="E5652" t="str">
            <v>011</v>
          </cell>
          <cell r="F5652">
            <v>11</v>
          </cell>
          <cell r="G5652">
            <v>40</v>
          </cell>
          <cell r="H5652">
            <v>11101</v>
          </cell>
          <cell r="I5652" t="str">
            <v>42112</v>
          </cell>
          <cell r="J5652" t="str">
            <v>2010062</v>
          </cell>
          <cell r="K5652" t="str">
            <v>40701</v>
          </cell>
          <cell r="L5652">
            <v>4.4000000000000004</v>
          </cell>
          <cell r="M5652" t="str">
            <v>143115201</v>
          </cell>
          <cell r="Q5652">
            <v>11101</v>
          </cell>
          <cell r="R5652">
            <v>0</v>
          </cell>
          <cell r="S5652">
            <v>0</v>
          </cell>
        </row>
        <row r="5653">
          <cell r="B5653" t="str">
            <v>79</v>
          </cell>
          <cell r="C5653" t="str">
            <v>Панель постоянного тока ПС Чеховс</v>
          </cell>
          <cell r="D5653" t="str">
            <v>534</v>
          </cell>
          <cell r="E5653" t="str">
            <v>011</v>
          </cell>
          <cell r="F5653">
            <v>11</v>
          </cell>
          <cell r="G5653">
            <v>40</v>
          </cell>
          <cell r="H5653">
            <v>11101</v>
          </cell>
          <cell r="I5653" t="str">
            <v>42114</v>
          </cell>
          <cell r="J5653" t="str">
            <v>2010062</v>
          </cell>
          <cell r="K5653" t="str">
            <v>40701</v>
          </cell>
          <cell r="L5653">
            <v>4.4000000000000004</v>
          </cell>
          <cell r="M5653" t="str">
            <v>143115201</v>
          </cell>
          <cell r="Q5653">
            <v>11101</v>
          </cell>
          <cell r="R5653">
            <v>0</v>
          </cell>
          <cell r="S5653">
            <v>0</v>
          </cell>
        </row>
        <row r="5654">
          <cell r="B5654" t="str">
            <v>79</v>
          </cell>
          <cell r="C5654" t="str">
            <v>Панель постоянного тока ПС Чеховс</v>
          </cell>
          <cell r="D5654" t="str">
            <v>534</v>
          </cell>
          <cell r="E5654" t="str">
            <v>011</v>
          </cell>
          <cell r="F5654">
            <v>11</v>
          </cell>
          <cell r="G5654">
            <v>40</v>
          </cell>
          <cell r="H5654">
            <v>11101</v>
          </cell>
          <cell r="I5654" t="str">
            <v>42115</v>
          </cell>
          <cell r="J5654" t="str">
            <v>2010062</v>
          </cell>
          <cell r="K5654" t="str">
            <v>40701</v>
          </cell>
          <cell r="L5654">
            <v>4.4000000000000004</v>
          </cell>
          <cell r="M5654" t="str">
            <v>143115201</v>
          </cell>
          <cell r="Q5654">
            <v>11101</v>
          </cell>
          <cell r="R5654">
            <v>0</v>
          </cell>
          <cell r="S5654">
            <v>0</v>
          </cell>
        </row>
        <row r="5655">
          <cell r="B5655" t="str">
            <v>79</v>
          </cell>
          <cell r="C5655" t="str">
            <v>Панель постоянного тока ПС Чеховс</v>
          </cell>
          <cell r="D5655" t="str">
            <v>534</v>
          </cell>
          <cell r="E5655" t="str">
            <v>011</v>
          </cell>
          <cell r="F5655">
            <v>11</v>
          </cell>
          <cell r="G5655">
            <v>40</v>
          </cell>
          <cell r="H5655">
            <v>11101</v>
          </cell>
          <cell r="I5655" t="str">
            <v>42116</v>
          </cell>
          <cell r="J5655" t="str">
            <v>2010062</v>
          </cell>
          <cell r="K5655" t="str">
            <v>40701</v>
          </cell>
          <cell r="L5655">
            <v>4.4000000000000004</v>
          </cell>
          <cell r="M5655" t="str">
            <v>143115201</v>
          </cell>
          <cell r="Q5655">
            <v>11101</v>
          </cell>
          <cell r="R5655">
            <v>0</v>
          </cell>
          <cell r="S5655">
            <v>0</v>
          </cell>
        </row>
        <row r="5656">
          <cell r="B5656" t="str">
            <v>79</v>
          </cell>
          <cell r="C5656" t="str">
            <v>КТП-682</v>
          </cell>
          <cell r="D5656" t="str">
            <v>534</v>
          </cell>
          <cell r="E5656" t="str">
            <v>011</v>
          </cell>
          <cell r="F5656">
            <v>11</v>
          </cell>
          <cell r="G5656">
            <v>40</v>
          </cell>
          <cell r="H5656">
            <v>9821</v>
          </cell>
          <cell r="I5656" t="str">
            <v>42117</v>
          </cell>
          <cell r="J5656" t="str">
            <v>2010062</v>
          </cell>
          <cell r="K5656" t="str">
            <v>40701</v>
          </cell>
          <cell r="L5656">
            <v>6.6</v>
          </cell>
          <cell r="M5656" t="str">
            <v>143115201</v>
          </cell>
          <cell r="Q5656">
            <v>9821</v>
          </cell>
          <cell r="R5656">
            <v>0</v>
          </cell>
          <cell r="S5656">
            <v>0</v>
          </cell>
        </row>
        <row r="5657">
          <cell r="B5657" t="str">
            <v>79</v>
          </cell>
          <cell r="C5657" t="str">
            <v>Электрооборудование КТП-634 Инв.№</v>
          </cell>
          <cell r="D5657" t="str">
            <v>534</v>
          </cell>
          <cell r="E5657" t="str">
            <v>011</v>
          </cell>
          <cell r="F5657">
            <v>11</v>
          </cell>
          <cell r="G5657">
            <v>40</v>
          </cell>
          <cell r="H5657">
            <v>9820</v>
          </cell>
          <cell r="I5657" t="str">
            <v>42118</v>
          </cell>
          <cell r="J5657" t="str">
            <v>2010062</v>
          </cell>
          <cell r="K5657" t="str">
            <v>40701</v>
          </cell>
          <cell r="L5657">
            <v>6.6</v>
          </cell>
          <cell r="M5657" t="str">
            <v>143115201</v>
          </cell>
          <cell r="Q5657">
            <v>9820</v>
          </cell>
          <cell r="R5657">
            <v>0</v>
          </cell>
          <cell r="S5657">
            <v>0</v>
          </cell>
        </row>
        <row r="5658">
          <cell r="B5658" t="str">
            <v>79</v>
          </cell>
          <cell r="C5658" t="str">
            <v>ОПУ РП-10 Чехов панель упр.защиты</v>
          </cell>
          <cell r="D5658" t="str">
            <v>534</v>
          </cell>
          <cell r="E5658" t="str">
            <v>011</v>
          </cell>
          <cell r="F5658">
            <v>11</v>
          </cell>
          <cell r="G5658">
            <v>40</v>
          </cell>
          <cell r="H5658">
            <v>9555</v>
          </cell>
          <cell r="I5658" t="str">
            <v>42119</v>
          </cell>
          <cell r="J5658" t="str">
            <v>2010062</v>
          </cell>
          <cell r="K5658" t="str">
            <v>40701</v>
          </cell>
          <cell r="L5658">
            <v>4.4000000000000004</v>
          </cell>
          <cell r="M5658" t="str">
            <v>143115201</v>
          </cell>
          <cell r="Q5658">
            <v>9555</v>
          </cell>
          <cell r="R5658">
            <v>0</v>
          </cell>
          <cell r="S5658">
            <v>0</v>
          </cell>
        </row>
        <row r="5659">
          <cell r="B5659" t="str">
            <v>79</v>
          </cell>
          <cell r="C5659" t="str">
            <v>ОПУ РП-10 панель упр.и защиты №3</v>
          </cell>
          <cell r="D5659" t="str">
            <v>534</v>
          </cell>
          <cell r="E5659" t="str">
            <v>011</v>
          </cell>
          <cell r="F5659">
            <v>11</v>
          </cell>
          <cell r="G5659">
            <v>40</v>
          </cell>
          <cell r="H5659">
            <v>9555</v>
          </cell>
          <cell r="I5659" t="str">
            <v>42123</v>
          </cell>
          <cell r="J5659" t="str">
            <v>2010062</v>
          </cell>
          <cell r="K5659" t="str">
            <v>40701</v>
          </cell>
          <cell r="L5659">
            <v>4.4000000000000004</v>
          </cell>
          <cell r="M5659" t="str">
            <v>143115201</v>
          </cell>
          <cell r="Q5659">
            <v>9555</v>
          </cell>
          <cell r="R5659">
            <v>0</v>
          </cell>
          <cell r="S5659">
            <v>0</v>
          </cell>
        </row>
        <row r="5660">
          <cell r="B5660" t="str">
            <v>79</v>
          </cell>
          <cell r="C5660" t="str">
            <v>ОПУ РП-10 панель упр.защит №5</v>
          </cell>
          <cell r="D5660" t="str">
            <v>534</v>
          </cell>
          <cell r="E5660" t="str">
            <v>011</v>
          </cell>
          <cell r="F5660">
            <v>11</v>
          </cell>
          <cell r="G5660">
            <v>40</v>
          </cell>
          <cell r="H5660">
            <v>9555</v>
          </cell>
          <cell r="I5660" t="str">
            <v>42127</v>
          </cell>
          <cell r="J5660" t="str">
            <v>2010062</v>
          </cell>
          <cell r="K5660" t="str">
            <v>40701</v>
          </cell>
          <cell r="L5660">
            <v>4.4000000000000004</v>
          </cell>
          <cell r="M5660" t="str">
            <v>143115201</v>
          </cell>
          <cell r="Q5660">
            <v>9555</v>
          </cell>
          <cell r="R5660">
            <v>0</v>
          </cell>
          <cell r="S5660">
            <v>0</v>
          </cell>
        </row>
        <row r="5661">
          <cell r="B5661" t="str">
            <v>79</v>
          </cell>
          <cell r="C5661" t="str">
            <v>ОПУ РП-10 панель упр.защит №6</v>
          </cell>
          <cell r="D5661" t="str">
            <v>534</v>
          </cell>
          <cell r="E5661" t="str">
            <v>011</v>
          </cell>
          <cell r="F5661">
            <v>11</v>
          </cell>
          <cell r="G5661">
            <v>40</v>
          </cell>
          <cell r="H5661">
            <v>9555</v>
          </cell>
          <cell r="I5661" t="str">
            <v>42128</v>
          </cell>
          <cell r="J5661" t="str">
            <v>2010062</v>
          </cell>
          <cell r="K5661" t="str">
            <v>40701</v>
          </cell>
          <cell r="L5661">
            <v>4.4000000000000004</v>
          </cell>
          <cell r="M5661" t="str">
            <v>143115201</v>
          </cell>
          <cell r="Q5661">
            <v>9555</v>
          </cell>
          <cell r="R5661">
            <v>0</v>
          </cell>
          <cell r="S5661">
            <v>0</v>
          </cell>
        </row>
        <row r="5662">
          <cell r="B5662" t="str">
            <v>79</v>
          </cell>
          <cell r="C5662" t="str">
            <v>ОПУ РП-10 панель упр.защит №7</v>
          </cell>
          <cell r="D5662" t="str">
            <v>534</v>
          </cell>
          <cell r="E5662" t="str">
            <v>011</v>
          </cell>
          <cell r="F5662">
            <v>11</v>
          </cell>
          <cell r="G5662">
            <v>40</v>
          </cell>
          <cell r="H5662">
            <v>9555</v>
          </cell>
          <cell r="I5662" t="str">
            <v>42133</v>
          </cell>
          <cell r="J5662" t="str">
            <v>2010062</v>
          </cell>
          <cell r="K5662" t="str">
            <v>40701</v>
          </cell>
          <cell r="L5662">
            <v>4.4000000000000004</v>
          </cell>
          <cell r="M5662" t="str">
            <v>143115201</v>
          </cell>
          <cell r="Q5662">
            <v>9555</v>
          </cell>
          <cell r="R5662">
            <v>0</v>
          </cell>
          <cell r="S5662">
            <v>0</v>
          </cell>
        </row>
        <row r="5663">
          <cell r="B5663" t="str">
            <v>79</v>
          </cell>
          <cell r="C5663" t="str">
            <v>ОПУ РП-10 Панель контроля напряже</v>
          </cell>
          <cell r="D5663" t="str">
            <v>534</v>
          </cell>
          <cell r="E5663" t="str">
            <v>011</v>
          </cell>
          <cell r="F5663">
            <v>11</v>
          </cell>
          <cell r="G5663">
            <v>40</v>
          </cell>
          <cell r="H5663">
            <v>9555</v>
          </cell>
          <cell r="I5663" t="str">
            <v>42134</v>
          </cell>
          <cell r="J5663" t="str">
            <v>2010062</v>
          </cell>
          <cell r="K5663" t="str">
            <v>40701</v>
          </cell>
          <cell r="L5663">
            <v>4.4000000000000004</v>
          </cell>
          <cell r="M5663" t="str">
            <v>143115201</v>
          </cell>
          <cell r="Q5663">
            <v>9555</v>
          </cell>
          <cell r="R5663">
            <v>0</v>
          </cell>
          <cell r="S5663">
            <v>0</v>
          </cell>
        </row>
        <row r="5664">
          <cell r="B5664" t="str">
            <v>79</v>
          </cell>
          <cell r="C5664" t="str">
            <v>ОПУ РП-10 панель упр.защит №1</v>
          </cell>
          <cell r="D5664" t="str">
            <v>534</v>
          </cell>
          <cell r="E5664" t="str">
            <v>011</v>
          </cell>
          <cell r="F5664">
            <v>11</v>
          </cell>
          <cell r="G5664">
            <v>40</v>
          </cell>
          <cell r="H5664">
            <v>9554</v>
          </cell>
          <cell r="I5664" t="str">
            <v>42135</v>
          </cell>
          <cell r="J5664" t="str">
            <v>2010062</v>
          </cell>
          <cell r="K5664" t="str">
            <v>40701</v>
          </cell>
          <cell r="L5664">
            <v>4.4000000000000004</v>
          </cell>
          <cell r="M5664" t="str">
            <v>143115201</v>
          </cell>
          <cell r="Q5664">
            <v>9554</v>
          </cell>
          <cell r="R5664">
            <v>0</v>
          </cell>
          <cell r="S5664">
            <v>0</v>
          </cell>
        </row>
        <row r="5665">
          <cell r="B5665" t="str">
            <v>79</v>
          </cell>
          <cell r="C5665" t="str">
            <v>Панель С.Н.ПСЧеховская</v>
          </cell>
          <cell r="D5665" t="str">
            <v>534</v>
          </cell>
          <cell r="E5665" t="str">
            <v>011</v>
          </cell>
          <cell r="F5665">
            <v>11</v>
          </cell>
          <cell r="G5665">
            <v>40</v>
          </cell>
          <cell r="H5665">
            <v>9417</v>
          </cell>
          <cell r="I5665" t="str">
            <v>42136</v>
          </cell>
          <cell r="J5665" t="str">
            <v>2010062</v>
          </cell>
          <cell r="K5665" t="str">
            <v>40701</v>
          </cell>
          <cell r="L5665">
            <v>4.4000000000000004</v>
          </cell>
          <cell r="M5665" t="str">
            <v>143115201</v>
          </cell>
          <cell r="Q5665">
            <v>9417</v>
          </cell>
          <cell r="R5665">
            <v>0</v>
          </cell>
          <cell r="S5665">
            <v>0</v>
          </cell>
        </row>
        <row r="5666">
          <cell r="B5666" t="str">
            <v>79</v>
          </cell>
          <cell r="C5666" t="str">
            <v>Панель С.Н.ПСЧеховская</v>
          </cell>
          <cell r="D5666" t="str">
            <v>534</v>
          </cell>
          <cell r="E5666" t="str">
            <v>011</v>
          </cell>
          <cell r="F5666">
            <v>11</v>
          </cell>
          <cell r="G5666">
            <v>40</v>
          </cell>
          <cell r="H5666">
            <v>9417</v>
          </cell>
          <cell r="I5666" t="str">
            <v>42137</v>
          </cell>
          <cell r="J5666" t="str">
            <v>2010062</v>
          </cell>
          <cell r="K5666" t="str">
            <v>40701</v>
          </cell>
          <cell r="L5666">
            <v>4.4000000000000004</v>
          </cell>
          <cell r="M5666" t="str">
            <v>143115201</v>
          </cell>
          <cell r="Q5666">
            <v>9417</v>
          </cell>
          <cell r="R5666">
            <v>0</v>
          </cell>
          <cell r="S5666">
            <v>0</v>
          </cell>
        </row>
        <row r="5667">
          <cell r="B5667" t="str">
            <v>79</v>
          </cell>
          <cell r="C5667" t="str">
            <v>Панель С.Н.ПСЧеховская</v>
          </cell>
          <cell r="D5667" t="str">
            <v>534</v>
          </cell>
          <cell r="E5667" t="str">
            <v>011</v>
          </cell>
          <cell r="F5667">
            <v>11</v>
          </cell>
          <cell r="G5667">
            <v>40</v>
          </cell>
          <cell r="H5667">
            <v>9417</v>
          </cell>
          <cell r="I5667" t="str">
            <v>42138</v>
          </cell>
          <cell r="J5667" t="str">
            <v>2010062</v>
          </cell>
          <cell r="K5667" t="str">
            <v>40701</v>
          </cell>
          <cell r="L5667">
            <v>4.4000000000000004</v>
          </cell>
          <cell r="M5667" t="str">
            <v>143115201</v>
          </cell>
          <cell r="Q5667">
            <v>9417</v>
          </cell>
          <cell r="R5667">
            <v>0</v>
          </cell>
          <cell r="S5667">
            <v>0</v>
          </cell>
        </row>
        <row r="5668">
          <cell r="B5668" t="str">
            <v>79</v>
          </cell>
          <cell r="C5668" t="str">
            <v>Панель С.Н.ПСЧеховская</v>
          </cell>
          <cell r="D5668" t="str">
            <v>534</v>
          </cell>
          <cell r="E5668" t="str">
            <v>011</v>
          </cell>
          <cell r="F5668">
            <v>11</v>
          </cell>
          <cell r="G5668">
            <v>40</v>
          </cell>
          <cell r="H5668">
            <v>9417</v>
          </cell>
          <cell r="I5668" t="str">
            <v>42140</v>
          </cell>
          <cell r="J5668" t="str">
            <v>2010062</v>
          </cell>
          <cell r="K5668" t="str">
            <v>40701</v>
          </cell>
          <cell r="L5668">
            <v>4.4000000000000004</v>
          </cell>
          <cell r="M5668" t="str">
            <v>143115201</v>
          </cell>
          <cell r="Q5668">
            <v>9417</v>
          </cell>
          <cell r="R5668">
            <v>0</v>
          </cell>
          <cell r="S5668">
            <v>0</v>
          </cell>
        </row>
        <row r="5669">
          <cell r="B5669" t="str">
            <v>79</v>
          </cell>
          <cell r="C5669" t="str">
            <v>Панель С.Н.ПСЧеховская</v>
          </cell>
          <cell r="D5669" t="str">
            <v>534</v>
          </cell>
          <cell r="E5669" t="str">
            <v>011</v>
          </cell>
          <cell r="F5669">
            <v>11</v>
          </cell>
          <cell r="G5669">
            <v>40</v>
          </cell>
          <cell r="H5669">
            <v>9417</v>
          </cell>
          <cell r="I5669" t="str">
            <v>42141</v>
          </cell>
          <cell r="J5669" t="str">
            <v>2010062</v>
          </cell>
          <cell r="K5669" t="str">
            <v>40701</v>
          </cell>
          <cell r="L5669">
            <v>4.4000000000000004</v>
          </cell>
          <cell r="M5669" t="str">
            <v>143115201</v>
          </cell>
          <cell r="Q5669">
            <v>9417</v>
          </cell>
          <cell r="R5669">
            <v>0</v>
          </cell>
          <cell r="S5669">
            <v>0</v>
          </cell>
        </row>
        <row r="5670">
          <cell r="B5670" t="str">
            <v>79</v>
          </cell>
          <cell r="C5670" t="str">
            <v>Панель С.Н.ПСЧеховская</v>
          </cell>
          <cell r="D5670" t="str">
            <v>534</v>
          </cell>
          <cell r="E5670" t="str">
            <v>011</v>
          </cell>
          <cell r="F5670">
            <v>11</v>
          </cell>
          <cell r="G5670">
            <v>40</v>
          </cell>
          <cell r="H5670">
            <v>9417</v>
          </cell>
          <cell r="I5670" t="str">
            <v>42142</v>
          </cell>
          <cell r="J5670" t="str">
            <v>2010062</v>
          </cell>
          <cell r="K5670" t="str">
            <v>40701</v>
          </cell>
          <cell r="L5670">
            <v>4.4000000000000004</v>
          </cell>
          <cell r="M5670" t="str">
            <v>143115201</v>
          </cell>
          <cell r="Q5670">
            <v>9417</v>
          </cell>
          <cell r="R5670">
            <v>0</v>
          </cell>
          <cell r="S5670">
            <v>0</v>
          </cell>
        </row>
        <row r="5671">
          <cell r="B5671" t="str">
            <v>79</v>
          </cell>
          <cell r="C5671" t="str">
            <v>Электрооборудование КТП-616</v>
          </cell>
          <cell r="D5671" t="str">
            <v>534</v>
          </cell>
          <cell r="E5671" t="str">
            <v>011</v>
          </cell>
          <cell r="F5671">
            <v>11</v>
          </cell>
          <cell r="G5671">
            <v>40</v>
          </cell>
          <cell r="H5671">
            <v>9187</v>
          </cell>
          <cell r="I5671" t="str">
            <v>42143</v>
          </cell>
          <cell r="J5671" t="str">
            <v>2010062</v>
          </cell>
          <cell r="K5671" t="str">
            <v>40701</v>
          </cell>
          <cell r="L5671">
            <v>6.6</v>
          </cell>
          <cell r="M5671" t="str">
            <v>143115201</v>
          </cell>
          <cell r="Q5671">
            <v>9187</v>
          </cell>
          <cell r="R5671">
            <v>0</v>
          </cell>
          <cell r="S5671">
            <v>0</v>
          </cell>
        </row>
        <row r="5672">
          <cell r="B5672" t="str">
            <v>79</v>
          </cell>
          <cell r="C5672" t="str">
            <v>Разрядники ОРУ-35кВ ПС Фабричная</v>
          </cell>
          <cell r="D5672" t="str">
            <v>534</v>
          </cell>
          <cell r="E5672" t="str">
            <v>011</v>
          </cell>
          <cell r="F5672">
            <v>11</v>
          </cell>
          <cell r="G5672">
            <v>40</v>
          </cell>
          <cell r="H5672">
            <v>8884</v>
          </cell>
          <cell r="I5672" t="str">
            <v>42146</v>
          </cell>
          <cell r="J5672" t="str">
            <v>2010062</v>
          </cell>
          <cell r="K5672" t="str">
            <v>40701</v>
          </cell>
          <cell r="L5672">
            <v>4.4000000000000004</v>
          </cell>
          <cell r="M5672" t="str">
            <v>143115201</v>
          </cell>
          <cell r="Q5672">
            <v>8884</v>
          </cell>
          <cell r="R5672">
            <v>0</v>
          </cell>
          <cell r="S5672">
            <v>0</v>
          </cell>
        </row>
        <row r="5673">
          <cell r="B5673" t="str">
            <v>79</v>
          </cell>
          <cell r="C5673" t="str">
            <v>КТП 659</v>
          </cell>
          <cell r="D5673" t="str">
            <v>534</v>
          </cell>
          <cell r="E5673" t="str">
            <v>011</v>
          </cell>
          <cell r="F5673">
            <v>11</v>
          </cell>
          <cell r="G5673">
            <v>40</v>
          </cell>
          <cell r="H5673">
            <v>8338</v>
          </cell>
          <cell r="I5673" t="str">
            <v>42147</v>
          </cell>
          <cell r="J5673" t="str">
            <v>2010062</v>
          </cell>
          <cell r="K5673" t="str">
            <v>40701</v>
          </cell>
          <cell r="L5673">
            <v>6.6</v>
          </cell>
          <cell r="M5673" t="str">
            <v>143115201</v>
          </cell>
          <cell r="Q5673">
            <v>8338</v>
          </cell>
          <cell r="R5673">
            <v>0</v>
          </cell>
          <cell r="S5673">
            <v>0</v>
          </cell>
        </row>
        <row r="5674">
          <cell r="B5674" t="str">
            <v>79</v>
          </cell>
          <cell r="C5674" t="str">
            <v>КТП 610</v>
          </cell>
          <cell r="D5674" t="str">
            <v>534</v>
          </cell>
          <cell r="E5674" t="str">
            <v>011</v>
          </cell>
          <cell r="F5674">
            <v>11</v>
          </cell>
          <cell r="G5674">
            <v>40</v>
          </cell>
          <cell r="H5674">
            <v>8337</v>
          </cell>
          <cell r="I5674" t="str">
            <v>42148</v>
          </cell>
          <cell r="J5674" t="str">
            <v>2010062</v>
          </cell>
          <cell r="K5674" t="str">
            <v>40701</v>
          </cell>
          <cell r="L5674">
            <v>6.6</v>
          </cell>
          <cell r="M5674" t="str">
            <v>143115201</v>
          </cell>
          <cell r="Q5674">
            <v>8337</v>
          </cell>
          <cell r="R5674">
            <v>0</v>
          </cell>
          <cell r="S5674">
            <v>0</v>
          </cell>
        </row>
        <row r="5675">
          <cell r="B5675" t="str">
            <v>79</v>
          </cell>
          <cell r="C5675" t="str">
            <v>Масл.выключатель ВМГ-133 ПС Фабри</v>
          </cell>
          <cell r="D5675" t="str">
            <v>534</v>
          </cell>
          <cell r="E5675" t="str">
            <v>011</v>
          </cell>
          <cell r="F5675">
            <v>11</v>
          </cell>
          <cell r="G5675">
            <v>40</v>
          </cell>
          <cell r="H5675">
            <v>8299</v>
          </cell>
          <cell r="I5675" t="str">
            <v>42149</v>
          </cell>
          <cell r="J5675" t="str">
            <v>2010062</v>
          </cell>
          <cell r="K5675" t="str">
            <v>40701</v>
          </cell>
          <cell r="L5675">
            <v>4.4000000000000004</v>
          </cell>
          <cell r="M5675" t="str">
            <v>143115201</v>
          </cell>
          <cell r="Q5675">
            <v>8299</v>
          </cell>
          <cell r="R5675">
            <v>0</v>
          </cell>
          <cell r="S5675">
            <v>0</v>
          </cell>
        </row>
        <row r="5676">
          <cell r="B5676" t="str">
            <v>79</v>
          </cell>
          <cell r="C5676" t="str">
            <v>ОПУ РП-10 Панель С.Н.№8</v>
          </cell>
          <cell r="D5676" t="str">
            <v>534</v>
          </cell>
          <cell r="E5676" t="str">
            <v>011</v>
          </cell>
          <cell r="F5676">
            <v>11</v>
          </cell>
          <cell r="G5676">
            <v>40</v>
          </cell>
          <cell r="H5676">
            <v>7763</v>
          </cell>
          <cell r="I5676" t="str">
            <v>42150</v>
          </cell>
          <cell r="J5676" t="str">
            <v>2010062</v>
          </cell>
          <cell r="K5676" t="str">
            <v>40701</v>
          </cell>
          <cell r="L5676">
            <v>4.4000000000000004</v>
          </cell>
          <cell r="M5676" t="str">
            <v>143115201</v>
          </cell>
          <cell r="Q5676">
            <v>7763</v>
          </cell>
          <cell r="R5676">
            <v>0</v>
          </cell>
          <cell r="S5676">
            <v>0</v>
          </cell>
        </row>
        <row r="5677">
          <cell r="B5677" t="str">
            <v>79</v>
          </cell>
          <cell r="C5677" t="str">
            <v>Подстанции КТП-609</v>
          </cell>
          <cell r="D5677" t="str">
            <v>534</v>
          </cell>
          <cell r="E5677" t="str">
            <v>011</v>
          </cell>
          <cell r="F5677">
            <v>11</v>
          </cell>
          <cell r="G5677">
            <v>40</v>
          </cell>
          <cell r="H5677">
            <v>7699</v>
          </cell>
          <cell r="I5677" t="str">
            <v>42151</v>
          </cell>
          <cell r="J5677" t="str">
            <v>2010062</v>
          </cell>
          <cell r="K5677" t="str">
            <v>40701</v>
          </cell>
          <cell r="L5677">
            <v>6.6</v>
          </cell>
          <cell r="M5677" t="str">
            <v>143115201</v>
          </cell>
          <cell r="Q5677">
            <v>7699</v>
          </cell>
          <cell r="R5677">
            <v>0</v>
          </cell>
          <cell r="S5677">
            <v>0</v>
          </cell>
        </row>
        <row r="5678">
          <cell r="B5678" t="str">
            <v>79</v>
          </cell>
          <cell r="C5678" t="str">
            <v>Подстанции КТП-691</v>
          </cell>
          <cell r="D5678" t="str">
            <v>534</v>
          </cell>
          <cell r="E5678" t="str">
            <v>011</v>
          </cell>
          <cell r="F5678">
            <v>11</v>
          </cell>
          <cell r="G5678">
            <v>40</v>
          </cell>
          <cell r="H5678">
            <v>7698</v>
          </cell>
          <cell r="I5678" t="str">
            <v>42152</v>
          </cell>
          <cell r="J5678" t="str">
            <v>2010062</v>
          </cell>
          <cell r="K5678" t="str">
            <v>40701</v>
          </cell>
          <cell r="L5678">
            <v>6.6</v>
          </cell>
          <cell r="M5678" t="str">
            <v>143115201</v>
          </cell>
          <cell r="Q5678">
            <v>7698</v>
          </cell>
          <cell r="R5678">
            <v>0</v>
          </cell>
          <cell r="S5678">
            <v>0</v>
          </cell>
        </row>
        <row r="5679">
          <cell r="B5679" t="str">
            <v>79</v>
          </cell>
          <cell r="C5679" t="str">
            <v>Подстанции КТП-608</v>
          </cell>
          <cell r="D5679" t="str">
            <v>534</v>
          </cell>
          <cell r="E5679" t="str">
            <v>011</v>
          </cell>
          <cell r="F5679">
            <v>11</v>
          </cell>
          <cell r="G5679">
            <v>40</v>
          </cell>
          <cell r="H5679">
            <v>7698</v>
          </cell>
          <cell r="I5679" t="str">
            <v>42153</v>
          </cell>
          <cell r="J5679" t="str">
            <v>2010062</v>
          </cell>
          <cell r="K5679" t="str">
            <v>40701</v>
          </cell>
          <cell r="L5679">
            <v>6.6</v>
          </cell>
          <cell r="M5679" t="str">
            <v>143115201</v>
          </cell>
          <cell r="Q5679">
            <v>7698</v>
          </cell>
          <cell r="R5679">
            <v>0</v>
          </cell>
          <cell r="S5679">
            <v>0</v>
          </cell>
        </row>
        <row r="5680">
          <cell r="B5680" t="str">
            <v>79</v>
          </cell>
          <cell r="C5680" t="str">
            <v>Подстанции КТП-646</v>
          </cell>
          <cell r="D5680" t="str">
            <v>534</v>
          </cell>
          <cell r="E5680" t="str">
            <v>011</v>
          </cell>
          <cell r="F5680">
            <v>11</v>
          </cell>
          <cell r="G5680">
            <v>40</v>
          </cell>
          <cell r="H5680">
            <v>7698</v>
          </cell>
          <cell r="I5680" t="str">
            <v>42154</v>
          </cell>
          <cell r="J5680" t="str">
            <v>2010062</v>
          </cell>
          <cell r="K5680" t="str">
            <v>40701</v>
          </cell>
          <cell r="L5680">
            <v>6.6</v>
          </cell>
          <cell r="M5680" t="str">
            <v>143115201</v>
          </cell>
          <cell r="Q5680">
            <v>7698</v>
          </cell>
          <cell r="R5680">
            <v>0</v>
          </cell>
          <cell r="S5680">
            <v>0</v>
          </cell>
        </row>
        <row r="5681">
          <cell r="B5681" t="str">
            <v>79</v>
          </cell>
          <cell r="C5681" t="str">
            <v>ТМ-160/10   с/н</v>
          </cell>
          <cell r="D5681" t="str">
            <v>534</v>
          </cell>
          <cell r="E5681" t="str">
            <v>011</v>
          </cell>
          <cell r="F5681">
            <v>11</v>
          </cell>
          <cell r="G5681">
            <v>40</v>
          </cell>
          <cell r="H5681">
            <v>5895</v>
          </cell>
          <cell r="I5681" t="str">
            <v>42155</v>
          </cell>
          <cell r="J5681" t="str">
            <v>2010062</v>
          </cell>
          <cell r="K5681" t="str">
            <v>40701</v>
          </cell>
          <cell r="L5681">
            <v>4.4000000000000004</v>
          </cell>
          <cell r="M5681" t="str">
            <v>143115201</v>
          </cell>
          <cell r="Q5681">
            <v>5895</v>
          </cell>
          <cell r="R5681">
            <v>0</v>
          </cell>
          <cell r="S5681">
            <v>0</v>
          </cell>
        </row>
        <row r="5682">
          <cell r="B5682" t="str">
            <v>79</v>
          </cell>
          <cell r="C5682" t="str">
            <v>КТП-688</v>
          </cell>
          <cell r="D5682" t="str">
            <v>534</v>
          </cell>
          <cell r="E5682" t="str">
            <v>011</v>
          </cell>
          <cell r="F5682">
            <v>11</v>
          </cell>
          <cell r="G5682">
            <v>40</v>
          </cell>
          <cell r="H5682">
            <v>5309</v>
          </cell>
          <cell r="I5682" t="str">
            <v>42156</v>
          </cell>
          <cell r="J5682" t="str">
            <v>2010062</v>
          </cell>
          <cell r="K5682" t="str">
            <v>40701</v>
          </cell>
          <cell r="L5682">
            <v>6.6</v>
          </cell>
          <cell r="M5682" t="str">
            <v>143115201</v>
          </cell>
          <cell r="Q5682">
            <v>5309</v>
          </cell>
          <cell r="R5682">
            <v>0</v>
          </cell>
          <cell r="S5682">
            <v>0</v>
          </cell>
        </row>
        <row r="5683">
          <cell r="B5683" t="str">
            <v>80</v>
          </cell>
          <cell r="C5683" t="str">
            <v>Трактор ДТ-75 бульдозер № 1237сх</v>
          </cell>
          <cell r="D5683" t="str">
            <v>534</v>
          </cell>
          <cell r="E5683" t="str">
            <v>011</v>
          </cell>
          <cell r="F5683">
            <v>11</v>
          </cell>
          <cell r="G5683">
            <v>40</v>
          </cell>
          <cell r="H5683">
            <v>55459</v>
          </cell>
          <cell r="I5683" t="str">
            <v>41420</v>
          </cell>
          <cell r="J5683" t="str">
            <v>2010062</v>
          </cell>
          <cell r="K5683" t="str">
            <v>40603</v>
          </cell>
          <cell r="M5683" t="str">
            <v>142918010</v>
          </cell>
          <cell r="Q5683">
            <v>55459</v>
          </cell>
          <cell r="R5683">
            <v>0</v>
          </cell>
          <cell r="S5683">
            <v>0</v>
          </cell>
        </row>
        <row r="5684">
          <cell r="B5684" t="str">
            <v>80</v>
          </cell>
          <cell r="C5684" t="str">
            <v>Котел ЭПЗ-100</v>
          </cell>
          <cell r="D5684" t="str">
            <v>534</v>
          </cell>
          <cell r="E5684" t="str">
            <v>011</v>
          </cell>
          <cell r="F5684">
            <v>11</v>
          </cell>
          <cell r="G5684">
            <v>40</v>
          </cell>
          <cell r="H5684">
            <v>29556</v>
          </cell>
          <cell r="I5684" t="str">
            <v>41421</v>
          </cell>
          <cell r="J5684" t="str">
            <v>2010062</v>
          </cell>
          <cell r="K5684" t="str">
            <v>40002</v>
          </cell>
          <cell r="L5684">
            <v>5</v>
          </cell>
          <cell r="M5684" t="str">
            <v>143115201</v>
          </cell>
          <cell r="Q5684">
            <v>7265.05</v>
          </cell>
          <cell r="R5684">
            <v>123.15</v>
          </cell>
          <cell r="S5684">
            <v>22290.95</v>
          </cell>
        </row>
        <row r="5685">
          <cell r="B5685" t="str">
            <v>80</v>
          </cell>
          <cell r="C5685" t="str">
            <v>Котел ЭПЗ-100</v>
          </cell>
          <cell r="D5685" t="str">
            <v>534</v>
          </cell>
          <cell r="E5685" t="str">
            <v>011</v>
          </cell>
          <cell r="F5685">
            <v>11</v>
          </cell>
          <cell r="G5685">
            <v>40</v>
          </cell>
          <cell r="H5685">
            <v>29556</v>
          </cell>
          <cell r="I5685" t="str">
            <v>41423</v>
          </cell>
          <cell r="J5685" t="str">
            <v>2010062</v>
          </cell>
          <cell r="K5685" t="str">
            <v>40002</v>
          </cell>
          <cell r="L5685">
            <v>5</v>
          </cell>
          <cell r="M5685" t="str">
            <v>143115201</v>
          </cell>
          <cell r="Q5685">
            <v>7265.05</v>
          </cell>
          <cell r="R5685">
            <v>123.15</v>
          </cell>
          <cell r="S5685">
            <v>22290.95</v>
          </cell>
        </row>
        <row r="5686">
          <cell r="B5686" t="str">
            <v>80</v>
          </cell>
          <cell r="C5686" t="str">
            <v>Шкаф силовой для котла ЭПЗ</v>
          </cell>
          <cell r="D5686" t="str">
            <v>534</v>
          </cell>
          <cell r="E5686" t="str">
            <v>011</v>
          </cell>
          <cell r="F5686">
            <v>11</v>
          </cell>
          <cell r="G5686">
            <v>40</v>
          </cell>
          <cell r="H5686">
            <v>22430</v>
          </cell>
          <cell r="I5686" t="str">
            <v>41424</v>
          </cell>
          <cell r="J5686" t="str">
            <v>2010062</v>
          </cell>
          <cell r="K5686" t="str">
            <v>40002</v>
          </cell>
          <cell r="L5686">
            <v>5</v>
          </cell>
          <cell r="M5686" t="str">
            <v>143115201</v>
          </cell>
          <cell r="Q5686">
            <v>4857.22</v>
          </cell>
          <cell r="R5686">
            <v>93.46</v>
          </cell>
          <cell r="S5686">
            <v>17572.78</v>
          </cell>
        </row>
        <row r="5687">
          <cell r="B5687" t="str">
            <v>80</v>
          </cell>
          <cell r="C5687" t="str">
            <v>Шкаф управления и автоматики котл</v>
          </cell>
          <cell r="D5687" t="str">
            <v>534</v>
          </cell>
          <cell r="E5687" t="str">
            <v>011</v>
          </cell>
          <cell r="F5687">
            <v>11</v>
          </cell>
          <cell r="G5687">
            <v>40</v>
          </cell>
          <cell r="H5687">
            <v>11547</v>
          </cell>
          <cell r="I5687" t="str">
            <v>41425</v>
          </cell>
          <cell r="J5687" t="str">
            <v>2010062</v>
          </cell>
          <cell r="K5687" t="str">
            <v>40002</v>
          </cell>
          <cell r="L5687">
            <v>5</v>
          </cell>
          <cell r="M5687" t="str">
            <v>143115201</v>
          </cell>
          <cell r="Q5687">
            <v>2500.77</v>
          </cell>
          <cell r="R5687">
            <v>48.11</v>
          </cell>
          <cell r="S5687">
            <v>9046.23</v>
          </cell>
        </row>
        <row r="5688">
          <cell r="B5688" t="str">
            <v>81</v>
          </cell>
          <cell r="C5688" t="str">
            <v>Дизель-электр. агрегат № 3(4,5) К</v>
          </cell>
          <cell r="D5688" t="str">
            <v>534</v>
          </cell>
          <cell r="E5688" t="str">
            <v>011</v>
          </cell>
          <cell r="F5688">
            <v>11</v>
          </cell>
          <cell r="G5688">
            <v>40</v>
          </cell>
          <cell r="H5688">
            <v>2550361</v>
          </cell>
          <cell r="I5688" t="str">
            <v>41432</v>
          </cell>
          <cell r="J5688" t="str">
            <v>2010062</v>
          </cell>
          <cell r="K5688" t="str">
            <v>40202</v>
          </cell>
          <cell r="L5688">
            <v>4.2</v>
          </cell>
          <cell r="M5688" t="str">
            <v>143115201</v>
          </cell>
          <cell r="Q5688">
            <v>2550361</v>
          </cell>
          <cell r="R5688">
            <v>0</v>
          </cell>
          <cell r="S5688">
            <v>0</v>
          </cell>
        </row>
        <row r="5689">
          <cell r="B5689" t="str">
            <v>81</v>
          </cell>
          <cell r="C5689" t="str">
            <v>Дизель-электр. агрегат № 1 КрДЭС</v>
          </cell>
          <cell r="D5689" t="str">
            <v>534</v>
          </cell>
          <cell r="E5689" t="str">
            <v>011</v>
          </cell>
          <cell r="F5689">
            <v>11</v>
          </cell>
          <cell r="G5689">
            <v>40</v>
          </cell>
          <cell r="H5689">
            <v>2550360</v>
          </cell>
          <cell r="I5689" t="str">
            <v>41433</v>
          </cell>
          <cell r="J5689" t="str">
            <v>2010062</v>
          </cell>
          <cell r="K5689" t="str">
            <v>40202</v>
          </cell>
          <cell r="L5689">
            <v>4.2</v>
          </cell>
          <cell r="M5689" t="str">
            <v>143115201</v>
          </cell>
          <cell r="Q5689">
            <v>2550360</v>
          </cell>
          <cell r="R5689">
            <v>0</v>
          </cell>
          <cell r="S5689">
            <v>0</v>
          </cell>
        </row>
        <row r="5690">
          <cell r="B5690" t="str">
            <v>81</v>
          </cell>
          <cell r="C5690" t="str">
            <v>Дизель-электр. агрегат № 2 КрДЭС</v>
          </cell>
          <cell r="D5690" t="str">
            <v>534</v>
          </cell>
          <cell r="E5690" t="str">
            <v>011</v>
          </cell>
          <cell r="F5690">
            <v>11</v>
          </cell>
          <cell r="G5690">
            <v>40</v>
          </cell>
          <cell r="H5690">
            <v>2550360</v>
          </cell>
          <cell r="I5690" t="str">
            <v>41434</v>
          </cell>
          <cell r="J5690" t="str">
            <v>2010062</v>
          </cell>
          <cell r="K5690" t="str">
            <v>40202</v>
          </cell>
          <cell r="L5690">
            <v>4.2</v>
          </cell>
          <cell r="M5690" t="str">
            <v>143115201</v>
          </cell>
          <cell r="Q5690">
            <v>2550360</v>
          </cell>
          <cell r="R5690">
            <v>0</v>
          </cell>
          <cell r="S5690">
            <v>0</v>
          </cell>
        </row>
        <row r="5691">
          <cell r="B5691" t="str">
            <v>81</v>
          </cell>
          <cell r="C5691" t="str">
            <v>Ввод  ДГ-4,5 ДЭС</v>
          </cell>
          <cell r="D5691" t="str">
            <v>534</v>
          </cell>
          <cell r="E5691" t="str">
            <v>011</v>
          </cell>
          <cell r="F5691">
            <v>11</v>
          </cell>
          <cell r="G5691">
            <v>40</v>
          </cell>
          <cell r="H5691">
            <v>2350216</v>
          </cell>
          <cell r="I5691" t="str">
            <v>41435</v>
          </cell>
          <cell r="J5691" t="str">
            <v>2010062</v>
          </cell>
          <cell r="K5691" t="str">
            <v>40701</v>
          </cell>
          <cell r="L5691">
            <v>4.4000000000000004</v>
          </cell>
          <cell r="M5691" t="str">
            <v>143115201</v>
          </cell>
          <cell r="Q5691">
            <v>2350216</v>
          </cell>
          <cell r="R5691">
            <v>0</v>
          </cell>
          <cell r="S5691">
            <v>0</v>
          </cell>
        </row>
        <row r="5692">
          <cell r="B5692" t="str">
            <v>81</v>
          </cell>
          <cell r="C5692" t="str">
            <v>Реактор РТД-20000/35 ПС "Красного</v>
          </cell>
          <cell r="D5692" t="str">
            <v>534</v>
          </cell>
          <cell r="E5692" t="str">
            <v>011</v>
          </cell>
          <cell r="F5692">
            <v>11</v>
          </cell>
          <cell r="G5692">
            <v>40</v>
          </cell>
          <cell r="H5692">
            <v>348078</v>
          </cell>
          <cell r="I5692" t="str">
            <v>41436</v>
          </cell>
          <cell r="J5692" t="str">
            <v>2010062</v>
          </cell>
          <cell r="K5692" t="str">
            <v>40701</v>
          </cell>
          <cell r="L5692">
            <v>4.4000000000000004</v>
          </cell>
          <cell r="M5692" t="str">
            <v>143115201</v>
          </cell>
          <cell r="Q5692">
            <v>149744.03</v>
          </cell>
          <cell r="R5692">
            <v>1276.29</v>
          </cell>
          <cell r="S5692">
            <v>198333.97</v>
          </cell>
        </row>
        <row r="5693">
          <cell r="B5693" t="str">
            <v>81</v>
          </cell>
          <cell r="C5693" t="str">
            <v>КРУ (вводов ДГ)  ДЭС</v>
          </cell>
          <cell r="D5693" t="str">
            <v>534</v>
          </cell>
          <cell r="E5693" t="str">
            <v>011</v>
          </cell>
          <cell r="F5693">
            <v>11</v>
          </cell>
          <cell r="G5693">
            <v>40</v>
          </cell>
          <cell r="H5693">
            <v>85928</v>
          </cell>
          <cell r="I5693" t="str">
            <v>41437</v>
          </cell>
          <cell r="J5693" t="str">
            <v>2010062</v>
          </cell>
          <cell r="K5693" t="str">
            <v>40701</v>
          </cell>
          <cell r="L5693">
            <v>4.4000000000000004</v>
          </cell>
          <cell r="M5693" t="str">
            <v>143115201</v>
          </cell>
          <cell r="Q5693">
            <v>85928</v>
          </cell>
          <cell r="R5693">
            <v>0</v>
          </cell>
          <cell r="S5693">
            <v>0</v>
          </cell>
        </row>
        <row r="5694">
          <cell r="B5694" t="str">
            <v>81</v>
          </cell>
          <cell r="C5694" t="str">
            <v>КРУ (вводов ДГ)  ДЭС</v>
          </cell>
          <cell r="D5694" t="str">
            <v>534</v>
          </cell>
          <cell r="E5694" t="str">
            <v>011</v>
          </cell>
          <cell r="F5694">
            <v>11</v>
          </cell>
          <cell r="G5694">
            <v>40</v>
          </cell>
          <cell r="H5694">
            <v>85928</v>
          </cell>
          <cell r="I5694" t="str">
            <v>41438</v>
          </cell>
          <cell r="J5694" t="str">
            <v>2010062</v>
          </cell>
          <cell r="K5694" t="str">
            <v>40701</v>
          </cell>
          <cell r="L5694">
            <v>4.4000000000000004</v>
          </cell>
          <cell r="M5694" t="str">
            <v>143115201</v>
          </cell>
          <cell r="Q5694">
            <v>85928</v>
          </cell>
          <cell r="R5694">
            <v>0</v>
          </cell>
          <cell r="S5694">
            <v>0</v>
          </cell>
        </row>
        <row r="5695">
          <cell r="B5695" t="str">
            <v>81</v>
          </cell>
          <cell r="C5695" t="str">
            <v>КРУ ввода ДГ</v>
          </cell>
          <cell r="D5695" t="str">
            <v>534</v>
          </cell>
          <cell r="E5695" t="str">
            <v>011</v>
          </cell>
          <cell r="F5695">
            <v>11</v>
          </cell>
          <cell r="G5695">
            <v>40</v>
          </cell>
          <cell r="H5695">
            <v>84716</v>
          </cell>
          <cell r="I5695" t="str">
            <v>41439</v>
          </cell>
          <cell r="J5695" t="str">
            <v>2010062</v>
          </cell>
          <cell r="K5695" t="str">
            <v>40701</v>
          </cell>
          <cell r="L5695">
            <v>4.4000000000000004</v>
          </cell>
          <cell r="M5695" t="str">
            <v>143115201</v>
          </cell>
          <cell r="Q5695">
            <v>84716</v>
          </cell>
          <cell r="R5695">
            <v>0</v>
          </cell>
          <cell r="S5695">
            <v>0</v>
          </cell>
        </row>
        <row r="5696">
          <cell r="B5696" t="str">
            <v>81</v>
          </cell>
          <cell r="C5696" t="str">
            <v>КТП-1062</v>
          </cell>
          <cell r="D5696" t="str">
            <v>534</v>
          </cell>
          <cell r="E5696" t="str">
            <v>011</v>
          </cell>
          <cell r="F5696">
            <v>11</v>
          </cell>
          <cell r="G5696">
            <v>40</v>
          </cell>
          <cell r="H5696">
            <v>59982</v>
          </cell>
          <cell r="I5696" t="str">
            <v>41441</v>
          </cell>
          <cell r="J5696" t="str">
            <v>2010062</v>
          </cell>
          <cell r="K5696" t="str">
            <v>40701</v>
          </cell>
          <cell r="L5696">
            <v>6.6</v>
          </cell>
          <cell r="M5696" t="str">
            <v>143115201</v>
          </cell>
          <cell r="Q5696">
            <v>59982</v>
          </cell>
          <cell r="R5696">
            <v>0</v>
          </cell>
          <cell r="S5696">
            <v>0</v>
          </cell>
        </row>
        <row r="5697">
          <cell r="B5697" t="str">
            <v>81</v>
          </cell>
          <cell r="C5697" t="str">
            <v>КРУ  (ввода ДГ)</v>
          </cell>
          <cell r="D5697" t="str">
            <v>534</v>
          </cell>
          <cell r="E5697" t="str">
            <v>011</v>
          </cell>
          <cell r="F5697">
            <v>11</v>
          </cell>
          <cell r="G5697">
            <v>40</v>
          </cell>
          <cell r="H5697">
            <v>38300</v>
          </cell>
          <cell r="I5697" t="str">
            <v>41442</v>
          </cell>
          <cell r="J5697" t="str">
            <v>2010062</v>
          </cell>
          <cell r="K5697" t="str">
            <v>40701</v>
          </cell>
          <cell r="L5697">
            <v>4.4000000000000004</v>
          </cell>
          <cell r="M5697" t="str">
            <v>143115201</v>
          </cell>
          <cell r="Q5697">
            <v>38300</v>
          </cell>
          <cell r="R5697">
            <v>0</v>
          </cell>
          <cell r="S5697">
            <v>0</v>
          </cell>
        </row>
        <row r="5698">
          <cell r="B5698" t="str">
            <v>81</v>
          </cell>
          <cell r="C5698" t="str">
            <v>КРУ  (ввода ДГ)</v>
          </cell>
          <cell r="D5698" t="str">
            <v>534</v>
          </cell>
          <cell r="E5698" t="str">
            <v>011</v>
          </cell>
          <cell r="F5698">
            <v>11</v>
          </cell>
          <cell r="G5698">
            <v>40</v>
          </cell>
          <cell r="H5698">
            <v>38299</v>
          </cell>
          <cell r="I5698" t="str">
            <v>41443</v>
          </cell>
          <cell r="J5698" t="str">
            <v>2010062</v>
          </cell>
          <cell r="K5698" t="str">
            <v>40701</v>
          </cell>
          <cell r="L5698">
            <v>4.4000000000000004</v>
          </cell>
          <cell r="M5698" t="str">
            <v>143115201</v>
          </cell>
          <cell r="Q5698">
            <v>38299</v>
          </cell>
          <cell r="R5698">
            <v>0</v>
          </cell>
          <cell r="S5698">
            <v>0</v>
          </cell>
        </row>
        <row r="5699">
          <cell r="B5699" t="str">
            <v>81</v>
          </cell>
          <cell r="C5699" t="str">
            <v>КРУ  (ввода ДГ)</v>
          </cell>
          <cell r="D5699" t="str">
            <v>534</v>
          </cell>
          <cell r="E5699" t="str">
            <v>011</v>
          </cell>
          <cell r="F5699">
            <v>11</v>
          </cell>
          <cell r="G5699">
            <v>40</v>
          </cell>
          <cell r="H5699">
            <v>38299</v>
          </cell>
          <cell r="I5699" t="str">
            <v>41444</v>
          </cell>
          <cell r="J5699" t="str">
            <v>2010062</v>
          </cell>
          <cell r="K5699" t="str">
            <v>40701</v>
          </cell>
          <cell r="L5699">
            <v>4.4000000000000004</v>
          </cell>
          <cell r="M5699" t="str">
            <v>143115201</v>
          </cell>
          <cell r="Q5699">
            <v>38299</v>
          </cell>
          <cell r="R5699">
            <v>0</v>
          </cell>
          <cell r="S5699">
            <v>0</v>
          </cell>
        </row>
        <row r="5700">
          <cell r="B5700" t="str">
            <v>81</v>
          </cell>
          <cell r="C5700" t="str">
            <v>КРУ  (ввода ДГ)</v>
          </cell>
          <cell r="D5700" t="str">
            <v>534</v>
          </cell>
          <cell r="E5700" t="str">
            <v>011</v>
          </cell>
          <cell r="F5700">
            <v>11</v>
          </cell>
          <cell r="G5700">
            <v>40</v>
          </cell>
          <cell r="H5700">
            <v>38299</v>
          </cell>
          <cell r="I5700" t="str">
            <v>41445</v>
          </cell>
          <cell r="J5700" t="str">
            <v>2010062</v>
          </cell>
          <cell r="K5700" t="str">
            <v>40701</v>
          </cell>
          <cell r="L5700">
            <v>4.4000000000000004</v>
          </cell>
          <cell r="M5700" t="str">
            <v>143115201</v>
          </cell>
          <cell r="Q5700">
            <v>38299</v>
          </cell>
          <cell r="R5700">
            <v>0</v>
          </cell>
          <cell r="S5700">
            <v>0</v>
          </cell>
        </row>
        <row r="5701">
          <cell r="B5701" t="str">
            <v>81</v>
          </cell>
          <cell r="C5701" t="str">
            <v>2хТМ-250 (ТСН №1 и №2 ПС Красного</v>
          </cell>
          <cell r="D5701" t="str">
            <v>534</v>
          </cell>
          <cell r="E5701" t="str">
            <v>011</v>
          </cell>
          <cell r="F5701">
            <v>11</v>
          </cell>
          <cell r="G5701">
            <v>40</v>
          </cell>
          <cell r="H5701">
            <v>37554</v>
          </cell>
          <cell r="I5701" t="str">
            <v>41446</v>
          </cell>
          <cell r="J5701" t="str">
            <v>2010062</v>
          </cell>
          <cell r="K5701" t="str">
            <v>40701</v>
          </cell>
          <cell r="L5701">
            <v>4.4000000000000004</v>
          </cell>
          <cell r="M5701" t="str">
            <v>143115201</v>
          </cell>
          <cell r="Q5701">
            <v>37554</v>
          </cell>
          <cell r="R5701">
            <v>0</v>
          </cell>
          <cell r="S5701">
            <v>0</v>
          </cell>
        </row>
        <row r="5702">
          <cell r="B5702" t="str">
            <v>81</v>
          </cell>
          <cell r="C5702" t="str">
            <v>ТМ-250/10/0,4 в ТП №1037</v>
          </cell>
          <cell r="D5702" t="str">
            <v>534</v>
          </cell>
          <cell r="E5702" t="str">
            <v>011</v>
          </cell>
          <cell r="F5702">
            <v>11</v>
          </cell>
          <cell r="G5702">
            <v>40</v>
          </cell>
          <cell r="H5702">
            <v>37554</v>
          </cell>
          <cell r="I5702" t="str">
            <v>41447</v>
          </cell>
          <cell r="J5702" t="str">
            <v>2010062</v>
          </cell>
          <cell r="K5702" t="str">
            <v>40701</v>
          </cell>
          <cell r="L5702">
            <v>4.4000000000000004</v>
          </cell>
          <cell r="M5702" t="str">
            <v>143115201</v>
          </cell>
          <cell r="Q5702">
            <v>37554</v>
          </cell>
          <cell r="R5702">
            <v>0</v>
          </cell>
          <cell r="S5702">
            <v>0</v>
          </cell>
        </row>
        <row r="5703">
          <cell r="B5703" t="str">
            <v>81</v>
          </cell>
          <cell r="C5703" t="str">
            <v>КТП-1051</v>
          </cell>
          <cell r="D5703" t="str">
            <v>534</v>
          </cell>
          <cell r="E5703" t="str">
            <v>011</v>
          </cell>
          <cell r="F5703">
            <v>11</v>
          </cell>
          <cell r="G5703">
            <v>40</v>
          </cell>
          <cell r="H5703">
            <v>37148</v>
          </cell>
          <cell r="I5703" t="str">
            <v>41448</v>
          </cell>
          <cell r="J5703" t="str">
            <v>2010062</v>
          </cell>
          <cell r="K5703" t="str">
            <v>40701</v>
          </cell>
          <cell r="L5703">
            <v>4.4000000000000004</v>
          </cell>
          <cell r="M5703" t="str">
            <v>143115201</v>
          </cell>
          <cell r="Q5703">
            <v>37148</v>
          </cell>
          <cell r="R5703">
            <v>0</v>
          </cell>
          <cell r="S5703">
            <v>0</v>
          </cell>
        </row>
        <row r="5704">
          <cell r="B5704" t="str">
            <v>81</v>
          </cell>
          <cell r="C5704" t="str">
            <v>Ячейка КСО с разъединителем ТП-10</v>
          </cell>
          <cell r="D5704" t="str">
            <v>534</v>
          </cell>
          <cell r="E5704" t="str">
            <v>011</v>
          </cell>
          <cell r="F5704">
            <v>11</v>
          </cell>
          <cell r="G5704">
            <v>40</v>
          </cell>
          <cell r="H5704">
            <v>36596</v>
          </cell>
          <cell r="I5704" t="str">
            <v>41449</v>
          </cell>
          <cell r="J5704" t="str">
            <v>2010062</v>
          </cell>
          <cell r="K5704" t="str">
            <v>40701</v>
          </cell>
          <cell r="L5704">
            <v>4.4000000000000004</v>
          </cell>
          <cell r="M5704" t="str">
            <v>143115201</v>
          </cell>
          <cell r="Q5704">
            <v>36596</v>
          </cell>
          <cell r="R5704">
            <v>0</v>
          </cell>
          <cell r="S5704">
            <v>0</v>
          </cell>
        </row>
        <row r="5705">
          <cell r="B5705" t="str">
            <v>81</v>
          </cell>
          <cell r="C5705" t="str">
            <v>КТП-1042</v>
          </cell>
          <cell r="D5705" t="str">
            <v>534</v>
          </cell>
          <cell r="E5705" t="str">
            <v>011</v>
          </cell>
          <cell r="F5705">
            <v>11</v>
          </cell>
          <cell r="G5705">
            <v>40</v>
          </cell>
          <cell r="H5705">
            <v>33573</v>
          </cell>
          <cell r="I5705" t="str">
            <v>41450</v>
          </cell>
          <cell r="J5705" t="str">
            <v>2010062</v>
          </cell>
          <cell r="K5705" t="str">
            <v>40701</v>
          </cell>
          <cell r="L5705">
            <v>6.6</v>
          </cell>
          <cell r="M5705" t="str">
            <v>143115201</v>
          </cell>
          <cell r="Q5705">
            <v>33573</v>
          </cell>
          <cell r="R5705">
            <v>0</v>
          </cell>
          <cell r="S5705">
            <v>0</v>
          </cell>
        </row>
        <row r="5706">
          <cell r="B5706" t="str">
            <v>81</v>
          </cell>
          <cell r="C5706" t="str">
            <v>КТП-1028</v>
          </cell>
          <cell r="D5706" t="str">
            <v>534</v>
          </cell>
          <cell r="E5706" t="str">
            <v>011</v>
          </cell>
          <cell r="F5706">
            <v>11</v>
          </cell>
          <cell r="G5706">
            <v>40</v>
          </cell>
          <cell r="H5706">
            <v>31742</v>
          </cell>
          <cell r="I5706" t="str">
            <v>41453</v>
          </cell>
          <cell r="J5706" t="str">
            <v>2010062</v>
          </cell>
          <cell r="K5706" t="str">
            <v>40701</v>
          </cell>
          <cell r="L5706">
            <v>6.6</v>
          </cell>
          <cell r="M5706" t="str">
            <v>143115201</v>
          </cell>
          <cell r="Q5706">
            <v>31742</v>
          </cell>
          <cell r="R5706">
            <v>0</v>
          </cell>
          <cell r="S5706">
            <v>0</v>
          </cell>
        </row>
        <row r="5707">
          <cell r="B5707" t="str">
            <v>81</v>
          </cell>
          <cell r="C5707" t="str">
            <v>Ячейка КСО с разъединителем  ТП-1</v>
          </cell>
          <cell r="D5707" t="str">
            <v>534</v>
          </cell>
          <cell r="E5707" t="str">
            <v>011</v>
          </cell>
          <cell r="F5707">
            <v>11</v>
          </cell>
          <cell r="G5707">
            <v>40</v>
          </cell>
          <cell r="H5707">
            <v>27286</v>
          </cell>
          <cell r="I5707" t="str">
            <v>41454</v>
          </cell>
          <cell r="J5707" t="str">
            <v>2010062</v>
          </cell>
          <cell r="K5707" t="str">
            <v>40701</v>
          </cell>
          <cell r="L5707">
            <v>4.4000000000000004</v>
          </cell>
          <cell r="M5707" t="str">
            <v>143115201</v>
          </cell>
          <cell r="Q5707">
            <v>27286</v>
          </cell>
          <cell r="R5707">
            <v>0</v>
          </cell>
          <cell r="S5707">
            <v>0</v>
          </cell>
        </row>
        <row r="5708">
          <cell r="B5708" t="str">
            <v>81</v>
          </cell>
          <cell r="C5708" t="str">
            <v>КТП-1019</v>
          </cell>
          <cell r="D5708" t="str">
            <v>534</v>
          </cell>
          <cell r="E5708" t="str">
            <v>011</v>
          </cell>
          <cell r="F5708">
            <v>11</v>
          </cell>
          <cell r="G5708">
            <v>40</v>
          </cell>
          <cell r="H5708">
            <v>26214</v>
          </cell>
          <cell r="I5708" t="str">
            <v>41455</v>
          </cell>
          <cell r="J5708" t="str">
            <v>2010062</v>
          </cell>
          <cell r="K5708" t="str">
            <v>40701</v>
          </cell>
          <cell r="L5708">
            <v>6.6</v>
          </cell>
          <cell r="M5708" t="str">
            <v>143115201</v>
          </cell>
          <cell r="Q5708">
            <v>26214</v>
          </cell>
          <cell r="R5708">
            <v>0</v>
          </cell>
          <cell r="S5708">
            <v>0</v>
          </cell>
        </row>
        <row r="5709">
          <cell r="B5709" t="str">
            <v>81</v>
          </cell>
          <cell r="C5709" t="str">
            <v>ТМ-250кВа ЗТП-1032</v>
          </cell>
          <cell r="D5709" t="str">
            <v>534</v>
          </cell>
          <cell r="E5709" t="str">
            <v>011</v>
          </cell>
          <cell r="F5709">
            <v>11</v>
          </cell>
          <cell r="G5709">
            <v>40</v>
          </cell>
          <cell r="H5709">
            <v>26092</v>
          </cell>
          <cell r="I5709" t="str">
            <v>41456</v>
          </cell>
          <cell r="J5709" t="str">
            <v>2010062</v>
          </cell>
          <cell r="K5709" t="str">
            <v>40701</v>
          </cell>
          <cell r="L5709">
            <v>4.4000000000000004</v>
          </cell>
          <cell r="M5709" t="str">
            <v>143115201</v>
          </cell>
          <cell r="Q5709">
            <v>26092</v>
          </cell>
          <cell r="R5709">
            <v>0</v>
          </cell>
          <cell r="S5709">
            <v>0</v>
          </cell>
        </row>
        <row r="5710">
          <cell r="B5710" t="str">
            <v>81</v>
          </cell>
          <cell r="C5710" t="str">
            <v>Отделитель  ПСКрасногорская</v>
          </cell>
          <cell r="D5710" t="str">
            <v>534</v>
          </cell>
          <cell r="E5710" t="str">
            <v>011</v>
          </cell>
          <cell r="F5710">
            <v>11</v>
          </cell>
          <cell r="G5710">
            <v>40</v>
          </cell>
          <cell r="H5710">
            <v>25073</v>
          </cell>
          <cell r="I5710" t="str">
            <v>41457</v>
          </cell>
          <cell r="J5710" t="str">
            <v>2010062</v>
          </cell>
          <cell r="K5710" t="str">
            <v>40701</v>
          </cell>
          <cell r="L5710">
            <v>4.4000000000000004</v>
          </cell>
          <cell r="M5710" t="str">
            <v>143115201</v>
          </cell>
          <cell r="Q5710">
            <v>25073</v>
          </cell>
          <cell r="R5710">
            <v>0</v>
          </cell>
          <cell r="S5710">
            <v>0</v>
          </cell>
        </row>
        <row r="5711">
          <cell r="B5711" t="str">
            <v>81</v>
          </cell>
          <cell r="C5711" t="str">
            <v>КТП-1015</v>
          </cell>
          <cell r="D5711" t="str">
            <v>534</v>
          </cell>
          <cell r="E5711" t="str">
            <v>011</v>
          </cell>
          <cell r="F5711">
            <v>11</v>
          </cell>
          <cell r="G5711">
            <v>40</v>
          </cell>
          <cell r="H5711">
            <v>24873</v>
          </cell>
          <cell r="I5711" t="str">
            <v>41458</v>
          </cell>
          <cell r="J5711" t="str">
            <v>2010062</v>
          </cell>
          <cell r="K5711" t="str">
            <v>40701</v>
          </cell>
          <cell r="L5711">
            <v>6.6</v>
          </cell>
          <cell r="M5711" t="str">
            <v>143115201</v>
          </cell>
          <cell r="Q5711">
            <v>24873</v>
          </cell>
          <cell r="R5711">
            <v>0</v>
          </cell>
          <cell r="S5711">
            <v>0</v>
          </cell>
        </row>
        <row r="5712">
          <cell r="B5712" t="str">
            <v>81</v>
          </cell>
          <cell r="C5712" t="str">
            <v>Ячейка КСО с разъединителем ТП-10</v>
          </cell>
          <cell r="D5712" t="str">
            <v>534</v>
          </cell>
          <cell r="E5712" t="str">
            <v>011</v>
          </cell>
          <cell r="F5712">
            <v>11</v>
          </cell>
          <cell r="G5712">
            <v>40</v>
          </cell>
          <cell r="H5712">
            <v>24397</v>
          </cell>
          <cell r="I5712" t="str">
            <v>41459</v>
          </cell>
          <cell r="J5712" t="str">
            <v>2010062</v>
          </cell>
          <cell r="K5712" t="str">
            <v>40701</v>
          </cell>
          <cell r="L5712">
            <v>4.4000000000000004</v>
          </cell>
          <cell r="M5712" t="str">
            <v>143115201</v>
          </cell>
          <cell r="Q5712">
            <v>24397</v>
          </cell>
          <cell r="R5712">
            <v>0</v>
          </cell>
          <cell r="S5712">
            <v>0</v>
          </cell>
        </row>
        <row r="5713">
          <cell r="B5713" t="str">
            <v>81</v>
          </cell>
          <cell r="C5713" t="str">
            <v>ТМ-250кВа на ТП-1033</v>
          </cell>
          <cell r="D5713" t="str">
            <v>534</v>
          </cell>
          <cell r="E5713" t="str">
            <v>011</v>
          </cell>
          <cell r="F5713">
            <v>11</v>
          </cell>
          <cell r="G5713">
            <v>40</v>
          </cell>
          <cell r="H5713">
            <v>23619</v>
          </cell>
          <cell r="I5713" t="str">
            <v>41460</v>
          </cell>
          <cell r="J5713" t="str">
            <v>2010062</v>
          </cell>
          <cell r="K5713" t="str">
            <v>40701</v>
          </cell>
          <cell r="L5713">
            <v>4.4000000000000004</v>
          </cell>
          <cell r="M5713" t="str">
            <v>143115201</v>
          </cell>
          <cell r="Q5713">
            <v>23619</v>
          </cell>
          <cell r="R5713">
            <v>0</v>
          </cell>
          <cell r="S5713">
            <v>0</v>
          </cell>
        </row>
        <row r="5714">
          <cell r="B5714" t="str">
            <v>81</v>
          </cell>
          <cell r="C5714" t="str">
            <v>КТП-1026</v>
          </cell>
          <cell r="D5714" t="str">
            <v>534</v>
          </cell>
          <cell r="E5714" t="str">
            <v>011</v>
          </cell>
          <cell r="F5714">
            <v>11</v>
          </cell>
          <cell r="G5714">
            <v>40</v>
          </cell>
          <cell r="H5714">
            <v>21866</v>
          </cell>
          <cell r="I5714" t="str">
            <v>41461</v>
          </cell>
          <cell r="J5714" t="str">
            <v>2010062</v>
          </cell>
          <cell r="K5714" t="str">
            <v>40701</v>
          </cell>
          <cell r="L5714">
            <v>6.6</v>
          </cell>
          <cell r="M5714" t="str">
            <v>143115201</v>
          </cell>
          <cell r="Q5714">
            <v>21866</v>
          </cell>
          <cell r="R5714">
            <v>0</v>
          </cell>
          <cell r="S5714">
            <v>0</v>
          </cell>
        </row>
        <row r="5715">
          <cell r="B5715" t="str">
            <v>81</v>
          </cell>
          <cell r="C5715" t="str">
            <v>КТП-1052</v>
          </cell>
          <cell r="D5715" t="str">
            <v>534</v>
          </cell>
          <cell r="E5715" t="str">
            <v>011</v>
          </cell>
          <cell r="F5715">
            <v>11</v>
          </cell>
          <cell r="G5715">
            <v>40</v>
          </cell>
          <cell r="H5715">
            <v>21866</v>
          </cell>
          <cell r="I5715" t="str">
            <v>41462</v>
          </cell>
          <cell r="J5715" t="str">
            <v>2010062</v>
          </cell>
          <cell r="K5715" t="str">
            <v>40701</v>
          </cell>
          <cell r="L5715">
            <v>6.6</v>
          </cell>
          <cell r="M5715" t="str">
            <v>143115201</v>
          </cell>
          <cell r="Q5715">
            <v>21866</v>
          </cell>
          <cell r="R5715">
            <v>0</v>
          </cell>
          <cell r="S5715">
            <v>0</v>
          </cell>
        </row>
        <row r="5716">
          <cell r="B5716" t="str">
            <v>81</v>
          </cell>
          <cell r="C5716" t="str">
            <v>Ячейка КСО с разъединителем ТП-10</v>
          </cell>
          <cell r="D5716" t="str">
            <v>534</v>
          </cell>
          <cell r="E5716" t="str">
            <v>011</v>
          </cell>
          <cell r="F5716">
            <v>11</v>
          </cell>
          <cell r="G5716">
            <v>40</v>
          </cell>
          <cell r="H5716">
            <v>21866</v>
          </cell>
          <cell r="I5716" t="str">
            <v>41463</v>
          </cell>
          <cell r="J5716" t="str">
            <v>2010062</v>
          </cell>
          <cell r="K5716" t="str">
            <v>40701</v>
          </cell>
          <cell r="L5716">
            <v>4.4000000000000004</v>
          </cell>
          <cell r="M5716" t="str">
            <v>143115201</v>
          </cell>
          <cell r="Q5716">
            <v>21866</v>
          </cell>
          <cell r="R5716">
            <v>0</v>
          </cell>
          <cell r="S5716">
            <v>0</v>
          </cell>
        </row>
        <row r="5717">
          <cell r="B5717" t="str">
            <v>81</v>
          </cell>
          <cell r="C5717" t="str">
            <v>КТП-1047</v>
          </cell>
          <cell r="D5717" t="str">
            <v>534</v>
          </cell>
          <cell r="E5717" t="str">
            <v>011</v>
          </cell>
          <cell r="F5717">
            <v>11</v>
          </cell>
          <cell r="G5717">
            <v>40</v>
          </cell>
          <cell r="H5717">
            <v>20715</v>
          </cell>
          <cell r="I5717" t="str">
            <v>41464</v>
          </cell>
          <cell r="J5717" t="str">
            <v>2010062</v>
          </cell>
          <cell r="K5717" t="str">
            <v>40701</v>
          </cell>
          <cell r="L5717">
            <v>6.6</v>
          </cell>
          <cell r="M5717" t="str">
            <v>143115201</v>
          </cell>
          <cell r="Q5717">
            <v>20715</v>
          </cell>
          <cell r="R5717">
            <v>0</v>
          </cell>
          <cell r="S5717">
            <v>0</v>
          </cell>
        </row>
        <row r="5718">
          <cell r="B5718" t="str">
            <v>81</v>
          </cell>
          <cell r="C5718" t="str">
            <v>КТП-1048</v>
          </cell>
          <cell r="D5718" t="str">
            <v>534</v>
          </cell>
          <cell r="E5718" t="str">
            <v>011</v>
          </cell>
          <cell r="F5718">
            <v>11</v>
          </cell>
          <cell r="G5718">
            <v>40</v>
          </cell>
          <cell r="H5718">
            <v>19324</v>
          </cell>
          <cell r="I5718" t="str">
            <v>41465</v>
          </cell>
          <cell r="J5718" t="str">
            <v>2010062</v>
          </cell>
          <cell r="K5718" t="str">
            <v>40701</v>
          </cell>
          <cell r="L5718">
            <v>6.6</v>
          </cell>
          <cell r="M5718" t="str">
            <v>143115201</v>
          </cell>
          <cell r="Q5718">
            <v>19324</v>
          </cell>
          <cell r="R5718">
            <v>0</v>
          </cell>
          <cell r="S5718">
            <v>0</v>
          </cell>
        </row>
        <row r="5719">
          <cell r="B5719" t="str">
            <v>81</v>
          </cell>
          <cell r="C5719" t="str">
            <v>КТП-1064</v>
          </cell>
          <cell r="D5719" t="str">
            <v>534</v>
          </cell>
          <cell r="E5719" t="str">
            <v>011</v>
          </cell>
          <cell r="F5719">
            <v>11</v>
          </cell>
          <cell r="G5719">
            <v>40</v>
          </cell>
          <cell r="H5719">
            <v>18436</v>
          </cell>
          <cell r="I5719" t="str">
            <v>41466</v>
          </cell>
          <cell r="J5719" t="str">
            <v>2010062</v>
          </cell>
          <cell r="K5719" t="str">
            <v>40701</v>
          </cell>
          <cell r="L5719">
            <v>6.6</v>
          </cell>
          <cell r="M5719" t="str">
            <v>143115201</v>
          </cell>
          <cell r="Q5719">
            <v>10546.8</v>
          </cell>
          <cell r="R5719">
            <v>101.4</v>
          </cell>
          <cell r="S5719">
            <v>7889.2</v>
          </cell>
        </row>
        <row r="5720">
          <cell r="B5720" t="str">
            <v>81</v>
          </cell>
          <cell r="C5720" t="str">
            <v>Тр-р ТМ-4000 35/10 ПС Кг</v>
          </cell>
          <cell r="D5720" t="str">
            <v>534</v>
          </cell>
          <cell r="E5720" t="str">
            <v>011</v>
          </cell>
          <cell r="F5720">
            <v>11</v>
          </cell>
          <cell r="G5720">
            <v>40</v>
          </cell>
          <cell r="H5720">
            <v>18068</v>
          </cell>
          <cell r="I5720" t="str">
            <v>41468</v>
          </cell>
          <cell r="J5720" t="str">
            <v>2010062</v>
          </cell>
          <cell r="K5720" t="str">
            <v>40701</v>
          </cell>
          <cell r="L5720">
            <v>4.4000000000000004</v>
          </cell>
          <cell r="M5720" t="str">
            <v>143115201</v>
          </cell>
          <cell r="Q5720">
            <v>14498.75</v>
          </cell>
          <cell r="R5720">
            <v>66.25</v>
          </cell>
          <cell r="S5720">
            <v>3569.25</v>
          </cell>
        </row>
        <row r="5721">
          <cell r="B5721" t="str">
            <v>81</v>
          </cell>
          <cell r="C5721" t="str">
            <v>Силовой тр-р ТМ-3200 ДЭС Т1 Инв.№</v>
          </cell>
          <cell r="D5721" t="str">
            <v>534</v>
          </cell>
          <cell r="E5721" t="str">
            <v>011</v>
          </cell>
          <cell r="F5721">
            <v>11</v>
          </cell>
          <cell r="G5721">
            <v>40</v>
          </cell>
          <cell r="H5721">
            <v>18067</v>
          </cell>
          <cell r="I5721" t="str">
            <v>41469</v>
          </cell>
          <cell r="J5721" t="str">
            <v>2010062</v>
          </cell>
          <cell r="K5721" t="str">
            <v>40701</v>
          </cell>
          <cell r="L5721">
            <v>4.4000000000000004</v>
          </cell>
          <cell r="M5721" t="str">
            <v>143115201</v>
          </cell>
          <cell r="Q5721">
            <v>14497.75</v>
          </cell>
          <cell r="R5721">
            <v>66.25</v>
          </cell>
          <cell r="S5721">
            <v>3569.25</v>
          </cell>
        </row>
        <row r="5722">
          <cell r="B5722" t="str">
            <v>81</v>
          </cell>
          <cell r="C5722" t="str">
            <v>КТП-1017</v>
          </cell>
          <cell r="D5722" t="str">
            <v>534</v>
          </cell>
          <cell r="E5722" t="str">
            <v>011</v>
          </cell>
          <cell r="F5722">
            <v>11</v>
          </cell>
          <cell r="G5722">
            <v>40</v>
          </cell>
          <cell r="H5722">
            <v>15806</v>
          </cell>
          <cell r="I5722" t="str">
            <v>41474</v>
          </cell>
          <cell r="J5722" t="str">
            <v>2010062</v>
          </cell>
          <cell r="K5722" t="str">
            <v>40701</v>
          </cell>
          <cell r="L5722">
            <v>6.6</v>
          </cell>
          <cell r="M5722" t="str">
            <v>143115201</v>
          </cell>
          <cell r="Q5722">
            <v>15806</v>
          </cell>
          <cell r="R5722">
            <v>0</v>
          </cell>
          <cell r="S5722">
            <v>0</v>
          </cell>
        </row>
        <row r="5723">
          <cell r="B5723" t="str">
            <v>81</v>
          </cell>
          <cell r="C5723" t="str">
            <v>Ячейка КСО с разъединителем ТП-10</v>
          </cell>
          <cell r="D5723" t="str">
            <v>534</v>
          </cell>
          <cell r="E5723" t="str">
            <v>011</v>
          </cell>
          <cell r="F5723">
            <v>11</v>
          </cell>
          <cell r="G5723">
            <v>40</v>
          </cell>
          <cell r="H5723">
            <v>14785</v>
          </cell>
          <cell r="I5723" t="str">
            <v>41475</v>
          </cell>
          <cell r="J5723" t="str">
            <v>2010062</v>
          </cell>
          <cell r="K5723" t="str">
            <v>40702</v>
          </cell>
          <cell r="L5723">
            <v>9.1</v>
          </cell>
          <cell r="M5723" t="str">
            <v>143115201</v>
          </cell>
          <cell r="Q5723">
            <v>14785</v>
          </cell>
          <cell r="R5723">
            <v>0</v>
          </cell>
          <cell r="S5723">
            <v>0</v>
          </cell>
        </row>
        <row r="5724">
          <cell r="B5724" t="str">
            <v>81</v>
          </cell>
          <cell r="C5724" t="str">
            <v>КТП-1046</v>
          </cell>
          <cell r="D5724" t="str">
            <v>534</v>
          </cell>
          <cell r="E5724" t="str">
            <v>011</v>
          </cell>
          <cell r="F5724">
            <v>11</v>
          </cell>
          <cell r="G5724">
            <v>40</v>
          </cell>
          <cell r="H5724">
            <v>12001</v>
          </cell>
          <cell r="I5724" t="str">
            <v>41476</v>
          </cell>
          <cell r="J5724" t="str">
            <v>2010062</v>
          </cell>
          <cell r="K5724" t="str">
            <v>40701</v>
          </cell>
          <cell r="L5724">
            <v>6.6</v>
          </cell>
          <cell r="M5724" t="str">
            <v>143115201</v>
          </cell>
          <cell r="Q5724">
            <v>12001</v>
          </cell>
          <cell r="R5724">
            <v>0</v>
          </cell>
          <cell r="S5724">
            <v>0</v>
          </cell>
        </row>
        <row r="5725">
          <cell r="B5725" t="str">
            <v>81</v>
          </cell>
          <cell r="C5725" t="str">
            <v>Щиты упр-я генераторами</v>
          </cell>
          <cell r="D5725" t="str">
            <v>534</v>
          </cell>
          <cell r="E5725" t="str">
            <v>011</v>
          </cell>
          <cell r="F5725">
            <v>11</v>
          </cell>
          <cell r="G5725">
            <v>40</v>
          </cell>
          <cell r="H5725">
            <v>11754</v>
          </cell>
          <cell r="I5725" t="str">
            <v>41477</v>
          </cell>
          <cell r="J5725" t="str">
            <v>2010062</v>
          </cell>
          <cell r="K5725" t="str">
            <v>40702</v>
          </cell>
          <cell r="L5725">
            <v>9.1</v>
          </cell>
          <cell r="M5725" t="str">
            <v>143115201</v>
          </cell>
          <cell r="Q5725">
            <v>11754</v>
          </cell>
          <cell r="R5725">
            <v>0</v>
          </cell>
          <cell r="S5725">
            <v>0</v>
          </cell>
        </row>
        <row r="5726">
          <cell r="B5726" t="str">
            <v>81</v>
          </cell>
          <cell r="C5726" t="str">
            <v>Щиты упр-я генераторами</v>
          </cell>
          <cell r="D5726" t="str">
            <v>534</v>
          </cell>
          <cell r="E5726" t="str">
            <v>011</v>
          </cell>
          <cell r="F5726">
            <v>11</v>
          </cell>
          <cell r="G5726">
            <v>40</v>
          </cell>
          <cell r="H5726">
            <v>11754</v>
          </cell>
          <cell r="I5726" t="str">
            <v>41478</v>
          </cell>
          <cell r="J5726" t="str">
            <v>2010062</v>
          </cell>
          <cell r="K5726" t="str">
            <v>40702</v>
          </cell>
          <cell r="L5726">
            <v>9.1</v>
          </cell>
          <cell r="M5726" t="str">
            <v>143115201</v>
          </cell>
          <cell r="Q5726">
            <v>11754</v>
          </cell>
          <cell r="R5726">
            <v>0</v>
          </cell>
          <cell r="S5726">
            <v>0</v>
          </cell>
        </row>
        <row r="5727">
          <cell r="B5727" t="str">
            <v>81</v>
          </cell>
          <cell r="C5727" t="str">
            <v>Щиты упр-я генераторами</v>
          </cell>
          <cell r="D5727" t="str">
            <v>534</v>
          </cell>
          <cell r="E5727" t="str">
            <v>011</v>
          </cell>
          <cell r="F5727">
            <v>11</v>
          </cell>
          <cell r="G5727">
            <v>40</v>
          </cell>
          <cell r="H5727">
            <v>11753</v>
          </cell>
          <cell r="I5727" t="str">
            <v>41479</v>
          </cell>
          <cell r="J5727" t="str">
            <v>2010062</v>
          </cell>
          <cell r="K5727" t="str">
            <v>40702</v>
          </cell>
          <cell r="L5727">
            <v>9.1</v>
          </cell>
          <cell r="M5727" t="str">
            <v>143115201</v>
          </cell>
          <cell r="Q5727">
            <v>11753</v>
          </cell>
          <cell r="R5727">
            <v>0</v>
          </cell>
          <cell r="S5727">
            <v>0</v>
          </cell>
        </row>
        <row r="5728">
          <cell r="B5728" t="str">
            <v>81</v>
          </cell>
          <cell r="C5728" t="str">
            <v>КРУ собств. нужд</v>
          </cell>
          <cell r="D5728" t="str">
            <v>534</v>
          </cell>
          <cell r="E5728" t="str">
            <v>011</v>
          </cell>
          <cell r="F5728">
            <v>11</v>
          </cell>
          <cell r="G5728">
            <v>40</v>
          </cell>
          <cell r="H5728">
            <v>11324</v>
          </cell>
          <cell r="I5728" t="str">
            <v>41480</v>
          </cell>
          <cell r="J5728" t="str">
            <v>2010062</v>
          </cell>
          <cell r="K5728" t="str">
            <v>40701</v>
          </cell>
          <cell r="L5728">
            <v>4.4000000000000004</v>
          </cell>
          <cell r="M5728" t="str">
            <v>143115201</v>
          </cell>
          <cell r="Q5728">
            <v>11324</v>
          </cell>
          <cell r="R5728">
            <v>0</v>
          </cell>
          <cell r="S5728">
            <v>0</v>
          </cell>
        </row>
        <row r="5729">
          <cell r="B5729" t="str">
            <v>81</v>
          </cell>
          <cell r="C5729" t="str">
            <v>ТМ-63кВа на ТП-1024</v>
          </cell>
          <cell r="D5729" t="str">
            <v>534</v>
          </cell>
          <cell r="E5729" t="str">
            <v>011</v>
          </cell>
          <cell r="F5729">
            <v>11</v>
          </cell>
          <cell r="G5729">
            <v>40</v>
          </cell>
          <cell r="H5729">
            <v>10749</v>
          </cell>
          <cell r="I5729" t="str">
            <v>41481</v>
          </cell>
          <cell r="J5729" t="str">
            <v>2010062</v>
          </cell>
          <cell r="K5729" t="str">
            <v>40701</v>
          </cell>
          <cell r="L5729">
            <v>4.4000000000000004</v>
          </cell>
          <cell r="M5729" t="str">
            <v>143115201</v>
          </cell>
          <cell r="Q5729">
            <v>10749</v>
          </cell>
          <cell r="R5729">
            <v>0</v>
          </cell>
          <cell r="S5729">
            <v>0</v>
          </cell>
        </row>
        <row r="5730">
          <cell r="B5730" t="str">
            <v>81</v>
          </cell>
          <cell r="C5730" t="str">
            <v>КТП-1049</v>
          </cell>
          <cell r="D5730" t="str">
            <v>534</v>
          </cell>
          <cell r="E5730" t="str">
            <v>011</v>
          </cell>
          <cell r="F5730">
            <v>11</v>
          </cell>
          <cell r="G5730">
            <v>40</v>
          </cell>
          <cell r="H5730">
            <v>10418</v>
          </cell>
          <cell r="I5730" t="str">
            <v>41482</v>
          </cell>
          <cell r="J5730" t="str">
            <v>2010062</v>
          </cell>
          <cell r="K5730" t="str">
            <v>40701</v>
          </cell>
          <cell r="L5730">
            <v>6.6</v>
          </cell>
          <cell r="M5730" t="str">
            <v>143115201</v>
          </cell>
          <cell r="Q5730">
            <v>10418</v>
          </cell>
          <cell r="R5730">
            <v>0</v>
          </cell>
          <cell r="S5730">
            <v>0</v>
          </cell>
        </row>
        <row r="5731">
          <cell r="B5731" t="str">
            <v>81</v>
          </cell>
          <cell r="C5731" t="str">
            <v>ТМ-250 на ТП-1035</v>
          </cell>
          <cell r="D5731" t="str">
            <v>534</v>
          </cell>
          <cell r="E5731" t="str">
            <v>011</v>
          </cell>
          <cell r="F5731">
            <v>11</v>
          </cell>
          <cell r="G5731">
            <v>40</v>
          </cell>
          <cell r="H5731">
            <v>10233</v>
          </cell>
          <cell r="I5731" t="str">
            <v>41483</v>
          </cell>
          <cell r="J5731" t="str">
            <v>2010062</v>
          </cell>
          <cell r="K5731" t="str">
            <v>40701</v>
          </cell>
          <cell r="L5731">
            <v>6.6</v>
          </cell>
          <cell r="M5731" t="str">
            <v>143115201</v>
          </cell>
          <cell r="Q5731">
            <v>10233</v>
          </cell>
          <cell r="R5731">
            <v>0</v>
          </cell>
          <cell r="S5731">
            <v>0</v>
          </cell>
        </row>
        <row r="5732">
          <cell r="B5732" t="str">
            <v>81</v>
          </cell>
          <cell r="C5732" t="str">
            <v>ТМ-250 на КТП-1016</v>
          </cell>
          <cell r="D5732" t="str">
            <v>534</v>
          </cell>
          <cell r="E5732" t="str">
            <v>011</v>
          </cell>
          <cell r="F5732">
            <v>11</v>
          </cell>
          <cell r="G5732">
            <v>40</v>
          </cell>
          <cell r="H5732">
            <v>10233</v>
          </cell>
          <cell r="I5732" t="str">
            <v>41485</v>
          </cell>
          <cell r="J5732" t="str">
            <v>2010062</v>
          </cell>
          <cell r="K5732" t="str">
            <v>40701</v>
          </cell>
          <cell r="L5732">
            <v>6.6</v>
          </cell>
          <cell r="M5732" t="str">
            <v>143115201</v>
          </cell>
          <cell r="Q5732">
            <v>10233</v>
          </cell>
          <cell r="R5732">
            <v>0</v>
          </cell>
          <cell r="S5732">
            <v>0</v>
          </cell>
        </row>
        <row r="5733">
          <cell r="B5733" t="str">
            <v>81</v>
          </cell>
          <cell r="C5733" t="str">
            <v>ТМ-100/10/0,4 на КТП-1028</v>
          </cell>
          <cell r="D5733" t="str">
            <v>534</v>
          </cell>
          <cell r="E5733" t="str">
            <v>011</v>
          </cell>
          <cell r="F5733">
            <v>11</v>
          </cell>
          <cell r="G5733">
            <v>40</v>
          </cell>
          <cell r="H5733">
            <v>10233</v>
          </cell>
          <cell r="I5733" t="str">
            <v>41486</v>
          </cell>
          <cell r="J5733" t="str">
            <v>2010062</v>
          </cell>
          <cell r="K5733" t="str">
            <v>40701</v>
          </cell>
          <cell r="L5733">
            <v>6.6</v>
          </cell>
          <cell r="M5733" t="str">
            <v>143115201</v>
          </cell>
          <cell r="Q5733">
            <v>10233</v>
          </cell>
          <cell r="R5733">
            <v>0</v>
          </cell>
          <cell r="S5733">
            <v>0</v>
          </cell>
        </row>
        <row r="5734">
          <cell r="B5734" t="str">
            <v>81</v>
          </cell>
          <cell r="C5734" t="str">
            <v>КТП-1056</v>
          </cell>
          <cell r="D5734" t="str">
            <v>534</v>
          </cell>
          <cell r="E5734" t="str">
            <v>011</v>
          </cell>
          <cell r="F5734">
            <v>11</v>
          </cell>
          <cell r="G5734">
            <v>40</v>
          </cell>
          <cell r="H5734">
            <v>10233</v>
          </cell>
          <cell r="I5734" t="str">
            <v>41487</v>
          </cell>
          <cell r="J5734" t="str">
            <v>2010062</v>
          </cell>
          <cell r="K5734" t="str">
            <v>40701</v>
          </cell>
          <cell r="L5734">
            <v>6.6</v>
          </cell>
          <cell r="M5734" t="str">
            <v>143115201</v>
          </cell>
          <cell r="Q5734">
            <v>10233</v>
          </cell>
          <cell r="R5734">
            <v>0</v>
          </cell>
          <cell r="S5734">
            <v>0</v>
          </cell>
        </row>
        <row r="5735">
          <cell r="B5735" t="str">
            <v>81</v>
          </cell>
          <cell r="C5735" t="str">
            <v>КТП-1029</v>
          </cell>
          <cell r="D5735" t="str">
            <v>534</v>
          </cell>
          <cell r="E5735" t="str">
            <v>011</v>
          </cell>
          <cell r="F5735">
            <v>11</v>
          </cell>
          <cell r="G5735">
            <v>40</v>
          </cell>
          <cell r="H5735">
            <v>10233</v>
          </cell>
          <cell r="I5735" t="str">
            <v>41488</v>
          </cell>
          <cell r="J5735" t="str">
            <v>2010062</v>
          </cell>
          <cell r="K5735" t="str">
            <v>40701</v>
          </cell>
          <cell r="L5735">
            <v>6.6</v>
          </cell>
          <cell r="M5735" t="str">
            <v>143115201</v>
          </cell>
          <cell r="Q5735">
            <v>10233</v>
          </cell>
          <cell r="R5735">
            <v>0</v>
          </cell>
          <cell r="S5735">
            <v>0</v>
          </cell>
        </row>
        <row r="5736">
          <cell r="B5736" t="str">
            <v>81</v>
          </cell>
          <cell r="C5736" t="str">
            <v>ТМ-160кВа на ТП-1034</v>
          </cell>
          <cell r="D5736" t="str">
            <v>534</v>
          </cell>
          <cell r="E5736" t="str">
            <v>011</v>
          </cell>
          <cell r="F5736">
            <v>11</v>
          </cell>
          <cell r="G5736">
            <v>40</v>
          </cell>
          <cell r="H5736">
            <v>8973</v>
          </cell>
          <cell r="I5736" t="str">
            <v>41489</v>
          </cell>
          <cell r="J5736" t="str">
            <v>2010062</v>
          </cell>
          <cell r="K5736" t="str">
            <v>40701</v>
          </cell>
          <cell r="L5736">
            <v>4.4000000000000004</v>
          </cell>
          <cell r="M5736" t="str">
            <v>143115201</v>
          </cell>
          <cell r="Q5736">
            <v>8973</v>
          </cell>
          <cell r="R5736">
            <v>0</v>
          </cell>
          <cell r="S5736">
            <v>0</v>
          </cell>
        </row>
        <row r="5737">
          <cell r="B5737" t="str">
            <v>81</v>
          </cell>
          <cell r="C5737" t="str">
            <v>ТМ-160кВа на ТП-1044</v>
          </cell>
          <cell r="D5737" t="str">
            <v>534</v>
          </cell>
          <cell r="E5737" t="str">
            <v>011</v>
          </cell>
          <cell r="F5737">
            <v>11</v>
          </cell>
          <cell r="G5737">
            <v>40</v>
          </cell>
          <cell r="H5737">
            <v>8973</v>
          </cell>
          <cell r="I5737" t="str">
            <v>41490</v>
          </cell>
          <cell r="J5737" t="str">
            <v>2010062</v>
          </cell>
          <cell r="K5737" t="str">
            <v>40701</v>
          </cell>
          <cell r="L5737">
            <v>4.4000000000000004</v>
          </cell>
          <cell r="M5737" t="str">
            <v>143115201</v>
          </cell>
          <cell r="Q5737">
            <v>8973</v>
          </cell>
          <cell r="R5737">
            <v>0</v>
          </cell>
          <cell r="S5737">
            <v>0</v>
          </cell>
        </row>
        <row r="5738">
          <cell r="B5738" t="str">
            <v>81</v>
          </cell>
          <cell r="C5738" t="str">
            <v>ТМ-250/10/0,4 в ТП-1038</v>
          </cell>
          <cell r="D5738" t="str">
            <v>534</v>
          </cell>
          <cell r="E5738" t="str">
            <v>011</v>
          </cell>
          <cell r="F5738">
            <v>11</v>
          </cell>
          <cell r="G5738">
            <v>40</v>
          </cell>
          <cell r="H5738">
            <v>8973</v>
          </cell>
          <cell r="I5738" t="str">
            <v>41491</v>
          </cell>
          <cell r="J5738" t="str">
            <v>2010062</v>
          </cell>
          <cell r="K5738" t="str">
            <v>40701</v>
          </cell>
          <cell r="L5738">
            <v>4.4000000000000004</v>
          </cell>
          <cell r="M5738" t="str">
            <v>143115201</v>
          </cell>
          <cell r="Q5738">
            <v>8973</v>
          </cell>
          <cell r="R5738">
            <v>0</v>
          </cell>
          <cell r="S5738">
            <v>0</v>
          </cell>
        </row>
        <row r="5739">
          <cell r="B5739" t="str">
            <v>81</v>
          </cell>
          <cell r="C5739" t="str">
            <v>Шкаф собств. нужд.</v>
          </cell>
          <cell r="D5739" t="str">
            <v>534</v>
          </cell>
          <cell r="E5739" t="str">
            <v>011</v>
          </cell>
          <cell r="F5739">
            <v>11</v>
          </cell>
          <cell r="G5739">
            <v>40</v>
          </cell>
          <cell r="H5739">
            <v>8255</v>
          </cell>
          <cell r="I5739" t="str">
            <v>41492</v>
          </cell>
          <cell r="J5739" t="str">
            <v>2010062</v>
          </cell>
          <cell r="K5739" t="str">
            <v>40702</v>
          </cell>
          <cell r="L5739">
            <v>9.1</v>
          </cell>
          <cell r="M5739" t="str">
            <v>143115201</v>
          </cell>
          <cell r="Q5739">
            <v>8255</v>
          </cell>
          <cell r="R5739">
            <v>0</v>
          </cell>
          <cell r="S5739">
            <v>0</v>
          </cell>
        </row>
        <row r="5740">
          <cell r="B5740" t="str">
            <v>81</v>
          </cell>
          <cell r="C5740" t="str">
            <v>Шкаф собств. нужд.</v>
          </cell>
          <cell r="D5740" t="str">
            <v>534</v>
          </cell>
          <cell r="E5740" t="str">
            <v>011</v>
          </cell>
          <cell r="F5740">
            <v>11</v>
          </cell>
          <cell r="G5740">
            <v>40</v>
          </cell>
          <cell r="H5740">
            <v>8255</v>
          </cell>
          <cell r="I5740" t="str">
            <v>41493</v>
          </cell>
          <cell r="J5740" t="str">
            <v>2010062</v>
          </cell>
          <cell r="K5740" t="str">
            <v>40702</v>
          </cell>
          <cell r="L5740">
            <v>9.1</v>
          </cell>
          <cell r="M5740" t="str">
            <v>143115201</v>
          </cell>
          <cell r="Q5740">
            <v>8255</v>
          </cell>
          <cell r="R5740">
            <v>0</v>
          </cell>
          <cell r="S5740">
            <v>0</v>
          </cell>
        </row>
        <row r="5741">
          <cell r="B5741" t="str">
            <v>81</v>
          </cell>
          <cell r="C5741" t="str">
            <v>КРУ тр-р напряж. ДЭС</v>
          </cell>
          <cell r="D5741" t="str">
            <v>534</v>
          </cell>
          <cell r="E5741" t="str">
            <v>011</v>
          </cell>
          <cell r="F5741">
            <v>11</v>
          </cell>
          <cell r="G5741">
            <v>40</v>
          </cell>
          <cell r="H5741">
            <v>8048</v>
          </cell>
          <cell r="I5741" t="str">
            <v>41494</v>
          </cell>
          <cell r="J5741" t="str">
            <v>2010062</v>
          </cell>
          <cell r="K5741" t="str">
            <v>40701</v>
          </cell>
          <cell r="L5741">
            <v>4.4000000000000004</v>
          </cell>
          <cell r="M5741" t="str">
            <v>143115201</v>
          </cell>
          <cell r="Q5741">
            <v>8048</v>
          </cell>
          <cell r="R5741">
            <v>0</v>
          </cell>
          <cell r="S5741">
            <v>0</v>
          </cell>
        </row>
        <row r="5742">
          <cell r="B5742" t="str">
            <v>81</v>
          </cell>
          <cell r="C5742" t="str">
            <v>Ячейка КРУ ТН12-10 Инв.№1951а</v>
          </cell>
          <cell r="D5742" t="str">
            <v>534</v>
          </cell>
          <cell r="E5742" t="str">
            <v>011</v>
          </cell>
          <cell r="F5742">
            <v>11</v>
          </cell>
          <cell r="G5742">
            <v>40</v>
          </cell>
          <cell r="H5742">
            <v>8048</v>
          </cell>
          <cell r="I5742" t="str">
            <v>41495</v>
          </cell>
          <cell r="J5742" t="str">
            <v>2010062</v>
          </cell>
          <cell r="K5742" t="str">
            <v>40701</v>
          </cell>
          <cell r="L5742">
            <v>4.4000000000000004</v>
          </cell>
          <cell r="M5742" t="str">
            <v>143115201</v>
          </cell>
          <cell r="Q5742">
            <v>8048</v>
          </cell>
          <cell r="R5742">
            <v>0</v>
          </cell>
          <cell r="S5742">
            <v>0</v>
          </cell>
        </row>
        <row r="5743">
          <cell r="B5743" t="str">
            <v>81</v>
          </cell>
          <cell r="C5743" t="str">
            <v>ТМ-160 на ТП-1040</v>
          </cell>
          <cell r="D5743" t="str">
            <v>534</v>
          </cell>
          <cell r="E5743" t="str">
            <v>011</v>
          </cell>
          <cell r="F5743">
            <v>11</v>
          </cell>
          <cell r="G5743">
            <v>40</v>
          </cell>
          <cell r="H5743">
            <v>7901</v>
          </cell>
          <cell r="I5743" t="str">
            <v>41496</v>
          </cell>
          <cell r="J5743" t="str">
            <v>2010062</v>
          </cell>
          <cell r="K5743" t="str">
            <v>40701</v>
          </cell>
          <cell r="L5743">
            <v>4.4000000000000004</v>
          </cell>
          <cell r="M5743" t="str">
            <v>143115201</v>
          </cell>
          <cell r="Q5743">
            <v>7901</v>
          </cell>
          <cell r="R5743">
            <v>0</v>
          </cell>
          <cell r="S5743">
            <v>0</v>
          </cell>
        </row>
        <row r="5744">
          <cell r="B5744" t="str">
            <v>81</v>
          </cell>
          <cell r="C5744" t="str">
            <v>ТМ-160 на ТП-1065</v>
          </cell>
          <cell r="D5744" t="str">
            <v>534</v>
          </cell>
          <cell r="E5744" t="str">
            <v>011</v>
          </cell>
          <cell r="F5744">
            <v>11</v>
          </cell>
          <cell r="G5744">
            <v>40</v>
          </cell>
          <cell r="H5744">
            <v>7901</v>
          </cell>
          <cell r="I5744" t="str">
            <v>41497</v>
          </cell>
          <cell r="J5744" t="str">
            <v>2010062</v>
          </cell>
          <cell r="K5744" t="str">
            <v>40701</v>
          </cell>
          <cell r="L5744">
            <v>4.4000000000000004</v>
          </cell>
          <cell r="M5744" t="str">
            <v>143115201</v>
          </cell>
          <cell r="Q5744">
            <v>7901</v>
          </cell>
          <cell r="R5744">
            <v>0</v>
          </cell>
          <cell r="S5744">
            <v>0</v>
          </cell>
        </row>
        <row r="5745">
          <cell r="B5745" t="str">
            <v>81</v>
          </cell>
          <cell r="C5745" t="str">
            <v>ТМ-160/10/0,4 в ТП-1039</v>
          </cell>
          <cell r="D5745" t="str">
            <v>534</v>
          </cell>
          <cell r="E5745" t="str">
            <v>011</v>
          </cell>
          <cell r="F5745">
            <v>11</v>
          </cell>
          <cell r="G5745">
            <v>40</v>
          </cell>
          <cell r="H5745">
            <v>7901</v>
          </cell>
          <cell r="I5745" t="str">
            <v>41498</v>
          </cell>
          <cell r="J5745" t="str">
            <v>2010062</v>
          </cell>
          <cell r="K5745" t="str">
            <v>40701</v>
          </cell>
          <cell r="L5745">
            <v>4.4000000000000004</v>
          </cell>
          <cell r="M5745" t="str">
            <v>143115201</v>
          </cell>
          <cell r="Q5745">
            <v>7901</v>
          </cell>
          <cell r="R5745">
            <v>0</v>
          </cell>
          <cell r="S5745">
            <v>0</v>
          </cell>
        </row>
        <row r="5746">
          <cell r="B5746" t="str">
            <v>81</v>
          </cell>
          <cell r="C5746" t="str">
            <v>ТМ-250/10/0,4 ТП-1053</v>
          </cell>
          <cell r="D5746" t="str">
            <v>534</v>
          </cell>
          <cell r="E5746" t="str">
            <v>011</v>
          </cell>
          <cell r="F5746">
            <v>11</v>
          </cell>
          <cell r="G5746">
            <v>40</v>
          </cell>
          <cell r="H5746">
            <v>7680</v>
          </cell>
          <cell r="I5746" t="str">
            <v>41499</v>
          </cell>
          <cell r="J5746" t="str">
            <v>2010062</v>
          </cell>
          <cell r="K5746" t="str">
            <v>40701</v>
          </cell>
          <cell r="L5746">
            <v>4.4000000000000004</v>
          </cell>
          <cell r="M5746" t="str">
            <v>143115201</v>
          </cell>
          <cell r="Q5746">
            <v>7680</v>
          </cell>
          <cell r="R5746">
            <v>0</v>
          </cell>
          <cell r="S5746">
            <v>0</v>
          </cell>
        </row>
        <row r="5747">
          <cell r="B5747" t="str">
            <v>81</v>
          </cell>
          <cell r="C5747" t="str">
            <v>2хТМ-250кВа КТП-1051</v>
          </cell>
          <cell r="D5747" t="str">
            <v>534</v>
          </cell>
          <cell r="E5747" t="str">
            <v>011</v>
          </cell>
          <cell r="F5747">
            <v>11</v>
          </cell>
          <cell r="G5747">
            <v>40</v>
          </cell>
          <cell r="H5747">
            <v>7662</v>
          </cell>
          <cell r="I5747" t="str">
            <v>41500</v>
          </cell>
          <cell r="J5747" t="str">
            <v>2010062</v>
          </cell>
          <cell r="K5747" t="str">
            <v>40701</v>
          </cell>
          <cell r="L5747">
            <v>4.4000000000000004</v>
          </cell>
          <cell r="M5747" t="str">
            <v>143115201</v>
          </cell>
          <cell r="Q5747">
            <v>7662</v>
          </cell>
          <cell r="R5747">
            <v>0</v>
          </cell>
          <cell r="S5747">
            <v>0</v>
          </cell>
        </row>
        <row r="5748">
          <cell r="B5748" t="str">
            <v>81</v>
          </cell>
          <cell r="C5748" t="str">
            <v>КТП-1023</v>
          </cell>
          <cell r="D5748" t="str">
            <v>534</v>
          </cell>
          <cell r="E5748" t="str">
            <v>011</v>
          </cell>
          <cell r="F5748">
            <v>11</v>
          </cell>
          <cell r="G5748">
            <v>40</v>
          </cell>
          <cell r="H5748">
            <v>7549</v>
          </cell>
          <cell r="I5748" t="str">
            <v>41501</v>
          </cell>
          <cell r="J5748" t="str">
            <v>2010062</v>
          </cell>
          <cell r="K5748" t="str">
            <v>40701</v>
          </cell>
          <cell r="L5748">
            <v>6.6</v>
          </cell>
          <cell r="M5748" t="str">
            <v>143115201</v>
          </cell>
          <cell r="Q5748">
            <v>7549</v>
          </cell>
          <cell r="R5748">
            <v>0</v>
          </cell>
          <cell r="S5748">
            <v>0</v>
          </cell>
        </row>
        <row r="5749">
          <cell r="B5749" t="str">
            <v>81</v>
          </cell>
          <cell r="C5749" t="str">
            <v>Тр-р ТМ-100 СН№1 ДЭС</v>
          </cell>
          <cell r="D5749" t="str">
            <v>534</v>
          </cell>
          <cell r="E5749" t="str">
            <v>011</v>
          </cell>
          <cell r="F5749">
            <v>11</v>
          </cell>
          <cell r="G5749">
            <v>40</v>
          </cell>
          <cell r="H5749">
            <v>6161</v>
          </cell>
          <cell r="I5749" t="str">
            <v>41502</v>
          </cell>
          <cell r="J5749" t="str">
            <v>2010062</v>
          </cell>
          <cell r="K5749" t="str">
            <v>40701</v>
          </cell>
          <cell r="L5749">
            <v>4.4000000000000004</v>
          </cell>
          <cell r="M5749" t="str">
            <v>143115201</v>
          </cell>
          <cell r="Q5749">
            <v>6161</v>
          </cell>
          <cell r="R5749">
            <v>0</v>
          </cell>
          <cell r="S5749">
            <v>0</v>
          </cell>
        </row>
        <row r="5750">
          <cell r="B5750" t="str">
            <v>81</v>
          </cell>
          <cell r="C5750" t="str">
            <v>Тр-р ТМ-100 СН№2 ДЭС Инв.№1954а</v>
          </cell>
          <cell r="D5750" t="str">
            <v>534</v>
          </cell>
          <cell r="E5750" t="str">
            <v>011</v>
          </cell>
          <cell r="F5750">
            <v>11</v>
          </cell>
          <cell r="G5750">
            <v>40</v>
          </cell>
          <cell r="H5750">
            <v>6160</v>
          </cell>
          <cell r="I5750" t="str">
            <v>41503</v>
          </cell>
          <cell r="J5750" t="str">
            <v>2010062</v>
          </cell>
          <cell r="K5750" t="str">
            <v>40701</v>
          </cell>
          <cell r="L5750">
            <v>4.4000000000000004</v>
          </cell>
          <cell r="M5750" t="str">
            <v>143115201</v>
          </cell>
          <cell r="Q5750">
            <v>6160</v>
          </cell>
          <cell r="R5750">
            <v>0</v>
          </cell>
          <cell r="S5750">
            <v>0</v>
          </cell>
        </row>
        <row r="5751">
          <cell r="B5751" t="str">
            <v>82</v>
          </cell>
          <cell r="C5751" t="str">
            <v>ОРУ-220/35/10 ПС"Ильинская" (тр Т</v>
          </cell>
          <cell r="D5751" t="str">
            <v>534</v>
          </cell>
          <cell r="E5751" t="str">
            <v>011</v>
          </cell>
          <cell r="F5751">
            <v>11</v>
          </cell>
          <cell r="G5751">
            <v>40</v>
          </cell>
          <cell r="H5751">
            <v>22187744</v>
          </cell>
          <cell r="I5751" t="str">
            <v>41856</v>
          </cell>
          <cell r="J5751" t="str">
            <v>2010062</v>
          </cell>
          <cell r="K5751" t="str">
            <v>40701</v>
          </cell>
          <cell r="L5751">
            <v>4.4000000000000004</v>
          </cell>
          <cell r="M5751" t="str">
            <v>143115201</v>
          </cell>
          <cell r="Q5751">
            <v>22187744</v>
          </cell>
          <cell r="R5751">
            <v>0</v>
          </cell>
          <cell r="S5751">
            <v>0</v>
          </cell>
        </row>
        <row r="5752">
          <cell r="B5752" t="str">
            <v>82</v>
          </cell>
          <cell r="C5752" t="str">
            <v>Оборудование ЗРУ и ОПУ ПС "Ильинс</v>
          </cell>
          <cell r="D5752" t="str">
            <v>534</v>
          </cell>
          <cell r="E5752" t="str">
            <v>011</v>
          </cell>
          <cell r="F5752">
            <v>11</v>
          </cell>
          <cell r="G5752">
            <v>40</v>
          </cell>
          <cell r="H5752">
            <v>4073774</v>
          </cell>
          <cell r="I5752" t="str">
            <v>41857</v>
          </cell>
          <cell r="J5752" t="str">
            <v>2010062</v>
          </cell>
          <cell r="K5752" t="str">
            <v>40701</v>
          </cell>
          <cell r="L5752">
            <v>4.4000000000000004</v>
          </cell>
          <cell r="M5752" t="str">
            <v>143115201</v>
          </cell>
          <cell r="Q5752">
            <v>4073774</v>
          </cell>
          <cell r="R5752">
            <v>0</v>
          </cell>
          <cell r="S5752">
            <v>0</v>
          </cell>
        </row>
        <row r="5753">
          <cell r="B5753" t="str">
            <v>82</v>
          </cell>
          <cell r="C5753" t="str">
            <v>УПГ ПС"Ильинская"</v>
          </cell>
          <cell r="D5753" t="str">
            <v>534</v>
          </cell>
          <cell r="E5753" t="str">
            <v>011</v>
          </cell>
          <cell r="F5753">
            <v>11</v>
          </cell>
          <cell r="G5753">
            <v>40</v>
          </cell>
          <cell r="H5753">
            <v>1228768</v>
          </cell>
          <cell r="I5753" t="str">
            <v>41858</v>
          </cell>
          <cell r="J5753" t="str">
            <v>2010062</v>
          </cell>
          <cell r="K5753" t="str">
            <v>40701</v>
          </cell>
          <cell r="L5753">
            <v>4.4000000000000004</v>
          </cell>
          <cell r="M5753" t="str">
            <v>143115201</v>
          </cell>
          <cell r="Q5753">
            <v>1228768</v>
          </cell>
          <cell r="R5753">
            <v>0</v>
          </cell>
          <cell r="S5753">
            <v>0</v>
          </cell>
        </row>
        <row r="5754">
          <cell r="B5754" t="str">
            <v>82</v>
          </cell>
          <cell r="C5754" t="str">
            <v>Масляный выключатель У-220-1000-2</v>
          </cell>
          <cell r="D5754" t="str">
            <v>534</v>
          </cell>
          <cell r="E5754" t="str">
            <v>011</v>
          </cell>
          <cell r="F5754">
            <v>11</v>
          </cell>
          <cell r="G5754">
            <v>40</v>
          </cell>
          <cell r="H5754">
            <v>621255</v>
          </cell>
          <cell r="I5754" t="str">
            <v>41859</v>
          </cell>
          <cell r="J5754" t="str">
            <v>2010062</v>
          </cell>
          <cell r="K5754" t="str">
            <v>40701</v>
          </cell>
          <cell r="L5754">
            <v>4.4000000000000004</v>
          </cell>
          <cell r="M5754" t="str">
            <v>143115201</v>
          </cell>
          <cell r="Q5754">
            <v>621255</v>
          </cell>
          <cell r="R5754">
            <v>0</v>
          </cell>
          <cell r="S5754">
            <v>0</v>
          </cell>
        </row>
        <row r="5755">
          <cell r="B5755" t="str">
            <v>82</v>
          </cell>
          <cell r="C5755" t="str">
            <v>Разрядник силовой РВ</v>
          </cell>
          <cell r="D5755" t="str">
            <v>534</v>
          </cell>
          <cell r="E5755" t="str">
            <v>011</v>
          </cell>
          <cell r="F5755">
            <v>11</v>
          </cell>
          <cell r="G5755">
            <v>40</v>
          </cell>
          <cell r="H5755">
            <v>451773</v>
          </cell>
          <cell r="I5755" t="str">
            <v>41860</v>
          </cell>
          <cell r="J5755" t="str">
            <v>2010062</v>
          </cell>
          <cell r="K5755" t="str">
            <v>40701</v>
          </cell>
          <cell r="L5755">
            <v>4.4000000000000004</v>
          </cell>
          <cell r="M5755" t="str">
            <v>143115201</v>
          </cell>
          <cell r="Q5755">
            <v>163485.5</v>
          </cell>
          <cell r="R5755">
            <v>1656.5</v>
          </cell>
          <cell r="S5755">
            <v>288287.5</v>
          </cell>
        </row>
        <row r="5756">
          <cell r="B5756" t="str">
            <v>82</v>
          </cell>
          <cell r="C5756" t="str">
            <v>Разрядник силовой РВ</v>
          </cell>
          <cell r="D5756" t="str">
            <v>534</v>
          </cell>
          <cell r="E5756" t="str">
            <v>011</v>
          </cell>
          <cell r="F5756">
            <v>11</v>
          </cell>
          <cell r="G5756">
            <v>40</v>
          </cell>
          <cell r="H5756">
            <v>451773</v>
          </cell>
          <cell r="I5756" t="str">
            <v>41861</v>
          </cell>
          <cell r="J5756" t="str">
            <v>2010062</v>
          </cell>
          <cell r="K5756" t="str">
            <v>40701</v>
          </cell>
          <cell r="L5756">
            <v>4.4000000000000004</v>
          </cell>
          <cell r="M5756" t="str">
            <v>143115201</v>
          </cell>
          <cell r="Q5756">
            <v>163482.5</v>
          </cell>
          <cell r="R5756">
            <v>1656.5</v>
          </cell>
          <cell r="S5756">
            <v>288290.5</v>
          </cell>
        </row>
        <row r="5757">
          <cell r="B5757" t="str">
            <v>82</v>
          </cell>
          <cell r="C5757" t="str">
            <v>Разрядник силовой РВ</v>
          </cell>
          <cell r="D5757" t="str">
            <v>534</v>
          </cell>
          <cell r="E5757" t="str">
            <v>011</v>
          </cell>
          <cell r="F5757">
            <v>11</v>
          </cell>
          <cell r="G5757">
            <v>40</v>
          </cell>
          <cell r="H5757">
            <v>451773</v>
          </cell>
          <cell r="I5757" t="str">
            <v>41864</v>
          </cell>
          <cell r="J5757" t="str">
            <v>2010062</v>
          </cell>
          <cell r="K5757" t="str">
            <v>40701</v>
          </cell>
          <cell r="L5757">
            <v>4.4000000000000004</v>
          </cell>
          <cell r="M5757" t="str">
            <v>143115201</v>
          </cell>
          <cell r="Q5757">
            <v>163482.5</v>
          </cell>
          <cell r="R5757">
            <v>1656.5</v>
          </cell>
          <cell r="S5757">
            <v>288290.5</v>
          </cell>
        </row>
        <row r="5758">
          <cell r="B5758" t="str">
            <v>82</v>
          </cell>
          <cell r="C5758" t="str">
            <v>Масляный выключатель У-220-1000-2</v>
          </cell>
          <cell r="D5758" t="str">
            <v>534</v>
          </cell>
          <cell r="E5758" t="str">
            <v>011</v>
          </cell>
          <cell r="F5758">
            <v>11</v>
          </cell>
          <cell r="G5758">
            <v>40</v>
          </cell>
          <cell r="H5758">
            <v>403816</v>
          </cell>
          <cell r="I5758" t="str">
            <v>41865</v>
          </cell>
          <cell r="J5758" t="str">
            <v>2010062</v>
          </cell>
          <cell r="K5758" t="str">
            <v>40701</v>
          </cell>
          <cell r="L5758">
            <v>4.4000000000000004</v>
          </cell>
          <cell r="M5758" t="str">
            <v>143115201</v>
          </cell>
          <cell r="Q5758">
            <v>403816</v>
          </cell>
          <cell r="R5758">
            <v>0</v>
          </cell>
          <cell r="S5758">
            <v>0</v>
          </cell>
        </row>
        <row r="5759">
          <cell r="B5759" t="str">
            <v>82</v>
          </cell>
          <cell r="C5759" t="str">
            <v>Агрегат ВУКН</v>
          </cell>
          <cell r="D5759" t="str">
            <v>534</v>
          </cell>
          <cell r="E5759" t="str">
            <v>011</v>
          </cell>
          <cell r="F5759">
            <v>11</v>
          </cell>
          <cell r="G5759">
            <v>40</v>
          </cell>
          <cell r="H5759">
            <v>376844</v>
          </cell>
          <cell r="I5759" t="str">
            <v>41870</v>
          </cell>
          <cell r="J5759" t="str">
            <v>2010062</v>
          </cell>
          <cell r="K5759" t="str">
            <v>40708</v>
          </cell>
          <cell r="L5759">
            <v>7.1</v>
          </cell>
          <cell r="M5759" t="str">
            <v>143115201</v>
          </cell>
          <cell r="Q5759">
            <v>376844</v>
          </cell>
          <cell r="R5759">
            <v>0</v>
          </cell>
          <cell r="S5759">
            <v>0</v>
          </cell>
        </row>
        <row r="5760">
          <cell r="B5760" t="str">
            <v>82</v>
          </cell>
          <cell r="C5760" t="str">
            <v>Разъединитель 220кВ ПС"Ильинская"</v>
          </cell>
          <cell r="D5760" t="str">
            <v>534</v>
          </cell>
          <cell r="E5760" t="str">
            <v>011</v>
          </cell>
          <cell r="F5760">
            <v>11</v>
          </cell>
          <cell r="G5760">
            <v>40</v>
          </cell>
          <cell r="H5760">
            <v>46202</v>
          </cell>
          <cell r="I5760" t="str">
            <v>41871</v>
          </cell>
          <cell r="J5760" t="str">
            <v>2010062</v>
          </cell>
          <cell r="K5760" t="str">
            <v>40701</v>
          </cell>
          <cell r="L5760">
            <v>4.4000000000000004</v>
          </cell>
          <cell r="M5760" t="str">
            <v>143115201</v>
          </cell>
          <cell r="Q5760">
            <v>46202</v>
          </cell>
          <cell r="R5760">
            <v>0</v>
          </cell>
          <cell r="S5760">
            <v>0</v>
          </cell>
        </row>
        <row r="5761">
          <cell r="B5761" t="str">
            <v>82</v>
          </cell>
          <cell r="C5761" t="str">
            <v>Трансформатор СН1 ПС"Ильинская"</v>
          </cell>
          <cell r="D5761" t="str">
            <v>534</v>
          </cell>
          <cell r="E5761" t="str">
            <v>011</v>
          </cell>
          <cell r="F5761">
            <v>11</v>
          </cell>
          <cell r="G5761">
            <v>40</v>
          </cell>
          <cell r="H5761">
            <v>44625</v>
          </cell>
          <cell r="I5761" t="str">
            <v>41872</v>
          </cell>
          <cell r="J5761" t="str">
            <v>2010062</v>
          </cell>
          <cell r="K5761" t="str">
            <v>40701</v>
          </cell>
          <cell r="L5761">
            <v>4.4000000000000004</v>
          </cell>
          <cell r="M5761" t="str">
            <v>143115201</v>
          </cell>
          <cell r="Q5761">
            <v>42901.41</v>
          </cell>
          <cell r="R5761">
            <v>163.63</v>
          </cell>
          <cell r="S5761">
            <v>1723.59</v>
          </cell>
        </row>
        <row r="5762">
          <cell r="B5762" t="str">
            <v>82</v>
          </cell>
          <cell r="C5762" t="str">
            <v>Разъединитель 220кВ ПС"Ильинская"</v>
          </cell>
          <cell r="D5762" t="str">
            <v>534</v>
          </cell>
          <cell r="E5762" t="str">
            <v>011</v>
          </cell>
          <cell r="F5762">
            <v>11</v>
          </cell>
          <cell r="G5762">
            <v>40</v>
          </cell>
          <cell r="H5762">
            <v>35767</v>
          </cell>
          <cell r="I5762" t="str">
            <v>41873</v>
          </cell>
          <cell r="J5762" t="str">
            <v>2010062</v>
          </cell>
          <cell r="K5762" t="str">
            <v>40701</v>
          </cell>
          <cell r="L5762">
            <v>4.4000000000000004</v>
          </cell>
          <cell r="M5762" t="str">
            <v>143115201</v>
          </cell>
          <cell r="Q5762">
            <v>35767</v>
          </cell>
          <cell r="R5762">
            <v>0</v>
          </cell>
          <cell r="S5762">
            <v>0</v>
          </cell>
        </row>
        <row r="5763">
          <cell r="B5763" t="str">
            <v>82</v>
          </cell>
          <cell r="C5763" t="str">
            <v>Тп-1010</v>
          </cell>
          <cell r="D5763" t="str">
            <v>534</v>
          </cell>
          <cell r="E5763" t="str">
            <v>011</v>
          </cell>
          <cell r="F5763">
            <v>11</v>
          </cell>
          <cell r="G5763">
            <v>40</v>
          </cell>
          <cell r="H5763">
            <v>32888</v>
          </cell>
          <cell r="I5763" t="str">
            <v>41874</v>
          </cell>
          <cell r="J5763" t="str">
            <v>2010062</v>
          </cell>
          <cell r="K5763" t="str">
            <v>40701</v>
          </cell>
          <cell r="L5763">
            <v>4.4000000000000004</v>
          </cell>
          <cell r="M5763" t="str">
            <v>143115201</v>
          </cell>
          <cell r="Q5763">
            <v>32888</v>
          </cell>
          <cell r="R5763">
            <v>0</v>
          </cell>
          <cell r="S5763">
            <v>0</v>
          </cell>
        </row>
        <row r="5764">
          <cell r="B5764" t="str">
            <v>82</v>
          </cell>
          <cell r="C5764" t="str">
            <v>Тр-р ТМ-400/10</v>
          </cell>
          <cell r="D5764" t="str">
            <v>534</v>
          </cell>
          <cell r="E5764" t="str">
            <v>011</v>
          </cell>
          <cell r="F5764">
            <v>11</v>
          </cell>
          <cell r="G5764">
            <v>40</v>
          </cell>
          <cell r="H5764">
            <v>32887</v>
          </cell>
          <cell r="I5764" t="str">
            <v>41875</v>
          </cell>
          <cell r="J5764" t="str">
            <v>2010062</v>
          </cell>
          <cell r="K5764" t="str">
            <v>40701</v>
          </cell>
          <cell r="L5764">
            <v>4.4000000000000004</v>
          </cell>
          <cell r="M5764" t="str">
            <v>143115201</v>
          </cell>
          <cell r="Q5764">
            <v>32887</v>
          </cell>
          <cell r="R5764">
            <v>0</v>
          </cell>
          <cell r="S5764">
            <v>0</v>
          </cell>
        </row>
        <row r="5765">
          <cell r="B5765" t="str">
            <v>82</v>
          </cell>
          <cell r="C5765" t="str">
            <v>ОборТП-1057</v>
          </cell>
          <cell r="D5765" t="str">
            <v>534</v>
          </cell>
          <cell r="E5765" t="str">
            <v>011</v>
          </cell>
          <cell r="F5765">
            <v>11</v>
          </cell>
          <cell r="G5765">
            <v>40</v>
          </cell>
          <cell r="H5765">
            <v>32887</v>
          </cell>
          <cell r="I5765" t="str">
            <v>41879</v>
          </cell>
          <cell r="J5765" t="str">
            <v>2010062</v>
          </cell>
          <cell r="K5765" t="str">
            <v>40701</v>
          </cell>
          <cell r="L5765">
            <v>4.4000000000000004</v>
          </cell>
          <cell r="M5765" t="str">
            <v>143115201</v>
          </cell>
          <cell r="Q5765">
            <v>32887</v>
          </cell>
          <cell r="R5765">
            <v>0</v>
          </cell>
          <cell r="S5765">
            <v>0</v>
          </cell>
        </row>
        <row r="5766">
          <cell r="B5766" t="str">
            <v>82</v>
          </cell>
          <cell r="C5766" t="str">
            <v>КТП-1014</v>
          </cell>
          <cell r="D5766" t="str">
            <v>534</v>
          </cell>
          <cell r="E5766" t="str">
            <v>011</v>
          </cell>
          <cell r="F5766">
            <v>11</v>
          </cell>
          <cell r="G5766">
            <v>40</v>
          </cell>
          <cell r="H5766">
            <v>28775</v>
          </cell>
          <cell r="I5766" t="str">
            <v>41881</v>
          </cell>
          <cell r="J5766" t="str">
            <v>2010062</v>
          </cell>
          <cell r="K5766" t="str">
            <v>40701</v>
          </cell>
          <cell r="L5766">
            <v>6.6</v>
          </cell>
          <cell r="M5766" t="str">
            <v>143115201</v>
          </cell>
          <cell r="Q5766">
            <v>28775</v>
          </cell>
          <cell r="R5766">
            <v>0</v>
          </cell>
          <cell r="S5766">
            <v>0</v>
          </cell>
        </row>
        <row r="5767">
          <cell r="B5767" t="str">
            <v>82</v>
          </cell>
          <cell r="C5767" t="str">
            <v>КТП-1021</v>
          </cell>
          <cell r="D5767" t="str">
            <v>534</v>
          </cell>
          <cell r="E5767" t="str">
            <v>011</v>
          </cell>
          <cell r="F5767">
            <v>11</v>
          </cell>
          <cell r="G5767">
            <v>40</v>
          </cell>
          <cell r="H5767">
            <v>14565</v>
          </cell>
          <cell r="I5767" t="str">
            <v>41883</v>
          </cell>
          <cell r="J5767" t="str">
            <v>2010062</v>
          </cell>
          <cell r="K5767" t="str">
            <v>40701</v>
          </cell>
          <cell r="L5767">
            <v>6.6</v>
          </cell>
          <cell r="M5767" t="str">
            <v>143115201</v>
          </cell>
          <cell r="Q5767">
            <v>14565</v>
          </cell>
          <cell r="R5767">
            <v>0</v>
          </cell>
          <cell r="S5767">
            <v>0</v>
          </cell>
        </row>
        <row r="5768">
          <cell r="B5768" t="str">
            <v>82</v>
          </cell>
          <cell r="C5768" t="str">
            <v>Дизель-генератор</v>
          </cell>
          <cell r="D5768" t="str">
            <v>534</v>
          </cell>
          <cell r="E5768" t="str">
            <v>011</v>
          </cell>
          <cell r="F5768">
            <v>11</v>
          </cell>
          <cell r="G5768">
            <v>40</v>
          </cell>
          <cell r="H5768">
            <v>13219</v>
          </cell>
          <cell r="I5768" t="str">
            <v>41884</v>
          </cell>
          <cell r="J5768" t="str">
            <v>2010062</v>
          </cell>
          <cell r="K5768" t="str">
            <v>40202</v>
          </cell>
          <cell r="L5768">
            <v>4.2</v>
          </cell>
          <cell r="M5768" t="str">
            <v>143115201</v>
          </cell>
          <cell r="Q5768">
            <v>8793.89</v>
          </cell>
          <cell r="R5768">
            <v>46.27</v>
          </cell>
          <cell r="S5768">
            <v>4425.1099999999997</v>
          </cell>
        </row>
        <row r="5769">
          <cell r="B5769" t="str">
            <v>82</v>
          </cell>
          <cell r="C5769" t="str">
            <v>Устройство защиты УЗН</v>
          </cell>
          <cell r="D5769" t="str">
            <v>534</v>
          </cell>
          <cell r="E5769" t="str">
            <v>011</v>
          </cell>
          <cell r="F5769">
            <v>11</v>
          </cell>
          <cell r="G5769">
            <v>40</v>
          </cell>
          <cell r="H5769">
            <v>11367</v>
          </cell>
          <cell r="I5769" t="str">
            <v>41885</v>
          </cell>
          <cell r="J5769" t="str">
            <v>2010062</v>
          </cell>
          <cell r="K5769" t="str">
            <v>40701</v>
          </cell>
          <cell r="L5769">
            <v>4.4000000000000004</v>
          </cell>
          <cell r="M5769" t="str">
            <v>143115201</v>
          </cell>
          <cell r="Q5769">
            <v>11367</v>
          </cell>
          <cell r="R5769">
            <v>0</v>
          </cell>
          <cell r="S5769">
            <v>0</v>
          </cell>
        </row>
        <row r="5770">
          <cell r="B5770" t="str">
            <v>82</v>
          </cell>
          <cell r="C5770" t="str">
            <v>Котел ЭПЗ-100</v>
          </cell>
          <cell r="D5770" t="str">
            <v>534</v>
          </cell>
          <cell r="E5770" t="str">
            <v>011</v>
          </cell>
          <cell r="F5770">
            <v>11</v>
          </cell>
          <cell r="G5770">
            <v>40</v>
          </cell>
          <cell r="H5770">
            <v>11084</v>
          </cell>
          <cell r="I5770" t="str">
            <v>41886</v>
          </cell>
          <cell r="J5770" t="str">
            <v>2010062</v>
          </cell>
          <cell r="K5770" t="str">
            <v>40002</v>
          </cell>
          <cell r="L5770">
            <v>5</v>
          </cell>
          <cell r="M5770" t="str">
            <v>143115201</v>
          </cell>
          <cell r="Q5770">
            <v>2723.26</v>
          </cell>
          <cell r="R5770">
            <v>46.18</v>
          </cell>
          <cell r="S5770">
            <v>8360.74</v>
          </cell>
        </row>
        <row r="5771">
          <cell r="B5771" t="str">
            <v>82</v>
          </cell>
          <cell r="C5771" t="str">
            <v>КТП-1012</v>
          </cell>
          <cell r="D5771" t="str">
            <v>534</v>
          </cell>
          <cell r="E5771" t="str">
            <v>011</v>
          </cell>
          <cell r="F5771">
            <v>11</v>
          </cell>
          <cell r="G5771">
            <v>40</v>
          </cell>
          <cell r="H5771">
            <v>10233</v>
          </cell>
          <cell r="I5771" t="str">
            <v>41887</v>
          </cell>
          <cell r="J5771" t="str">
            <v>2010062</v>
          </cell>
          <cell r="K5771" t="str">
            <v>40701</v>
          </cell>
          <cell r="L5771">
            <v>6.6</v>
          </cell>
          <cell r="M5771" t="str">
            <v>143115201</v>
          </cell>
          <cell r="Q5771">
            <v>10233</v>
          </cell>
          <cell r="R5771">
            <v>0</v>
          </cell>
          <cell r="S5771">
            <v>0</v>
          </cell>
        </row>
        <row r="5772">
          <cell r="B5772" t="str">
            <v>82</v>
          </cell>
          <cell r="C5772" t="str">
            <v>КТП-1005</v>
          </cell>
          <cell r="D5772" t="str">
            <v>534</v>
          </cell>
          <cell r="E5772" t="str">
            <v>011</v>
          </cell>
          <cell r="F5772">
            <v>11</v>
          </cell>
          <cell r="G5772">
            <v>40</v>
          </cell>
          <cell r="H5772">
            <v>10233</v>
          </cell>
          <cell r="I5772" t="str">
            <v>41888</v>
          </cell>
          <cell r="J5772" t="str">
            <v>2010062</v>
          </cell>
          <cell r="K5772" t="str">
            <v>40701</v>
          </cell>
          <cell r="L5772">
            <v>6.6</v>
          </cell>
          <cell r="M5772" t="str">
            <v>143115201</v>
          </cell>
          <cell r="Q5772">
            <v>10233</v>
          </cell>
          <cell r="R5772">
            <v>0</v>
          </cell>
          <cell r="S5772">
            <v>0</v>
          </cell>
        </row>
        <row r="5773">
          <cell r="B5773" t="str">
            <v>82</v>
          </cell>
          <cell r="C5773" t="str">
            <v>КТП-1011</v>
          </cell>
          <cell r="D5773" t="str">
            <v>534</v>
          </cell>
          <cell r="E5773" t="str">
            <v>011</v>
          </cell>
          <cell r="F5773">
            <v>11</v>
          </cell>
          <cell r="G5773">
            <v>40</v>
          </cell>
          <cell r="H5773">
            <v>4649</v>
          </cell>
          <cell r="I5773" t="str">
            <v>41889</v>
          </cell>
          <cell r="J5773" t="str">
            <v>2010062</v>
          </cell>
          <cell r="K5773" t="str">
            <v>40701</v>
          </cell>
          <cell r="L5773">
            <v>6.6</v>
          </cell>
          <cell r="M5773" t="str">
            <v>143115201</v>
          </cell>
          <cell r="Q5773">
            <v>4649</v>
          </cell>
          <cell r="R5773">
            <v>0</v>
          </cell>
          <cell r="S5773">
            <v>0</v>
          </cell>
        </row>
        <row r="5774">
          <cell r="B5774" t="str">
            <v>82</v>
          </cell>
          <cell r="C5774" t="str">
            <v>Устройство ДЗШТ</v>
          </cell>
          <cell r="D5774" t="str">
            <v>534</v>
          </cell>
          <cell r="E5774" t="str">
            <v>011</v>
          </cell>
          <cell r="F5774">
            <v>11</v>
          </cell>
          <cell r="G5774">
            <v>40</v>
          </cell>
          <cell r="H5774">
            <v>2554</v>
          </cell>
          <cell r="I5774" t="str">
            <v>41890</v>
          </cell>
          <cell r="J5774" t="str">
            <v>2010062</v>
          </cell>
          <cell r="K5774" t="str">
            <v>40701</v>
          </cell>
          <cell r="L5774">
            <v>4.4000000000000004</v>
          </cell>
          <cell r="M5774" t="str">
            <v>143115201</v>
          </cell>
          <cell r="Q5774">
            <v>2554</v>
          </cell>
          <cell r="R5774">
            <v>0</v>
          </cell>
          <cell r="S5774">
            <v>0</v>
          </cell>
        </row>
        <row r="5775">
          <cell r="B5775" t="str">
            <v>82</v>
          </cell>
          <cell r="C5775" t="str">
            <v>Генератор П-12</v>
          </cell>
          <cell r="D5775" t="str">
            <v>534</v>
          </cell>
          <cell r="E5775" t="str">
            <v>011</v>
          </cell>
          <cell r="F5775">
            <v>11</v>
          </cell>
          <cell r="G5775">
            <v>40</v>
          </cell>
          <cell r="H5775">
            <v>459</v>
          </cell>
          <cell r="I5775" t="str">
            <v>41891</v>
          </cell>
          <cell r="J5775" t="str">
            <v>2010062</v>
          </cell>
          <cell r="K5775" t="str">
            <v>40202</v>
          </cell>
          <cell r="L5775">
            <v>4.2</v>
          </cell>
          <cell r="M5775" t="str">
            <v>143115201</v>
          </cell>
          <cell r="Q5775">
            <v>459</v>
          </cell>
          <cell r="R5775">
            <v>0</v>
          </cell>
          <cell r="S5775">
            <v>0</v>
          </cell>
        </row>
        <row r="5776">
          <cell r="B5776" t="str">
            <v>83</v>
          </cell>
          <cell r="C5776" t="str">
            <v>Гусен. трактор-тягач ГТТ-200 № 40</v>
          </cell>
          <cell r="D5776" t="str">
            <v>534</v>
          </cell>
          <cell r="E5776" t="str">
            <v>011</v>
          </cell>
          <cell r="F5776">
            <v>11</v>
          </cell>
          <cell r="G5776">
            <v>40</v>
          </cell>
          <cell r="H5776">
            <v>312350</v>
          </cell>
          <cell r="I5776" t="str">
            <v>40711</v>
          </cell>
          <cell r="J5776" t="str">
            <v>2010062</v>
          </cell>
          <cell r="K5776" t="str">
            <v>40605</v>
          </cell>
          <cell r="L5776">
            <v>12.5</v>
          </cell>
          <cell r="M5776" t="str">
            <v>143115201</v>
          </cell>
          <cell r="Q5776">
            <v>312350</v>
          </cell>
          <cell r="R5776">
            <v>0</v>
          </cell>
          <cell r="S5776">
            <v>0</v>
          </cell>
          <cell r="X5776">
            <v>0</v>
          </cell>
        </row>
        <row r="5777">
          <cell r="B5777" t="str">
            <v>83</v>
          </cell>
          <cell r="C5777" t="str">
            <v>Бульдозер Т-130 № 4084сл</v>
          </cell>
          <cell r="D5777" t="str">
            <v>534</v>
          </cell>
          <cell r="E5777" t="str">
            <v>011</v>
          </cell>
          <cell r="F5777">
            <v>11</v>
          </cell>
          <cell r="G5777">
            <v>40</v>
          </cell>
          <cell r="H5777">
            <v>116009</v>
          </cell>
          <cell r="I5777" t="str">
            <v>40712</v>
          </cell>
          <cell r="J5777" t="str">
            <v>2010062</v>
          </cell>
          <cell r="K5777" t="str">
            <v>40611</v>
          </cell>
          <cell r="M5777" t="str">
            <v>143115201</v>
          </cell>
          <cell r="Q5777">
            <v>116009</v>
          </cell>
          <cell r="R5777">
            <v>0</v>
          </cell>
          <cell r="S5777">
            <v>0</v>
          </cell>
        </row>
        <row r="5778">
          <cell r="B5778" t="str">
            <v>83</v>
          </cell>
          <cell r="C5778" t="str">
            <v>Трактор ДТ-75 МЛ № 4083сл</v>
          </cell>
          <cell r="D5778" t="str">
            <v>534</v>
          </cell>
          <cell r="E5778" t="str">
            <v>011</v>
          </cell>
          <cell r="F5778">
            <v>11</v>
          </cell>
          <cell r="G5778">
            <v>40</v>
          </cell>
          <cell r="H5778">
            <v>88774</v>
          </cell>
          <cell r="I5778" t="str">
            <v>40713</v>
          </cell>
          <cell r="J5778" t="str">
            <v>2010062</v>
          </cell>
          <cell r="K5778" t="str">
            <v>40603</v>
          </cell>
          <cell r="M5778" t="str">
            <v>143115201</v>
          </cell>
          <cell r="Q5778">
            <v>88774</v>
          </cell>
          <cell r="R5778">
            <v>0</v>
          </cell>
          <cell r="S5778">
            <v>0</v>
          </cell>
        </row>
        <row r="5779">
          <cell r="B5779" t="str">
            <v>83</v>
          </cell>
          <cell r="C5779" t="str">
            <v>Котел ЭП-100 на базе КРЭС</v>
          </cell>
          <cell r="D5779" t="str">
            <v>534</v>
          </cell>
          <cell r="E5779" t="str">
            <v>011</v>
          </cell>
          <cell r="F5779">
            <v>11</v>
          </cell>
          <cell r="G5779">
            <v>40</v>
          </cell>
          <cell r="H5779">
            <v>37822</v>
          </cell>
          <cell r="I5779" t="str">
            <v>40714</v>
          </cell>
          <cell r="J5779" t="str">
            <v>2010062</v>
          </cell>
          <cell r="K5779" t="str">
            <v>40002</v>
          </cell>
          <cell r="L5779">
            <v>5</v>
          </cell>
          <cell r="M5779" t="str">
            <v>143115201</v>
          </cell>
          <cell r="Q5779">
            <v>14841.13</v>
          </cell>
          <cell r="R5779">
            <v>157.59</v>
          </cell>
          <cell r="S5779">
            <v>22980.87</v>
          </cell>
        </row>
        <row r="5780">
          <cell r="B5780" t="str">
            <v>83</v>
          </cell>
          <cell r="C5780" t="str">
            <v>Трактор ДТ-75 № 4082сл БКГО</v>
          </cell>
          <cell r="D5780" t="str">
            <v>534</v>
          </cell>
          <cell r="E5780" t="str">
            <v>011</v>
          </cell>
          <cell r="F5780">
            <v>11</v>
          </cell>
          <cell r="G5780">
            <v>40</v>
          </cell>
          <cell r="H5780">
            <v>28746</v>
          </cell>
          <cell r="I5780" t="str">
            <v>40715</v>
          </cell>
          <cell r="J5780" t="str">
            <v>2010062</v>
          </cell>
          <cell r="K5780" t="str">
            <v>40603</v>
          </cell>
          <cell r="M5780" t="str">
            <v>143115201</v>
          </cell>
          <cell r="Q5780">
            <v>28746</v>
          </cell>
          <cell r="R5780">
            <v>0</v>
          </cell>
          <cell r="S5780">
            <v>0</v>
          </cell>
        </row>
        <row r="5781">
          <cell r="B5781" t="str">
            <v>83</v>
          </cell>
          <cell r="C5781" t="str">
            <v>Трансф. Свар ТДМ-500</v>
          </cell>
          <cell r="D5781" t="str">
            <v>534</v>
          </cell>
          <cell r="E5781" t="str">
            <v>011</v>
          </cell>
          <cell r="F5781">
            <v>11</v>
          </cell>
          <cell r="G5781">
            <v>40</v>
          </cell>
          <cell r="H5781">
            <v>2280</v>
          </cell>
          <cell r="I5781" t="str">
            <v>40716</v>
          </cell>
          <cell r="J5781" t="str">
            <v>2010062</v>
          </cell>
          <cell r="K5781" t="str">
            <v>40701</v>
          </cell>
          <cell r="L5781">
            <v>4.4000000000000004</v>
          </cell>
          <cell r="M5781" t="str">
            <v>143115201</v>
          </cell>
          <cell r="Q5781">
            <v>2280</v>
          </cell>
          <cell r="R5781">
            <v>0</v>
          </cell>
          <cell r="S5781">
            <v>0</v>
          </cell>
        </row>
        <row r="5782">
          <cell r="B5782" t="str">
            <v>99</v>
          </cell>
          <cell r="C5782" t="str">
            <v>Энерговагон №206</v>
          </cell>
          <cell r="D5782" t="str">
            <v>534</v>
          </cell>
          <cell r="E5782" t="str">
            <v>011</v>
          </cell>
          <cell r="F5782">
            <v>11</v>
          </cell>
          <cell r="G5782">
            <v>40</v>
          </cell>
          <cell r="H5782">
            <v>95298</v>
          </cell>
          <cell r="I5782" t="str">
            <v>42411</v>
          </cell>
          <cell r="J5782" t="str">
            <v>2010062</v>
          </cell>
          <cell r="K5782" t="str">
            <v>40302</v>
          </cell>
          <cell r="L5782">
            <v>5.5</v>
          </cell>
          <cell r="M5782" t="str">
            <v>143115201</v>
          </cell>
          <cell r="Q5782">
            <v>61972.46</v>
          </cell>
          <cell r="R5782">
            <v>436.78</v>
          </cell>
          <cell r="S5782">
            <v>33325.54</v>
          </cell>
        </row>
        <row r="5783">
          <cell r="B5783" t="str">
            <v>99</v>
          </cell>
          <cell r="C5783" t="str">
            <v>ТМ-40/10</v>
          </cell>
          <cell r="D5783" t="str">
            <v>534</v>
          </cell>
          <cell r="E5783" t="str">
            <v>011</v>
          </cell>
          <cell r="F5783">
            <v>11</v>
          </cell>
          <cell r="G5783">
            <v>40</v>
          </cell>
          <cell r="H5783">
            <v>13482</v>
          </cell>
          <cell r="I5783" t="str">
            <v>42412</v>
          </cell>
          <cell r="J5783" t="str">
            <v>2010062</v>
          </cell>
          <cell r="K5783" t="str">
            <v>40701</v>
          </cell>
          <cell r="L5783">
            <v>4.4000000000000004</v>
          </cell>
          <cell r="M5783" t="str">
            <v>143115201</v>
          </cell>
          <cell r="Q5783">
            <v>12366.01</v>
          </cell>
          <cell r="R5783">
            <v>49.43</v>
          </cell>
          <cell r="S5783">
            <v>1115.99</v>
          </cell>
        </row>
        <row r="5784">
          <cell r="B5784" t="str">
            <v>99</v>
          </cell>
          <cell r="C5784" t="str">
            <v>ТМ-40/10</v>
          </cell>
          <cell r="D5784" t="str">
            <v>534</v>
          </cell>
          <cell r="E5784" t="str">
            <v>011</v>
          </cell>
          <cell r="F5784">
            <v>11</v>
          </cell>
          <cell r="G5784">
            <v>40</v>
          </cell>
          <cell r="H5784">
            <v>13482</v>
          </cell>
          <cell r="I5784" t="str">
            <v>42413</v>
          </cell>
          <cell r="J5784" t="str">
            <v>2010062</v>
          </cell>
          <cell r="K5784" t="str">
            <v>40701</v>
          </cell>
          <cell r="L5784">
            <v>4.4000000000000004</v>
          </cell>
          <cell r="M5784" t="str">
            <v>143115201</v>
          </cell>
          <cell r="Q5784">
            <v>12366.01</v>
          </cell>
          <cell r="R5784">
            <v>49.43</v>
          </cell>
          <cell r="S5784">
            <v>1115.99</v>
          </cell>
        </row>
        <row r="5785">
          <cell r="B5785" t="str">
            <v>99</v>
          </cell>
          <cell r="C5785" t="str">
            <v>ТМ-40/10</v>
          </cell>
          <cell r="D5785" t="str">
            <v>534</v>
          </cell>
          <cell r="E5785" t="str">
            <v>011</v>
          </cell>
          <cell r="F5785">
            <v>11</v>
          </cell>
          <cell r="G5785">
            <v>40</v>
          </cell>
          <cell r="H5785">
            <v>13482</v>
          </cell>
          <cell r="I5785" t="str">
            <v>42414</v>
          </cell>
          <cell r="J5785" t="str">
            <v>2010062</v>
          </cell>
          <cell r="K5785" t="str">
            <v>40701</v>
          </cell>
          <cell r="L5785">
            <v>4.4000000000000004</v>
          </cell>
          <cell r="M5785" t="str">
            <v>143115201</v>
          </cell>
          <cell r="Q5785">
            <v>12366.01</v>
          </cell>
          <cell r="R5785">
            <v>49.43</v>
          </cell>
          <cell r="S5785">
            <v>1115.99</v>
          </cell>
        </row>
        <row r="5786">
          <cell r="B5786" t="str">
            <v>99</v>
          </cell>
          <cell r="C5786" t="str">
            <v>ТМ-40/10</v>
          </cell>
          <cell r="D5786" t="str">
            <v>534</v>
          </cell>
          <cell r="E5786" t="str">
            <v>011</v>
          </cell>
          <cell r="F5786">
            <v>11</v>
          </cell>
          <cell r="G5786">
            <v>40</v>
          </cell>
          <cell r="H5786">
            <v>13482</v>
          </cell>
          <cell r="I5786" t="str">
            <v>42415</v>
          </cell>
          <cell r="J5786" t="str">
            <v>2010062</v>
          </cell>
          <cell r="K5786" t="str">
            <v>40701</v>
          </cell>
          <cell r="L5786">
            <v>4.4000000000000004</v>
          </cell>
          <cell r="M5786" t="str">
            <v>143115201</v>
          </cell>
          <cell r="Q5786">
            <v>12366.01</v>
          </cell>
          <cell r="R5786">
            <v>49.43</v>
          </cell>
          <cell r="S5786">
            <v>1115.99</v>
          </cell>
        </row>
        <row r="5787">
          <cell r="B5787" t="str">
            <v>99</v>
          </cell>
          <cell r="C5787" t="str">
            <v>ТМ-40/10</v>
          </cell>
          <cell r="D5787" t="str">
            <v>534</v>
          </cell>
          <cell r="E5787" t="str">
            <v>011</v>
          </cell>
          <cell r="F5787">
            <v>11</v>
          </cell>
          <cell r="G5787">
            <v>40</v>
          </cell>
          <cell r="H5787">
            <v>13482</v>
          </cell>
          <cell r="I5787" t="str">
            <v>42416</v>
          </cell>
          <cell r="J5787" t="str">
            <v>2010062</v>
          </cell>
          <cell r="K5787" t="str">
            <v>40701</v>
          </cell>
          <cell r="L5787">
            <v>4.4000000000000004</v>
          </cell>
          <cell r="M5787" t="str">
            <v>143115201</v>
          </cell>
          <cell r="Q5787">
            <v>12366.01</v>
          </cell>
          <cell r="R5787">
            <v>49.43</v>
          </cell>
          <cell r="S5787">
            <v>1115.99</v>
          </cell>
        </row>
        <row r="5788">
          <cell r="B5788" t="str">
            <v>99</v>
          </cell>
          <cell r="C5788" t="str">
            <v>ТМ-40кВ</v>
          </cell>
          <cell r="D5788" t="str">
            <v>534</v>
          </cell>
          <cell r="E5788" t="str">
            <v>011</v>
          </cell>
          <cell r="F5788">
            <v>11</v>
          </cell>
          <cell r="G5788">
            <v>40</v>
          </cell>
          <cell r="H5788">
            <v>13482</v>
          </cell>
          <cell r="I5788" t="str">
            <v>42417</v>
          </cell>
          <cell r="J5788" t="str">
            <v>2010062</v>
          </cell>
          <cell r="K5788" t="str">
            <v>40701</v>
          </cell>
          <cell r="L5788">
            <v>4.4000000000000004</v>
          </cell>
          <cell r="M5788" t="str">
            <v>143115201</v>
          </cell>
          <cell r="Q5788">
            <v>12366.01</v>
          </cell>
          <cell r="R5788">
            <v>49.43</v>
          </cell>
          <cell r="S5788">
            <v>1115.99</v>
          </cell>
        </row>
        <row r="5789">
          <cell r="B5789" t="str">
            <v>99</v>
          </cell>
          <cell r="C5789" t="str">
            <v>ТМ-40кВ</v>
          </cell>
          <cell r="D5789" t="str">
            <v>534</v>
          </cell>
          <cell r="E5789" t="str">
            <v>011</v>
          </cell>
          <cell r="F5789">
            <v>11</v>
          </cell>
          <cell r="G5789">
            <v>40</v>
          </cell>
          <cell r="H5789">
            <v>13482</v>
          </cell>
          <cell r="I5789" t="str">
            <v>42418</v>
          </cell>
          <cell r="J5789" t="str">
            <v>2010062</v>
          </cell>
          <cell r="K5789" t="str">
            <v>40701</v>
          </cell>
          <cell r="L5789">
            <v>4.4000000000000004</v>
          </cell>
          <cell r="M5789" t="str">
            <v>143115201</v>
          </cell>
          <cell r="Q5789">
            <v>12366.01</v>
          </cell>
          <cell r="R5789">
            <v>49.43</v>
          </cell>
          <cell r="S5789">
            <v>1115.99</v>
          </cell>
        </row>
        <row r="5790">
          <cell r="B5790" t="str">
            <v>99</v>
          </cell>
          <cell r="C5790" t="str">
            <v>ТМ-40кВ</v>
          </cell>
          <cell r="D5790" t="str">
            <v>534</v>
          </cell>
          <cell r="E5790" t="str">
            <v>011</v>
          </cell>
          <cell r="F5790">
            <v>11</v>
          </cell>
          <cell r="G5790">
            <v>40</v>
          </cell>
          <cell r="H5790">
            <v>13482</v>
          </cell>
          <cell r="I5790" t="str">
            <v>42419</v>
          </cell>
          <cell r="J5790" t="str">
            <v>2010062</v>
          </cell>
          <cell r="K5790" t="str">
            <v>40701</v>
          </cell>
          <cell r="L5790">
            <v>4.4000000000000004</v>
          </cell>
          <cell r="M5790" t="str">
            <v>143115201</v>
          </cell>
          <cell r="Q5790">
            <v>12366.01</v>
          </cell>
          <cell r="R5790">
            <v>49.43</v>
          </cell>
          <cell r="S5790">
            <v>1115.99</v>
          </cell>
        </row>
        <row r="5791">
          <cell r="B5791" t="str">
            <v>99</v>
          </cell>
          <cell r="C5791" t="str">
            <v>ТМ-40кВ</v>
          </cell>
          <cell r="D5791" t="str">
            <v>534</v>
          </cell>
          <cell r="E5791" t="str">
            <v>011</v>
          </cell>
          <cell r="F5791">
            <v>11</v>
          </cell>
          <cell r="G5791">
            <v>40</v>
          </cell>
          <cell r="H5791">
            <v>13482</v>
          </cell>
          <cell r="I5791" t="str">
            <v>42420</v>
          </cell>
          <cell r="J5791" t="str">
            <v>2010062</v>
          </cell>
          <cell r="K5791" t="str">
            <v>40701</v>
          </cell>
          <cell r="L5791">
            <v>4.4000000000000004</v>
          </cell>
          <cell r="M5791" t="str">
            <v>143115201</v>
          </cell>
          <cell r="Q5791">
            <v>12366.01</v>
          </cell>
          <cell r="R5791">
            <v>49.43</v>
          </cell>
          <cell r="S5791">
            <v>1115.99</v>
          </cell>
        </row>
        <row r="5792">
          <cell r="B5792" t="str">
            <v>99</v>
          </cell>
          <cell r="C5792" t="str">
            <v>ТМ-40/10</v>
          </cell>
          <cell r="D5792" t="str">
            <v>534</v>
          </cell>
          <cell r="E5792" t="str">
            <v>011</v>
          </cell>
          <cell r="F5792">
            <v>11</v>
          </cell>
          <cell r="G5792">
            <v>40</v>
          </cell>
          <cell r="H5792">
            <v>13481</v>
          </cell>
          <cell r="I5792" t="str">
            <v>42421</v>
          </cell>
          <cell r="J5792" t="str">
            <v>2010062</v>
          </cell>
          <cell r="K5792" t="str">
            <v>40701</v>
          </cell>
          <cell r="L5792">
            <v>4.4000000000000004</v>
          </cell>
          <cell r="M5792" t="str">
            <v>143115201</v>
          </cell>
          <cell r="Q5792">
            <v>12365.01</v>
          </cell>
          <cell r="R5792">
            <v>49.43</v>
          </cell>
          <cell r="S5792">
            <v>1115.99</v>
          </cell>
        </row>
        <row r="5793">
          <cell r="B5793" t="str">
            <v>99</v>
          </cell>
          <cell r="C5793" t="str">
            <v>ТМ-40/10</v>
          </cell>
          <cell r="D5793" t="str">
            <v>534</v>
          </cell>
          <cell r="E5793" t="str">
            <v>011</v>
          </cell>
          <cell r="F5793">
            <v>11</v>
          </cell>
          <cell r="G5793">
            <v>40</v>
          </cell>
          <cell r="H5793">
            <v>13481</v>
          </cell>
          <cell r="I5793" t="str">
            <v>42422</v>
          </cell>
          <cell r="J5793" t="str">
            <v>2010062</v>
          </cell>
          <cell r="K5793" t="str">
            <v>40701</v>
          </cell>
          <cell r="L5793">
            <v>4.4000000000000004</v>
          </cell>
          <cell r="M5793" t="str">
            <v>143115201</v>
          </cell>
          <cell r="Q5793">
            <v>12365.01</v>
          </cell>
          <cell r="R5793">
            <v>49.43</v>
          </cell>
          <cell r="S5793">
            <v>1115.99</v>
          </cell>
        </row>
        <row r="5794">
          <cell r="B5794" t="str">
            <v>99</v>
          </cell>
          <cell r="C5794" t="str">
            <v>ТМ-40/10</v>
          </cell>
          <cell r="D5794" t="str">
            <v>534</v>
          </cell>
          <cell r="E5794" t="str">
            <v>011</v>
          </cell>
          <cell r="F5794">
            <v>11</v>
          </cell>
          <cell r="G5794">
            <v>40</v>
          </cell>
          <cell r="H5794">
            <v>13481</v>
          </cell>
          <cell r="I5794" t="str">
            <v>42423</v>
          </cell>
          <cell r="J5794" t="str">
            <v>2010062</v>
          </cell>
          <cell r="K5794" t="str">
            <v>40701</v>
          </cell>
          <cell r="L5794">
            <v>4.4000000000000004</v>
          </cell>
          <cell r="M5794" t="str">
            <v>143115201</v>
          </cell>
          <cell r="Q5794">
            <v>12366.01</v>
          </cell>
          <cell r="R5794">
            <v>49.43</v>
          </cell>
          <cell r="S5794">
            <v>1114.99</v>
          </cell>
        </row>
        <row r="5795">
          <cell r="B5795" t="str">
            <v>99</v>
          </cell>
          <cell r="C5795" t="str">
            <v>ТМ-40кВ</v>
          </cell>
          <cell r="D5795" t="str">
            <v>534</v>
          </cell>
          <cell r="E5795" t="str">
            <v>011</v>
          </cell>
          <cell r="F5795">
            <v>11</v>
          </cell>
          <cell r="G5795">
            <v>40</v>
          </cell>
          <cell r="H5795">
            <v>13481</v>
          </cell>
          <cell r="I5795" t="str">
            <v>42424</v>
          </cell>
          <cell r="J5795" t="str">
            <v>2010062</v>
          </cell>
          <cell r="K5795" t="str">
            <v>40701</v>
          </cell>
          <cell r="L5795">
            <v>4.4000000000000004</v>
          </cell>
          <cell r="M5795" t="str">
            <v>143115201</v>
          </cell>
          <cell r="Q5795">
            <v>12365.01</v>
          </cell>
          <cell r="R5795">
            <v>49.43</v>
          </cell>
          <cell r="S5795">
            <v>1115.99</v>
          </cell>
        </row>
        <row r="5796">
          <cell r="B5796" t="str">
            <v>99</v>
          </cell>
          <cell r="C5796" t="str">
            <v>ТМ-40кВ</v>
          </cell>
          <cell r="D5796" t="str">
            <v>534</v>
          </cell>
          <cell r="E5796" t="str">
            <v>011</v>
          </cell>
          <cell r="F5796">
            <v>11</v>
          </cell>
          <cell r="G5796">
            <v>40</v>
          </cell>
          <cell r="H5796">
            <v>13481</v>
          </cell>
          <cell r="I5796" t="str">
            <v>42426</v>
          </cell>
          <cell r="J5796" t="str">
            <v>2010062</v>
          </cell>
          <cell r="K5796" t="str">
            <v>40701</v>
          </cell>
          <cell r="L5796">
            <v>4.4000000000000004</v>
          </cell>
          <cell r="M5796" t="str">
            <v>143115201</v>
          </cell>
          <cell r="Q5796">
            <v>12365.01</v>
          </cell>
          <cell r="R5796">
            <v>49.43</v>
          </cell>
          <cell r="S5796">
            <v>1115.99</v>
          </cell>
        </row>
        <row r="5797">
          <cell r="B5797" t="str">
            <v>99</v>
          </cell>
          <cell r="C5797" t="str">
            <v>Эл/станция АД-300/400</v>
          </cell>
          <cell r="D5797" t="str">
            <v>534</v>
          </cell>
          <cell r="E5797" t="str">
            <v>011</v>
          </cell>
          <cell r="F5797">
            <v>11</v>
          </cell>
          <cell r="G5797">
            <v>40</v>
          </cell>
          <cell r="H5797">
            <v>10556</v>
          </cell>
          <cell r="I5797" t="str">
            <v>42427</v>
          </cell>
          <cell r="J5797" t="str">
            <v>2010062</v>
          </cell>
          <cell r="K5797" t="str">
            <v>40300</v>
          </cell>
          <cell r="L5797">
            <v>12.5</v>
          </cell>
          <cell r="M5797" t="str">
            <v>143115201</v>
          </cell>
          <cell r="Q5797">
            <v>10556</v>
          </cell>
          <cell r="R5797">
            <v>0</v>
          </cell>
          <cell r="S5797">
            <v>0</v>
          </cell>
          <cell r="X5797">
            <v>0</v>
          </cell>
        </row>
        <row r="5798">
          <cell r="B5798" t="str">
            <v>99</v>
          </cell>
          <cell r="C5798" t="str">
            <v>КТП-40кВА</v>
          </cell>
          <cell r="D5798" t="str">
            <v>534</v>
          </cell>
          <cell r="E5798" t="str">
            <v>011</v>
          </cell>
          <cell r="F5798">
            <v>11</v>
          </cell>
          <cell r="G5798">
            <v>40</v>
          </cell>
          <cell r="H5798">
            <v>7698</v>
          </cell>
          <cell r="I5798" t="str">
            <v>42430</v>
          </cell>
          <cell r="J5798" t="str">
            <v>2010062</v>
          </cell>
          <cell r="K5798" t="str">
            <v>40701</v>
          </cell>
          <cell r="L5798">
            <v>6.6</v>
          </cell>
          <cell r="M5798" t="str">
            <v>143115201</v>
          </cell>
          <cell r="Q5798">
            <v>7698</v>
          </cell>
          <cell r="R5798">
            <v>0</v>
          </cell>
          <cell r="S5798">
            <v>0</v>
          </cell>
        </row>
        <row r="5799">
          <cell r="B5799" t="str">
            <v>99</v>
          </cell>
          <cell r="C5799" t="str">
            <v>КТП-40кВА</v>
          </cell>
          <cell r="D5799" t="str">
            <v>534</v>
          </cell>
          <cell r="E5799" t="str">
            <v>011</v>
          </cell>
          <cell r="F5799">
            <v>11</v>
          </cell>
          <cell r="G5799">
            <v>40</v>
          </cell>
          <cell r="H5799">
            <v>7698</v>
          </cell>
          <cell r="I5799" t="str">
            <v>42431</v>
          </cell>
          <cell r="J5799" t="str">
            <v>2010062</v>
          </cell>
          <cell r="K5799" t="str">
            <v>40701</v>
          </cell>
          <cell r="L5799">
            <v>6.6</v>
          </cell>
          <cell r="M5799" t="str">
            <v>143115201</v>
          </cell>
          <cell r="Q5799">
            <v>7698</v>
          </cell>
          <cell r="R5799">
            <v>0</v>
          </cell>
          <cell r="S5799">
            <v>0</v>
          </cell>
        </row>
        <row r="5800">
          <cell r="B5800" t="str">
            <v>14</v>
          </cell>
          <cell r="C5800" t="str">
            <v>Силовое оборудование ТП №40 п.Смирных</v>
          </cell>
          <cell r="D5800" t="str">
            <v>533</v>
          </cell>
          <cell r="E5800" t="str">
            <v>011</v>
          </cell>
          <cell r="F5800">
            <v>11</v>
          </cell>
          <cell r="G5800">
            <v>40</v>
          </cell>
          <cell r="H5800">
            <v>29762.75</v>
          </cell>
          <cell r="I5800" t="str">
            <v>40402</v>
          </cell>
          <cell r="J5800" t="str">
            <v>2010062</v>
          </cell>
          <cell r="K5800" t="str">
            <v>40701</v>
          </cell>
          <cell r="L5800">
            <v>4.4000000000000004</v>
          </cell>
          <cell r="M5800" t="str">
            <v>143115010</v>
          </cell>
          <cell r="Q5800">
            <v>29762.75</v>
          </cell>
          <cell r="R5800">
            <v>0</v>
          </cell>
          <cell r="S5800">
            <v>0</v>
          </cell>
        </row>
        <row r="5801">
          <cell r="B5801" t="str">
            <v>14</v>
          </cell>
          <cell r="C5801" t="str">
            <v>Силовое оборудование КТП №4 п.Смирных</v>
          </cell>
          <cell r="D5801" t="str">
            <v>533</v>
          </cell>
          <cell r="E5801" t="str">
            <v>011</v>
          </cell>
          <cell r="F5801">
            <v>11</v>
          </cell>
          <cell r="G5801">
            <v>40</v>
          </cell>
          <cell r="H5801">
            <v>17176.099999999999</v>
          </cell>
          <cell r="I5801" t="str">
            <v>40403</v>
          </cell>
          <cell r="J5801" t="str">
            <v>2010062</v>
          </cell>
          <cell r="K5801" t="str">
            <v>40701</v>
          </cell>
          <cell r="L5801">
            <v>4.4000000000000004</v>
          </cell>
          <cell r="M5801" t="str">
            <v>143115010</v>
          </cell>
          <cell r="Q5801">
            <v>17176.099999999999</v>
          </cell>
          <cell r="R5801">
            <v>0</v>
          </cell>
          <cell r="S5801">
            <v>0</v>
          </cell>
        </row>
        <row r="5802">
          <cell r="B5802" t="str">
            <v>14</v>
          </cell>
          <cell r="C5802" t="str">
            <v>Силовое оборудование ТП №21 п.Смирных</v>
          </cell>
          <cell r="D5802" t="str">
            <v>533</v>
          </cell>
          <cell r="E5802" t="str">
            <v>011</v>
          </cell>
          <cell r="F5802">
            <v>11</v>
          </cell>
          <cell r="G5802">
            <v>40</v>
          </cell>
          <cell r="H5802">
            <v>20985.83</v>
          </cell>
          <cell r="I5802" t="str">
            <v>40405</v>
          </cell>
          <cell r="J5802" t="str">
            <v>2010062</v>
          </cell>
          <cell r="K5802" t="str">
            <v>40701</v>
          </cell>
          <cell r="L5802">
            <v>4.4000000000000004</v>
          </cell>
          <cell r="M5802" t="str">
            <v>143115010</v>
          </cell>
          <cell r="Q5802">
            <v>20985.83</v>
          </cell>
          <cell r="R5802">
            <v>0</v>
          </cell>
          <cell r="S5802">
            <v>0</v>
          </cell>
        </row>
        <row r="5803">
          <cell r="B5803" t="str">
            <v>00</v>
          </cell>
          <cell r="C5803" t="str">
            <v>Силовое оборудование КТП №1 п.Малиновка</v>
          </cell>
          <cell r="D5803" t="str">
            <v>533</v>
          </cell>
          <cell r="E5803" t="str">
            <v>011</v>
          </cell>
          <cell r="F5803">
            <v>11</v>
          </cell>
          <cell r="G5803">
            <v>40</v>
          </cell>
          <cell r="H5803">
            <v>285941.59999999998</v>
          </cell>
          <cell r="I5803" t="str">
            <v>40411</v>
          </cell>
          <cell r="J5803" t="str">
            <v>2010062</v>
          </cell>
          <cell r="K5803" t="str">
            <v>40701</v>
          </cell>
          <cell r="L5803">
            <v>4.4000000000000004</v>
          </cell>
          <cell r="M5803" t="str">
            <v>143115010</v>
          </cell>
          <cell r="Q5803">
            <v>285941.59999999998</v>
          </cell>
          <cell r="R5803">
            <v>0</v>
          </cell>
          <cell r="S5803">
            <v>0</v>
          </cell>
        </row>
        <row r="5804">
          <cell r="B5804" t="str">
            <v>00</v>
          </cell>
          <cell r="C5804" t="str">
            <v>Силовое оборудование МТП №2 п.Леонидово</v>
          </cell>
          <cell r="D5804" t="str">
            <v>533</v>
          </cell>
          <cell r="E5804" t="str">
            <v>011</v>
          </cell>
          <cell r="F5804">
            <v>11</v>
          </cell>
          <cell r="G5804">
            <v>40</v>
          </cell>
          <cell r="H5804">
            <v>98258.07</v>
          </cell>
          <cell r="I5804" t="str">
            <v>40416</v>
          </cell>
          <cell r="J5804" t="str">
            <v>2010062</v>
          </cell>
          <cell r="K5804" t="str">
            <v>40701</v>
          </cell>
          <cell r="L5804">
            <v>4.4000000000000004</v>
          </cell>
          <cell r="M5804" t="str">
            <v>143115010</v>
          </cell>
          <cell r="Q5804">
            <v>68474.23</v>
          </cell>
          <cell r="R5804">
            <v>360.28</v>
          </cell>
          <cell r="S5804">
            <v>29783.84</v>
          </cell>
        </row>
        <row r="5805">
          <cell r="B5805" t="str">
            <v>00</v>
          </cell>
          <cell r="C5805" t="str">
            <v>Силовое оборудование КТП №7 п.Леонидово</v>
          </cell>
          <cell r="D5805" t="str">
            <v>533</v>
          </cell>
          <cell r="E5805" t="str">
            <v>011</v>
          </cell>
          <cell r="F5805">
            <v>11</v>
          </cell>
          <cell r="G5805">
            <v>40</v>
          </cell>
          <cell r="H5805">
            <v>45580.63</v>
          </cell>
          <cell r="I5805" t="str">
            <v>40417</v>
          </cell>
          <cell r="J5805" t="str">
            <v>2010062</v>
          </cell>
          <cell r="K5805" t="str">
            <v>40701</v>
          </cell>
          <cell r="L5805">
            <v>4.4000000000000004</v>
          </cell>
          <cell r="M5805" t="str">
            <v>143115010</v>
          </cell>
          <cell r="Q5805">
            <v>45580.63</v>
          </cell>
          <cell r="R5805">
            <v>0</v>
          </cell>
          <cell r="S5805">
            <v>0</v>
          </cell>
        </row>
        <row r="5806">
          <cell r="B5806" t="str">
            <v>00</v>
          </cell>
          <cell r="C5806" t="str">
            <v>Силовое оборудование КТП №4 п.Забайкалец</v>
          </cell>
          <cell r="D5806" t="str">
            <v>533</v>
          </cell>
          <cell r="E5806" t="str">
            <v>011</v>
          </cell>
          <cell r="F5806">
            <v>11</v>
          </cell>
          <cell r="G5806">
            <v>40</v>
          </cell>
          <cell r="H5806">
            <v>22746.04</v>
          </cell>
          <cell r="I5806" t="str">
            <v>40418</v>
          </cell>
          <cell r="J5806" t="str">
            <v>2010062</v>
          </cell>
          <cell r="K5806" t="str">
            <v>40701</v>
          </cell>
          <cell r="L5806">
            <v>4.4000000000000004</v>
          </cell>
          <cell r="M5806" t="str">
            <v>143115010</v>
          </cell>
          <cell r="Q5806">
            <v>22746.04</v>
          </cell>
          <cell r="R5806">
            <v>0</v>
          </cell>
          <cell r="S5806">
            <v>0</v>
          </cell>
        </row>
        <row r="5807">
          <cell r="B5807" t="str">
            <v>00</v>
          </cell>
          <cell r="C5807" t="str">
            <v>Силовое оборудование МТП №6 п.Возвращение</v>
          </cell>
          <cell r="D5807" t="str">
            <v>533</v>
          </cell>
          <cell r="E5807" t="str">
            <v>011</v>
          </cell>
          <cell r="F5807">
            <v>11</v>
          </cell>
          <cell r="G5807">
            <v>40</v>
          </cell>
          <cell r="H5807">
            <v>62184.79</v>
          </cell>
          <cell r="I5807" t="str">
            <v>40420</v>
          </cell>
          <cell r="J5807" t="str">
            <v>2010062</v>
          </cell>
          <cell r="K5807" t="str">
            <v>40701</v>
          </cell>
          <cell r="L5807">
            <v>4.4000000000000004</v>
          </cell>
          <cell r="M5807" t="str">
            <v>143115010</v>
          </cell>
          <cell r="Q5807">
            <v>62184.79</v>
          </cell>
          <cell r="R5807">
            <v>0</v>
          </cell>
          <cell r="S5807">
            <v>0</v>
          </cell>
        </row>
        <row r="5808">
          <cell r="B5808" t="str">
            <v>00</v>
          </cell>
          <cell r="C5808" t="str">
            <v>Силовое оборудование МТП №1 г.Поронайск</v>
          </cell>
          <cell r="D5808" t="str">
            <v>533</v>
          </cell>
          <cell r="E5808" t="str">
            <v>011</v>
          </cell>
          <cell r="F5808">
            <v>11</v>
          </cell>
          <cell r="G5808">
            <v>40</v>
          </cell>
          <cell r="H5808">
            <v>24305.31</v>
          </cell>
          <cell r="I5808" t="str">
            <v>40422</v>
          </cell>
          <cell r="J5808" t="str">
            <v>2010062</v>
          </cell>
          <cell r="K5808" t="str">
            <v>40701</v>
          </cell>
          <cell r="L5808">
            <v>4.4000000000000004</v>
          </cell>
          <cell r="M5808" t="str">
            <v>143115010</v>
          </cell>
          <cell r="Q5808">
            <v>24305.31</v>
          </cell>
          <cell r="R5808">
            <v>0</v>
          </cell>
          <cell r="S5808">
            <v>0</v>
          </cell>
        </row>
        <row r="5809">
          <cell r="B5809" t="str">
            <v>00</v>
          </cell>
          <cell r="C5809" t="str">
            <v>Силовое оборудование ТП №3 г.Поронайск</v>
          </cell>
          <cell r="D5809" t="str">
            <v>533</v>
          </cell>
          <cell r="E5809" t="str">
            <v>011</v>
          </cell>
          <cell r="F5809">
            <v>11</v>
          </cell>
          <cell r="G5809">
            <v>40</v>
          </cell>
          <cell r="H5809">
            <v>169919.22</v>
          </cell>
          <cell r="I5809" t="str">
            <v>40424</v>
          </cell>
          <cell r="J5809" t="str">
            <v>2010062</v>
          </cell>
          <cell r="K5809" t="str">
            <v>40701</v>
          </cell>
          <cell r="L5809">
            <v>4.4000000000000004</v>
          </cell>
          <cell r="M5809" t="str">
            <v>143115010</v>
          </cell>
          <cell r="Q5809">
            <v>156086.29</v>
          </cell>
          <cell r="R5809">
            <v>623.04</v>
          </cell>
          <cell r="S5809">
            <v>13832.93</v>
          </cell>
        </row>
        <row r="5810">
          <cell r="B5810" t="str">
            <v>00</v>
          </cell>
          <cell r="C5810" t="str">
            <v>Силовое оборудование ТП №5 г.Поронайск</v>
          </cell>
          <cell r="D5810" t="str">
            <v>533</v>
          </cell>
          <cell r="E5810" t="str">
            <v>011</v>
          </cell>
          <cell r="F5810">
            <v>11</v>
          </cell>
          <cell r="G5810">
            <v>40</v>
          </cell>
          <cell r="H5810">
            <v>154996.26999999999</v>
          </cell>
          <cell r="I5810" t="str">
            <v>40426</v>
          </cell>
          <cell r="J5810" t="str">
            <v>2010062</v>
          </cell>
          <cell r="K5810" t="str">
            <v>40701</v>
          </cell>
          <cell r="L5810">
            <v>4.4000000000000004</v>
          </cell>
          <cell r="M5810" t="str">
            <v>143115010</v>
          </cell>
          <cell r="Q5810">
            <v>140771.74</v>
          </cell>
          <cell r="R5810">
            <v>568.32000000000005</v>
          </cell>
          <cell r="S5810">
            <v>14224.53</v>
          </cell>
        </row>
        <row r="5811">
          <cell r="B5811" t="str">
            <v>15</v>
          </cell>
          <cell r="C5811" t="str">
            <v>Силовое оборудование КТП №8 ст.Гребенская</v>
          </cell>
          <cell r="D5811" t="str">
            <v>533</v>
          </cell>
          <cell r="E5811" t="str">
            <v>011</v>
          </cell>
          <cell r="F5811">
            <v>11</v>
          </cell>
          <cell r="G5811">
            <v>40</v>
          </cell>
          <cell r="H5811">
            <v>60148.49</v>
          </cell>
          <cell r="I5811" t="str">
            <v>40430</v>
          </cell>
          <cell r="J5811" t="str">
            <v>2010062</v>
          </cell>
          <cell r="K5811" t="str">
            <v>40701</v>
          </cell>
          <cell r="L5811">
            <v>4.4000000000000004</v>
          </cell>
          <cell r="M5811" t="str">
            <v>143115010</v>
          </cell>
          <cell r="Q5811">
            <v>59148.83</v>
          </cell>
          <cell r="R5811">
            <v>220.54</v>
          </cell>
          <cell r="S5811">
            <v>999.66</v>
          </cell>
          <cell r="X5811">
            <v>0</v>
          </cell>
        </row>
        <row r="5812">
          <cell r="B5812" t="str">
            <v>00</v>
          </cell>
          <cell r="C5812" t="str">
            <v>Силовое оборудование КТП №22 г.Поронайск</v>
          </cell>
          <cell r="D5812" t="str">
            <v>533</v>
          </cell>
          <cell r="E5812" t="str">
            <v>011</v>
          </cell>
          <cell r="F5812">
            <v>11</v>
          </cell>
          <cell r="G5812">
            <v>40</v>
          </cell>
          <cell r="H5812">
            <v>47027.23</v>
          </cell>
          <cell r="I5812" t="str">
            <v>40433</v>
          </cell>
          <cell r="J5812" t="str">
            <v>2010062</v>
          </cell>
          <cell r="K5812" t="str">
            <v>40701</v>
          </cell>
          <cell r="L5812">
            <v>4.4000000000000004</v>
          </cell>
          <cell r="M5812" t="str">
            <v>143115010</v>
          </cell>
          <cell r="Q5812">
            <v>47027.23</v>
          </cell>
          <cell r="R5812">
            <v>0</v>
          </cell>
          <cell r="S5812">
            <v>0</v>
          </cell>
        </row>
        <row r="5813">
          <cell r="B5813" t="str">
            <v>00</v>
          </cell>
          <cell r="C5813" t="str">
            <v>Силовое оборудование РП №23 г.Поронайск</v>
          </cell>
          <cell r="D5813" t="str">
            <v>533</v>
          </cell>
          <cell r="E5813" t="str">
            <v>011</v>
          </cell>
          <cell r="F5813">
            <v>11</v>
          </cell>
          <cell r="G5813">
            <v>40</v>
          </cell>
          <cell r="H5813">
            <v>25068.87</v>
          </cell>
          <cell r="I5813" t="str">
            <v>40434</v>
          </cell>
          <cell r="J5813" t="str">
            <v>2010062</v>
          </cell>
          <cell r="K5813" t="str">
            <v>40701</v>
          </cell>
          <cell r="L5813">
            <v>4.4000000000000004</v>
          </cell>
          <cell r="M5813" t="str">
            <v>143115010</v>
          </cell>
          <cell r="Q5813">
            <v>25068.87</v>
          </cell>
          <cell r="R5813">
            <v>0</v>
          </cell>
          <cell r="S5813">
            <v>0</v>
          </cell>
        </row>
        <row r="5814">
          <cell r="B5814" t="str">
            <v>00</v>
          </cell>
          <cell r="C5814" t="str">
            <v>Силовое оборудование ТП №19 г.Поронайск</v>
          </cell>
          <cell r="D5814" t="str">
            <v>533</v>
          </cell>
          <cell r="E5814" t="str">
            <v>011</v>
          </cell>
          <cell r="F5814">
            <v>11</v>
          </cell>
          <cell r="G5814">
            <v>40</v>
          </cell>
          <cell r="H5814">
            <v>106946.56</v>
          </cell>
          <cell r="I5814" t="str">
            <v>40437</v>
          </cell>
          <cell r="J5814" t="str">
            <v>2010062</v>
          </cell>
          <cell r="K5814" t="str">
            <v>40701</v>
          </cell>
          <cell r="L5814">
            <v>4.4000000000000004</v>
          </cell>
          <cell r="M5814" t="str">
            <v>143115010</v>
          </cell>
          <cell r="Q5814">
            <v>106946.56</v>
          </cell>
          <cell r="R5814">
            <v>0</v>
          </cell>
          <cell r="S5814">
            <v>0</v>
          </cell>
        </row>
        <row r="5815">
          <cell r="B5815" t="str">
            <v>00</v>
          </cell>
          <cell r="C5815" t="str">
            <v>Силовое оборудование КТП №14 г.Поронайск</v>
          </cell>
          <cell r="D5815" t="str">
            <v>533</v>
          </cell>
          <cell r="E5815" t="str">
            <v>011</v>
          </cell>
          <cell r="F5815">
            <v>11</v>
          </cell>
          <cell r="G5815">
            <v>40</v>
          </cell>
          <cell r="H5815">
            <v>190672.11</v>
          </cell>
          <cell r="I5815" t="str">
            <v>40440</v>
          </cell>
          <cell r="J5815" t="str">
            <v>2010062</v>
          </cell>
          <cell r="K5815" t="str">
            <v>40701</v>
          </cell>
          <cell r="L5815">
            <v>4.4000000000000004</v>
          </cell>
          <cell r="M5815" t="str">
            <v>143115010</v>
          </cell>
          <cell r="Q5815">
            <v>153078.28</v>
          </cell>
          <cell r="R5815">
            <v>699.13</v>
          </cell>
          <cell r="S5815">
            <v>37593.83</v>
          </cell>
        </row>
        <row r="5816">
          <cell r="B5816" t="str">
            <v>00</v>
          </cell>
          <cell r="C5816" t="str">
            <v>Силовое оборудование КТП №2 п.Гастелло</v>
          </cell>
          <cell r="D5816" t="str">
            <v>533</v>
          </cell>
          <cell r="E5816" t="str">
            <v>011</v>
          </cell>
          <cell r="F5816">
            <v>11</v>
          </cell>
          <cell r="G5816">
            <v>40</v>
          </cell>
          <cell r="H5816">
            <v>21849.16</v>
          </cell>
          <cell r="I5816" t="str">
            <v>40444</v>
          </cell>
          <cell r="J5816" t="str">
            <v>2010062</v>
          </cell>
          <cell r="K5816" t="str">
            <v>40701</v>
          </cell>
          <cell r="L5816">
            <v>4.4000000000000004</v>
          </cell>
          <cell r="M5816" t="str">
            <v>143115010</v>
          </cell>
          <cell r="Q5816">
            <v>21849.16</v>
          </cell>
          <cell r="R5816">
            <v>0</v>
          </cell>
          <cell r="S5816">
            <v>0</v>
          </cell>
        </row>
        <row r="5817">
          <cell r="B5817" t="str">
            <v>00</v>
          </cell>
          <cell r="C5817" t="str">
            <v>Силовое оборудование КТП №3 п.Гастелло</v>
          </cell>
          <cell r="D5817" t="str">
            <v>533</v>
          </cell>
          <cell r="E5817" t="str">
            <v>011</v>
          </cell>
          <cell r="F5817">
            <v>11</v>
          </cell>
          <cell r="G5817">
            <v>40</v>
          </cell>
          <cell r="H5817">
            <v>54770.68</v>
          </cell>
          <cell r="I5817" t="str">
            <v>40446</v>
          </cell>
          <cell r="J5817" t="str">
            <v>2010062</v>
          </cell>
          <cell r="K5817" t="str">
            <v>40701</v>
          </cell>
          <cell r="L5817">
            <v>4.4000000000000004</v>
          </cell>
          <cell r="M5817" t="str">
            <v>143115010</v>
          </cell>
          <cell r="Q5817">
            <v>54770.68</v>
          </cell>
          <cell r="R5817">
            <v>0</v>
          </cell>
          <cell r="S5817">
            <v>0</v>
          </cell>
        </row>
        <row r="5818">
          <cell r="B5818" t="str">
            <v>00</v>
          </cell>
          <cell r="C5818" t="str">
            <v>Силовое оборудование КТП №8 п.Гастелло</v>
          </cell>
          <cell r="D5818" t="str">
            <v>533</v>
          </cell>
          <cell r="E5818" t="str">
            <v>011</v>
          </cell>
          <cell r="F5818">
            <v>11</v>
          </cell>
          <cell r="G5818">
            <v>40</v>
          </cell>
          <cell r="H5818">
            <v>61353.98</v>
          </cell>
          <cell r="I5818" t="str">
            <v>40447</v>
          </cell>
          <cell r="J5818" t="str">
            <v>2010062</v>
          </cell>
          <cell r="K5818" t="str">
            <v>40701</v>
          </cell>
          <cell r="L5818">
            <v>4.4000000000000004</v>
          </cell>
          <cell r="M5818" t="str">
            <v>143115010</v>
          </cell>
          <cell r="Q5818">
            <v>61353.98</v>
          </cell>
          <cell r="R5818">
            <v>0</v>
          </cell>
          <cell r="S5818">
            <v>0</v>
          </cell>
        </row>
        <row r="5819">
          <cell r="B5819" t="str">
            <v>15</v>
          </cell>
          <cell r="C5819" t="str">
            <v>Силовое оборудование ТП №19 с.Новое</v>
          </cell>
          <cell r="D5819" t="str">
            <v>533</v>
          </cell>
          <cell r="E5819" t="str">
            <v>011</v>
          </cell>
          <cell r="F5819">
            <v>11</v>
          </cell>
          <cell r="G5819">
            <v>40</v>
          </cell>
          <cell r="H5819">
            <v>79184.67</v>
          </cell>
          <cell r="I5819" t="str">
            <v>40449</v>
          </cell>
          <cell r="J5819" t="str">
            <v>2010062</v>
          </cell>
          <cell r="K5819" t="str">
            <v>40701</v>
          </cell>
          <cell r="L5819">
            <v>4</v>
          </cell>
          <cell r="M5819" t="str">
            <v>143115010</v>
          </cell>
          <cell r="Q5819">
            <v>79184.67</v>
          </cell>
          <cell r="R5819">
            <v>0</v>
          </cell>
          <cell r="S5819">
            <v>0</v>
          </cell>
        </row>
        <row r="5820">
          <cell r="B5820" t="str">
            <v>15</v>
          </cell>
          <cell r="C5820" t="str">
            <v>Силовое оборудование КТП №5 с.Новое</v>
          </cell>
          <cell r="D5820" t="str">
            <v>533</v>
          </cell>
          <cell r="E5820" t="str">
            <v>011</v>
          </cell>
          <cell r="F5820">
            <v>11</v>
          </cell>
          <cell r="G5820">
            <v>40</v>
          </cell>
          <cell r="H5820">
            <v>19352.88</v>
          </cell>
          <cell r="I5820" t="str">
            <v>40450</v>
          </cell>
          <cell r="J5820" t="str">
            <v>2010062</v>
          </cell>
          <cell r="K5820" t="str">
            <v>40701</v>
          </cell>
          <cell r="L5820">
            <v>4</v>
          </cell>
          <cell r="M5820" t="str">
            <v>143115010</v>
          </cell>
          <cell r="Q5820">
            <v>19352.88</v>
          </cell>
          <cell r="R5820">
            <v>0</v>
          </cell>
          <cell r="S5820">
            <v>0</v>
          </cell>
        </row>
        <row r="5821">
          <cell r="B5821" t="str">
            <v>15</v>
          </cell>
          <cell r="C5821" t="str">
            <v>Силовое оборудование КТП №9 г.Макаров</v>
          </cell>
          <cell r="D5821" t="str">
            <v>533</v>
          </cell>
          <cell r="E5821" t="str">
            <v>011</v>
          </cell>
          <cell r="F5821">
            <v>11</v>
          </cell>
          <cell r="G5821">
            <v>40</v>
          </cell>
          <cell r="H5821">
            <v>123308.66</v>
          </cell>
          <cell r="I5821" t="str">
            <v>40451</v>
          </cell>
          <cell r="J5821" t="str">
            <v>2010062</v>
          </cell>
          <cell r="K5821" t="str">
            <v>40701</v>
          </cell>
          <cell r="L5821">
            <v>4</v>
          </cell>
          <cell r="M5821" t="str">
            <v>143115010</v>
          </cell>
          <cell r="Q5821">
            <v>123308.66</v>
          </cell>
          <cell r="R5821">
            <v>0</v>
          </cell>
          <cell r="S5821">
            <v>0</v>
          </cell>
        </row>
        <row r="5822">
          <cell r="B5822" t="str">
            <v>15</v>
          </cell>
          <cell r="C5822" t="str">
            <v>Силовое оборудование КТП №8 п.Вахрушево</v>
          </cell>
          <cell r="D5822" t="str">
            <v>533</v>
          </cell>
          <cell r="E5822" t="str">
            <v>011</v>
          </cell>
          <cell r="F5822">
            <v>11</v>
          </cell>
          <cell r="G5822">
            <v>40</v>
          </cell>
          <cell r="H5822">
            <v>53899.24</v>
          </cell>
          <cell r="I5822" t="str">
            <v>40452</v>
          </cell>
          <cell r="J5822" t="str">
            <v>2010062</v>
          </cell>
          <cell r="K5822" t="str">
            <v>40701</v>
          </cell>
          <cell r="L5822">
            <v>4</v>
          </cell>
          <cell r="M5822" t="str">
            <v>143115010</v>
          </cell>
          <cell r="Q5822">
            <v>53899.24</v>
          </cell>
          <cell r="R5822">
            <v>0</v>
          </cell>
          <cell r="S5822">
            <v>0</v>
          </cell>
        </row>
        <row r="5823">
          <cell r="B5823" t="str">
            <v>15</v>
          </cell>
          <cell r="C5823" t="str">
            <v>Силовое оборудование КТП №1 п.Вахрушево</v>
          </cell>
          <cell r="D5823" t="str">
            <v>533</v>
          </cell>
          <cell r="E5823" t="str">
            <v>011</v>
          </cell>
          <cell r="F5823">
            <v>11</v>
          </cell>
          <cell r="G5823">
            <v>40</v>
          </cell>
          <cell r="H5823">
            <v>24080.26</v>
          </cell>
          <cell r="I5823" t="str">
            <v>40457</v>
          </cell>
          <cell r="J5823" t="str">
            <v>2010062</v>
          </cell>
          <cell r="K5823" t="str">
            <v>40701</v>
          </cell>
          <cell r="L5823">
            <v>4</v>
          </cell>
          <cell r="M5823" t="str">
            <v>143115010</v>
          </cell>
          <cell r="Q5823">
            <v>24080.26</v>
          </cell>
          <cell r="R5823">
            <v>0</v>
          </cell>
          <cell r="S5823">
            <v>0</v>
          </cell>
        </row>
        <row r="5824">
          <cell r="B5824" t="str">
            <v>15</v>
          </cell>
          <cell r="C5824" t="str">
            <v>Силовое оборудование КТП №2 п.Вахрушево</v>
          </cell>
          <cell r="D5824" t="str">
            <v>533</v>
          </cell>
          <cell r="E5824" t="str">
            <v>011</v>
          </cell>
          <cell r="F5824">
            <v>11</v>
          </cell>
          <cell r="G5824">
            <v>40</v>
          </cell>
          <cell r="H5824">
            <v>15214.93</v>
          </cell>
          <cell r="I5824" t="str">
            <v>40458</v>
          </cell>
          <cell r="J5824" t="str">
            <v>2010062</v>
          </cell>
          <cell r="K5824" t="str">
            <v>40701</v>
          </cell>
          <cell r="L5824">
            <v>4</v>
          </cell>
          <cell r="M5824" t="str">
            <v>143115010</v>
          </cell>
          <cell r="Q5824">
            <v>15214.93</v>
          </cell>
          <cell r="R5824">
            <v>0</v>
          </cell>
          <cell r="S5824">
            <v>0</v>
          </cell>
        </row>
        <row r="5825">
          <cell r="B5825" t="str">
            <v>15</v>
          </cell>
          <cell r="C5825" t="str">
            <v>Силовое оборудование ТП №3 п.Вахрушево</v>
          </cell>
          <cell r="D5825" t="str">
            <v>533</v>
          </cell>
          <cell r="E5825" t="str">
            <v>011</v>
          </cell>
          <cell r="F5825">
            <v>11</v>
          </cell>
          <cell r="G5825">
            <v>40</v>
          </cell>
          <cell r="H5825">
            <v>221077.78</v>
          </cell>
          <cell r="I5825" t="str">
            <v>40460</v>
          </cell>
          <cell r="J5825" t="str">
            <v>2010062</v>
          </cell>
          <cell r="K5825" t="str">
            <v>40701</v>
          </cell>
          <cell r="L5825">
            <v>4.4000000000000004</v>
          </cell>
          <cell r="M5825" t="str">
            <v>143115010</v>
          </cell>
          <cell r="Q5825">
            <v>59530.42</v>
          </cell>
          <cell r="R5825">
            <v>810.62</v>
          </cell>
          <cell r="S5825">
            <v>161547.35999999999</v>
          </cell>
          <cell r="X5825">
            <v>0</v>
          </cell>
        </row>
        <row r="5826">
          <cell r="B5826" t="str">
            <v>15</v>
          </cell>
          <cell r="C5826" t="str">
            <v>Силовое оборудование КТП №7 п.Вахрушево</v>
          </cell>
          <cell r="D5826" t="str">
            <v>533</v>
          </cell>
          <cell r="E5826" t="str">
            <v>011</v>
          </cell>
          <cell r="F5826">
            <v>11</v>
          </cell>
          <cell r="G5826">
            <v>40</v>
          </cell>
          <cell r="H5826">
            <v>87169.45</v>
          </cell>
          <cell r="I5826" t="str">
            <v>40463</v>
          </cell>
          <cell r="J5826" t="str">
            <v>2010062</v>
          </cell>
          <cell r="K5826" t="str">
            <v>40701</v>
          </cell>
          <cell r="L5826">
            <v>4</v>
          </cell>
          <cell r="M5826" t="str">
            <v>143115010</v>
          </cell>
          <cell r="Q5826">
            <v>87169.45</v>
          </cell>
          <cell r="R5826">
            <v>0</v>
          </cell>
          <cell r="S5826">
            <v>0</v>
          </cell>
        </row>
        <row r="5827">
          <cell r="B5827" t="str">
            <v>15</v>
          </cell>
          <cell r="C5827" t="str">
            <v>Силовое оборудование КТП №12 г.Макаров</v>
          </cell>
          <cell r="D5827" t="str">
            <v>533</v>
          </cell>
          <cell r="E5827" t="str">
            <v>011</v>
          </cell>
          <cell r="F5827">
            <v>11</v>
          </cell>
          <cell r="G5827">
            <v>40</v>
          </cell>
          <cell r="H5827">
            <v>125904.77</v>
          </cell>
          <cell r="I5827" t="str">
            <v>40464</v>
          </cell>
          <cell r="J5827" t="str">
            <v>2010062</v>
          </cell>
          <cell r="K5827" t="str">
            <v>40701</v>
          </cell>
          <cell r="L5827">
            <v>4</v>
          </cell>
          <cell r="M5827" t="str">
            <v>143115010</v>
          </cell>
          <cell r="Q5827">
            <v>125904.77</v>
          </cell>
          <cell r="R5827">
            <v>0</v>
          </cell>
          <cell r="S5827">
            <v>0</v>
          </cell>
        </row>
        <row r="5828">
          <cell r="B5828" t="str">
            <v>15</v>
          </cell>
          <cell r="C5828" t="str">
            <v>Силовое оборудование МТП №10 с.Новое</v>
          </cell>
          <cell r="D5828" t="str">
            <v>533</v>
          </cell>
          <cell r="E5828" t="str">
            <v>011</v>
          </cell>
          <cell r="F5828">
            <v>11</v>
          </cell>
          <cell r="G5828">
            <v>40</v>
          </cell>
          <cell r="H5828">
            <v>58680.53</v>
          </cell>
          <cell r="I5828" t="str">
            <v>40465</v>
          </cell>
          <cell r="J5828" t="str">
            <v>2010062</v>
          </cell>
          <cell r="K5828" t="str">
            <v>40701</v>
          </cell>
          <cell r="L5828">
            <v>4.4000000000000004</v>
          </cell>
          <cell r="M5828" t="str">
            <v>143115010</v>
          </cell>
          <cell r="Q5828">
            <v>58680.53</v>
          </cell>
          <cell r="R5828">
            <v>0</v>
          </cell>
          <cell r="S5828">
            <v>0</v>
          </cell>
          <cell r="X5828">
            <v>0</v>
          </cell>
        </row>
        <row r="5829">
          <cell r="B5829" t="str">
            <v>15</v>
          </cell>
          <cell r="C5829" t="str">
            <v>Силовое оборудование ТП №10 г.Макаров</v>
          </cell>
          <cell r="D5829" t="str">
            <v>533</v>
          </cell>
          <cell r="E5829" t="str">
            <v>011</v>
          </cell>
          <cell r="F5829">
            <v>11</v>
          </cell>
          <cell r="G5829">
            <v>40</v>
          </cell>
          <cell r="H5829">
            <v>117392.77</v>
          </cell>
          <cell r="I5829" t="str">
            <v>40473</v>
          </cell>
          <cell r="J5829" t="str">
            <v>2010062</v>
          </cell>
          <cell r="K5829" t="str">
            <v>40701</v>
          </cell>
          <cell r="L5829">
            <v>4</v>
          </cell>
          <cell r="M5829" t="str">
            <v>143115010</v>
          </cell>
          <cell r="Q5829">
            <v>117392.77</v>
          </cell>
          <cell r="R5829">
            <v>0</v>
          </cell>
          <cell r="S5829">
            <v>0</v>
          </cell>
        </row>
        <row r="5830">
          <cell r="B5830" t="str">
            <v>15</v>
          </cell>
          <cell r="C5830" t="str">
            <v>Силовое оборудование ТП №18 г.Макаров</v>
          </cell>
          <cell r="D5830" t="str">
            <v>533</v>
          </cell>
          <cell r="E5830" t="str">
            <v>011</v>
          </cell>
          <cell r="F5830">
            <v>11</v>
          </cell>
          <cell r="G5830">
            <v>40</v>
          </cell>
          <cell r="H5830">
            <v>212328.83</v>
          </cell>
          <cell r="I5830" t="str">
            <v>40477</v>
          </cell>
          <cell r="J5830" t="str">
            <v>2010062</v>
          </cell>
          <cell r="K5830" t="str">
            <v>40701</v>
          </cell>
          <cell r="L5830">
            <v>4</v>
          </cell>
          <cell r="M5830" t="str">
            <v>143115010</v>
          </cell>
          <cell r="Q5830">
            <v>212328.83</v>
          </cell>
          <cell r="R5830">
            <v>0</v>
          </cell>
          <cell r="S5830">
            <v>0</v>
          </cell>
        </row>
        <row r="5831">
          <cell r="B5831" t="str">
            <v>15</v>
          </cell>
          <cell r="C5831" t="str">
            <v>Силовое оборудование ТП №26 г.Макаров</v>
          </cell>
          <cell r="D5831" t="str">
            <v>533</v>
          </cell>
          <cell r="E5831" t="str">
            <v>011</v>
          </cell>
          <cell r="F5831">
            <v>11</v>
          </cell>
          <cell r="G5831">
            <v>40</v>
          </cell>
          <cell r="H5831">
            <v>130863.88</v>
          </cell>
          <cell r="I5831" t="str">
            <v>40481</v>
          </cell>
          <cell r="J5831" t="str">
            <v>2010062</v>
          </cell>
          <cell r="K5831" t="str">
            <v>40701</v>
          </cell>
          <cell r="L5831">
            <v>4</v>
          </cell>
          <cell r="M5831" t="str">
            <v>143115010</v>
          </cell>
          <cell r="Q5831">
            <v>130863.88</v>
          </cell>
          <cell r="R5831">
            <v>0</v>
          </cell>
          <cell r="S5831">
            <v>0</v>
          </cell>
        </row>
        <row r="5832">
          <cell r="B5832" t="str">
            <v>15</v>
          </cell>
          <cell r="C5832" t="str">
            <v>Силовое оборудование ТП №28 г.Макаров</v>
          </cell>
          <cell r="D5832" t="str">
            <v>533</v>
          </cell>
          <cell r="E5832" t="str">
            <v>011</v>
          </cell>
          <cell r="F5832">
            <v>11</v>
          </cell>
          <cell r="G5832">
            <v>40</v>
          </cell>
          <cell r="H5832">
            <v>141574.85999999999</v>
          </cell>
          <cell r="I5832" t="str">
            <v>40483</v>
          </cell>
          <cell r="J5832" t="str">
            <v>2010062</v>
          </cell>
          <cell r="K5832" t="str">
            <v>40701</v>
          </cell>
          <cell r="L5832">
            <v>4.4000000000000004</v>
          </cell>
          <cell r="M5832" t="str">
            <v>143115010</v>
          </cell>
          <cell r="Q5832">
            <v>120427.65</v>
          </cell>
          <cell r="R5832">
            <v>519.11</v>
          </cell>
          <cell r="S5832">
            <v>21147.21</v>
          </cell>
          <cell r="X5832">
            <v>0</v>
          </cell>
        </row>
        <row r="5833">
          <cell r="B5833" t="str">
            <v>15</v>
          </cell>
          <cell r="C5833" t="str">
            <v>Силовое оборудование ТП №31 п.Поречье</v>
          </cell>
          <cell r="D5833" t="str">
            <v>533</v>
          </cell>
          <cell r="E5833" t="str">
            <v>011</v>
          </cell>
          <cell r="F5833">
            <v>11</v>
          </cell>
          <cell r="G5833">
            <v>40</v>
          </cell>
          <cell r="H5833">
            <v>727728.29</v>
          </cell>
          <cell r="I5833" t="str">
            <v>40485</v>
          </cell>
          <cell r="J5833" t="str">
            <v>2010062</v>
          </cell>
          <cell r="K5833" t="str">
            <v>40701</v>
          </cell>
          <cell r="L5833">
            <v>4</v>
          </cell>
          <cell r="M5833" t="str">
            <v>143115010</v>
          </cell>
          <cell r="Q5833">
            <v>727728.29</v>
          </cell>
          <cell r="R5833">
            <v>0</v>
          </cell>
          <cell r="S5833">
            <v>0</v>
          </cell>
        </row>
        <row r="5834">
          <cell r="B5834" t="str">
            <v>15</v>
          </cell>
          <cell r="C5834" t="str">
            <v>Силовое оборудование ТП №27 г.Макаров</v>
          </cell>
          <cell r="D5834" t="str">
            <v>533</v>
          </cell>
          <cell r="E5834" t="str">
            <v>011</v>
          </cell>
          <cell r="F5834">
            <v>11</v>
          </cell>
          <cell r="G5834">
            <v>40</v>
          </cell>
          <cell r="H5834">
            <v>172764.14</v>
          </cell>
          <cell r="I5834" t="str">
            <v>40489</v>
          </cell>
          <cell r="J5834" t="str">
            <v>2010062</v>
          </cell>
          <cell r="K5834" t="str">
            <v>40701</v>
          </cell>
          <cell r="L5834">
            <v>4</v>
          </cell>
          <cell r="M5834" t="str">
            <v>143115010</v>
          </cell>
          <cell r="Q5834">
            <v>172764.14</v>
          </cell>
          <cell r="R5834">
            <v>0</v>
          </cell>
          <cell r="S5834">
            <v>0</v>
          </cell>
        </row>
        <row r="5835">
          <cell r="B5835" t="str">
            <v>15</v>
          </cell>
          <cell r="C5835" t="str">
            <v>Силовое оборудование ТП №29 г.Макаров</v>
          </cell>
          <cell r="D5835" t="str">
            <v>533</v>
          </cell>
          <cell r="E5835" t="str">
            <v>011</v>
          </cell>
          <cell r="F5835">
            <v>11</v>
          </cell>
          <cell r="G5835">
            <v>40</v>
          </cell>
          <cell r="H5835">
            <v>197864.46</v>
          </cell>
          <cell r="I5835" t="str">
            <v>40495</v>
          </cell>
          <cell r="J5835" t="str">
            <v>2010062</v>
          </cell>
          <cell r="K5835" t="str">
            <v>40701</v>
          </cell>
          <cell r="L5835">
            <v>4.4000000000000004</v>
          </cell>
          <cell r="M5835" t="str">
            <v>143115010</v>
          </cell>
          <cell r="Q5835">
            <v>86516.33</v>
          </cell>
          <cell r="R5835">
            <v>725.5</v>
          </cell>
          <cell r="S5835">
            <v>111348.13</v>
          </cell>
          <cell r="X5835">
            <v>0</v>
          </cell>
        </row>
        <row r="5836">
          <cell r="B5836" t="str">
            <v>14</v>
          </cell>
          <cell r="C5836" t="str">
            <v>Силовое оборудование ТП №23 п.Смирных</v>
          </cell>
          <cell r="D5836" t="str">
            <v>533</v>
          </cell>
          <cell r="E5836" t="str">
            <v>011</v>
          </cell>
          <cell r="F5836">
            <v>11</v>
          </cell>
          <cell r="G5836">
            <v>40</v>
          </cell>
          <cell r="H5836">
            <v>73006.009999999995</v>
          </cell>
          <cell r="I5836" t="str">
            <v>40575</v>
          </cell>
          <cell r="J5836" t="str">
            <v>2010062</v>
          </cell>
          <cell r="K5836" t="str">
            <v>40701</v>
          </cell>
          <cell r="L5836">
            <v>4.4000000000000004</v>
          </cell>
          <cell r="M5836" t="str">
            <v>143115010</v>
          </cell>
          <cell r="Q5836">
            <v>57559.64</v>
          </cell>
          <cell r="R5836">
            <v>267.69</v>
          </cell>
          <cell r="S5836">
            <v>15446.37</v>
          </cell>
        </row>
        <row r="5837">
          <cell r="B5837" t="str">
            <v>00</v>
          </cell>
          <cell r="C5837" t="str">
            <v>Силовое оборудование ПС "Город"35кв г.Поронайск</v>
          </cell>
          <cell r="D5837" t="str">
            <v>533</v>
          </cell>
          <cell r="E5837" t="str">
            <v>011</v>
          </cell>
          <cell r="F5837">
            <v>11</v>
          </cell>
          <cell r="G5837">
            <v>40</v>
          </cell>
          <cell r="H5837">
            <v>239472.44</v>
          </cell>
          <cell r="I5837" t="str">
            <v>40650</v>
          </cell>
          <cell r="J5837" t="str">
            <v>2010062</v>
          </cell>
          <cell r="K5837" t="str">
            <v>40701</v>
          </cell>
          <cell r="L5837">
            <v>4.4000000000000004</v>
          </cell>
          <cell r="M5837" t="str">
            <v>143115010</v>
          </cell>
          <cell r="Q5837">
            <v>239472.44</v>
          </cell>
          <cell r="R5837">
            <v>0</v>
          </cell>
          <cell r="S5837">
            <v>0</v>
          </cell>
        </row>
        <row r="5838">
          <cell r="B5838" t="str">
            <v>00</v>
          </cell>
          <cell r="C5838" t="str">
            <v>Силовое оборудование КТП №72 г.Поронайск</v>
          </cell>
          <cell r="D5838" t="str">
            <v>533</v>
          </cell>
          <cell r="E5838" t="str">
            <v>011</v>
          </cell>
          <cell r="F5838">
            <v>11</v>
          </cell>
          <cell r="G5838">
            <v>40</v>
          </cell>
          <cell r="H5838">
            <v>73447.990000000005</v>
          </cell>
          <cell r="I5838" t="str">
            <v>41218</v>
          </cell>
          <cell r="J5838" t="str">
            <v>2010062</v>
          </cell>
          <cell r="K5838" t="str">
            <v>40701</v>
          </cell>
          <cell r="L5838">
            <v>4.4000000000000004</v>
          </cell>
          <cell r="M5838" t="str">
            <v>143115010</v>
          </cell>
          <cell r="Q5838">
            <v>73447.990000000005</v>
          </cell>
          <cell r="R5838">
            <v>0</v>
          </cell>
          <cell r="S5838">
            <v>0</v>
          </cell>
        </row>
        <row r="5839">
          <cell r="B5839" t="str">
            <v>14</v>
          </cell>
          <cell r="C5839" t="str">
            <v>Силовое оборудование КТП №4 п.Кошевое</v>
          </cell>
          <cell r="D5839" t="str">
            <v>533</v>
          </cell>
          <cell r="E5839" t="str">
            <v>011</v>
          </cell>
          <cell r="F5839">
            <v>11</v>
          </cell>
          <cell r="G5839">
            <v>40</v>
          </cell>
          <cell r="H5839">
            <v>24846.18</v>
          </cell>
          <cell r="I5839" t="str">
            <v>41240</v>
          </cell>
          <cell r="J5839" t="str">
            <v>2010062</v>
          </cell>
          <cell r="K5839" t="str">
            <v>40701</v>
          </cell>
          <cell r="L5839">
            <v>4.4000000000000004</v>
          </cell>
          <cell r="M5839" t="str">
            <v>143115010</v>
          </cell>
          <cell r="Q5839">
            <v>24846.18</v>
          </cell>
          <cell r="R5839">
            <v>0</v>
          </cell>
          <cell r="S5839">
            <v>0</v>
          </cell>
        </row>
        <row r="5840">
          <cell r="B5840" t="str">
            <v>15</v>
          </cell>
          <cell r="C5840" t="str">
            <v>Силовое оборудование КТП №24 г.Макаров</v>
          </cell>
          <cell r="D5840" t="str">
            <v>533</v>
          </cell>
          <cell r="E5840" t="str">
            <v>011</v>
          </cell>
          <cell r="F5840">
            <v>11</v>
          </cell>
          <cell r="G5840">
            <v>40</v>
          </cell>
          <cell r="H5840">
            <v>40916.26</v>
          </cell>
          <cell r="I5840" t="str">
            <v>41242</v>
          </cell>
          <cell r="J5840" t="str">
            <v>2010062</v>
          </cell>
          <cell r="K5840" t="str">
            <v>40701</v>
          </cell>
          <cell r="L5840">
            <v>4</v>
          </cell>
          <cell r="M5840" t="str">
            <v>143115010</v>
          </cell>
          <cell r="Q5840">
            <v>40916.26</v>
          </cell>
          <cell r="R5840">
            <v>0</v>
          </cell>
          <cell r="S5840">
            <v>0</v>
          </cell>
        </row>
        <row r="5841">
          <cell r="B5841" t="str">
            <v>14</v>
          </cell>
          <cell r="C5841" t="str">
            <v>Силовое оборудование МТП №1 п.Кошевое</v>
          </cell>
          <cell r="D5841" t="str">
            <v>533</v>
          </cell>
          <cell r="E5841" t="str">
            <v>011</v>
          </cell>
          <cell r="F5841">
            <v>11</v>
          </cell>
          <cell r="G5841">
            <v>40</v>
          </cell>
          <cell r="H5841">
            <v>12112.47</v>
          </cell>
          <cell r="I5841" t="str">
            <v>41260</v>
          </cell>
          <cell r="J5841" t="str">
            <v>2010062</v>
          </cell>
          <cell r="K5841" t="str">
            <v>40701</v>
          </cell>
          <cell r="L5841">
            <v>4.4000000000000004</v>
          </cell>
          <cell r="M5841" t="str">
            <v>143115010</v>
          </cell>
          <cell r="Q5841">
            <v>12112.47</v>
          </cell>
          <cell r="R5841">
            <v>0</v>
          </cell>
          <cell r="S5841">
            <v>0</v>
          </cell>
        </row>
        <row r="5842">
          <cell r="B5842" t="str">
            <v>14</v>
          </cell>
          <cell r="C5842" t="str">
            <v>Силовое оборудование КТП №1 п.Буюклы</v>
          </cell>
          <cell r="D5842" t="str">
            <v>533</v>
          </cell>
          <cell r="E5842" t="str">
            <v>011</v>
          </cell>
          <cell r="F5842">
            <v>11</v>
          </cell>
          <cell r="G5842">
            <v>40</v>
          </cell>
          <cell r="H5842">
            <v>88711.039999999994</v>
          </cell>
          <cell r="I5842" t="str">
            <v>41261</v>
          </cell>
          <cell r="J5842" t="str">
            <v>2010062</v>
          </cell>
          <cell r="K5842" t="str">
            <v>40701</v>
          </cell>
          <cell r="L5842">
            <v>4.4000000000000004</v>
          </cell>
          <cell r="M5842" t="str">
            <v>143115010</v>
          </cell>
          <cell r="Q5842">
            <v>81769.100000000006</v>
          </cell>
          <cell r="R5842">
            <v>325.27</v>
          </cell>
          <cell r="S5842">
            <v>6941.94</v>
          </cell>
        </row>
        <row r="5843">
          <cell r="B5843" t="str">
            <v>15</v>
          </cell>
          <cell r="C5843" t="str">
            <v>Силовое оборудование ТП №35 г.Макаров</v>
          </cell>
          <cell r="D5843" t="str">
            <v>533</v>
          </cell>
          <cell r="E5843" t="str">
            <v>011</v>
          </cell>
          <cell r="F5843">
            <v>11</v>
          </cell>
          <cell r="G5843">
            <v>40</v>
          </cell>
          <cell r="H5843">
            <v>225673.13</v>
          </cell>
          <cell r="I5843" t="str">
            <v>41276</v>
          </cell>
          <cell r="J5843" t="str">
            <v>2010062</v>
          </cell>
          <cell r="K5843" t="str">
            <v>40701</v>
          </cell>
          <cell r="L5843">
            <v>4.4000000000000004</v>
          </cell>
          <cell r="M5843" t="str">
            <v>143115010</v>
          </cell>
          <cell r="Q5843">
            <v>102096.28</v>
          </cell>
          <cell r="R5843">
            <v>827.47</v>
          </cell>
          <cell r="S5843">
            <v>123576.85</v>
          </cell>
          <cell r="X5843">
            <v>0</v>
          </cell>
        </row>
        <row r="5844">
          <cell r="B5844" t="str">
            <v>15</v>
          </cell>
          <cell r="C5844" t="str">
            <v>Силовое оборудование КТП №16 г.Макаров</v>
          </cell>
          <cell r="D5844" t="str">
            <v>533</v>
          </cell>
          <cell r="E5844" t="str">
            <v>011</v>
          </cell>
          <cell r="F5844">
            <v>11</v>
          </cell>
          <cell r="G5844">
            <v>40</v>
          </cell>
          <cell r="H5844">
            <v>58172.75</v>
          </cell>
          <cell r="I5844" t="str">
            <v>41342</v>
          </cell>
          <cell r="J5844" t="str">
            <v>2010062</v>
          </cell>
          <cell r="K5844" t="str">
            <v>40701</v>
          </cell>
          <cell r="L5844">
            <v>4.4000000000000004</v>
          </cell>
          <cell r="M5844" t="str">
            <v>143115010</v>
          </cell>
          <cell r="Q5844">
            <v>54914.51</v>
          </cell>
          <cell r="R5844">
            <v>213.3</v>
          </cell>
          <cell r="S5844">
            <v>3258.24</v>
          </cell>
          <cell r="X5844">
            <v>0</v>
          </cell>
        </row>
        <row r="5845">
          <cell r="B5845" t="str">
            <v>00</v>
          </cell>
          <cell r="C5845" t="str">
            <v>Силовое оборудование РП №11 г.Поронайск</v>
          </cell>
          <cell r="D5845" t="str">
            <v>533</v>
          </cell>
          <cell r="E5845" t="str">
            <v>011</v>
          </cell>
          <cell r="F5845">
            <v>11</v>
          </cell>
          <cell r="G5845">
            <v>40</v>
          </cell>
          <cell r="H5845">
            <v>160147.15</v>
          </cell>
          <cell r="I5845" t="str">
            <v>41343</v>
          </cell>
          <cell r="J5845" t="str">
            <v>2010062</v>
          </cell>
          <cell r="K5845" t="str">
            <v>40701</v>
          </cell>
          <cell r="L5845">
            <v>4.4000000000000004</v>
          </cell>
          <cell r="M5845" t="str">
            <v>143115010</v>
          </cell>
          <cell r="Q5845">
            <v>160147.15</v>
          </cell>
          <cell r="R5845">
            <v>0</v>
          </cell>
          <cell r="S5845">
            <v>0</v>
          </cell>
        </row>
        <row r="5846">
          <cell r="B5846" t="str">
            <v>00</v>
          </cell>
          <cell r="C5846" t="str">
            <v>ТП №2</v>
          </cell>
          <cell r="D5846" t="str">
            <v>533</v>
          </cell>
          <cell r="E5846" t="str">
            <v>011</v>
          </cell>
          <cell r="F5846">
            <v>11</v>
          </cell>
          <cell r="G5846">
            <v>40</v>
          </cell>
          <cell r="H5846">
            <v>110379.74</v>
          </cell>
          <cell r="I5846" t="str">
            <v>41348</v>
          </cell>
          <cell r="J5846" t="str">
            <v>2010062</v>
          </cell>
          <cell r="K5846" t="str">
            <v>40701</v>
          </cell>
          <cell r="L5846">
            <v>4.4000000000000004</v>
          </cell>
          <cell r="M5846" t="str">
            <v>143115010</v>
          </cell>
          <cell r="Q5846">
            <v>104633.99</v>
          </cell>
          <cell r="R5846">
            <v>404.73</v>
          </cell>
          <cell r="S5846">
            <v>5745.75</v>
          </cell>
        </row>
        <row r="5847">
          <cell r="B5847" t="str">
            <v>00</v>
          </cell>
          <cell r="C5847" t="str">
            <v>Силовое оборудование ТП №46 г.Поронайск</v>
          </cell>
          <cell r="D5847" t="str">
            <v>533</v>
          </cell>
          <cell r="E5847" t="str">
            <v>011</v>
          </cell>
          <cell r="F5847">
            <v>11</v>
          </cell>
          <cell r="G5847">
            <v>40</v>
          </cell>
          <cell r="H5847">
            <v>277617.2</v>
          </cell>
          <cell r="I5847" t="str">
            <v>41349</v>
          </cell>
          <cell r="J5847" t="str">
            <v>2010062</v>
          </cell>
          <cell r="K5847" t="str">
            <v>40701</v>
          </cell>
          <cell r="L5847">
            <v>4.4000000000000004</v>
          </cell>
          <cell r="M5847" t="str">
            <v>143115010</v>
          </cell>
          <cell r="Q5847">
            <v>211877.12</v>
          </cell>
          <cell r="R5847">
            <v>1017.93</v>
          </cell>
          <cell r="S5847">
            <v>65740.08</v>
          </cell>
        </row>
        <row r="5848">
          <cell r="B5848" t="str">
            <v>15</v>
          </cell>
          <cell r="C5848" t="str">
            <v>Силовое оборудование КТП №11 с.Новое</v>
          </cell>
          <cell r="D5848" t="str">
            <v>533</v>
          </cell>
          <cell r="E5848" t="str">
            <v>011</v>
          </cell>
          <cell r="F5848">
            <v>11</v>
          </cell>
          <cell r="G5848">
            <v>40</v>
          </cell>
          <cell r="H5848">
            <v>31113.040000000001</v>
          </cell>
          <cell r="I5848" t="str">
            <v>41388</v>
          </cell>
          <cell r="J5848" t="str">
            <v>2010062</v>
          </cell>
          <cell r="K5848" t="str">
            <v>40701</v>
          </cell>
          <cell r="L5848">
            <v>4</v>
          </cell>
          <cell r="M5848" t="str">
            <v>143115010</v>
          </cell>
          <cell r="Q5848">
            <v>31113.040000000001</v>
          </cell>
          <cell r="R5848">
            <v>0</v>
          </cell>
          <cell r="S5848">
            <v>0</v>
          </cell>
        </row>
        <row r="5849">
          <cell r="B5849" t="str">
            <v>15</v>
          </cell>
          <cell r="C5849" t="str">
            <v>Силовое оборудование ТП №3 с.Новое</v>
          </cell>
          <cell r="D5849" t="str">
            <v>533</v>
          </cell>
          <cell r="E5849" t="str">
            <v>011</v>
          </cell>
          <cell r="F5849">
            <v>11</v>
          </cell>
          <cell r="G5849">
            <v>40</v>
          </cell>
          <cell r="H5849">
            <v>84769.42</v>
          </cell>
          <cell r="I5849" t="str">
            <v>41389</v>
          </cell>
          <cell r="J5849" t="str">
            <v>2010062</v>
          </cell>
          <cell r="K5849" t="str">
            <v>40701</v>
          </cell>
          <cell r="L5849">
            <v>4</v>
          </cell>
          <cell r="M5849" t="str">
            <v>143115010</v>
          </cell>
          <cell r="Q5849">
            <v>84769.42</v>
          </cell>
          <cell r="R5849">
            <v>0</v>
          </cell>
          <cell r="S5849">
            <v>0</v>
          </cell>
        </row>
        <row r="5850">
          <cell r="B5850" t="str">
            <v>15</v>
          </cell>
          <cell r="C5850" t="str">
            <v>Силовое оборудование КТП №13 с.Новое</v>
          </cell>
          <cell r="D5850" t="str">
            <v>533</v>
          </cell>
          <cell r="E5850" t="str">
            <v>011</v>
          </cell>
          <cell r="F5850">
            <v>11</v>
          </cell>
          <cell r="G5850">
            <v>40</v>
          </cell>
          <cell r="H5850">
            <v>91908.64</v>
          </cell>
          <cell r="I5850" t="str">
            <v>41390</v>
          </cell>
          <cell r="J5850" t="str">
            <v>2010062</v>
          </cell>
          <cell r="K5850" t="str">
            <v>40701</v>
          </cell>
          <cell r="L5850">
            <v>4</v>
          </cell>
          <cell r="M5850" t="str">
            <v>143115010</v>
          </cell>
          <cell r="Q5850">
            <v>91908.64</v>
          </cell>
          <cell r="R5850">
            <v>0</v>
          </cell>
          <cell r="S5850">
            <v>0</v>
          </cell>
        </row>
        <row r="5851">
          <cell r="B5851" t="str">
            <v>15</v>
          </cell>
          <cell r="C5851" t="str">
            <v>Силовое оборудование КТП №12 п.Восток</v>
          </cell>
          <cell r="D5851" t="str">
            <v>533</v>
          </cell>
          <cell r="E5851" t="str">
            <v>011</v>
          </cell>
          <cell r="F5851">
            <v>11</v>
          </cell>
          <cell r="G5851">
            <v>40</v>
          </cell>
          <cell r="H5851">
            <v>44716.480000000003</v>
          </cell>
          <cell r="I5851" t="str">
            <v>41391</v>
          </cell>
          <cell r="J5851" t="str">
            <v>2010062</v>
          </cell>
          <cell r="K5851" t="str">
            <v>40701</v>
          </cell>
          <cell r="L5851">
            <v>4</v>
          </cell>
          <cell r="M5851" t="str">
            <v>143115010</v>
          </cell>
          <cell r="Q5851">
            <v>44716.480000000003</v>
          </cell>
          <cell r="R5851">
            <v>0</v>
          </cell>
          <cell r="S5851">
            <v>0</v>
          </cell>
        </row>
        <row r="5852">
          <cell r="B5852" t="str">
            <v>00</v>
          </cell>
          <cell r="C5852" t="str">
            <v>Трансформатор ТМ-1800/35/6 ПС "Буюклы"</v>
          </cell>
          <cell r="D5852" t="str">
            <v>533</v>
          </cell>
          <cell r="E5852" t="str">
            <v>011</v>
          </cell>
          <cell r="F5852">
            <v>11</v>
          </cell>
          <cell r="G5852">
            <v>40</v>
          </cell>
          <cell r="H5852">
            <v>318740</v>
          </cell>
          <cell r="I5852" t="str">
            <v>41416</v>
          </cell>
          <cell r="J5852" t="str">
            <v>2010062</v>
          </cell>
          <cell r="K5852" t="str">
            <v>40701</v>
          </cell>
          <cell r="L5852">
            <v>4.4000000000000004</v>
          </cell>
          <cell r="M5852" t="str">
            <v>143115010</v>
          </cell>
          <cell r="Q5852">
            <v>318740</v>
          </cell>
          <cell r="R5852">
            <v>0</v>
          </cell>
          <cell r="S5852">
            <v>0</v>
          </cell>
        </row>
        <row r="5853">
          <cell r="B5853" t="str">
            <v>14</v>
          </cell>
          <cell r="C5853" t="str">
            <v>Силовое оборудование КТПН №4 п.Буюклы</v>
          </cell>
          <cell r="D5853" t="str">
            <v>533</v>
          </cell>
          <cell r="E5853" t="str">
            <v>011</v>
          </cell>
          <cell r="F5853">
            <v>11</v>
          </cell>
          <cell r="G5853">
            <v>40</v>
          </cell>
          <cell r="H5853">
            <v>33537.56</v>
          </cell>
          <cell r="I5853" t="str">
            <v>41417</v>
          </cell>
          <cell r="J5853" t="str">
            <v>2010062</v>
          </cell>
          <cell r="K5853" t="str">
            <v>40701</v>
          </cell>
          <cell r="L5853">
            <v>4.4000000000000004</v>
          </cell>
          <cell r="M5853" t="str">
            <v>143115010</v>
          </cell>
          <cell r="Q5853">
            <v>33537.56</v>
          </cell>
          <cell r="R5853">
            <v>0</v>
          </cell>
          <cell r="S5853">
            <v>0</v>
          </cell>
        </row>
        <row r="5854">
          <cell r="B5854" t="str">
            <v>15</v>
          </cell>
          <cell r="C5854" t="str">
            <v>Силовое оборудование МТП №53 п.Горный</v>
          </cell>
          <cell r="D5854" t="str">
            <v>533</v>
          </cell>
          <cell r="E5854" t="str">
            <v>011</v>
          </cell>
          <cell r="F5854">
            <v>11</v>
          </cell>
          <cell r="G5854">
            <v>40</v>
          </cell>
          <cell r="H5854">
            <v>58306.04</v>
          </cell>
          <cell r="I5854" t="str">
            <v>41422</v>
          </cell>
          <cell r="J5854" t="str">
            <v>2010062</v>
          </cell>
          <cell r="K5854" t="str">
            <v>40701</v>
          </cell>
          <cell r="L5854">
            <v>4.4000000000000004</v>
          </cell>
          <cell r="M5854" t="str">
            <v>143115010</v>
          </cell>
          <cell r="Q5854">
            <v>49972.92</v>
          </cell>
          <cell r="R5854">
            <v>213.79</v>
          </cell>
          <cell r="S5854">
            <v>8333.1200000000008</v>
          </cell>
          <cell r="X5854">
            <v>0</v>
          </cell>
        </row>
        <row r="5855">
          <cell r="B5855" t="str">
            <v>14</v>
          </cell>
          <cell r="C5855" t="str">
            <v>Силовое оборудование КТПН №9</v>
          </cell>
          <cell r="D5855" t="str">
            <v>533</v>
          </cell>
          <cell r="E5855" t="str">
            <v>011</v>
          </cell>
          <cell r="F5855">
            <v>11</v>
          </cell>
          <cell r="G5855">
            <v>40</v>
          </cell>
          <cell r="H5855">
            <v>67929.34</v>
          </cell>
          <cell r="I5855" t="str">
            <v>41440</v>
          </cell>
          <cell r="J5855" t="str">
            <v>2010062</v>
          </cell>
          <cell r="K5855" t="str">
            <v>40701</v>
          </cell>
          <cell r="L5855">
            <v>4.4000000000000004</v>
          </cell>
          <cell r="M5855" t="str">
            <v>143115010</v>
          </cell>
          <cell r="Q5855">
            <v>67929.34</v>
          </cell>
          <cell r="R5855">
            <v>0</v>
          </cell>
          <cell r="S5855">
            <v>0</v>
          </cell>
        </row>
        <row r="5856">
          <cell r="B5856" t="str">
            <v>00</v>
          </cell>
          <cell r="C5856" t="str">
            <v>Силовое оборудование МТП №10 г.Поронайск</v>
          </cell>
          <cell r="D5856" t="str">
            <v>533</v>
          </cell>
          <cell r="E5856" t="str">
            <v>011</v>
          </cell>
          <cell r="F5856">
            <v>11</v>
          </cell>
          <cell r="G5856">
            <v>40</v>
          </cell>
          <cell r="H5856">
            <v>21748.45</v>
          </cell>
          <cell r="I5856" t="str">
            <v>41467</v>
          </cell>
          <cell r="J5856" t="str">
            <v>2010062</v>
          </cell>
          <cell r="K5856" t="str">
            <v>40701</v>
          </cell>
          <cell r="L5856">
            <v>4.4000000000000004</v>
          </cell>
          <cell r="M5856" t="str">
            <v>143115010</v>
          </cell>
          <cell r="Q5856">
            <v>21748.45</v>
          </cell>
          <cell r="R5856">
            <v>0</v>
          </cell>
          <cell r="S5856">
            <v>0</v>
          </cell>
        </row>
        <row r="5857">
          <cell r="B5857" t="str">
            <v>00</v>
          </cell>
          <cell r="C5857" t="str">
            <v>Силовое оборудование ТП №7 г.Поронайск</v>
          </cell>
          <cell r="D5857" t="str">
            <v>533</v>
          </cell>
          <cell r="E5857" t="str">
            <v>011</v>
          </cell>
          <cell r="F5857">
            <v>11</v>
          </cell>
          <cell r="G5857">
            <v>40</v>
          </cell>
          <cell r="H5857">
            <v>45009.83</v>
          </cell>
          <cell r="I5857" t="str">
            <v>41470</v>
          </cell>
          <cell r="J5857" t="str">
            <v>2010062</v>
          </cell>
          <cell r="K5857" t="str">
            <v>40701</v>
          </cell>
          <cell r="L5857">
            <v>4.4000000000000004</v>
          </cell>
          <cell r="M5857" t="str">
            <v>143115010</v>
          </cell>
          <cell r="Q5857">
            <v>45009.83</v>
          </cell>
          <cell r="R5857">
            <v>0</v>
          </cell>
          <cell r="S5857">
            <v>0</v>
          </cell>
        </row>
        <row r="5858">
          <cell r="B5858" t="str">
            <v>00</v>
          </cell>
          <cell r="C5858" t="str">
            <v>Силовое оборудование ТП №55 г.Поронайск</v>
          </cell>
          <cell r="D5858" t="str">
            <v>533</v>
          </cell>
          <cell r="E5858" t="str">
            <v>011</v>
          </cell>
          <cell r="F5858">
            <v>11</v>
          </cell>
          <cell r="G5858">
            <v>40</v>
          </cell>
          <cell r="H5858">
            <v>77537.94</v>
          </cell>
          <cell r="I5858" t="str">
            <v>41471</v>
          </cell>
          <cell r="J5858" t="str">
            <v>2010062</v>
          </cell>
          <cell r="K5858" t="str">
            <v>40701</v>
          </cell>
          <cell r="L5858">
            <v>4.4000000000000004</v>
          </cell>
          <cell r="M5858" t="str">
            <v>143115010</v>
          </cell>
          <cell r="Q5858">
            <v>77537.94</v>
          </cell>
          <cell r="R5858">
            <v>0</v>
          </cell>
          <cell r="S5858">
            <v>0</v>
          </cell>
        </row>
        <row r="5859">
          <cell r="B5859" t="str">
            <v>15</v>
          </cell>
          <cell r="C5859" t="str">
            <v>Силовое оборудование ТП №15 п.Вахрушев</v>
          </cell>
          <cell r="D5859" t="str">
            <v>533</v>
          </cell>
          <cell r="E5859" t="str">
            <v>011</v>
          </cell>
          <cell r="F5859">
            <v>11</v>
          </cell>
          <cell r="G5859">
            <v>40</v>
          </cell>
          <cell r="H5859">
            <v>24543.05</v>
          </cell>
          <cell r="I5859" t="str">
            <v>41472</v>
          </cell>
          <cell r="J5859" t="str">
            <v>2010062</v>
          </cell>
          <cell r="K5859" t="str">
            <v>40701</v>
          </cell>
          <cell r="L5859">
            <v>4</v>
          </cell>
          <cell r="M5859" t="str">
            <v>143115010</v>
          </cell>
          <cell r="Q5859">
            <v>24543.05</v>
          </cell>
          <cell r="R5859">
            <v>0</v>
          </cell>
          <cell r="S5859">
            <v>0</v>
          </cell>
        </row>
        <row r="5860">
          <cell r="B5860" t="str">
            <v>00</v>
          </cell>
          <cell r="C5860" t="str">
            <v>Силовое оборудование ТП №50 г.Поронайск</v>
          </cell>
          <cell r="D5860" t="str">
            <v>533</v>
          </cell>
          <cell r="E5860" t="str">
            <v>011</v>
          </cell>
          <cell r="F5860">
            <v>11</v>
          </cell>
          <cell r="G5860">
            <v>40</v>
          </cell>
          <cell r="H5860">
            <v>83156.33</v>
          </cell>
          <cell r="I5860" t="str">
            <v>41484</v>
          </cell>
          <cell r="J5860" t="str">
            <v>2010062</v>
          </cell>
          <cell r="K5860" t="str">
            <v>40701</v>
          </cell>
          <cell r="L5860">
            <v>4.4000000000000004</v>
          </cell>
          <cell r="M5860" t="str">
            <v>143115010</v>
          </cell>
          <cell r="Q5860">
            <v>83156.33</v>
          </cell>
          <cell r="R5860">
            <v>0</v>
          </cell>
          <cell r="S5860">
            <v>0</v>
          </cell>
        </row>
        <row r="5861">
          <cell r="B5861" t="str">
            <v>14</v>
          </cell>
          <cell r="C5861" t="str">
            <v>Силовое оборудование КТП №18 п.Бкюклы</v>
          </cell>
          <cell r="D5861" t="str">
            <v>533</v>
          </cell>
          <cell r="E5861" t="str">
            <v>011</v>
          </cell>
          <cell r="F5861">
            <v>11</v>
          </cell>
          <cell r="G5861">
            <v>40</v>
          </cell>
          <cell r="H5861">
            <v>36831.74</v>
          </cell>
          <cell r="I5861" t="str">
            <v>41516</v>
          </cell>
          <cell r="J5861" t="str">
            <v>2010062</v>
          </cell>
          <cell r="K5861" t="str">
            <v>40701</v>
          </cell>
          <cell r="L5861">
            <v>4.4000000000000004</v>
          </cell>
          <cell r="M5861" t="str">
            <v>143115010</v>
          </cell>
          <cell r="Q5861">
            <v>36831.74</v>
          </cell>
          <cell r="R5861">
            <v>0</v>
          </cell>
          <cell r="S5861">
            <v>0</v>
          </cell>
        </row>
        <row r="5862">
          <cell r="B5862" t="str">
            <v>15</v>
          </cell>
          <cell r="C5862" t="str">
            <v>Силовое оборудование КТП №7 с.Новое</v>
          </cell>
          <cell r="D5862" t="str">
            <v>533</v>
          </cell>
          <cell r="E5862" t="str">
            <v>011</v>
          </cell>
          <cell r="F5862">
            <v>11</v>
          </cell>
          <cell r="G5862">
            <v>40</v>
          </cell>
          <cell r="H5862">
            <v>15464.09</v>
          </cell>
          <cell r="I5862" t="str">
            <v>41587</v>
          </cell>
          <cell r="J5862" t="str">
            <v>2010062</v>
          </cell>
          <cell r="K5862" t="str">
            <v>40701</v>
          </cell>
          <cell r="L5862">
            <v>4</v>
          </cell>
          <cell r="M5862" t="str">
            <v>143115010</v>
          </cell>
          <cell r="Q5862">
            <v>15464.09</v>
          </cell>
          <cell r="R5862">
            <v>0</v>
          </cell>
          <cell r="S5862">
            <v>0</v>
          </cell>
        </row>
        <row r="5863">
          <cell r="B5863" t="str">
            <v>15</v>
          </cell>
          <cell r="C5863" t="str">
            <v>Силовое оборудование ТП №38 г.Макаров</v>
          </cell>
          <cell r="D5863" t="str">
            <v>533</v>
          </cell>
          <cell r="E5863" t="str">
            <v>011</v>
          </cell>
          <cell r="F5863">
            <v>11</v>
          </cell>
          <cell r="G5863">
            <v>40</v>
          </cell>
          <cell r="H5863">
            <v>183876.33</v>
          </cell>
          <cell r="I5863" t="str">
            <v>41588</v>
          </cell>
          <cell r="J5863" t="str">
            <v>2010062</v>
          </cell>
          <cell r="K5863" t="str">
            <v>40701</v>
          </cell>
          <cell r="L5863">
            <v>4.4000000000000004</v>
          </cell>
          <cell r="M5863" t="str">
            <v>143115010</v>
          </cell>
          <cell r="Q5863">
            <v>69403.789999999994</v>
          </cell>
          <cell r="R5863">
            <v>674.21</v>
          </cell>
          <cell r="S5863">
            <v>114472.54</v>
          </cell>
          <cell r="X5863">
            <v>0</v>
          </cell>
        </row>
        <row r="5864">
          <cell r="B5864" t="str">
            <v>15</v>
          </cell>
          <cell r="C5864" t="str">
            <v>ПС Новое</v>
          </cell>
          <cell r="D5864" t="str">
            <v>533</v>
          </cell>
          <cell r="E5864" t="str">
            <v>011</v>
          </cell>
          <cell r="F5864">
            <v>11</v>
          </cell>
          <cell r="G5864">
            <v>40</v>
          </cell>
          <cell r="H5864">
            <v>6486993.0700000003</v>
          </cell>
          <cell r="I5864" t="str">
            <v>41589</v>
          </cell>
          <cell r="J5864" t="str">
            <v>2010062</v>
          </cell>
          <cell r="K5864" t="str">
            <v>40701</v>
          </cell>
          <cell r="L5864">
            <v>4.4000000000000004</v>
          </cell>
          <cell r="M5864" t="str">
            <v>143115010</v>
          </cell>
          <cell r="Q5864">
            <v>3838711.08</v>
          </cell>
          <cell r="R5864">
            <v>23785.64</v>
          </cell>
          <cell r="S5864">
            <v>2648281.9900000002</v>
          </cell>
          <cell r="X5864">
            <v>0</v>
          </cell>
        </row>
        <row r="5865">
          <cell r="B5865" t="str">
            <v>15</v>
          </cell>
          <cell r="C5865" t="str">
            <v>ПС" Заозерная"</v>
          </cell>
          <cell r="D5865" t="str">
            <v>533</v>
          </cell>
          <cell r="E5865" t="str">
            <v>011</v>
          </cell>
          <cell r="F5865">
            <v>11</v>
          </cell>
          <cell r="G5865">
            <v>40</v>
          </cell>
          <cell r="H5865">
            <v>3565734.87</v>
          </cell>
          <cell r="I5865" t="str">
            <v>41590</v>
          </cell>
          <cell r="J5865" t="str">
            <v>2010062</v>
          </cell>
          <cell r="K5865" t="str">
            <v>40701</v>
          </cell>
          <cell r="L5865">
            <v>4.4000000000000004</v>
          </cell>
          <cell r="M5865" t="str">
            <v>143115010</v>
          </cell>
          <cell r="Q5865">
            <v>2716133.92</v>
          </cell>
          <cell r="R5865">
            <v>13074.36</v>
          </cell>
          <cell r="S5865">
            <v>849600.95</v>
          </cell>
          <cell r="X5865">
            <v>0</v>
          </cell>
        </row>
        <row r="5866">
          <cell r="B5866" t="str">
            <v>15</v>
          </cell>
          <cell r="C5866" t="str">
            <v>ПС" Заозерная"</v>
          </cell>
          <cell r="D5866" t="str">
            <v>533</v>
          </cell>
          <cell r="E5866" t="str">
            <v>011</v>
          </cell>
          <cell r="F5866">
            <v>11</v>
          </cell>
          <cell r="G5866">
            <v>40</v>
          </cell>
          <cell r="H5866">
            <v>99277</v>
          </cell>
          <cell r="I5866" t="str">
            <v>41591</v>
          </cell>
          <cell r="J5866" t="str">
            <v>2010062</v>
          </cell>
          <cell r="K5866" t="str">
            <v>40701</v>
          </cell>
          <cell r="L5866">
            <v>4</v>
          </cell>
          <cell r="M5866" t="str">
            <v>143115010</v>
          </cell>
          <cell r="Q5866">
            <v>99277</v>
          </cell>
          <cell r="R5866">
            <v>0</v>
          </cell>
          <cell r="S5866">
            <v>0</v>
          </cell>
        </row>
        <row r="5867">
          <cell r="B5867" t="str">
            <v>15</v>
          </cell>
          <cell r="C5867" t="str">
            <v>Оборуд. ПП "Восток"</v>
          </cell>
          <cell r="D5867" t="str">
            <v>533</v>
          </cell>
          <cell r="E5867" t="str">
            <v>011</v>
          </cell>
          <cell r="F5867">
            <v>11</v>
          </cell>
          <cell r="G5867">
            <v>40</v>
          </cell>
          <cell r="H5867">
            <v>577012.18999999994</v>
          </cell>
          <cell r="I5867" t="str">
            <v>41592</v>
          </cell>
          <cell r="J5867" t="str">
            <v>2010062</v>
          </cell>
          <cell r="K5867" t="str">
            <v>40701</v>
          </cell>
          <cell r="L5867">
            <v>4</v>
          </cell>
          <cell r="M5867" t="str">
            <v>143115010</v>
          </cell>
          <cell r="Q5867">
            <v>577012.18999999994</v>
          </cell>
          <cell r="R5867">
            <v>0</v>
          </cell>
          <cell r="S5867">
            <v>0</v>
          </cell>
        </row>
        <row r="5868">
          <cell r="B5868" t="str">
            <v>15</v>
          </cell>
          <cell r="C5868" t="str">
            <v>Оборуд.п\ст"Разрез"</v>
          </cell>
          <cell r="D5868" t="str">
            <v>533</v>
          </cell>
          <cell r="E5868" t="str">
            <v>011</v>
          </cell>
          <cell r="F5868">
            <v>11</v>
          </cell>
          <cell r="G5868">
            <v>40</v>
          </cell>
          <cell r="H5868">
            <v>6232992.5499999998</v>
          </cell>
          <cell r="I5868" t="str">
            <v>41593</v>
          </cell>
          <cell r="J5868" t="str">
            <v>2010062</v>
          </cell>
          <cell r="K5868" t="str">
            <v>40701</v>
          </cell>
          <cell r="L5868">
            <v>4.4000000000000004</v>
          </cell>
          <cell r="M5868" t="str">
            <v>143115010</v>
          </cell>
          <cell r="Q5868">
            <v>3813327.78</v>
          </cell>
          <cell r="R5868">
            <v>22854.31</v>
          </cell>
          <cell r="S5868">
            <v>2419664.77</v>
          </cell>
          <cell r="X5868">
            <v>0</v>
          </cell>
        </row>
        <row r="5869">
          <cell r="B5869" t="str">
            <v>15</v>
          </cell>
          <cell r="C5869" t="str">
            <v>Оборуд.ПС"Лермонтовка</v>
          </cell>
          <cell r="D5869" t="str">
            <v>533</v>
          </cell>
          <cell r="E5869" t="str">
            <v>011</v>
          </cell>
          <cell r="F5869">
            <v>11</v>
          </cell>
          <cell r="G5869">
            <v>40</v>
          </cell>
          <cell r="H5869">
            <v>2568175.33</v>
          </cell>
          <cell r="I5869" t="str">
            <v>41594</v>
          </cell>
          <cell r="J5869" t="str">
            <v>2010062</v>
          </cell>
          <cell r="K5869" t="str">
            <v>40701</v>
          </cell>
          <cell r="L5869">
            <v>4.4000000000000004</v>
          </cell>
          <cell r="M5869" t="str">
            <v>143115010</v>
          </cell>
          <cell r="Q5869">
            <v>1537167.39</v>
          </cell>
          <cell r="R5869">
            <v>9416.64</v>
          </cell>
          <cell r="S5869">
            <v>1031007.94</v>
          </cell>
          <cell r="X5869">
            <v>0</v>
          </cell>
        </row>
        <row r="5870">
          <cell r="B5870" t="str">
            <v>15</v>
          </cell>
          <cell r="C5870" t="str">
            <v>Силовое оборудование КТП №55 п.Горный</v>
          </cell>
          <cell r="D5870" t="str">
            <v>533</v>
          </cell>
          <cell r="E5870" t="str">
            <v>011</v>
          </cell>
          <cell r="F5870">
            <v>11</v>
          </cell>
          <cell r="G5870">
            <v>40</v>
          </cell>
          <cell r="H5870">
            <v>69703.520000000004</v>
          </cell>
          <cell r="I5870" t="str">
            <v>41595</v>
          </cell>
          <cell r="J5870" t="str">
            <v>2010062</v>
          </cell>
          <cell r="K5870" t="str">
            <v>40701</v>
          </cell>
          <cell r="L5870">
            <v>4.4000000000000004</v>
          </cell>
          <cell r="M5870" t="str">
            <v>143115010</v>
          </cell>
          <cell r="Q5870">
            <v>69703.520000000004</v>
          </cell>
          <cell r="R5870">
            <v>0</v>
          </cell>
          <cell r="S5870">
            <v>0</v>
          </cell>
          <cell r="X5870">
            <v>0</v>
          </cell>
        </row>
        <row r="5871">
          <cell r="B5871" t="str">
            <v>15</v>
          </cell>
          <cell r="C5871" t="str">
            <v>Силовое оборудование МТП №56 п.Горный</v>
          </cell>
          <cell r="D5871" t="str">
            <v>533</v>
          </cell>
          <cell r="E5871" t="str">
            <v>011</v>
          </cell>
          <cell r="F5871">
            <v>11</v>
          </cell>
          <cell r="G5871">
            <v>40</v>
          </cell>
          <cell r="H5871">
            <v>84009.9</v>
          </cell>
          <cell r="I5871" t="str">
            <v>41596</v>
          </cell>
          <cell r="J5871" t="str">
            <v>2010062</v>
          </cell>
          <cell r="K5871" t="str">
            <v>40701</v>
          </cell>
          <cell r="L5871">
            <v>4.4000000000000004</v>
          </cell>
          <cell r="M5871" t="str">
            <v>143115010</v>
          </cell>
          <cell r="Q5871">
            <v>49593.38</v>
          </cell>
          <cell r="R5871">
            <v>308.04000000000002</v>
          </cell>
          <cell r="S5871">
            <v>34416.519999999997</v>
          </cell>
          <cell r="X5871">
            <v>0</v>
          </cell>
        </row>
        <row r="5872">
          <cell r="B5872" t="str">
            <v>15</v>
          </cell>
          <cell r="C5872" t="str">
            <v>Силовое оборудование МТП №58 п.Туманово</v>
          </cell>
          <cell r="D5872" t="str">
            <v>533</v>
          </cell>
          <cell r="E5872" t="str">
            <v>011</v>
          </cell>
          <cell r="F5872">
            <v>11</v>
          </cell>
          <cell r="G5872">
            <v>40</v>
          </cell>
          <cell r="H5872">
            <v>92518.97</v>
          </cell>
          <cell r="I5872" t="str">
            <v>41597</v>
          </cell>
          <cell r="J5872" t="str">
            <v>2010062</v>
          </cell>
          <cell r="K5872" t="str">
            <v>40701</v>
          </cell>
          <cell r="L5872">
            <v>4.4000000000000004</v>
          </cell>
          <cell r="M5872" t="str">
            <v>143115010</v>
          </cell>
          <cell r="Q5872">
            <v>78459.37</v>
          </cell>
          <cell r="R5872">
            <v>339.24</v>
          </cell>
          <cell r="S5872">
            <v>14059.6</v>
          </cell>
          <cell r="X5872">
            <v>0</v>
          </cell>
        </row>
        <row r="5873">
          <cell r="B5873" t="str">
            <v>15</v>
          </cell>
          <cell r="C5873" t="str">
            <v>Силовое оборудование МТП №57 п.Горный</v>
          </cell>
          <cell r="D5873" t="str">
            <v>533</v>
          </cell>
          <cell r="E5873" t="str">
            <v>011</v>
          </cell>
          <cell r="F5873">
            <v>11</v>
          </cell>
          <cell r="G5873">
            <v>40</v>
          </cell>
          <cell r="H5873">
            <v>42053.75</v>
          </cell>
          <cell r="I5873" t="str">
            <v>41598</v>
          </cell>
          <cell r="J5873" t="str">
            <v>2010062</v>
          </cell>
          <cell r="K5873" t="str">
            <v>40701</v>
          </cell>
          <cell r="L5873">
            <v>4</v>
          </cell>
          <cell r="M5873" t="str">
            <v>143115010</v>
          </cell>
          <cell r="Q5873">
            <v>42053.75</v>
          </cell>
          <cell r="R5873">
            <v>0</v>
          </cell>
          <cell r="S5873">
            <v>0</v>
          </cell>
        </row>
        <row r="5874">
          <cell r="B5874" t="str">
            <v>15</v>
          </cell>
          <cell r="C5874" t="str">
            <v>Силовое оборудование КТП №46 п.Восточный</v>
          </cell>
          <cell r="D5874" t="str">
            <v>533</v>
          </cell>
          <cell r="E5874" t="str">
            <v>011</v>
          </cell>
          <cell r="F5874">
            <v>11</v>
          </cell>
          <cell r="G5874">
            <v>40</v>
          </cell>
          <cell r="H5874">
            <v>54002.34</v>
          </cell>
          <cell r="I5874" t="str">
            <v>41599</v>
          </cell>
          <cell r="J5874" t="str">
            <v>2010062</v>
          </cell>
          <cell r="K5874" t="str">
            <v>40701</v>
          </cell>
          <cell r="L5874">
            <v>4</v>
          </cell>
          <cell r="M5874" t="str">
            <v>143115010</v>
          </cell>
          <cell r="Q5874">
            <v>54002.34</v>
          </cell>
          <cell r="R5874">
            <v>0</v>
          </cell>
          <cell r="S5874">
            <v>0</v>
          </cell>
        </row>
        <row r="5875">
          <cell r="B5875" t="str">
            <v>15</v>
          </cell>
          <cell r="C5875" t="str">
            <v>Оборуд.ПС"Макаровская"</v>
          </cell>
          <cell r="D5875" t="str">
            <v>533</v>
          </cell>
          <cell r="E5875" t="str">
            <v>011</v>
          </cell>
          <cell r="F5875">
            <v>11</v>
          </cell>
          <cell r="G5875">
            <v>40</v>
          </cell>
          <cell r="H5875">
            <v>3779231.86</v>
          </cell>
          <cell r="I5875" t="str">
            <v>41600</v>
          </cell>
          <cell r="J5875" t="str">
            <v>2010062</v>
          </cell>
          <cell r="K5875" t="str">
            <v>40701</v>
          </cell>
          <cell r="L5875">
            <v>4</v>
          </cell>
          <cell r="M5875" t="str">
            <v>143115010</v>
          </cell>
          <cell r="Q5875">
            <v>3779231.86</v>
          </cell>
          <cell r="R5875">
            <v>0</v>
          </cell>
          <cell r="S5875">
            <v>0</v>
          </cell>
        </row>
        <row r="5876">
          <cell r="B5876" t="str">
            <v>14</v>
          </cell>
          <cell r="C5876" t="str">
            <v>Силовое оборудование ТП №20 п.Смирных</v>
          </cell>
          <cell r="D5876" t="str">
            <v>533</v>
          </cell>
          <cell r="E5876" t="str">
            <v>011</v>
          </cell>
          <cell r="F5876">
            <v>11</v>
          </cell>
          <cell r="G5876">
            <v>40</v>
          </cell>
          <cell r="H5876">
            <v>6754.72</v>
          </cell>
          <cell r="I5876" t="str">
            <v>41601</v>
          </cell>
          <cell r="J5876" t="str">
            <v>2010062</v>
          </cell>
          <cell r="K5876" t="str">
            <v>40701</v>
          </cell>
          <cell r="L5876">
            <v>4.4000000000000004</v>
          </cell>
          <cell r="M5876" t="str">
            <v>143115010</v>
          </cell>
          <cell r="Q5876">
            <v>6754.72</v>
          </cell>
          <cell r="R5876">
            <v>0</v>
          </cell>
          <cell r="S5876">
            <v>0</v>
          </cell>
        </row>
        <row r="5877">
          <cell r="B5877" t="str">
            <v>14</v>
          </cell>
          <cell r="C5877" t="str">
            <v>Силовое оборудование КТПН №21 п.Буюклы</v>
          </cell>
          <cell r="D5877" t="str">
            <v>533</v>
          </cell>
          <cell r="E5877" t="str">
            <v>011</v>
          </cell>
          <cell r="F5877">
            <v>11</v>
          </cell>
          <cell r="G5877">
            <v>40</v>
          </cell>
          <cell r="H5877">
            <v>85242.57</v>
          </cell>
          <cell r="I5877" t="str">
            <v>41602</v>
          </cell>
          <cell r="J5877" t="str">
            <v>2010062</v>
          </cell>
          <cell r="K5877" t="str">
            <v>40701</v>
          </cell>
          <cell r="L5877">
            <v>4.4000000000000004</v>
          </cell>
          <cell r="M5877" t="str">
            <v>143115010</v>
          </cell>
          <cell r="Q5877">
            <v>79415.05</v>
          </cell>
          <cell r="R5877">
            <v>312.56</v>
          </cell>
          <cell r="S5877">
            <v>5827.52</v>
          </cell>
        </row>
        <row r="5878">
          <cell r="B5878" t="str">
            <v>14</v>
          </cell>
          <cell r="C5878" t="str">
            <v>Силовое оборудование ТП №51 п.Смирных</v>
          </cell>
          <cell r="D5878" t="str">
            <v>533</v>
          </cell>
          <cell r="E5878" t="str">
            <v>011</v>
          </cell>
          <cell r="F5878">
            <v>11</v>
          </cell>
          <cell r="G5878">
            <v>40</v>
          </cell>
          <cell r="H5878">
            <v>130515.53</v>
          </cell>
          <cell r="I5878" t="str">
            <v>41603</v>
          </cell>
          <cell r="J5878" t="str">
            <v>2010062</v>
          </cell>
          <cell r="K5878" t="str">
            <v>40701</v>
          </cell>
          <cell r="L5878">
            <v>4.4000000000000004</v>
          </cell>
          <cell r="M5878" t="str">
            <v>143115010</v>
          </cell>
          <cell r="Q5878">
            <v>91083.53</v>
          </cell>
          <cell r="R5878">
            <v>478.56</v>
          </cell>
          <cell r="S5878">
            <v>39432</v>
          </cell>
        </row>
        <row r="5879">
          <cell r="B5879" t="str">
            <v>14</v>
          </cell>
          <cell r="C5879" t="str">
            <v>Силовое оборудование ТП №29 п.Смирных</v>
          </cell>
          <cell r="D5879" t="str">
            <v>533</v>
          </cell>
          <cell r="E5879" t="str">
            <v>011</v>
          </cell>
          <cell r="F5879">
            <v>11</v>
          </cell>
          <cell r="G5879">
            <v>40</v>
          </cell>
          <cell r="H5879">
            <v>69657.53</v>
          </cell>
          <cell r="I5879" t="str">
            <v>41604</v>
          </cell>
          <cell r="J5879" t="str">
            <v>2010062</v>
          </cell>
          <cell r="K5879" t="str">
            <v>40701</v>
          </cell>
          <cell r="L5879">
            <v>4.4000000000000004</v>
          </cell>
          <cell r="M5879" t="str">
            <v>143115010</v>
          </cell>
          <cell r="Q5879">
            <v>51956.13</v>
          </cell>
          <cell r="R5879">
            <v>255.41</v>
          </cell>
          <cell r="S5879">
            <v>17701.400000000001</v>
          </cell>
        </row>
        <row r="5880">
          <cell r="B5880" t="str">
            <v>14</v>
          </cell>
          <cell r="C5880" t="str">
            <v>Силовое оборудование КТП №60 п.Победино</v>
          </cell>
          <cell r="D5880" t="str">
            <v>533</v>
          </cell>
          <cell r="E5880" t="str">
            <v>011</v>
          </cell>
          <cell r="F5880">
            <v>11</v>
          </cell>
          <cell r="G5880">
            <v>40</v>
          </cell>
          <cell r="H5880">
            <v>99851.24</v>
          </cell>
          <cell r="I5880" t="str">
            <v>41605</v>
          </cell>
          <cell r="J5880" t="str">
            <v>2010062</v>
          </cell>
          <cell r="K5880" t="str">
            <v>40701</v>
          </cell>
          <cell r="L5880">
            <v>4.4000000000000004</v>
          </cell>
          <cell r="M5880" t="str">
            <v>143115010</v>
          </cell>
          <cell r="Q5880">
            <v>47732.55</v>
          </cell>
          <cell r="R5880">
            <v>366.12</v>
          </cell>
          <cell r="S5880">
            <v>52118.69</v>
          </cell>
        </row>
        <row r="5881">
          <cell r="B5881" t="str">
            <v>14</v>
          </cell>
          <cell r="C5881" t="str">
            <v>Оборуд.КТП №38</v>
          </cell>
          <cell r="D5881" t="str">
            <v>533</v>
          </cell>
          <cell r="E5881" t="str">
            <v>011</v>
          </cell>
          <cell r="F5881">
            <v>11</v>
          </cell>
          <cell r="G5881">
            <v>40</v>
          </cell>
          <cell r="H5881">
            <v>76808.649999999994</v>
          </cell>
          <cell r="I5881" t="str">
            <v>41606</v>
          </cell>
          <cell r="J5881" t="str">
            <v>2010062</v>
          </cell>
          <cell r="K5881" t="str">
            <v>40701</v>
          </cell>
          <cell r="L5881">
            <v>4.4000000000000004</v>
          </cell>
          <cell r="M5881" t="str">
            <v>143115010</v>
          </cell>
          <cell r="Q5881">
            <v>33490.5</v>
          </cell>
          <cell r="R5881">
            <v>281.63</v>
          </cell>
          <cell r="S5881">
            <v>43318.15</v>
          </cell>
        </row>
        <row r="5882">
          <cell r="B5882" t="str">
            <v>14</v>
          </cell>
          <cell r="C5882" t="str">
            <v>Силовое оборудование КТПН №31 п.Смирных</v>
          </cell>
          <cell r="D5882" t="str">
            <v>533</v>
          </cell>
          <cell r="E5882" t="str">
            <v>011</v>
          </cell>
          <cell r="F5882">
            <v>11</v>
          </cell>
          <cell r="G5882">
            <v>40</v>
          </cell>
          <cell r="H5882">
            <v>335928.67</v>
          </cell>
          <cell r="I5882" t="str">
            <v>41607</v>
          </cell>
          <cell r="J5882" t="str">
            <v>2010062</v>
          </cell>
          <cell r="K5882" t="str">
            <v>40701</v>
          </cell>
          <cell r="L5882">
            <v>4.4000000000000004</v>
          </cell>
          <cell r="M5882" t="str">
            <v>143115010</v>
          </cell>
          <cell r="Q5882">
            <v>121939.48</v>
          </cell>
          <cell r="R5882">
            <v>1231.74</v>
          </cell>
          <cell r="S5882">
            <v>213989.19</v>
          </cell>
        </row>
        <row r="5883">
          <cell r="B5883" t="str">
            <v>14</v>
          </cell>
          <cell r="C5883" t="str">
            <v>Силовое оборудование КТПН №52 п.Смирных</v>
          </cell>
          <cell r="D5883" t="str">
            <v>533</v>
          </cell>
          <cell r="E5883" t="str">
            <v>011</v>
          </cell>
          <cell r="F5883">
            <v>11</v>
          </cell>
          <cell r="G5883">
            <v>40</v>
          </cell>
          <cell r="H5883">
            <v>47566.17</v>
          </cell>
          <cell r="I5883" t="str">
            <v>41608</v>
          </cell>
          <cell r="J5883" t="str">
            <v>2010062</v>
          </cell>
          <cell r="K5883" t="str">
            <v>40701</v>
          </cell>
          <cell r="L5883">
            <v>4.4000000000000004</v>
          </cell>
          <cell r="M5883" t="str">
            <v>143115010</v>
          </cell>
          <cell r="Q5883">
            <v>46115.65</v>
          </cell>
          <cell r="R5883">
            <v>174.41</v>
          </cell>
          <cell r="S5883">
            <v>1450.52</v>
          </cell>
        </row>
        <row r="5884">
          <cell r="B5884" t="str">
            <v>14</v>
          </cell>
          <cell r="C5884" t="str">
            <v>Силовое оборудование КТП №30 п.Смирных</v>
          </cell>
          <cell r="D5884" t="str">
            <v>533</v>
          </cell>
          <cell r="E5884" t="str">
            <v>011</v>
          </cell>
          <cell r="F5884">
            <v>11</v>
          </cell>
          <cell r="G5884">
            <v>40</v>
          </cell>
          <cell r="H5884">
            <v>13760.52</v>
          </cell>
          <cell r="I5884" t="str">
            <v>41609</v>
          </cell>
          <cell r="J5884" t="str">
            <v>2010062</v>
          </cell>
          <cell r="K5884" t="str">
            <v>40701</v>
          </cell>
          <cell r="L5884">
            <v>4.4000000000000004</v>
          </cell>
          <cell r="M5884" t="str">
            <v>143115010</v>
          </cell>
          <cell r="Q5884">
            <v>13760.52</v>
          </cell>
          <cell r="R5884">
            <v>0</v>
          </cell>
          <cell r="S5884">
            <v>0</v>
          </cell>
        </row>
        <row r="5885">
          <cell r="B5885" t="str">
            <v>14</v>
          </cell>
          <cell r="C5885" t="str">
            <v>Силовое оборудование МТП №50 п.Смирных</v>
          </cell>
          <cell r="D5885" t="str">
            <v>533</v>
          </cell>
          <cell r="E5885" t="str">
            <v>011</v>
          </cell>
          <cell r="F5885">
            <v>11</v>
          </cell>
          <cell r="G5885">
            <v>40</v>
          </cell>
          <cell r="H5885">
            <v>35508.14</v>
          </cell>
          <cell r="I5885" t="str">
            <v>41610</v>
          </cell>
          <cell r="J5885" t="str">
            <v>2010062</v>
          </cell>
          <cell r="K5885" t="str">
            <v>40701</v>
          </cell>
          <cell r="L5885">
            <v>4.4000000000000004</v>
          </cell>
          <cell r="M5885" t="str">
            <v>143115010</v>
          </cell>
          <cell r="Q5885">
            <v>30759.79</v>
          </cell>
          <cell r="R5885">
            <v>130.19999999999999</v>
          </cell>
          <cell r="S5885">
            <v>4748.3500000000004</v>
          </cell>
        </row>
        <row r="5886">
          <cell r="B5886" t="str">
            <v>14</v>
          </cell>
          <cell r="C5886" t="str">
            <v>Силовое оборудование МТП №16 с ТМ 160ква п.Смирн.</v>
          </cell>
          <cell r="D5886" t="str">
            <v>533</v>
          </cell>
          <cell r="E5886" t="str">
            <v>011</v>
          </cell>
          <cell r="F5886">
            <v>11</v>
          </cell>
          <cell r="G5886">
            <v>40</v>
          </cell>
          <cell r="H5886">
            <v>7153.35</v>
          </cell>
          <cell r="I5886" t="str">
            <v>41611</v>
          </cell>
          <cell r="J5886" t="str">
            <v>2010062</v>
          </cell>
          <cell r="K5886" t="str">
            <v>40701</v>
          </cell>
          <cell r="L5886">
            <v>4.4000000000000004</v>
          </cell>
          <cell r="M5886" t="str">
            <v>143115010</v>
          </cell>
          <cell r="Q5886">
            <v>7153.35</v>
          </cell>
          <cell r="R5886">
            <v>0</v>
          </cell>
          <cell r="S5886">
            <v>0</v>
          </cell>
        </row>
        <row r="5887">
          <cell r="B5887" t="str">
            <v>14</v>
          </cell>
          <cell r="C5887" t="str">
            <v>Силовое оборудование КТПН №54 п.Смирных</v>
          </cell>
          <cell r="D5887" t="str">
            <v>533</v>
          </cell>
          <cell r="E5887" t="str">
            <v>011</v>
          </cell>
          <cell r="F5887">
            <v>11</v>
          </cell>
          <cell r="G5887">
            <v>40</v>
          </cell>
          <cell r="H5887">
            <v>57731.43</v>
          </cell>
          <cell r="I5887" t="str">
            <v>41612</v>
          </cell>
          <cell r="J5887" t="str">
            <v>2010062</v>
          </cell>
          <cell r="K5887" t="str">
            <v>40701</v>
          </cell>
          <cell r="L5887">
            <v>4.4000000000000004</v>
          </cell>
          <cell r="M5887" t="str">
            <v>143115010</v>
          </cell>
          <cell r="Q5887">
            <v>34751.07</v>
          </cell>
          <cell r="R5887">
            <v>211.68</v>
          </cell>
          <cell r="S5887">
            <v>22980.36</v>
          </cell>
        </row>
        <row r="5888">
          <cell r="B5888" t="str">
            <v>14</v>
          </cell>
          <cell r="C5888" t="str">
            <v>Силовое оборудование КТПН №37 п.Смирных</v>
          </cell>
          <cell r="D5888" t="str">
            <v>533</v>
          </cell>
          <cell r="E5888" t="str">
            <v>011</v>
          </cell>
          <cell r="F5888">
            <v>11</v>
          </cell>
          <cell r="G5888">
            <v>40</v>
          </cell>
          <cell r="H5888">
            <v>49217</v>
          </cell>
          <cell r="I5888" t="str">
            <v>41613</v>
          </cell>
          <cell r="J5888" t="str">
            <v>2010062</v>
          </cell>
          <cell r="K5888" t="str">
            <v>40701</v>
          </cell>
          <cell r="L5888">
            <v>4.4000000000000004</v>
          </cell>
          <cell r="M5888" t="str">
            <v>143115010</v>
          </cell>
          <cell r="Q5888">
            <v>38845.769999999997</v>
          </cell>
          <cell r="R5888">
            <v>180.46</v>
          </cell>
          <cell r="S5888">
            <v>10371.23</v>
          </cell>
        </row>
        <row r="5889">
          <cell r="B5889" t="str">
            <v>14</v>
          </cell>
          <cell r="C5889" t="str">
            <v>Силовое оборудование КТПН №49 п.Победино</v>
          </cell>
          <cell r="D5889" t="str">
            <v>533</v>
          </cell>
          <cell r="E5889" t="str">
            <v>011</v>
          </cell>
          <cell r="F5889">
            <v>11</v>
          </cell>
          <cell r="G5889">
            <v>40</v>
          </cell>
          <cell r="H5889">
            <v>98292.61</v>
          </cell>
          <cell r="I5889" t="str">
            <v>41614</v>
          </cell>
          <cell r="J5889" t="str">
            <v>2010062</v>
          </cell>
          <cell r="K5889" t="str">
            <v>40701</v>
          </cell>
          <cell r="L5889">
            <v>4.4000000000000004</v>
          </cell>
          <cell r="M5889" t="str">
            <v>143115010</v>
          </cell>
          <cell r="Q5889">
            <v>68733.509999999995</v>
          </cell>
          <cell r="R5889">
            <v>360.41</v>
          </cell>
          <cell r="S5889">
            <v>29559.1</v>
          </cell>
        </row>
        <row r="5890">
          <cell r="B5890" t="str">
            <v>14</v>
          </cell>
          <cell r="C5890" t="str">
            <v>Силовое оборудование КТП №33 п.Смирных</v>
          </cell>
          <cell r="D5890" t="str">
            <v>533</v>
          </cell>
          <cell r="E5890" t="str">
            <v>011</v>
          </cell>
          <cell r="F5890">
            <v>11</v>
          </cell>
          <cell r="G5890">
            <v>40</v>
          </cell>
          <cell r="H5890">
            <v>43089.919999999998</v>
          </cell>
          <cell r="I5890" t="str">
            <v>41615</v>
          </cell>
          <cell r="J5890" t="str">
            <v>2010062</v>
          </cell>
          <cell r="K5890" t="str">
            <v>40701</v>
          </cell>
          <cell r="L5890">
            <v>4.4000000000000004</v>
          </cell>
          <cell r="M5890" t="str">
            <v>143115010</v>
          </cell>
          <cell r="Q5890">
            <v>19513.88</v>
          </cell>
          <cell r="R5890">
            <v>158</v>
          </cell>
          <cell r="S5890">
            <v>23576.04</v>
          </cell>
        </row>
        <row r="5891">
          <cell r="B5891" t="str">
            <v>14</v>
          </cell>
          <cell r="C5891" t="str">
            <v>Силовое оборудование КТП №65 п.Победино</v>
          </cell>
          <cell r="D5891" t="str">
            <v>533</v>
          </cell>
          <cell r="E5891" t="str">
            <v>011</v>
          </cell>
          <cell r="F5891">
            <v>11</v>
          </cell>
          <cell r="G5891">
            <v>40</v>
          </cell>
          <cell r="H5891">
            <v>47329.17</v>
          </cell>
          <cell r="I5891" t="str">
            <v>41616</v>
          </cell>
          <cell r="J5891" t="str">
            <v>2010062</v>
          </cell>
          <cell r="K5891" t="str">
            <v>40701</v>
          </cell>
          <cell r="L5891">
            <v>4.4000000000000004</v>
          </cell>
          <cell r="M5891" t="str">
            <v>143115010</v>
          </cell>
          <cell r="Q5891">
            <v>36510.769999999997</v>
          </cell>
          <cell r="R5891">
            <v>173.54</v>
          </cell>
          <cell r="S5891">
            <v>10818.4</v>
          </cell>
        </row>
        <row r="5892">
          <cell r="B5892" t="str">
            <v>14</v>
          </cell>
          <cell r="C5892" t="str">
            <v>Силовое оборудование ТП №10 п.Смирных</v>
          </cell>
          <cell r="D5892" t="str">
            <v>533</v>
          </cell>
          <cell r="E5892" t="str">
            <v>011</v>
          </cell>
          <cell r="F5892">
            <v>11</v>
          </cell>
          <cell r="G5892">
            <v>40</v>
          </cell>
          <cell r="H5892">
            <v>1887.38</v>
          </cell>
          <cell r="I5892" t="str">
            <v>41617</v>
          </cell>
          <cell r="J5892" t="str">
            <v>2010062</v>
          </cell>
          <cell r="K5892" t="str">
            <v>40701</v>
          </cell>
          <cell r="L5892">
            <v>4.4000000000000004</v>
          </cell>
          <cell r="M5892" t="str">
            <v>143115010</v>
          </cell>
          <cell r="Q5892">
            <v>289.44</v>
          </cell>
          <cell r="R5892">
            <v>6.92</v>
          </cell>
          <cell r="S5892">
            <v>1597.94</v>
          </cell>
        </row>
        <row r="5893">
          <cell r="B5893" t="str">
            <v>14</v>
          </cell>
          <cell r="C5893" t="str">
            <v>Выключатель С-35</v>
          </cell>
          <cell r="D5893" t="str">
            <v>533</v>
          </cell>
          <cell r="E5893" t="str">
            <v>011</v>
          </cell>
          <cell r="F5893">
            <v>11</v>
          </cell>
          <cell r="G5893">
            <v>40</v>
          </cell>
          <cell r="H5893">
            <v>61261.75</v>
          </cell>
          <cell r="I5893" t="str">
            <v>41618</v>
          </cell>
          <cell r="J5893" t="str">
            <v>2010062</v>
          </cell>
          <cell r="K5893" t="str">
            <v>40701</v>
          </cell>
          <cell r="L5893">
            <v>4.4000000000000004</v>
          </cell>
          <cell r="M5893" t="str">
            <v>143115010</v>
          </cell>
          <cell r="Q5893">
            <v>53461.07</v>
          </cell>
          <cell r="R5893">
            <v>224.63</v>
          </cell>
          <cell r="S5893">
            <v>7800.68</v>
          </cell>
        </row>
        <row r="5894">
          <cell r="B5894" t="str">
            <v>15</v>
          </cell>
          <cell r="C5894" t="str">
            <v>Силовое оборудование ОРУ-220кв ПС "Макаровская"</v>
          </cell>
          <cell r="D5894" t="str">
            <v>533</v>
          </cell>
          <cell r="E5894" t="str">
            <v>011</v>
          </cell>
          <cell r="F5894">
            <v>11</v>
          </cell>
          <cell r="G5894">
            <v>40</v>
          </cell>
          <cell r="H5894">
            <v>1701020.14</v>
          </cell>
          <cell r="I5894" t="str">
            <v>41619</v>
          </cell>
          <cell r="J5894" t="str">
            <v>2010062</v>
          </cell>
          <cell r="K5894" t="str">
            <v>40701</v>
          </cell>
          <cell r="L5894">
            <v>4</v>
          </cell>
          <cell r="M5894" t="str">
            <v>143115010</v>
          </cell>
          <cell r="Q5894">
            <v>1701020.14</v>
          </cell>
          <cell r="R5894">
            <v>0</v>
          </cell>
          <cell r="S5894">
            <v>0</v>
          </cell>
        </row>
        <row r="5895">
          <cell r="B5895" t="str">
            <v>00</v>
          </cell>
          <cell r="C5895" t="str">
            <v>Силовое оборудование ТП №18 г.Поронайск</v>
          </cell>
          <cell r="D5895" t="str">
            <v>533</v>
          </cell>
          <cell r="E5895" t="str">
            <v>011</v>
          </cell>
          <cell r="F5895">
            <v>11</v>
          </cell>
          <cell r="G5895">
            <v>40</v>
          </cell>
          <cell r="H5895">
            <v>49028.56</v>
          </cell>
          <cell r="I5895" t="str">
            <v>41628</v>
          </cell>
          <cell r="J5895" t="str">
            <v>2010062</v>
          </cell>
          <cell r="K5895" t="str">
            <v>40701</v>
          </cell>
          <cell r="L5895">
            <v>4.4000000000000004</v>
          </cell>
          <cell r="M5895" t="str">
            <v>143115010</v>
          </cell>
          <cell r="Q5895">
            <v>49028.56</v>
          </cell>
          <cell r="R5895">
            <v>0</v>
          </cell>
          <cell r="S5895">
            <v>0</v>
          </cell>
        </row>
        <row r="5896">
          <cell r="B5896" t="str">
            <v>00</v>
          </cell>
          <cell r="C5896" t="str">
            <v>Силовое оборудование ТП №25 г.Поронайск</v>
          </cell>
          <cell r="D5896" t="str">
            <v>533</v>
          </cell>
          <cell r="E5896" t="str">
            <v>011</v>
          </cell>
          <cell r="F5896">
            <v>11</v>
          </cell>
          <cell r="G5896">
            <v>40</v>
          </cell>
          <cell r="H5896">
            <v>227999.83</v>
          </cell>
          <cell r="I5896" t="str">
            <v>41629</v>
          </cell>
          <cell r="J5896" t="str">
            <v>2010062</v>
          </cell>
          <cell r="K5896" t="str">
            <v>40701</v>
          </cell>
          <cell r="L5896">
            <v>4.4000000000000004</v>
          </cell>
          <cell r="M5896" t="str">
            <v>143115010</v>
          </cell>
          <cell r="Q5896">
            <v>227999.83</v>
          </cell>
          <cell r="R5896">
            <v>0</v>
          </cell>
          <cell r="S5896">
            <v>0</v>
          </cell>
        </row>
        <row r="5897">
          <cell r="B5897" t="str">
            <v>00</v>
          </cell>
          <cell r="C5897" t="str">
            <v>Силовое оборудование ТП №34 г.Поронайск</v>
          </cell>
          <cell r="D5897" t="str">
            <v>533</v>
          </cell>
          <cell r="E5897" t="str">
            <v>011</v>
          </cell>
          <cell r="F5897">
            <v>11</v>
          </cell>
          <cell r="G5897">
            <v>40</v>
          </cell>
          <cell r="H5897">
            <v>104900.44</v>
          </cell>
          <cell r="I5897" t="str">
            <v>41630</v>
          </cell>
          <cell r="J5897" t="str">
            <v>2010062</v>
          </cell>
          <cell r="K5897" t="str">
            <v>40701</v>
          </cell>
          <cell r="L5897">
            <v>4.4000000000000004</v>
          </cell>
          <cell r="M5897" t="str">
            <v>143115010</v>
          </cell>
          <cell r="Q5897">
            <v>104900.44</v>
          </cell>
          <cell r="R5897">
            <v>0</v>
          </cell>
          <cell r="S5897">
            <v>0</v>
          </cell>
        </row>
        <row r="5898">
          <cell r="B5898" t="str">
            <v>00</v>
          </cell>
          <cell r="C5898" t="str">
            <v>Силовое оборудование ТП №44 г.Поронайск</v>
          </cell>
          <cell r="D5898" t="str">
            <v>533</v>
          </cell>
          <cell r="E5898" t="str">
            <v>011</v>
          </cell>
          <cell r="F5898">
            <v>11</v>
          </cell>
          <cell r="G5898">
            <v>40</v>
          </cell>
          <cell r="H5898">
            <v>104900.44</v>
          </cell>
          <cell r="I5898" t="str">
            <v>41631</v>
          </cell>
          <cell r="J5898" t="str">
            <v>2010062</v>
          </cell>
          <cell r="K5898" t="str">
            <v>40701</v>
          </cell>
          <cell r="L5898">
            <v>4.4000000000000004</v>
          </cell>
          <cell r="M5898" t="str">
            <v>143115010</v>
          </cell>
          <cell r="Q5898">
            <v>104900.44</v>
          </cell>
          <cell r="R5898">
            <v>0</v>
          </cell>
          <cell r="S5898">
            <v>0</v>
          </cell>
        </row>
        <row r="5899">
          <cell r="B5899" t="str">
            <v>00</v>
          </cell>
          <cell r="C5899" t="str">
            <v>Силовое оборудование ТП №52 г.Поронайск</v>
          </cell>
          <cell r="D5899" t="str">
            <v>533</v>
          </cell>
          <cell r="E5899" t="str">
            <v>011</v>
          </cell>
          <cell r="F5899">
            <v>11</v>
          </cell>
          <cell r="G5899">
            <v>40</v>
          </cell>
          <cell r="H5899">
            <v>45250.95</v>
          </cell>
          <cell r="I5899" t="str">
            <v>41632</v>
          </cell>
          <cell r="J5899" t="str">
            <v>2010062</v>
          </cell>
          <cell r="K5899" t="str">
            <v>40701</v>
          </cell>
          <cell r="L5899">
            <v>4.4000000000000004</v>
          </cell>
          <cell r="M5899" t="str">
            <v>143115010</v>
          </cell>
          <cell r="Q5899">
            <v>45250.95</v>
          </cell>
          <cell r="R5899">
            <v>0</v>
          </cell>
          <cell r="S5899">
            <v>0</v>
          </cell>
        </row>
        <row r="5900">
          <cell r="B5900" t="str">
            <v>15</v>
          </cell>
          <cell r="C5900" t="str">
            <v>Силовое оборудование ТП №6 г.Макаров</v>
          </cell>
          <cell r="D5900" t="str">
            <v>533</v>
          </cell>
          <cell r="E5900" t="str">
            <v>011</v>
          </cell>
          <cell r="F5900">
            <v>11</v>
          </cell>
          <cell r="G5900">
            <v>40</v>
          </cell>
          <cell r="H5900">
            <v>186778.96</v>
          </cell>
          <cell r="I5900" t="str">
            <v>41635</v>
          </cell>
          <cell r="J5900" t="str">
            <v>2010062</v>
          </cell>
          <cell r="K5900" t="str">
            <v>40701</v>
          </cell>
          <cell r="L5900">
            <v>4</v>
          </cell>
          <cell r="M5900" t="str">
            <v>143115010</v>
          </cell>
          <cell r="Q5900">
            <v>186778.96</v>
          </cell>
          <cell r="R5900">
            <v>0</v>
          </cell>
          <cell r="S5900">
            <v>0</v>
          </cell>
        </row>
        <row r="5901">
          <cell r="B5901" t="str">
            <v>15</v>
          </cell>
          <cell r="C5901" t="str">
            <v>Силовое оборудование ТП №12 г.Макаров</v>
          </cell>
          <cell r="D5901" t="str">
            <v>533</v>
          </cell>
          <cell r="E5901" t="str">
            <v>011</v>
          </cell>
          <cell r="F5901">
            <v>11</v>
          </cell>
          <cell r="G5901">
            <v>40</v>
          </cell>
          <cell r="H5901">
            <v>152953.62</v>
          </cell>
          <cell r="I5901" t="str">
            <v>41636</v>
          </cell>
          <cell r="J5901" t="str">
            <v>2010062</v>
          </cell>
          <cell r="K5901" t="str">
            <v>40701</v>
          </cell>
          <cell r="L5901">
            <v>4</v>
          </cell>
          <cell r="M5901" t="str">
            <v>143115010</v>
          </cell>
          <cell r="Q5901">
            <v>152953.62</v>
          </cell>
          <cell r="R5901">
            <v>0</v>
          </cell>
          <cell r="S5901">
            <v>0</v>
          </cell>
        </row>
        <row r="5902">
          <cell r="B5902" t="str">
            <v>15</v>
          </cell>
          <cell r="C5902" t="str">
            <v>Силовое оборудование ТП №5 г.Макаров</v>
          </cell>
          <cell r="D5902" t="str">
            <v>533</v>
          </cell>
          <cell r="E5902" t="str">
            <v>011</v>
          </cell>
          <cell r="F5902">
            <v>11</v>
          </cell>
          <cell r="G5902">
            <v>40</v>
          </cell>
          <cell r="H5902">
            <v>485274.7</v>
          </cell>
          <cell r="I5902" t="str">
            <v>41637</v>
          </cell>
          <cell r="J5902" t="str">
            <v>2010062</v>
          </cell>
          <cell r="K5902" t="str">
            <v>40701</v>
          </cell>
          <cell r="L5902">
            <v>4.4000000000000004</v>
          </cell>
          <cell r="M5902" t="str">
            <v>143115010</v>
          </cell>
          <cell r="Q5902">
            <v>171470.8</v>
          </cell>
          <cell r="R5902">
            <v>1779.34</v>
          </cell>
          <cell r="S5902">
            <v>313803.90000000002</v>
          </cell>
          <cell r="X5902">
            <v>0</v>
          </cell>
        </row>
        <row r="5903">
          <cell r="B5903" t="str">
            <v>14</v>
          </cell>
          <cell r="C5903" t="str">
            <v>Силовое оборудование ТП №32 п.Смирных</v>
          </cell>
          <cell r="D5903" t="str">
            <v>533</v>
          </cell>
          <cell r="E5903" t="str">
            <v>011</v>
          </cell>
          <cell r="F5903">
            <v>11</v>
          </cell>
          <cell r="G5903">
            <v>40</v>
          </cell>
          <cell r="H5903">
            <v>19507</v>
          </cell>
          <cell r="I5903" t="str">
            <v>41638</v>
          </cell>
          <cell r="J5903" t="str">
            <v>2010062</v>
          </cell>
          <cell r="K5903" t="str">
            <v>40701</v>
          </cell>
          <cell r="L5903">
            <v>4.4000000000000004</v>
          </cell>
          <cell r="M5903" t="str">
            <v>143115010</v>
          </cell>
          <cell r="Q5903">
            <v>19507</v>
          </cell>
          <cell r="R5903">
            <v>0</v>
          </cell>
          <cell r="S5903">
            <v>0</v>
          </cell>
        </row>
        <row r="5904">
          <cell r="B5904" t="str">
            <v>14</v>
          </cell>
          <cell r="C5904" t="str">
            <v>Силовое оборудование ТП №25 п.Смирных</v>
          </cell>
          <cell r="D5904" t="str">
            <v>533</v>
          </cell>
          <cell r="E5904" t="str">
            <v>011</v>
          </cell>
          <cell r="F5904">
            <v>11</v>
          </cell>
          <cell r="G5904">
            <v>40</v>
          </cell>
          <cell r="H5904">
            <v>24988.68</v>
          </cell>
          <cell r="I5904" t="str">
            <v>41639</v>
          </cell>
          <cell r="J5904" t="str">
            <v>2010062</v>
          </cell>
          <cell r="K5904" t="str">
            <v>40701</v>
          </cell>
          <cell r="L5904">
            <v>4.4000000000000004</v>
          </cell>
          <cell r="M5904" t="str">
            <v>143115010</v>
          </cell>
          <cell r="Q5904">
            <v>24711.040000000001</v>
          </cell>
          <cell r="R5904">
            <v>91.63</v>
          </cell>
          <cell r="S5904">
            <v>277.64</v>
          </cell>
        </row>
        <row r="5905">
          <cell r="B5905" t="str">
            <v>14</v>
          </cell>
          <cell r="C5905" t="str">
            <v>Силовое оборудование ТП №27 п.Смирных</v>
          </cell>
          <cell r="D5905" t="str">
            <v>533</v>
          </cell>
          <cell r="E5905" t="str">
            <v>011</v>
          </cell>
          <cell r="F5905">
            <v>11</v>
          </cell>
          <cell r="G5905">
            <v>40</v>
          </cell>
          <cell r="H5905">
            <v>11819.81</v>
          </cell>
          <cell r="I5905" t="str">
            <v>41642</v>
          </cell>
          <cell r="J5905" t="str">
            <v>2010062</v>
          </cell>
          <cell r="K5905" t="str">
            <v>40701</v>
          </cell>
          <cell r="L5905">
            <v>4.4000000000000004</v>
          </cell>
          <cell r="M5905" t="str">
            <v>143115010</v>
          </cell>
          <cell r="Q5905">
            <v>11819.81</v>
          </cell>
          <cell r="R5905">
            <v>0</v>
          </cell>
          <cell r="S5905">
            <v>0</v>
          </cell>
        </row>
        <row r="5906">
          <cell r="B5906" t="str">
            <v>14</v>
          </cell>
          <cell r="C5906" t="str">
            <v>Силовое оборудование КТП №7 п.Буюклы</v>
          </cell>
          <cell r="D5906" t="str">
            <v>533</v>
          </cell>
          <cell r="E5906" t="str">
            <v>011</v>
          </cell>
          <cell r="F5906">
            <v>11</v>
          </cell>
          <cell r="G5906">
            <v>40</v>
          </cell>
          <cell r="H5906">
            <v>75806.87</v>
          </cell>
          <cell r="I5906" t="str">
            <v>41643</v>
          </cell>
          <cell r="J5906" t="str">
            <v>2010062</v>
          </cell>
          <cell r="K5906" t="str">
            <v>40701</v>
          </cell>
          <cell r="L5906">
            <v>4.4000000000000004</v>
          </cell>
          <cell r="M5906" t="str">
            <v>143115010</v>
          </cell>
          <cell r="Q5906">
            <v>75742.84</v>
          </cell>
          <cell r="R5906">
            <v>277.95999999999998</v>
          </cell>
          <cell r="S5906">
            <v>64.03</v>
          </cell>
        </row>
        <row r="5907">
          <cell r="B5907" t="str">
            <v>00</v>
          </cell>
          <cell r="C5907" t="str">
            <v>Силовое оборудование МТП №9 г.Поронайск</v>
          </cell>
          <cell r="D5907" t="str">
            <v>533</v>
          </cell>
          <cell r="E5907" t="str">
            <v>011</v>
          </cell>
          <cell r="F5907">
            <v>11</v>
          </cell>
          <cell r="G5907">
            <v>40</v>
          </cell>
          <cell r="H5907">
            <v>51936.81</v>
          </cell>
          <cell r="I5907" t="str">
            <v>41665</v>
          </cell>
          <cell r="J5907" t="str">
            <v>2010062</v>
          </cell>
          <cell r="K5907" t="str">
            <v>40701</v>
          </cell>
          <cell r="L5907">
            <v>4.4000000000000004</v>
          </cell>
          <cell r="M5907" t="str">
            <v>143115010</v>
          </cell>
          <cell r="Q5907">
            <v>51936.81</v>
          </cell>
          <cell r="R5907">
            <v>0</v>
          </cell>
          <cell r="S5907">
            <v>0</v>
          </cell>
        </row>
        <row r="5908">
          <cell r="B5908" t="str">
            <v>00</v>
          </cell>
          <cell r="C5908" t="str">
            <v>Силовое оборудование КТП №5 п.Майское</v>
          </cell>
          <cell r="D5908" t="str">
            <v>533</v>
          </cell>
          <cell r="E5908" t="str">
            <v>011</v>
          </cell>
          <cell r="F5908">
            <v>11</v>
          </cell>
          <cell r="G5908">
            <v>40</v>
          </cell>
          <cell r="H5908">
            <v>76999.13</v>
          </cell>
          <cell r="I5908" t="str">
            <v>41707</v>
          </cell>
          <cell r="J5908" t="str">
            <v>2010062</v>
          </cell>
          <cell r="K5908" t="str">
            <v>40701</v>
          </cell>
          <cell r="L5908">
            <v>4.4000000000000004</v>
          </cell>
          <cell r="M5908" t="str">
            <v>143115010</v>
          </cell>
          <cell r="Q5908">
            <v>70555.5</v>
          </cell>
          <cell r="R5908">
            <v>282.33</v>
          </cell>
          <cell r="S5908">
            <v>6443.63</v>
          </cell>
        </row>
        <row r="5909">
          <cell r="B5909" t="str">
            <v>00</v>
          </cell>
          <cell r="C5909" t="str">
            <v>Силовое оборудование КТП №44А г.Поронайск</v>
          </cell>
          <cell r="D5909" t="str">
            <v>533</v>
          </cell>
          <cell r="E5909" t="str">
            <v>011</v>
          </cell>
          <cell r="F5909">
            <v>11</v>
          </cell>
          <cell r="G5909">
            <v>40</v>
          </cell>
          <cell r="H5909">
            <v>96860.63</v>
          </cell>
          <cell r="I5909" t="str">
            <v>41742</v>
          </cell>
          <cell r="J5909" t="str">
            <v>2010062</v>
          </cell>
          <cell r="K5909" t="str">
            <v>40701</v>
          </cell>
          <cell r="L5909">
            <v>4.4000000000000004</v>
          </cell>
          <cell r="M5909" t="str">
            <v>143115010</v>
          </cell>
          <cell r="Q5909">
            <v>96860.63</v>
          </cell>
          <cell r="R5909">
            <v>0</v>
          </cell>
          <cell r="S5909">
            <v>0</v>
          </cell>
        </row>
        <row r="5910">
          <cell r="B5910" t="str">
            <v>15</v>
          </cell>
          <cell r="C5910" t="str">
            <v>Силовое оборудование ТП №17 г.Макаров</v>
          </cell>
          <cell r="D5910" t="str">
            <v>533</v>
          </cell>
          <cell r="E5910" t="str">
            <v>011</v>
          </cell>
          <cell r="F5910">
            <v>11</v>
          </cell>
          <cell r="G5910">
            <v>40</v>
          </cell>
          <cell r="H5910">
            <v>278152.07</v>
          </cell>
          <cell r="I5910" t="str">
            <v>41748</v>
          </cell>
          <cell r="J5910" t="str">
            <v>2010062</v>
          </cell>
          <cell r="K5910" t="str">
            <v>40701</v>
          </cell>
          <cell r="L5910">
            <v>4</v>
          </cell>
          <cell r="M5910" t="str">
            <v>143115010</v>
          </cell>
          <cell r="Q5910">
            <v>278152.07</v>
          </cell>
          <cell r="R5910">
            <v>0</v>
          </cell>
          <cell r="S5910">
            <v>0</v>
          </cell>
        </row>
        <row r="5911">
          <cell r="B5911" t="str">
            <v>00</v>
          </cell>
          <cell r="C5911" t="str">
            <v>Силовое оборудование ТП №56"Орбита" г.Поронайск</v>
          </cell>
          <cell r="D5911" t="str">
            <v>533</v>
          </cell>
          <cell r="E5911" t="str">
            <v>011</v>
          </cell>
          <cell r="F5911">
            <v>11</v>
          </cell>
          <cell r="G5911">
            <v>40</v>
          </cell>
          <cell r="H5911">
            <v>176343.49</v>
          </cell>
          <cell r="I5911" t="str">
            <v>41758</v>
          </cell>
          <cell r="J5911" t="str">
            <v>2010062</v>
          </cell>
          <cell r="K5911" t="str">
            <v>40701</v>
          </cell>
          <cell r="L5911">
            <v>4.4000000000000004</v>
          </cell>
          <cell r="M5911" t="str">
            <v>143115010</v>
          </cell>
          <cell r="Q5911">
            <v>176343.49</v>
          </cell>
          <cell r="R5911">
            <v>0</v>
          </cell>
          <cell r="S5911">
            <v>0</v>
          </cell>
        </row>
        <row r="5912">
          <cell r="B5912" t="str">
            <v>14</v>
          </cell>
          <cell r="C5912" t="str">
            <v>Выключатель С-35</v>
          </cell>
          <cell r="D5912" t="str">
            <v>533</v>
          </cell>
          <cell r="E5912" t="str">
            <v>011</v>
          </cell>
          <cell r="F5912">
            <v>11</v>
          </cell>
          <cell r="G5912">
            <v>40</v>
          </cell>
          <cell r="H5912">
            <v>61261.75</v>
          </cell>
          <cell r="I5912" t="str">
            <v>41784</v>
          </cell>
          <cell r="J5912" t="str">
            <v>2010062</v>
          </cell>
          <cell r="K5912" t="str">
            <v>40701</v>
          </cell>
          <cell r="L5912">
            <v>4.4000000000000004</v>
          </cell>
          <cell r="M5912" t="str">
            <v>143115010</v>
          </cell>
          <cell r="Q5912">
            <v>53461.07</v>
          </cell>
          <cell r="R5912">
            <v>224.63</v>
          </cell>
          <cell r="S5912">
            <v>7800.68</v>
          </cell>
        </row>
        <row r="5913">
          <cell r="B5913" t="str">
            <v>14</v>
          </cell>
          <cell r="C5913" t="str">
            <v>Выключатель С-35</v>
          </cell>
          <cell r="D5913" t="str">
            <v>533</v>
          </cell>
          <cell r="E5913" t="str">
            <v>011</v>
          </cell>
          <cell r="F5913">
            <v>11</v>
          </cell>
          <cell r="G5913">
            <v>40</v>
          </cell>
          <cell r="H5913">
            <v>61261.75</v>
          </cell>
          <cell r="I5913" t="str">
            <v>41785</v>
          </cell>
          <cell r="J5913" t="str">
            <v>2010062</v>
          </cell>
          <cell r="K5913" t="str">
            <v>40701</v>
          </cell>
          <cell r="L5913">
            <v>4.4000000000000004</v>
          </cell>
          <cell r="M5913" t="str">
            <v>143115010</v>
          </cell>
          <cell r="Q5913">
            <v>53461.07</v>
          </cell>
          <cell r="R5913">
            <v>224.63</v>
          </cell>
          <cell r="S5913">
            <v>7800.68</v>
          </cell>
        </row>
        <row r="5914">
          <cell r="B5914" t="str">
            <v>14</v>
          </cell>
          <cell r="C5914" t="str">
            <v>Выключатель С-35</v>
          </cell>
          <cell r="D5914" t="str">
            <v>533</v>
          </cell>
          <cell r="E5914" t="str">
            <v>011</v>
          </cell>
          <cell r="F5914">
            <v>11</v>
          </cell>
          <cell r="G5914">
            <v>40</v>
          </cell>
          <cell r="H5914">
            <v>61261.75</v>
          </cell>
          <cell r="I5914" t="str">
            <v>41786</v>
          </cell>
          <cell r="J5914" t="str">
            <v>2010062</v>
          </cell>
          <cell r="K5914" t="str">
            <v>40701</v>
          </cell>
          <cell r="L5914">
            <v>4.4000000000000004</v>
          </cell>
          <cell r="M5914" t="str">
            <v>143115010</v>
          </cell>
          <cell r="Q5914">
            <v>53461.07</v>
          </cell>
          <cell r="R5914">
            <v>224.63</v>
          </cell>
          <cell r="S5914">
            <v>7800.68</v>
          </cell>
        </row>
        <row r="5915">
          <cell r="B5915" t="str">
            <v>14</v>
          </cell>
          <cell r="C5915" t="str">
            <v>Разьединитель РНД</v>
          </cell>
          <cell r="D5915" t="str">
            <v>533</v>
          </cell>
          <cell r="E5915" t="str">
            <v>011</v>
          </cell>
          <cell r="F5915">
            <v>11</v>
          </cell>
          <cell r="G5915">
            <v>40</v>
          </cell>
          <cell r="H5915">
            <v>6730.67</v>
          </cell>
          <cell r="I5915" t="str">
            <v>41787</v>
          </cell>
          <cell r="J5915" t="str">
            <v>2010062</v>
          </cell>
          <cell r="K5915" t="str">
            <v>40701</v>
          </cell>
          <cell r="L5915">
            <v>4.4000000000000004</v>
          </cell>
          <cell r="M5915" t="str">
            <v>143115010</v>
          </cell>
          <cell r="Q5915">
            <v>5281.28</v>
          </cell>
          <cell r="R5915">
            <v>24.68</v>
          </cell>
          <cell r="S5915">
            <v>1449.39</v>
          </cell>
        </row>
        <row r="5916">
          <cell r="B5916" t="str">
            <v>14</v>
          </cell>
          <cell r="C5916" t="str">
            <v>Разьединитель РНД</v>
          </cell>
          <cell r="D5916" t="str">
            <v>533</v>
          </cell>
          <cell r="E5916" t="str">
            <v>011</v>
          </cell>
          <cell r="F5916">
            <v>11</v>
          </cell>
          <cell r="G5916">
            <v>40</v>
          </cell>
          <cell r="H5916">
            <v>6730.67</v>
          </cell>
          <cell r="I5916" t="str">
            <v>41788</v>
          </cell>
          <cell r="J5916" t="str">
            <v>2010062</v>
          </cell>
          <cell r="K5916" t="str">
            <v>40701</v>
          </cell>
          <cell r="L5916">
            <v>4.4000000000000004</v>
          </cell>
          <cell r="M5916" t="str">
            <v>143115010</v>
          </cell>
          <cell r="Q5916">
            <v>5281.28</v>
          </cell>
          <cell r="R5916">
            <v>24.68</v>
          </cell>
          <cell r="S5916">
            <v>1449.39</v>
          </cell>
        </row>
        <row r="5917">
          <cell r="B5917" t="str">
            <v>14</v>
          </cell>
          <cell r="C5917" t="str">
            <v>Разьединитель РНД</v>
          </cell>
          <cell r="D5917" t="str">
            <v>533</v>
          </cell>
          <cell r="E5917" t="str">
            <v>011</v>
          </cell>
          <cell r="F5917">
            <v>11</v>
          </cell>
          <cell r="G5917">
            <v>40</v>
          </cell>
          <cell r="H5917">
            <v>6730.67</v>
          </cell>
          <cell r="I5917" t="str">
            <v>41789</v>
          </cell>
          <cell r="J5917" t="str">
            <v>2010062</v>
          </cell>
          <cell r="K5917" t="str">
            <v>40701</v>
          </cell>
          <cell r="L5917">
            <v>4.4000000000000004</v>
          </cell>
          <cell r="M5917" t="str">
            <v>143115010</v>
          </cell>
          <cell r="Q5917">
            <v>5281.28</v>
          </cell>
          <cell r="R5917">
            <v>24.68</v>
          </cell>
          <cell r="S5917">
            <v>1449.39</v>
          </cell>
        </row>
        <row r="5918">
          <cell r="B5918" t="str">
            <v>14</v>
          </cell>
          <cell r="C5918" t="str">
            <v>Разьединитель РНД</v>
          </cell>
          <cell r="D5918" t="str">
            <v>533</v>
          </cell>
          <cell r="E5918" t="str">
            <v>011</v>
          </cell>
          <cell r="F5918">
            <v>11</v>
          </cell>
          <cell r="G5918">
            <v>40</v>
          </cell>
          <cell r="H5918">
            <v>6730.67</v>
          </cell>
          <cell r="I5918" t="str">
            <v>41790</v>
          </cell>
          <cell r="J5918" t="str">
            <v>2010062</v>
          </cell>
          <cell r="K5918" t="str">
            <v>40701</v>
          </cell>
          <cell r="L5918">
            <v>4.4000000000000004</v>
          </cell>
          <cell r="M5918" t="str">
            <v>143115010</v>
          </cell>
          <cell r="Q5918">
            <v>5281.28</v>
          </cell>
          <cell r="R5918">
            <v>24.68</v>
          </cell>
          <cell r="S5918">
            <v>1449.39</v>
          </cell>
        </row>
        <row r="5919">
          <cell r="B5919" t="str">
            <v>14</v>
          </cell>
          <cell r="C5919" t="str">
            <v>Разьединитель РНД</v>
          </cell>
          <cell r="D5919" t="str">
            <v>533</v>
          </cell>
          <cell r="E5919" t="str">
            <v>011</v>
          </cell>
          <cell r="F5919">
            <v>11</v>
          </cell>
          <cell r="G5919">
            <v>40</v>
          </cell>
          <cell r="H5919">
            <v>6730.67</v>
          </cell>
          <cell r="I5919" t="str">
            <v>41791</v>
          </cell>
          <cell r="J5919" t="str">
            <v>2010062</v>
          </cell>
          <cell r="K5919" t="str">
            <v>40701</v>
          </cell>
          <cell r="L5919">
            <v>4.4000000000000004</v>
          </cell>
          <cell r="M5919" t="str">
            <v>143115010</v>
          </cell>
          <cell r="Q5919">
            <v>5281.28</v>
          </cell>
          <cell r="R5919">
            <v>24.68</v>
          </cell>
          <cell r="S5919">
            <v>1449.39</v>
          </cell>
        </row>
        <row r="5920">
          <cell r="B5920" t="str">
            <v>14</v>
          </cell>
          <cell r="C5920" t="str">
            <v>Разьединитель РНД</v>
          </cell>
          <cell r="D5920" t="str">
            <v>533</v>
          </cell>
          <cell r="E5920" t="str">
            <v>011</v>
          </cell>
          <cell r="F5920">
            <v>11</v>
          </cell>
          <cell r="G5920">
            <v>40</v>
          </cell>
          <cell r="H5920">
            <v>6730.67</v>
          </cell>
          <cell r="I5920" t="str">
            <v>41792</v>
          </cell>
          <cell r="J5920" t="str">
            <v>2010062</v>
          </cell>
          <cell r="K5920" t="str">
            <v>40701</v>
          </cell>
          <cell r="L5920">
            <v>4.4000000000000004</v>
          </cell>
          <cell r="M5920" t="str">
            <v>143115010</v>
          </cell>
          <cell r="Q5920">
            <v>5281.28</v>
          </cell>
          <cell r="R5920">
            <v>24.68</v>
          </cell>
          <cell r="S5920">
            <v>1449.39</v>
          </cell>
        </row>
        <row r="5921">
          <cell r="B5921" t="str">
            <v>14</v>
          </cell>
          <cell r="C5921" t="str">
            <v>Разьединитель РНД</v>
          </cell>
          <cell r="D5921" t="str">
            <v>533</v>
          </cell>
          <cell r="E5921" t="str">
            <v>011</v>
          </cell>
          <cell r="F5921">
            <v>11</v>
          </cell>
          <cell r="G5921">
            <v>40</v>
          </cell>
          <cell r="H5921">
            <v>6730.66</v>
          </cell>
          <cell r="I5921" t="str">
            <v>41793</v>
          </cell>
          <cell r="J5921" t="str">
            <v>2010062</v>
          </cell>
          <cell r="K5921" t="str">
            <v>40701</v>
          </cell>
          <cell r="L5921">
            <v>4.4000000000000004</v>
          </cell>
          <cell r="M5921" t="str">
            <v>143115010</v>
          </cell>
          <cell r="Q5921">
            <v>5281.28</v>
          </cell>
          <cell r="R5921">
            <v>24.68</v>
          </cell>
          <cell r="S5921">
            <v>1449.38</v>
          </cell>
        </row>
        <row r="5922">
          <cell r="B5922" t="str">
            <v>14</v>
          </cell>
          <cell r="C5922" t="str">
            <v>Разьединитель РНД</v>
          </cell>
          <cell r="D5922" t="str">
            <v>533</v>
          </cell>
          <cell r="E5922" t="str">
            <v>011</v>
          </cell>
          <cell r="F5922">
            <v>11</v>
          </cell>
          <cell r="G5922">
            <v>40</v>
          </cell>
          <cell r="H5922">
            <v>6730.66</v>
          </cell>
          <cell r="I5922" t="str">
            <v>41794</v>
          </cell>
          <cell r="J5922" t="str">
            <v>2010062</v>
          </cell>
          <cell r="K5922" t="str">
            <v>40701</v>
          </cell>
          <cell r="L5922">
            <v>4.4000000000000004</v>
          </cell>
          <cell r="M5922" t="str">
            <v>143115010</v>
          </cell>
          <cell r="Q5922">
            <v>5281.27</v>
          </cell>
          <cell r="R5922">
            <v>24.68</v>
          </cell>
          <cell r="S5922">
            <v>1449.39</v>
          </cell>
        </row>
        <row r="5923">
          <cell r="B5923" t="str">
            <v>14</v>
          </cell>
          <cell r="C5923" t="str">
            <v>Разьединитель РНД</v>
          </cell>
          <cell r="D5923" t="str">
            <v>533</v>
          </cell>
          <cell r="E5923" t="str">
            <v>011</v>
          </cell>
          <cell r="F5923">
            <v>11</v>
          </cell>
          <cell r="G5923">
            <v>40</v>
          </cell>
          <cell r="H5923">
            <v>6730.66</v>
          </cell>
          <cell r="I5923" t="str">
            <v>41795</v>
          </cell>
          <cell r="J5923" t="str">
            <v>2010062</v>
          </cell>
          <cell r="K5923" t="str">
            <v>40701</v>
          </cell>
          <cell r="L5923">
            <v>4.4000000000000004</v>
          </cell>
          <cell r="M5923" t="str">
            <v>143115010</v>
          </cell>
          <cell r="Q5923">
            <v>5281.27</v>
          </cell>
          <cell r="R5923">
            <v>24.68</v>
          </cell>
          <cell r="S5923">
            <v>1449.39</v>
          </cell>
        </row>
        <row r="5924">
          <cell r="B5924" t="str">
            <v>14</v>
          </cell>
          <cell r="C5924" t="str">
            <v>Силовое оборудование ОРУ-35кв ПС "Буюклы"</v>
          </cell>
          <cell r="D5924" t="str">
            <v>533</v>
          </cell>
          <cell r="E5924" t="str">
            <v>011</v>
          </cell>
          <cell r="F5924">
            <v>11</v>
          </cell>
          <cell r="G5924">
            <v>40</v>
          </cell>
          <cell r="H5924">
            <v>890104</v>
          </cell>
          <cell r="I5924" t="str">
            <v>41796</v>
          </cell>
          <cell r="J5924" t="str">
            <v>2010062</v>
          </cell>
          <cell r="K5924" t="str">
            <v>40701</v>
          </cell>
          <cell r="L5924">
            <v>4.4000000000000004</v>
          </cell>
          <cell r="M5924" t="str">
            <v>143115010</v>
          </cell>
          <cell r="Q5924">
            <v>390040.63</v>
          </cell>
          <cell r="R5924">
            <v>3263.71</v>
          </cell>
          <cell r="S5924">
            <v>500063.37</v>
          </cell>
        </row>
        <row r="5925">
          <cell r="B5925" t="str">
            <v>14</v>
          </cell>
          <cell r="C5925" t="str">
            <v>Трансформатор ТМ-1800кв ПС "Буюклы"</v>
          </cell>
          <cell r="D5925" t="str">
            <v>533</v>
          </cell>
          <cell r="E5925" t="str">
            <v>011</v>
          </cell>
          <cell r="F5925">
            <v>11</v>
          </cell>
          <cell r="G5925">
            <v>40</v>
          </cell>
          <cell r="H5925">
            <v>318740</v>
          </cell>
          <cell r="I5925" t="str">
            <v>41797</v>
          </cell>
          <cell r="J5925" t="str">
            <v>2010062</v>
          </cell>
          <cell r="K5925" t="str">
            <v>40701</v>
          </cell>
          <cell r="L5925">
            <v>4.4000000000000004</v>
          </cell>
          <cell r="M5925" t="str">
            <v>143115010</v>
          </cell>
          <cell r="Q5925">
            <v>318740</v>
          </cell>
          <cell r="R5925">
            <v>0</v>
          </cell>
          <cell r="S5925">
            <v>0</v>
          </cell>
        </row>
        <row r="5926">
          <cell r="B5926" t="str">
            <v>14</v>
          </cell>
          <cell r="C5926" t="str">
            <v>Силовое оборудование КТП №3 п.Кошевое</v>
          </cell>
          <cell r="D5926" t="str">
            <v>533</v>
          </cell>
          <cell r="E5926" t="str">
            <v>011</v>
          </cell>
          <cell r="F5926">
            <v>11</v>
          </cell>
          <cell r="G5926">
            <v>40</v>
          </cell>
          <cell r="H5926">
            <v>19214.28</v>
          </cell>
          <cell r="I5926" t="str">
            <v>41798</v>
          </cell>
          <cell r="J5926" t="str">
            <v>2010062</v>
          </cell>
          <cell r="K5926" t="str">
            <v>40701</v>
          </cell>
          <cell r="L5926">
            <v>4.4000000000000004</v>
          </cell>
          <cell r="M5926" t="str">
            <v>143115010</v>
          </cell>
          <cell r="Q5926">
            <v>19214.28</v>
          </cell>
          <cell r="R5926">
            <v>0</v>
          </cell>
          <cell r="S5926">
            <v>0</v>
          </cell>
        </row>
        <row r="5927">
          <cell r="B5927" t="str">
            <v>14</v>
          </cell>
          <cell r="C5927" t="str">
            <v>Оборуд.СП-10п.Смирных</v>
          </cell>
          <cell r="D5927" t="str">
            <v>533</v>
          </cell>
          <cell r="E5927" t="str">
            <v>011</v>
          </cell>
          <cell r="F5927">
            <v>11</v>
          </cell>
          <cell r="G5927">
            <v>40</v>
          </cell>
          <cell r="H5927">
            <v>6027396.75</v>
          </cell>
          <cell r="I5927" t="str">
            <v>41799</v>
          </cell>
          <cell r="J5927" t="str">
            <v>2010062</v>
          </cell>
          <cell r="K5927" t="str">
            <v>40701</v>
          </cell>
          <cell r="L5927">
            <v>4.4000000000000004</v>
          </cell>
          <cell r="M5927" t="str">
            <v>143115010</v>
          </cell>
          <cell r="Q5927">
            <v>6027396.75</v>
          </cell>
          <cell r="R5927">
            <v>0</v>
          </cell>
          <cell r="S5927">
            <v>0</v>
          </cell>
        </row>
        <row r="5928">
          <cell r="B5928" t="str">
            <v>14</v>
          </cell>
          <cell r="C5928" t="str">
            <v>Оборуд.ПС Кошевое</v>
          </cell>
          <cell r="D5928" t="str">
            <v>533</v>
          </cell>
          <cell r="E5928" t="str">
            <v>011</v>
          </cell>
          <cell r="F5928">
            <v>11</v>
          </cell>
          <cell r="G5928">
            <v>40</v>
          </cell>
          <cell r="H5928">
            <v>51970.28</v>
          </cell>
          <cell r="I5928" t="str">
            <v>41800</v>
          </cell>
          <cell r="J5928" t="str">
            <v>2010062</v>
          </cell>
          <cell r="K5928" t="str">
            <v>40701</v>
          </cell>
          <cell r="L5928">
            <v>4.4000000000000004</v>
          </cell>
          <cell r="M5928" t="str">
            <v>143115010</v>
          </cell>
          <cell r="Q5928">
            <v>51970.28</v>
          </cell>
          <cell r="R5928">
            <v>0</v>
          </cell>
          <cell r="S5928">
            <v>0</v>
          </cell>
        </row>
        <row r="5929">
          <cell r="B5929" t="str">
            <v>15</v>
          </cell>
          <cell r="C5929" t="str">
            <v>Силовое оборудование ТП №8 с.Новое</v>
          </cell>
          <cell r="D5929" t="str">
            <v>533</v>
          </cell>
          <cell r="E5929" t="str">
            <v>011</v>
          </cell>
          <cell r="F5929">
            <v>11</v>
          </cell>
          <cell r="G5929">
            <v>40</v>
          </cell>
          <cell r="H5929">
            <v>335553.94</v>
          </cell>
          <cell r="I5929" t="str">
            <v>41816</v>
          </cell>
          <cell r="J5929" t="str">
            <v>2010062</v>
          </cell>
          <cell r="K5929" t="str">
            <v>40701</v>
          </cell>
          <cell r="L5929">
            <v>4.4000000000000004</v>
          </cell>
          <cell r="M5929" t="str">
            <v>143115010</v>
          </cell>
          <cell r="Q5929">
            <v>167095.98000000001</v>
          </cell>
          <cell r="R5929">
            <v>1230.3599999999999</v>
          </cell>
          <cell r="S5929">
            <v>168457.96</v>
          </cell>
          <cell r="X5929">
            <v>0</v>
          </cell>
        </row>
        <row r="5930">
          <cell r="B5930" t="str">
            <v>15</v>
          </cell>
          <cell r="C5930" t="str">
            <v>Силовое оборудование ТП №32 г.Макаров</v>
          </cell>
          <cell r="D5930" t="str">
            <v>533</v>
          </cell>
          <cell r="E5930" t="str">
            <v>011</v>
          </cell>
          <cell r="F5930">
            <v>11</v>
          </cell>
          <cell r="G5930">
            <v>40</v>
          </cell>
          <cell r="H5930">
            <v>197626.5</v>
          </cell>
          <cell r="I5930" t="str">
            <v>41817</v>
          </cell>
          <cell r="J5930" t="str">
            <v>2010062</v>
          </cell>
          <cell r="K5930" t="str">
            <v>40701</v>
          </cell>
          <cell r="L5930">
            <v>4</v>
          </cell>
          <cell r="M5930" t="str">
            <v>143115010</v>
          </cell>
          <cell r="Q5930">
            <v>197626.5</v>
          </cell>
          <cell r="R5930">
            <v>0</v>
          </cell>
          <cell r="S5930">
            <v>0</v>
          </cell>
        </row>
        <row r="5931">
          <cell r="B5931" t="str">
            <v>15</v>
          </cell>
          <cell r="C5931" t="str">
            <v>Силовое оборудование ТП №15 г.Макаров</v>
          </cell>
          <cell r="D5931" t="str">
            <v>533</v>
          </cell>
          <cell r="E5931" t="str">
            <v>011</v>
          </cell>
          <cell r="F5931">
            <v>11</v>
          </cell>
          <cell r="G5931">
            <v>40</v>
          </cell>
          <cell r="H5931">
            <v>120632.33</v>
          </cell>
          <cell r="I5931" t="str">
            <v>41818</v>
          </cell>
          <cell r="J5931" t="str">
            <v>2010062</v>
          </cell>
          <cell r="K5931" t="str">
            <v>40701</v>
          </cell>
          <cell r="L5931">
            <v>4</v>
          </cell>
          <cell r="M5931" t="str">
            <v>143115010</v>
          </cell>
          <cell r="Q5931">
            <v>120632.33</v>
          </cell>
          <cell r="R5931">
            <v>0</v>
          </cell>
          <cell r="S5931">
            <v>0</v>
          </cell>
        </row>
        <row r="5932">
          <cell r="B5932" t="str">
            <v>15</v>
          </cell>
          <cell r="C5932" t="str">
            <v>Силовое оборудование ТП №51 г.Макаров</v>
          </cell>
          <cell r="D5932" t="str">
            <v>533</v>
          </cell>
          <cell r="E5932" t="str">
            <v>011</v>
          </cell>
          <cell r="F5932">
            <v>11</v>
          </cell>
          <cell r="G5932">
            <v>40</v>
          </cell>
          <cell r="H5932">
            <v>236423.76</v>
          </cell>
          <cell r="I5932" t="str">
            <v>41821</v>
          </cell>
          <cell r="J5932" t="str">
            <v>2010062</v>
          </cell>
          <cell r="K5932" t="str">
            <v>40701</v>
          </cell>
          <cell r="L5932">
            <v>4.4000000000000004</v>
          </cell>
          <cell r="M5932" t="str">
            <v>143115010</v>
          </cell>
          <cell r="Q5932">
            <v>97243.47</v>
          </cell>
          <cell r="R5932">
            <v>866.89</v>
          </cell>
          <cell r="S5932">
            <v>139180.29</v>
          </cell>
          <cell r="X5932">
            <v>0</v>
          </cell>
        </row>
        <row r="5933">
          <cell r="B5933" t="str">
            <v>15</v>
          </cell>
          <cell r="C5933" t="str">
            <v>Силовое оборудование КТП №1 п.Лермонтовка</v>
          </cell>
          <cell r="D5933" t="str">
            <v>533</v>
          </cell>
          <cell r="E5933" t="str">
            <v>011</v>
          </cell>
          <cell r="F5933">
            <v>11</v>
          </cell>
          <cell r="G5933">
            <v>40</v>
          </cell>
          <cell r="H5933">
            <v>26544.15</v>
          </cell>
          <cell r="I5933" t="str">
            <v>41867</v>
          </cell>
          <cell r="J5933" t="str">
            <v>2010062</v>
          </cell>
          <cell r="K5933" t="str">
            <v>40701</v>
          </cell>
          <cell r="L5933">
            <v>4.4000000000000004</v>
          </cell>
          <cell r="M5933" t="str">
            <v>143115010</v>
          </cell>
          <cell r="Q5933">
            <v>25500.080000000002</v>
          </cell>
          <cell r="R5933">
            <v>97.33</v>
          </cell>
          <cell r="S5933">
            <v>1044.07</v>
          </cell>
          <cell r="X5933">
            <v>0</v>
          </cell>
        </row>
        <row r="5934">
          <cell r="B5934" t="str">
            <v>15</v>
          </cell>
          <cell r="C5934" t="str">
            <v>Силовое оборудование КТП №2 п.Лермонтовка</v>
          </cell>
          <cell r="D5934" t="str">
            <v>533</v>
          </cell>
          <cell r="E5934" t="str">
            <v>011</v>
          </cell>
          <cell r="F5934">
            <v>11</v>
          </cell>
          <cell r="G5934">
            <v>40</v>
          </cell>
          <cell r="H5934">
            <v>57960.22</v>
          </cell>
          <cell r="I5934" t="str">
            <v>41868</v>
          </cell>
          <cell r="J5934" t="str">
            <v>2010062</v>
          </cell>
          <cell r="K5934" t="str">
            <v>40701</v>
          </cell>
          <cell r="L5934">
            <v>4.4000000000000004</v>
          </cell>
          <cell r="M5934" t="str">
            <v>143115010</v>
          </cell>
          <cell r="Q5934">
            <v>55682.400000000001</v>
          </cell>
          <cell r="R5934">
            <v>212.52</v>
          </cell>
          <cell r="S5934">
            <v>2277.8200000000002</v>
          </cell>
          <cell r="X5934">
            <v>0</v>
          </cell>
        </row>
        <row r="5935">
          <cell r="B5935" t="str">
            <v>15</v>
          </cell>
          <cell r="C5935" t="str">
            <v>Силовое оборудование КТП №3 п.Лермонтовка</v>
          </cell>
          <cell r="D5935" t="str">
            <v>533</v>
          </cell>
          <cell r="E5935" t="str">
            <v>011</v>
          </cell>
          <cell r="F5935">
            <v>11</v>
          </cell>
          <cell r="G5935">
            <v>40</v>
          </cell>
          <cell r="H5935">
            <v>53445.62</v>
          </cell>
          <cell r="I5935" t="str">
            <v>41869</v>
          </cell>
          <cell r="J5935" t="str">
            <v>2010062</v>
          </cell>
          <cell r="K5935" t="str">
            <v>40701</v>
          </cell>
          <cell r="L5935">
            <v>4.4000000000000004</v>
          </cell>
          <cell r="M5935" t="str">
            <v>143115010</v>
          </cell>
          <cell r="Q5935">
            <v>51343.45</v>
          </cell>
          <cell r="R5935">
            <v>195.97</v>
          </cell>
          <cell r="S5935">
            <v>2102.17</v>
          </cell>
          <cell r="X5935">
            <v>0</v>
          </cell>
        </row>
        <row r="5936">
          <cell r="B5936" t="str">
            <v>00</v>
          </cell>
          <cell r="C5936" t="str">
            <v>Силовое оборудование КТП №60 г.Поронайск</v>
          </cell>
          <cell r="D5936" t="str">
            <v>533</v>
          </cell>
          <cell r="E5936" t="str">
            <v>011</v>
          </cell>
          <cell r="F5936">
            <v>11</v>
          </cell>
          <cell r="G5936">
            <v>40</v>
          </cell>
          <cell r="H5936">
            <v>67031.259999999995</v>
          </cell>
          <cell r="I5936" t="str">
            <v>41882</v>
          </cell>
          <cell r="J5936" t="str">
            <v>2010062</v>
          </cell>
          <cell r="K5936" t="str">
            <v>40701</v>
          </cell>
          <cell r="L5936">
            <v>4.4000000000000004</v>
          </cell>
          <cell r="M5936" t="str">
            <v>143115010</v>
          </cell>
          <cell r="Q5936">
            <v>63569.4</v>
          </cell>
          <cell r="R5936">
            <v>245.78</v>
          </cell>
          <cell r="S5936">
            <v>3461.86</v>
          </cell>
        </row>
        <row r="5937">
          <cell r="B5937" t="str">
            <v>00</v>
          </cell>
          <cell r="C5937" t="str">
            <v>Силовое оборудование ТП №2 п.Малиновка</v>
          </cell>
          <cell r="D5937" t="str">
            <v>533</v>
          </cell>
          <cell r="E5937" t="str">
            <v>011</v>
          </cell>
          <cell r="F5937">
            <v>11</v>
          </cell>
          <cell r="G5937">
            <v>40</v>
          </cell>
          <cell r="H5937">
            <v>26957.67</v>
          </cell>
          <cell r="I5937" t="str">
            <v>41898</v>
          </cell>
          <cell r="J5937" t="str">
            <v>2010062</v>
          </cell>
          <cell r="K5937" t="str">
            <v>40701</v>
          </cell>
          <cell r="L5937">
            <v>4.4000000000000004</v>
          </cell>
          <cell r="M5937" t="str">
            <v>143115010</v>
          </cell>
          <cell r="Q5937">
            <v>26957.67</v>
          </cell>
          <cell r="R5937">
            <v>0</v>
          </cell>
          <cell r="S5937">
            <v>0</v>
          </cell>
        </row>
        <row r="5938">
          <cell r="B5938" t="str">
            <v>00</v>
          </cell>
          <cell r="C5938" t="str">
            <v>Силовое оборудование МТП №13 п.Забайкалец</v>
          </cell>
          <cell r="D5938" t="str">
            <v>533</v>
          </cell>
          <cell r="E5938" t="str">
            <v>011</v>
          </cell>
          <cell r="F5938">
            <v>11</v>
          </cell>
          <cell r="G5938">
            <v>40</v>
          </cell>
          <cell r="H5938">
            <v>92649.279999999999</v>
          </cell>
          <cell r="I5938" t="str">
            <v>41899</v>
          </cell>
          <cell r="J5938" t="str">
            <v>2010062</v>
          </cell>
          <cell r="K5938" t="str">
            <v>40701</v>
          </cell>
          <cell r="L5938">
            <v>4.4000000000000004</v>
          </cell>
          <cell r="M5938" t="str">
            <v>143115010</v>
          </cell>
          <cell r="Q5938">
            <v>89004.99</v>
          </cell>
          <cell r="R5938">
            <v>339.71</v>
          </cell>
          <cell r="S5938">
            <v>3644.29</v>
          </cell>
        </row>
        <row r="5939">
          <cell r="B5939" t="str">
            <v>00</v>
          </cell>
          <cell r="C5939" t="str">
            <v>Силовое оборудование ТП №74 г.Поронайск</v>
          </cell>
          <cell r="D5939" t="str">
            <v>533</v>
          </cell>
          <cell r="E5939" t="str">
            <v>011</v>
          </cell>
          <cell r="F5939">
            <v>11</v>
          </cell>
          <cell r="G5939">
            <v>40</v>
          </cell>
          <cell r="H5939">
            <v>98131.17</v>
          </cell>
          <cell r="I5939" t="str">
            <v>41923</v>
          </cell>
          <cell r="J5939" t="str">
            <v>2010062</v>
          </cell>
          <cell r="K5939" t="str">
            <v>40701</v>
          </cell>
          <cell r="L5939">
            <v>4.4000000000000004</v>
          </cell>
          <cell r="M5939" t="str">
            <v>143115010</v>
          </cell>
          <cell r="Q5939">
            <v>98131.17</v>
          </cell>
          <cell r="R5939">
            <v>0</v>
          </cell>
          <cell r="S5939">
            <v>0</v>
          </cell>
        </row>
        <row r="5940">
          <cell r="B5940" t="str">
            <v>14</v>
          </cell>
          <cell r="C5940" t="str">
            <v>Силовое оборудование КТП №44 п.Орлово</v>
          </cell>
          <cell r="D5940" t="str">
            <v>533</v>
          </cell>
          <cell r="E5940" t="str">
            <v>011</v>
          </cell>
          <cell r="F5940">
            <v>11</v>
          </cell>
          <cell r="G5940">
            <v>40</v>
          </cell>
          <cell r="H5940">
            <v>27417.67</v>
          </cell>
          <cell r="I5940" t="str">
            <v>41947</v>
          </cell>
          <cell r="J5940" t="str">
            <v>2010062</v>
          </cell>
          <cell r="K5940" t="str">
            <v>40701</v>
          </cell>
          <cell r="L5940">
            <v>4.4000000000000004</v>
          </cell>
          <cell r="M5940" t="str">
            <v>143115010</v>
          </cell>
          <cell r="Q5940">
            <v>27417.67</v>
          </cell>
          <cell r="R5940">
            <v>0</v>
          </cell>
          <cell r="S5940">
            <v>0</v>
          </cell>
        </row>
        <row r="5941">
          <cell r="B5941" t="str">
            <v>15</v>
          </cell>
          <cell r="C5941" t="str">
            <v>Силовое оборудование ТП №1 с.Новое</v>
          </cell>
          <cell r="D5941" t="str">
            <v>533</v>
          </cell>
          <cell r="E5941" t="str">
            <v>011</v>
          </cell>
          <cell r="F5941">
            <v>11</v>
          </cell>
          <cell r="G5941">
            <v>40</v>
          </cell>
          <cell r="H5941">
            <v>239313.56</v>
          </cell>
          <cell r="I5941" t="str">
            <v>41948</v>
          </cell>
          <cell r="J5941" t="str">
            <v>2010062</v>
          </cell>
          <cell r="K5941" t="str">
            <v>40701</v>
          </cell>
          <cell r="L5941">
            <v>4.4000000000000004</v>
          </cell>
          <cell r="M5941" t="str">
            <v>143115010</v>
          </cell>
          <cell r="Q5941">
            <v>229900.47</v>
          </cell>
          <cell r="R5941">
            <v>877.48</v>
          </cell>
          <cell r="S5941">
            <v>9413.09</v>
          </cell>
          <cell r="X5941">
            <v>0</v>
          </cell>
        </row>
        <row r="5942">
          <cell r="B5942" t="str">
            <v>00</v>
          </cell>
          <cell r="C5942" t="str">
            <v>Силовое оборудование КТП №6 п.Майское</v>
          </cell>
          <cell r="D5942" t="str">
            <v>533</v>
          </cell>
          <cell r="E5942" t="str">
            <v>011</v>
          </cell>
          <cell r="F5942">
            <v>11</v>
          </cell>
          <cell r="G5942">
            <v>40</v>
          </cell>
          <cell r="H5942">
            <v>78748.490000000005</v>
          </cell>
          <cell r="I5942" t="str">
            <v>41949</v>
          </cell>
          <cell r="J5942" t="str">
            <v>2010062</v>
          </cell>
          <cell r="K5942" t="str">
            <v>40701</v>
          </cell>
          <cell r="L5942">
            <v>4.4000000000000004</v>
          </cell>
          <cell r="M5942" t="str">
            <v>143115010</v>
          </cell>
          <cell r="Q5942">
            <v>72185.990000000005</v>
          </cell>
          <cell r="R5942">
            <v>288.74</v>
          </cell>
          <cell r="S5942">
            <v>6562.5</v>
          </cell>
        </row>
        <row r="5943">
          <cell r="B5943" t="str">
            <v>15</v>
          </cell>
          <cell r="C5943" t="str">
            <v>Силовое оборудование КТП №13 п.Восток</v>
          </cell>
          <cell r="D5943" t="str">
            <v>533</v>
          </cell>
          <cell r="E5943" t="str">
            <v>011</v>
          </cell>
          <cell r="F5943">
            <v>11</v>
          </cell>
          <cell r="G5943">
            <v>40</v>
          </cell>
          <cell r="H5943">
            <v>42367.42</v>
          </cell>
          <cell r="I5943" t="str">
            <v>41953</v>
          </cell>
          <cell r="J5943" t="str">
            <v>2010062</v>
          </cell>
          <cell r="K5943" t="str">
            <v>40701</v>
          </cell>
          <cell r="L5943">
            <v>4</v>
          </cell>
          <cell r="M5943" t="str">
            <v>143115010</v>
          </cell>
          <cell r="Q5943">
            <v>42367.42</v>
          </cell>
          <cell r="R5943">
            <v>0</v>
          </cell>
          <cell r="S5943">
            <v>0</v>
          </cell>
        </row>
        <row r="5944">
          <cell r="B5944" t="str">
            <v>14</v>
          </cell>
          <cell r="C5944" t="str">
            <v>Ячейки КРУ ПС "Буюклы"</v>
          </cell>
          <cell r="D5944" t="str">
            <v>533</v>
          </cell>
          <cell r="E5944" t="str">
            <v>011</v>
          </cell>
          <cell r="F5944">
            <v>11</v>
          </cell>
          <cell r="G5944">
            <v>40</v>
          </cell>
          <cell r="H5944">
            <v>899160.8</v>
          </cell>
          <cell r="I5944" t="str">
            <v>42045</v>
          </cell>
          <cell r="J5944" t="str">
            <v>2010062</v>
          </cell>
          <cell r="K5944" t="str">
            <v>40701</v>
          </cell>
          <cell r="L5944">
            <v>4.4000000000000004</v>
          </cell>
          <cell r="M5944" t="str">
            <v>143115010</v>
          </cell>
          <cell r="Q5944">
            <v>870388.25</v>
          </cell>
          <cell r="R5944">
            <v>3296.92</v>
          </cell>
          <cell r="S5944">
            <v>28772.55</v>
          </cell>
        </row>
        <row r="5945">
          <cell r="B5945" t="str">
            <v>00</v>
          </cell>
          <cell r="C5945" t="str">
            <v>Силовое оборудование ТП №40 г.Поронайск</v>
          </cell>
          <cell r="D5945" t="str">
            <v>533</v>
          </cell>
          <cell r="E5945" t="str">
            <v>011</v>
          </cell>
          <cell r="F5945">
            <v>11</v>
          </cell>
          <cell r="G5945">
            <v>40</v>
          </cell>
          <cell r="H5945">
            <v>212778.23</v>
          </cell>
          <cell r="I5945" t="str">
            <v>42072</v>
          </cell>
          <cell r="J5945" t="str">
            <v>2010062</v>
          </cell>
          <cell r="K5945" t="str">
            <v>40701</v>
          </cell>
          <cell r="L5945">
            <v>4.4000000000000004</v>
          </cell>
          <cell r="M5945" t="str">
            <v>143115010</v>
          </cell>
          <cell r="Q5945">
            <v>212778.23</v>
          </cell>
          <cell r="R5945">
            <v>0</v>
          </cell>
          <cell r="S5945">
            <v>0</v>
          </cell>
        </row>
        <row r="5946">
          <cell r="B5946" t="str">
            <v>15</v>
          </cell>
          <cell r="C5946" t="str">
            <v>Силовое оборудование ТП №6 п.Вахрушев</v>
          </cell>
          <cell r="D5946" t="str">
            <v>533</v>
          </cell>
          <cell r="E5946" t="str">
            <v>011</v>
          </cell>
          <cell r="F5946">
            <v>11</v>
          </cell>
          <cell r="G5946">
            <v>40</v>
          </cell>
          <cell r="H5946">
            <v>23285.03</v>
          </cell>
          <cell r="I5946" t="str">
            <v>42076</v>
          </cell>
          <cell r="J5946" t="str">
            <v>2010062</v>
          </cell>
          <cell r="K5946" t="str">
            <v>40701</v>
          </cell>
          <cell r="L5946">
            <v>4.4000000000000004</v>
          </cell>
          <cell r="M5946" t="str">
            <v>143115010</v>
          </cell>
          <cell r="Q5946">
            <v>20320.05</v>
          </cell>
          <cell r="R5946">
            <v>85.38</v>
          </cell>
          <cell r="S5946">
            <v>2964.98</v>
          </cell>
          <cell r="X5946">
            <v>0</v>
          </cell>
        </row>
        <row r="5947">
          <cell r="B5947" t="str">
            <v>00</v>
          </cell>
          <cell r="C5947" t="str">
            <v>Силовое оборудование МТП №81 г.Поронайск</v>
          </cell>
          <cell r="D5947" t="str">
            <v>533</v>
          </cell>
          <cell r="E5947" t="str">
            <v>011</v>
          </cell>
          <cell r="F5947">
            <v>11</v>
          </cell>
          <cell r="G5947">
            <v>40</v>
          </cell>
          <cell r="H5947">
            <v>65604.89</v>
          </cell>
          <cell r="I5947" t="str">
            <v>42080</v>
          </cell>
          <cell r="J5947" t="str">
            <v>2010062</v>
          </cell>
          <cell r="K5947" t="str">
            <v>40701</v>
          </cell>
          <cell r="L5947">
            <v>4.4000000000000004</v>
          </cell>
          <cell r="M5947" t="str">
            <v>143115010</v>
          </cell>
          <cell r="Q5947">
            <v>65604.89</v>
          </cell>
          <cell r="R5947">
            <v>0</v>
          </cell>
          <cell r="S5947">
            <v>0</v>
          </cell>
        </row>
        <row r="5948">
          <cell r="B5948" t="str">
            <v>15</v>
          </cell>
          <cell r="C5948" t="str">
            <v>Силовое оборудование ТП №4 г.Макаров</v>
          </cell>
          <cell r="D5948" t="str">
            <v>533</v>
          </cell>
          <cell r="E5948" t="str">
            <v>011</v>
          </cell>
          <cell r="F5948">
            <v>11</v>
          </cell>
          <cell r="G5948">
            <v>40</v>
          </cell>
          <cell r="H5948">
            <v>145383.81</v>
          </cell>
          <cell r="I5948" t="str">
            <v>42113</v>
          </cell>
          <cell r="J5948" t="str">
            <v>2010062</v>
          </cell>
          <cell r="K5948" t="str">
            <v>40701</v>
          </cell>
          <cell r="L5948">
            <v>4</v>
          </cell>
          <cell r="M5948" t="str">
            <v>143115010</v>
          </cell>
          <cell r="Q5948">
            <v>145383.81</v>
          </cell>
          <cell r="R5948">
            <v>0</v>
          </cell>
          <cell r="S5948">
            <v>0</v>
          </cell>
        </row>
        <row r="5949">
          <cell r="B5949" t="str">
            <v>15</v>
          </cell>
          <cell r="C5949" t="str">
            <v>Силовое оборудование КТП №42 п.Восточный</v>
          </cell>
          <cell r="D5949" t="str">
            <v>533</v>
          </cell>
          <cell r="E5949" t="str">
            <v>011</v>
          </cell>
          <cell r="F5949">
            <v>11</v>
          </cell>
          <cell r="G5949">
            <v>40</v>
          </cell>
          <cell r="H5949">
            <v>46277.24</v>
          </cell>
          <cell r="I5949" t="str">
            <v>42139</v>
          </cell>
          <cell r="J5949" t="str">
            <v>2010062</v>
          </cell>
          <cell r="K5949" t="str">
            <v>40701</v>
          </cell>
          <cell r="L5949">
            <v>4.4000000000000004</v>
          </cell>
          <cell r="M5949" t="str">
            <v>143115010</v>
          </cell>
          <cell r="Q5949">
            <v>39366.44</v>
          </cell>
          <cell r="R5949">
            <v>169.68</v>
          </cell>
          <cell r="S5949">
            <v>6910.8</v>
          </cell>
          <cell r="X5949">
            <v>0</v>
          </cell>
        </row>
        <row r="5950">
          <cell r="B5950" t="str">
            <v>00</v>
          </cell>
          <cell r="C5950" t="str">
            <v>Силовое оборудование КТП №83 г.Поронайск</v>
          </cell>
          <cell r="D5950" t="str">
            <v>533</v>
          </cell>
          <cell r="E5950" t="str">
            <v>011</v>
          </cell>
          <cell r="F5950">
            <v>11</v>
          </cell>
          <cell r="G5950">
            <v>40</v>
          </cell>
          <cell r="H5950">
            <v>39857.47</v>
          </cell>
          <cell r="I5950" t="str">
            <v>42145</v>
          </cell>
          <cell r="J5950" t="str">
            <v>2010062</v>
          </cell>
          <cell r="K5950" t="str">
            <v>40701</v>
          </cell>
          <cell r="L5950">
            <v>4.4000000000000004</v>
          </cell>
          <cell r="M5950" t="str">
            <v>143115010</v>
          </cell>
          <cell r="Q5950">
            <v>29155.22</v>
          </cell>
          <cell r="R5950">
            <v>146.13999999999999</v>
          </cell>
          <cell r="S5950">
            <v>10702.25</v>
          </cell>
        </row>
        <row r="5951">
          <cell r="B5951" t="str">
            <v>15</v>
          </cell>
          <cell r="C5951" t="str">
            <v>Силовое оборудование ТП №20 г.Макаров</v>
          </cell>
          <cell r="D5951" t="str">
            <v>533</v>
          </cell>
          <cell r="E5951" t="str">
            <v>011</v>
          </cell>
          <cell r="F5951">
            <v>11</v>
          </cell>
          <cell r="G5951">
            <v>40</v>
          </cell>
          <cell r="H5951">
            <v>75300.259999999995</v>
          </cell>
          <cell r="I5951" t="str">
            <v>42166</v>
          </cell>
          <cell r="J5951" t="str">
            <v>2010062</v>
          </cell>
          <cell r="K5951" t="str">
            <v>40701</v>
          </cell>
          <cell r="L5951">
            <v>4</v>
          </cell>
          <cell r="M5951" t="str">
            <v>143115010</v>
          </cell>
          <cell r="Q5951">
            <v>75300.259999999995</v>
          </cell>
          <cell r="R5951">
            <v>0</v>
          </cell>
          <cell r="S5951">
            <v>0</v>
          </cell>
        </row>
        <row r="5952">
          <cell r="B5952" t="str">
            <v>15</v>
          </cell>
          <cell r="C5952" t="str">
            <v>Силовое оборудование ТП №19 г,Макаров</v>
          </cell>
          <cell r="D5952" t="str">
            <v>533</v>
          </cell>
          <cell r="E5952" t="str">
            <v>011</v>
          </cell>
          <cell r="F5952">
            <v>11</v>
          </cell>
          <cell r="G5952">
            <v>40</v>
          </cell>
          <cell r="H5952">
            <v>121768.16</v>
          </cell>
          <cell r="I5952" t="str">
            <v>42167</v>
          </cell>
          <cell r="J5952" t="str">
            <v>2010062</v>
          </cell>
          <cell r="K5952" t="str">
            <v>40701</v>
          </cell>
          <cell r="L5952">
            <v>4.4000000000000004</v>
          </cell>
          <cell r="M5952" t="str">
            <v>143115010</v>
          </cell>
          <cell r="Q5952">
            <v>68435.759999999995</v>
          </cell>
          <cell r="R5952">
            <v>446.48</v>
          </cell>
          <cell r="S5952">
            <v>53332.4</v>
          </cell>
          <cell r="X5952">
            <v>0</v>
          </cell>
        </row>
        <row r="5953">
          <cell r="B5953" t="str">
            <v>00</v>
          </cell>
          <cell r="C5953" t="str">
            <v>Силовое оборудование МТП №1 п.Леонидово</v>
          </cell>
          <cell r="D5953" t="str">
            <v>533</v>
          </cell>
          <cell r="E5953" t="str">
            <v>011</v>
          </cell>
          <cell r="F5953">
            <v>11</v>
          </cell>
          <cell r="G5953">
            <v>40</v>
          </cell>
          <cell r="H5953">
            <v>95725.4</v>
          </cell>
          <cell r="I5953" t="str">
            <v>42180</v>
          </cell>
          <cell r="J5953" t="str">
            <v>2010062</v>
          </cell>
          <cell r="K5953" t="str">
            <v>40701</v>
          </cell>
          <cell r="L5953">
            <v>4.4000000000000004</v>
          </cell>
          <cell r="M5953" t="str">
            <v>143115010</v>
          </cell>
          <cell r="Q5953">
            <v>79351.38</v>
          </cell>
          <cell r="R5953">
            <v>350.99</v>
          </cell>
          <cell r="S5953">
            <v>16374.02</v>
          </cell>
        </row>
        <row r="5954">
          <cell r="B5954" t="str">
            <v>15</v>
          </cell>
          <cell r="C5954" t="str">
            <v>Силовое оборудование КТП №37 п.Заозерное</v>
          </cell>
          <cell r="D5954" t="str">
            <v>533</v>
          </cell>
          <cell r="E5954" t="str">
            <v>011</v>
          </cell>
          <cell r="F5954">
            <v>11</v>
          </cell>
          <cell r="G5954">
            <v>40</v>
          </cell>
          <cell r="H5954">
            <v>56846.03</v>
          </cell>
          <cell r="I5954" t="str">
            <v>42195</v>
          </cell>
          <cell r="J5954" t="str">
            <v>2010062</v>
          </cell>
          <cell r="K5954" t="str">
            <v>40701</v>
          </cell>
          <cell r="L5954">
            <v>4</v>
          </cell>
          <cell r="M5954" t="str">
            <v>143115010</v>
          </cell>
          <cell r="Q5954">
            <v>56846.03</v>
          </cell>
          <cell r="R5954">
            <v>0</v>
          </cell>
          <cell r="S5954">
            <v>0</v>
          </cell>
        </row>
        <row r="5955">
          <cell r="B5955" t="str">
            <v>00</v>
          </cell>
          <cell r="C5955" t="str">
            <v>Силовое оборудование ТП №51 г.Поронайск</v>
          </cell>
          <cell r="D5955" t="str">
            <v>533</v>
          </cell>
          <cell r="E5955" t="str">
            <v>011</v>
          </cell>
          <cell r="F5955">
            <v>11</v>
          </cell>
          <cell r="G5955">
            <v>40</v>
          </cell>
          <cell r="H5955">
            <v>220701.76</v>
          </cell>
          <cell r="I5955" t="str">
            <v>42205</v>
          </cell>
          <cell r="J5955" t="str">
            <v>2010062</v>
          </cell>
          <cell r="K5955" t="str">
            <v>40701</v>
          </cell>
          <cell r="L5955">
            <v>4.4000000000000004</v>
          </cell>
          <cell r="M5955" t="str">
            <v>143115010</v>
          </cell>
          <cell r="Q5955">
            <v>171428.94</v>
          </cell>
          <cell r="R5955">
            <v>809.24</v>
          </cell>
          <cell r="S5955">
            <v>49272.82</v>
          </cell>
        </row>
        <row r="5956">
          <cell r="B5956" t="str">
            <v>00</v>
          </cell>
          <cell r="C5956" t="str">
            <v>Силовое оборудование КТП №79,КТП №80 г.Поронайск</v>
          </cell>
          <cell r="D5956" t="str">
            <v>533</v>
          </cell>
          <cell r="E5956" t="str">
            <v>011</v>
          </cell>
          <cell r="F5956">
            <v>11</v>
          </cell>
          <cell r="G5956">
            <v>40</v>
          </cell>
          <cell r="H5956">
            <v>372776.88</v>
          </cell>
          <cell r="I5956" t="str">
            <v>42206</v>
          </cell>
          <cell r="J5956" t="str">
            <v>2010062</v>
          </cell>
          <cell r="K5956" t="str">
            <v>40701</v>
          </cell>
          <cell r="L5956">
            <v>4.4000000000000004</v>
          </cell>
          <cell r="M5956" t="str">
            <v>143115010</v>
          </cell>
          <cell r="Q5956">
            <v>310653.43</v>
          </cell>
          <cell r="R5956">
            <v>1366.85</v>
          </cell>
          <cell r="S5956">
            <v>62123.45</v>
          </cell>
        </row>
        <row r="5957">
          <cell r="B5957" t="str">
            <v>15</v>
          </cell>
          <cell r="C5957" t="str">
            <v>Силовое оборудование №43 п.Восточный</v>
          </cell>
          <cell r="D5957" t="str">
            <v>533</v>
          </cell>
          <cell r="E5957" t="str">
            <v>011</v>
          </cell>
          <cell r="F5957">
            <v>11</v>
          </cell>
          <cell r="G5957">
            <v>40</v>
          </cell>
          <cell r="H5957">
            <v>130530.5</v>
          </cell>
          <cell r="I5957" t="str">
            <v>42219</v>
          </cell>
          <cell r="J5957" t="str">
            <v>2010062</v>
          </cell>
          <cell r="K5957" t="str">
            <v>40701</v>
          </cell>
          <cell r="L5957">
            <v>4.4000000000000004</v>
          </cell>
          <cell r="M5957" t="str">
            <v>143115010</v>
          </cell>
          <cell r="Q5957">
            <v>114906.08</v>
          </cell>
          <cell r="R5957">
            <v>478.61</v>
          </cell>
          <cell r="S5957">
            <v>15624.42</v>
          </cell>
          <cell r="X5957">
            <v>0</v>
          </cell>
        </row>
        <row r="5958">
          <cell r="B5958" t="str">
            <v>15</v>
          </cell>
          <cell r="C5958" t="str">
            <v>Силовое оборудование МТП №64 п.Заозерное</v>
          </cell>
          <cell r="D5958" t="str">
            <v>533</v>
          </cell>
          <cell r="E5958" t="str">
            <v>011</v>
          </cell>
          <cell r="F5958">
            <v>11</v>
          </cell>
          <cell r="G5958">
            <v>40</v>
          </cell>
          <cell r="H5958">
            <v>83810.320000000007</v>
          </cell>
          <cell r="I5958" t="str">
            <v>42223</v>
          </cell>
          <cell r="J5958" t="str">
            <v>2010062</v>
          </cell>
          <cell r="K5958" t="str">
            <v>40701</v>
          </cell>
          <cell r="L5958">
            <v>4.4000000000000004</v>
          </cell>
          <cell r="M5958" t="str">
            <v>143115010</v>
          </cell>
          <cell r="Q5958">
            <v>34676.18</v>
          </cell>
          <cell r="R5958">
            <v>307.3</v>
          </cell>
          <cell r="S5958">
            <v>49134.14</v>
          </cell>
          <cell r="X5958">
            <v>0</v>
          </cell>
        </row>
        <row r="5959">
          <cell r="B5959" t="str">
            <v>14</v>
          </cell>
          <cell r="C5959" t="str">
            <v>Силовое оборудование КТП №48 п.Смирных</v>
          </cell>
          <cell r="D5959" t="str">
            <v>533</v>
          </cell>
          <cell r="E5959" t="str">
            <v>011</v>
          </cell>
          <cell r="F5959">
            <v>11</v>
          </cell>
          <cell r="G5959">
            <v>40</v>
          </cell>
          <cell r="H5959">
            <v>133255.82999999999</v>
          </cell>
          <cell r="I5959" t="str">
            <v>42239</v>
          </cell>
          <cell r="J5959" t="str">
            <v>2010062</v>
          </cell>
          <cell r="K5959" t="str">
            <v>40701</v>
          </cell>
          <cell r="L5959">
            <v>4.4000000000000004</v>
          </cell>
          <cell r="M5959" t="str">
            <v>143115010</v>
          </cell>
          <cell r="Q5959">
            <v>112484.64</v>
          </cell>
          <cell r="R5959">
            <v>488.6</v>
          </cell>
          <cell r="S5959">
            <v>20771.189999999999</v>
          </cell>
        </row>
        <row r="5960">
          <cell r="B5960" t="str">
            <v>14</v>
          </cell>
          <cell r="C5960" t="str">
            <v>Силовое оборудование ТП №10 п.Буюклы</v>
          </cell>
          <cell r="D5960" t="str">
            <v>533</v>
          </cell>
          <cell r="E5960" t="str">
            <v>011</v>
          </cell>
          <cell r="F5960">
            <v>11</v>
          </cell>
          <cell r="G5960">
            <v>40</v>
          </cell>
          <cell r="H5960">
            <v>19693.88</v>
          </cell>
          <cell r="I5960" t="str">
            <v>42240</v>
          </cell>
          <cell r="J5960" t="str">
            <v>2010062</v>
          </cell>
          <cell r="K5960" t="str">
            <v>40701</v>
          </cell>
          <cell r="L5960">
            <v>4.4000000000000004</v>
          </cell>
          <cell r="M5960" t="str">
            <v>143115010</v>
          </cell>
          <cell r="Q5960">
            <v>19270.16</v>
          </cell>
          <cell r="R5960">
            <v>72.209999999999994</v>
          </cell>
          <cell r="S5960">
            <v>423.72</v>
          </cell>
        </row>
        <row r="5961">
          <cell r="B5961" t="str">
            <v>14</v>
          </cell>
          <cell r="C5961" t="str">
            <v>Силовое оборудование КТП №39 п.Смирных</v>
          </cell>
          <cell r="D5961" t="str">
            <v>533</v>
          </cell>
          <cell r="E5961" t="str">
            <v>011</v>
          </cell>
          <cell r="F5961">
            <v>11</v>
          </cell>
          <cell r="G5961">
            <v>40</v>
          </cell>
          <cell r="H5961">
            <v>32139.58</v>
          </cell>
          <cell r="I5961" t="str">
            <v>42241</v>
          </cell>
          <cell r="J5961" t="str">
            <v>2010062</v>
          </cell>
          <cell r="K5961" t="str">
            <v>40701</v>
          </cell>
          <cell r="L5961">
            <v>4.4000000000000004</v>
          </cell>
          <cell r="M5961" t="str">
            <v>143115010</v>
          </cell>
          <cell r="Q5961">
            <v>27906.04</v>
          </cell>
          <cell r="R5961">
            <v>117.85</v>
          </cell>
          <cell r="S5961">
            <v>4233.54</v>
          </cell>
        </row>
        <row r="5962">
          <cell r="B5962" t="str">
            <v>14</v>
          </cell>
          <cell r="C5962" t="str">
            <v>Силовое оборудование КТПН №17 п.Буюклы</v>
          </cell>
          <cell r="D5962" t="str">
            <v>533</v>
          </cell>
          <cell r="E5962" t="str">
            <v>011</v>
          </cell>
          <cell r="F5962">
            <v>11</v>
          </cell>
          <cell r="G5962">
            <v>40</v>
          </cell>
          <cell r="H5962">
            <v>86222.79</v>
          </cell>
          <cell r="I5962" t="str">
            <v>42280</v>
          </cell>
          <cell r="J5962" t="str">
            <v>2010062</v>
          </cell>
          <cell r="K5962" t="str">
            <v>40701</v>
          </cell>
          <cell r="L5962">
            <v>4.4000000000000004</v>
          </cell>
          <cell r="M5962" t="str">
            <v>143115010</v>
          </cell>
          <cell r="Q5962">
            <v>65058.52</v>
          </cell>
          <cell r="R5962">
            <v>316.14999999999998</v>
          </cell>
          <cell r="S5962">
            <v>21164.27</v>
          </cell>
        </row>
        <row r="5963">
          <cell r="B5963" t="str">
            <v>15</v>
          </cell>
          <cell r="C5963" t="str">
            <v>Силовое оборудование КТП №12 с.Новое</v>
          </cell>
          <cell r="D5963" t="str">
            <v>533</v>
          </cell>
          <cell r="E5963" t="str">
            <v>011</v>
          </cell>
          <cell r="F5963">
            <v>11</v>
          </cell>
          <cell r="G5963">
            <v>40</v>
          </cell>
          <cell r="H5963">
            <v>139240.85</v>
          </cell>
          <cell r="I5963" t="str">
            <v>42314</v>
          </cell>
          <cell r="J5963" t="str">
            <v>2010062</v>
          </cell>
          <cell r="K5963" t="str">
            <v>40701</v>
          </cell>
          <cell r="L5963">
            <v>4.4000000000000004</v>
          </cell>
          <cell r="M5963" t="str">
            <v>143115010</v>
          </cell>
          <cell r="Q5963">
            <v>103031.02</v>
          </cell>
          <cell r="R5963">
            <v>510.55</v>
          </cell>
          <cell r="S5963">
            <v>36209.83</v>
          </cell>
          <cell r="X5963">
            <v>0</v>
          </cell>
        </row>
        <row r="5964">
          <cell r="B5964" t="str">
            <v>15</v>
          </cell>
          <cell r="C5964" t="str">
            <v>Силовое оборудование КТП №30 г.Макаров</v>
          </cell>
          <cell r="D5964" t="str">
            <v>533</v>
          </cell>
          <cell r="E5964" t="str">
            <v>011</v>
          </cell>
          <cell r="F5964">
            <v>11</v>
          </cell>
          <cell r="G5964">
            <v>40</v>
          </cell>
          <cell r="H5964">
            <v>154960.48000000001</v>
          </cell>
          <cell r="I5964" t="str">
            <v>42315</v>
          </cell>
          <cell r="J5964" t="str">
            <v>2010062</v>
          </cell>
          <cell r="K5964" t="str">
            <v>40701</v>
          </cell>
          <cell r="L5964">
            <v>4.4000000000000004</v>
          </cell>
          <cell r="M5964" t="str">
            <v>143115010</v>
          </cell>
          <cell r="Q5964">
            <v>132380.9</v>
          </cell>
          <cell r="R5964">
            <v>568.19000000000005</v>
          </cell>
          <cell r="S5964">
            <v>22579.58</v>
          </cell>
          <cell r="X5964">
            <v>0</v>
          </cell>
        </row>
        <row r="5965">
          <cell r="B5965" t="str">
            <v>15</v>
          </cell>
          <cell r="C5965" t="str">
            <v>Силовое оборудование КТП №15 с.Новое</v>
          </cell>
          <cell r="D5965" t="str">
            <v>533</v>
          </cell>
          <cell r="E5965" t="str">
            <v>011</v>
          </cell>
          <cell r="F5965">
            <v>11</v>
          </cell>
          <cell r="G5965">
            <v>40</v>
          </cell>
          <cell r="H5965">
            <v>98292.61</v>
          </cell>
          <cell r="I5965" t="str">
            <v>42316</v>
          </cell>
          <cell r="J5965" t="str">
            <v>2010062</v>
          </cell>
          <cell r="K5965" t="str">
            <v>40701</v>
          </cell>
          <cell r="L5965">
            <v>4.4000000000000004</v>
          </cell>
          <cell r="M5965" t="str">
            <v>143115010</v>
          </cell>
          <cell r="Q5965">
            <v>65037.06</v>
          </cell>
          <cell r="R5965">
            <v>360.41</v>
          </cell>
          <cell r="S5965">
            <v>33255.550000000003</v>
          </cell>
          <cell r="X5965">
            <v>0</v>
          </cell>
        </row>
        <row r="5966">
          <cell r="B5966" t="str">
            <v>14</v>
          </cell>
          <cell r="C5966" t="str">
            <v>Оборуд.ТП №24</v>
          </cell>
          <cell r="D5966" t="str">
            <v>533</v>
          </cell>
          <cell r="E5966" t="str">
            <v>011</v>
          </cell>
          <cell r="F5966">
            <v>11</v>
          </cell>
          <cell r="G5966">
            <v>40</v>
          </cell>
          <cell r="H5966">
            <v>478099.85</v>
          </cell>
          <cell r="I5966" t="str">
            <v>42334</v>
          </cell>
          <cell r="J5966" t="str">
            <v>2010062</v>
          </cell>
          <cell r="K5966" t="str">
            <v>40701</v>
          </cell>
          <cell r="L5966">
            <v>4.4000000000000004</v>
          </cell>
          <cell r="M5966" t="str">
            <v>143115010</v>
          </cell>
          <cell r="Q5966">
            <v>478099.85</v>
          </cell>
          <cell r="R5966">
            <v>0</v>
          </cell>
          <cell r="S5966">
            <v>0</v>
          </cell>
        </row>
        <row r="5967">
          <cell r="B5967" t="str">
            <v>00</v>
          </cell>
          <cell r="C5967" t="str">
            <v>Выключатели ВВВ-10/320</v>
          </cell>
          <cell r="D5967" t="str">
            <v>533</v>
          </cell>
          <cell r="E5967" t="str">
            <v>011</v>
          </cell>
          <cell r="F5967">
            <v>11</v>
          </cell>
          <cell r="G5967">
            <v>40</v>
          </cell>
          <cell r="H5967">
            <v>231345.14</v>
          </cell>
          <cell r="I5967" t="str">
            <v>42440</v>
          </cell>
          <cell r="J5967" t="str">
            <v>2010062</v>
          </cell>
          <cell r="K5967" t="str">
            <v>40701</v>
          </cell>
          <cell r="L5967">
            <v>4.4000000000000004</v>
          </cell>
          <cell r="M5967" t="str">
            <v>143115010</v>
          </cell>
          <cell r="Q5967">
            <v>10179.23</v>
          </cell>
          <cell r="R5967">
            <v>848.27</v>
          </cell>
          <cell r="S5967">
            <v>221165.91</v>
          </cell>
        </row>
        <row r="5968">
          <cell r="B5968" t="str">
            <v>00</v>
          </cell>
          <cell r="C5968" t="str">
            <v>Силовое оборудование ТП №53 г.Поронайск</v>
          </cell>
          <cell r="D5968" t="str">
            <v>533</v>
          </cell>
          <cell r="E5968" t="str">
            <v>011</v>
          </cell>
          <cell r="F5968">
            <v>11</v>
          </cell>
          <cell r="G5968">
            <v>40</v>
          </cell>
          <cell r="H5968">
            <v>280564.45</v>
          </cell>
          <cell r="I5968" t="str">
            <v>42441</v>
          </cell>
          <cell r="J5968" t="str">
            <v>2010062</v>
          </cell>
          <cell r="K5968" t="str">
            <v>40701</v>
          </cell>
          <cell r="L5968">
            <v>4.4000000000000004</v>
          </cell>
          <cell r="M5968" t="str">
            <v>143115010</v>
          </cell>
          <cell r="Q5968">
            <v>280564.45</v>
          </cell>
          <cell r="R5968">
            <v>0</v>
          </cell>
          <cell r="S5968">
            <v>0</v>
          </cell>
        </row>
        <row r="5969">
          <cell r="B5969" t="str">
            <v>00</v>
          </cell>
          <cell r="C5969" t="str">
            <v>Выключатели ВВВ-10/320</v>
          </cell>
          <cell r="D5969" t="str">
            <v>533</v>
          </cell>
          <cell r="E5969" t="str">
            <v>011</v>
          </cell>
          <cell r="F5969">
            <v>11</v>
          </cell>
          <cell r="G5969">
            <v>40</v>
          </cell>
          <cell r="H5969">
            <v>231345.75</v>
          </cell>
          <cell r="I5969" t="str">
            <v>42443</v>
          </cell>
          <cell r="J5969" t="str">
            <v>2010062</v>
          </cell>
          <cell r="K5969" t="str">
            <v>40701</v>
          </cell>
          <cell r="L5969">
            <v>4.4000000000000004</v>
          </cell>
          <cell r="M5969" t="str">
            <v>143115010</v>
          </cell>
          <cell r="Q5969">
            <v>10179.23</v>
          </cell>
          <cell r="R5969">
            <v>848.27</v>
          </cell>
          <cell r="S5969">
            <v>221166.52</v>
          </cell>
        </row>
        <row r="5970">
          <cell r="B5970" t="str">
            <v>00</v>
          </cell>
          <cell r="C5970" t="str">
            <v>Выключатели ВВВ-10/320</v>
          </cell>
          <cell r="D5970" t="str">
            <v>533</v>
          </cell>
          <cell r="E5970" t="str">
            <v>011</v>
          </cell>
          <cell r="F5970">
            <v>11</v>
          </cell>
          <cell r="G5970">
            <v>40</v>
          </cell>
          <cell r="H5970">
            <v>231345.19</v>
          </cell>
          <cell r="I5970" t="str">
            <v>42444</v>
          </cell>
          <cell r="J5970" t="str">
            <v>2010062</v>
          </cell>
          <cell r="K5970" t="str">
            <v>40701</v>
          </cell>
          <cell r="L5970">
            <v>4.4000000000000004</v>
          </cell>
          <cell r="M5970" t="str">
            <v>143115010</v>
          </cell>
          <cell r="Q5970">
            <v>10179.23</v>
          </cell>
          <cell r="R5970">
            <v>848.27</v>
          </cell>
          <cell r="S5970">
            <v>221165.96</v>
          </cell>
          <cell r="X5970">
            <v>0</v>
          </cell>
        </row>
        <row r="5971">
          <cell r="B5971" t="str">
            <v>00</v>
          </cell>
          <cell r="C5971" t="str">
            <v>Выключатели ВВВ-10/320</v>
          </cell>
          <cell r="D5971" t="str">
            <v>533</v>
          </cell>
          <cell r="E5971" t="str">
            <v>011</v>
          </cell>
          <cell r="F5971">
            <v>11</v>
          </cell>
          <cell r="G5971">
            <v>40</v>
          </cell>
          <cell r="H5971">
            <v>832845.84</v>
          </cell>
          <cell r="I5971" t="str">
            <v>42445</v>
          </cell>
          <cell r="J5971" t="str">
            <v>2010062</v>
          </cell>
          <cell r="K5971" t="str">
            <v>40701</v>
          </cell>
          <cell r="L5971">
            <v>4.4000000000000004</v>
          </cell>
          <cell r="M5971" t="str">
            <v>143115010</v>
          </cell>
          <cell r="Q5971">
            <v>36644.800000000003</v>
          </cell>
          <cell r="R5971">
            <v>3053.77</v>
          </cell>
          <cell r="S5971">
            <v>796201.04</v>
          </cell>
          <cell r="X5971">
            <v>0</v>
          </cell>
        </row>
        <row r="5972">
          <cell r="B5972" t="str">
            <v>00</v>
          </cell>
          <cell r="C5972" t="str">
            <v>Трансформатор ТМ-250ква</v>
          </cell>
          <cell r="D5972" t="str">
            <v>533</v>
          </cell>
          <cell r="E5972" t="str">
            <v>011</v>
          </cell>
          <cell r="F5972">
            <v>11</v>
          </cell>
          <cell r="G5972">
            <v>40</v>
          </cell>
          <cell r="H5972">
            <v>116872.02</v>
          </cell>
          <cell r="I5972" t="str">
            <v>42446</v>
          </cell>
          <cell r="J5972" t="str">
            <v>2010083</v>
          </cell>
          <cell r="K5972" t="str">
            <v>40701</v>
          </cell>
          <cell r="L5972">
            <v>4.4000000000000004</v>
          </cell>
          <cell r="M5972" t="str">
            <v>143115010</v>
          </cell>
          <cell r="Q5972">
            <v>2999.71</v>
          </cell>
          <cell r="R5972">
            <v>428.53</v>
          </cell>
          <cell r="S5972">
            <v>113872.31</v>
          </cell>
          <cell r="X5972">
            <v>0</v>
          </cell>
        </row>
        <row r="5973">
          <cell r="B5973" t="str">
            <v>14</v>
          </cell>
          <cell r="C5973" t="str">
            <v>Автотрансформатор АТДЦТН-63000 ""См-2"</v>
          </cell>
          <cell r="D5973" t="str">
            <v>533</v>
          </cell>
          <cell r="E5973" t="str">
            <v>011</v>
          </cell>
          <cell r="F5973">
            <v>11</v>
          </cell>
          <cell r="G5973">
            <v>40</v>
          </cell>
          <cell r="H5973">
            <v>27375239.719999999</v>
          </cell>
          <cell r="I5973" t="str">
            <v>42517</v>
          </cell>
          <cell r="J5973" t="str">
            <v>2010062</v>
          </cell>
          <cell r="K5973" t="str">
            <v>40701</v>
          </cell>
          <cell r="L5973">
            <v>4.4000000000000004</v>
          </cell>
          <cell r="M5973" t="str">
            <v>143115010</v>
          </cell>
          <cell r="Q5973">
            <v>23013451.539999999</v>
          </cell>
          <cell r="R5973">
            <v>100375.88</v>
          </cell>
          <cell r="S5973">
            <v>4361788.18</v>
          </cell>
        </row>
        <row r="5974">
          <cell r="B5974" t="str">
            <v>14</v>
          </cell>
          <cell r="C5974" t="str">
            <v>Реактор РТД-20000/35У1 ПС "Смир-2"</v>
          </cell>
          <cell r="D5974" t="str">
            <v>533</v>
          </cell>
          <cell r="E5974" t="str">
            <v>011</v>
          </cell>
          <cell r="F5974">
            <v>11</v>
          </cell>
          <cell r="G5974">
            <v>40</v>
          </cell>
          <cell r="H5974">
            <v>2460998.2999999998</v>
          </cell>
          <cell r="I5974" t="str">
            <v>42520</v>
          </cell>
          <cell r="J5974" t="str">
            <v>2010062</v>
          </cell>
          <cell r="K5974" t="str">
            <v>40701</v>
          </cell>
          <cell r="L5974">
            <v>4.4000000000000004</v>
          </cell>
          <cell r="M5974" t="str">
            <v>143115010</v>
          </cell>
          <cell r="Q5974">
            <v>2068879.22</v>
          </cell>
          <cell r="R5974">
            <v>9023.66</v>
          </cell>
          <cell r="S5974">
            <v>392119.08</v>
          </cell>
        </row>
        <row r="5975">
          <cell r="B5975" t="str">
            <v>14</v>
          </cell>
          <cell r="C5975" t="str">
            <v>Оборудование ОРУ-220кв</v>
          </cell>
          <cell r="D5975" t="str">
            <v>533</v>
          </cell>
          <cell r="E5975" t="str">
            <v>011</v>
          </cell>
          <cell r="F5975">
            <v>11</v>
          </cell>
          <cell r="G5975">
            <v>40</v>
          </cell>
          <cell r="H5975">
            <v>33116921.98</v>
          </cell>
          <cell r="I5975" t="str">
            <v>42521</v>
          </cell>
          <cell r="J5975" t="str">
            <v>2010062</v>
          </cell>
          <cell r="K5975" t="str">
            <v>40701</v>
          </cell>
          <cell r="L5975">
            <v>4.4000000000000004</v>
          </cell>
          <cell r="M5975" t="str">
            <v>143115010</v>
          </cell>
          <cell r="Q5975">
            <v>27369340.989999998</v>
          </cell>
          <cell r="R5975">
            <v>121428.71</v>
          </cell>
          <cell r="S5975">
            <v>5747580.9900000002</v>
          </cell>
        </row>
        <row r="5976">
          <cell r="B5976" t="str">
            <v>14</v>
          </cell>
          <cell r="C5976" t="str">
            <v>Силовое оборудование ОРУ-110 кв ПС "смир-2"</v>
          </cell>
          <cell r="D5976" t="str">
            <v>533</v>
          </cell>
          <cell r="E5976" t="str">
            <v>011</v>
          </cell>
          <cell r="F5976">
            <v>11</v>
          </cell>
          <cell r="G5976">
            <v>40</v>
          </cell>
          <cell r="H5976">
            <v>14990366.65</v>
          </cell>
          <cell r="I5976" t="str">
            <v>42522</v>
          </cell>
          <cell r="J5976" t="str">
            <v>2010062</v>
          </cell>
          <cell r="K5976" t="str">
            <v>40701</v>
          </cell>
          <cell r="L5976">
            <v>4.4000000000000004</v>
          </cell>
          <cell r="M5976" t="str">
            <v>143115010</v>
          </cell>
          <cell r="Q5976">
            <v>12601901.57</v>
          </cell>
          <cell r="R5976">
            <v>54964.68</v>
          </cell>
          <cell r="S5976">
            <v>2388465.08</v>
          </cell>
        </row>
        <row r="5977">
          <cell r="B5977" t="str">
            <v>14</v>
          </cell>
          <cell r="C5977" t="str">
            <v>Оборудование ОРУ-35кв</v>
          </cell>
          <cell r="D5977" t="str">
            <v>533</v>
          </cell>
          <cell r="E5977" t="str">
            <v>011</v>
          </cell>
          <cell r="F5977">
            <v>11</v>
          </cell>
          <cell r="G5977">
            <v>40</v>
          </cell>
          <cell r="H5977">
            <v>3547854.2</v>
          </cell>
          <cell r="I5977" t="str">
            <v>42523</v>
          </cell>
          <cell r="J5977" t="str">
            <v>2010062</v>
          </cell>
          <cell r="K5977" t="str">
            <v>40701</v>
          </cell>
          <cell r="L5977">
            <v>4.4000000000000004</v>
          </cell>
          <cell r="M5977" t="str">
            <v>143115010</v>
          </cell>
          <cell r="Q5977">
            <v>2982562.78</v>
          </cell>
          <cell r="R5977">
            <v>13008.8</v>
          </cell>
          <cell r="S5977">
            <v>565291.42000000004</v>
          </cell>
        </row>
        <row r="5978">
          <cell r="B5978" t="str">
            <v>14</v>
          </cell>
          <cell r="C5978" t="str">
            <v>Силовое оборудование КРУН К-47 ПС "Смир-2"</v>
          </cell>
          <cell r="D5978" t="str">
            <v>533</v>
          </cell>
          <cell r="E5978" t="str">
            <v>011</v>
          </cell>
          <cell r="F5978">
            <v>11</v>
          </cell>
          <cell r="G5978">
            <v>40</v>
          </cell>
          <cell r="H5978">
            <v>5910288</v>
          </cell>
          <cell r="I5978" t="str">
            <v>42528</v>
          </cell>
          <cell r="J5978" t="str">
            <v>2010062</v>
          </cell>
          <cell r="K5978" t="str">
            <v>40701</v>
          </cell>
          <cell r="L5978">
            <v>4.4000000000000004</v>
          </cell>
          <cell r="M5978" t="str">
            <v>143115010</v>
          </cell>
          <cell r="Q5978">
            <v>4967582.41</v>
          </cell>
          <cell r="R5978">
            <v>21671.06</v>
          </cell>
          <cell r="S5978">
            <v>942705.59</v>
          </cell>
        </row>
        <row r="5979">
          <cell r="B5979" t="str">
            <v>14</v>
          </cell>
          <cell r="C5979" t="str">
            <v>Отделитель РД ПС "Смирн-2"</v>
          </cell>
          <cell r="D5979" t="str">
            <v>533</v>
          </cell>
          <cell r="E5979" t="str">
            <v>011</v>
          </cell>
          <cell r="F5979">
            <v>11</v>
          </cell>
          <cell r="G5979">
            <v>40</v>
          </cell>
          <cell r="H5979">
            <v>147600</v>
          </cell>
          <cell r="I5979" t="str">
            <v>42541</v>
          </cell>
          <cell r="J5979" t="str">
            <v>2010062</v>
          </cell>
          <cell r="K5979" t="str">
            <v>40701</v>
          </cell>
          <cell r="L5979">
            <v>4.4000000000000004</v>
          </cell>
          <cell r="M5979" t="str">
            <v>143115010</v>
          </cell>
          <cell r="Q5979">
            <v>124082.4</v>
          </cell>
          <cell r="R5979">
            <v>541.20000000000005</v>
          </cell>
          <cell r="S5979">
            <v>23517.599999999999</v>
          </cell>
        </row>
        <row r="5980">
          <cell r="B5980" t="str">
            <v>00</v>
          </cell>
          <cell r="C5980" t="str">
            <v>Силовое оборудование ТП №84 г.Поронайск</v>
          </cell>
          <cell r="D5980" t="str">
            <v>533</v>
          </cell>
          <cell r="E5980" t="str">
            <v>011</v>
          </cell>
          <cell r="F5980">
            <v>11</v>
          </cell>
          <cell r="G5980">
            <v>40</v>
          </cell>
          <cell r="H5980">
            <v>84991.84</v>
          </cell>
          <cell r="I5980" t="str">
            <v>42612</v>
          </cell>
          <cell r="J5980" t="str">
            <v>2010062</v>
          </cell>
          <cell r="K5980" t="str">
            <v>40701</v>
          </cell>
          <cell r="L5980">
            <v>4.4000000000000004</v>
          </cell>
          <cell r="M5980" t="str">
            <v>143115010</v>
          </cell>
          <cell r="Q5980">
            <v>73114.39</v>
          </cell>
          <cell r="R5980">
            <v>311.64</v>
          </cell>
          <cell r="S5980">
            <v>11877.45</v>
          </cell>
        </row>
        <row r="5981">
          <cell r="B5981" t="str">
            <v>00</v>
          </cell>
          <cell r="C5981" t="str">
            <v>Силовое оборудование ТП №82 г.Поронайск</v>
          </cell>
          <cell r="D5981" t="str">
            <v>533</v>
          </cell>
          <cell r="E5981" t="str">
            <v>011</v>
          </cell>
          <cell r="F5981">
            <v>11</v>
          </cell>
          <cell r="G5981">
            <v>40</v>
          </cell>
          <cell r="H5981">
            <v>90598.24</v>
          </cell>
          <cell r="I5981" t="str">
            <v>42613</v>
          </cell>
          <cell r="J5981" t="str">
            <v>2010062</v>
          </cell>
          <cell r="K5981" t="str">
            <v>40701</v>
          </cell>
          <cell r="L5981">
            <v>4.4000000000000004</v>
          </cell>
          <cell r="M5981" t="str">
            <v>143115010</v>
          </cell>
          <cell r="Q5981">
            <v>76156.56</v>
          </cell>
          <cell r="R5981">
            <v>332.19</v>
          </cell>
          <cell r="S5981">
            <v>14441.68</v>
          </cell>
        </row>
        <row r="5982">
          <cell r="B5982" t="str">
            <v>14</v>
          </cell>
          <cell r="C5982" t="str">
            <v>Силовое оборудование КТП №2 п.Смирных</v>
          </cell>
          <cell r="D5982" t="str">
            <v>533</v>
          </cell>
          <cell r="E5982" t="str">
            <v>011</v>
          </cell>
          <cell r="F5982">
            <v>11</v>
          </cell>
          <cell r="G5982">
            <v>40</v>
          </cell>
          <cell r="H5982">
            <v>15464.09</v>
          </cell>
          <cell r="I5982" t="str">
            <v>42617</v>
          </cell>
          <cell r="J5982" t="str">
            <v>2010062</v>
          </cell>
          <cell r="K5982" t="str">
            <v>40701</v>
          </cell>
          <cell r="L5982">
            <v>4.4000000000000004</v>
          </cell>
          <cell r="M5982" t="str">
            <v>143115010</v>
          </cell>
          <cell r="Q5982">
            <v>15464.09</v>
          </cell>
          <cell r="R5982">
            <v>0</v>
          </cell>
          <cell r="S5982">
            <v>0</v>
          </cell>
        </row>
        <row r="5983">
          <cell r="B5983" t="str">
            <v>14</v>
          </cell>
          <cell r="C5983" t="str">
            <v>Силовое оборудование КТП №9 п.Смирных</v>
          </cell>
          <cell r="D5983" t="str">
            <v>533</v>
          </cell>
          <cell r="E5983" t="str">
            <v>011</v>
          </cell>
          <cell r="F5983">
            <v>11</v>
          </cell>
          <cell r="G5983">
            <v>40</v>
          </cell>
          <cell r="H5983">
            <v>17176.07</v>
          </cell>
          <cell r="I5983" t="str">
            <v>42618</v>
          </cell>
          <cell r="J5983" t="str">
            <v>2010062</v>
          </cell>
          <cell r="K5983" t="str">
            <v>40701</v>
          </cell>
          <cell r="L5983">
            <v>4.4000000000000004</v>
          </cell>
          <cell r="M5983" t="str">
            <v>143115010</v>
          </cell>
          <cell r="Q5983">
            <v>17176.07</v>
          </cell>
          <cell r="R5983">
            <v>0</v>
          </cell>
          <cell r="S5983">
            <v>0</v>
          </cell>
        </row>
        <row r="5984">
          <cell r="B5984" t="str">
            <v>00</v>
          </cell>
          <cell r="C5984" t="str">
            <v>Силовое оборудование ТП №65Б(БУМ) г.Поронайск</v>
          </cell>
          <cell r="D5984" t="str">
            <v>533</v>
          </cell>
          <cell r="E5984" t="str">
            <v>011</v>
          </cell>
          <cell r="F5984">
            <v>11</v>
          </cell>
          <cell r="G5984">
            <v>40</v>
          </cell>
          <cell r="H5984">
            <v>107595.38</v>
          </cell>
          <cell r="I5984" t="str">
            <v>42627</v>
          </cell>
          <cell r="J5984" t="str">
            <v>2010062</v>
          </cell>
          <cell r="K5984" t="str">
            <v>40701</v>
          </cell>
          <cell r="L5984">
            <v>4.4000000000000004</v>
          </cell>
          <cell r="M5984" t="str">
            <v>143115010</v>
          </cell>
          <cell r="Q5984">
            <v>107595.38</v>
          </cell>
          <cell r="R5984">
            <v>0</v>
          </cell>
          <cell r="S5984">
            <v>0</v>
          </cell>
        </row>
        <row r="5985">
          <cell r="B5985" t="str">
            <v>15</v>
          </cell>
          <cell r="C5985" t="str">
            <v>Силовое оборудование КТП №63 г.Макаров</v>
          </cell>
          <cell r="D5985" t="str">
            <v>533</v>
          </cell>
          <cell r="E5985" t="str">
            <v>011</v>
          </cell>
          <cell r="F5985">
            <v>11</v>
          </cell>
          <cell r="G5985">
            <v>40</v>
          </cell>
          <cell r="H5985">
            <v>144377.47</v>
          </cell>
          <cell r="I5985" t="str">
            <v>42628</v>
          </cell>
          <cell r="J5985" t="str">
            <v>2010062</v>
          </cell>
          <cell r="K5985" t="str">
            <v>40701</v>
          </cell>
          <cell r="L5985">
            <v>4.4000000000000004</v>
          </cell>
          <cell r="M5985" t="str">
            <v>143115010</v>
          </cell>
          <cell r="Q5985">
            <v>93718</v>
          </cell>
          <cell r="R5985">
            <v>529.38</v>
          </cell>
          <cell r="S5985">
            <v>50659.47</v>
          </cell>
          <cell r="X5985">
            <v>0</v>
          </cell>
        </row>
        <row r="5986">
          <cell r="B5986" t="str">
            <v>00</v>
          </cell>
          <cell r="C5986" t="str">
            <v>Силовое оборудование ТП №59 г.Поронайск</v>
          </cell>
          <cell r="D5986" t="str">
            <v>533</v>
          </cell>
          <cell r="E5986" t="str">
            <v>011</v>
          </cell>
          <cell r="F5986">
            <v>11</v>
          </cell>
          <cell r="G5986">
            <v>40</v>
          </cell>
          <cell r="H5986">
            <v>283681.93</v>
          </cell>
          <cell r="I5986" t="str">
            <v>42631</v>
          </cell>
          <cell r="J5986" t="str">
            <v>2010062</v>
          </cell>
          <cell r="K5986" t="str">
            <v>40701</v>
          </cell>
          <cell r="L5986">
            <v>4.4000000000000004</v>
          </cell>
          <cell r="M5986" t="str">
            <v>143115010</v>
          </cell>
          <cell r="Q5986">
            <v>167721.03</v>
          </cell>
          <cell r="R5986">
            <v>1040.17</v>
          </cell>
          <cell r="S5986">
            <v>115960.9</v>
          </cell>
        </row>
        <row r="5987">
          <cell r="B5987" t="str">
            <v>00</v>
          </cell>
          <cell r="C5987" t="str">
            <v>Силовое оборудование КТП №5 п.Малиновка</v>
          </cell>
          <cell r="D5987" t="str">
            <v>533</v>
          </cell>
          <cell r="E5987" t="str">
            <v>011</v>
          </cell>
          <cell r="F5987">
            <v>11</v>
          </cell>
          <cell r="G5987">
            <v>40</v>
          </cell>
          <cell r="H5987">
            <v>143243.20000000001</v>
          </cell>
          <cell r="I5987" t="str">
            <v>42638</v>
          </cell>
          <cell r="J5987" t="str">
            <v>2010062</v>
          </cell>
          <cell r="K5987" t="str">
            <v>40701</v>
          </cell>
          <cell r="L5987">
            <v>4.4000000000000004</v>
          </cell>
          <cell r="M5987" t="str">
            <v>143115010</v>
          </cell>
          <cell r="Q5987">
            <v>101306.37</v>
          </cell>
          <cell r="R5987">
            <v>525.23</v>
          </cell>
          <cell r="S5987">
            <v>41936.83</v>
          </cell>
        </row>
        <row r="5988">
          <cell r="B5988" t="str">
            <v>00</v>
          </cell>
          <cell r="C5988" t="str">
            <v>Силовое оборудование КТП №12 п.Забайкалец</v>
          </cell>
          <cell r="D5988" t="str">
            <v>533</v>
          </cell>
          <cell r="E5988" t="str">
            <v>011</v>
          </cell>
          <cell r="F5988">
            <v>11</v>
          </cell>
          <cell r="G5988">
            <v>40</v>
          </cell>
          <cell r="H5988">
            <v>83311.02</v>
          </cell>
          <cell r="I5988" t="str">
            <v>42640</v>
          </cell>
          <cell r="J5988" t="str">
            <v>2010062</v>
          </cell>
          <cell r="K5988" t="str">
            <v>40701</v>
          </cell>
          <cell r="L5988">
            <v>4.4000000000000004</v>
          </cell>
          <cell r="M5988" t="str">
            <v>143115010</v>
          </cell>
          <cell r="Q5988">
            <v>69203.600000000006</v>
          </cell>
          <cell r="R5988">
            <v>305.47000000000003</v>
          </cell>
          <cell r="S5988">
            <v>14107.42</v>
          </cell>
        </row>
        <row r="5989">
          <cell r="B5989" t="str">
            <v>00</v>
          </cell>
          <cell r="C5989" t="str">
            <v>Силовое оборудование КТП №6 г.Поронайск</v>
          </cell>
          <cell r="D5989" t="str">
            <v>533</v>
          </cell>
          <cell r="E5989" t="str">
            <v>011</v>
          </cell>
          <cell r="F5989">
            <v>11</v>
          </cell>
          <cell r="G5989">
            <v>40</v>
          </cell>
          <cell r="H5989">
            <v>92681.86</v>
          </cell>
          <cell r="I5989" t="str">
            <v>42641</v>
          </cell>
          <cell r="J5989" t="str">
            <v>2010062</v>
          </cell>
          <cell r="K5989" t="str">
            <v>40701</v>
          </cell>
          <cell r="L5989">
            <v>4.4000000000000004</v>
          </cell>
          <cell r="M5989" t="str">
            <v>143115010</v>
          </cell>
          <cell r="Q5989">
            <v>66751.37</v>
          </cell>
          <cell r="R5989">
            <v>339.83</v>
          </cell>
          <cell r="S5989">
            <v>25930.49</v>
          </cell>
        </row>
        <row r="5990">
          <cell r="B5990" t="str">
            <v>00</v>
          </cell>
          <cell r="C5990" t="str">
            <v>Силовое оборудование ТП №5 п.Забайкалец</v>
          </cell>
          <cell r="D5990" t="str">
            <v>533</v>
          </cell>
          <cell r="E5990" t="str">
            <v>011</v>
          </cell>
          <cell r="F5990">
            <v>11</v>
          </cell>
          <cell r="G5990">
            <v>40</v>
          </cell>
          <cell r="H5990">
            <v>87339.55</v>
          </cell>
          <cell r="I5990" t="str">
            <v>42642</v>
          </cell>
          <cell r="J5990" t="str">
            <v>2010062</v>
          </cell>
          <cell r="K5990" t="str">
            <v>40701</v>
          </cell>
          <cell r="L5990">
            <v>4.4000000000000004</v>
          </cell>
          <cell r="M5990" t="str">
            <v>143115010</v>
          </cell>
          <cell r="Q5990">
            <v>87339.55</v>
          </cell>
          <cell r="R5990">
            <v>0</v>
          </cell>
          <cell r="S5990">
            <v>0</v>
          </cell>
        </row>
        <row r="5991">
          <cell r="B5991" t="str">
            <v>00</v>
          </cell>
          <cell r="C5991" t="str">
            <v>Силовое оборудование КТП №63 г.Поронайск,Рейд</v>
          </cell>
          <cell r="D5991" t="str">
            <v>533</v>
          </cell>
          <cell r="E5991" t="str">
            <v>011</v>
          </cell>
          <cell r="F5991">
            <v>11</v>
          </cell>
          <cell r="G5991">
            <v>40</v>
          </cell>
          <cell r="H5991">
            <v>161680.01</v>
          </cell>
          <cell r="I5991" t="str">
            <v>42643</v>
          </cell>
          <cell r="J5991" t="str">
            <v>2010062</v>
          </cell>
          <cell r="K5991" t="str">
            <v>40701</v>
          </cell>
          <cell r="L5991">
            <v>4.4000000000000004</v>
          </cell>
          <cell r="M5991" t="str">
            <v>143115010</v>
          </cell>
          <cell r="Q5991">
            <v>81145.679999999993</v>
          </cell>
          <cell r="R5991">
            <v>592.83000000000004</v>
          </cell>
          <cell r="S5991">
            <v>80534.33</v>
          </cell>
        </row>
        <row r="5992">
          <cell r="B5992" t="str">
            <v>00</v>
          </cell>
          <cell r="C5992" t="str">
            <v>ТП №4а</v>
          </cell>
          <cell r="D5992" t="str">
            <v>533</v>
          </cell>
          <cell r="E5992" t="str">
            <v>011</v>
          </cell>
          <cell r="F5992">
            <v>11</v>
          </cell>
          <cell r="G5992">
            <v>40</v>
          </cell>
          <cell r="H5992">
            <v>280073.5</v>
          </cell>
          <cell r="I5992" t="str">
            <v>42652</v>
          </cell>
          <cell r="J5992" t="str">
            <v>2010062</v>
          </cell>
          <cell r="K5992" t="str">
            <v>40701</v>
          </cell>
          <cell r="L5992">
            <v>4.4000000000000004</v>
          </cell>
          <cell r="M5992" t="str">
            <v>143115010</v>
          </cell>
          <cell r="Q5992">
            <v>188788.01</v>
          </cell>
          <cell r="R5992">
            <v>1026.94</v>
          </cell>
          <cell r="S5992">
            <v>91285.49</v>
          </cell>
        </row>
        <row r="5993">
          <cell r="B5993" t="str">
            <v>00</v>
          </cell>
          <cell r="C5993" t="str">
            <v>Силовое оборудование ТП №68 г.Поронайск</v>
          </cell>
          <cell r="D5993" t="str">
            <v>533</v>
          </cell>
          <cell r="E5993" t="str">
            <v>011</v>
          </cell>
          <cell r="F5993">
            <v>11</v>
          </cell>
          <cell r="G5993">
            <v>40</v>
          </cell>
          <cell r="H5993">
            <v>297918.15000000002</v>
          </cell>
          <cell r="I5993" t="str">
            <v>42654</v>
          </cell>
          <cell r="J5993" t="str">
            <v>2010062</v>
          </cell>
          <cell r="K5993" t="str">
            <v>40701</v>
          </cell>
          <cell r="L5993">
            <v>4.4000000000000004</v>
          </cell>
          <cell r="M5993" t="str">
            <v>143115010</v>
          </cell>
          <cell r="Q5993">
            <v>203141.73</v>
          </cell>
          <cell r="R5993">
            <v>1092.3699999999999</v>
          </cell>
          <cell r="S5993">
            <v>94776.42</v>
          </cell>
        </row>
        <row r="5994">
          <cell r="B5994" t="str">
            <v>00</v>
          </cell>
          <cell r="C5994" t="str">
            <v>Силовое оборудование ТП №93 г.Поронайск</v>
          </cell>
          <cell r="D5994" t="str">
            <v>533</v>
          </cell>
          <cell r="E5994" t="str">
            <v>011</v>
          </cell>
          <cell r="F5994">
            <v>11</v>
          </cell>
          <cell r="G5994">
            <v>40</v>
          </cell>
          <cell r="H5994">
            <v>136395.10999999999</v>
          </cell>
          <cell r="I5994" t="str">
            <v>42655</v>
          </cell>
          <cell r="J5994" t="str">
            <v>2010062</v>
          </cell>
          <cell r="K5994" t="str">
            <v>40701</v>
          </cell>
          <cell r="L5994">
            <v>4.4000000000000004</v>
          </cell>
          <cell r="M5994" t="str">
            <v>143115010</v>
          </cell>
          <cell r="Q5994">
            <v>95280.57</v>
          </cell>
          <cell r="R5994">
            <v>500.12</v>
          </cell>
          <cell r="S5994">
            <v>41114.54</v>
          </cell>
        </row>
        <row r="5995">
          <cell r="B5995" t="str">
            <v>00</v>
          </cell>
          <cell r="C5995" t="str">
            <v>Силовое оборудование ТП №76 г.Поронайск</v>
          </cell>
          <cell r="D5995" t="str">
            <v>533</v>
          </cell>
          <cell r="E5995" t="str">
            <v>011</v>
          </cell>
          <cell r="F5995">
            <v>11</v>
          </cell>
          <cell r="G5995">
            <v>40</v>
          </cell>
          <cell r="H5995">
            <v>143821.37</v>
          </cell>
          <cell r="I5995" t="str">
            <v>42656</v>
          </cell>
          <cell r="J5995" t="str">
            <v>2010062</v>
          </cell>
          <cell r="K5995" t="str">
            <v>40701</v>
          </cell>
          <cell r="L5995">
            <v>4.4000000000000004</v>
          </cell>
          <cell r="M5995" t="str">
            <v>143115010</v>
          </cell>
          <cell r="Q5995">
            <v>125703.03</v>
          </cell>
          <cell r="R5995">
            <v>527.35</v>
          </cell>
          <cell r="S5995">
            <v>18118.34</v>
          </cell>
        </row>
        <row r="5996">
          <cell r="B5996" t="str">
            <v>00</v>
          </cell>
          <cell r="C5996" t="str">
            <v>Силовое оборудование КТП №15 г.Поронайск</v>
          </cell>
          <cell r="D5996" t="str">
            <v>533</v>
          </cell>
          <cell r="E5996" t="str">
            <v>011</v>
          </cell>
          <cell r="F5996">
            <v>11</v>
          </cell>
          <cell r="G5996">
            <v>40</v>
          </cell>
          <cell r="H5996">
            <v>174409.51</v>
          </cell>
          <cell r="I5996" t="str">
            <v>42658</v>
          </cell>
          <cell r="J5996" t="str">
            <v>2010062</v>
          </cell>
          <cell r="K5996" t="str">
            <v>40701</v>
          </cell>
          <cell r="L5996">
            <v>4.4000000000000004</v>
          </cell>
          <cell r="M5996" t="str">
            <v>143115010</v>
          </cell>
          <cell r="Q5996">
            <v>105947.64</v>
          </cell>
          <cell r="R5996">
            <v>639.5</v>
          </cell>
          <cell r="S5996">
            <v>68461.87</v>
          </cell>
        </row>
        <row r="5997">
          <cell r="B5997" t="str">
            <v>00</v>
          </cell>
          <cell r="C5997" t="str">
            <v>Силовое оборудование КТП №4 п.Гастелло</v>
          </cell>
          <cell r="D5997" t="str">
            <v>533</v>
          </cell>
          <cell r="E5997" t="str">
            <v>011</v>
          </cell>
          <cell r="F5997">
            <v>11</v>
          </cell>
          <cell r="G5997">
            <v>40</v>
          </cell>
          <cell r="H5997">
            <v>65563.73</v>
          </cell>
          <cell r="I5997" t="str">
            <v>42674</v>
          </cell>
          <cell r="J5997" t="str">
            <v>2010062</v>
          </cell>
          <cell r="K5997" t="str">
            <v>40701</v>
          </cell>
          <cell r="L5997">
            <v>4.4000000000000004</v>
          </cell>
          <cell r="M5997" t="str">
            <v>143115010</v>
          </cell>
          <cell r="Q5997">
            <v>28370</v>
          </cell>
          <cell r="R5997">
            <v>240.4</v>
          </cell>
          <cell r="S5997">
            <v>37193.730000000003</v>
          </cell>
        </row>
        <row r="5998">
          <cell r="B5998" t="str">
            <v>00</v>
          </cell>
          <cell r="C5998" t="str">
            <v>Силовое оборудование ТП №64 г.Поронайск</v>
          </cell>
          <cell r="D5998" t="str">
            <v>533</v>
          </cell>
          <cell r="E5998" t="str">
            <v>011</v>
          </cell>
          <cell r="F5998">
            <v>11</v>
          </cell>
          <cell r="G5998">
            <v>40</v>
          </cell>
          <cell r="H5998">
            <v>102240.41</v>
          </cell>
          <cell r="I5998" t="str">
            <v>42675</v>
          </cell>
          <cell r="J5998" t="str">
            <v>2010062</v>
          </cell>
          <cell r="K5998" t="str">
            <v>40701</v>
          </cell>
          <cell r="L5998">
            <v>4.4000000000000004</v>
          </cell>
          <cell r="M5998" t="str">
            <v>143115010</v>
          </cell>
          <cell r="Q5998">
            <v>34129.519999999997</v>
          </cell>
          <cell r="R5998">
            <v>374.88</v>
          </cell>
          <cell r="S5998">
            <v>68110.89</v>
          </cell>
        </row>
        <row r="5999">
          <cell r="B5999" t="str">
            <v>00</v>
          </cell>
          <cell r="C5999" t="str">
            <v>Силовое оборудование ТП №77 г.Поронайск</v>
          </cell>
          <cell r="D5999" t="str">
            <v>533</v>
          </cell>
          <cell r="E5999" t="str">
            <v>011</v>
          </cell>
          <cell r="F5999">
            <v>11</v>
          </cell>
          <cell r="G5999">
            <v>40</v>
          </cell>
          <cell r="H5999">
            <v>252167.81</v>
          </cell>
          <cell r="I5999" t="str">
            <v>42677</v>
          </cell>
          <cell r="J5999" t="str">
            <v>2010062</v>
          </cell>
          <cell r="K5999" t="str">
            <v>40701</v>
          </cell>
          <cell r="L5999">
            <v>4.4000000000000004</v>
          </cell>
          <cell r="M5999" t="str">
            <v>143115010</v>
          </cell>
          <cell r="Q5999">
            <v>162248.94</v>
          </cell>
          <cell r="R5999">
            <v>924.62</v>
          </cell>
          <cell r="S5999">
            <v>89918.87</v>
          </cell>
        </row>
        <row r="6000">
          <cell r="B6000" t="str">
            <v>00</v>
          </cell>
          <cell r="C6000" t="str">
            <v>Силовое оборудование ТП №20 г.Поронайск</v>
          </cell>
          <cell r="D6000" t="str">
            <v>533</v>
          </cell>
          <cell r="E6000" t="str">
            <v>011</v>
          </cell>
          <cell r="F6000">
            <v>11</v>
          </cell>
          <cell r="G6000">
            <v>40</v>
          </cell>
          <cell r="H6000">
            <v>159152.69</v>
          </cell>
          <cell r="I6000" t="str">
            <v>42678</v>
          </cell>
          <cell r="J6000" t="str">
            <v>2010062</v>
          </cell>
          <cell r="K6000" t="str">
            <v>40701</v>
          </cell>
          <cell r="L6000">
            <v>4.4000000000000004</v>
          </cell>
          <cell r="M6000" t="str">
            <v>143115010</v>
          </cell>
          <cell r="Q6000">
            <v>102854.77</v>
          </cell>
          <cell r="R6000">
            <v>583.55999999999995</v>
          </cell>
          <cell r="S6000">
            <v>56297.919999999998</v>
          </cell>
        </row>
        <row r="6001">
          <cell r="B6001" t="str">
            <v>00</v>
          </cell>
          <cell r="C6001" t="str">
            <v>Силовое оборудование РП №86 г.Поронайск</v>
          </cell>
          <cell r="D6001" t="str">
            <v>533</v>
          </cell>
          <cell r="E6001" t="str">
            <v>011</v>
          </cell>
          <cell r="F6001">
            <v>11</v>
          </cell>
          <cell r="G6001">
            <v>40</v>
          </cell>
          <cell r="H6001">
            <v>179996.5</v>
          </cell>
          <cell r="I6001" t="str">
            <v>42679</v>
          </cell>
          <cell r="J6001" t="str">
            <v>2010062</v>
          </cell>
          <cell r="K6001" t="str">
            <v>40701</v>
          </cell>
          <cell r="L6001">
            <v>4.4000000000000004</v>
          </cell>
          <cell r="M6001" t="str">
            <v>143115010</v>
          </cell>
          <cell r="Q6001">
            <v>108830.46</v>
          </cell>
          <cell r="R6001">
            <v>659.99</v>
          </cell>
          <cell r="S6001">
            <v>71166.039999999994</v>
          </cell>
        </row>
        <row r="6002">
          <cell r="B6002" t="str">
            <v>00</v>
          </cell>
          <cell r="C6002" t="str">
            <v>Силовое оборудование ТП №87 г.Поронайск</v>
          </cell>
          <cell r="D6002" t="str">
            <v>533</v>
          </cell>
          <cell r="E6002" t="str">
            <v>011</v>
          </cell>
          <cell r="F6002">
            <v>11</v>
          </cell>
          <cell r="G6002">
            <v>40</v>
          </cell>
          <cell r="H6002">
            <v>339354.06</v>
          </cell>
          <cell r="I6002" t="str">
            <v>42680</v>
          </cell>
          <cell r="J6002" t="str">
            <v>2010062</v>
          </cell>
          <cell r="K6002" t="str">
            <v>40701</v>
          </cell>
          <cell r="L6002">
            <v>4.4000000000000004</v>
          </cell>
          <cell r="M6002" t="str">
            <v>143115010</v>
          </cell>
          <cell r="Q6002">
            <v>231285.01</v>
          </cell>
          <cell r="R6002">
            <v>1244.3</v>
          </cell>
          <cell r="S6002">
            <v>108069.05</v>
          </cell>
        </row>
        <row r="6003">
          <cell r="B6003" t="str">
            <v>00</v>
          </cell>
          <cell r="C6003" t="str">
            <v>Силовое оборудование ТП №61 г.Поронайск</v>
          </cell>
          <cell r="D6003" t="str">
            <v>533</v>
          </cell>
          <cell r="E6003" t="str">
            <v>011</v>
          </cell>
          <cell r="F6003">
            <v>11</v>
          </cell>
          <cell r="G6003">
            <v>40</v>
          </cell>
          <cell r="H6003">
            <v>124231.88</v>
          </cell>
          <cell r="I6003" t="str">
            <v>42681</v>
          </cell>
          <cell r="J6003" t="str">
            <v>2010062</v>
          </cell>
          <cell r="K6003" t="str">
            <v>40701</v>
          </cell>
          <cell r="L6003">
            <v>4.4000000000000004</v>
          </cell>
          <cell r="M6003" t="str">
            <v>143115010</v>
          </cell>
          <cell r="Q6003">
            <v>98233.42</v>
          </cell>
          <cell r="R6003">
            <v>455.52</v>
          </cell>
          <cell r="S6003">
            <v>25998.46</v>
          </cell>
        </row>
        <row r="6004">
          <cell r="B6004" t="str">
            <v>00</v>
          </cell>
          <cell r="C6004" t="str">
            <v>Силовое оборудование КТП №31 г.Поронайск</v>
          </cell>
          <cell r="D6004" t="str">
            <v>533</v>
          </cell>
          <cell r="E6004" t="str">
            <v>011</v>
          </cell>
          <cell r="F6004">
            <v>11</v>
          </cell>
          <cell r="G6004">
            <v>40</v>
          </cell>
          <cell r="H6004">
            <v>238362.41</v>
          </cell>
          <cell r="I6004" t="str">
            <v>42682</v>
          </cell>
          <cell r="J6004" t="str">
            <v>2010062</v>
          </cell>
          <cell r="K6004" t="str">
            <v>40701</v>
          </cell>
          <cell r="L6004">
            <v>4.4000000000000004</v>
          </cell>
          <cell r="M6004" t="str">
            <v>143115010</v>
          </cell>
          <cell r="Q6004">
            <v>137908.68</v>
          </cell>
          <cell r="R6004">
            <v>874</v>
          </cell>
          <cell r="S6004">
            <v>100453.73</v>
          </cell>
        </row>
        <row r="6005">
          <cell r="B6005" t="str">
            <v>15</v>
          </cell>
          <cell r="C6005" t="str">
            <v>Силовое оборудование ТП №12а г.Макаров</v>
          </cell>
          <cell r="D6005" t="str">
            <v>533</v>
          </cell>
          <cell r="E6005" t="str">
            <v>011</v>
          </cell>
          <cell r="F6005">
            <v>11</v>
          </cell>
          <cell r="G6005">
            <v>40</v>
          </cell>
          <cell r="H6005">
            <v>174828.04</v>
          </cell>
          <cell r="I6005" t="str">
            <v>42687</v>
          </cell>
          <cell r="J6005" t="str">
            <v>2010062</v>
          </cell>
          <cell r="K6005" t="str">
            <v>40701</v>
          </cell>
          <cell r="L6005">
            <v>4.4000000000000004</v>
          </cell>
          <cell r="M6005" t="str">
            <v>143115010</v>
          </cell>
          <cell r="Q6005">
            <v>119522.49</v>
          </cell>
          <cell r="R6005">
            <v>641.04</v>
          </cell>
          <cell r="S6005">
            <v>55305.55</v>
          </cell>
          <cell r="X6005">
            <v>0</v>
          </cell>
        </row>
        <row r="6006">
          <cell r="B6006" t="str">
            <v>14</v>
          </cell>
          <cell r="C6006" t="str">
            <v>Силовое оборудование РП №10 п.Смирных</v>
          </cell>
          <cell r="D6006" t="str">
            <v>533</v>
          </cell>
          <cell r="E6006" t="str">
            <v>011</v>
          </cell>
          <cell r="F6006">
            <v>11</v>
          </cell>
          <cell r="G6006">
            <v>40</v>
          </cell>
          <cell r="H6006">
            <v>59445.279999999999</v>
          </cell>
          <cell r="I6006" t="str">
            <v>42689</v>
          </cell>
          <cell r="J6006" t="str">
            <v>2010062</v>
          </cell>
          <cell r="K6006" t="str">
            <v>40701</v>
          </cell>
          <cell r="L6006">
            <v>4.4000000000000004</v>
          </cell>
          <cell r="M6006" t="str">
            <v>143115010</v>
          </cell>
          <cell r="Q6006">
            <v>26972.12</v>
          </cell>
          <cell r="R6006">
            <v>217.97</v>
          </cell>
          <cell r="S6006">
            <v>32473.16</v>
          </cell>
        </row>
        <row r="6007">
          <cell r="B6007" t="str">
            <v>14</v>
          </cell>
          <cell r="C6007" t="str">
            <v>Силовое оборудование ТП №56 п.Смирных</v>
          </cell>
          <cell r="D6007" t="str">
            <v>533</v>
          </cell>
          <cell r="E6007" t="str">
            <v>011</v>
          </cell>
          <cell r="F6007">
            <v>11</v>
          </cell>
          <cell r="G6007">
            <v>40</v>
          </cell>
          <cell r="H6007">
            <v>24469.96</v>
          </cell>
          <cell r="I6007" t="str">
            <v>42690</v>
          </cell>
          <cell r="J6007" t="str">
            <v>2010062</v>
          </cell>
          <cell r="K6007" t="str">
            <v>40701</v>
          </cell>
          <cell r="L6007">
            <v>4.4000000000000004</v>
          </cell>
          <cell r="M6007" t="str">
            <v>143115010</v>
          </cell>
          <cell r="Q6007">
            <v>10269.99</v>
          </cell>
          <cell r="R6007">
            <v>89.72</v>
          </cell>
          <cell r="S6007">
            <v>14199.97</v>
          </cell>
        </row>
        <row r="6008">
          <cell r="B6008" t="str">
            <v>14</v>
          </cell>
          <cell r="C6008" t="str">
            <v>Силовое оборудование ТП №18 п.Смирных</v>
          </cell>
          <cell r="D6008" t="str">
            <v>533</v>
          </cell>
          <cell r="E6008" t="str">
            <v>011</v>
          </cell>
          <cell r="F6008">
            <v>11</v>
          </cell>
          <cell r="G6008">
            <v>40</v>
          </cell>
          <cell r="H6008">
            <v>68522.61</v>
          </cell>
          <cell r="I6008" t="str">
            <v>42692</v>
          </cell>
          <cell r="J6008" t="str">
            <v>2010062</v>
          </cell>
          <cell r="K6008" t="str">
            <v>40701</v>
          </cell>
          <cell r="L6008">
            <v>4.4000000000000004</v>
          </cell>
          <cell r="M6008" t="str">
            <v>143115010</v>
          </cell>
          <cell r="Q6008">
            <v>29741.8</v>
          </cell>
          <cell r="R6008">
            <v>251.25</v>
          </cell>
          <cell r="S6008">
            <v>38780.81</v>
          </cell>
        </row>
        <row r="6009">
          <cell r="B6009" t="str">
            <v>14</v>
          </cell>
          <cell r="C6009" t="str">
            <v>Силовое оборудование ТП №1п.Смирных</v>
          </cell>
          <cell r="D6009" t="str">
            <v>533</v>
          </cell>
          <cell r="E6009" t="str">
            <v>011</v>
          </cell>
          <cell r="F6009">
            <v>11</v>
          </cell>
          <cell r="G6009">
            <v>40</v>
          </cell>
          <cell r="H6009">
            <v>237918</v>
          </cell>
          <cell r="I6009" t="str">
            <v>42693</v>
          </cell>
          <cell r="J6009" t="str">
            <v>2010062</v>
          </cell>
          <cell r="K6009" t="str">
            <v>40701</v>
          </cell>
          <cell r="L6009">
            <v>4.4000000000000004</v>
          </cell>
          <cell r="M6009" t="str">
            <v>143115010</v>
          </cell>
          <cell r="Q6009">
            <v>103815.32</v>
          </cell>
          <cell r="R6009">
            <v>872.37</v>
          </cell>
          <cell r="S6009">
            <v>134102.68</v>
          </cell>
        </row>
        <row r="6010">
          <cell r="B6010" t="str">
            <v>14</v>
          </cell>
          <cell r="C6010" t="str">
            <v>Силовое оборудование КТПН №45 п.Смирных</v>
          </cell>
          <cell r="D6010" t="str">
            <v>533</v>
          </cell>
          <cell r="E6010" t="str">
            <v>011</v>
          </cell>
          <cell r="F6010">
            <v>11</v>
          </cell>
          <cell r="G6010">
            <v>40</v>
          </cell>
          <cell r="H6010">
            <v>175044.19</v>
          </cell>
          <cell r="I6010" t="str">
            <v>42694</v>
          </cell>
          <cell r="J6010" t="str">
            <v>2010062</v>
          </cell>
          <cell r="K6010" t="str">
            <v>40701</v>
          </cell>
          <cell r="L6010">
            <v>4.4000000000000004</v>
          </cell>
          <cell r="M6010" t="str">
            <v>143115010</v>
          </cell>
          <cell r="Q6010">
            <v>76377.64</v>
          </cell>
          <cell r="R6010">
            <v>641.83000000000004</v>
          </cell>
          <cell r="S6010">
            <v>98666.55</v>
          </cell>
        </row>
        <row r="6011">
          <cell r="B6011" t="str">
            <v>14</v>
          </cell>
          <cell r="C6011" t="str">
            <v>Силовое оборудование КТП №17 п.Смирных</v>
          </cell>
          <cell r="D6011" t="str">
            <v>533</v>
          </cell>
          <cell r="E6011" t="str">
            <v>011</v>
          </cell>
          <cell r="F6011">
            <v>11</v>
          </cell>
          <cell r="G6011">
            <v>40</v>
          </cell>
          <cell r="H6011">
            <v>239090.66</v>
          </cell>
          <cell r="I6011" t="str">
            <v>42695</v>
          </cell>
          <cell r="J6011" t="str">
            <v>2010062</v>
          </cell>
          <cell r="K6011" t="str">
            <v>40701</v>
          </cell>
          <cell r="L6011">
            <v>4.4000000000000004</v>
          </cell>
          <cell r="M6011" t="str">
            <v>143115010</v>
          </cell>
          <cell r="Q6011">
            <v>99689.57</v>
          </cell>
          <cell r="R6011">
            <v>876.67</v>
          </cell>
          <cell r="S6011">
            <v>139401.09</v>
          </cell>
        </row>
        <row r="6012">
          <cell r="B6012" t="str">
            <v>14</v>
          </cell>
          <cell r="C6012" t="str">
            <v>Силовое оборудование КТПН №55 п.Смирных</v>
          </cell>
          <cell r="D6012" t="str">
            <v>533</v>
          </cell>
          <cell r="E6012" t="str">
            <v>011</v>
          </cell>
          <cell r="F6012">
            <v>11</v>
          </cell>
          <cell r="G6012">
            <v>40</v>
          </cell>
          <cell r="H6012">
            <v>30521.65</v>
          </cell>
          <cell r="I6012" t="str">
            <v>42702</v>
          </cell>
          <cell r="J6012" t="str">
            <v>2010062</v>
          </cell>
          <cell r="K6012" t="str">
            <v>40701</v>
          </cell>
          <cell r="L6012">
            <v>4.4000000000000004</v>
          </cell>
          <cell r="M6012" t="str">
            <v>143115010</v>
          </cell>
          <cell r="Q6012">
            <v>27861.5</v>
          </cell>
          <cell r="R6012">
            <v>111.91</v>
          </cell>
          <cell r="S6012">
            <v>2660.15</v>
          </cell>
        </row>
        <row r="6013">
          <cell r="B6013" t="str">
            <v>14</v>
          </cell>
          <cell r="C6013" t="str">
            <v>Силовое оборудование МТП №59 п.Победино</v>
          </cell>
          <cell r="D6013" t="str">
            <v>533</v>
          </cell>
          <cell r="E6013" t="str">
            <v>011</v>
          </cell>
          <cell r="F6013">
            <v>11</v>
          </cell>
          <cell r="G6013">
            <v>40</v>
          </cell>
          <cell r="H6013">
            <v>28806.400000000001</v>
          </cell>
          <cell r="I6013" t="str">
            <v>42703</v>
          </cell>
          <cell r="J6013" t="str">
            <v>2010062</v>
          </cell>
          <cell r="K6013" t="str">
            <v>40701</v>
          </cell>
          <cell r="L6013">
            <v>4.4000000000000004</v>
          </cell>
          <cell r="M6013" t="str">
            <v>143115010</v>
          </cell>
          <cell r="Q6013">
            <v>11292.92</v>
          </cell>
          <cell r="R6013">
            <v>105.62</v>
          </cell>
          <cell r="S6013">
            <v>17513.48</v>
          </cell>
        </row>
        <row r="6014">
          <cell r="B6014" t="str">
            <v>15</v>
          </cell>
          <cell r="C6014" t="str">
            <v>Силовое оборудование ТП №22 г.Макаров</v>
          </cell>
          <cell r="D6014" t="str">
            <v>533</v>
          </cell>
          <cell r="E6014" t="str">
            <v>011</v>
          </cell>
          <cell r="F6014">
            <v>11</v>
          </cell>
          <cell r="G6014">
            <v>40</v>
          </cell>
          <cell r="H6014">
            <v>242452.16</v>
          </cell>
          <cell r="I6014" t="str">
            <v>42721</v>
          </cell>
          <cell r="J6014" t="str">
            <v>2010062</v>
          </cell>
          <cell r="K6014" t="str">
            <v>40701</v>
          </cell>
          <cell r="L6014">
            <v>4</v>
          </cell>
          <cell r="M6014" t="str">
            <v>143115010</v>
          </cell>
          <cell r="Q6014">
            <v>242452.16</v>
          </cell>
          <cell r="R6014">
            <v>0</v>
          </cell>
          <cell r="S6014">
            <v>0</v>
          </cell>
        </row>
        <row r="6015">
          <cell r="B6015" t="str">
            <v>00</v>
          </cell>
          <cell r="C6015" t="str">
            <v>Силовое оборудование ТП №13 г.Поронайск</v>
          </cell>
          <cell r="D6015" t="str">
            <v>533</v>
          </cell>
          <cell r="E6015" t="str">
            <v>011</v>
          </cell>
          <cell r="F6015">
            <v>11</v>
          </cell>
          <cell r="G6015">
            <v>40</v>
          </cell>
          <cell r="H6015">
            <v>83944.9</v>
          </cell>
          <cell r="I6015" t="str">
            <v>42722</v>
          </cell>
          <cell r="J6015" t="str">
            <v>2010062</v>
          </cell>
          <cell r="K6015" t="str">
            <v>40701</v>
          </cell>
          <cell r="L6015">
            <v>4.4000000000000004</v>
          </cell>
          <cell r="M6015" t="str">
            <v>143115010</v>
          </cell>
          <cell r="Q6015">
            <v>83944.9</v>
          </cell>
          <cell r="R6015">
            <v>0</v>
          </cell>
          <cell r="S6015">
            <v>0</v>
          </cell>
        </row>
        <row r="6016">
          <cell r="B6016" t="str">
            <v>00</v>
          </cell>
          <cell r="C6016" t="str">
            <v>Силовое оборудование ТП №16 г.Поронайск</v>
          </cell>
          <cell r="D6016" t="str">
            <v>533</v>
          </cell>
          <cell r="E6016" t="str">
            <v>011</v>
          </cell>
          <cell r="F6016">
            <v>11</v>
          </cell>
          <cell r="G6016">
            <v>40</v>
          </cell>
          <cell r="H6016">
            <v>57300.28</v>
          </cell>
          <cell r="I6016" t="str">
            <v>42723</v>
          </cell>
          <cell r="J6016" t="str">
            <v>2010062</v>
          </cell>
          <cell r="K6016" t="str">
            <v>40701</v>
          </cell>
          <cell r="L6016">
            <v>4.4000000000000004</v>
          </cell>
          <cell r="M6016" t="str">
            <v>143115010</v>
          </cell>
          <cell r="Q6016">
            <v>57300.28</v>
          </cell>
          <cell r="R6016">
            <v>0</v>
          </cell>
          <cell r="S6016">
            <v>0</v>
          </cell>
        </row>
        <row r="6017">
          <cell r="B6017" t="str">
            <v>00</v>
          </cell>
          <cell r="C6017" t="str">
            <v>Силовое оборудование ТП №17 г.Поронайск.</v>
          </cell>
          <cell r="D6017" t="str">
            <v>533</v>
          </cell>
          <cell r="E6017" t="str">
            <v>011</v>
          </cell>
          <cell r="F6017">
            <v>11</v>
          </cell>
          <cell r="G6017">
            <v>40</v>
          </cell>
          <cell r="H6017">
            <v>83944.9</v>
          </cell>
          <cell r="I6017" t="str">
            <v>42724</v>
          </cell>
          <cell r="J6017" t="str">
            <v>2010062</v>
          </cell>
          <cell r="K6017" t="str">
            <v>40701</v>
          </cell>
          <cell r="L6017">
            <v>4.4000000000000004</v>
          </cell>
          <cell r="M6017" t="str">
            <v>143115010</v>
          </cell>
          <cell r="Q6017">
            <v>83944.9</v>
          </cell>
          <cell r="R6017">
            <v>0</v>
          </cell>
          <cell r="S6017">
            <v>0</v>
          </cell>
        </row>
        <row r="6018">
          <cell r="B6018" t="str">
            <v>15</v>
          </cell>
          <cell r="C6018" t="str">
            <v>Силовое оборудование ТП №44 п.Восточный</v>
          </cell>
          <cell r="D6018" t="str">
            <v>533</v>
          </cell>
          <cell r="E6018" t="str">
            <v>011</v>
          </cell>
          <cell r="F6018">
            <v>11</v>
          </cell>
          <cell r="G6018">
            <v>40</v>
          </cell>
          <cell r="H6018">
            <v>183944.9</v>
          </cell>
          <cell r="I6018" t="str">
            <v>42725</v>
          </cell>
          <cell r="J6018" t="str">
            <v>2010062</v>
          </cell>
          <cell r="K6018" t="str">
            <v>40701</v>
          </cell>
          <cell r="L6018">
            <v>4</v>
          </cell>
          <cell r="M6018" t="str">
            <v>143115010</v>
          </cell>
          <cell r="Q6018">
            <v>183944.9</v>
          </cell>
          <cell r="R6018">
            <v>0</v>
          </cell>
          <cell r="S6018">
            <v>0</v>
          </cell>
        </row>
        <row r="6019">
          <cell r="B6019" t="str">
            <v>00</v>
          </cell>
          <cell r="C6019" t="str">
            <v>Силовое оборудование ТП №88 г.Поронайск</v>
          </cell>
          <cell r="D6019" t="str">
            <v>533</v>
          </cell>
          <cell r="E6019" t="str">
            <v>011</v>
          </cell>
          <cell r="F6019">
            <v>11</v>
          </cell>
          <cell r="G6019">
            <v>40</v>
          </cell>
          <cell r="H6019">
            <v>134636.1</v>
          </cell>
          <cell r="I6019" t="str">
            <v>42726</v>
          </cell>
          <cell r="J6019" t="str">
            <v>2010062</v>
          </cell>
          <cell r="K6019" t="str">
            <v>40701</v>
          </cell>
          <cell r="L6019">
            <v>4.4000000000000004</v>
          </cell>
          <cell r="M6019" t="str">
            <v>143115010</v>
          </cell>
          <cell r="Q6019">
            <v>87087.35</v>
          </cell>
          <cell r="R6019">
            <v>493.67</v>
          </cell>
          <cell r="S6019">
            <v>47548.75</v>
          </cell>
        </row>
        <row r="6020">
          <cell r="B6020" t="str">
            <v>00</v>
          </cell>
          <cell r="C6020" t="str">
            <v>Силовое оборудование МТП №67 г.Поронайск</v>
          </cell>
          <cell r="D6020" t="str">
            <v>533</v>
          </cell>
          <cell r="E6020" t="str">
            <v>011</v>
          </cell>
          <cell r="F6020">
            <v>11</v>
          </cell>
          <cell r="G6020">
            <v>40</v>
          </cell>
          <cell r="H6020">
            <v>103205.23</v>
          </cell>
          <cell r="I6020" t="str">
            <v>42731</v>
          </cell>
          <cell r="J6020" t="str">
            <v>2010062</v>
          </cell>
          <cell r="K6020" t="str">
            <v>40701</v>
          </cell>
          <cell r="L6020">
            <v>4.4000000000000004</v>
          </cell>
          <cell r="M6020" t="str">
            <v>143115010</v>
          </cell>
          <cell r="Q6020">
            <v>80482.03</v>
          </cell>
          <cell r="R6020">
            <v>378.42</v>
          </cell>
          <cell r="S6020">
            <v>22723.200000000001</v>
          </cell>
        </row>
        <row r="6021">
          <cell r="B6021" t="str">
            <v>14</v>
          </cell>
          <cell r="C6021" t="str">
            <v>Силовое оборудование ТП №26 п.Смирных</v>
          </cell>
          <cell r="D6021" t="str">
            <v>533</v>
          </cell>
          <cell r="E6021" t="str">
            <v>011</v>
          </cell>
          <cell r="F6021">
            <v>11</v>
          </cell>
          <cell r="G6021">
            <v>40</v>
          </cell>
          <cell r="H6021">
            <v>38266.39</v>
          </cell>
          <cell r="I6021" t="str">
            <v>42734</v>
          </cell>
          <cell r="J6021" t="str">
            <v>2010062</v>
          </cell>
          <cell r="K6021" t="str">
            <v>40701</v>
          </cell>
          <cell r="L6021">
            <v>4.4000000000000004</v>
          </cell>
          <cell r="M6021" t="str">
            <v>143115010</v>
          </cell>
          <cell r="Q6021">
            <v>38266.39</v>
          </cell>
          <cell r="R6021">
            <v>0</v>
          </cell>
          <cell r="S6021">
            <v>0</v>
          </cell>
        </row>
        <row r="6022">
          <cell r="B6022" t="str">
            <v>14</v>
          </cell>
          <cell r="C6022" t="str">
            <v>Силовое оборудование ТП №8 п.Смирных</v>
          </cell>
          <cell r="D6022" t="str">
            <v>533</v>
          </cell>
          <cell r="E6022" t="str">
            <v>011</v>
          </cell>
          <cell r="F6022">
            <v>11</v>
          </cell>
          <cell r="G6022">
            <v>40</v>
          </cell>
          <cell r="H6022">
            <v>1887.38</v>
          </cell>
          <cell r="I6022" t="str">
            <v>42804</v>
          </cell>
          <cell r="J6022" t="str">
            <v>2010062</v>
          </cell>
          <cell r="K6022" t="str">
            <v>40701</v>
          </cell>
          <cell r="L6022">
            <v>4.4000000000000004</v>
          </cell>
          <cell r="M6022" t="str">
            <v>143115010</v>
          </cell>
          <cell r="Q6022">
            <v>289.44</v>
          </cell>
          <cell r="R6022">
            <v>6.92</v>
          </cell>
          <cell r="S6022">
            <v>1597.94</v>
          </cell>
        </row>
        <row r="6023">
          <cell r="B6023" t="str">
            <v>15</v>
          </cell>
          <cell r="C6023" t="str">
            <v>Силовое оборудование ТП №1 п.Восток</v>
          </cell>
          <cell r="D6023" t="str">
            <v>533</v>
          </cell>
          <cell r="E6023" t="str">
            <v>011</v>
          </cell>
          <cell r="F6023">
            <v>11</v>
          </cell>
          <cell r="G6023">
            <v>40</v>
          </cell>
          <cell r="H6023">
            <v>69360</v>
          </cell>
          <cell r="I6023" t="str">
            <v>42844</v>
          </cell>
          <cell r="J6023" t="str">
            <v>2010062</v>
          </cell>
          <cell r="K6023" t="str">
            <v>40701</v>
          </cell>
          <cell r="L6023">
            <v>4</v>
          </cell>
          <cell r="M6023" t="str">
            <v>143115010</v>
          </cell>
          <cell r="Q6023">
            <v>69360</v>
          </cell>
          <cell r="R6023">
            <v>0</v>
          </cell>
          <cell r="S6023">
            <v>0</v>
          </cell>
        </row>
        <row r="6024">
          <cell r="B6024" t="str">
            <v>15</v>
          </cell>
          <cell r="C6024" t="str">
            <v>Силовое оборудование ТП №2 п.Восток</v>
          </cell>
          <cell r="D6024" t="str">
            <v>533</v>
          </cell>
          <cell r="E6024" t="str">
            <v>011</v>
          </cell>
          <cell r="F6024">
            <v>11</v>
          </cell>
          <cell r="G6024">
            <v>40</v>
          </cell>
          <cell r="H6024">
            <v>204951</v>
          </cell>
          <cell r="I6024" t="str">
            <v>42845</v>
          </cell>
          <cell r="J6024" t="str">
            <v>2010062</v>
          </cell>
          <cell r="K6024" t="str">
            <v>40701</v>
          </cell>
          <cell r="L6024">
            <v>4</v>
          </cell>
          <cell r="M6024" t="str">
            <v>143115010</v>
          </cell>
          <cell r="Q6024">
            <v>204951</v>
          </cell>
          <cell r="R6024">
            <v>0</v>
          </cell>
          <cell r="S6024">
            <v>0</v>
          </cell>
        </row>
        <row r="6025">
          <cell r="B6025" t="str">
            <v>15</v>
          </cell>
          <cell r="C6025" t="str">
            <v>Силовое оборудование ТП №3 п.Восток</v>
          </cell>
          <cell r="D6025" t="str">
            <v>533</v>
          </cell>
          <cell r="E6025" t="str">
            <v>011</v>
          </cell>
          <cell r="F6025">
            <v>11</v>
          </cell>
          <cell r="G6025">
            <v>40</v>
          </cell>
          <cell r="H6025">
            <v>69360</v>
          </cell>
          <cell r="I6025" t="str">
            <v>42846</v>
          </cell>
          <cell r="J6025" t="str">
            <v>2010062</v>
          </cell>
          <cell r="K6025" t="str">
            <v>40701</v>
          </cell>
          <cell r="L6025">
            <v>4</v>
          </cell>
          <cell r="M6025" t="str">
            <v>143115010</v>
          </cell>
          <cell r="Q6025">
            <v>69360</v>
          </cell>
          <cell r="R6025">
            <v>0</v>
          </cell>
          <cell r="S6025">
            <v>0</v>
          </cell>
        </row>
        <row r="6026">
          <cell r="B6026" t="str">
            <v>15</v>
          </cell>
          <cell r="C6026" t="str">
            <v>Силовое оборудование ТП №4 п.Восток</v>
          </cell>
          <cell r="D6026" t="str">
            <v>533</v>
          </cell>
          <cell r="E6026" t="str">
            <v>011</v>
          </cell>
          <cell r="F6026">
            <v>11</v>
          </cell>
          <cell r="G6026">
            <v>40</v>
          </cell>
          <cell r="H6026">
            <v>62514</v>
          </cell>
          <cell r="I6026" t="str">
            <v>42847</v>
          </cell>
          <cell r="J6026" t="str">
            <v>2010062</v>
          </cell>
          <cell r="K6026" t="str">
            <v>40701</v>
          </cell>
          <cell r="L6026">
            <v>4</v>
          </cell>
          <cell r="M6026" t="str">
            <v>143115010</v>
          </cell>
          <cell r="Q6026">
            <v>62514</v>
          </cell>
          <cell r="R6026">
            <v>0</v>
          </cell>
          <cell r="S6026">
            <v>0</v>
          </cell>
        </row>
        <row r="6027">
          <cell r="B6027" t="str">
            <v>15</v>
          </cell>
          <cell r="C6027" t="str">
            <v>Силовое оборудование ТП №5 п.Восток</v>
          </cell>
          <cell r="D6027" t="str">
            <v>533</v>
          </cell>
          <cell r="E6027" t="str">
            <v>011</v>
          </cell>
          <cell r="F6027">
            <v>11</v>
          </cell>
          <cell r="G6027">
            <v>40</v>
          </cell>
          <cell r="H6027">
            <v>69360</v>
          </cell>
          <cell r="I6027" t="str">
            <v>42848</v>
          </cell>
          <cell r="J6027" t="str">
            <v>2010062</v>
          </cell>
          <cell r="K6027" t="str">
            <v>40701</v>
          </cell>
          <cell r="L6027">
            <v>4</v>
          </cell>
          <cell r="M6027" t="str">
            <v>143115010</v>
          </cell>
          <cell r="Q6027">
            <v>69360</v>
          </cell>
          <cell r="R6027">
            <v>0</v>
          </cell>
          <cell r="S6027">
            <v>0</v>
          </cell>
        </row>
        <row r="6028">
          <cell r="B6028" t="str">
            <v>15</v>
          </cell>
          <cell r="C6028" t="str">
            <v>Силовое оборудование ТП №6 п.Восток</v>
          </cell>
          <cell r="D6028" t="str">
            <v>533</v>
          </cell>
          <cell r="E6028" t="str">
            <v>011</v>
          </cell>
          <cell r="F6028">
            <v>11</v>
          </cell>
          <cell r="G6028">
            <v>40</v>
          </cell>
          <cell r="H6028">
            <v>62514</v>
          </cell>
          <cell r="I6028" t="str">
            <v>42849</v>
          </cell>
          <cell r="J6028" t="str">
            <v>2010062</v>
          </cell>
          <cell r="K6028" t="str">
            <v>40701</v>
          </cell>
          <cell r="L6028">
            <v>4</v>
          </cell>
          <cell r="M6028" t="str">
            <v>143115010</v>
          </cell>
          <cell r="Q6028">
            <v>62514</v>
          </cell>
          <cell r="R6028">
            <v>0</v>
          </cell>
          <cell r="S6028">
            <v>0</v>
          </cell>
        </row>
        <row r="6029">
          <cell r="B6029" t="str">
            <v>15</v>
          </cell>
          <cell r="C6029" t="str">
            <v>Силовое оборудование ТП №7 п.Восток</v>
          </cell>
          <cell r="D6029" t="str">
            <v>533</v>
          </cell>
          <cell r="E6029" t="str">
            <v>011</v>
          </cell>
          <cell r="F6029">
            <v>11</v>
          </cell>
          <cell r="G6029">
            <v>40</v>
          </cell>
          <cell r="H6029">
            <v>62514</v>
          </cell>
          <cell r="I6029" t="str">
            <v>42850</v>
          </cell>
          <cell r="J6029" t="str">
            <v>2010062</v>
          </cell>
          <cell r="K6029" t="str">
            <v>40701</v>
          </cell>
          <cell r="L6029">
            <v>4</v>
          </cell>
          <cell r="M6029" t="str">
            <v>143115010</v>
          </cell>
          <cell r="Q6029">
            <v>62514</v>
          </cell>
          <cell r="R6029">
            <v>0</v>
          </cell>
          <cell r="S6029">
            <v>0</v>
          </cell>
        </row>
        <row r="6030">
          <cell r="B6030" t="str">
            <v>15</v>
          </cell>
          <cell r="C6030" t="str">
            <v>Силовое оборудование ТП №9 п.Восток</v>
          </cell>
          <cell r="D6030" t="str">
            <v>533</v>
          </cell>
          <cell r="E6030" t="str">
            <v>011</v>
          </cell>
          <cell r="F6030">
            <v>11</v>
          </cell>
          <cell r="G6030">
            <v>40</v>
          </cell>
          <cell r="H6030">
            <v>197942</v>
          </cell>
          <cell r="I6030" t="str">
            <v>42851</v>
          </cell>
          <cell r="J6030" t="str">
            <v>2010062</v>
          </cell>
          <cell r="K6030" t="str">
            <v>40701</v>
          </cell>
          <cell r="L6030">
            <v>4.4000000000000004</v>
          </cell>
          <cell r="M6030" t="str">
            <v>143115010</v>
          </cell>
          <cell r="Q6030">
            <v>33391.35</v>
          </cell>
          <cell r="R6030">
            <v>725.79</v>
          </cell>
          <cell r="S6030">
            <v>164550.65</v>
          </cell>
          <cell r="X6030">
            <v>0</v>
          </cell>
        </row>
        <row r="6031">
          <cell r="B6031" t="str">
            <v>15</v>
          </cell>
          <cell r="C6031" t="str">
            <v>Силовое оборудование ТП №10 п.Восток</v>
          </cell>
          <cell r="D6031" t="str">
            <v>533</v>
          </cell>
          <cell r="E6031" t="str">
            <v>011</v>
          </cell>
          <cell r="F6031">
            <v>11</v>
          </cell>
          <cell r="G6031">
            <v>40</v>
          </cell>
          <cell r="H6031">
            <v>66533</v>
          </cell>
          <cell r="I6031" t="str">
            <v>42852</v>
          </cell>
          <cell r="J6031" t="str">
            <v>2010062</v>
          </cell>
          <cell r="K6031" t="str">
            <v>40701</v>
          </cell>
          <cell r="L6031">
            <v>4.4000000000000004</v>
          </cell>
          <cell r="M6031" t="str">
            <v>143115010</v>
          </cell>
          <cell r="Q6031">
            <v>20898.939999999999</v>
          </cell>
          <cell r="R6031">
            <v>243.95</v>
          </cell>
          <cell r="S6031">
            <v>45634.06</v>
          </cell>
          <cell r="X6031">
            <v>0</v>
          </cell>
        </row>
        <row r="6032">
          <cell r="B6032" t="str">
            <v>00</v>
          </cell>
          <cell r="C6032" t="str">
            <v>Силовое оборудование ТП №47 г.Поронайск</v>
          </cell>
          <cell r="D6032" t="str">
            <v>533</v>
          </cell>
          <cell r="E6032" t="str">
            <v>011</v>
          </cell>
          <cell r="F6032">
            <v>11</v>
          </cell>
          <cell r="G6032">
            <v>40</v>
          </cell>
          <cell r="H6032">
            <v>78737</v>
          </cell>
          <cell r="I6032" t="str">
            <v>42853</v>
          </cell>
          <cell r="J6032" t="str">
            <v>2010062</v>
          </cell>
          <cell r="K6032" t="str">
            <v>40701</v>
          </cell>
          <cell r="L6032">
            <v>4.4000000000000004</v>
          </cell>
          <cell r="M6032" t="str">
            <v>143115010</v>
          </cell>
          <cell r="Q6032">
            <v>78737</v>
          </cell>
          <cell r="R6032">
            <v>0</v>
          </cell>
          <cell r="S6032">
            <v>0</v>
          </cell>
        </row>
        <row r="6033">
          <cell r="B6033" t="str">
            <v>00</v>
          </cell>
          <cell r="C6033" t="str">
            <v>Силовое оборудование ТП №48 г.Поронайск</v>
          </cell>
          <cell r="D6033" t="str">
            <v>533</v>
          </cell>
          <cell r="E6033" t="str">
            <v>011</v>
          </cell>
          <cell r="F6033">
            <v>11</v>
          </cell>
          <cell r="G6033">
            <v>40</v>
          </cell>
          <cell r="H6033">
            <v>78799</v>
          </cell>
          <cell r="I6033" t="str">
            <v>42854</v>
          </cell>
          <cell r="J6033" t="str">
            <v>2010062</v>
          </cell>
          <cell r="K6033" t="str">
            <v>40701</v>
          </cell>
          <cell r="L6033">
            <v>4.4000000000000004</v>
          </cell>
          <cell r="M6033" t="str">
            <v>143115010</v>
          </cell>
          <cell r="Q6033">
            <v>78799</v>
          </cell>
          <cell r="R6033">
            <v>0</v>
          </cell>
          <cell r="S6033">
            <v>0</v>
          </cell>
        </row>
        <row r="6034">
          <cell r="B6034" t="str">
            <v>15</v>
          </cell>
          <cell r="C6034" t="str">
            <v>Силовое оборудование ТП №39 г.Макаров</v>
          </cell>
          <cell r="D6034" t="str">
            <v>533</v>
          </cell>
          <cell r="E6034" t="str">
            <v>011</v>
          </cell>
          <cell r="F6034">
            <v>11</v>
          </cell>
          <cell r="G6034">
            <v>40</v>
          </cell>
          <cell r="H6034">
            <v>84909</v>
          </cell>
          <cell r="I6034" t="str">
            <v>42856</v>
          </cell>
          <cell r="J6034" t="str">
            <v>2010062</v>
          </cell>
          <cell r="K6034" t="str">
            <v>40701</v>
          </cell>
          <cell r="L6034">
            <v>4.4000000000000004</v>
          </cell>
          <cell r="M6034" t="str">
            <v>143115010</v>
          </cell>
          <cell r="Q6034">
            <v>66602.289999999994</v>
          </cell>
          <cell r="R6034">
            <v>311.33</v>
          </cell>
          <cell r="S6034">
            <v>18306.71</v>
          </cell>
          <cell r="X6034">
            <v>0</v>
          </cell>
        </row>
        <row r="6035">
          <cell r="B6035" t="str">
            <v>15</v>
          </cell>
          <cell r="C6035" t="str">
            <v>Силовое оборудование ТП №50 г.Макаров</v>
          </cell>
          <cell r="D6035" t="str">
            <v>533</v>
          </cell>
          <cell r="E6035" t="str">
            <v>011</v>
          </cell>
          <cell r="F6035">
            <v>11</v>
          </cell>
          <cell r="G6035">
            <v>40</v>
          </cell>
          <cell r="H6035">
            <v>101355</v>
          </cell>
          <cell r="I6035" t="str">
            <v>42857</v>
          </cell>
          <cell r="J6035" t="str">
            <v>2010062</v>
          </cell>
          <cell r="K6035" t="str">
            <v>40701</v>
          </cell>
          <cell r="L6035">
            <v>4.4000000000000004</v>
          </cell>
          <cell r="M6035" t="str">
            <v>143115010</v>
          </cell>
          <cell r="Q6035">
            <v>58705.04</v>
          </cell>
          <cell r="R6035">
            <v>371.64</v>
          </cell>
          <cell r="S6035">
            <v>42649.96</v>
          </cell>
          <cell r="X6035">
            <v>0</v>
          </cell>
        </row>
        <row r="6036">
          <cell r="B6036" t="str">
            <v>15</v>
          </cell>
          <cell r="C6036" t="str">
            <v>Силовое оборудование ТП №52 г.Макаров</v>
          </cell>
          <cell r="D6036" t="str">
            <v>533</v>
          </cell>
          <cell r="E6036" t="str">
            <v>011</v>
          </cell>
          <cell r="F6036">
            <v>11</v>
          </cell>
          <cell r="G6036">
            <v>40</v>
          </cell>
          <cell r="H6036">
            <v>134119</v>
          </cell>
          <cell r="I6036" t="str">
            <v>42858</v>
          </cell>
          <cell r="J6036" t="str">
            <v>2010062</v>
          </cell>
          <cell r="K6036" t="str">
            <v>40701</v>
          </cell>
          <cell r="L6036">
            <v>4.4000000000000004</v>
          </cell>
          <cell r="M6036" t="str">
            <v>143115010</v>
          </cell>
          <cell r="Q6036">
            <v>55078.94</v>
          </cell>
          <cell r="R6036">
            <v>491.77</v>
          </cell>
          <cell r="S6036">
            <v>79040.06</v>
          </cell>
          <cell r="X6036">
            <v>0</v>
          </cell>
        </row>
        <row r="6037">
          <cell r="B6037" t="str">
            <v>14</v>
          </cell>
          <cell r="C6037" t="str">
            <v>Силовое оборудование КТПН №11 п.Буюклы</v>
          </cell>
          <cell r="D6037" t="str">
            <v>533</v>
          </cell>
          <cell r="E6037" t="str">
            <v>011</v>
          </cell>
          <cell r="F6037">
            <v>11</v>
          </cell>
          <cell r="G6037">
            <v>40</v>
          </cell>
          <cell r="H6037">
            <v>46104.38</v>
          </cell>
          <cell r="I6037" t="str">
            <v>42879</v>
          </cell>
          <cell r="J6037" t="str">
            <v>2010062</v>
          </cell>
          <cell r="K6037" t="str">
            <v>40701</v>
          </cell>
          <cell r="L6037">
            <v>4.4000000000000004</v>
          </cell>
          <cell r="M6037" t="str">
            <v>143115010</v>
          </cell>
          <cell r="Q6037">
            <v>39229.480000000003</v>
          </cell>
          <cell r="R6037">
            <v>169.05</v>
          </cell>
          <cell r="S6037">
            <v>6874.9</v>
          </cell>
        </row>
        <row r="6038">
          <cell r="B6038" t="str">
            <v>18</v>
          </cell>
          <cell r="C6038" t="str">
            <v>Оборуд.ПС"Малиновка"</v>
          </cell>
          <cell r="D6038" t="str">
            <v>533</v>
          </cell>
          <cell r="E6038" t="str">
            <v>011</v>
          </cell>
          <cell r="F6038">
            <v>11</v>
          </cell>
          <cell r="G6038">
            <v>40</v>
          </cell>
          <cell r="H6038">
            <v>2533319.44</v>
          </cell>
          <cell r="I6038" t="str">
            <v>42911</v>
          </cell>
          <cell r="J6038" t="str">
            <v>2010062</v>
          </cell>
          <cell r="K6038" t="str">
            <v>40701</v>
          </cell>
          <cell r="L6038">
            <v>4</v>
          </cell>
          <cell r="M6038" t="str">
            <v>143115010</v>
          </cell>
          <cell r="Q6038">
            <v>2533319.44</v>
          </cell>
          <cell r="R6038">
            <v>0</v>
          </cell>
          <cell r="S6038">
            <v>0</v>
          </cell>
        </row>
        <row r="6039">
          <cell r="B6039" t="str">
            <v>18</v>
          </cell>
          <cell r="C6039" t="str">
            <v>Оборуд.ПС"Гастелло"</v>
          </cell>
          <cell r="D6039" t="str">
            <v>533</v>
          </cell>
          <cell r="E6039" t="str">
            <v>011</v>
          </cell>
          <cell r="F6039">
            <v>11</v>
          </cell>
          <cell r="G6039">
            <v>40</v>
          </cell>
          <cell r="H6039">
            <v>306512</v>
          </cell>
          <cell r="I6039" t="str">
            <v>42912</v>
          </cell>
          <cell r="J6039" t="str">
            <v>2010062</v>
          </cell>
          <cell r="K6039" t="str">
            <v>40701</v>
          </cell>
          <cell r="L6039">
            <v>4</v>
          </cell>
          <cell r="M6039" t="str">
            <v>143115010</v>
          </cell>
          <cell r="Q6039">
            <v>306512</v>
          </cell>
          <cell r="R6039">
            <v>0</v>
          </cell>
          <cell r="S6039">
            <v>0</v>
          </cell>
        </row>
        <row r="6040">
          <cell r="B6040" t="str">
            <v>14</v>
          </cell>
          <cell r="C6040" t="str">
            <v>Разьединители РДЗ-220</v>
          </cell>
          <cell r="D6040" t="str">
            <v>533</v>
          </cell>
          <cell r="E6040" t="str">
            <v>011</v>
          </cell>
          <cell r="F6040">
            <v>11</v>
          </cell>
          <cell r="G6040">
            <v>40</v>
          </cell>
          <cell r="H6040">
            <v>59400</v>
          </cell>
          <cell r="I6040" t="str">
            <v>42913</v>
          </cell>
          <cell r="J6040" t="str">
            <v>2010062</v>
          </cell>
          <cell r="K6040" t="str">
            <v>40701</v>
          </cell>
          <cell r="L6040">
            <v>4.4000000000000004</v>
          </cell>
          <cell r="M6040" t="str">
            <v>143115010</v>
          </cell>
          <cell r="Q6040">
            <v>49935.58</v>
          </cell>
          <cell r="R6040">
            <v>217.8</v>
          </cell>
          <cell r="S6040">
            <v>9464.42</v>
          </cell>
        </row>
        <row r="6041">
          <cell r="B6041" t="str">
            <v>14</v>
          </cell>
          <cell r="C6041" t="str">
            <v>Разьединители РДЗ-220</v>
          </cell>
          <cell r="D6041" t="str">
            <v>533</v>
          </cell>
          <cell r="E6041" t="str">
            <v>011</v>
          </cell>
          <cell r="F6041">
            <v>11</v>
          </cell>
          <cell r="G6041">
            <v>40</v>
          </cell>
          <cell r="H6041">
            <v>59400</v>
          </cell>
          <cell r="I6041" t="str">
            <v>42914</v>
          </cell>
          <cell r="J6041" t="str">
            <v>2010062</v>
          </cell>
          <cell r="K6041" t="str">
            <v>40701</v>
          </cell>
          <cell r="L6041">
            <v>4.4000000000000004</v>
          </cell>
          <cell r="M6041" t="str">
            <v>143115010</v>
          </cell>
          <cell r="Q6041">
            <v>49935.58</v>
          </cell>
          <cell r="R6041">
            <v>217.8</v>
          </cell>
          <cell r="S6041">
            <v>9464.42</v>
          </cell>
        </row>
        <row r="6042">
          <cell r="B6042" t="str">
            <v>14</v>
          </cell>
          <cell r="C6042" t="str">
            <v>Разьединители РДЗ-220</v>
          </cell>
          <cell r="D6042" t="str">
            <v>533</v>
          </cell>
          <cell r="E6042" t="str">
            <v>011</v>
          </cell>
          <cell r="F6042">
            <v>11</v>
          </cell>
          <cell r="G6042">
            <v>40</v>
          </cell>
          <cell r="H6042">
            <v>59400</v>
          </cell>
          <cell r="I6042" t="str">
            <v>42915</v>
          </cell>
          <cell r="J6042" t="str">
            <v>2010062</v>
          </cell>
          <cell r="K6042" t="str">
            <v>40701</v>
          </cell>
          <cell r="L6042">
            <v>4.4000000000000004</v>
          </cell>
          <cell r="M6042" t="str">
            <v>143115010</v>
          </cell>
          <cell r="Q6042">
            <v>49935.58</v>
          </cell>
          <cell r="R6042">
            <v>217.8</v>
          </cell>
          <cell r="S6042">
            <v>9464.42</v>
          </cell>
        </row>
        <row r="6043">
          <cell r="B6043" t="str">
            <v>14</v>
          </cell>
          <cell r="C6043" t="str">
            <v>Разьединители РДЗ-220</v>
          </cell>
          <cell r="D6043" t="str">
            <v>533</v>
          </cell>
          <cell r="E6043" t="str">
            <v>011</v>
          </cell>
          <cell r="F6043">
            <v>11</v>
          </cell>
          <cell r="G6043">
            <v>40</v>
          </cell>
          <cell r="H6043">
            <v>59400</v>
          </cell>
          <cell r="I6043" t="str">
            <v>42916</v>
          </cell>
          <cell r="J6043" t="str">
            <v>2010062</v>
          </cell>
          <cell r="K6043" t="str">
            <v>40701</v>
          </cell>
          <cell r="L6043">
            <v>4.4000000000000004</v>
          </cell>
          <cell r="M6043" t="str">
            <v>143115010</v>
          </cell>
          <cell r="Q6043">
            <v>49935.58</v>
          </cell>
          <cell r="R6043">
            <v>217.8</v>
          </cell>
          <cell r="S6043">
            <v>9464.42</v>
          </cell>
        </row>
        <row r="6044">
          <cell r="B6044" t="str">
            <v>14</v>
          </cell>
          <cell r="C6044" t="str">
            <v>Разьединители РДЗ-220</v>
          </cell>
          <cell r="D6044" t="str">
            <v>533</v>
          </cell>
          <cell r="E6044" t="str">
            <v>011</v>
          </cell>
          <cell r="F6044">
            <v>11</v>
          </cell>
          <cell r="G6044">
            <v>40</v>
          </cell>
          <cell r="H6044">
            <v>59400</v>
          </cell>
          <cell r="I6044" t="str">
            <v>42917</v>
          </cell>
          <cell r="J6044" t="str">
            <v>2010062</v>
          </cell>
          <cell r="K6044" t="str">
            <v>40701</v>
          </cell>
          <cell r="L6044">
            <v>4.4000000000000004</v>
          </cell>
          <cell r="M6044" t="str">
            <v>143115010</v>
          </cell>
          <cell r="Q6044">
            <v>49935.58</v>
          </cell>
          <cell r="R6044">
            <v>217.8</v>
          </cell>
          <cell r="S6044">
            <v>9464.42</v>
          </cell>
        </row>
        <row r="6045">
          <cell r="B6045" t="str">
            <v>14</v>
          </cell>
          <cell r="C6045" t="str">
            <v>Разьединители РДЗ-220</v>
          </cell>
          <cell r="D6045" t="str">
            <v>533</v>
          </cell>
          <cell r="E6045" t="str">
            <v>011</v>
          </cell>
          <cell r="F6045">
            <v>11</v>
          </cell>
          <cell r="G6045">
            <v>40</v>
          </cell>
          <cell r="H6045">
            <v>59400</v>
          </cell>
          <cell r="I6045" t="str">
            <v>42918</v>
          </cell>
          <cell r="J6045" t="str">
            <v>2010062</v>
          </cell>
          <cell r="K6045" t="str">
            <v>40701</v>
          </cell>
          <cell r="L6045">
            <v>4.4000000000000004</v>
          </cell>
          <cell r="M6045" t="str">
            <v>143115010</v>
          </cell>
          <cell r="Q6045">
            <v>49935.58</v>
          </cell>
          <cell r="R6045">
            <v>217.8</v>
          </cell>
          <cell r="S6045">
            <v>9464.42</v>
          </cell>
        </row>
        <row r="6046">
          <cell r="B6046" t="str">
            <v>14</v>
          </cell>
          <cell r="C6046" t="str">
            <v>Разьединители РДЗ-220</v>
          </cell>
          <cell r="D6046" t="str">
            <v>533</v>
          </cell>
          <cell r="E6046" t="str">
            <v>011</v>
          </cell>
          <cell r="F6046">
            <v>11</v>
          </cell>
          <cell r="G6046">
            <v>40</v>
          </cell>
          <cell r="H6046">
            <v>59400</v>
          </cell>
          <cell r="I6046" t="str">
            <v>42919</v>
          </cell>
          <cell r="J6046" t="str">
            <v>2010062</v>
          </cell>
          <cell r="K6046" t="str">
            <v>40701</v>
          </cell>
          <cell r="L6046">
            <v>4.4000000000000004</v>
          </cell>
          <cell r="M6046" t="str">
            <v>143115010</v>
          </cell>
          <cell r="Q6046">
            <v>49935.58</v>
          </cell>
          <cell r="R6046">
            <v>217.8</v>
          </cell>
          <cell r="S6046">
            <v>9464.42</v>
          </cell>
        </row>
        <row r="6047">
          <cell r="B6047" t="str">
            <v>14</v>
          </cell>
          <cell r="C6047" t="str">
            <v>Разьединители РДЗ-220</v>
          </cell>
          <cell r="D6047" t="str">
            <v>533</v>
          </cell>
          <cell r="E6047" t="str">
            <v>011</v>
          </cell>
          <cell r="F6047">
            <v>11</v>
          </cell>
          <cell r="G6047">
            <v>40</v>
          </cell>
          <cell r="H6047">
            <v>59400</v>
          </cell>
          <cell r="I6047" t="str">
            <v>42920</v>
          </cell>
          <cell r="J6047" t="str">
            <v>2010062</v>
          </cell>
          <cell r="K6047" t="str">
            <v>40701</v>
          </cell>
          <cell r="L6047">
            <v>4.4000000000000004</v>
          </cell>
          <cell r="M6047" t="str">
            <v>143115010</v>
          </cell>
          <cell r="Q6047">
            <v>49935.57</v>
          </cell>
          <cell r="R6047">
            <v>217.8</v>
          </cell>
          <cell r="S6047">
            <v>9464.43</v>
          </cell>
        </row>
        <row r="6048">
          <cell r="B6048" t="str">
            <v>14</v>
          </cell>
          <cell r="C6048" t="str">
            <v>Разьединители РДЗ-220</v>
          </cell>
          <cell r="D6048" t="str">
            <v>533</v>
          </cell>
          <cell r="E6048" t="str">
            <v>011</v>
          </cell>
          <cell r="F6048">
            <v>11</v>
          </cell>
          <cell r="G6048">
            <v>40</v>
          </cell>
          <cell r="H6048">
            <v>59400</v>
          </cell>
          <cell r="I6048" t="str">
            <v>42921</v>
          </cell>
          <cell r="J6048" t="str">
            <v>2010062</v>
          </cell>
          <cell r="K6048" t="str">
            <v>40701</v>
          </cell>
          <cell r="L6048">
            <v>4.4000000000000004</v>
          </cell>
          <cell r="M6048" t="str">
            <v>143115010</v>
          </cell>
          <cell r="Q6048">
            <v>49935.57</v>
          </cell>
          <cell r="R6048">
            <v>217.8</v>
          </cell>
          <cell r="S6048">
            <v>9464.43</v>
          </cell>
        </row>
        <row r="6049">
          <cell r="B6049" t="str">
            <v>14</v>
          </cell>
          <cell r="C6049" t="str">
            <v>Выключатели ВМТ-220Б</v>
          </cell>
          <cell r="D6049" t="str">
            <v>533</v>
          </cell>
          <cell r="E6049" t="str">
            <v>011</v>
          </cell>
          <cell r="F6049">
            <v>11</v>
          </cell>
          <cell r="G6049">
            <v>40</v>
          </cell>
          <cell r="H6049">
            <v>1992000</v>
          </cell>
          <cell r="I6049" t="str">
            <v>42922</v>
          </cell>
          <cell r="J6049" t="str">
            <v>2010062</v>
          </cell>
          <cell r="K6049" t="str">
            <v>40701</v>
          </cell>
          <cell r="L6049">
            <v>4.4000000000000004</v>
          </cell>
          <cell r="M6049" t="str">
            <v>143115010</v>
          </cell>
          <cell r="Q6049">
            <v>1674608</v>
          </cell>
          <cell r="R6049">
            <v>7304</v>
          </cell>
          <cell r="S6049">
            <v>317392</v>
          </cell>
        </row>
        <row r="6050">
          <cell r="B6050" t="str">
            <v>14</v>
          </cell>
          <cell r="C6050" t="str">
            <v>Выключатели ВМТ-220Б</v>
          </cell>
          <cell r="D6050" t="str">
            <v>533</v>
          </cell>
          <cell r="E6050" t="str">
            <v>011</v>
          </cell>
          <cell r="F6050">
            <v>11</v>
          </cell>
          <cell r="G6050">
            <v>40</v>
          </cell>
          <cell r="H6050">
            <v>1992000</v>
          </cell>
          <cell r="I6050" t="str">
            <v>42923</v>
          </cell>
          <cell r="J6050" t="str">
            <v>2010062</v>
          </cell>
          <cell r="K6050" t="str">
            <v>40701</v>
          </cell>
          <cell r="L6050">
            <v>4.4000000000000004</v>
          </cell>
          <cell r="M6050" t="str">
            <v>143115010</v>
          </cell>
          <cell r="Q6050">
            <v>1674608</v>
          </cell>
          <cell r="R6050">
            <v>7304</v>
          </cell>
          <cell r="S6050">
            <v>317392</v>
          </cell>
        </row>
        <row r="6051">
          <cell r="B6051" t="str">
            <v>14</v>
          </cell>
          <cell r="C6051" t="str">
            <v>Выключатели ВМТ-110</v>
          </cell>
          <cell r="D6051" t="str">
            <v>533</v>
          </cell>
          <cell r="E6051" t="str">
            <v>011</v>
          </cell>
          <cell r="F6051">
            <v>11</v>
          </cell>
          <cell r="G6051">
            <v>40</v>
          </cell>
          <cell r="H6051">
            <v>1050000</v>
          </cell>
          <cell r="I6051" t="str">
            <v>42924</v>
          </cell>
          <cell r="J6051" t="str">
            <v>2010062</v>
          </cell>
          <cell r="K6051" t="str">
            <v>40701</v>
          </cell>
          <cell r="L6051">
            <v>4.4000000000000004</v>
          </cell>
          <cell r="M6051" t="str">
            <v>143115010</v>
          </cell>
          <cell r="Q6051">
            <v>882700</v>
          </cell>
          <cell r="R6051">
            <v>3850</v>
          </cell>
          <cell r="S6051">
            <v>167300</v>
          </cell>
        </row>
        <row r="6052">
          <cell r="B6052" t="str">
            <v>14</v>
          </cell>
          <cell r="C6052" t="str">
            <v>Выключатели ВМТ-110</v>
          </cell>
          <cell r="D6052" t="str">
            <v>533</v>
          </cell>
          <cell r="E6052" t="str">
            <v>011</v>
          </cell>
          <cell r="F6052">
            <v>11</v>
          </cell>
          <cell r="G6052">
            <v>40</v>
          </cell>
          <cell r="H6052">
            <v>1050000</v>
          </cell>
          <cell r="I6052" t="str">
            <v>42926</v>
          </cell>
          <cell r="J6052" t="str">
            <v>2010062</v>
          </cell>
          <cell r="K6052" t="str">
            <v>40701</v>
          </cell>
          <cell r="L6052">
            <v>4.4000000000000004</v>
          </cell>
          <cell r="M6052" t="str">
            <v>143115010</v>
          </cell>
          <cell r="Q6052">
            <v>882700</v>
          </cell>
          <cell r="R6052">
            <v>3850</v>
          </cell>
          <cell r="S6052">
            <v>167300</v>
          </cell>
        </row>
        <row r="6053">
          <cell r="B6053" t="str">
            <v>14</v>
          </cell>
          <cell r="C6053" t="str">
            <v>Выключатели ВМТ-110</v>
          </cell>
          <cell r="D6053" t="str">
            <v>533</v>
          </cell>
          <cell r="E6053" t="str">
            <v>011</v>
          </cell>
          <cell r="F6053">
            <v>11</v>
          </cell>
          <cell r="G6053">
            <v>40</v>
          </cell>
          <cell r="H6053">
            <v>1050000</v>
          </cell>
          <cell r="I6053" t="str">
            <v>42927</v>
          </cell>
          <cell r="J6053" t="str">
            <v>2010062</v>
          </cell>
          <cell r="K6053" t="str">
            <v>40701</v>
          </cell>
          <cell r="L6053">
            <v>4.4000000000000004</v>
          </cell>
          <cell r="M6053" t="str">
            <v>143115010</v>
          </cell>
          <cell r="Q6053">
            <v>882700</v>
          </cell>
          <cell r="R6053">
            <v>3850</v>
          </cell>
          <cell r="S6053">
            <v>167300</v>
          </cell>
        </row>
        <row r="6054">
          <cell r="B6054" t="str">
            <v>14</v>
          </cell>
          <cell r="C6054" t="str">
            <v>Выключатели ВМТ-110</v>
          </cell>
          <cell r="D6054" t="str">
            <v>533</v>
          </cell>
          <cell r="E6054" t="str">
            <v>011</v>
          </cell>
          <cell r="F6054">
            <v>11</v>
          </cell>
          <cell r="G6054">
            <v>40</v>
          </cell>
          <cell r="H6054">
            <v>1050000</v>
          </cell>
          <cell r="I6054" t="str">
            <v>42928</v>
          </cell>
          <cell r="J6054" t="str">
            <v>2010062</v>
          </cell>
          <cell r="K6054" t="str">
            <v>40701</v>
          </cell>
          <cell r="L6054">
            <v>4.4000000000000004</v>
          </cell>
          <cell r="M6054" t="str">
            <v>143115010</v>
          </cell>
          <cell r="Q6054">
            <v>882700</v>
          </cell>
          <cell r="R6054">
            <v>3850</v>
          </cell>
          <cell r="S6054">
            <v>167300</v>
          </cell>
        </row>
        <row r="6055">
          <cell r="B6055" t="str">
            <v>14</v>
          </cell>
          <cell r="C6055" t="str">
            <v>Разьедигители РЛНДЗ-1б</v>
          </cell>
          <cell r="D6055" t="str">
            <v>533</v>
          </cell>
          <cell r="E6055" t="str">
            <v>011</v>
          </cell>
          <cell r="F6055">
            <v>11</v>
          </cell>
          <cell r="G6055">
            <v>40</v>
          </cell>
          <cell r="H6055">
            <v>33600</v>
          </cell>
          <cell r="I6055" t="str">
            <v>42929</v>
          </cell>
          <cell r="J6055" t="str">
            <v>2010062</v>
          </cell>
          <cell r="K6055" t="str">
            <v>40701</v>
          </cell>
          <cell r="L6055">
            <v>4.4000000000000004</v>
          </cell>
          <cell r="M6055" t="str">
            <v>143115010</v>
          </cell>
          <cell r="Q6055">
            <v>28246.400000000001</v>
          </cell>
          <cell r="R6055">
            <v>123.2</v>
          </cell>
          <cell r="S6055">
            <v>5353.6</v>
          </cell>
        </row>
        <row r="6056">
          <cell r="B6056" t="str">
            <v>14</v>
          </cell>
          <cell r="C6056" t="str">
            <v>Разьедигители РЛНДЗ-1б</v>
          </cell>
          <cell r="D6056" t="str">
            <v>533</v>
          </cell>
          <cell r="E6056" t="str">
            <v>011</v>
          </cell>
          <cell r="F6056">
            <v>11</v>
          </cell>
          <cell r="G6056">
            <v>40</v>
          </cell>
          <cell r="H6056">
            <v>33600</v>
          </cell>
          <cell r="I6056" t="str">
            <v>42930</v>
          </cell>
          <cell r="J6056" t="str">
            <v>2010062</v>
          </cell>
          <cell r="K6056" t="str">
            <v>40701</v>
          </cell>
          <cell r="L6056">
            <v>4.4000000000000004</v>
          </cell>
          <cell r="M6056" t="str">
            <v>143115010</v>
          </cell>
          <cell r="Q6056">
            <v>28246.400000000001</v>
          </cell>
          <cell r="R6056">
            <v>123.2</v>
          </cell>
          <cell r="S6056">
            <v>5353.6</v>
          </cell>
        </row>
        <row r="6057">
          <cell r="B6057" t="str">
            <v>14</v>
          </cell>
          <cell r="C6057" t="str">
            <v>Разьедигители РЛНДЗ-1б</v>
          </cell>
          <cell r="D6057" t="str">
            <v>533</v>
          </cell>
          <cell r="E6057" t="str">
            <v>011</v>
          </cell>
          <cell r="F6057">
            <v>11</v>
          </cell>
          <cell r="G6057">
            <v>40</v>
          </cell>
          <cell r="H6057">
            <v>33600</v>
          </cell>
          <cell r="I6057" t="str">
            <v>42931</v>
          </cell>
          <cell r="J6057" t="str">
            <v>2010062</v>
          </cell>
          <cell r="K6057" t="str">
            <v>40701</v>
          </cell>
          <cell r="L6057">
            <v>4.4000000000000004</v>
          </cell>
          <cell r="M6057" t="str">
            <v>143115010</v>
          </cell>
          <cell r="Q6057">
            <v>28246.400000000001</v>
          </cell>
          <cell r="R6057">
            <v>123.2</v>
          </cell>
          <cell r="S6057">
            <v>5353.6</v>
          </cell>
        </row>
        <row r="6058">
          <cell r="B6058" t="str">
            <v>14</v>
          </cell>
          <cell r="C6058" t="str">
            <v>Разьедигители РЛНДЗ-1б</v>
          </cell>
          <cell r="D6058" t="str">
            <v>533</v>
          </cell>
          <cell r="E6058" t="str">
            <v>011</v>
          </cell>
          <cell r="F6058">
            <v>11</v>
          </cell>
          <cell r="G6058">
            <v>40</v>
          </cell>
          <cell r="H6058">
            <v>33600</v>
          </cell>
          <cell r="I6058" t="str">
            <v>42932</v>
          </cell>
          <cell r="J6058" t="str">
            <v>2010062</v>
          </cell>
          <cell r="K6058" t="str">
            <v>40701</v>
          </cell>
          <cell r="L6058">
            <v>4.4000000000000004</v>
          </cell>
          <cell r="M6058" t="str">
            <v>143115010</v>
          </cell>
          <cell r="Q6058">
            <v>28246.400000000001</v>
          </cell>
          <cell r="R6058">
            <v>123.2</v>
          </cell>
          <cell r="S6058">
            <v>5353.6</v>
          </cell>
        </row>
        <row r="6059">
          <cell r="B6059" t="str">
            <v>14</v>
          </cell>
          <cell r="C6059" t="str">
            <v>Разьедигители РЛНДЗ-1б</v>
          </cell>
          <cell r="D6059" t="str">
            <v>533</v>
          </cell>
          <cell r="E6059" t="str">
            <v>011</v>
          </cell>
          <cell r="F6059">
            <v>11</v>
          </cell>
          <cell r="G6059">
            <v>40</v>
          </cell>
          <cell r="H6059">
            <v>33600</v>
          </cell>
          <cell r="I6059" t="str">
            <v>42933</v>
          </cell>
          <cell r="J6059" t="str">
            <v>2010062</v>
          </cell>
          <cell r="K6059" t="str">
            <v>40701</v>
          </cell>
          <cell r="L6059">
            <v>4.4000000000000004</v>
          </cell>
          <cell r="M6059" t="str">
            <v>143115010</v>
          </cell>
          <cell r="Q6059">
            <v>28246.400000000001</v>
          </cell>
          <cell r="R6059">
            <v>123.2</v>
          </cell>
          <cell r="S6059">
            <v>5353.6</v>
          </cell>
        </row>
        <row r="6060">
          <cell r="B6060" t="str">
            <v>14</v>
          </cell>
          <cell r="C6060" t="str">
            <v>Разьедигители РЛНДЗ-1б</v>
          </cell>
          <cell r="D6060" t="str">
            <v>533</v>
          </cell>
          <cell r="E6060" t="str">
            <v>011</v>
          </cell>
          <cell r="F6060">
            <v>11</v>
          </cell>
          <cell r="G6060">
            <v>40</v>
          </cell>
          <cell r="H6060">
            <v>33600</v>
          </cell>
          <cell r="I6060" t="str">
            <v>42934</v>
          </cell>
          <cell r="J6060" t="str">
            <v>2010062</v>
          </cell>
          <cell r="K6060" t="str">
            <v>40701</v>
          </cell>
          <cell r="L6060">
            <v>4.4000000000000004</v>
          </cell>
          <cell r="M6060" t="str">
            <v>143115010</v>
          </cell>
          <cell r="Q6060">
            <v>28246.400000000001</v>
          </cell>
          <cell r="R6060">
            <v>123.2</v>
          </cell>
          <cell r="S6060">
            <v>5353.6</v>
          </cell>
        </row>
        <row r="6061">
          <cell r="B6061" t="str">
            <v>14</v>
          </cell>
          <cell r="C6061" t="str">
            <v>Разьедигители РЛНДЗ-1б</v>
          </cell>
          <cell r="D6061" t="str">
            <v>533</v>
          </cell>
          <cell r="E6061" t="str">
            <v>011</v>
          </cell>
          <cell r="F6061">
            <v>11</v>
          </cell>
          <cell r="G6061">
            <v>40</v>
          </cell>
          <cell r="H6061">
            <v>33600</v>
          </cell>
          <cell r="I6061" t="str">
            <v>42935</v>
          </cell>
          <cell r="J6061" t="str">
            <v>2010062</v>
          </cell>
          <cell r="K6061" t="str">
            <v>40701</v>
          </cell>
          <cell r="L6061">
            <v>4.4000000000000004</v>
          </cell>
          <cell r="M6061" t="str">
            <v>143115010</v>
          </cell>
          <cell r="Q6061">
            <v>28246.400000000001</v>
          </cell>
          <cell r="R6061">
            <v>123.2</v>
          </cell>
          <cell r="S6061">
            <v>5353.6</v>
          </cell>
        </row>
        <row r="6062">
          <cell r="B6062" t="str">
            <v>14</v>
          </cell>
          <cell r="C6062" t="str">
            <v>Разьедигители РЛНДЗ-1б</v>
          </cell>
          <cell r="D6062" t="str">
            <v>533</v>
          </cell>
          <cell r="E6062" t="str">
            <v>011</v>
          </cell>
          <cell r="F6062">
            <v>11</v>
          </cell>
          <cell r="G6062">
            <v>40</v>
          </cell>
          <cell r="H6062">
            <v>33600</v>
          </cell>
          <cell r="I6062" t="str">
            <v>42936</v>
          </cell>
          <cell r="J6062" t="str">
            <v>2010062</v>
          </cell>
          <cell r="K6062" t="str">
            <v>40701</v>
          </cell>
          <cell r="L6062">
            <v>4.4000000000000004</v>
          </cell>
          <cell r="M6062" t="str">
            <v>143115010</v>
          </cell>
          <cell r="Q6062">
            <v>28246.400000000001</v>
          </cell>
          <cell r="R6062">
            <v>123.2</v>
          </cell>
          <cell r="S6062">
            <v>5353.6</v>
          </cell>
        </row>
        <row r="6063">
          <cell r="B6063" t="str">
            <v>14</v>
          </cell>
          <cell r="C6063" t="str">
            <v>Разьедигители РЛНДЗ-1б</v>
          </cell>
          <cell r="D6063" t="str">
            <v>533</v>
          </cell>
          <cell r="E6063" t="str">
            <v>011</v>
          </cell>
          <cell r="F6063">
            <v>11</v>
          </cell>
          <cell r="G6063">
            <v>40</v>
          </cell>
          <cell r="H6063">
            <v>33600</v>
          </cell>
          <cell r="I6063" t="str">
            <v>42937</v>
          </cell>
          <cell r="J6063" t="str">
            <v>2010062</v>
          </cell>
          <cell r="K6063" t="str">
            <v>40701</v>
          </cell>
          <cell r="L6063">
            <v>4.4000000000000004</v>
          </cell>
          <cell r="M6063" t="str">
            <v>143115010</v>
          </cell>
          <cell r="Q6063">
            <v>28246.400000000001</v>
          </cell>
          <cell r="R6063">
            <v>123.2</v>
          </cell>
          <cell r="S6063">
            <v>5353.6</v>
          </cell>
        </row>
        <row r="6064">
          <cell r="B6064" t="str">
            <v>14</v>
          </cell>
          <cell r="C6064" t="str">
            <v>Разьедигители РЛНДЗ-1б</v>
          </cell>
          <cell r="D6064" t="str">
            <v>533</v>
          </cell>
          <cell r="E6064" t="str">
            <v>011</v>
          </cell>
          <cell r="F6064">
            <v>11</v>
          </cell>
          <cell r="G6064">
            <v>40</v>
          </cell>
          <cell r="H6064">
            <v>33600</v>
          </cell>
          <cell r="I6064" t="str">
            <v>42938</v>
          </cell>
          <cell r="J6064" t="str">
            <v>2010062</v>
          </cell>
          <cell r="K6064" t="str">
            <v>40701</v>
          </cell>
          <cell r="L6064">
            <v>4.4000000000000004</v>
          </cell>
          <cell r="M6064" t="str">
            <v>143115010</v>
          </cell>
          <cell r="Q6064">
            <v>28246.400000000001</v>
          </cell>
          <cell r="R6064">
            <v>123.2</v>
          </cell>
          <cell r="S6064">
            <v>5353.6</v>
          </cell>
        </row>
        <row r="6065">
          <cell r="B6065" t="str">
            <v>14</v>
          </cell>
          <cell r="C6065" t="str">
            <v>Разьедигители РЛНДЗ-1б</v>
          </cell>
          <cell r="D6065" t="str">
            <v>533</v>
          </cell>
          <cell r="E6065" t="str">
            <v>011</v>
          </cell>
          <cell r="F6065">
            <v>11</v>
          </cell>
          <cell r="G6065">
            <v>40</v>
          </cell>
          <cell r="H6065">
            <v>33600</v>
          </cell>
          <cell r="I6065" t="str">
            <v>42940</v>
          </cell>
          <cell r="J6065" t="str">
            <v>2010062</v>
          </cell>
          <cell r="K6065" t="str">
            <v>40701</v>
          </cell>
          <cell r="L6065">
            <v>4.4000000000000004</v>
          </cell>
          <cell r="M6065" t="str">
            <v>143115010</v>
          </cell>
          <cell r="Q6065">
            <v>28246.400000000001</v>
          </cell>
          <cell r="R6065">
            <v>123.2</v>
          </cell>
          <cell r="S6065">
            <v>5353.6</v>
          </cell>
        </row>
        <row r="6066">
          <cell r="B6066" t="str">
            <v>14</v>
          </cell>
          <cell r="C6066" t="str">
            <v>Разьедигители РЛНДЗ-1б</v>
          </cell>
          <cell r="D6066" t="str">
            <v>533</v>
          </cell>
          <cell r="E6066" t="str">
            <v>011</v>
          </cell>
          <cell r="F6066">
            <v>11</v>
          </cell>
          <cell r="G6066">
            <v>40</v>
          </cell>
          <cell r="H6066">
            <v>33600</v>
          </cell>
          <cell r="I6066" t="str">
            <v>42941</v>
          </cell>
          <cell r="J6066" t="str">
            <v>2010062</v>
          </cell>
          <cell r="K6066" t="str">
            <v>40701</v>
          </cell>
          <cell r="L6066">
            <v>4.4000000000000004</v>
          </cell>
          <cell r="M6066" t="str">
            <v>143115010</v>
          </cell>
          <cell r="Q6066">
            <v>28246.400000000001</v>
          </cell>
          <cell r="R6066">
            <v>123.2</v>
          </cell>
          <cell r="S6066">
            <v>5353.6</v>
          </cell>
        </row>
        <row r="6067">
          <cell r="B6067" t="str">
            <v>14</v>
          </cell>
          <cell r="C6067" t="str">
            <v>Разьедигители РЛНДЗ-1б</v>
          </cell>
          <cell r="D6067" t="str">
            <v>533</v>
          </cell>
          <cell r="E6067" t="str">
            <v>011</v>
          </cell>
          <cell r="F6067">
            <v>11</v>
          </cell>
          <cell r="G6067">
            <v>40</v>
          </cell>
          <cell r="H6067">
            <v>33600</v>
          </cell>
          <cell r="I6067" t="str">
            <v>42942</v>
          </cell>
          <cell r="J6067" t="str">
            <v>2010062</v>
          </cell>
          <cell r="K6067" t="str">
            <v>40701</v>
          </cell>
          <cell r="L6067">
            <v>4.4000000000000004</v>
          </cell>
          <cell r="M6067" t="str">
            <v>143115010</v>
          </cell>
          <cell r="Q6067">
            <v>28246.400000000001</v>
          </cell>
          <cell r="R6067">
            <v>123.2</v>
          </cell>
          <cell r="S6067">
            <v>5353.6</v>
          </cell>
        </row>
        <row r="6068">
          <cell r="B6068" t="str">
            <v>14</v>
          </cell>
          <cell r="C6068" t="str">
            <v>Разьедигители РЛНДЗ-1б</v>
          </cell>
          <cell r="D6068" t="str">
            <v>533</v>
          </cell>
          <cell r="E6068" t="str">
            <v>011</v>
          </cell>
          <cell r="F6068">
            <v>11</v>
          </cell>
          <cell r="G6068">
            <v>40</v>
          </cell>
          <cell r="H6068">
            <v>33600</v>
          </cell>
          <cell r="I6068" t="str">
            <v>42943</v>
          </cell>
          <cell r="J6068" t="str">
            <v>2010062</v>
          </cell>
          <cell r="K6068" t="str">
            <v>40701</v>
          </cell>
          <cell r="L6068">
            <v>4.4000000000000004</v>
          </cell>
          <cell r="M6068" t="str">
            <v>143115010</v>
          </cell>
          <cell r="Q6068">
            <v>28246.400000000001</v>
          </cell>
          <cell r="R6068">
            <v>123.2</v>
          </cell>
          <cell r="S6068">
            <v>5353.6</v>
          </cell>
        </row>
        <row r="6069">
          <cell r="B6069" t="str">
            <v>14</v>
          </cell>
          <cell r="C6069" t="str">
            <v>Разьедигители РЛНДЗ-1б</v>
          </cell>
          <cell r="D6069" t="str">
            <v>533</v>
          </cell>
          <cell r="E6069" t="str">
            <v>011</v>
          </cell>
          <cell r="F6069">
            <v>11</v>
          </cell>
          <cell r="G6069">
            <v>40</v>
          </cell>
          <cell r="H6069">
            <v>33600</v>
          </cell>
          <cell r="I6069" t="str">
            <v>42944</v>
          </cell>
          <cell r="J6069" t="str">
            <v>2010062</v>
          </cell>
          <cell r="K6069" t="str">
            <v>40701</v>
          </cell>
          <cell r="L6069">
            <v>4.4000000000000004</v>
          </cell>
          <cell r="M6069" t="str">
            <v>143115010</v>
          </cell>
          <cell r="Q6069">
            <v>28246.400000000001</v>
          </cell>
          <cell r="R6069">
            <v>123.2</v>
          </cell>
          <cell r="S6069">
            <v>5353.6</v>
          </cell>
        </row>
        <row r="6070">
          <cell r="B6070" t="str">
            <v>14</v>
          </cell>
          <cell r="C6070" t="str">
            <v>Разьедигители РЛНДЗ-1б</v>
          </cell>
          <cell r="D6070" t="str">
            <v>533</v>
          </cell>
          <cell r="E6070" t="str">
            <v>011</v>
          </cell>
          <cell r="F6070">
            <v>11</v>
          </cell>
          <cell r="G6070">
            <v>40</v>
          </cell>
          <cell r="H6070">
            <v>33600</v>
          </cell>
          <cell r="I6070" t="str">
            <v>42945</v>
          </cell>
          <cell r="J6070" t="str">
            <v>2010062</v>
          </cell>
          <cell r="K6070" t="str">
            <v>40701</v>
          </cell>
          <cell r="L6070">
            <v>4.4000000000000004</v>
          </cell>
          <cell r="M6070" t="str">
            <v>143115010</v>
          </cell>
          <cell r="Q6070">
            <v>28246.400000000001</v>
          </cell>
          <cell r="R6070">
            <v>123.2</v>
          </cell>
          <cell r="S6070">
            <v>5353.6</v>
          </cell>
        </row>
        <row r="6071">
          <cell r="B6071" t="str">
            <v>14</v>
          </cell>
          <cell r="C6071" t="str">
            <v>Разьедигители РЛНДЗ-1б</v>
          </cell>
          <cell r="D6071" t="str">
            <v>533</v>
          </cell>
          <cell r="E6071" t="str">
            <v>011</v>
          </cell>
          <cell r="F6071">
            <v>11</v>
          </cell>
          <cell r="G6071">
            <v>40</v>
          </cell>
          <cell r="H6071">
            <v>33600</v>
          </cell>
          <cell r="I6071" t="str">
            <v>42946</v>
          </cell>
          <cell r="J6071" t="str">
            <v>2010062</v>
          </cell>
          <cell r="K6071" t="str">
            <v>40701</v>
          </cell>
          <cell r="L6071">
            <v>4.4000000000000004</v>
          </cell>
          <cell r="M6071" t="str">
            <v>143115010</v>
          </cell>
          <cell r="Q6071">
            <v>28246.400000000001</v>
          </cell>
          <cell r="R6071">
            <v>123.2</v>
          </cell>
          <cell r="S6071">
            <v>5353.6</v>
          </cell>
        </row>
        <row r="6072">
          <cell r="B6072" t="str">
            <v>14</v>
          </cell>
          <cell r="C6072" t="str">
            <v>Разьедигители РЛНДЗ-1б</v>
          </cell>
          <cell r="D6072" t="str">
            <v>533</v>
          </cell>
          <cell r="E6072" t="str">
            <v>011</v>
          </cell>
          <cell r="F6072">
            <v>11</v>
          </cell>
          <cell r="G6072">
            <v>40</v>
          </cell>
          <cell r="H6072">
            <v>33600</v>
          </cell>
          <cell r="I6072" t="str">
            <v>42947</v>
          </cell>
          <cell r="J6072" t="str">
            <v>2010062</v>
          </cell>
          <cell r="K6072" t="str">
            <v>40701</v>
          </cell>
          <cell r="L6072">
            <v>4.4000000000000004</v>
          </cell>
          <cell r="M6072" t="str">
            <v>143115010</v>
          </cell>
          <cell r="Q6072">
            <v>28246.400000000001</v>
          </cell>
          <cell r="R6072">
            <v>123.2</v>
          </cell>
          <cell r="S6072">
            <v>5353.6</v>
          </cell>
        </row>
        <row r="6073">
          <cell r="B6073" t="str">
            <v>14</v>
          </cell>
          <cell r="C6073" t="str">
            <v>Разьедигители РЛНДЗ-1б</v>
          </cell>
          <cell r="D6073" t="str">
            <v>533</v>
          </cell>
          <cell r="E6073" t="str">
            <v>011</v>
          </cell>
          <cell r="F6073">
            <v>11</v>
          </cell>
          <cell r="G6073">
            <v>40</v>
          </cell>
          <cell r="H6073">
            <v>33600</v>
          </cell>
          <cell r="I6073" t="str">
            <v>42948</v>
          </cell>
          <cell r="J6073" t="str">
            <v>2010062</v>
          </cell>
          <cell r="K6073" t="str">
            <v>40701</v>
          </cell>
          <cell r="L6073">
            <v>4.4000000000000004</v>
          </cell>
          <cell r="M6073" t="str">
            <v>143115010</v>
          </cell>
          <cell r="Q6073">
            <v>28246.400000000001</v>
          </cell>
          <cell r="R6073">
            <v>123.2</v>
          </cell>
          <cell r="S6073">
            <v>5353.6</v>
          </cell>
        </row>
        <row r="6074">
          <cell r="B6074" t="str">
            <v>14</v>
          </cell>
          <cell r="C6074" t="str">
            <v>Разьедигители РЛНДЗ-1б</v>
          </cell>
          <cell r="D6074" t="str">
            <v>533</v>
          </cell>
          <cell r="E6074" t="str">
            <v>011</v>
          </cell>
          <cell r="F6074">
            <v>11</v>
          </cell>
          <cell r="G6074">
            <v>40</v>
          </cell>
          <cell r="H6074">
            <v>33600</v>
          </cell>
          <cell r="I6074" t="str">
            <v>42949</v>
          </cell>
          <cell r="J6074" t="str">
            <v>2010062</v>
          </cell>
          <cell r="K6074" t="str">
            <v>40701</v>
          </cell>
          <cell r="L6074">
            <v>4.4000000000000004</v>
          </cell>
          <cell r="M6074" t="str">
            <v>143115010</v>
          </cell>
          <cell r="Q6074">
            <v>28246.400000000001</v>
          </cell>
          <cell r="R6074">
            <v>123.2</v>
          </cell>
          <cell r="S6074">
            <v>5353.6</v>
          </cell>
        </row>
        <row r="6075">
          <cell r="B6075" t="str">
            <v>14</v>
          </cell>
          <cell r="C6075" t="str">
            <v>Разрядники РВС</v>
          </cell>
          <cell r="D6075" t="str">
            <v>533</v>
          </cell>
          <cell r="E6075" t="str">
            <v>011</v>
          </cell>
          <cell r="F6075">
            <v>11</v>
          </cell>
          <cell r="G6075">
            <v>40</v>
          </cell>
          <cell r="H6075">
            <v>45000</v>
          </cell>
          <cell r="I6075" t="str">
            <v>42950</v>
          </cell>
          <cell r="J6075" t="str">
            <v>2010062</v>
          </cell>
          <cell r="K6075" t="str">
            <v>40701</v>
          </cell>
          <cell r="L6075">
            <v>4.4000000000000004</v>
          </cell>
          <cell r="M6075" t="str">
            <v>143115010</v>
          </cell>
          <cell r="Q6075">
            <v>37830</v>
          </cell>
          <cell r="R6075">
            <v>165</v>
          </cell>
          <cell r="S6075">
            <v>7170</v>
          </cell>
        </row>
        <row r="6076">
          <cell r="B6076" t="str">
            <v>14</v>
          </cell>
          <cell r="C6076" t="str">
            <v>Разрядники РВС</v>
          </cell>
          <cell r="D6076" t="str">
            <v>533</v>
          </cell>
          <cell r="E6076" t="str">
            <v>011</v>
          </cell>
          <cell r="F6076">
            <v>11</v>
          </cell>
          <cell r="G6076">
            <v>40</v>
          </cell>
          <cell r="H6076">
            <v>45000</v>
          </cell>
          <cell r="I6076" t="str">
            <v>42951</v>
          </cell>
          <cell r="J6076" t="str">
            <v>2010062</v>
          </cell>
          <cell r="K6076" t="str">
            <v>40701</v>
          </cell>
          <cell r="L6076">
            <v>4.4000000000000004</v>
          </cell>
          <cell r="M6076" t="str">
            <v>143115010</v>
          </cell>
          <cell r="Q6076">
            <v>37830</v>
          </cell>
          <cell r="R6076">
            <v>165</v>
          </cell>
          <cell r="S6076">
            <v>7170</v>
          </cell>
        </row>
        <row r="6077">
          <cell r="B6077" t="str">
            <v>14</v>
          </cell>
          <cell r="C6077" t="str">
            <v>Разрядники РВС</v>
          </cell>
          <cell r="D6077" t="str">
            <v>533</v>
          </cell>
          <cell r="E6077" t="str">
            <v>011</v>
          </cell>
          <cell r="F6077">
            <v>11</v>
          </cell>
          <cell r="G6077">
            <v>40</v>
          </cell>
          <cell r="H6077">
            <v>45000</v>
          </cell>
          <cell r="I6077" t="str">
            <v>42952</v>
          </cell>
          <cell r="J6077" t="str">
            <v>2010062</v>
          </cell>
          <cell r="K6077" t="str">
            <v>40701</v>
          </cell>
          <cell r="L6077">
            <v>4.4000000000000004</v>
          </cell>
          <cell r="M6077" t="str">
            <v>143115010</v>
          </cell>
          <cell r="Q6077">
            <v>37830</v>
          </cell>
          <cell r="R6077">
            <v>165</v>
          </cell>
          <cell r="S6077">
            <v>7170</v>
          </cell>
        </row>
        <row r="6078">
          <cell r="B6078" t="str">
            <v>14</v>
          </cell>
          <cell r="C6078" t="str">
            <v>Разрядники РВС</v>
          </cell>
          <cell r="D6078" t="str">
            <v>533</v>
          </cell>
          <cell r="E6078" t="str">
            <v>011</v>
          </cell>
          <cell r="F6078">
            <v>11</v>
          </cell>
          <cell r="G6078">
            <v>40</v>
          </cell>
          <cell r="H6078">
            <v>45000</v>
          </cell>
          <cell r="I6078" t="str">
            <v>42953</v>
          </cell>
          <cell r="J6078" t="str">
            <v>2010062</v>
          </cell>
          <cell r="K6078" t="str">
            <v>40701</v>
          </cell>
          <cell r="L6078">
            <v>4.4000000000000004</v>
          </cell>
          <cell r="M6078" t="str">
            <v>143115010</v>
          </cell>
          <cell r="Q6078">
            <v>37830</v>
          </cell>
          <cell r="R6078">
            <v>165</v>
          </cell>
          <cell r="S6078">
            <v>7170</v>
          </cell>
        </row>
        <row r="6079">
          <cell r="B6079" t="str">
            <v>14</v>
          </cell>
          <cell r="C6079" t="str">
            <v>Разрядники РВС</v>
          </cell>
          <cell r="D6079" t="str">
            <v>533</v>
          </cell>
          <cell r="E6079" t="str">
            <v>011</v>
          </cell>
          <cell r="F6079">
            <v>11</v>
          </cell>
          <cell r="G6079">
            <v>40</v>
          </cell>
          <cell r="H6079">
            <v>45000</v>
          </cell>
          <cell r="I6079" t="str">
            <v>42954</v>
          </cell>
          <cell r="J6079" t="str">
            <v>2010062</v>
          </cell>
          <cell r="K6079" t="str">
            <v>40701</v>
          </cell>
          <cell r="L6079">
            <v>4.4000000000000004</v>
          </cell>
          <cell r="M6079" t="str">
            <v>143115010</v>
          </cell>
          <cell r="Q6079">
            <v>37830</v>
          </cell>
          <cell r="R6079">
            <v>165</v>
          </cell>
          <cell r="S6079">
            <v>7170</v>
          </cell>
        </row>
        <row r="6080">
          <cell r="B6080" t="str">
            <v>14</v>
          </cell>
          <cell r="C6080" t="str">
            <v>Разрядники РВС</v>
          </cell>
          <cell r="D6080" t="str">
            <v>533</v>
          </cell>
          <cell r="E6080" t="str">
            <v>011</v>
          </cell>
          <cell r="F6080">
            <v>11</v>
          </cell>
          <cell r="G6080">
            <v>40</v>
          </cell>
          <cell r="H6080">
            <v>45000</v>
          </cell>
          <cell r="I6080" t="str">
            <v>42955</v>
          </cell>
          <cell r="J6080" t="str">
            <v>2010062</v>
          </cell>
          <cell r="K6080" t="str">
            <v>40701</v>
          </cell>
          <cell r="L6080">
            <v>4.4000000000000004</v>
          </cell>
          <cell r="M6080" t="str">
            <v>143115010</v>
          </cell>
          <cell r="Q6080">
            <v>37830</v>
          </cell>
          <cell r="R6080">
            <v>165</v>
          </cell>
          <cell r="S6080">
            <v>7170</v>
          </cell>
        </row>
        <row r="6081">
          <cell r="B6081" t="str">
            <v>14</v>
          </cell>
          <cell r="C6081" t="str">
            <v>Разрядники РВС</v>
          </cell>
          <cell r="D6081" t="str">
            <v>533</v>
          </cell>
          <cell r="E6081" t="str">
            <v>011</v>
          </cell>
          <cell r="F6081">
            <v>11</v>
          </cell>
          <cell r="G6081">
            <v>40</v>
          </cell>
          <cell r="H6081">
            <v>45000</v>
          </cell>
          <cell r="I6081" t="str">
            <v>42956</v>
          </cell>
          <cell r="J6081" t="str">
            <v>2010062</v>
          </cell>
          <cell r="K6081" t="str">
            <v>40701</v>
          </cell>
          <cell r="L6081">
            <v>4.4000000000000004</v>
          </cell>
          <cell r="M6081" t="str">
            <v>143115010</v>
          </cell>
          <cell r="Q6081">
            <v>37830</v>
          </cell>
          <cell r="R6081">
            <v>165</v>
          </cell>
          <cell r="S6081">
            <v>7170</v>
          </cell>
        </row>
        <row r="6082">
          <cell r="B6082" t="str">
            <v>14</v>
          </cell>
          <cell r="C6082" t="str">
            <v>Разрядники РВС</v>
          </cell>
          <cell r="D6082" t="str">
            <v>533</v>
          </cell>
          <cell r="E6082" t="str">
            <v>011</v>
          </cell>
          <cell r="F6082">
            <v>11</v>
          </cell>
          <cell r="G6082">
            <v>40</v>
          </cell>
          <cell r="H6082">
            <v>45000</v>
          </cell>
          <cell r="I6082" t="str">
            <v>42957</v>
          </cell>
          <cell r="J6082" t="str">
            <v>2010062</v>
          </cell>
          <cell r="K6082" t="str">
            <v>40701</v>
          </cell>
          <cell r="L6082">
            <v>4.4000000000000004</v>
          </cell>
          <cell r="M6082" t="str">
            <v>143115010</v>
          </cell>
          <cell r="Q6082">
            <v>37830</v>
          </cell>
          <cell r="R6082">
            <v>165</v>
          </cell>
          <cell r="S6082">
            <v>7170</v>
          </cell>
        </row>
        <row r="6083">
          <cell r="B6083" t="str">
            <v>14</v>
          </cell>
          <cell r="C6083" t="str">
            <v>Разрядники РВС</v>
          </cell>
          <cell r="D6083" t="str">
            <v>533</v>
          </cell>
          <cell r="E6083" t="str">
            <v>011</v>
          </cell>
          <cell r="F6083">
            <v>11</v>
          </cell>
          <cell r="G6083">
            <v>40</v>
          </cell>
          <cell r="H6083">
            <v>45000</v>
          </cell>
          <cell r="I6083" t="str">
            <v>42958</v>
          </cell>
          <cell r="J6083" t="str">
            <v>2010062</v>
          </cell>
          <cell r="K6083" t="str">
            <v>40701</v>
          </cell>
          <cell r="L6083">
            <v>4.4000000000000004</v>
          </cell>
          <cell r="M6083" t="str">
            <v>143115010</v>
          </cell>
          <cell r="Q6083">
            <v>37830</v>
          </cell>
          <cell r="R6083">
            <v>165</v>
          </cell>
          <cell r="S6083">
            <v>7170</v>
          </cell>
        </row>
        <row r="6084">
          <cell r="B6084" t="str">
            <v>14</v>
          </cell>
          <cell r="C6084" t="str">
            <v>Выключатели С-35М</v>
          </cell>
          <cell r="D6084" t="str">
            <v>533</v>
          </cell>
          <cell r="E6084" t="str">
            <v>011</v>
          </cell>
          <cell r="F6084">
            <v>11</v>
          </cell>
          <cell r="G6084">
            <v>40</v>
          </cell>
          <cell r="H6084">
            <v>172000</v>
          </cell>
          <cell r="I6084" t="str">
            <v>42959</v>
          </cell>
          <cell r="J6084" t="str">
            <v>2010062</v>
          </cell>
          <cell r="K6084" t="str">
            <v>40701</v>
          </cell>
          <cell r="L6084">
            <v>4.4000000000000004</v>
          </cell>
          <cell r="M6084" t="str">
            <v>143115010</v>
          </cell>
          <cell r="Q6084">
            <v>144594.69</v>
          </cell>
          <cell r="R6084">
            <v>630.66999999999996</v>
          </cell>
          <cell r="S6084">
            <v>27405.31</v>
          </cell>
        </row>
        <row r="6085">
          <cell r="B6085" t="str">
            <v>14</v>
          </cell>
          <cell r="C6085" t="str">
            <v>Выключатели С-35М</v>
          </cell>
          <cell r="D6085" t="str">
            <v>533</v>
          </cell>
          <cell r="E6085" t="str">
            <v>011</v>
          </cell>
          <cell r="F6085">
            <v>11</v>
          </cell>
          <cell r="G6085">
            <v>40</v>
          </cell>
          <cell r="H6085">
            <v>172000</v>
          </cell>
          <cell r="I6085" t="str">
            <v>42960</v>
          </cell>
          <cell r="J6085" t="str">
            <v>2010062</v>
          </cell>
          <cell r="K6085" t="str">
            <v>40701</v>
          </cell>
          <cell r="L6085">
            <v>4.4000000000000004</v>
          </cell>
          <cell r="M6085" t="str">
            <v>143115010</v>
          </cell>
          <cell r="Q6085">
            <v>144594.69</v>
          </cell>
          <cell r="R6085">
            <v>630.66999999999996</v>
          </cell>
          <cell r="S6085">
            <v>27405.31</v>
          </cell>
        </row>
        <row r="6086">
          <cell r="B6086" t="str">
            <v>14</v>
          </cell>
          <cell r="C6086" t="str">
            <v>Выключатели С-35М</v>
          </cell>
          <cell r="D6086" t="str">
            <v>533</v>
          </cell>
          <cell r="E6086" t="str">
            <v>011</v>
          </cell>
          <cell r="F6086">
            <v>11</v>
          </cell>
          <cell r="G6086">
            <v>40</v>
          </cell>
          <cell r="H6086">
            <v>172000</v>
          </cell>
          <cell r="I6086" t="str">
            <v>42961</v>
          </cell>
          <cell r="J6086" t="str">
            <v>2010062</v>
          </cell>
          <cell r="K6086" t="str">
            <v>40701</v>
          </cell>
          <cell r="L6086">
            <v>4.4000000000000004</v>
          </cell>
          <cell r="M6086" t="str">
            <v>143115010</v>
          </cell>
          <cell r="Q6086">
            <v>144594.69</v>
          </cell>
          <cell r="R6086">
            <v>630.66999999999996</v>
          </cell>
          <cell r="S6086">
            <v>27405.31</v>
          </cell>
        </row>
        <row r="6087">
          <cell r="B6087" t="str">
            <v>14</v>
          </cell>
          <cell r="C6087" t="str">
            <v>Выключатели С-35М</v>
          </cell>
          <cell r="D6087" t="str">
            <v>533</v>
          </cell>
          <cell r="E6087" t="str">
            <v>011</v>
          </cell>
          <cell r="F6087">
            <v>11</v>
          </cell>
          <cell r="G6087">
            <v>40</v>
          </cell>
          <cell r="H6087">
            <v>172000</v>
          </cell>
          <cell r="I6087" t="str">
            <v>42962</v>
          </cell>
          <cell r="J6087" t="str">
            <v>2010062</v>
          </cell>
          <cell r="K6087" t="str">
            <v>40701</v>
          </cell>
          <cell r="L6087">
            <v>4.4000000000000004</v>
          </cell>
          <cell r="M6087" t="str">
            <v>143115010</v>
          </cell>
          <cell r="Q6087">
            <v>144594.69</v>
          </cell>
          <cell r="R6087">
            <v>630.66999999999996</v>
          </cell>
          <cell r="S6087">
            <v>27405.31</v>
          </cell>
        </row>
        <row r="6088">
          <cell r="B6088" t="str">
            <v>14</v>
          </cell>
          <cell r="C6088" t="str">
            <v>Выключатели С-35М</v>
          </cell>
          <cell r="D6088" t="str">
            <v>533</v>
          </cell>
          <cell r="E6088" t="str">
            <v>011</v>
          </cell>
          <cell r="F6088">
            <v>11</v>
          </cell>
          <cell r="G6088">
            <v>40</v>
          </cell>
          <cell r="H6088">
            <v>172000</v>
          </cell>
          <cell r="I6088" t="str">
            <v>42963</v>
          </cell>
          <cell r="J6088" t="str">
            <v>2010062</v>
          </cell>
          <cell r="K6088" t="str">
            <v>40701</v>
          </cell>
          <cell r="L6088">
            <v>4.4000000000000004</v>
          </cell>
          <cell r="M6088" t="str">
            <v>143115010</v>
          </cell>
          <cell r="Q6088">
            <v>144594.69</v>
          </cell>
          <cell r="R6088">
            <v>630.66999999999996</v>
          </cell>
          <cell r="S6088">
            <v>27405.31</v>
          </cell>
        </row>
        <row r="6089">
          <cell r="B6089" t="str">
            <v>14</v>
          </cell>
          <cell r="C6089" t="str">
            <v>Выключатели С-35М</v>
          </cell>
          <cell r="D6089" t="str">
            <v>533</v>
          </cell>
          <cell r="E6089" t="str">
            <v>011</v>
          </cell>
          <cell r="F6089">
            <v>11</v>
          </cell>
          <cell r="G6089">
            <v>40</v>
          </cell>
          <cell r="H6089">
            <v>172000</v>
          </cell>
          <cell r="I6089" t="str">
            <v>42964</v>
          </cell>
          <cell r="J6089" t="str">
            <v>2010062</v>
          </cell>
          <cell r="K6089" t="str">
            <v>40701</v>
          </cell>
          <cell r="L6089">
            <v>4.4000000000000004</v>
          </cell>
          <cell r="M6089" t="str">
            <v>143115010</v>
          </cell>
          <cell r="Q6089">
            <v>144594.69</v>
          </cell>
          <cell r="R6089">
            <v>630.66999999999996</v>
          </cell>
          <cell r="S6089">
            <v>27405.31</v>
          </cell>
        </row>
        <row r="6090">
          <cell r="B6090" t="str">
            <v>14</v>
          </cell>
          <cell r="C6090" t="str">
            <v>Выключатели С-35М</v>
          </cell>
          <cell r="D6090" t="str">
            <v>533</v>
          </cell>
          <cell r="E6090" t="str">
            <v>011</v>
          </cell>
          <cell r="F6090">
            <v>11</v>
          </cell>
          <cell r="G6090">
            <v>40</v>
          </cell>
          <cell r="H6090">
            <v>172000</v>
          </cell>
          <cell r="I6090" t="str">
            <v>42965</v>
          </cell>
          <cell r="J6090" t="str">
            <v>2010062</v>
          </cell>
          <cell r="K6090" t="str">
            <v>40701</v>
          </cell>
          <cell r="L6090">
            <v>4.4000000000000004</v>
          </cell>
          <cell r="M6090" t="str">
            <v>143115010</v>
          </cell>
          <cell r="Q6090">
            <v>144594.70000000001</v>
          </cell>
          <cell r="R6090">
            <v>630.66999999999996</v>
          </cell>
          <cell r="S6090">
            <v>27405.3</v>
          </cell>
        </row>
        <row r="6091">
          <cell r="B6091" t="str">
            <v>14</v>
          </cell>
          <cell r="C6091" t="str">
            <v>Разьединители РНДЗ-35Б</v>
          </cell>
          <cell r="D6091" t="str">
            <v>533</v>
          </cell>
          <cell r="E6091" t="str">
            <v>011</v>
          </cell>
          <cell r="F6091">
            <v>11</v>
          </cell>
          <cell r="G6091">
            <v>40</v>
          </cell>
          <cell r="H6091">
            <v>14400</v>
          </cell>
          <cell r="I6091" t="str">
            <v>42966</v>
          </cell>
          <cell r="J6091" t="str">
            <v>2010062</v>
          </cell>
          <cell r="K6091" t="str">
            <v>40701</v>
          </cell>
          <cell r="L6091">
            <v>4.4000000000000004</v>
          </cell>
          <cell r="M6091" t="str">
            <v>143115010</v>
          </cell>
          <cell r="Q6091">
            <v>12105.6</v>
          </cell>
          <cell r="R6091">
            <v>52.8</v>
          </cell>
          <cell r="S6091">
            <v>2294.4</v>
          </cell>
        </row>
        <row r="6092">
          <cell r="B6092" t="str">
            <v>14</v>
          </cell>
          <cell r="C6092" t="str">
            <v>Разьединители РНДЗ-35Б</v>
          </cell>
          <cell r="D6092" t="str">
            <v>533</v>
          </cell>
          <cell r="E6092" t="str">
            <v>011</v>
          </cell>
          <cell r="F6092">
            <v>11</v>
          </cell>
          <cell r="G6092">
            <v>40</v>
          </cell>
          <cell r="H6092">
            <v>14400</v>
          </cell>
          <cell r="I6092" t="str">
            <v>42967</v>
          </cell>
          <cell r="J6092" t="str">
            <v>2010062</v>
          </cell>
          <cell r="K6092" t="str">
            <v>40701</v>
          </cell>
          <cell r="L6092">
            <v>4.4000000000000004</v>
          </cell>
          <cell r="M6092" t="str">
            <v>143115010</v>
          </cell>
          <cell r="Q6092">
            <v>12105.6</v>
          </cell>
          <cell r="R6092">
            <v>52.8</v>
          </cell>
          <cell r="S6092">
            <v>2294.4</v>
          </cell>
        </row>
        <row r="6093">
          <cell r="B6093" t="str">
            <v>14</v>
          </cell>
          <cell r="C6093" t="str">
            <v>Разьединители РНДЗ-35Б</v>
          </cell>
          <cell r="D6093" t="str">
            <v>533</v>
          </cell>
          <cell r="E6093" t="str">
            <v>011</v>
          </cell>
          <cell r="F6093">
            <v>11</v>
          </cell>
          <cell r="G6093">
            <v>40</v>
          </cell>
          <cell r="H6093">
            <v>14400</v>
          </cell>
          <cell r="I6093" t="str">
            <v>42968</v>
          </cell>
          <cell r="J6093" t="str">
            <v>2010062</v>
          </cell>
          <cell r="K6093" t="str">
            <v>40701</v>
          </cell>
          <cell r="L6093">
            <v>4.4000000000000004</v>
          </cell>
          <cell r="M6093" t="str">
            <v>143115010</v>
          </cell>
          <cell r="Q6093">
            <v>12105.6</v>
          </cell>
          <cell r="R6093">
            <v>52.8</v>
          </cell>
          <cell r="S6093">
            <v>2294.4</v>
          </cell>
        </row>
        <row r="6094">
          <cell r="B6094" t="str">
            <v>14</v>
          </cell>
          <cell r="C6094" t="str">
            <v>Разьединители РНДЗ-35Б</v>
          </cell>
          <cell r="D6094" t="str">
            <v>533</v>
          </cell>
          <cell r="E6094" t="str">
            <v>011</v>
          </cell>
          <cell r="F6094">
            <v>11</v>
          </cell>
          <cell r="G6094">
            <v>40</v>
          </cell>
          <cell r="H6094">
            <v>14400</v>
          </cell>
          <cell r="I6094" t="str">
            <v>42969</v>
          </cell>
          <cell r="J6094" t="str">
            <v>2010062</v>
          </cell>
          <cell r="K6094" t="str">
            <v>40701</v>
          </cell>
          <cell r="L6094">
            <v>4.4000000000000004</v>
          </cell>
          <cell r="M6094" t="str">
            <v>143115010</v>
          </cell>
          <cell r="Q6094">
            <v>12105.6</v>
          </cell>
          <cell r="R6094">
            <v>52.8</v>
          </cell>
          <cell r="S6094">
            <v>2294.4</v>
          </cell>
        </row>
        <row r="6095">
          <cell r="B6095" t="str">
            <v>14</v>
          </cell>
          <cell r="C6095" t="str">
            <v>Разьединители РНДЗ-35Б</v>
          </cell>
          <cell r="D6095" t="str">
            <v>533</v>
          </cell>
          <cell r="E6095" t="str">
            <v>011</v>
          </cell>
          <cell r="F6095">
            <v>11</v>
          </cell>
          <cell r="G6095">
            <v>40</v>
          </cell>
          <cell r="H6095">
            <v>14400</v>
          </cell>
          <cell r="I6095" t="str">
            <v>42970</v>
          </cell>
          <cell r="J6095" t="str">
            <v>2010062</v>
          </cell>
          <cell r="K6095" t="str">
            <v>40701</v>
          </cell>
          <cell r="L6095">
            <v>4.4000000000000004</v>
          </cell>
          <cell r="M6095" t="str">
            <v>143115010</v>
          </cell>
          <cell r="Q6095">
            <v>12105.6</v>
          </cell>
          <cell r="R6095">
            <v>52.8</v>
          </cell>
          <cell r="S6095">
            <v>2294.4</v>
          </cell>
        </row>
        <row r="6096">
          <cell r="B6096" t="str">
            <v>14</v>
          </cell>
          <cell r="C6096" t="str">
            <v>Разьединители РНДЗ-35Б</v>
          </cell>
          <cell r="D6096" t="str">
            <v>533</v>
          </cell>
          <cell r="E6096" t="str">
            <v>011</v>
          </cell>
          <cell r="F6096">
            <v>11</v>
          </cell>
          <cell r="G6096">
            <v>40</v>
          </cell>
          <cell r="H6096">
            <v>14400</v>
          </cell>
          <cell r="I6096" t="str">
            <v>42971</v>
          </cell>
          <cell r="J6096" t="str">
            <v>2010062</v>
          </cell>
          <cell r="K6096" t="str">
            <v>40701</v>
          </cell>
          <cell r="L6096">
            <v>4.4000000000000004</v>
          </cell>
          <cell r="M6096" t="str">
            <v>143115010</v>
          </cell>
          <cell r="Q6096">
            <v>12105.6</v>
          </cell>
          <cell r="R6096">
            <v>52.8</v>
          </cell>
          <cell r="S6096">
            <v>2294.4</v>
          </cell>
        </row>
        <row r="6097">
          <cell r="B6097" t="str">
            <v>14</v>
          </cell>
          <cell r="C6097" t="str">
            <v>Разьединители РНДЗ-35Б</v>
          </cell>
          <cell r="D6097" t="str">
            <v>533</v>
          </cell>
          <cell r="E6097" t="str">
            <v>011</v>
          </cell>
          <cell r="F6097">
            <v>11</v>
          </cell>
          <cell r="G6097">
            <v>40</v>
          </cell>
          <cell r="H6097">
            <v>14400</v>
          </cell>
          <cell r="I6097" t="str">
            <v>42972</v>
          </cell>
          <cell r="J6097" t="str">
            <v>2010062</v>
          </cell>
          <cell r="K6097" t="str">
            <v>40701</v>
          </cell>
          <cell r="L6097">
            <v>4.4000000000000004</v>
          </cell>
          <cell r="M6097" t="str">
            <v>143115010</v>
          </cell>
          <cell r="Q6097">
            <v>12105.6</v>
          </cell>
          <cell r="R6097">
            <v>52.8</v>
          </cell>
          <cell r="S6097">
            <v>2294.4</v>
          </cell>
        </row>
        <row r="6098">
          <cell r="B6098" t="str">
            <v>14</v>
          </cell>
          <cell r="C6098" t="str">
            <v>Разьединители РНДЗ-35Б</v>
          </cell>
          <cell r="D6098" t="str">
            <v>533</v>
          </cell>
          <cell r="E6098" t="str">
            <v>011</v>
          </cell>
          <cell r="F6098">
            <v>11</v>
          </cell>
          <cell r="G6098">
            <v>40</v>
          </cell>
          <cell r="H6098">
            <v>14400</v>
          </cell>
          <cell r="I6098" t="str">
            <v>42973</v>
          </cell>
          <cell r="J6098" t="str">
            <v>2010062</v>
          </cell>
          <cell r="K6098" t="str">
            <v>40701</v>
          </cell>
          <cell r="L6098">
            <v>4.4000000000000004</v>
          </cell>
          <cell r="M6098" t="str">
            <v>143115010</v>
          </cell>
          <cell r="Q6098">
            <v>12105.6</v>
          </cell>
          <cell r="R6098">
            <v>52.8</v>
          </cell>
          <cell r="S6098">
            <v>2294.4</v>
          </cell>
        </row>
        <row r="6099">
          <cell r="B6099" t="str">
            <v>14</v>
          </cell>
          <cell r="C6099" t="str">
            <v>Разьединители РНДЗ-35Б</v>
          </cell>
          <cell r="D6099" t="str">
            <v>533</v>
          </cell>
          <cell r="E6099" t="str">
            <v>011</v>
          </cell>
          <cell r="F6099">
            <v>11</v>
          </cell>
          <cell r="G6099">
            <v>40</v>
          </cell>
          <cell r="H6099">
            <v>14400</v>
          </cell>
          <cell r="I6099" t="str">
            <v>42974</v>
          </cell>
          <cell r="J6099" t="str">
            <v>2010062</v>
          </cell>
          <cell r="K6099" t="str">
            <v>40701</v>
          </cell>
          <cell r="L6099">
            <v>4.4000000000000004</v>
          </cell>
          <cell r="M6099" t="str">
            <v>143115010</v>
          </cell>
          <cell r="Q6099">
            <v>12105.6</v>
          </cell>
          <cell r="R6099">
            <v>52.8</v>
          </cell>
          <cell r="S6099">
            <v>2294.4</v>
          </cell>
        </row>
        <row r="6100">
          <cell r="B6100" t="str">
            <v>14</v>
          </cell>
          <cell r="C6100" t="str">
            <v>Разьединители РНДЗ-35Б</v>
          </cell>
          <cell r="D6100" t="str">
            <v>533</v>
          </cell>
          <cell r="E6100" t="str">
            <v>011</v>
          </cell>
          <cell r="F6100">
            <v>11</v>
          </cell>
          <cell r="G6100">
            <v>40</v>
          </cell>
          <cell r="H6100">
            <v>14400</v>
          </cell>
          <cell r="I6100" t="str">
            <v>42975</v>
          </cell>
          <cell r="J6100" t="str">
            <v>2010062</v>
          </cell>
          <cell r="K6100" t="str">
            <v>40701</v>
          </cell>
          <cell r="L6100">
            <v>4.4000000000000004</v>
          </cell>
          <cell r="M6100" t="str">
            <v>143115010</v>
          </cell>
          <cell r="Q6100">
            <v>12105.6</v>
          </cell>
          <cell r="R6100">
            <v>52.8</v>
          </cell>
          <cell r="S6100">
            <v>2294.4</v>
          </cell>
        </row>
        <row r="6101">
          <cell r="B6101" t="str">
            <v>14</v>
          </cell>
          <cell r="C6101" t="str">
            <v>Разьединители РНДЗ-35Б</v>
          </cell>
          <cell r="D6101" t="str">
            <v>533</v>
          </cell>
          <cell r="E6101" t="str">
            <v>011</v>
          </cell>
          <cell r="F6101">
            <v>11</v>
          </cell>
          <cell r="G6101">
            <v>40</v>
          </cell>
          <cell r="H6101">
            <v>14400</v>
          </cell>
          <cell r="I6101" t="str">
            <v>42976</v>
          </cell>
          <cell r="J6101" t="str">
            <v>2010062</v>
          </cell>
          <cell r="K6101" t="str">
            <v>40701</v>
          </cell>
          <cell r="L6101">
            <v>4.4000000000000004</v>
          </cell>
          <cell r="M6101" t="str">
            <v>143115010</v>
          </cell>
          <cell r="Q6101">
            <v>12105.6</v>
          </cell>
          <cell r="R6101">
            <v>52.8</v>
          </cell>
          <cell r="S6101">
            <v>2294.4</v>
          </cell>
        </row>
        <row r="6102">
          <cell r="B6102" t="str">
            <v>14</v>
          </cell>
          <cell r="C6102" t="str">
            <v>Разьединители РНДЗ-35Б</v>
          </cell>
          <cell r="D6102" t="str">
            <v>533</v>
          </cell>
          <cell r="E6102" t="str">
            <v>011</v>
          </cell>
          <cell r="F6102">
            <v>11</v>
          </cell>
          <cell r="G6102">
            <v>40</v>
          </cell>
          <cell r="H6102">
            <v>14400</v>
          </cell>
          <cell r="I6102" t="str">
            <v>42977</v>
          </cell>
          <cell r="J6102" t="str">
            <v>2010062</v>
          </cell>
          <cell r="K6102" t="str">
            <v>40701</v>
          </cell>
          <cell r="L6102">
            <v>4.4000000000000004</v>
          </cell>
          <cell r="M6102" t="str">
            <v>143115010</v>
          </cell>
          <cell r="Q6102">
            <v>12105.6</v>
          </cell>
          <cell r="R6102">
            <v>52.8</v>
          </cell>
          <cell r="S6102">
            <v>2294.4</v>
          </cell>
        </row>
        <row r="6103">
          <cell r="B6103" t="str">
            <v>14</v>
          </cell>
          <cell r="C6103" t="str">
            <v>Разьединители РНДЗ-35Б</v>
          </cell>
          <cell r="D6103" t="str">
            <v>533</v>
          </cell>
          <cell r="E6103" t="str">
            <v>011</v>
          </cell>
          <cell r="F6103">
            <v>11</v>
          </cell>
          <cell r="G6103">
            <v>40</v>
          </cell>
          <cell r="H6103">
            <v>14400</v>
          </cell>
          <cell r="I6103" t="str">
            <v>42978</v>
          </cell>
          <cell r="J6103" t="str">
            <v>2010062</v>
          </cell>
          <cell r="K6103" t="str">
            <v>40701</v>
          </cell>
          <cell r="L6103">
            <v>4.4000000000000004</v>
          </cell>
          <cell r="M6103" t="str">
            <v>143115010</v>
          </cell>
          <cell r="Q6103">
            <v>12105.6</v>
          </cell>
          <cell r="R6103">
            <v>52.8</v>
          </cell>
          <cell r="S6103">
            <v>2294.4</v>
          </cell>
        </row>
        <row r="6104">
          <cell r="B6104" t="str">
            <v>14</v>
          </cell>
          <cell r="C6104" t="str">
            <v>Разьединители РНДЗ-35Б</v>
          </cell>
          <cell r="D6104" t="str">
            <v>533</v>
          </cell>
          <cell r="E6104" t="str">
            <v>011</v>
          </cell>
          <cell r="F6104">
            <v>11</v>
          </cell>
          <cell r="G6104">
            <v>40</v>
          </cell>
          <cell r="H6104">
            <v>14400</v>
          </cell>
          <cell r="I6104" t="str">
            <v>42979</v>
          </cell>
          <cell r="J6104" t="str">
            <v>2010062</v>
          </cell>
          <cell r="K6104" t="str">
            <v>40701</v>
          </cell>
          <cell r="L6104">
            <v>4.4000000000000004</v>
          </cell>
          <cell r="M6104" t="str">
            <v>143115010</v>
          </cell>
          <cell r="Q6104">
            <v>12105.6</v>
          </cell>
          <cell r="R6104">
            <v>52.8</v>
          </cell>
          <cell r="S6104">
            <v>2294.4</v>
          </cell>
        </row>
        <row r="6105">
          <cell r="B6105" t="str">
            <v>14</v>
          </cell>
          <cell r="C6105" t="str">
            <v>Разьединители РНДЗ-35Б</v>
          </cell>
          <cell r="D6105" t="str">
            <v>533</v>
          </cell>
          <cell r="E6105" t="str">
            <v>011</v>
          </cell>
          <cell r="F6105">
            <v>11</v>
          </cell>
          <cell r="G6105">
            <v>40</v>
          </cell>
          <cell r="H6105">
            <v>14400</v>
          </cell>
          <cell r="I6105" t="str">
            <v>42980</v>
          </cell>
          <cell r="J6105" t="str">
            <v>2010062</v>
          </cell>
          <cell r="K6105" t="str">
            <v>40701</v>
          </cell>
          <cell r="L6105">
            <v>4.4000000000000004</v>
          </cell>
          <cell r="M6105" t="str">
            <v>143115010</v>
          </cell>
          <cell r="Q6105">
            <v>12105.6</v>
          </cell>
          <cell r="R6105">
            <v>52.8</v>
          </cell>
          <cell r="S6105">
            <v>2294.4</v>
          </cell>
        </row>
        <row r="6106">
          <cell r="B6106" t="str">
            <v>14</v>
          </cell>
          <cell r="C6106" t="str">
            <v>Разьединители РНДЗ-35Б</v>
          </cell>
          <cell r="D6106" t="str">
            <v>533</v>
          </cell>
          <cell r="E6106" t="str">
            <v>011</v>
          </cell>
          <cell r="F6106">
            <v>11</v>
          </cell>
          <cell r="G6106">
            <v>40</v>
          </cell>
          <cell r="H6106">
            <v>14400</v>
          </cell>
          <cell r="I6106" t="str">
            <v>42981</v>
          </cell>
          <cell r="J6106" t="str">
            <v>2010062</v>
          </cell>
          <cell r="K6106" t="str">
            <v>40701</v>
          </cell>
          <cell r="L6106">
            <v>4.4000000000000004</v>
          </cell>
          <cell r="M6106" t="str">
            <v>143115010</v>
          </cell>
          <cell r="Q6106">
            <v>12105.6</v>
          </cell>
          <cell r="R6106">
            <v>52.8</v>
          </cell>
          <cell r="S6106">
            <v>2294.4</v>
          </cell>
        </row>
        <row r="6107">
          <cell r="B6107" t="str">
            <v>14</v>
          </cell>
          <cell r="C6107" t="str">
            <v>Разьединители РНДЗ-35Б</v>
          </cell>
          <cell r="D6107" t="str">
            <v>533</v>
          </cell>
          <cell r="E6107" t="str">
            <v>011</v>
          </cell>
          <cell r="F6107">
            <v>11</v>
          </cell>
          <cell r="G6107">
            <v>40</v>
          </cell>
          <cell r="H6107">
            <v>14400</v>
          </cell>
          <cell r="I6107" t="str">
            <v>42982</v>
          </cell>
          <cell r="J6107" t="str">
            <v>2010062</v>
          </cell>
          <cell r="K6107" t="str">
            <v>40701</v>
          </cell>
          <cell r="L6107">
            <v>4.4000000000000004</v>
          </cell>
          <cell r="M6107" t="str">
            <v>143115010</v>
          </cell>
          <cell r="Q6107">
            <v>12105.6</v>
          </cell>
          <cell r="R6107">
            <v>52.8</v>
          </cell>
          <cell r="S6107">
            <v>2294.4</v>
          </cell>
        </row>
        <row r="6108">
          <cell r="B6108" t="str">
            <v>14</v>
          </cell>
          <cell r="C6108" t="str">
            <v>Разьединители РНДЗ-35Б</v>
          </cell>
          <cell r="D6108" t="str">
            <v>533</v>
          </cell>
          <cell r="E6108" t="str">
            <v>011</v>
          </cell>
          <cell r="F6108">
            <v>11</v>
          </cell>
          <cell r="G6108">
            <v>40</v>
          </cell>
          <cell r="H6108">
            <v>14400</v>
          </cell>
          <cell r="I6108" t="str">
            <v>42983</v>
          </cell>
          <cell r="J6108" t="str">
            <v>2010062</v>
          </cell>
          <cell r="K6108" t="str">
            <v>40701</v>
          </cell>
          <cell r="L6108">
            <v>4.4000000000000004</v>
          </cell>
          <cell r="M6108" t="str">
            <v>143115010</v>
          </cell>
          <cell r="Q6108">
            <v>12105.6</v>
          </cell>
          <cell r="R6108">
            <v>52.8</v>
          </cell>
          <cell r="S6108">
            <v>2294.4</v>
          </cell>
        </row>
        <row r="6109">
          <cell r="B6109" t="str">
            <v>14</v>
          </cell>
          <cell r="C6109" t="str">
            <v>Разьединители РНДЗ-35Б</v>
          </cell>
          <cell r="D6109" t="str">
            <v>533</v>
          </cell>
          <cell r="E6109" t="str">
            <v>011</v>
          </cell>
          <cell r="F6109">
            <v>11</v>
          </cell>
          <cell r="G6109">
            <v>40</v>
          </cell>
          <cell r="H6109">
            <v>14400</v>
          </cell>
          <cell r="I6109" t="str">
            <v>42984</v>
          </cell>
          <cell r="J6109" t="str">
            <v>2010062</v>
          </cell>
          <cell r="K6109" t="str">
            <v>40701</v>
          </cell>
          <cell r="L6109">
            <v>4.4000000000000004</v>
          </cell>
          <cell r="M6109" t="str">
            <v>143115010</v>
          </cell>
          <cell r="Q6109">
            <v>12105.6</v>
          </cell>
          <cell r="R6109">
            <v>52.8</v>
          </cell>
          <cell r="S6109">
            <v>2294.4</v>
          </cell>
        </row>
        <row r="6110">
          <cell r="B6110" t="str">
            <v>14</v>
          </cell>
          <cell r="C6110" t="str">
            <v>Разьединители РНДЗ-35Б</v>
          </cell>
          <cell r="D6110" t="str">
            <v>533</v>
          </cell>
          <cell r="E6110" t="str">
            <v>011</v>
          </cell>
          <cell r="F6110">
            <v>11</v>
          </cell>
          <cell r="G6110">
            <v>40</v>
          </cell>
          <cell r="H6110">
            <v>14400</v>
          </cell>
          <cell r="I6110" t="str">
            <v>42985</v>
          </cell>
          <cell r="J6110" t="str">
            <v>2010062</v>
          </cell>
          <cell r="K6110" t="str">
            <v>40701</v>
          </cell>
          <cell r="L6110">
            <v>4.4000000000000004</v>
          </cell>
          <cell r="M6110" t="str">
            <v>143115010</v>
          </cell>
          <cell r="Q6110">
            <v>12105.6</v>
          </cell>
          <cell r="R6110">
            <v>52.8</v>
          </cell>
          <cell r="S6110">
            <v>2294.4</v>
          </cell>
        </row>
        <row r="6111">
          <cell r="B6111" t="str">
            <v>14</v>
          </cell>
          <cell r="C6111" t="str">
            <v>Разьединители РНДЗ-35Б</v>
          </cell>
          <cell r="D6111" t="str">
            <v>533</v>
          </cell>
          <cell r="E6111" t="str">
            <v>011</v>
          </cell>
          <cell r="F6111">
            <v>11</v>
          </cell>
          <cell r="G6111">
            <v>40</v>
          </cell>
          <cell r="H6111">
            <v>14400</v>
          </cell>
          <cell r="I6111" t="str">
            <v>42986</v>
          </cell>
          <cell r="J6111" t="str">
            <v>2010062</v>
          </cell>
          <cell r="K6111" t="str">
            <v>40701</v>
          </cell>
          <cell r="L6111">
            <v>4.4000000000000004</v>
          </cell>
          <cell r="M6111" t="str">
            <v>143115010</v>
          </cell>
          <cell r="Q6111">
            <v>12105.6</v>
          </cell>
          <cell r="R6111">
            <v>52.8</v>
          </cell>
          <cell r="S6111">
            <v>2294.4</v>
          </cell>
        </row>
        <row r="6112">
          <cell r="B6112" t="str">
            <v>14</v>
          </cell>
          <cell r="C6112" t="str">
            <v>Разрядники РВС-35</v>
          </cell>
          <cell r="D6112" t="str">
            <v>533</v>
          </cell>
          <cell r="E6112" t="str">
            <v>011</v>
          </cell>
          <cell r="F6112">
            <v>11</v>
          </cell>
          <cell r="G6112">
            <v>40</v>
          </cell>
          <cell r="H6112">
            <v>5800</v>
          </cell>
          <cell r="I6112" t="str">
            <v>42987</v>
          </cell>
          <cell r="J6112" t="str">
            <v>2010062</v>
          </cell>
          <cell r="K6112" t="str">
            <v>40701</v>
          </cell>
          <cell r="L6112">
            <v>4.4000000000000004</v>
          </cell>
          <cell r="M6112" t="str">
            <v>143115010</v>
          </cell>
          <cell r="Q6112">
            <v>4875.8900000000003</v>
          </cell>
          <cell r="R6112">
            <v>21.27</v>
          </cell>
          <cell r="S6112">
            <v>924.11</v>
          </cell>
        </row>
        <row r="6113">
          <cell r="B6113" t="str">
            <v>14</v>
          </cell>
          <cell r="C6113" t="str">
            <v>Разрядники РВС-35</v>
          </cell>
          <cell r="D6113" t="str">
            <v>533</v>
          </cell>
          <cell r="E6113" t="str">
            <v>011</v>
          </cell>
          <cell r="F6113">
            <v>11</v>
          </cell>
          <cell r="G6113">
            <v>40</v>
          </cell>
          <cell r="H6113">
            <v>5800</v>
          </cell>
          <cell r="I6113" t="str">
            <v>42988</v>
          </cell>
          <cell r="J6113" t="str">
            <v>2010062</v>
          </cell>
          <cell r="K6113" t="str">
            <v>40701</v>
          </cell>
          <cell r="L6113">
            <v>4.4000000000000004</v>
          </cell>
          <cell r="M6113" t="str">
            <v>143115010</v>
          </cell>
          <cell r="Q6113">
            <v>4875.8900000000003</v>
          </cell>
          <cell r="R6113">
            <v>21.27</v>
          </cell>
          <cell r="S6113">
            <v>924.11</v>
          </cell>
        </row>
        <row r="6114">
          <cell r="B6114" t="str">
            <v>14</v>
          </cell>
          <cell r="C6114" t="str">
            <v>Разрядники РВС-35</v>
          </cell>
          <cell r="D6114" t="str">
            <v>533</v>
          </cell>
          <cell r="E6114" t="str">
            <v>011</v>
          </cell>
          <cell r="F6114">
            <v>11</v>
          </cell>
          <cell r="G6114">
            <v>40</v>
          </cell>
          <cell r="H6114">
            <v>5800</v>
          </cell>
          <cell r="I6114" t="str">
            <v>42989</v>
          </cell>
          <cell r="J6114" t="str">
            <v>2010062</v>
          </cell>
          <cell r="K6114" t="str">
            <v>40701</v>
          </cell>
          <cell r="L6114">
            <v>4.4000000000000004</v>
          </cell>
          <cell r="M6114" t="str">
            <v>143115010</v>
          </cell>
          <cell r="Q6114">
            <v>4875.8900000000003</v>
          </cell>
          <cell r="R6114">
            <v>21.27</v>
          </cell>
          <cell r="S6114">
            <v>924.11</v>
          </cell>
        </row>
        <row r="6115">
          <cell r="B6115" t="str">
            <v>14</v>
          </cell>
          <cell r="C6115" t="str">
            <v>Разрядники РВС-35</v>
          </cell>
          <cell r="D6115" t="str">
            <v>533</v>
          </cell>
          <cell r="E6115" t="str">
            <v>011</v>
          </cell>
          <cell r="F6115">
            <v>11</v>
          </cell>
          <cell r="G6115">
            <v>40</v>
          </cell>
          <cell r="H6115">
            <v>5800</v>
          </cell>
          <cell r="I6115" t="str">
            <v>42990</v>
          </cell>
          <cell r="J6115" t="str">
            <v>2010062</v>
          </cell>
          <cell r="K6115" t="str">
            <v>40701</v>
          </cell>
          <cell r="L6115">
            <v>4.4000000000000004</v>
          </cell>
          <cell r="M6115" t="str">
            <v>143115010</v>
          </cell>
          <cell r="Q6115">
            <v>4875.8900000000003</v>
          </cell>
          <cell r="R6115">
            <v>21.27</v>
          </cell>
          <cell r="S6115">
            <v>924.11</v>
          </cell>
        </row>
        <row r="6116">
          <cell r="B6116" t="str">
            <v>14</v>
          </cell>
          <cell r="C6116" t="str">
            <v>Разрядники РВС-35</v>
          </cell>
          <cell r="D6116" t="str">
            <v>533</v>
          </cell>
          <cell r="E6116" t="str">
            <v>011</v>
          </cell>
          <cell r="F6116">
            <v>11</v>
          </cell>
          <cell r="G6116">
            <v>40</v>
          </cell>
          <cell r="H6116">
            <v>5800</v>
          </cell>
          <cell r="I6116" t="str">
            <v>42991</v>
          </cell>
          <cell r="J6116" t="str">
            <v>2010062</v>
          </cell>
          <cell r="K6116" t="str">
            <v>40701</v>
          </cell>
          <cell r="L6116">
            <v>4.4000000000000004</v>
          </cell>
          <cell r="M6116" t="str">
            <v>143115010</v>
          </cell>
          <cell r="Q6116">
            <v>4875.8900000000003</v>
          </cell>
          <cell r="R6116">
            <v>21.27</v>
          </cell>
          <cell r="S6116">
            <v>924.11</v>
          </cell>
        </row>
        <row r="6117">
          <cell r="B6117" t="str">
            <v>14</v>
          </cell>
          <cell r="C6117" t="str">
            <v>Разрядники РВС-35</v>
          </cell>
          <cell r="D6117" t="str">
            <v>533</v>
          </cell>
          <cell r="E6117" t="str">
            <v>011</v>
          </cell>
          <cell r="F6117">
            <v>11</v>
          </cell>
          <cell r="G6117">
            <v>40</v>
          </cell>
          <cell r="H6117">
            <v>5800</v>
          </cell>
          <cell r="I6117" t="str">
            <v>42992</v>
          </cell>
          <cell r="J6117" t="str">
            <v>2010062</v>
          </cell>
          <cell r="K6117" t="str">
            <v>40701</v>
          </cell>
          <cell r="L6117">
            <v>4.4000000000000004</v>
          </cell>
          <cell r="M6117" t="str">
            <v>143115010</v>
          </cell>
          <cell r="Q6117">
            <v>4875.8900000000003</v>
          </cell>
          <cell r="R6117">
            <v>21.27</v>
          </cell>
          <cell r="S6117">
            <v>924.11</v>
          </cell>
        </row>
        <row r="6118">
          <cell r="B6118" t="str">
            <v>14</v>
          </cell>
          <cell r="C6118" t="str">
            <v>Разрядники РВС-35</v>
          </cell>
          <cell r="D6118" t="str">
            <v>533</v>
          </cell>
          <cell r="E6118" t="str">
            <v>011</v>
          </cell>
          <cell r="F6118">
            <v>11</v>
          </cell>
          <cell r="G6118">
            <v>40</v>
          </cell>
          <cell r="H6118">
            <v>5800</v>
          </cell>
          <cell r="I6118" t="str">
            <v>42993</v>
          </cell>
          <cell r="J6118" t="str">
            <v>2010062</v>
          </cell>
          <cell r="K6118" t="str">
            <v>40701</v>
          </cell>
          <cell r="L6118">
            <v>4.4000000000000004</v>
          </cell>
          <cell r="M6118" t="str">
            <v>143115010</v>
          </cell>
          <cell r="Q6118">
            <v>4875.8900000000003</v>
          </cell>
          <cell r="R6118">
            <v>21.27</v>
          </cell>
          <cell r="S6118">
            <v>924.11</v>
          </cell>
        </row>
        <row r="6119">
          <cell r="B6119" t="str">
            <v>14</v>
          </cell>
          <cell r="C6119" t="str">
            <v>Разрядники РВС-35</v>
          </cell>
          <cell r="D6119" t="str">
            <v>533</v>
          </cell>
          <cell r="E6119" t="str">
            <v>011</v>
          </cell>
          <cell r="F6119">
            <v>11</v>
          </cell>
          <cell r="G6119">
            <v>40</v>
          </cell>
          <cell r="H6119">
            <v>5800</v>
          </cell>
          <cell r="I6119" t="str">
            <v>42994</v>
          </cell>
          <cell r="J6119" t="str">
            <v>2010062</v>
          </cell>
          <cell r="K6119" t="str">
            <v>40701</v>
          </cell>
          <cell r="L6119">
            <v>4.4000000000000004</v>
          </cell>
          <cell r="M6119" t="str">
            <v>143115010</v>
          </cell>
          <cell r="Q6119">
            <v>4875.8900000000003</v>
          </cell>
          <cell r="R6119">
            <v>21.27</v>
          </cell>
          <cell r="S6119">
            <v>924.11</v>
          </cell>
        </row>
        <row r="6120">
          <cell r="B6120" t="str">
            <v>14</v>
          </cell>
          <cell r="C6120" t="str">
            <v>Разрядники РВС-35</v>
          </cell>
          <cell r="D6120" t="str">
            <v>533</v>
          </cell>
          <cell r="E6120" t="str">
            <v>011</v>
          </cell>
          <cell r="F6120">
            <v>11</v>
          </cell>
          <cell r="G6120">
            <v>40</v>
          </cell>
          <cell r="H6120">
            <v>5800</v>
          </cell>
          <cell r="I6120" t="str">
            <v>42995</v>
          </cell>
          <cell r="J6120" t="str">
            <v>2010062</v>
          </cell>
          <cell r="K6120" t="str">
            <v>40701</v>
          </cell>
          <cell r="L6120">
            <v>4.4000000000000004</v>
          </cell>
          <cell r="M6120" t="str">
            <v>143115010</v>
          </cell>
          <cell r="Q6120">
            <v>4875.8900000000003</v>
          </cell>
          <cell r="R6120">
            <v>21.27</v>
          </cell>
          <cell r="S6120">
            <v>924.11</v>
          </cell>
        </row>
        <row r="6121">
          <cell r="B6121" t="str">
            <v>14</v>
          </cell>
          <cell r="C6121" t="str">
            <v>Трансформаторы ТМН-6300кв</v>
          </cell>
          <cell r="D6121" t="str">
            <v>533</v>
          </cell>
          <cell r="E6121" t="str">
            <v>011</v>
          </cell>
          <cell r="F6121">
            <v>11</v>
          </cell>
          <cell r="G6121">
            <v>40</v>
          </cell>
          <cell r="H6121">
            <v>1771116.86</v>
          </cell>
          <cell r="I6121" t="str">
            <v>42996</v>
          </cell>
          <cell r="J6121" t="str">
            <v>2010062</v>
          </cell>
          <cell r="K6121" t="str">
            <v>40701</v>
          </cell>
          <cell r="L6121">
            <v>4.4000000000000004</v>
          </cell>
          <cell r="M6121" t="str">
            <v>143115010</v>
          </cell>
          <cell r="Q6121">
            <v>1488918.93</v>
          </cell>
          <cell r="R6121">
            <v>6494.1</v>
          </cell>
          <cell r="S6121">
            <v>282197.93</v>
          </cell>
        </row>
        <row r="6122">
          <cell r="B6122" t="str">
            <v>14</v>
          </cell>
          <cell r="C6122" t="str">
            <v>Трансформаторы ТМН-6300кв</v>
          </cell>
          <cell r="D6122" t="str">
            <v>533</v>
          </cell>
          <cell r="E6122" t="str">
            <v>011</v>
          </cell>
          <cell r="F6122">
            <v>11</v>
          </cell>
          <cell r="G6122">
            <v>40</v>
          </cell>
          <cell r="H6122">
            <v>1771116.86</v>
          </cell>
          <cell r="I6122" t="str">
            <v>42997</v>
          </cell>
          <cell r="J6122" t="str">
            <v>2010062</v>
          </cell>
          <cell r="K6122" t="str">
            <v>40701</v>
          </cell>
          <cell r="L6122">
            <v>4.4000000000000004</v>
          </cell>
          <cell r="M6122" t="str">
            <v>143115010</v>
          </cell>
          <cell r="Q6122">
            <v>1488918.94</v>
          </cell>
          <cell r="R6122">
            <v>6494.1</v>
          </cell>
          <cell r="S6122">
            <v>282197.92</v>
          </cell>
        </row>
        <row r="6123">
          <cell r="B6123" t="str">
            <v>18</v>
          </cell>
          <cell r="C6123" t="str">
            <v>Оборуд.ПС"Забайкалец"</v>
          </cell>
          <cell r="D6123" t="str">
            <v>533</v>
          </cell>
          <cell r="E6123" t="str">
            <v>011</v>
          </cell>
          <cell r="F6123">
            <v>11</v>
          </cell>
          <cell r="G6123">
            <v>40</v>
          </cell>
          <cell r="H6123">
            <v>2991993.95</v>
          </cell>
          <cell r="I6123" t="str">
            <v>42998</v>
          </cell>
          <cell r="J6123" t="str">
            <v>2010062</v>
          </cell>
          <cell r="K6123" t="str">
            <v>40701</v>
          </cell>
          <cell r="L6123">
            <v>4</v>
          </cell>
          <cell r="M6123" t="str">
            <v>143115010</v>
          </cell>
          <cell r="Q6123">
            <v>2991993.95</v>
          </cell>
          <cell r="R6123">
            <v>0</v>
          </cell>
          <cell r="S6123">
            <v>0</v>
          </cell>
        </row>
        <row r="6124">
          <cell r="B6124" t="str">
            <v>18</v>
          </cell>
          <cell r="C6124" t="str">
            <v>Оборуд.ПС"Леонидово"</v>
          </cell>
          <cell r="D6124" t="str">
            <v>533</v>
          </cell>
          <cell r="E6124" t="str">
            <v>011</v>
          </cell>
          <cell r="F6124">
            <v>11</v>
          </cell>
          <cell r="G6124">
            <v>40</v>
          </cell>
          <cell r="H6124">
            <v>702292</v>
          </cell>
          <cell r="I6124" t="str">
            <v>42999</v>
          </cell>
          <cell r="J6124" t="str">
            <v>2010062</v>
          </cell>
          <cell r="K6124" t="str">
            <v>40701</v>
          </cell>
          <cell r="L6124">
            <v>4</v>
          </cell>
          <cell r="M6124" t="str">
            <v>143115010</v>
          </cell>
          <cell r="Q6124">
            <v>702292</v>
          </cell>
          <cell r="R6124">
            <v>0</v>
          </cell>
          <cell r="S6124">
            <v>0</v>
          </cell>
        </row>
        <row r="6125">
          <cell r="B6125" t="str">
            <v>18</v>
          </cell>
          <cell r="C6125" t="str">
            <v>Оборуд.ПС"Леонидово"</v>
          </cell>
          <cell r="D6125" t="str">
            <v>533</v>
          </cell>
          <cell r="E6125" t="str">
            <v>011</v>
          </cell>
          <cell r="F6125">
            <v>11</v>
          </cell>
          <cell r="G6125">
            <v>40</v>
          </cell>
          <cell r="H6125">
            <v>336317.6</v>
          </cell>
          <cell r="I6125" t="str">
            <v>43000</v>
          </cell>
          <cell r="J6125" t="str">
            <v>2010062</v>
          </cell>
          <cell r="K6125" t="str">
            <v>40701</v>
          </cell>
          <cell r="L6125">
            <v>4</v>
          </cell>
          <cell r="M6125" t="str">
            <v>143115010</v>
          </cell>
          <cell r="Q6125">
            <v>336317.6</v>
          </cell>
          <cell r="R6125">
            <v>0</v>
          </cell>
          <cell r="S6125">
            <v>0</v>
          </cell>
        </row>
        <row r="6126">
          <cell r="B6126" t="str">
            <v>18</v>
          </cell>
          <cell r="C6126" t="str">
            <v>Оборуд.ПС"Поронайскуг."</v>
          </cell>
          <cell r="D6126" t="str">
            <v>533</v>
          </cell>
          <cell r="E6126" t="str">
            <v>011</v>
          </cell>
          <cell r="F6126">
            <v>11</v>
          </cell>
          <cell r="G6126">
            <v>40</v>
          </cell>
          <cell r="H6126">
            <v>1286881.95</v>
          </cell>
          <cell r="I6126" t="str">
            <v>43001</v>
          </cell>
          <cell r="J6126" t="str">
            <v>2010062</v>
          </cell>
          <cell r="K6126" t="str">
            <v>40701</v>
          </cell>
          <cell r="L6126">
            <v>4.4000000000000004</v>
          </cell>
          <cell r="M6126" t="str">
            <v>143115010</v>
          </cell>
          <cell r="Q6126">
            <v>1036725.16</v>
          </cell>
          <cell r="R6126">
            <v>4718.57</v>
          </cell>
          <cell r="S6126">
            <v>250156.79</v>
          </cell>
          <cell r="X6126">
            <v>0</v>
          </cell>
        </row>
        <row r="6127">
          <cell r="B6127" t="str">
            <v>18</v>
          </cell>
          <cell r="C6127" t="str">
            <v>Оборуд.ПС"Поронайскуг."</v>
          </cell>
          <cell r="D6127" t="str">
            <v>533</v>
          </cell>
          <cell r="E6127" t="str">
            <v>011</v>
          </cell>
          <cell r="F6127">
            <v>11</v>
          </cell>
          <cell r="G6127">
            <v>40</v>
          </cell>
          <cell r="H6127">
            <v>568468</v>
          </cell>
          <cell r="I6127" t="str">
            <v>43002</v>
          </cell>
          <cell r="J6127" t="str">
            <v>2010062</v>
          </cell>
          <cell r="K6127" t="str">
            <v>40701</v>
          </cell>
          <cell r="L6127">
            <v>4</v>
          </cell>
          <cell r="M6127" t="str">
            <v>143115010</v>
          </cell>
          <cell r="Q6127">
            <v>568468</v>
          </cell>
          <cell r="R6127">
            <v>0</v>
          </cell>
          <cell r="S6127">
            <v>0</v>
          </cell>
        </row>
        <row r="6128">
          <cell r="B6128" t="str">
            <v>18</v>
          </cell>
          <cell r="C6128" t="str">
            <v>Оборуд.ПС"Поронаская"</v>
          </cell>
          <cell r="D6128" t="str">
            <v>533</v>
          </cell>
          <cell r="E6128" t="str">
            <v>011</v>
          </cell>
          <cell r="F6128">
            <v>11</v>
          </cell>
          <cell r="G6128">
            <v>40</v>
          </cell>
          <cell r="H6128">
            <v>12586897.74</v>
          </cell>
          <cell r="I6128" t="str">
            <v>43392</v>
          </cell>
          <cell r="J6128" t="str">
            <v>2010062</v>
          </cell>
          <cell r="K6128" t="str">
            <v>40701</v>
          </cell>
          <cell r="L6128">
            <v>4</v>
          </cell>
          <cell r="M6128" t="str">
            <v>143115010</v>
          </cell>
          <cell r="Q6128">
            <v>12586897.74</v>
          </cell>
          <cell r="R6128">
            <v>0</v>
          </cell>
          <cell r="S6128">
            <v>0</v>
          </cell>
        </row>
        <row r="6129">
          <cell r="B6129" t="str">
            <v>00</v>
          </cell>
          <cell r="C6129" t="str">
            <v>Силовое оборудование ТП №8 г.Поронайск</v>
          </cell>
          <cell r="D6129" t="str">
            <v>533</v>
          </cell>
          <cell r="E6129" t="str">
            <v>011</v>
          </cell>
          <cell r="F6129">
            <v>11</v>
          </cell>
          <cell r="G6129">
            <v>40</v>
          </cell>
          <cell r="H6129">
            <v>260253.49</v>
          </cell>
          <cell r="I6129" t="str">
            <v>43393</v>
          </cell>
          <cell r="J6129" t="str">
            <v>2010062</v>
          </cell>
          <cell r="K6129" t="str">
            <v>40701</v>
          </cell>
          <cell r="L6129">
            <v>4.4000000000000004</v>
          </cell>
          <cell r="M6129" t="str">
            <v>143115010</v>
          </cell>
          <cell r="Q6129">
            <v>238655.63</v>
          </cell>
          <cell r="R6129">
            <v>954.26</v>
          </cell>
          <cell r="S6129">
            <v>21597.86</v>
          </cell>
        </row>
        <row r="6130">
          <cell r="B6130" t="str">
            <v>00</v>
          </cell>
          <cell r="C6130" t="str">
            <v>Силовое оборудование ТП №95 г.Поронайск</v>
          </cell>
          <cell r="D6130" t="str">
            <v>533</v>
          </cell>
          <cell r="E6130" t="str">
            <v>011</v>
          </cell>
          <cell r="F6130">
            <v>11</v>
          </cell>
          <cell r="G6130">
            <v>40</v>
          </cell>
          <cell r="H6130">
            <v>313118.94</v>
          </cell>
          <cell r="I6130" t="str">
            <v>43394</v>
          </cell>
          <cell r="J6130" t="str">
            <v>2010062</v>
          </cell>
          <cell r="K6130" t="str">
            <v>40701</v>
          </cell>
          <cell r="L6130">
            <v>4.4000000000000004</v>
          </cell>
          <cell r="M6130" t="str">
            <v>143115010</v>
          </cell>
          <cell r="Q6130">
            <v>273895.74</v>
          </cell>
          <cell r="R6130">
            <v>1148.0999999999999</v>
          </cell>
          <cell r="S6130">
            <v>39223.199999999997</v>
          </cell>
        </row>
        <row r="6131">
          <cell r="B6131" t="str">
            <v>00</v>
          </cell>
          <cell r="C6131" t="str">
            <v>Силовое оборудование ТП №78 г.Поронайск</v>
          </cell>
          <cell r="D6131" t="str">
            <v>533</v>
          </cell>
          <cell r="E6131" t="str">
            <v>011</v>
          </cell>
          <cell r="F6131">
            <v>11</v>
          </cell>
          <cell r="G6131">
            <v>40</v>
          </cell>
          <cell r="H6131">
            <v>162986.07999999999</v>
          </cell>
          <cell r="I6131" t="str">
            <v>43395</v>
          </cell>
          <cell r="J6131" t="str">
            <v>2010062</v>
          </cell>
          <cell r="K6131" t="str">
            <v>40701</v>
          </cell>
          <cell r="L6131">
            <v>4.4000000000000004</v>
          </cell>
          <cell r="M6131" t="str">
            <v>143115010</v>
          </cell>
          <cell r="Q6131">
            <v>121370.54</v>
          </cell>
          <cell r="R6131">
            <v>597.62</v>
          </cell>
          <cell r="S6131">
            <v>41615.54</v>
          </cell>
        </row>
        <row r="6132">
          <cell r="B6132" t="str">
            <v>00</v>
          </cell>
          <cell r="C6132" t="str">
            <v>Силовое оборудование ТП №65 г.Поронайск</v>
          </cell>
          <cell r="D6132" t="str">
            <v>533</v>
          </cell>
          <cell r="E6132" t="str">
            <v>011</v>
          </cell>
          <cell r="F6132">
            <v>11</v>
          </cell>
          <cell r="G6132">
            <v>40</v>
          </cell>
          <cell r="H6132">
            <v>184080.01</v>
          </cell>
          <cell r="I6132" t="str">
            <v>43396</v>
          </cell>
          <cell r="J6132" t="str">
            <v>2010062</v>
          </cell>
          <cell r="K6132" t="str">
            <v>40701</v>
          </cell>
          <cell r="L6132">
            <v>4.4000000000000004</v>
          </cell>
          <cell r="M6132" t="str">
            <v>143115010</v>
          </cell>
          <cell r="Q6132">
            <v>131485.79</v>
          </cell>
          <cell r="R6132">
            <v>674.96</v>
          </cell>
          <cell r="S6132">
            <v>52594.22</v>
          </cell>
        </row>
        <row r="6133">
          <cell r="B6133" t="str">
            <v>00</v>
          </cell>
          <cell r="C6133" t="str">
            <v>Силовое оборудование ТП №65а г.Поронайск</v>
          </cell>
          <cell r="D6133" t="str">
            <v>533</v>
          </cell>
          <cell r="E6133" t="str">
            <v>011</v>
          </cell>
          <cell r="F6133">
            <v>11</v>
          </cell>
          <cell r="G6133">
            <v>40</v>
          </cell>
          <cell r="H6133">
            <v>41962.19</v>
          </cell>
          <cell r="I6133" t="str">
            <v>43397</v>
          </cell>
          <cell r="J6133" t="str">
            <v>2010062</v>
          </cell>
          <cell r="K6133" t="str">
            <v>40701</v>
          </cell>
          <cell r="L6133">
            <v>4.4000000000000004</v>
          </cell>
          <cell r="M6133" t="str">
            <v>143115010</v>
          </cell>
          <cell r="Q6133">
            <v>13189.95</v>
          </cell>
          <cell r="R6133">
            <v>153.86000000000001</v>
          </cell>
          <cell r="S6133">
            <v>28772.240000000002</v>
          </cell>
        </row>
        <row r="6134">
          <cell r="B6134" t="str">
            <v>00</v>
          </cell>
          <cell r="C6134" t="str">
            <v>ТП №26</v>
          </cell>
          <cell r="D6134" t="str">
            <v>533</v>
          </cell>
          <cell r="E6134" t="str">
            <v>011</v>
          </cell>
          <cell r="F6134">
            <v>11</v>
          </cell>
          <cell r="G6134">
            <v>40</v>
          </cell>
          <cell r="H6134">
            <v>193378.14</v>
          </cell>
          <cell r="I6134" t="str">
            <v>43398</v>
          </cell>
          <cell r="J6134" t="str">
            <v>2010062</v>
          </cell>
          <cell r="K6134" t="str">
            <v>40701</v>
          </cell>
          <cell r="L6134">
            <v>4.4000000000000004</v>
          </cell>
          <cell r="M6134" t="str">
            <v>143115010</v>
          </cell>
          <cell r="Q6134">
            <v>169073.93</v>
          </cell>
          <cell r="R6134">
            <v>709.05</v>
          </cell>
          <cell r="S6134">
            <v>24304.21</v>
          </cell>
        </row>
        <row r="6135">
          <cell r="B6135" t="str">
            <v>00</v>
          </cell>
          <cell r="C6135" t="str">
            <v>Силовое оборудование МТП №49 г.Поронайск</v>
          </cell>
          <cell r="D6135" t="str">
            <v>533</v>
          </cell>
          <cell r="E6135" t="str">
            <v>011</v>
          </cell>
          <cell r="F6135">
            <v>11</v>
          </cell>
          <cell r="G6135">
            <v>40</v>
          </cell>
          <cell r="H6135">
            <v>148297.4</v>
          </cell>
          <cell r="I6135" t="str">
            <v>43399</v>
          </cell>
          <cell r="J6135" t="str">
            <v>2010062</v>
          </cell>
          <cell r="K6135" t="str">
            <v>40701</v>
          </cell>
          <cell r="L6135">
            <v>4.4000000000000004</v>
          </cell>
          <cell r="M6135" t="str">
            <v>143115010</v>
          </cell>
          <cell r="Q6135">
            <v>148297.4</v>
          </cell>
          <cell r="R6135">
            <v>0</v>
          </cell>
          <cell r="S6135">
            <v>0</v>
          </cell>
        </row>
        <row r="6136">
          <cell r="B6136" t="str">
            <v>00</v>
          </cell>
          <cell r="C6136" t="str">
            <v>Силовое оборудование ТП №73 г.Поронайск</v>
          </cell>
          <cell r="D6136" t="str">
            <v>533</v>
          </cell>
          <cell r="E6136" t="str">
            <v>011</v>
          </cell>
          <cell r="F6136">
            <v>11</v>
          </cell>
          <cell r="G6136">
            <v>40</v>
          </cell>
          <cell r="H6136">
            <v>93384</v>
          </cell>
          <cell r="I6136" t="str">
            <v>43400</v>
          </cell>
          <cell r="J6136" t="str">
            <v>2010062</v>
          </cell>
          <cell r="K6136" t="str">
            <v>40701</v>
          </cell>
          <cell r="L6136">
            <v>4.4000000000000004</v>
          </cell>
          <cell r="M6136" t="str">
            <v>143115010</v>
          </cell>
          <cell r="Q6136">
            <v>55262</v>
          </cell>
          <cell r="R6136">
            <v>342.41</v>
          </cell>
          <cell r="S6136">
            <v>38122</v>
          </cell>
        </row>
        <row r="6137">
          <cell r="B6137" t="str">
            <v>00</v>
          </cell>
          <cell r="C6137" t="str">
            <v>Силовое оборудование МТП №24 г.Поронайск</v>
          </cell>
          <cell r="D6137" t="str">
            <v>533</v>
          </cell>
          <cell r="E6137" t="str">
            <v>011</v>
          </cell>
          <cell r="F6137">
            <v>11</v>
          </cell>
          <cell r="G6137">
            <v>40</v>
          </cell>
          <cell r="H6137">
            <v>59337.19</v>
          </cell>
          <cell r="I6137" t="str">
            <v>43401</v>
          </cell>
          <cell r="J6137" t="str">
            <v>2010062</v>
          </cell>
          <cell r="K6137" t="str">
            <v>40701</v>
          </cell>
          <cell r="L6137">
            <v>4.4000000000000004</v>
          </cell>
          <cell r="M6137" t="str">
            <v>143115010</v>
          </cell>
          <cell r="Q6137">
            <v>45962.6</v>
          </cell>
          <cell r="R6137">
            <v>217.57</v>
          </cell>
          <cell r="S6137">
            <v>13374.59</v>
          </cell>
        </row>
        <row r="6138">
          <cell r="B6138" t="str">
            <v>00</v>
          </cell>
          <cell r="C6138" t="str">
            <v>Силовое оборудование КТП №2 п.Забайкалец</v>
          </cell>
          <cell r="D6138" t="str">
            <v>533</v>
          </cell>
          <cell r="E6138" t="str">
            <v>011</v>
          </cell>
          <cell r="F6138">
            <v>11</v>
          </cell>
          <cell r="G6138">
            <v>40</v>
          </cell>
          <cell r="H6138">
            <v>99851.24</v>
          </cell>
          <cell r="I6138" t="str">
            <v>43402</v>
          </cell>
          <cell r="J6138" t="str">
            <v>2010062</v>
          </cell>
          <cell r="K6138" t="str">
            <v>40701</v>
          </cell>
          <cell r="L6138">
            <v>4.4000000000000004</v>
          </cell>
          <cell r="M6138" t="str">
            <v>143115010</v>
          </cell>
          <cell r="Q6138">
            <v>34415.339999999997</v>
          </cell>
          <cell r="R6138">
            <v>366.12</v>
          </cell>
          <cell r="S6138">
            <v>65435.9</v>
          </cell>
        </row>
        <row r="6139">
          <cell r="B6139" t="str">
            <v>00</v>
          </cell>
          <cell r="C6139" t="str">
            <v>ТП №1</v>
          </cell>
          <cell r="D6139" t="str">
            <v>533</v>
          </cell>
          <cell r="E6139" t="str">
            <v>011</v>
          </cell>
          <cell r="F6139">
            <v>11</v>
          </cell>
          <cell r="G6139">
            <v>40</v>
          </cell>
          <cell r="H6139">
            <v>569587.71</v>
          </cell>
          <cell r="I6139" t="str">
            <v>43403</v>
          </cell>
          <cell r="J6139" t="str">
            <v>2010062</v>
          </cell>
          <cell r="K6139" t="str">
            <v>40701</v>
          </cell>
          <cell r="L6139">
            <v>4.4000000000000004</v>
          </cell>
          <cell r="M6139" t="str">
            <v>143115010</v>
          </cell>
          <cell r="Q6139">
            <v>569587.71</v>
          </cell>
          <cell r="R6139">
            <v>0</v>
          </cell>
          <cell r="S6139">
            <v>0</v>
          </cell>
        </row>
        <row r="6140">
          <cell r="B6140" t="str">
            <v>00</v>
          </cell>
          <cell r="C6140" t="str">
            <v>Силовое оборудование КТПН №9 п.Матросово</v>
          </cell>
          <cell r="D6140" t="str">
            <v>533</v>
          </cell>
          <cell r="E6140" t="str">
            <v>011</v>
          </cell>
          <cell r="F6140">
            <v>11</v>
          </cell>
          <cell r="G6140">
            <v>40</v>
          </cell>
          <cell r="H6140">
            <v>132888.04</v>
          </cell>
          <cell r="I6140" t="str">
            <v>43739</v>
          </cell>
          <cell r="J6140" t="str">
            <v>2010062</v>
          </cell>
          <cell r="K6140" t="str">
            <v>40701</v>
          </cell>
          <cell r="L6140">
            <v>4.4000000000000004</v>
          </cell>
          <cell r="M6140" t="str">
            <v>143115010</v>
          </cell>
          <cell r="Q6140">
            <v>109725.09</v>
          </cell>
          <cell r="R6140">
            <v>487.26</v>
          </cell>
          <cell r="S6140">
            <v>23162.95</v>
          </cell>
        </row>
        <row r="6141">
          <cell r="A6141">
            <v>1706</v>
          </cell>
          <cell r="B6141" t="str">
            <v>88</v>
          </cell>
          <cell r="C6141" t="str">
            <v>Масляный выключатель С 35 М630-10А</v>
          </cell>
          <cell r="D6141" t="str">
            <v>535</v>
          </cell>
          <cell r="E6141" t="str">
            <v>011</v>
          </cell>
          <cell r="F6141">
            <v>11</v>
          </cell>
          <cell r="G6141">
            <v>40</v>
          </cell>
          <cell r="H6141">
            <v>24668.22</v>
          </cell>
          <cell r="I6141" t="str">
            <v>40843</v>
          </cell>
          <cell r="J6141" t="str">
            <v>2010062</v>
          </cell>
          <cell r="K6141" t="str">
            <v>40701</v>
          </cell>
          <cell r="L6141">
            <v>12.5</v>
          </cell>
          <cell r="M6141" t="str">
            <v>143120100</v>
          </cell>
          <cell r="N6141" t="str">
            <v>75</v>
          </cell>
          <cell r="O6141" t="str">
            <v>0904</v>
          </cell>
          <cell r="P6141" t="str">
            <v>0904</v>
          </cell>
          <cell r="Q6141">
            <v>256.95999999999998</v>
          </cell>
          <cell r="R6141">
            <v>256.95999999999998</v>
          </cell>
          <cell r="S6141">
            <v>24411.26</v>
          </cell>
          <cell r="V6141" t="str">
            <v>00001</v>
          </cell>
          <cell r="X6141">
            <v>0</v>
          </cell>
          <cell r="Y6141">
            <v>0</v>
          </cell>
        </row>
        <row r="6142">
          <cell r="A6142">
            <v>1706</v>
          </cell>
          <cell r="B6142" t="str">
            <v>88</v>
          </cell>
          <cell r="C6142" t="str">
            <v>Оборудование ТП 20</v>
          </cell>
          <cell r="D6142" t="str">
            <v>535</v>
          </cell>
          <cell r="E6142" t="str">
            <v>011</v>
          </cell>
          <cell r="F6142">
            <v>11</v>
          </cell>
          <cell r="G6142">
            <v>40</v>
          </cell>
          <cell r="H6142">
            <v>34375.42</v>
          </cell>
          <cell r="I6142" t="str">
            <v>40927</v>
          </cell>
          <cell r="J6142" t="str">
            <v>2010062</v>
          </cell>
          <cell r="K6142" t="str">
            <v>40701</v>
          </cell>
          <cell r="L6142">
            <v>12.5</v>
          </cell>
          <cell r="M6142" t="str">
            <v>143120100</v>
          </cell>
          <cell r="N6142" t="str">
            <v>61</v>
          </cell>
          <cell r="O6142" t="str">
            <v>0904</v>
          </cell>
          <cell r="P6142" t="str">
            <v>0904</v>
          </cell>
          <cell r="Q6142">
            <v>358.08</v>
          </cell>
          <cell r="R6142">
            <v>358.08</v>
          </cell>
          <cell r="S6142">
            <v>34017.339999999997</v>
          </cell>
          <cell r="V6142" t="str">
            <v>00010</v>
          </cell>
          <cell r="X6142">
            <v>0</v>
          </cell>
          <cell r="Y6142">
            <v>0</v>
          </cell>
        </row>
        <row r="6143">
          <cell r="A6143">
            <v>1706</v>
          </cell>
          <cell r="B6143" t="str">
            <v>88</v>
          </cell>
          <cell r="C6143" t="str">
            <v>Оборудование ТП ДК</v>
          </cell>
          <cell r="D6143" t="str">
            <v>535</v>
          </cell>
          <cell r="E6143" t="str">
            <v>011</v>
          </cell>
          <cell r="F6143">
            <v>11</v>
          </cell>
          <cell r="G6143">
            <v>40</v>
          </cell>
          <cell r="H6143">
            <v>26511.86</v>
          </cell>
          <cell r="I6143" t="str">
            <v>40928</v>
          </cell>
          <cell r="J6143" t="str">
            <v>2010062</v>
          </cell>
          <cell r="K6143" t="str">
            <v>40701</v>
          </cell>
          <cell r="L6143">
            <v>12.5</v>
          </cell>
          <cell r="M6143" t="str">
            <v>143120100</v>
          </cell>
          <cell r="N6143" t="str">
            <v>76</v>
          </cell>
          <cell r="O6143" t="str">
            <v>0904</v>
          </cell>
          <cell r="P6143" t="str">
            <v>0904</v>
          </cell>
          <cell r="Q6143">
            <v>276.17</v>
          </cell>
          <cell r="R6143">
            <v>276.17</v>
          </cell>
          <cell r="S6143">
            <v>26235.69</v>
          </cell>
          <cell r="V6143" t="str">
            <v>00011</v>
          </cell>
          <cell r="X6143">
            <v>0</v>
          </cell>
          <cell r="Y6143">
            <v>0</v>
          </cell>
        </row>
        <row r="6144">
          <cell r="A6144">
            <v>1706</v>
          </cell>
          <cell r="B6144" t="str">
            <v>88</v>
          </cell>
          <cell r="C6144" t="str">
            <v>Трансформатор ТМ 400 6/0.4</v>
          </cell>
          <cell r="D6144" t="str">
            <v>535</v>
          </cell>
          <cell r="E6144" t="str">
            <v>011</v>
          </cell>
          <cell r="F6144">
            <v>11</v>
          </cell>
          <cell r="G6144">
            <v>40</v>
          </cell>
          <cell r="H6144">
            <v>60486.44</v>
          </cell>
          <cell r="I6144" t="str">
            <v>40929</v>
          </cell>
          <cell r="J6144" t="str">
            <v>2010062</v>
          </cell>
          <cell r="K6144" t="str">
            <v>40701</v>
          </cell>
          <cell r="L6144">
            <v>8.33</v>
          </cell>
          <cell r="M6144" t="str">
            <v>143120147</v>
          </cell>
          <cell r="N6144" t="str">
            <v>90</v>
          </cell>
          <cell r="O6144" t="str">
            <v>0904</v>
          </cell>
          <cell r="P6144" t="str">
            <v>0904</v>
          </cell>
          <cell r="Q6144">
            <v>419.88</v>
          </cell>
          <cell r="R6144">
            <v>419.88</v>
          </cell>
          <cell r="S6144">
            <v>60066.559999999998</v>
          </cell>
          <cell r="V6144" t="str">
            <v>00012</v>
          </cell>
          <cell r="X6144">
            <v>0</v>
          </cell>
          <cell r="Y6144">
            <v>0</v>
          </cell>
        </row>
        <row r="6145">
          <cell r="A6145">
            <v>1706</v>
          </cell>
          <cell r="B6145" t="str">
            <v>88</v>
          </cell>
          <cell r="C6145" t="str">
            <v>Панель защиты ЩО-70</v>
          </cell>
          <cell r="D6145" t="str">
            <v>535</v>
          </cell>
          <cell r="E6145" t="str">
            <v>011</v>
          </cell>
          <cell r="F6145">
            <v>11</v>
          </cell>
          <cell r="G6145">
            <v>40</v>
          </cell>
          <cell r="H6145">
            <v>6689.83</v>
          </cell>
          <cell r="I6145" t="str">
            <v>40930</v>
          </cell>
          <cell r="J6145" t="str">
            <v>2010062</v>
          </cell>
          <cell r="K6145" t="str">
            <v>40701</v>
          </cell>
          <cell r="L6145">
            <v>10</v>
          </cell>
          <cell r="M6145" t="str">
            <v>143120100</v>
          </cell>
          <cell r="N6145" t="str">
            <v>85</v>
          </cell>
          <cell r="O6145" t="str">
            <v>0904</v>
          </cell>
          <cell r="P6145" t="str">
            <v>0904</v>
          </cell>
          <cell r="Q6145">
            <v>55.75</v>
          </cell>
          <cell r="R6145">
            <v>55.75</v>
          </cell>
          <cell r="S6145">
            <v>6634.08</v>
          </cell>
          <cell r="V6145" t="str">
            <v>00013</v>
          </cell>
          <cell r="X6145">
            <v>0</v>
          </cell>
          <cell r="Y6145">
            <v>0</v>
          </cell>
        </row>
        <row r="6146">
          <cell r="A6146">
            <v>1706</v>
          </cell>
          <cell r="B6146" t="str">
            <v>88</v>
          </cell>
          <cell r="C6146" t="str">
            <v>Оборудование ТП профилакторий</v>
          </cell>
          <cell r="D6146" t="str">
            <v>535</v>
          </cell>
          <cell r="E6146" t="str">
            <v>011</v>
          </cell>
          <cell r="F6146">
            <v>11</v>
          </cell>
          <cell r="G6146">
            <v>40</v>
          </cell>
          <cell r="H6146">
            <v>83544.92</v>
          </cell>
          <cell r="I6146" t="str">
            <v>40931</v>
          </cell>
          <cell r="J6146" t="str">
            <v>2010062</v>
          </cell>
          <cell r="K6146" t="str">
            <v>40701</v>
          </cell>
          <cell r="L6146">
            <v>10</v>
          </cell>
          <cell r="M6146" t="str">
            <v>143120100</v>
          </cell>
          <cell r="N6146" t="str">
            <v>85</v>
          </cell>
          <cell r="O6146" t="str">
            <v>0904</v>
          </cell>
          <cell r="P6146" t="str">
            <v>0904</v>
          </cell>
          <cell r="Q6146">
            <v>696.21</v>
          </cell>
          <cell r="R6146">
            <v>696.21</v>
          </cell>
          <cell r="S6146">
            <v>82848.710000000006</v>
          </cell>
          <cell r="V6146" t="str">
            <v>00014</v>
          </cell>
          <cell r="X6146">
            <v>0</v>
          </cell>
          <cell r="Y6146">
            <v>0</v>
          </cell>
        </row>
        <row r="6147">
          <cell r="A6147">
            <v>1706</v>
          </cell>
          <cell r="B6147" t="str">
            <v>88</v>
          </cell>
          <cell r="C6147" t="str">
            <v>Панель ЩО-70-130 СХЗ</v>
          </cell>
          <cell r="D6147" t="str">
            <v>535</v>
          </cell>
          <cell r="E6147" t="str">
            <v>011</v>
          </cell>
          <cell r="F6147">
            <v>11</v>
          </cell>
          <cell r="G6147">
            <v>40</v>
          </cell>
          <cell r="H6147">
            <v>8027.97</v>
          </cell>
          <cell r="I6147" t="str">
            <v>40932</v>
          </cell>
          <cell r="J6147" t="str">
            <v>2010062</v>
          </cell>
          <cell r="K6147" t="str">
            <v>40701</v>
          </cell>
          <cell r="L6147">
            <v>8.33</v>
          </cell>
          <cell r="M6147" t="str">
            <v>143120100</v>
          </cell>
          <cell r="N6147" t="str">
            <v>92</v>
          </cell>
          <cell r="O6147" t="str">
            <v>0904</v>
          </cell>
          <cell r="P6147" t="str">
            <v>0904</v>
          </cell>
          <cell r="Q6147">
            <v>55.73</v>
          </cell>
          <cell r="R6147">
            <v>55.73</v>
          </cell>
          <cell r="S6147">
            <v>7972.24</v>
          </cell>
          <cell r="V6147" t="str">
            <v>00015</v>
          </cell>
          <cell r="X6147">
            <v>0</v>
          </cell>
          <cell r="Y6147">
            <v>0</v>
          </cell>
        </row>
        <row r="6148">
          <cell r="A6148">
            <v>1706</v>
          </cell>
          <cell r="B6148" t="str">
            <v>88</v>
          </cell>
          <cell r="C6148" t="str">
            <v>Панель защиты ЩО-70-130</v>
          </cell>
          <cell r="D6148" t="str">
            <v>535</v>
          </cell>
          <cell r="E6148" t="str">
            <v>011</v>
          </cell>
          <cell r="F6148">
            <v>11</v>
          </cell>
          <cell r="G6148">
            <v>40</v>
          </cell>
          <cell r="H6148">
            <v>6689.83</v>
          </cell>
          <cell r="I6148" t="str">
            <v>40933</v>
          </cell>
          <cell r="J6148" t="str">
            <v>2010062</v>
          </cell>
          <cell r="K6148" t="str">
            <v>40701</v>
          </cell>
          <cell r="L6148">
            <v>10</v>
          </cell>
          <cell r="M6148" t="str">
            <v>143120100</v>
          </cell>
          <cell r="N6148" t="str">
            <v>88</v>
          </cell>
          <cell r="O6148" t="str">
            <v>0904</v>
          </cell>
          <cell r="P6148" t="str">
            <v>0904</v>
          </cell>
          <cell r="Q6148">
            <v>55.75</v>
          </cell>
          <cell r="R6148">
            <v>55.75</v>
          </cell>
          <cell r="S6148">
            <v>6634.08</v>
          </cell>
          <cell r="V6148" t="str">
            <v>00016</v>
          </cell>
          <cell r="X6148">
            <v>0</v>
          </cell>
          <cell r="Y6148">
            <v>0</v>
          </cell>
        </row>
        <row r="6149">
          <cell r="A6149">
            <v>1706</v>
          </cell>
          <cell r="B6149" t="str">
            <v>88</v>
          </cell>
          <cell r="C6149" t="str">
            <v>Оборудование ТП 2 Геологоразведка</v>
          </cell>
          <cell r="D6149" t="str">
            <v>535</v>
          </cell>
          <cell r="E6149" t="str">
            <v>011</v>
          </cell>
          <cell r="F6149">
            <v>11</v>
          </cell>
          <cell r="G6149">
            <v>40</v>
          </cell>
          <cell r="H6149">
            <v>31533.9</v>
          </cell>
          <cell r="I6149" t="str">
            <v>40934</v>
          </cell>
          <cell r="J6149" t="str">
            <v>2010062</v>
          </cell>
          <cell r="K6149" t="str">
            <v>40701</v>
          </cell>
          <cell r="L6149">
            <v>12.5</v>
          </cell>
          <cell r="M6149" t="str">
            <v>143120100</v>
          </cell>
          <cell r="N6149" t="str">
            <v>65</v>
          </cell>
          <cell r="O6149" t="str">
            <v>0904</v>
          </cell>
          <cell r="P6149" t="str">
            <v>0904</v>
          </cell>
          <cell r="Q6149">
            <v>328.48</v>
          </cell>
          <cell r="R6149">
            <v>328.48</v>
          </cell>
          <cell r="S6149">
            <v>31205.42</v>
          </cell>
          <cell r="V6149" t="str">
            <v>00017</v>
          </cell>
          <cell r="X6149">
            <v>0</v>
          </cell>
          <cell r="Y6149">
            <v>0</v>
          </cell>
        </row>
        <row r="6150">
          <cell r="A6150">
            <v>1706</v>
          </cell>
          <cell r="B6150" t="str">
            <v>88</v>
          </cell>
          <cell r="C6150" t="str">
            <v>Оборудование ТП 6 "А"</v>
          </cell>
          <cell r="D6150" t="str">
            <v>535</v>
          </cell>
          <cell r="E6150" t="str">
            <v>011</v>
          </cell>
          <cell r="F6150">
            <v>11</v>
          </cell>
          <cell r="G6150">
            <v>40</v>
          </cell>
          <cell r="H6150">
            <v>86818.64</v>
          </cell>
          <cell r="I6150" t="str">
            <v>40935</v>
          </cell>
          <cell r="J6150" t="str">
            <v>2010062</v>
          </cell>
          <cell r="K6150" t="str">
            <v>40701</v>
          </cell>
          <cell r="L6150">
            <v>8.33</v>
          </cell>
          <cell r="M6150" t="str">
            <v>143120100</v>
          </cell>
          <cell r="N6150" t="str">
            <v>69</v>
          </cell>
          <cell r="O6150" t="str">
            <v>0904</v>
          </cell>
          <cell r="P6150" t="str">
            <v>0904</v>
          </cell>
          <cell r="Q6150">
            <v>602.66999999999996</v>
          </cell>
          <cell r="R6150">
            <v>602.66999999999996</v>
          </cell>
          <cell r="S6150">
            <v>86215.97</v>
          </cell>
          <cell r="V6150" t="str">
            <v>00018</v>
          </cell>
          <cell r="X6150">
            <v>0</v>
          </cell>
          <cell r="Y6150">
            <v>0</v>
          </cell>
        </row>
        <row r="6151">
          <cell r="A6151">
            <v>1706</v>
          </cell>
          <cell r="B6151" t="str">
            <v>88</v>
          </cell>
          <cell r="C6151" t="str">
            <v>Оборудование ТП 7</v>
          </cell>
          <cell r="D6151" t="str">
            <v>535</v>
          </cell>
          <cell r="E6151" t="str">
            <v>011</v>
          </cell>
          <cell r="F6151">
            <v>11</v>
          </cell>
          <cell r="G6151">
            <v>40</v>
          </cell>
          <cell r="H6151">
            <v>109405.93</v>
          </cell>
          <cell r="I6151" t="str">
            <v>40919</v>
          </cell>
          <cell r="J6151" t="str">
            <v>2010062</v>
          </cell>
          <cell r="K6151" t="str">
            <v>40701</v>
          </cell>
          <cell r="L6151">
            <v>12.5</v>
          </cell>
          <cell r="M6151" t="str">
            <v>143120100</v>
          </cell>
          <cell r="N6151" t="str">
            <v>65</v>
          </cell>
          <cell r="O6151" t="str">
            <v>0904</v>
          </cell>
          <cell r="P6151" t="str">
            <v>0904</v>
          </cell>
          <cell r="Q6151">
            <v>1139.6500000000001</v>
          </cell>
          <cell r="R6151">
            <v>1139.6500000000001</v>
          </cell>
          <cell r="S6151">
            <v>108266.28</v>
          </cell>
          <cell r="V6151" t="str">
            <v>00019</v>
          </cell>
          <cell r="X6151">
            <v>0</v>
          </cell>
          <cell r="Y6151">
            <v>0</v>
          </cell>
        </row>
        <row r="6152">
          <cell r="A6152">
            <v>1706</v>
          </cell>
          <cell r="B6152" t="str">
            <v>88</v>
          </cell>
          <cell r="C6152" t="str">
            <v>Оборудование ТП 11 "А"</v>
          </cell>
          <cell r="D6152" t="str">
            <v>535</v>
          </cell>
          <cell r="E6152" t="str">
            <v>011</v>
          </cell>
          <cell r="F6152">
            <v>11</v>
          </cell>
          <cell r="G6152">
            <v>40</v>
          </cell>
          <cell r="H6152">
            <v>73222.03</v>
          </cell>
          <cell r="I6152" t="str">
            <v>40920</v>
          </cell>
          <cell r="J6152" t="str">
            <v>2010062</v>
          </cell>
          <cell r="K6152" t="str">
            <v>40701</v>
          </cell>
          <cell r="L6152">
            <v>12.5</v>
          </cell>
          <cell r="M6152" t="str">
            <v>143120100</v>
          </cell>
          <cell r="N6152" t="str">
            <v>65</v>
          </cell>
          <cell r="O6152" t="str">
            <v>0904</v>
          </cell>
          <cell r="P6152" t="str">
            <v>0904</v>
          </cell>
          <cell r="Q6152">
            <v>762.73</v>
          </cell>
          <cell r="R6152">
            <v>762.73</v>
          </cell>
          <cell r="S6152">
            <v>72459.3</v>
          </cell>
          <cell r="V6152" t="str">
            <v>00020</v>
          </cell>
          <cell r="X6152">
            <v>0</v>
          </cell>
          <cell r="Y6152">
            <v>0</v>
          </cell>
        </row>
        <row r="6153">
          <cell r="A6153">
            <v>1706</v>
          </cell>
          <cell r="B6153" t="str">
            <v>88</v>
          </cell>
          <cell r="C6153" t="str">
            <v>Оборудование ТП 12 "А" 2-ой микрорайон</v>
          </cell>
          <cell r="D6153" t="str">
            <v>535</v>
          </cell>
          <cell r="E6153" t="str">
            <v>011</v>
          </cell>
          <cell r="F6153">
            <v>11</v>
          </cell>
          <cell r="G6153">
            <v>40</v>
          </cell>
          <cell r="H6153">
            <v>109833.05</v>
          </cell>
          <cell r="I6153" t="str">
            <v>40921</v>
          </cell>
          <cell r="J6153" t="str">
            <v>2010062</v>
          </cell>
          <cell r="K6153" t="str">
            <v>40701</v>
          </cell>
          <cell r="L6153">
            <v>8.33</v>
          </cell>
          <cell r="M6153" t="str">
            <v>143120100</v>
          </cell>
          <cell r="N6153" t="str">
            <v>92</v>
          </cell>
          <cell r="O6153" t="str">
            <v>0904</v>
          </cell>
          <cell r="P6153" t="str">
            <v>0904</v>
          </cell>
          <cell r="Q6153">
            <v>762.42</v>
          </cell>
          <cell r="R6153">
            <v>762.42</v>
          </cell>
          <cell r="S6153">
            <v>109070.63</v>
          </cell>
          <cell r="V6153" t="str">
            <v>00021</v>
          </cell>
          <cell r="X6153">
            <v>0</v>
          </cell>
          <cell r="Y6153">
            <v>0</v>
          </cell>
        </row>
        <row r="6154">
          <cell r="A6154">
            <v>1706</v>
          </cell>
          <cell r="B6154" t="str">
            <v>88</v>
          </cell>
          <cell r="C6154" t="str">
            <v>Оборудование ТП 13 "А"</v>
          </cell>
          <cell r="D6154" t="str">
            <v>535</v>
          </cell>
          <cell r="E6154" t="str">
            <v>011</v>
          </cell>
          <cell r="F6154">
            <v>11</v>
          </cell>
          <cell r="G6154">
            <v>40</v>
          </cell>
          <cell r="H6154">
            <v>86615.25</v>
          </cell>
          <cell r="I6154" t="str">
            <v>40922</v>
          </cell>
          <cell r="J6154" t="str">
            <v>2010062</v>
          </cell>
          <cell r="K6154" t="str">
            <v>40701</v>
          </cell>
          <cell r="L6154">
            <v>10</v>
          </cell>
          <cell r="M6154" t="str">
            <v>143120100</v>
          </cell>
          <cell r="N6154" t="str">
            <v>90</v>
          </cell>
          <cell r="O6154" t="str">
            <v>0904</v>
          </cell>
          <cell r="P6154" t="str">
            <v>0904</v>
          </cell>
          <cell r="Q6154">
            <v>721.79</v>
          </cell>
          <cell r="R6154">
            <v>721.79</v>
          </cell>
          <cell r="S6154">
            <v>85893.46</v>
          </cell>
          <cell r="V6154" t="str">
            <v>00022</v>
          </cell>
          <cell r="X6154">
            <v>0</v>
          </cell>
          <cell r="Y6154">
            <v>0</v>
          </cell>
        </row>
        <row r="6155">
          <cell r="A6155">
            <v>1706</v>
          </cell>
          <cell r="B6155" t="str">
            <v>88</v>
          </cell>
          <cell r="C6155" t="str">
            <v>Оборудование ТП 14 "А"</v>
          </cell>
          <cell r="D6155" t="str">
            <v>535</v>
          </cell>
          <cell r="E6155" t="str">
            <v>011</v>
          </cell>
          <cell r="F6155">
            <v>11</v>
          </cell>
          <cell r="G6155">
            <v>40</v>
          </cell>
          <cell r="H6155">
            <v>109072.88</v>
          </cell>
          <cell r="I6155" t="str">
            <v>40923</v>
          </cell>
          <cell r="J6155" t="str">
            <v>2010062</v>
          </cell>
          <cell r="K6155" t="str">
            <v>40701</v>
          </cell>
          <cell r="L6155">
            <v>8.33</v>
          </cell>
          <cell r="M6155" t="str">
            <v>143120100</v>
          </cell>
          <cell r="N6155" t="str">
            <v>93</v>
          </cell>
          <cell r="O6155" t="str">
            <v>0904</v>
          </cell>
          <cell r="P6155" t="str">
            <v>0904</v>
          </cell>
          <cell r="Q6155">
            <v>757.15</v>
          </cell>
          <cell r="R6155">
            <v>757.15</v>
          </cell>
          <cell r="S6155">
            <v>108315.73</v>
          </cell>
          <cell r="V6155" t="str">
            <v>00023</v>
          </cell>
          <cell r="X6155">
            <v>0</v>
          </cell>
          <cell r="Y6155">
            <v>0</v>
          </cell>
        </row>
        <row r="6156">
          <cell r="A6156">
            <v>1706</v>
          </cell>
          <cell r="B6156" t="str">
            <v>88</v>
          </cell>
          <cell r="C6156" t="str">
            <v>Оборудование ТП 15 "А"</v>
          </cell>
          <cell r="D6156" t="str">
            <v>535</v>
          </cell>
          <cell r="E6156" t="str">
            <v>011</v>
          </cell>
          <cell r="F6156">
            <v>11</v>
          </cell>
          <cell r="G6156">
            <v>40</v>
          </cell>
          <cell r="H6156">
            <v>72715.25</v>
          </cell>
          <cell r="I6156" t="str">
            <v>40924</v>
          </cell>
          <cell r="J6156" t="str">
            <v>2010062</v>
          </cell>
          <cell r="K6156" t="str">
            <v>40701</v>
          </cell>
          <cell r="L6156">
            <v>12.5</v>
          </cell>
          <cell r="M6156" t="str">
            <v>143120100</v>
          </cell>
          <cell r="N6156" t="str">
            <v>85</v>
          </cell>
          <cell r="O6156" t="str">
            <v>0904</v>
          </cell>
          <cell r="P6156" t="str">
            <v>0904</v>
          </cell>
          <cell r="Q6156">
            <v>757.45</v>
          </cell>
          <cell r="R6156">
            <v>757.45</v>
          </cell>
          <cell r="S6156">
            <v>71957.8</v>
          </cell>
          <cell r="V6156" t="str">
            <v>00024</v>
          </cell>
          <cell r="X6156">
            <v>0</v>
          </cell>
          <cell r="Y6156">
            <v>0</v>
          </cell>
        </row>
        <row r="6157">
          <cell r="A6157">
            <v>1706</v>
          </cell>
          <cell r="B6157" t="str">
            <v>88</v>
          </cell>
          <cell r="C6157" t="str">
            <v>Оборудование закрытой трансформаторной подстанции ТП 17 "А"</v>
          </cell>
          <cell r="D6157" t="str">
            <v>535</v>
          </cell>
          <cell r="E6157" t="str">
            <v>011</v>
          </cell>
          <cell r="F6157">
            <v>11</v>
          </cell>
          <cell r="G6157">
            <v>40</v>
          </cell>
          <cell r="H6157">
            <v>28967.8</v>
          </cell>
          <cell r="I6157" t="str">
            <v>40925</v>
          </cell>
          <cell r="J6157" t="str">
            <v>2010062</v>
          </cell>
          <cell r="K6157" t="str">
            <v>40701</v>
          </cell>
          <cell r="L6157">
            <v>12.5</v>
          </cell>
          <cell r="M6157" t="str">
            <v>143120100</v>
          </cell>
          <cell r="N6157" t="str">
            <v>85</v>
          </cell>
          <cell r="O6157" t="str">
            <v>0904</v>
          </cell>
          <cell r="P6157" t="str">
            <v>0904</v>
          </cell>
          <cell r="Q6157">
            <v>301.75</v>
          </cell>
          <cell r="R6157">
            <v>301.75</v>
          </cell>
          <cell r="S6157">
            <v>28666.05</v>
          </cell>
          <cell r="V6157" t="str">
            <v>00025</v>
          </cell>
          <cell r="X6157">
            <v>0</v>
          </cell>
          <cell r="Y6157">
            <v>0</v>
          </cell>
        </row>
        <row r="6158">
          <cell r="A6158">
            <v>1706</v>
          </cell>
          <cell r="B6158" t="str">
            <v>88</v>
          </cell>
          <cell r="C6158" t="str">
            <v>Трансформатор ТМ 400-10/0.4</v>
          </cell>
          <cell r="D6158" t="str">
            <v>535</v>
          </cell>
          <cell r="E6158" t="str">
            <v>011</v>
          </cell>
          <cell r="F6158">
            <v>11</v>
          </cell>
          <cell r="G6158">
            <v>40</v>
          </cell>
          <cell r="H6158">
            <v>40323.730000000003</v>
          </cell>
          <cell r="I6158" t="str">
            <v>40926</v>
          </cell>
          <cell r="J6158" t="str">
            <v>2010062</v>
          </cell>
          <cell r="K6158" t="str">
            <v>40701</v>
          </cell>
          <cell r="L6158">
            <v>12.5</v>
          </cell>
          <cell r="M6158" t="str">
            <v>143120100</v>
          </cell>
          <cell r="N6158" t="str">
            <v>73</v>
          </cell>
          <cell r="O6158" t="str">
            <v>0904</v>
          </cell>
          <cell r="P6158" t="str">
            <v>0904</v>
          </cell>
          <cell r="Q6158">
            <v>420.04</v>
          </cell>
          <cell r="R6158">
            <v>420.04</v>
          </cell>
          <cell r="S6158">
            <v>39903.69</v>
          </cell>
          <cell r="V6158" t="str">
            <v>00026</v>
          </cell>
          <cell r="X6158">
            <v>0</v>
          </cell>
          <cell r="Y6158">
            <v>0</v>
          </cell>
        </row>
        <row r="6159">
          <cell r="A6159">
            <v>1706</v>
          </cell>
          <cell r="B6159" t="str">
            <v>88</v>
          </cell>
          <cell r="C6159" t="str">
            <v>Панель ЩО-70-120</v>
          </cell>
          <cell r="D6159" t="str">
            <v>535</v>
          </cell>
          <cell r="E6159" t="str">
            <v>011</v>
          </cell>
          <cell r="F6159">
            <v>11</v>
          </cell>
          <cell r="G6159">
            <v>40</v>
          </cell>
          <cell r="H6159">
            <v>6593.22</v>
          </cell>
          <cell r="I6159" t="str">
            <v>40916</v>
          </cell>
          <cell r="J6159" t="str">
            <v>2010062</v>
          </cell>
          <cell r="K6159" t="str">
            <v>40701</v>
          </cell>
          <cell r="L6159">
            <v>8.33</v>
          </cell>
          <cell r="M6159" t="str">
            <v>143120100</v>
          </cell>
          <cell r="N6159" t="str">
            <v>92</v>
          </cell>
          <cell r="O6159" t="str">
            <v>0904</v>
          </cell>
          <cell r="P6159" t="str">
            <v>0904</v>
          </cell>
          <cell r="Q6159">
            <v>45.77</v>
          </cell>
          <cell r="R6159">
            <v>45.77</v>
          </cell>
          <cell r="S6159">
            <v>6547.45</v>
          </cell>
          <cell r="V6159" t="str">
            <v>00027</v>
          </cell>
          <cell r="X6159">
            <v>0</v>
          </cell>
          <cell r="Y6159">
            <v>0</v>
          </cell>
        </row>
        <row r="6160">
          <cell r="A6160">
            <v>1706</v>
          </cell>
          <cell r="B6160" t="str">
            <v>88</v>
          </cell>
          <cell r="C6160" t="str">
            <v>Панель ЩО-70-130</v>
          </cell>
          <cell r="D6160" t="str">
            <v>535</v>
          </cell>
          <cell r="E6160" t="str">
            <v>011</v>
          </cell>
          <cell r="F6160">
            <v>11</v>
          </cell>
          <cell r="G6160">
            <v>40</v>
          </cell>
          <cell r="H6160">
            <v>8027.97</v>
          </cell>
          <cell r="I6160" t="str">
            <v>40917</v>
          </cell>
          <cell r="J6160" t="str">
            <v>2010062</v>
          </cell>
          <cell r="K6160" t="str">
            <v>40701</v>
          </cell>
          <cell r="L6160">
            <v>8.33</v>
          </cell>
          <cell r="M6160" t="str">
            <v>143120100</v>
          </cell>
          <cell r="N6160" t="str">
            <v>92</v>
          </cell>
          <cell r="O6160" t="str">
            <v>0904</v>
          </cell>
          <cell r="P6160" t="str">
            <v>0904</v>
          </cell>
          <cell r="Q6160">
            <v>55.73</v>
          </cell>
          <cell r="R6160">
            <v>55.73</v>
          </cell>
          <cell r="S6160">
            <v>7972.24</v>
          </cell>
          <cell r="V6160" t="str">
            <v>00028</v>
          </cell>
          <cell r="X6160">
            <v>0</v>
          </cell>
          <cell r="Y6160">
            <v>0</v>
          </cell>
        </row>
        <row r="6161">
          <cell r="A6161">
            <v>1706</v>
          </cell>
          <cell r="B6161" t="str">
            <v>88</v>
          </cell>
          <cell r="C6161" t="str">
            <v>Панель ЩО-70-130</v>
          </cell>
          <cell r="D6161" t="str">
            <v>535</v>
          </cell>
          <cell r="E6161" t="str">
            <v>011</v>
          </cell>
          <cell r="F6161">
            <v>11</v>
          </cell>
          <cell r="G6161">
            <v>40</v>
          </cell>
          <cell r="H6161">
            <v>8027.97</v>
          </cell>
          <cell r="I6161" t="str">
            <v>40918</v>
          </cell>
          <cell r="J6161" t="str">
            <v>2010062</v>
          </cell>
          <cell r="K6161" t="str">
            <v>40701</v>
          </cell>
          <cell r="L6161">
            <v>8.33</v>
          </cell>
          <cell r="M6161" t="str">
            <v>143120100</v>
          </cell>
          <cell r="N6161" t="str">
            <v>92</v>
          </cell>
          <cell r="O6161" t="str">
            <v>0904</v>
          </cell>
          <cell r="P6161" t="str">
            <v>0904</v>
          </cell>
          <cell r="Q6161">
            <v>55.73</v>
          </cell>
          <cell r="R6161">
            <v>55.73</v>
          </cell>
          <cell r="S6161">
            <v>7972.24</v>
          </cell>
          <cell r="V6161" t="str">
            <v>00029</v>
          </cell>
          <cell r="X6161">
            <v>0</v>
          </cell>
          <cell r="Y6161">
            <v>0</v>
          </cell>
        </row>
        <row r="6162">
          <cell r="A6162">
            <v>1706</v>
          </cell>
          <cell r="B6162" t="str">
            <v>88</v>
          </cell>
          <cell r="C6162" t="str">
            <v>Оборудование ТП 6</v>
          </cell>
          <cell r="D6162" t="str">
            <v>535</v>
          </cell>
          <cell r="E6162" t="str">
            <v>011</v>
          </cell>
          <cell r="F6162">
            <v>11</v>
          </cell>
          <cell r="G6162">
            <v>40</v>
          </cell>
          <cell r="H6162">
            <v>89781.36</v>
          </cell>
          <cell r="I6162" t="str">
            <v>40907</v>
          </cell>
          <cell r="J6162" t="str">
            <v>2010062</v>
          </cell>
          <cell r="K6162" t="str">
            <v>40701</v>
          </cell>
          <cell r="L6162">
            <v>10</v>
          </cell>
          <cell r="M6162" t="str">
            <v>143120100</v>
          </cell>
          <cell r="N6162" t="str">
            <v>69</v>
          </cell>
          <cell r="O6162" t="str">
            <v>0904</v>
          </cell>
          <cell r="P6162" t="str">
            <v>0904</v>
          </cell>
          <cell r="Q6162">
            <v>748.18</v>
          </cell>
          <cell r="R6162">
            <v>748.18</v>
          </cell>
          <cell r="S6162">
            <v>89033.18</v>
          </cell>
          <cell r="V6162" t="str">
            <v>00030</v>
          </cell>
          <cell r="X6162">
            <v>0</v>
          </cell>
          <cell r="Y6162">
            <v>0</v>
          </cell>
        </row>
        <row r="6163">
          <cell r="A6163">
            <v>1706</v>
          </cell>
          <cell r="B6163" t="str">
            <v>88</v>
          </cell>
          <cell r="C6163" t="str">
            <v>Оборудование ТП №1</v>
          </cell>
          <cell r="D6163" t="str">
            <v>535</v>
          </cell>
          <cell r="E6163" t="str">
            <v>011</v>
          </cell>
          <cell r="F6163">
            <v>11</v>
          </cell>
          <cell r="G6163">
            <v>40</v>
          </cell>
          <cell r="H6163">
            <v>57675.42</v>
          </cell>
          <cell r="I6163" t="str">
            <v>40908</v>
          </cell>
          <cell r="J6163" t="str">
            <v>2010062</v>
          </cell>
          <cell r="K6163" t="str">
            <v>40701</v>
          </cell>
          <cell r="L6163">
            <v>12.5</v>
          </cell>
          <cell r="M6163" t="str">
            <v>143120100</v>
          </cell>
          <cell r="N6163" t="str">
            <v>69</v>
          </cell>
          <cell r="O6163" t="str">
            <v>0904</v>
          </cell>
          <cell r="P6163" t="str">
            <v>0904</v>
          </cell>
          <cell r="Q6163">
            <v>600.79</v>
          </cell>
          <cell r="R6163">
            <v>600.79</v>
          </cell>
          <cell r="S6163">
            <v>57074.63</v>
          </cell>
          <cell r="V6163" t="str">
            <v>00031</v>
          </cell>
          <cell r="X6163">
            <v>0</v>
          </cell>
          <cell r="Y6163">
            <v>0</v>
          </cell>
        </row>
        <row r="6164">
          <cell r="A6164">
            <v>1706</v>
          </cell>
          <cell r="B6164" t="str">
            <v>88</v>
          </cell>
          <cell r="C6164" t="str">
            <v>Оборудование ТП30 яч.23.17</v>
          </cell>
          <cell r="D6164" t="str">
            <v>535</v>
          </cell>
          <cell r="E6164" t="str">
            <v>011</v>
          </cell>
          <cell r="F6164">
            <v>11</v>
          </cell>
          <cell r="G6164">
            <v>40</v>
          </cell>
          <cell r="H6164">
            <v>99566.1</v>
          </cell>
          <cell r="I6164" t="str">
            <v>40910</v>
          </cell>
          <cell r="J6164" t="str">
            <v>2010062</v>
          </cell>
          <cell r="K6164" t="str">
            <v>40701</v>
          </cell>
          <cell r="L6164">
            <v>12.5</v>
          </cell>
          <cell r="M6164" t="str">
            <v>143120100</v>
          </cell>
          <cell r="N6164" t="str">
            <v>70</v>
          </cell>
          <cell r="O6164" t="str">
            <v>0904</v>
          </cell>
          <cell r="P6164" t="str">
            <v>0904</v>
          </cell>
          <cell r="Q6164">
            <v>1037.1500000000001</v>
          </cell>
          <cell r="R6164">
            <v>1037.1500000000001</v>
          </cell>
          <cell r="S6164">
            <v>98528.95</v>
          </cell>
          <cell r="V6164" t="str">
            <v>00032</v>
          </cell>
          <cell r="X6164">
            <v>0</v>
          </cell>
          <cell r="Y6164">
            <v>0</v>
          </cell>
        </row>
        <row r="6165">
          <cell r="A6165">
            <v>1706</v>
          </cell>
          <cell r="B6165" t="str">
            <v>88</v>
          </cell>
          <cell r="C6165" t="str">
            <v>Оборудование ТП 19</v>
          </cell>
          <cell r="D6165" t="str">
            <v>535</v>
          </cell>
          <cell r="E6165" t="str">
            <v>011</v>
          </cell>
          <cell r="F6165">
            <v>11</v>
          </cell>
          <cell r="G6165">
            <v>40</v>
          </cell>
          <cell r="H6165">
            <v>54872.88</v>
          </cell>
          <cell r="I6165" t="str">
            <v>40911</v>
          </cell>
          <cell r="J6165" t="str">
            <v>2010062</v>
          </cell>
          <cell r="K6165" t="str">
            <v>40701</v>
          </cell>
          <cell r="L6165">
            <v>10</v>
          </cell>
          <cell r="M6165" t="str">
            <v>143120100</v>
          </cell>
          <cell r="N6165" t="str">
            <v>85</v>
          </cell>
          <cell r="O6165" t="str">
            <v>0904</v>
          </cell>
          <cell r="P6165" t="str">
            <v>0904</v>
          </cell>
          <cell r="Q6165">
            <v>457.27</v>
          </cell>
          <cell r="R6165">
            <v>457.27</v>
          </cell>
          <cell r="S6165">
            <v>54415.61</v>
          </cell>
          <cell r="V6165" t="str">
            <v>00033</v>
          </cell>
          <cell r="X6165">
            <v>0</v>
          </cell>
          <cell r="Y6165">
            <v>0</v>
          </cell>
        </row>
        <row r="6166">
          <cell r="A6166">
            <v>1706</v>
          </cell>
          <cell r="B6166" t="str">
            <v>88</v>
          </cell>
          <cell r="C6166" t="str">
            <v>Оборудование ТП 17 яч.10</v>
          </cell>
          <cell r="D6166" t="str">
            <v>535</v>
          </cell>
          <cell r="E6166" t="str">
            <v>011</v>
          </cell>
          <cell r="F6166">
            <v>11</v>
          </cell>
          <cell r="G6166">
            <v>40</v>
          </cell>
          <cell r="H6166">
            <v>28032.2</v>
          </cell>
          <cell r="I6166" t="str">
            <v>40912</v>
          </cell>
          <cell r="J6166" t="str">
            <v>2010062</v>
          </cell>
          <cell r="K6166" t="str">
            <v>40701</v>
          </cell>
          <cell r="L6166">
            <v>12.5</v>
          </cell>
          <cell r="M6166" t="str">
            <v>143120100</v>
          </cell>
          <cell r="N6166" t="str">
            <v>68</v>
          </cell>
          <cell r="O6166" t="str">
            <v>0904</v>
          </cell>
          <cell r="P6166" t="str">
            <v>0904</v>
          </cell>
          <cell r="Q6166">
            <v>292</v>
          </cell>
          <cell r="R6166">
            <v>292</v>
          </cell>
          <cell r="S6166">
            <v>27740.2</v>
          </cell>
          <cell r="V6166" t="str">
            <v>00034</v>
          </cell>
          <cell r="X6166">
            <v>0</v>
          </cell>
          <cell r="Y6166">
            <v>0</v>
          </cell>
        </row>
        <row r="6167">
          <cell r="A6167">
            <v>1706</v>
          </cell>
          <cell r="B6167" t="str">
            <v>88</v>
          </cell>
          <cell r="C6167" t="str">
            <v>Оборудование ТП 16</v>
          </cell>
          <cell r="D6167" t="str">
            <v>535</v>
          </cell>
          <cell r="E6167" t="str">
            <v>011</v>
          </cell>
          <cell r="F6167">
            <v>11</v>
          </cell>
          <cell r="G6167">
            <v>40</v>
          </cell>
          <cell r="H6167">
            <v>32891.53</v>
          </cell>
          <cell r="I6167" t="str">
            <v>40913</v>
          </cell>
          <cell r="J6167" t="str">
            <v>2010062</v>
          </cell>
          <cell r="K6167" t="str">
            <v>40701</v>
          </cell>
          <cell r="L6167">
            <v>10</v>
          </cell>
          <cell r="M6167" t="str">
            <v>143120100</v>
          </cell>
          <cell r="N6167" t="str">
            <v>89</v>
          </cell>
          <cell r="O6167" t="str">
            <v>0904</v>
          </cell>
          <cell r="P6167" t="str">
            <v>0904</v>
          </cell>
          <cell r="Q6167">
            <v>274.10000000000002</v>
          </cell>
          <cell r="R6167">
            <v>274.10000000000002</v>
          </cell>
          <cell r="S6167">
            <v>32617.43</v>
          </cell>
          <cell r="V6167" t="str">
            <v>00035</v>
          </cell>
          <cell r="X6167">
            <v>0</v>
          </cell>
          <cell r="Y6167">
            <v>0</v>
          </cell>
        </row>
        <row r="6168">
          <cell r="A6168">
            <v>1706</v>
          </cell>
          <cell r="B6168" t="str">
            <v>88</v>
          </cell>
          <cell r="C6168" t="str">
            <v>Оборудование ТП 15 яч.6</v>
          </cell>
          <cell r="D6168" t="str">
            <v>535</v>
          </cell>
          <cell r="E6168" t="str">
            <v>011</v>
          </cell>
          <cell r="F6168">
            <v>11</v>
          </cell>
          <cell r="G6168">
            <v>40</v>
          </cell>
          <cell r="H6168">
            <v>32889.83</v>
          </cell>
          <cell r="I6168" t="str">
            <v>40914</v>
          </cell>
          <cell r="J6168" t="str">
            <v>2010062</v>
          </cell>
          <cell r="K6168" t="str">
            <v>40701</v>
          </cell>
          <cell r="L6168">
            <v>12.5</v>
          </cell>
          <cell r="M6168" t="str">
            <v>143120100</v>
          </cell>
          <cell r="N6168" t="str">
            <v>69</v>
          </cell>
          <cell r="O6168" t="str">
            <v>0904</v>
          </cell>
          <cell r="P6168" t="str">
            <v>0904</v>
          </cell>
          <cell r="Q6168">
            <v>342.6</v>
          </cell>
          <cell r="R6168">
            <v>342.6</v>
          </cell>
          <cell r="S6168">
            <v>32547.23</v>
          </cell>
          <cell r="V6168" t="str">
            <v>00036</v>
          </cell>
          <cell r="X6168">
            <v>0</v>
          </cell>
          <cell r="Y6168">
            <v>0</v>
          </cell>
        </row>
        <row r="6169">
          <cell r="A6169">
            <v>1706</v>
          </cell>
          <cell r="B6169" t="str">
            <v>88</v>
          </cell>
          <cell r="C6169" t="str">
            <v>Оборудование ТП 12</v>
          </cell>
          <cell r="D6169" t="str">
            <v>535</v>
          </cell>
          <cell r="E6169" t="str">
            <v>011</v>
          </cell>
          <cell r="F6169">
            <v>11</v>
          </cell>
          <cell r="G6169">
            <v>40</v>
          </cell>
          <cell r="H6169">
            <v>31162.71</v>
          </cell>
          <cell r="I6169" t="str">
            <v>40915</v>
          </cell>
          <cell r="J6169" t="str">
            <v>2010062</v>
          </cell>
          <cell r="K6169" t="str">
            <v>40701</v>
          </cell>
          <cell r="L6169">
            <v>12.5</v>
          </cell>
          <cell r="M6169" t="str">
            <v>143120100</v>
          </cell>
          <cell r="N6169" t="str">
            <v>65</v>
          </cell>
          <cell r="O6169" t="str">
            <v>0904</v>
          </cell>
          <cell r="P6169" t="str">
            <v>0904</v>
          </cell>
          <cell r="Q6169">
            <v>324.61</v>
          </cell>
          <cell r="R6169">
            <v>324.61</v>
          </cell>
          <cell r="S6169">
            <v>30838.1</v>
          </cell>
          <cell r="V6169" t="str">
            <v>00037</v>
          </cell>
          <cell r="X6169">
            <v>0</v>
          </cell>
          <cell r="Y6169">
            <v>0</v>
          </cell>
        </row>
        <row r="6170">
          <cell r="A6170">
            <v>1706</v>
          </cell>
          <cell r="B6170" t="str">
            <v>88</v>
          </cell>
          <cell r="C6170" t="str">
            <v>Трансформатор ТМ 250 кВа 35/0.4</v>
          </cell>
          <cell r="D6170" t="str">
            <v>535</v>
          </cell>
          <cell r="E6170" t="str">
            <v>011</v>
          </cell>
          <cell r="F6170">
            <v>11</v>
          </cell>
          <cell r="G6170">
            <v>40</v>
          </cell>
          <cell r="H6170">
            <v>38954.239999999998</v>
          </cell>
          <cell r="I6170" t="str">
            <v>40905</v>
          </cell>
          <cell r="J6170" t="str">
            <v>2010062</v>
          </cell>
          <cell r="K6170" t="str">
            <v>40701</v>
          </cell>
          <cell r="L6170">
            <v>10</v>
          </cell>
          <cell r="M6170" t="str">
            <v>143120147</v>
          </cell>
          <cell r="N6170" t="str">
            <v>88</v>
          </cell>
          <cell r="O6170" t="str">
            <v>0904</v>
          </cell>
          <cell r="P6170" t="str">
            <v>0904</v>
          </cell>
          <cell r="Q6170">
            <v>324.62</v>
          </cell>
          <cell r="R6170">
            <v>324.62</v>
          </cell>
          <cell r="S6170">
            <v>38629.620000000003</v>
          </cell>
          <cell r="V6170" t="str">
            <v>00040</v>
          </cell>
          <cell r="X6170">
            <v>0</v>
          </cell>
          <cell r="Y6170">
            <v>0</v>
          </cell>
        </row>
        <row r="6171">
          <cell r="A6171">
            <v>1706</v>
          </cell>
          <cell r="B6171" t="str">
            <v>88</v>
          </cell>
          <cell r="C6171" t="str">
            <v>Оборудование мачтовой трансформаторной подстанции п.Надеждино</v>
          </cell>
          <cell r="D6171" t="str">
            <v>535</v>
          </cell>
          <cell r="E6171" t="str">
            <v>011</v>
          </cell>
          <cell r="F6171">
            <v>11</v>
          </cell>
          <cell r="G6171">
            <v>40</v>
          </cell>
          <cell r="H6171">
            <v>19004.240000000002</v>
          </cell>
          <cell r="I6171" t="str">
            <v>40906</v>
          </cell>
          <cell r="J6171" t="str">
            <v>2010062</v>
          </cell>
          <cell r="K6171" t="str">
            <v>40701</v>
          </cell>
          <cell r="L6171">
            <v>10</v>
          </cell>
          <cell r="M6171" t="str">
            <v>143120147</v>
          </cell>
          <cell r="N6171" t="str">
            <v>88</v>
          </cell>
          <cell r="O6171" t="str">
            <v>0904</v>
          </cell>
          <cell r="P6171" t="str">
            <v>0904</v>
          </cell>
          <cell r="Q6171">
            <v>158.37</v>
          </cell>
          <cell r="R6171">
            <v>158.37</v>
          </cell>
          <cell r="S6171">
            <v>18845.87</v>
          </cell>
          <cell r="V6171" t="str">
            <v>00041</v>
          </cell>
          <cell r="X6171">
            <v>0</v>
          </cell>
          <cell r="Y6171">
            <v>0</v>
          </cell>
        </row>
        <row r="6172">
          <cell r="A6172">
            <v>1706</v>
          </cell>
          <cell r="B6172" t="str">
            <v>88</v>
          </cell>
          <cell r="C6172" t="str">
            <v>Силовой трансформатор №1 560кВа</v>
          </cell>
          <cell r="D6172" t="str">
            <v>535</v>
          </cell>
          <cell r="E6172" t="str">
            <v>011</v>
          </cell>
          <cell r="F6172">
            <v>11</v>
          </cell>
          <cell r="G6172">
            <v>40</v>
          </cell>
          <cell r="H6172">
            <v>57850.85</v>
          </cell>
          <cell r="I6172" t="str">
            <v>40897</v>
          </cell>
          <cell r="J6172" t="str">
            <v>2010062</v>
          </cell>
          <cell r="K6172" t="str">
            <v>40701</v>
          </cell>
          <cell r="L6172">
            <v>12.5</v>
          </cell>
          <cell r="M6172" t="str">
            <v>143120147</v>
          </cell>
          <cell r="N6172" t="str">
            <v>63</v>
          </cell>
          <cell r="O6172" t="str">
            <v>0904</v>
          </cell>
          <cell r="P6172" t="str">
            <v>0904</v>
          </cell>
          <cell r="Q6172">
            <v>602.61</v>
          </cell>
          <cell r="R6172">
            <v>602.61</v>
          </cell>
          <cell r="S6172">
            <v>57248.24</v>
          </cell>
          <cell r="V6172" t="str">
            <v>00042</v>
          </cell>
          <cell r="X6172">
            <v>0</v>
          </cell>
          <cell r="Y6172">
            <v>0</v>
          </cell>
        </row>
        <row r="6173">
          <cell r="A6173">
            <v>1706</v>
          </cell>
          <cell r="B6173" t="str">
            <v>88</v>
          </cell>
          <cell r="C6173" t="str">
            <v>Распределительное устройство 6кв 4 КВС</v>
          </cell>
          <cell r="D6173" t="str">
            <v>535</v>
          </cell>
          <cell r="E6173" t="str">
            <v>011</v>
          </cell>
          <cell r="F6173">
            <v>11</v>
          </cell>
          <cell r="G6173">
            <v>40</v>
          </cell>
          <cell r="H6173">
            <v>100733.9</v>
          </cell>
          <cell r="I6173" t="str">
            <v>40898</v>
          </cell>
          <cell r="J6173" t="str">
            <v>2010062</v>
          </cell>
          <cell r="K6173" t="str">
            <v>40701</v>
          </cell>
          <cell r="L6173">
            <v>10</v>
          </cell>
          <cell r="M6173" t="str">
            <v>143120117</v>
          </cell>
          <cell r="N6173" t="str">
            <v>83</v>
          </cell>
          <cell r="O6173" t="str">
            <v>0904</v>
          </cell>
          <cell r="P6173" t="str">
            <v>0904</v>
          </cell>
          <cell r="Q6173">
            <v>839.45</v>
          </cell>
          <cell r="R6173">
            <v>839.45</v>
          </cell>
          <cell r="S6173">
            <v>99894.45</v>
          </cell>
          <cell r="V6173" t="str">
            <v>00043</v>
          </cell>
          <cell r="X6173">
            <v>0</v>
          </cell>
          <cell r="Y6173">
            <v>0</v>
          </cell>
        </row>
        <row r="6174">
          <cell r="A6174">
            <v>1706</v>
          </cell>
          <cell r="B6174" t="str">
            <v>88</v>
          </cell>
          <cell r="C6174" t="str">
            <v>Распределительное устройство 6кв 4 КВС</v>
          </cell>
          <cell r="D6174" t="str">
            <v>535</v>
          </cell>
          <cell r="E6174" t="str">
            <v>011</v>
          </cell>
          <cell r="F6174">
            <v>11</v>
          </cell>
          <cell r="G6174">
            <v>40</v>
          </cell>
          <cell r="H6174">
            <v>100733.9</v>
          </cell>
          <cell r="I6174" t="str">
            <v>40899</v>
          </cell>
          <cell r="J6174" t="str">
            <v>2010062</v>
          </cell>
          <cell r="K6174" t="str">
            <v>40701</v>
          </cell>
          <cell r="L6174">
            <v>10</v>
          </cell>
          <cell r="M6174" t="str">
            <v>143120117</v>
          </cell>
          <cell r="N6174" t="str">
            <v>83</v>
          </cell>
          <cell r="O6174" t="str">
            <v>0904</v>
          </cell>
          <cell r="P6174" t="str">
            <v>0904</v>
          </cell>
          <cell r="Q6174">
            <v>839.45</v>
          </cell>
          <cell r="R6174">
            <v>839.45</v>
          </cell>
          <cell r="S6174">
            <v>99894.45</v>
          </cell>
          <cell r="V6174" t="str">
            <v>00044</v>
          </cell>
          <cell r="X6174">
            <v>0</v>
          </cell>
          <cell r="Y6174">
            <v>0</v>
          </cell>
        </row>
        <row r="6175">
          <cell r="A6175">
            <v>1706</v>
          </cell>
          <cell r="B6175" t="str">
            <v>88</v>
          </cell>
          <cell r="C6175" t="str">
            <v>Распределительное устройство 6кв 4КВС</v>
          </cell>
          <cell r="D6175" t="str">
            <v>535</v>
          </cell>
          <cell r="E6175" t="str">
            <v>011</v>
          </cell>
          <cell r="F6175">
            <v>11</v>
          </cell>
          <cell r="G6175">
            <v>40</v>
          </cell>
          <cell r="H6175">
            <v>100733.9</v>
          </cell>
          <cell r="I6175" t="str">
            <v>40900</v>
          </cell>
          <cell r="J6175" t="str">
            <v>2010062</v>
          </cell>
          <cell r="K6175" t="str">
            <v>40701</v>
          </cell>
          <cell r="L6175">
            <v>10</v>
          </cell>
          <cell r="M6175" t="str">
            <v>143120117</v>
          </cell>
          <cell r="N6175" t="str">
            <v>83</v>
          </cell>
          <cell r="O6175" t="str">
            <v>0904</v>
          </cell>
          <cell r="P6175" t="str">
            <v>0904</v>
          </cell>
          <cell r="Q6175">
            <v>839.45</v>
          </cell>
          <cell r="R6175">
            <v>839.45</v>
          </cell>
          <cell r="S6175">
            <v>99894.45</v>
          </cell>
          <cell r="V6175" t="str">
            <v>00045</v>
          </cell>
          <cell r="X6175">
            <v>0</v>
          </cell>
          <cell r="Y6175">
            <v>0</v>
          </cell>
        </row>
        <row r="6176">
          <cell r="A6176">
            <v>1706</v>
          </cell>
          <cell r="B6176" t="str">
            <v>88</v>
          </cell>
          <cell r="C6176" t="str">
            <v>Распределительное устройство 6кв 4 КВС</v>
          </cell>
          <cell r="D6176" t="str">
            <v>535</v>
          </cell>
          <cell r="E6176" t="str">
            <v>011</v>
          </cell>
          <cell r="F6176">
            <v>11</v>
          </cell>
          <cell r="G6176">
            <v>40</v>
          </cell>
          <cell r="H6176">
            <v>100733.9</v>
          </cell>
          <cell r="I6176" t="str">
            <v>40901</v>
          </cell>
          <cell r="J6176" t="str">
            <v>2010062</v>
          </cell>
          <cell r="K6176" t="str">
            <v>40701</v>
          </cell>
          <cell r="L6176">
            <v>10</v>
          </cell>
          <cell r="M6176" t="str">
            <v>143120117</v>
          </cell>
          <cell r="N6176" t="str">
            <v>83</v>
          </cell>
          <cell r="O6176" t="str">
            <v>0904</v>
          </cell>
          <cell r="P6176" t="str">
            <v>0904</v>
          </cell>
          <cell r="Q6176">
            <v>839.45</v>
          </cell>
          <cell r="R6176">
            <v>839.45</v>
          </cell>
          <cell r="S6176">
            <v>99894.45</v>
          </cell>
          <cell r="V6176" t="str">
            <v>00046</v>
          </cell>
          <cell r="X6176">
            <v>0</v>
          </cell>
          <cell r="Y6176">
            <v>0</v>
          </cell>
        </row>
        <row r="6177">
          <cell r="A6177">
            <v>1706</v>
          </cell>
          <cell r="B6177" t="str">
            <v>88</v>
          </cell>
          <cell r="C6177" t="str">
            <v>Распределительное устройство 6кв 4 КВС</v>
          </cell>
          <cell r="D6177" t="str">
            <v>535</v>
          </cell>
          <cell r="E6177" t="str">
            <v>011</v>
          </cell>
          <cell r="F6177">
            <v>11</v>
          </cell>
          <cell r="G6177">
            <v>40</v>
          </cell>
          <cell r="H6177">
            <v>100733.9</v>
          </cell>
          <cell r="I6177" t="str">
            <v>40902</v>
          </cell>
          <cell r="J6177" t="str">
            <v>2010062</v>
          </cell>
          <cell r="K6177" t="str">
            <v>40701</v>
          </cell>
          <cell r="L6177">
            <v>10</v>
          </cell>
          <cell r="M6177" t="str">
            <v>143120117</v>
          </cell>
          <cell r="N6177" t="str">
            <v>83</v>
          </cell>
          <cell r="O6177" t="str">
            <v>0904</v>
          </cell>
          <cell r="P6177" t="str">
            <v>0904</v>
          </cell>
          <cell r="Q6177">
            <v>839.45</v>
          </cell>
          <cell r="R6177">
            <v>839.45</v>
          </cell>
          <cell r="S6177">
            <v>99894.45</v>
          </cell>
          <cell r="V6177" t="str">
            <v>00047</v>
          </cell>
          <cell r="X6177">
            <v>0</v>
          </cell>
          <cell r="Y6177">
            <v>0</v>
          </cell>
        </row>
        <row r="6178">
          <cell r="A6178">
            <v>1706</v>
          </cell>
          <cell r="B6178" t="str">
            <v>88</v>
          </cell>
          <cell r="C6178" t="str">
            <v>Распределительное устройство 6кв 4 КВС</v>
          </cell>
          <cell r="D6178" t="str">
            <v>535</v>
          </cell>
          <cell r="E6178" t="str">
            <v>011</v>
          </cell>
          <cell r="F6178">
            <v>11</v>
          </cell>
          <cell r="G6178">
            <v>40</v>
          </cell>
          <cell r="H6178">
            <v>100733.9</v>
          </cell>
          <cell r="I6178" t="str">
            <v>40894</v>
          </cell>
          <cell r="J6178" t="str">
            <v>2010062</v>
          </cell>
          <cell r="K6178" t="str">
            <v>40701</v>
          </cell>
          <cell r="L6178">
            <v>10</v>
          </cell>
          <cell r="M6178" t="str">
            <v>143120117</v>
          </cell>
          <cell r="N6178" t="str">
            <v>83</v>
          </cell>
          <cell r="O6178" t="str">
            <v>0904</v>
          </cell>
          <cell r="P6178" t="str">
            <v>0904</v>
          </cell>
          <cell r="Q6178">
            <v>839.45</v>
          </cell>
          <cell r="R6178">
            <v>839.45</v>
          </cell>
          <cell r="S6178">
            <v>99894.45</v>
          </cell>
          <cell r="V6178" t="str">
            <v>00048</v>
          </cell>
          <cell r="X6178">
            <v>0</v>
          </cell>
          <cell r="Y6178">
            <v>0</v>
          </cell>
        </row>
        <row r="6179">
          <cell r="A6179">
            <v>1706</v>
          </cell>
          <cell r="B6179" t="str">
            <v>88</v>
          </cell>
          <cell r="C6179" t="str">
            <v>Распределительное устройство 6кв 4 КВС</v>
          </cell>
          <cell r="D6179" t="str">
            <v>535</v>
          </cell>
          <cell r="E6179" t="str">
            <v>011</v>
          </cell>
          <cell r="F6179">
            <v>11</v>
          </cell>
          <cell r="G6179">
            <v>40</v>
          </cell>
          <cell r="H6179">
            <v>100733.9</v>
          </cell>
          <cell r="I6179" t="str">
            <v>40895</v>
          </cell>
          <cell r="J6179" t="str">
            <v>2010065</v>
          </cell>
          <cell r="K6179" t="str">
            <v>40701</v>
          </cell>
          <cell r="L6179">
            <v>10</v>
          </cell>
          <cell r="M6179" t="str">
            <v>143120117</v>
          </cell>
          <cell r="N6179" t="str">
            <v>83</v>
          </cell>
          <cell r="O6179" t="str">
            <v>0904</v>
          </cell>
          <cell r="P6179" t="str">
            <v>0904</v>
          </cell>
          <cell r="Q6179">
            <v>839.45</v>
          </cell>
          <cell r="R6179">
            <v>839.45</v>
          </cell>
          <cell r="S6179">
            <v>99894.45</v>
          </cell>
          <cell r="V6179" t="str">
            <v>00049</v>
          </cell>
          <cell r="X6179">
            <v>0</v>
          </cell>
          <cell r="Y6179">
            <v>0</v>
          </cell>
        </row>
        <row r="6180">
          <cell r="A6180">
            <v>1706</v>
          </cell>
          <cell r="B6180" t="str">
            <v>88</v>
          </cell>
          <cell r="C6180" t="str">
            <v>Распределительное устройство 6кв 4 КВС</v>
          </cell>
          <cell r="D6180" t="str">
            <v>535</v>
          </cell>
          <cell r="E6180" t="str">
            <v>011</v>
          </cell>
          <cell r="F6180">
            <v>11</v>
          </cell>
          <cell r="G6180">
            <v>40</v>
          </cell>
          <cell r="H6180">
            <v>100733.9</v>
          </cell>
          <cell r="I6180" t="str">
            <v>40896</v>
          </cell>
          <cell r="J6180" t="str">
            <v>2010062</v>
          </cell>
          <cell r="K6180" t="str">
            <v>40701</v>
          </cell>
          <cell r="L6180">
            <v>10</v>
          </cell>
          <cell r="M6180" t="str">
            <v>143120117</v>
          </cell>
          <cell r="N6180" t="str">
            <v>83</v>
          </cell>
          <cell r="O6180" t="str">
            <v>0904</v>
          </cell>
          <cell r="P6180" t="str">
            <v>0904</v>
          </cell>
          <cell r="Q6180">
            <v>839.45</v>
          </cell>
          <cell r="R6180">
            <v>839.45</v>
          </cell>
          <cell r="S6180">
            <v>99894.45</v>
          </cell>
          <cell r="V6180" t="str">
            <v>00050</v>
          </cell>
          <cell r="X6180">
            <v>0</v>
          </cell>
          <cell r="Y6180">
            <v>0</v>
          </cell>
        </row>
        <row r="6181">
          <cell r="A6181">
            <v>1706</v>
          </cell>
          <cell r="B6181" t="str">
            <v>88</v>
          </cell>
          <cell r="C6181" t="str">
            <v>Распределительное устройство 6кв 4 КВС</v>
          </cell>
          <cell r="D6181" t="str">
            <v>535</v>
          </cell>
          <cell r="E6181" t="str">
            <v>011</v>
          </cell>
          <cell r="F6181">
            <v>11</v>
          </cell>
          <cell r="G6181">
            <v>40</v>
          </cell>
          <cell r="H6181">
            <v>100733.9</v>
          </cell>
          <cell r="I6181" t="str">
            <v>40882</v>
          </cell>
          <cell r="J6181" t="str">
            <v>2010062</v>
          </cell>
          <cell r="K6181" t="str">
            <v>40701</v>
          </cell>
          <cell r="L6181">
            <v>10</v>
          </cell>
          <cell r="M6181" t="str">
            <v>143120140</v>
          </cell>
          <cell r="N6181" t="str">
            <v>83</v>
          </cell>
          <cell r="O6181" t="str">
            <v>0904</v>
          </cell>
          <cell r="P6181" t="str">
            <v>0904</v>
          </cell>
          <cell r="Q6181">
            <v>839.45</v>
          </cell>
          <cell r="R6181">
            <v>839.45</v>
          </cell>
          <cell r="S6181">
            <v>99894.45</v>
          </cell>
          <cell r="V6181" t="str">
            <v>00051</v>
          </cell>
          <cell r="X6181">
            <v>0</v>
          </cell>
          <cell r="Y6181">
            <v>0</v>
          </cell>
        </row>
        <row r="6182">
          <cell r="A6182">
            <v>1706</v>
          </cell>
          <cell r="B6182" t="str">
            <v>88</v>
          </cell>
          <cell r="C6182" t="str">
            <v>Распределительное устройство 6кв 4КВС</v>
          </cell>
          <cell r="D6182" t="str">
            <v>535</v>
          </cell>
          <cell r="E6182" t="str">
            <v>011</v>
          </cell>
          <cell r="F6182">
            <v>11</v>
          </cell>
          <cell r="G6182">
            <v>40</v>
          </cell>
          <cell r="H6182">
            <v>100733.9</v>
          </cell>
          <cell r="I6182" t="str">
            <v>40883</v>
          </cell>
          <cell r="J6182" t="str">
            <v>2010062</v>
          </cell>
          <cell r="K6182" t="str">
            <v>40701</v>
          </cell>
          <cell r="L6182">
            <v>10</v>
          </cell>
          <cell r="M6182" t="str">
            <v>143120117</v>
          </cell>
          <cell r="N6182" t="str">
            <v>83</v>
          </cell>
          <cell r="O6182" t="str">
            <v>0904</v>
          </cell>
          <cell r="P6182" t="str">
            <v>0904</v>
          </cell>
          <cell r="Q6182">
            <v>839.45</v>
          </cell>
          <cell r="R6182">
            <v>839.45</v>
          </cell>
          <cell r="S6182">
            <v>99894.45</v>
          </cell>
          <cell r="V6182" t="str">
            <v>00052</v>
          </cell>
          <cell r="X6182">
            <v>0</v>
          </cell>
          <cell r="Y6182">
            <v>0</v>
          </cell>
        </row>
        <row r="6183">
          <cell r="A6183">
            <v>1706</v>
          </cell>
          <cell r="B6183" t="str">
            <v>88</v>
          </cell>
          <cell r="C6183" t="str">
            <v>Распределительное устройство 6кв 4 КВС</v>
          </cell>
          <cell r="D6183" t="str">
            <v>535</v>
          </cell>
          <cell r="E6183" t="str">
            <v>011</v>
          </cell>
          <cell r="F6183">
            <v>11</v>
          </cell>
          <cell r="G6183">
            <v>40</v>
          </cell>
          <cell r="H6183">
            <v>100733.9</v>
          </cell>
          <cell r="I6183" t="str">
            <v>40884</v>
          </cell>
          <cell r="J6183" t="str">
            <v>2010062</v>
          </cell>
          <cell r="K6183" t="str">
            <v>40701</v>
          </cell>
          <cell r="L6183">
            <v>10</v>
          </cell>
          <cell r="M6183" t="str">
            <v>143120117</v>
          </cell>
          <cell r="N6183" t="str">
            <v>83</v>
          </cell>
          <cell r="O6183" t="str">
            <v>0904</v>
          </cell>
          <cell r="P6183" t="str">
            <v>0904</v>
          </cell>
          <cell r="Q6183">
            <v>839.45</v>
          </cell>
          <cell r="R6183">
            <v>839.45</v>
          </cell>
          <cell r="S6183">
            <v>99894.45</v>
          </cell>
          <cell r="V6183" t="str">
            <v>00053</v>
          </cell>
          <cell r="X6183">
            <v>0</v>
          </cell>
          <cell r="Y6183">
            <v>0</v>
          </cell>
        </row>
        <row r="6184">
          <cell r="A6184">
            <v>1706</v>
          </cell>
          <cell r="B6184" t="str">
            <v>88</v>
          </cell>
          <cell r="C6184" t="str">
            <v>Распределительное устройство 6кв 4 КВС</v>
          </cell>
          <cell r="D6184" t="str">
            <v>535</v>
          </cell>
          <cell r="E6184" t="str">
            <v>011</v>
          </cell>
          <cell r="F6184">
            <v>11</v>
          </cell>
          <cell r="G6184">
            <v>40</v>
          </cell>
          <cell r="H6184">
            <v>100733.9</v>
          </cell>
          <cell r="I6184" t="str">
            <v>40885</v>
          </cell>
          <cell r="J6184" t="str">
            <v>2010062</v>
          </cell>
          <cell r="K6184" t="str">
            <v>40701</v>
          </cell>
          <cell r="L6184">
            <v>10</v>
          </cell>
          <cell r="M6184" t="str">
            <v>143120117</v>
          </cell>
          <cell r="N6184" t="str">
            <v>83</v>
          </cell>
          <cell r="O6184" t="str">
            <v>0904</v>
          </cell>
          <cell r="P6184" t="str">
            <v>0904</v>
          </cell>
          <cell r="Q6184">
            <v>839.45</v>
          </cell>
          <cell r="R6184">
            <v>839.45</v>
          </cell>
          <cell r="S6184">
            <v>99894.45</v>
          </cell>
          <cell r="V6184" t="str">
            <v>00054</v>
          </cell>
          <cell r="X6184">
            <v>0</v>
          </cell>
          <cell r="Y6184">
            <v>0</v>
          </cell>
        </row>
        <row r="6185">
          <cell r="A6185">
            <v>1706</v>
          </cell>
          <cell r="B6185" t="str">
            <v>88</v>
          </cell>
          <cell r="C6185" t="str">
            <v>Распределительное устройство 6кв 4 КВС</v>
          </cell>
          <cell r="D6185" t="str">
            <v>535</v>
          </cell>
          <cell r="E6185" t="str">
            <v>011</v>
          </cell>
          <cell r="F6185">
            <v>11</v>
          </cell>
          <cell r="G6185">
            <v>40</v>
          </cell>
          <cell r="H6185">
            <v>100733.9</v>
          </cell>
          <cell r="I6185" t="str">
            <v>40886</v>
          </cell>
          <cell r="J6185" t="str">
            <v>2010062</v>
          </cell>
          <cell r="K6185" t="str">
            <v>40701</v>
          </cell>
          <cell r="L6185">
            <v>10</v>
          </cell>
          <cell r="M6185" t="str">
            <v>143120117</v>
          </cell>
          <cell r="N6185" t="str">
            <v>83</v>
          </cell>
          <cell r="O6185" t="str">
            <v>0904</v>
          </cell>
          <cell r="P6185" t="str">
            <v>0904</v>
          </cell>
          <cell r="Q6185">
            <v>839.45</v>
          </cell>
          <cell r="R6185">
            <v>839.45</v>
          </cell>
          <cell r="S6185">
            <v>99894.45</v>
          </cell>
          <cell r="V6185" t="str">
            <v>00055</v>
          </cell>
          <cell r="X6185">
            <v>0</v>
          </cell>
          <cell r="Y6185">
            <v>0</v>
          </cell>
        </row>
        <row r="6186">
          <cell r="A6186">
            <v>1706</v>
          </cell>
          <cell r="B6186" t="str">
            <v>88</v>
          </cell>
          <cell r="C6186" t="str">
            <v>Распределительное устройство 6кв 4 КВС</v>
          </cell>
          <cell r="D6186" t="str">
            <v>535</v>
          </cell>
          <cell r="E6186" t="str">
            <v>011</v>
          </cell>
          <cell r="F6186">
            <v>11</v>
          </cell>
          <cell r="G6186">
            <v>40</v>
          </cell>
          <cell r="H6186">
            <v>100733.9</v>
          </cell>
          <cell r="I6186" t="str">
            <v>40887</v>
          </cell>
          <cell r="J6186" t="str">
            <v>2010062</v>
          </cell>
          <cell r="K6186" t="str">
            <v>40701</v>
          </cell>
          <cell r="L6186">
            <v>10</v>
          </cell>
          <cell r="M6186" t="str">
            <v>143120117</v>
          </cell>
          <cell r="N6186" t="str">
            <v>83</v>
          </cell>
          <cell r="O6186" t="str">
            <v>0904</v>
          </cell>
          <cell r="P6186" t="str">
            <v>0904</v>
          </cell>
          <cell r="Q6186">
            <v>839.45</v>
          </cell>
          <cell r="R6186">
            <v>839.45</v>
          </cell>
          <cell r="S6186">
            <v>99894.45</v>
          </cell>
          <cell r="V6186" t="str">
            <v>00056</v>
          </cell>
          <cell r="X6186">
            <v>0</v>
          </cell>
          <cell r="Y6186">
            <v>0</v>
          </cell>
        </row>
        <row r="6187">
          <cell r="A6187">
            <v>1706</v>
          </cell>
          <cell r="B6187" t="str">
            <v>88</v>
          </cell>
          <cell r="C6187" t="str">
            <v>Распределительное устройство 6кв 4 КВС</v>
          </cell>
          <cell r="D6187" t="str">
            <v>535</v>
          </cell>
          <cell r="E6187" t="str">
            <v>011</v>
          </cell>
          <cell r="F6187">
            <v>11</v>
          </cell>
          <cell r="G6187">
            <v>40</v>
          </cell>
          <cell r="H6187">
            <v>100733.9</v>
          </cell>
          <cell r="I6187" t="str">
            <v>40888</v>
          </cell>
          <cell r="J6187" t="str">
            <v>2010062</v>
          </cell>
          <cell r="K6187" t="str">
            <v>40701</v>
          </cell>
          <cell r="L6187">
            <v>10</v>
          </cell>
          <cell r="M6187" t="str">
            <v>143120117</v>
          </cell>
          <cell r="N6187" t="str">
            <v>83</v>
          </cell>
          <cell r="O6187" t="str">
            <v>0904</v>
          </cell>
          <cell r="P6187" t="str">
            <v>0904</v>
          </cell>
          <cell r="Q6187">
            <v>839.45</v>
          </cell>
          <cell r="R6187">
            <v>839.45</v>
          </cell>
          <cell r="S6187">
            <v>99894.45</v>
          </cell>
          <cell r="V6187" t="str">
            <v>00057</v>
          </cell>
          <cell r="X6187">
            <v>0</v>
          </cell>
          <cell r="Y6187">
            <v>0</v>
          </cell>
        </row>
        <row r="6188">
          <cell r="A6188">
            <v>1706</v>
          </cell>
          <cell r="B6188" t="str">
            <v>88</v>
          </cell>
          <cell r="C6188" t="str">
            <v>Распределительное устройство 6кв 4 КВС</v>
          </cell>
          <cell r="D6188" t="str">
            <v>535</v>
          </cell>
          <cell r="E6188" t="str">
            <v>011</v>
          </cell>
          <cell r="F6188">
            <v>11</v>
          </cell>
          <cell r="G6188">
            <v>40</v>
          </cell>
          <cell r="H6188">
            <v>100733.9</v>
          </cell>
          <cell r="I6188" t="str">
            <v>40889</v>
          </cell>
          <cell r="J6188" t="str">
            <v>2010062</v>
          </cell>
          <cell r="K6188" t="str">
            <v>40701</v>
          </cell>
          <cell r="L6188">
            <v>10</v>
          </cell>
          <cell r="M6188" t="str">
            <v>143120117</v>
          </cell>
          <cell r="N6188" t="str">
            <v>83</v>
          </cell>
          <cell r="O6188" t="str">
            <v>0904</v>
          </cell>
          <cell r="P6188" t="str">
            <v>0904</v>
          </cell>
          <cell r="Q6188">
            <v>839.45</v>
          </cell>
          <cell r="R6188">
            <v>839.45</v>
          </cell>
          <cell r="S6188">
            <v>99894.45</v>
          </cell>
          <cell r="V6188" t="str">
            <v>00058</v>
          </cell>
          <cell r="X6188">
            <v>0</v>
          </cell>
          <cell r="Y6188">
            <v>0</v>
          </cell>
        </row>
        <row r="6189">
          <cell r="A6189">
            <v>1706</v>
          </cell>
          <cell r="B6189" t="str">
            <v>88</v>
          </cell>
          <cell r="C6189" t="str">
            <v>Распределительное устройство 6кв 4 КВС</v>
          </cell>
          <cell r="D6189" t="str">
            <v>535</v>
          </cell>
          <cell r="E6189" t="str">
            <v>011</v>
          </cell>
          <cell r="F6189">
            <v>11</v>
          </cell>
          <cell r="G6189">
            <v>40</v>
          </cell>
          <cell r="H6189">
            <v>100733.9</v>
          </cell>
          <cell r="I6189" t="str">
            <v>40890</v>
          </cell>
          <cell r="J6189" t="str">
            <v>2010062</v>
          </cell>
          <cell r="K6189" t="str">
            <v>40701</v>
          </cell>
          <cell r="L6189">
            <v>10</v>
          </cell>
          <cell r="M6189" t="str">
            <v>143120117</v>
          </cell>
          <cell r="N6189" t="str">
            <v>83</v>
          </cell>
          <cell r="O6189" t="str">
            <v>0904</v>
          </cell>
          <cell r="P6189" t="str">
            <v>0904</v>
          </cell>
          <cell r="Q6189">
            <v>839.45</v>
          </cell>
          <cell r="R6189">
            <v>839.45</v>
          </cell>
          <cell r="S6189">
            <v>99894.45</v>
          </cell>
          <cell r="V6189" t="str">
            <v>00059</v>
          </cell>
          <cell r="X6189">
            <v>0</v>
          </cell>
          <cell r="Y6189">
            <v>0</v>
          </cell>
        </row>
        <row r="6190">
          <cell r="A6190">
            <v>1706</v>
          </cell>
          <cell r="B6190" t="str">
            <v>88</v>
          </cell>
          <cell r="C6190" t="str">
            <v>Распределительное устройство 6кв 4 КВС</v>
          </cell>
          <cell r="D6190" t="str">
            <v>535</v>
          </cell>
          <cell r="E6190" t="str">
            <v>011</v>
          </cell>
          <cell r="F6190">
            <v>11</v>
          </cell>
          <cell r="G6190">
            <v>40</v>
          </cell>
          <cell r="H6190">
            <v>100733.9</v>
          </cell>
          <cell r="I6190" t="str">
            <v>40891</v>
          </cell>
          <cell r="J6190" t="str">
            <v>2010062</v>
          </cell>
          <cell r="K6190" t="str">
            <v>40701</v>
          </cell>
          <cell r="L6190">
            <v>10</v>
          </cell>
          <cell r="M6190" t="str">
            <v>143120117</v>
          </cell>
          <cell r="N6190" t="str">
            <v>83</v>
          </cell>
          <cell r="O6190" t="str">
            <v>0904</v>
          </cell>
          <cell r="P6190" t="str">
            <v>0904</v>
          </cell>
          <cell r="Q6190">
            <v>839.45</v>
          </cell>
          <cell r="R6190">
            <v>839.45</v>
          </cell>
          <cell r="S6190">
            <v>99894.45</v>
          </cell>
          <cell r="V6190" t="str">
            <v>00060</v>
          </cell>
          <cell r="X6190">
            <v>0</v>
          </cell>
          <cell r="Y6190">
            <v>0</v>
          </cell>
        </row>
        <row r="6191">
          <cell r="A6191">
            <v>1706</v>
          </cell>
          <cell r="B6191" t="str">
            <v>88</v>
          </cell>
          <cell r="C6191" t="str">
            <v>Распределительное устройство 6кв 4 КВС</v>
          </cell>
          <cell r="D6191" t="str">
            <v>535</v>
          </cell>
          <cell r="E6191" t="str">
            <v>011</v>
          </cell>
          <cell r="F6191">
            <v>11</v>
          </cell>
          <cell r="G6191">
            <v>40</v>
          </cell>
          <cell r="H6191">
            <v>100733.9</v>
          </cell>
          <cell r="I6191" t="str">
            <v>40892</v>
          </cell>
          <cell r="J6191" t="str">
            <v>2010062</v>
          </cell>
          <cell r="K6191" t="str">
            <v>40701</v>
          </cell>
          <cell r="L6191">
            <v>10</v>
          </cell>
          <cell r="M6191" t="str">
            <v>143120117</v>
          </cell>
          <cell r="N6191" t="str">
            <v>83</v>
          </cell>
          <cell r="O6191" t="str">
            <v>0904</v>
          </cell>
          <cell r="P6191" t="str">
            <v>0904</v>
          </cell>
          <cell r="Q6191">
            <v>839.45</v>
          </cell>
          <cell r="R6191">
            <v>839.45</v>
          </cell>
          <cell r="S6191">
            <v>99894.45</v>
          </cell>
          <cell r="V6191" t="str">
            <v>00061</v>
          </cell>
          <cell r="X6191">
            <v>0</v>
          </cell>
          <cell r="Y6191">
            <v>0</v>
          </cell>
        </row>
        <row r="6192">
          <cell r="A6192">
            <v>1706</v>
          </cell>
          <cell r="B6192" t="str">
            <v>88</v>
          </cell>
          <cell r="C6192" t="str">
            <v>Распределительное устройство 6кв 4 КВС</v>
          </cell>
          <cell r="D6192" t="str">
            <v>535</v>
          </cell>
          <cell r="E6192" t="str">
            <v>011</v>
          </cell>
          <cell r="F6192">
            <v>11</v>
          </cell>
          <cell r="G6192">
            <v>40</v>
          </cell>
          <cell r="H6192">
            <v>100733.9</v>
          </cell>
          <cell r="I6192" t="str">
            <v>40893</v>
          </cell>
          <cell r="J6192" t="str">
            <v>2010062</v>
          </cell>
          <cell r="K6192" t="str">
            <v>40701</v>
          </cell>
          <cell r="L6192">
            <v>10</v>
          </cell>
          <cell r="M6192" t="str">
            <v>143120117</v>
          </cell>
          <cell r="N6192" t="str">
            <v>83</v>
          </cell>
          <cell r="O6192" t="str">
            <v>0904</v>
          </cell>
          <cell r="P6192" t="str">
            <v>0904</v>
          </cell>
          <cell r="Q6192">
            <v>839.45</v>
          </cell>
          <cell r="R6192">
            <v>839.45</v>
          </cell>
          <cell r="S6192">
            <v>99894.45</v>
          </cell>
          <cell r="V6192" t="str">
            <v>00062</v>
          </cell>
          <cell r="X6192">
            <v>0</v>
          </cell>
          <cell r="Y6192">
            <v>0</v>
          </cell>
        </row>
        <row r="6193">
          <cell r="A6193">
            <v>1706</v>
          </cell>
          <cell r="B6193" t="str">
            <v>88</v>
          </cell>
          <cell r="C6193" t="str">
            <v>Трансформатор ТМ 630 6/0.4</v>
          </cell>
          <cell r="D6193" t="str">
            <v>535</v>
          </cell>
          <cell r="E6193" t="str">
            <v>011</v>
          </cell>
          <cell r="F6193">
            <v>11</v>
          </cell>
          <cell r="G6193">
            <v>40</v>
          </cell>
          <cell r="H6193">
            <v>72313.56</v>
          </cell>
          <cell r="I6193" t="str">
            <v>40880</v>
          </cell>
          <cell r="J6193" t="str">
            <v>2010062</v>
          </cell>
          <cell r="K6193" t="str">
            <v>40701</v>
          </cell>
          <cell r="L6193">
            <v>10</v>
          </cell>
          <cell r="M6193" t="str">
            <v>143120147</v>
          </cell>
          <cell r="N6193" t="str">
            <v>83</v>
          </cell>
          <cell r="O6193" t="str">
            <v>0904</v>
          </cell>
          <cell r="P6193" t="str">
            <v>0904</v>
          </cell>
          <cell r="Q6193">
            <v>602.61</v>
          </cell>
          <cell r="R6193">
            <v>602.61</v>
          </cell>
          <cell r="S6193">
            <v>71710.95</v>
          </cell>
          <cell r="V6193" t="str">
            <v>00063</v>
          </cell>
          <cell r="X6193">
            <v>0</v>
          </cell>
          <cell r="Y6193">
            <v>0</v>
          </cell>
        </row>
        <row r="6194">
          <cell r="A6194">
            <v>1706</v>
          </cell>
          <cell r="B6194" t="str">
            <v>88</v>
          </cell>
          <cell r="C6194" t="str">
            <v>Разъединитель РЛНД 1-35/1000</v>
          </cell>
          <cell r="D6194" t="str">
            <v>535</v>
          </cell>
          <cell r="E6194" t="str">
            <v>011</v>
          </cell>
          <cell r="F6194">
            <v>11</v>
          </cell>
          <cell r="G6194">
            <v>40</v>
          </cell>
          <cell r="H6194">
            <v>8346.61</v>
          </cell>
          <cell r="I6194" t="str">
            <v>40881</v>
          </cell>
          <cell r="J6194" t="str">
            <v>2010062</v>
          </cell>
          <cell r="K6194" t="str">
            <v>40701</v>
          </cell>
          <cell r="L6194">
            <v>10</v>
          </cell>
          <cell r="M6194" t="str">
            <v>143120100</v>
          </cell>
          <cell r="N6194" t="str">
            <v>89</v>
          </cell>
          <cell r="O6194" t="str">
            <v>0904</v>
          </cell>
          <cell r="P6194" t="str">
            <v>0904</v>
          </cell>
          <cell r="Q6194">
            <v>69.56</v>
          </cell>
          <cell r="R6194">
            <v>69.56</v>
          </cell>
          <cell r="S6194">
            <v>8277.0499999999993</v>
          </cell>
          <cell r="V6194" t="str">
            <v>00065</v>
          </cell>
          <cell r="X6194">
            <v>0</v>
          </cell>
          <cell r="Y6194">
            <v>0</v>
          </cell>
        </row>
        <row r="6195">
          <cell r="A6195">
            <v>1706</v>
          </cell>
          <cell r="B6195" t="str">
            <v>88</v>
          </cell>
          <cell r="C6195" t="str">
            <v>Разъединитель РЛНД 1-35/1000</v>
          </cell>
          <cell r="D6195" t="str">
            <v>535</v>
          </cell>
          <cell r="E6195" t="str">
            <v>011</v>
          </cell>
          <cell r="F6195">
            <v>11</v>
          </cell>
          <cell r="G6195">
            <v>40</v>
          </cell>
          <cell r="H6195">
            <v>8346.61</v>
          </cell>
          <cell r="I6195" t="str">
            <v>40872</v>
          </cell>
          <cell r="J6195" t="str">
            <v>2010062</v>
          </cell>
          <cell r="K6195" t="str">
            <v>40701</v>
          </cell>
          <cell r="L6195">
            <v>10</v>
          </cell>
          <cell r="M6195" t="str">
            <v>143120100</v>
          </cell>
          <cell r="N6195" t="str">
            <v>89</v>
          </cell>
          <cell r="O6195" t="str">
            <v>0904</v>
          </cell>
          <cell r="P6195" t="str">
            <v>0904</v>
          </cell>
          <cell r="Q6195">
            <v>69.56</v>
          </cell>
          <cell r="R6195">
            <v>69.56</v>
          </cell>
          <cell r="S6195">
            <v>8277.0499999999993</v>
          </cell>
          <cell r="V6195" t="str">
            <v>00066</v>
          </cell>
          <cell r="X6195">
            <v>0</v>
          </cell>
          <cell r="Y6195">
            <v>0</v>
          </cell>
        </row>
        <row r="6196">
          <cell r="A6196">
            <v>1706</v>
          </cell>
          <cell r="B6196" t="str">
            <v>88</v>
          </cell>
          <cell r="C6196" t="str">
            <v>Разъединитель РЛНД 1-35/1000</v>
          </cell>
          <cell r="D6196" t="str">
            <v>535</v>
          </cell>
          <cell r="E6196" t="str">
            <v>011</v>
          </cell>
          <cell r="F6196">
            <v>11</v>
          </cell>
          <cell r="G6196">
            <v>40</v>
          </cell>
          <cell r="H6196">
            <v>6677.12</v>
          </cell>
          <cell r="I6196" t="str">
            <v>40873</v>
          </cell>
          <cell r="J6196" t="str">
            <v>2010062</v>
          </cell>
          <cell r="K6196" t="str">
            <v>40701</v>
          </cell>
          <cell r="L6196">
            <v>12.5</v>
          </cell>
          <cell r="M6196" t="str">
            <v>143120100</v>
          </cell>
          <cell r="N6196" t="str">
            <v>79</v>
          </cell>
          <cell r="O6196" t="str">
            <v>0904</v>
          </cell>
          <cell r="P6196" t="str">
            <v>0904</v>
          </cell>
          <cell r="Q6196">
            <v>69.55</v>
          </cell>
          <cell r="R6196">
            <v>69.55</v>
          </cell>
          <cell r="S6196">
            <v>6607.57</v>
          </cell>
          <cell r="V6196" t="str">
            <v>00067</v>
          </cell>
          <cell r="X6196">
            <v>0</v>
          </cell>
          <cell r="Y6196">
            <v>0</v>
          </cell>
        </row>
        <row r="6197">
          <cell r="A6197">
            <v>1706</v>
          </cell>
          <cell r="B6197" t="str">
            <v>88</v>
          </cell>
          <cell r="C6197" t="str">
            <v>Разъединитель РЛНД 1-35/1000</v>
          </cell>
          <cell r="D6197" t="str">
            <v>535</v>
          </cell>
          <cell r="E6197" t="str">
            <v>011</v>
          </cell>
          <cell r="F6197">
            <v>11</v>
          </cell>
          <cell r="G6197">
            <v>40</v>
          </cell>
          <cell r="H6197">
            <v>8346.61</v>
          </cell>
          <cell r="I6197" t="str">
            <v>40874</v>
          </cell>
          <cell r="J6197" t="str">
            <v>2010062</v>
          </cell>
          <cell r="K6197" t="str">
            <v>40701</v>
          </cell>
          <cell r="L6197">
            <v>10</v>
          </cell>
          <cell r="M6197" t="str">
            <v>143120100</v>
          </cell>
          <cell r="N6197" t="str">
            <v>86</v>
          </cell>
          <cell r="O6197" t="str">
            <v>0904</v>
          </cell>
          <cell r="P6197" t="str">
            <v>0904</v>
          </cell>
          <cell r="Q6197">
            <v>69.56</v>
          </cell>
          <cell r="R6197">
            <v>69.56</v>
          </cell>
          <cell r="S6197">
            <v>8277.0499999999993</v>
          </cell>
          <cell r="V6197" t="str">
            <v>00068</v>
          </cell>
          <cell r="X6197">
            <v>0</v>
          </cell>
          <cell r="Y6197">
            <v>0</v>
          </cell>
        </row>
        <row r="6198">
          <cell r="A6198">
            <v>1706</v>
          </cell>
          <cell r="B6198" t="str">
            <v>88</v>
          </cell>
          <cell r="C6198" t="str">
            <v>Разъединитель РЛНД 1-35/1000</v>
          </cell>
          <cell r="D6198" t="str">
            <v>535</v>
          </cell>
          <cell r="E6198" t="str">
            <v>011</v>
          </cell>
          <cell r="F6198">
            <v>11</v>
          </cell>
          <cell r="G6198">
            <v>40</v>
          </cell>
          <cell r="H6198">
            <v>8346.61</v>
          </cell>
          <cell r="I6198" t="str">
            <v>40875</v>
          </cell>
          <cell r="J6198" t="str">
            <v>2010062</v>
          </cell>
          <cell r="K6198" t="str">
            <v>40701</v>
          </cell>
          <cell r="L6198">
            <v>10</v>
          </cell>
          <cell r="M6198" t="str">
            <v>143120100</v>
          </cell>
          <cell r="N6198" t="str">
            <v>86</v>
          </cell>
          <cell r="O6198" t="str">
            <v>0904</v>
          </cell>
          <cell r="P6198" t="str">
            <v>0904</v>
          </cell>
          <cell r="Q6198">
            <v>69.56</v>
          </cell>
          <cell r="R6198">
            <v>69.56</v>
          </cell>
          <cell r="S6198">
            <v>8277.0499999999993</v>
          </cell>
          <cell r="V6198" t="str">
            <v>00069</v>
          </cell>
          <cell r="X6198">
            <v>0</v>
          </cell>
          <cell r="Y6198">
            <v>0</v>
          </cell>
        </row>
        <row r="6199">
          <cell r="A6199">
            <v>1706</v>
          </cell>
          <cell r="B6199" t="str">
            <v>88</v>
          </cell>
          <cell r="C6199" t="str">
            <v>Разъединитель РЛНД 1-35/1000</v>
          </cell>
          <cell r="D6199" t="str">
            <v>535</v>
          </cell>
          <cell r="E6199" t="str">
            <v>011</v>
          </cell>
          <cell r="F6199">
            <v>11</v>
          </cell>
          <cell r="G6199">
            <v>40</v>
          </cell>
          <cell r="H6199">
            <v>8346.61</v>
          </cell>
          <cell r="I6199" t="str">
            <v>40876</v>
          </cell>
          <cell r="J6199" t="str">
            <v>2010062</v>
          </cell>
          <cell r="K6199" t="str">
            <v>40701</v>
          </cell>
          <cell r="L6199">
            <v>10</v>
          </cell>
          <cell r="M6199" t="str">
            <v>143120100</v>
          </cell>
          <cell r="N6199" t="str">
            <v>89</v>
          </cell>
          <cell r="O6199" t="str">
            <v>0904</v>
          </cell>
          <cell r="P6199" t="str">
            <v>0904</v>
          </cell>
          <cell r="Q6199">
            <v>69.56</v>
          </cell>
          <cell r="R6199">
            <v>69.56</v>
          </cell>
          <cell r="S6199">
            <v>8277.0499999999993</v>
          </cell>
          <cell r="V6199" t="str">
            <v>00070</v>
          </cell>
          <cell r="X6199">
            <v>0</v>
          </cell>
          <cell r="Y6199">
            <v>0</v>
          </cell>
        </row>
        <row r="6200">
          <cell r="A6200">
            <v>1706</v>
          </cell>
          <cell r="B6200" t="str">
            <v>88</v>
          </cell>
          <cell r="C6200" t="str">
            <v>Разъединитель РЛНД 1-35/1000</v>
          </cell>
          <cell r="D6200" t="str">
            <v>535</v>
          </cell>
          <cell r="E6200" t="str">
            <v>011</v>
          </cell>
          <cell r="F6200">
            <v>11</v>
          </cell>
          <cell r="G6200">
            <v>40</v>
          </cell>
          <cell r="H6200">
            <v>8346.61</v>
          </cell>
          <cell r="I6200" t="str">
            <v>40877</v>
          </cell>
          <cell r="J6200" t="str">
            <v>2010062</v>
          </cell>
          <cell r="K6200" t="str">
            <v>40701</v>
          </cell>
          <cell r="L6200">
            <v>10</v>
          </cell>
          <cell r="M6200" t="str">
            <v>143120100</v>
          </cell>
          <cell r="N6200" t="str">
            <v>89</v>
          </cell>
          <cell r="O6200" t="str">
            <v>0904</v>
          </cell>
          <cell r="P6200" t="str">
            <v>0904</v>
          </cell>
          <cell r="Q6200">
            <v>69.56</v>
          </cell>
          <cell r="R6200">
            <v>69.56</v>
          </cell>
          <cell r="S6200">
            <v>8277.0499999999993</v>
          </cell>
          <cell r="V6200" t="str">
            <v>00071</v>
          </cell>
          <cell r="X6200">
            <v>0</v>
          </cell>
          <cell r="Y6200">
            <v>0</v>
          </cell>
        </row>
        <row r="6201">
          <cell r="A6201">
            <v>1706</v>
          </cell>
          <cell r="B6201" t="str">
            <v>88</v>
          </cell>
          <cell r="C6201" t="str">
            <v>Разъединитель РЛНД 1-35/1000</v>
          </cell>
          <cell r="D6201" t="str">
            <v>535</v>
          </cell>
          <cell r="E6201" t="str">
            <v>011</v>
          </cell>
          <cell r="F6201">
            <v>11</v>
          </cell>
          <cell r="G6201">
            <v>40</v>
          </cell>
          <cell r="H6201">
            <v>8346.61</v>
          </cell>
          <cell r="I6201" t="str">
            <v>40878</v>
          </cell>
          <cell r="J6201" t="str">
            <v>2010062</v>
          </cell>
          <cell r="K6201" t="str">
            <v>40701</v>
          </cell>
          <cell r="L6201">
            <v>10</v>
          </cell>
          <cell r="M6201" t="str">
            <v>143120100</v>
          </cell>
          <cell r="N6201" t="str">
            <v>89</v>
          </cell>
          <cell r="O6201" t="str">
            <v>0904</v>
          </cell>
          <cell r="P6201" t="str">
            <v>0904</v>
          </cell>
          <cell r="Q6201">
            <v>69.56</v>
          </cell>
          <cell r="R6201">
            <v>69.56</v>
          </cell>
          <cell r="S6201">
            <v>8277.0499999999993</v>
          </cell>
          <cell r="V6201" t="str">
            <v>00072</v>
          </cell>
          <cell r="X6201">
            <v>0</v>
          </cell>
          <cell r="Y6201">
            <v>0</v>
          </cell>
        </row>
        <row r="6202">
          <cell r="A6202">
            <v>1706</v>
          </cell>
          <cell r="B6202" t="str">
            <v>88</v>
          </cell>
          <cell r="C6202" t="str">
            <v>Разъединитель РЛНД 1-35/110</v>
          </cell>
          <cell r="D6202" t="str">
            <v>535</v>
          </cell>
          <cell r="E6202" t="str">
            <v>011</v>
          </cell>
          <cell r="F6202">
            <v>11</v>
          </cell>
          <cell r="G6202">
            <v>40</v>
          </cell>
          <cell r="H6202">
            <v>8346.61</v>
          </cell>
          <cell r="I6202" t="str">
            <v>40879</v>
          </cell>
          <cell r="J6202" t="str">
            <v>2010062</v>
          </cell>
          <cell r="K6202" t="str">
            <v>40701</v>
          </cell>
          <cell r="L6202">
            <v>10</v>
          </cell>
          <cell r="M6202" t="str">
            <v>143120100</v>
          </cell>
          <cell r="N6202" t="str">
            <v>89</v>
          </cell>
          <cell r="O6202" t="str">
            <v>0904</v>
          </cell>
          <cell r="P6202" t="str">
            <v>0904</v>
          </cell>
          <cell r="Q6202">
            <v>69.56</v>
          </cell>
          <cell r="R6202">
            <v>69.56</v>
          </cell>
          <cell r="S6202">
            <v>8277.0499999999993</v>
          </cell>
          <cell r="V6202" t="str">
            <v>00073</v>
          </cell>
          <cell r="X6202">
            <v>0</v>
          </cell>
          <cell r="Y6202">
            <v>0</v>
          </cell>
        </row>
        <row r="6203">
          <cell r="A6203">
            <v>1706</v>
          </cell>
          <cell r="B6203" t="str">
            <v>88</v>
          </cell>
          <cell r="C6203" t="str">
            <v>Шкаф КРУ XXУ1-1010630</v>
          </cell>
          <cell r="D6203" t="str">
            <v>535</v>
          </cell>
          <cell r="E6203" t="str">
            <v>011</v>
          </cell>
          <cell r="F6203">
            <v>11</v>
          </cell>
          <cell r="G6203">
            <v>40</v>
          </cell>
          <cell r="H6203">
            <v>33577.96</v>
          </cell>
          <cell r="I6203" t="str">
            <v>40860</v>
          </cell>
          <cell r="J6203" t="str">
            <v>2010062</v>
          </cell>
          <cell r="K6203" t="str">
            <v>40701</v>
          </cell>
          <cell r="L6203">
            <v>10</v>
          </cell>
          <cell r="M6203" t="str">
            <v>143120140</v>
          </cell>
          <cell r="N6203" t="str">
            <v>88</v>
          </cell>
          <cell r="O6203" t="str">
            <v>0904</v>
          </cell>
          <cell r="P6203" t="str">
            <v>0904</v>
          </cell>
          <cell r="Q6203">
            <v>279.82</v>
          </cell>
          <cell r="R6203">
            <v>279.82</v>
          </cell>
          <cell r="S6203">
            <v>33298.14</v>
          </cell>
          <cell r="V6203" t="str">
            <v>00074</v>
          </cell>
          <cell r="X6203">
            <v>0</v>
          </cell>
          <cell r="Y6203">
            <v>0</v>
          </cell>
        </row>
        <row r="6204">
          <cell r="A6204">
            <v>1706</v>
          </cell>
          <cell r="B6204" t="str">
            <v>88</v>
          </cell>
          <cell r="C6204" t="str">
            <v>Шкаф КРУ ХХУ1-104-1600</v>
          </cell>
          <cell r="D6204" t="str">
            <v>535</v>
          </cell>
          <cell r="E6204" t="str">
            <v>011</v>
          </cell>
          <cell r="F6204">
            <v>11</v>
          </cell>
          <cell r="G6204">
            <v>40</v>
          </cell>
          <cell r="H6204">
            <v>100733.9</v>
          </cell>
          <cell r="I6204" t="str">
            <v>40863</v>
          </cell>
          <cell r="J6204" t="str">
            <v>2010062</v>
          </cell>
          <cell r="K6204" t="str">
            <v>40701</v>
          </cell>
          <cell r="L6204">
            <v>10</v>
          </cell>
          <cell r="M6204" t="str">
            <v>143120140</v>
          </cell>
          <cell r="N6204" t="str">
            <v>88</v>
          </cell>
          <cell r="O6204" t="str">
            <v>0904</v>
          </cell>
          <cell r="P6204" t="str">
            <v>0904</v>
          </cell>
          <cell r="Q6204">
            <v>839.45</v>
          </cell>
          <cell r="R6204">
            <v>839.45</v>
          </cell>
          <cell r="S6204">
            <v>99894.45</v>
          </cell>
          <cell r="V6204" t="str">
            <v>00075</v>
          </cell>
          <cell r="X6204">
            <v>0</v>
          </cell>
          <cell r="Y6204">
            <v>0</v>
          </cell>
        </row>
        <row r="6205">
          <cell r="A6205">
            <v>1706</v>
          </cell>
          <cell r="B6205" t="str">
            <v>88</v>
          </cell>
          <cell r="C6205" t="str">
            <v>Шкаф КРУ ПК-100-252-630</v>
          </cell>
          <cell r="D6205" t="str">
            <v>535</v>
          </cell>
          <cell r="E6205" t="str">
            <v>011</v>
          </cell>
          <cell r="F6205">
            <v>11</v>
          </cell>
          <cell r="G6205">
            <v>40</v>
          </cell>
          <cell r="H6205">
            <v>100733.9</v>
          </cell>
          <cell r="I6205" t="str">
            <v>40864</v>
          </cell>
          <cell r="J6205" t="str">
            <v>2010062</v>
          </cell>
          <cell r="K6205" t="str">
            <v>40701</v>
          </cell>
          <cell r="L6205">
            <v>10</v>
          </cell>
          <cell r="M6205" t="str">
            <v>143120140</v>
          </cell>
          <cell r="N6205" t="str">
            <v>88</v>
          </cell>
          <cell r="O6205" t="str">
            <v>0904</v>
          </cell>
          <cell r="P6205" t="str">
            <v>0904</v>
          </cell>
          <cell r="Q6205">
            <v>839.45</v>
          </cell>
          <cell r="R6205">
            <v>839.45</v>
          </cell>
          <cell r="S6205">
            <v>99894.45</v>
          </cell>
          <cell r="V6205" t="str">
            <v>00076</v>
          </cell>
          <cell r="X6205">
            <v>0</v>
          </cell>
          <cell r="Y6205">
            <v>0</v>
          </cell>
        </row>
        <row r="6206">
          <cell r="A6206">
            <v>1706</v>
          </cell>
          <cell r="B6206" t="str">
            <v>88</v>
          </cell>
          <cell r="C6206" t="str">
            <v>ШкафКРУ-647-1000</v>
          </cell>
          <cell r="D6206" t="str">
            <v>535</v>
          </cell>
          <cell r="E6206" t="str">
            <v>011</v>
          </cell>
          <cell r="F6206">
            <v>11</v>
          </cell>
          <cell r="G6206">
            <v>40</v>
          </cell>
          <cell r="H6206">
            <v>100733.9</v>
          </cell>
          <cell r="I6206" t="str">
            <v>40865</v>
          </cell>
          <cell r="J6206" t="str">
            <v>2010062</v>
          </cell>
          <cell r="K6206" t="str">
            <v>40701</v>
          </cell>
          <cell r="L6206">
            <v>10</v>
          </cell>
          <cell r="M6206" t="str">
            <v>143120140</v>
          </cell>
          <cell r="N6206" t="str">
            <v>85</v>
          </cell>
          <cell r="O6206" t="str">
            <v>0904</v>
          </cell>
          <cell r="P6206" t="str">
            <v>0904</v>
          </cell>
          <cell r="Q6206">
            <v>839.45</v>
          </cell>
          <cell r="R6206">
            <v>839.45</v>
          </cell>
          <cell r="S6206">
            <v>99894.45</v>
          </cell>
          <cell r="V6206" t="str">
            <v>00077</v>
          </cell>
          <cell r="X6206">
            <v>0</v>
          </cell>
          <cell r="Y6206">
            <v>0</v>
          </cell>
        </row>
        <row r="6207">
          <cell r="A6207">
            <v>1706</v>
          </cell>
          <cell r="B6207" t="str">
            <v>88</v>
          </cell>
          <cell r="C6207" t="str">
            <v>Шкаф КРУ 202</v>
          </cell>
          <cell r="D6207" t="str">
            <v>535</v>
          </cell>
          <cell r="E6207" t="str">
            <v>011</v>
          </cell>
          <cell r="F6207">
            <v>11</v>
          </cell>
          <cell r="G6207">
            <v>40</v>
          </cell>
          <cell r="H6207">
            <v>100733.9</v>
          </cell>
          <cell r="I6207" t="str">
            <v>40866</v>
          </cell>
          <cell r="J6207" t="str">
            <v>2010062</v>
          </cell>
          <cell r="K6207" t="str">
            <v>40701</v>
          </cell>
          <cell r="L6207">
            <v>10</v>
          </cell>
          <cell r="M6207" t="str">
            <v>143120140</v>
          </cell>
          <cell r="N6207" t="str">
            <v>88</v>
          </cell>
          <cell r="O6207" t="str">
            <v>0904</v>
          </cell>
          <cell r="P6207" t="str">
            <v>0904</v>
          </cell>
          <cell r="Q6207">
            <v>839.45</v>
          </cell>
          <cell r="R6207">
            <v>839.45</v>
          </cell>
          <cell r="S6207">
            <v>99894.45</v>
          </cell>
          <cell r="V6207" t="str">
            <v>00078</v>
          </cell>
          <cell r="X6207">
            <v>0</v>
          </cell>
          <cell r="Y6207">
            <v>0</v>
          </cell>
        </row>
        <row r="6208">
          <cell r="A6208">
            <v>1706</v>
          </cell>
          <cell r="B6208" t="str">
            <v>88</v>
          </cell>
          <cell r="C6208" t="str">
            <v>Шкаф КРУ ПК-0-252-630</v>
          </cell>
          <cell r="D6208" t="str">
            <v>535</v>
          </cell>
          <cell r="E6208" t="str">
            <v>011</v>
          </cell>
          <cell r="F6208">
            <v>11</v>
          </cell>
          <cell r="G6208">
            <v>40</v>
          </cell>
          <cell r="H6208">
            <v>100733.9</v>
          </cell>
          <cell r="I6208" t="str">
            <v>40867</v>
          </cell>
          <cell r="J6208" t="str">
            <v>2010062</v>
          </cell>
          <cell r="K6208" t="str">
            <v>40701</v>
          </cell>
          <cell r="L6208">
            <v>10</v>
          </cell>
          <cell r="M6208" t="str">
            <v>143120140</v>
          </cell>
          <cell r="N6208" t="str">
            <v>88</v>
          </cell>
          <cell r="O6208" t="str">
            <v>0904</v>
          </cell>
          <cell r="P6208" t="str">
            <v>0904</v>
          </cell>
          <cell r="Q6208">
            <v>839.45</v>
          </cell>
          <cell r="R6208">
            <v>839.45</v>
          </cell>
          <cell r="S6208">
            <v>99894.45</v>
          </cell>
          <cell r="V6208" t="str">
            <v>00079</v>
          </cell>
          <cell r="X6208">
            <v>0</v>
          </cell>
          <cell r="Y6208">
            <v>0</v>
          </cell>
        </row>
        <row r="6209">
          <cell r="A6209">
            <v>1706</v>
          </cell>
          <cell r="B6209" t="str">
            <v>88</v>
          </cell>
          <cell r="C6209" t="str">
            <v>Выключатель ВМПЭ-10-1000-20</v>
          </cell>
          <cell r="D6209" t="str">
            <v>535</v>
          </cell>
          <cell r="E6209" t="str">
            <v>011</v>
          </cell>
          <cell r="F6209">
            <v>11</v>
          </cell>
          <cell r="G6209">
            <v>40</v>
          </cell>
          <cell r="H6209">
            <v>12841.8</v>
          </cell>
          <cell r="I6209" t="str">
            <v>40868</v>
          </cell>
          <cell r="J6209" t="str">
            <v>2010062</v>
          </cell>
          <cell r="K6209" t="str">
            <v>40701</v>
          </cell>
          <cell r="L6209">
            <v>10</v>
          </cell>
          <cell r="M6209" t="str">
            <v>143120140</v>
          </cell>
          <cell r="N6209" t="str">
            <v>86</v>
          </cell>
          <cell r="O6209" t="str">
            <v>0904</v>
          </cell>
          <cell r="P6209" t="str">
            <v>0904</v>
          </cell>
          <cell r="Q6209">
            <v>107.02</v>
          </cell>
          <cell r="R6209">
            <v>107.02</v>
          </cell>
          <cell r="S6209">
            <v>12734.78</v>
          </cell>
          <cell r="V6209" t="str">
            <v>00080</v>
          </cell>
          <cell r="X6209">
            <v>0</v>
          </cell>
          <cell r="Y6209">
            <v>0</v>
          </cell>
        </row>
        <row r="6210">
          <cell r="A6210">
            <v>1706</v>
          </cell>
          <cell r="B6210" t="str">
            <v>88</v>
          </cell>
          <cell r="C6210" t="str">
            <v>Выключатель ММО</v>
          </cell>
          <cell r="D6210" t="str">
            <v>535</v>
          </cell>
          <cell r="E6210" t="str">
            <v>011</v>
          </cell>
          <cell r="F6210">
            <v>11</v>
          </cell>
          <cell r="G6210">
            <v>40</v>
          </cell>
          <cell r="H6210">
            <v>49336.44</v>
          </cell>
          <cell r="I6210" t="str">
            <v>40871</v>
          </cell>
          <cell r="J6210" t="str">
            <v>2010062</v>
          </cell>
          <cell r="K6210" t="str">
            <v>40701</v>
          </cell>
          <cell r="L6210">
            <v>12.5</v>
          </cell>
          <cell r="M6210" t="str">
            <v>143120100</v>
          </cell>
          <cell r="N6210" t="str">
            <v>72</v>
          </cell>
          <cell r="O6210" t="str">
            <v>0904</v>
          </cell>
          <cell r="P6210" t="str">
            <v>0904</v>
          </cell>
          <cell r="Q6210">
            <v>513.91999999999996</v>
          </cell>
          <cell r="R6210">
            <v>513.91999999999996</v>
          </cell>
          <cell r="S6210">
            <v>48822.52</v>
          </cell>
          <cell r="V6210" t="str">
            <v>00081</v>
          </cell>
          <cell r="X6210">
            <v>0</v>
          </cell>
          <cell r="Y6210">
            <v>0</v>
          </cell>
        </row>
        <row r="6211">
          <cell r="A6211">
            <v>1706</v>
          </cell>
          <cell r="B6211" t="str">
            <v>88</v>
          </cell>
          <cell r="C6211" t="str">
            <v>Трансформатор ТФЗМ-110Б</v>
          </cell>
          <cell r="D6211" t="str">
            <v>535</v>
          </cell>
          <cell r="E6211" t="str">
            <v>011</v>
          </cell>
          <cell r="F6211">
            <v>11</v>
          </cell>
          <cell r="G6211">
            <v>40</v>
          </cell>
          <cell r="H6211">
            <v>86390.68</v>
          </cell>
          <cell r="I6211" t="str">
            <v>40840</v>
          </cell>
          <cell r="J6211" t="str">
            <v>2010062</v>
          </cell>
          <cell r="K6211" t="str">
            <v>40701</v>
          </cell>
          <cell r="L6211">
            <v>8.33</v>
          </cell>
          <cell r="M6211" t="str">
            <v>143120147</v>
          </cell>
          <cell r="N6211" t="str">
            <v>94</v>
          </cell>
          <cell r="O6211" t="str">
            <v>0904</v>
          </cell>
          <cell r="P6211" t="str">
            <v>0904</v>
          </cell>
          <cell r="Q6211">
            <v>599.70000000000005</v>
          </cell>
          <cell r="R6211">
            <v>599.70000000000005</v>
          </cell>
          <cell r="S6211">
            <v>85790.98</v>
          </cell>
          <cell r="V6211" t="str">
            <v>00082</v>
          </cell>
          <cell r="X6211">
            <v>0</v>
          </cell>
          <cell r="Y6211">
            <v>0</v>
          </cell>
        </row>
        <row r="6212">
          <cell r="A6212">
            <v>1706</v>
          </cell>
          <cell r="B6212" t="str">
            <v>88</v>
          </cell>
          <cell r="C6212" t="str">
            <v>Трансформатор ТФЗМ-35 300/5</v>
          </cell>
          <cell r="D6212" t="str">
            <v>535</v>
          </cell>
          <cell r="E6212" t="str">
            <v>011</v>
          </cell>
          <cell r="F6212">
            <v>11</v>
          </cell>
          <cell r="G6212">
            <v>40</v>
          </cell>
          <cell r="H6212">
            <v>53651.69</v>
          </cell>
          <cell r="I6212" t="str">
            <v>40841</v>
          </cell>
          <cell r="J6212" t="str">
            <v>2010062</v>
          </cell>
          <cell r="K6212" t="str">
            <v>40701</v>
          </cell>
          <cell r="L6212">
            <v>10</v>
          </cell>
          <cell r="M6212" t="str">
            <v>143120147</v>
          </cell>
          <cell r="N6212" t="str">
            <v>88</v>
          </cell>
          <cell r="O6212" t="str">
            <v>0904</v>
          </cell>
          <cell r="P6212" t="str">
            <v>0904</v>
          </cell>
          <cell r="Q6212">
            <v>447.1</v>
          </cell>
          <cell r="R6212">
            <v>447.1</v>
          </cell>
          <cell r="S6212">
            <v>53204.59</v>
          </cell>
          <cell r="V6212" t="str">
            <v>00083</v>
          </cell>
          <cell r="X6212">
            <v>0</v>
          </cell>
          <cell r="Y6212">
            <v>0</v>
          </cell>
        </row>
        <row r="6213">
          <cell r="A6213">
            <v>1706</v>
          </cell>
          <cell r="B6213" t="str">
            <v>88</v>
          </cell>
          <cell r="C6213" t="str">
            <v>Выключатель С-35 М 630 10а</v>
          </cell>
          <cell r="D6213" t="str">
            <v>535</v>
          </cell>
          <cell r="E6213" t="str">
            <v>011</v>
          </cell>
          <cell r="F6213">
            <v>11</v>
          </cell>
          <cell r="G6213">
            <v>40</v>
          </cell>
          <cell r="H6213">
            <v>61670.34</v>
          </cell>
          <cell r="I6213" t="str">
            <v>40842</v>
          </cell>
          <cell r="J6213" t="str">
            <v>2010062</v>
          </cell>
          <cell r="K6213" t="str">
            <v>40701</v>
          </cell>
          <cell r="L6213">
            <v>10</v>
          </cell>
          <cell r="M6213" t="str">
            <v>143120117</v>
          </cell>
          <cell r="N6213" t="str">
            <v>82</v>
          </cell>
          <cell r="O6213" t="str">
            <v>0904</v>
          </cell>
          <cell r="P6213" t="str">
            <v>0904</v>
          </cell>
          <cell r="Q6213">
            <v>513.91999999999996</v>
          </cell>
          <cell r="R6213">
            <v>513.91999999999996</v>
          </cell>
          <cell r="S6213">
            <v>61156.42</v>
          </cell>
          <cell r="V6213" t="str">
            <v>00084</v>
          </cell>
          <cell r="X6213">
            <v>0</v>
          </cell>
          <cell r="Y6213">
            <v>0</v>
          </cell>
        </row>
        <row r="6214">
          <cell r="A6214">
            <v>1706</v>
          </cell>
          <cell r="B6214" t="str">
            <v>88</v>
          </cell>
          <cell r="C6214" t="str">
            <v>Маслянный выключатель МКП-35-1000</v>
          </cell>
          <cell r="D6214" t="str">
            <v>535</v>
          </cell>
          <cell r="E6214" t="str">
            <v>011</v>
          </cell>
          <cell r="F6214">
            <v>11</v>
          </cell>
          <cell r="G6214">
            <v>40</v>
          </cell>
          <cell r="H6214">
            <v>49336.44</v>
          </cell>
          <cell r="I6214" t="str">
            <v>40855</v>
          </cell>
          <cell r="J6214" t="str">
            <v>2010062</v>
          </cell>
          <cell r="K6214" t="str">
            <v>40701</v>
          </cell>
          <cell r="L6214">
            <v>12.5</v>
          </cell>
          <cell r="M6214" t="str">
            <v>143120100</v>
          </cell>
          <cell r="N6214" t="str">
            <v>79</v>
          </cell>
          <cell r="O6214" t="str">
            <v>0904</v>
          </cell>
          <cell r="P6214" t="str">
            <v>0904</v>
          </cell>
          <cell r="Q6214">
            <v>513.91999999999996</v>
          </cell>
          <cell r="R6214">
            <v>513.91999999999996</v>
          </cell>
          <cell r="S6214">
            <v>48822.52</v>
          </cell>
          <cell r="V6214" t="str">
            <v>00086</v>
          </cell>
          <cell r="X6214">
            <v>0</v>
          </cell>
          <cell r="Y6214">
            <v>0</v>
          </cell>
        </row>
        <row r="6215">
          <cell r="A6215">
            <v>1706</v>
          </cell>
          <cell r="B6215" t="str">
            <v>88</v>
          </cell>
          <cell r="C6215" t="str">
            <v>Маслянный выключатель МКП-35-1000 25/35/1000</v>
          </cell>
          <cell r="D6215" t="str">
            <v>535</v>
          </cell>
          <cell r="E6215" t="str">
            <v>011</v>
          </cell>
          <cell r="F6215">
            <v>11</v>
          </cell>
          <cell r="G6215">
            <v>40</v>
          </cell>
          <cell r="H6215">
            <v>61670.34</v>
          </cell>
          <cell r="I6215" t="str">
            <v>40856</v>
          </cell>
          <cell r="J6215" t="str">
            <v>2010062</v>
          </cell>
          <cell r="K6215" t="str">
            <v>40701</v>
          </cell>
          <cell r="L6215">
            <v>10</v>
          </cell>
          <cell r="M6215" t="str">
            <v>143120100</v>
          </cell>
          <cell r="N6215" t="str">
            <v>89</v>
          </cell>
          <cell r="O6215" t="str">
            <v>0904</v>
          </cell>
          <cell r="P6215" t="str">
            <v>0904</v>
          </cell>
          <cell r="Q6215">
            <v>513.91999999999996</v>
          </cell>
          <cell r="R6215">
            <v>513.91999999999996</v>
          </cell>
          <cell r="S6215">
            <v>61156.42</v>
          </cell>
          <cell r="V6215" t="str">
            <v>00087</v>
          </cell>
          <cell r="X6215">
            <v>0</v>
          </cell>
          <cell r="Y6215">
            <v>0</v>
          </cell>
        </row>
        <row r="6216">
          <cell r="A6216">
            <v>1706</v>
          </cell>
          <cell r="B6216" t="str">
            <v>88</v>
          </cell>
          <cell r="C6216" t="str">
            <v>Маслянный выключатель МКП-35-1000 25/35/1000</v>
          </cell>
          <cell r="D6216" t="str">
            <v>535</v>
          </cell>
          <cell r="E6216" t="str">
            <v>011</v>
          </cell>
          <cell r="F6216">
            <v>11</v>
          </cell>
          <cell r="G6216">
            <v>40</v>
          </cell>
          <cell r="H6216">
            <v>61670.34</v>
          </cell>
          <cell r="I6216" t="str">
            <v>40857</v>
          </cell>
          <cell r="J6216" t="str">
            <v>2010062</v>
          </cell>
          <cell r="K6216" t="str">
            <v>40701</v>
          </cell>
          <cell r="L6216">
            <v>10</v>
          </cell>
          <cell r="M6216" t="str">
            <v>143120100</v>
          </cell>
          <cell r="N6216" t="str">
            <v>89</v>
          </cell>
          <cell r="O6216" t="str">
            <v>0904</v>
          </cell>
          <cell r="P6216" t="str">
            <v>0904</v>
          </cell>
          <cell r="Q6216">
            <v>513.91999999999996</v>
          </cell>
          <cell r="R6216">
            <v>513.91999999999996</v>
          </cell>
          <cell r="S6216">
            <v>61156.42</v>
          </cell>
          <cell r="V6216" t="str">
            <v>00088</v>
          </cell>
          <cell r="X6216">
            <v>0</v>
          </cell>
          <cell r="Y6216">
            <v>0</v>
          </cell>
        </row>
        <row r="6217">
          <cell r="A6217">
            <v>1706</v>
          </cell>
          <cell r="B6217" t="str">
            <v>88</v>
          </cell>
          <cell r="C6217" t="str">
            <v>Зарядное устройство ЗУК 150/230</v>
          </cell>
          <cell r="D6217" t="str">
            <v>535</v>
          </cell>
          <cell r="E6217" t="str">
            <v>011</v>
          </cell>
          <cell r="F6217">
            <v>11</v>
          </cell>
          <cell r="G6217">
            <v>40</v>
          </cell>
          <cell r="H6217">
            <v>8771.19</v>
          </cell>
          <cell r="I6217" t="str">
            <v>40858</v>
          </cell>
          <cell r="J6217" t="str">
            <v>2010062</v>
          </cell>
          <cell r="K6217" t="str">
            <v>40701</v>
          </cell>
          <cell r="L6217">
            <v>8.33</v>
          </cell>
          <cell r="M6217" t="str">
            <v>143120117</v>
          </cell>
          <cell r="N6217" t="str">
            <v>92</v>
          </cell>
          <cell r="O6217" t="str">
            <v>0904</v>
          </cell>
          <cell r="P6217" t="str">
            <v>0904</v>
          </cell>
          <cell r="Q6217">
            <v>60.89</v>
          </cell>
          <cell r="R6217">
            <v>60.89</v>
          </cell>
          <cell r="S6217">
            <v>8710.2999999999993</v>
          </cell>
          <cell r="V6217" t="str">
            <v>00089</v>
          </cell>
          <cell r="X6217">
            <v>0</v>
          </cell>
          <cell r="Y6217">
            <v>0</v>
          </cell>
        </row>
        <row r="6218">
          <cell r="A6218">
            <v>1706</v>
          </cell>
          <cell r="B6218" t="str">
            <v>88</v>
          </cell>
          <cell r="C6218" t="str">
            <v>Зарядное устройство ЗУК 155/230</v>
          </cell>
          <cell r="D6218" t="str">
            <v>535</v>
          </cell>
          <cell r="E6218" t="str">
            <v>011</v>
          </cell>
          <cell r="F6218">
            <v>11</v>
          </cell>
          <cell r="G6218">
            <v>40</v>
          </cell>
          <cell r="H6218">
            <v>7309.32</v>
          </cell>
          <cell r="I6218" t="str">
            <v>40859</v>
          </cell>
          <cell r="J6218" t="str">
            <v>2010062</v>
          </cell>
          <cell r="K6218" t="str">
            <v>40701</v>
          </cell>
          <cell r="L6218">
            <v>10</v>
          </cell>
          <cell r="M6218" t="str">
            <v>143120117</v>
          </cell>
          <cell r="N6218" t="str">
            <v>82</v>
          </cell>
          <cell r="O6218" t="str">
            <v>0904</v>
          </cell>
          <cell r="P6218" t="str">
            <v>0904</v>
          </cell>
          <cell r="Q6218">
            <v>60.91</v>
          </cell>
          <cell r="R6218">
            <v>60.91</v>
          </cell>
          <cell r="S6218">
            <v>7248.41</v>
          </cell>
          <cell r="V6218" t="str">
            <v>00090</v>
          </cell>
          <cell r="X6218">
            <v>0</v>
          </cell>
          <cell r="Y6218">
            <v>0</v>
          </cell>
        </row>
        <row r="6219">
          <cell r="A6219">
            <v>1706</v>
          </cell>
          <cell r="B6219" t="str">
            <v>88</v>
          </cell>
          <cell r="C6219" t="str">
            <v>Трансформатор ТДТН 16000/110</v>
          </cell>
          <cell r="D6219" t="str">
            <v>535</v>
          </cell>
          <cell r="E6219" t="str">
            <v>011</v>
          </cell>
          <cell r="F6219">
            <v>11</v>
          </cell>
          <cell r="G6219">
            <v>40</v>
          </cell>
          <cell r="H6219">
            <v>828287.29</v>
          </cell>
          <cell r="I6219" t="str">
            <v>40742</v>
          </cell>
          <cell r="J6219" t="str">
            <v>2010062</v>
          </cell>
          <cell r="K6219" t="str">
            <v>40701</v>
          </cell>
          <cell r="L6219">
            <v>10</v>
          </cell>
          <cell r="M6219" t="str">
            <v>143120147</v>
          </cell>
          <cell r="N6219" t="str">
            <v>85</v>
          </cell>
          <cell r="O6219" t="str">
            <v>0904</v>
          </cell>
          <cell r="P6219" t="str">
            <v>0904</v>
          </cell>
          <cell r="Q6219">
            <v>6902.39</v>
          </cell>
          <cell r="R6219">
            <v>6902.39</v>
          </cell>
          <cell r="S6219">
            <v>821384.9</v>
          </cell>
          <cell r="V6219" t="str">
            <v>00091</v>
          </cell>
          <cell r="X6219">
            <v>0</v>
          </cell>
          <cell r="Y6219">
            <v>0</v>
          </cell>
        </row>
        <row r="6220">
          <cell r="A6220">
            <v>1706</v>
          </cell>
          <cell r="B6220" t="str">
            <v>88</v>
          </cell>
          <cell r="C6220" t="str">
            <v>Трансформатор ТМ 250-6/0.4</v>
          </cell>
          <cell r="D6220" t="str">
            <v>535</v>
          </cell>
          <cell r="E6220" t="str">
            <v>011</v>
          </cell>
          <cell r="F6220">
            <v>11</v>
          </cell>
          <cell r="G6220">
            <v>40</v>
          </cell>
          <cell r="H6220">
            <v>38954.239999999998</v>
          </cell>
          <cell r="I6220" t="str">
            <v>40831</v>
          </cell>
          <cell r="J6220" t="str">
            <v>2010062</v>
          </cell>
          <cell r="K6220" t="str">
            <v>40701</v>
          </cell>
          <cell r="L6220">
            <v>10</v>
          </cell>
          <cell r="M6220" t="str">
            <v>143120147</v>
          </cell>
          <cell r="N6220" t="str">
            <v>85</v>
          </cell>
          <cell r="O6220" t="str">
            <v>0904</v>
          </cell>
          <cell r="P6220" t="str">
            <v>0904</v>
          </cell>
          <cell r="Q6220">
            <v>324.62</v>
          </cell>
          <cell r="R6220">
            <v>324.62</v>
          </cell>
          <cell r="S6220">
            <v>38629.620000000003</v>
          </cell>
          <cell r="V6220" t="str">
            <v>00092</v>
          </cell>
          <cell r="X6220">
            <v>0</v>
          </cell>
          <cell r="Y6220">
            <v>0</v>
          </cell>
        </row>
        <row r="6221">
          <cell r="A6221">
            <v>1706</v>
          </cell>
          <cell r="B6221" t="str">
            <v>88</v>
          </cell>
          <cell r="C6221" t="str">
            <v>Трансформатор ТМ 250-6/0.5 ТП 26</v>
          </cell>
          <cell r="D6221" t="str">
            <v>535</v>
          </cell>
          <cell r="E6221" t="str">
            <v>011</v>
          </cell>
          <cell r="F6221">
            <v>11</v>
          </cell>
          <cell r="G6221">
            <v>40</v>
          </cell>
          <cell r="H6221">
            <v>38954.239999999998</v>
          </cell>
          <cell r="I6221" t="str">
            <v>40832</v>
          </cell>
          <cell r="J6221" t="str">
            <v>2010062</v>
          </cell>
          <cell r="K6221" t="str">
            <v>40701</v>
          </cell>
          <cell r="L6221">
            <v>10</v>
          </cell>
          <cell r="M6221" t="str">
            <v>143120147</v>
          </cell>
          <cell r="N6221" t="str">
            <v>83</v>
          </cell>
          <cell r="O6221" t="str">
            <v>0904</v>
          </cell>
          <cell r="P6221" t="str">
            <v>0904</v>
          </cell>
          <cell r="Q6221">
            <v>324.62</v>
          </cell>
          <cell r="R6221">
            <v>324.62</v>
          </cell>
          <cell r="S6221">
            <v>38629.620000000003</v>
          </cell>
          <cell r="V6221" t="str">
            <v>00093</v>
          </cell>
          <cell r="X6221">
            <v>0</v>
          </cell>
          <cell r="Y6221">
            <v>0</v>
          </cell>
        </row>
        <row r="6222">
          <cell r="A6222">
            <v>1706</v>
          </cell>
          <cell r="B6222" t="str">
            <v>88</v>
          </cell>
          <cell r="C6222" t="str">
            <v>Трансформатор ТМ 160-6/0.4 ТП7</v>
          </cell>
          <cell r="D6222" t="str">
            <v>535</v>
          </cell>
          <cell r="E6222" t="str">
            <v>011</v>
          </cell>
          <cell r="F6222">
            <v>11</v>
          </cell>
          <cell r="G6222">
            <v>40</v>
          </cell>
          <cell r="H6222">
            <v>25557.63</v>
          </cell>
          <cell r="I6222" t="str">
            <v>40833</v>
          </cell>
          <cell r="J6222" t="str">
            <v>2010062</v>
          </cell>
          <cell r="K6222" t="str">
            <v>40701</v>
          </cell>
          <cell r="L6222">
            <v>12.5</v>
          </cell>
          <cell r="M6222" t="str">
            <v>143120147</v>
          </cell>
          <cell r="N6222" t="str">
            <v>72</v>
          </cell>
          <cell r="O6222" t="str">
            <v>0904</v>
          </cell>
          <cell r="P6222" t="str">
            <v>0904</v>
          </cell>
          <cell r="Q6222">
            <v>266.23</v>
          </cell>
          <cell r="R6222">
            <v>266.23</v>
          </cell>
          <cell r="S6222">
            <v>25291.4</v>
          </cell>
          <cell r="V6222" t="str">
            <v>00094</v>
          </cell>
          <cell r="X6222">
            <v>0</v>
          </cell>
          <cell r="Y6222">
            <v>0</v>
          </cell>
        </row>
        <row r="6223">
          <cell r="A6223">
            <v>1706</v>
          </cell>
          <cell r="B6223" t="str">
            <v>88</v>
          </cell>
          <cell r="C6223" t="str">
            <v>Трансформатор ТМ 160-10/0.4</v>
          </cell>
          <cell r="D6223" t="str">
            <v>535</v>
          </cell>
          <cell r="E6223" t="str">
            <v>011</v>
          </cell>
          <cell r="F6223">
            <v>11</v>
          </cell>
          <cell r="G6223">
            <v>40</v>
          </cell>
          <cell r="H6223">
            <v>31946.61</v>
          </cell>
          <cell r="I6223" t="str">
            <v>40834</v>
          </cell>
          <cell r="J6223" t="str">
            <v>2010062</v>
          </cell>
          <cell r="K6223" t="str">
            <v>40701</v>
          </cell>
          <cell r="L6223">
            <v>10</v>
          </cell>
          <cell r="M6223" t="str">
            <v>143120147</v>
          </cell>
          <cell r="N6223" t="str">
            <v>86</v>
          </cell>
          <cell r="O6223" t="str">
            <v>0904</v>
          </cell>
          <cell r="P6223" t="str">
            <v>0904</v>
          </cell>
          <cell r="Q6223">
            <v>266.22000000000003</v>
          </cell>
          <cell r="R6223">
            <v>266.22000000000003</v>
          </cell>
          <cell r="S6223">
            <v>31680.39</v>
          </cell>
          <cell r="V6223" t="str">
            <v>00095</v>
          </cell>
          <cell r="X6223">
            <v>0</v>
          </cell>
          <cell r="Y6223">
            <v>0</v>
          </cell>
        </row>
        <row r="6224">
          <cell r="A6224">
            <v>1706</v>
          </cell>
          <cell r="B6224" t="str">
            <v>88</v>
          </cell>
          <cell r="C6224" t="str">
            <v>Трансформатор ТМ 250-6/0.4 ТП 15</v>
          </cell>
          <cell r="D6224" t="str">
            <v>535</v>
          </cell>
          <cell r="E6224" t="str">
            <v>011</v>
          </cell>
          <cell r="F6224">
            <v>11</v>
          </cell>
          <cell r="G6224">
            <v>40</v>
          </cell>
          <cell r="H6224">
            <v>38954.239999999998</v>
          </cell>
          <cell r="I6224" t="str">
            <v>40835</v>
          </cell>
          <cell r="J6224" t="str">
            <v>2010062</v>
          </cell>
          <cell r="K6224" t="str">
            <v>40701</v>
          </cell>
          <cell r="L6224">
            <v>10</v>
          </cell>
          <cell r="M6224" t="str">
            <v>143120147</v>
          </cell>
          <cell r="N6224" t="str">
            <v>83</v>
          </cell>
          <cell r="O6224" t="str">
            <v>0904</v>
          </cell>
          <cell r="P6224" t="str">
            <v>0904</v>
          </cell>
          <cell r="Q6224">
            <v>324.62</v>
          </cell>
          <cell r="R6224">
            <v>324.62</v>
          </cell>
          <cell r="S6224">
            <v>38629.620000000003</v>
          </cell>
          <cell r="V6224" t="str">
            <v>00096</v>
          </cell>
          <cell r="X6224">
            <v>0</v>
          </cell>
          <cell r="Y6224">
            <v>0</v>
          </cell>
        </row>
        <row r="6225">
          <cell r="A6225">
            <v>1706</v>
          </cell>
          <cell r="B6225" t="str">
            <v>88</v>
          </cell>
          <cell r="C6225" t="str">
            <v>Трансформатор ТС 250-10/0.4</v>
          </cell>
          <cell r="D6225" t="str">
            <v>535</v>
          </cell>
          <cell r="E6225" t="str">
            <v>011</v>
          </cell>
          <cell r="F6225">
            <v>11</v>
          </cell>
          <cell r="G6225">
            <v>40</v>
          </cell>
          <cell r="H6225">
            <v>38954.239999999998</v>
          </cell>
          <cell r="I6225" t="str">
            <v>40836</v>
          </cell>
          <cell r="J6225" t="str">
            <v>2010062</v>
          </cell>
          <cell r="K6225" t="str">
            <v>40701</v>
          </cell>
          <cell r="L6225">
            <v>10</v>
          </cell>
          <cell r="M6225" t="str">
            <v>143120147</v>
          </cell>
          <cell r="N6225" t="str">
            <v>83</v>
          </cell>
          <cell r="O6225" t="str">
            <v>0904</v>
          </cell>
          <cell r="P6225" t="str">
            <v>0904</v>
          </cell>
          <cell r="Q6225">
            <v>324.62</v>
          </cell>
          <cell r="R6225">
            <v>324.62</v>
          </cell>
          <cell r="S6225">
            <v>38629.620000000003</v>
          </cell>
          <cell r="V6225" t="str">
            <v>00097</v>
          </cell>
          <cell r="X6225">
            <v>0</v>
          </cell>
          <cell r="Y6225">
            <v>0</v>
          </cell>
        </row>
        <row r="6226">
          <cell r="A6226">
            <v>1706</v>
          </cell>
          <cell r="B6226" t="str">
            <v>88</v>
          </cell>
          <cell r="C6226" t="str">
            <v>Маслоочистительная машина ПСМ 2-4</v>
          </cell>
          <cell r="D6226" t="str">
            <v>535</v>
          </cell>
          <cell r="E6226" t="str">
            <v>011</v>
          </cell>
          <cell r="F6226">
            <v>11</v>
          </cell>
          <cell r="G6226">
            <v>40</v>
          </cell>
          <cell r="H6226">
            <v>85592.37</v>
          </cell>
          <cell r="I6226" t="str">
            <v>40837</v>
          </cell>
          <cell r="J6226" t="str">
            <v>2010062</v>
          </cell>
          <cell r="K6226" t="str">
            <v>40701</v>
          </cell>
          <cell r="L6226">
            <v>10</v>
          </cell>
          <cell r="M6226" t="str">
            <v>143120100</v>
          </cell>
          <cell r="N6226" t="str">
            <v>83</v>
          </cell>
          <cell r="O6226" t="str">
            <v>0904</v>
          </cell>
          <cell r="P6226" t="str">
            <v>0904</v>
          </cell>
          <cell r="Q6226">
            <v>713.27</v>
          </cell>
          <cell r="R6226">
            <v>713.27</v>
          </cell>
          <cell r="S6226">
            <v>84879.1</v>
          </cell>
          <cell r="V6226" t="str">
            <v>00098</v>
          </cell>
          <cell r="X6226">
            <v>0</v>
          </cell>
          <cell r="Y6226">
            <v>0</v>
          </cell>
        </row>
        <row r="6227">
          <cell r="A6227">
            <v>1706</v>
          </cell>
          <cell r="B6227" t="str">
            <v>88</v>
          </cell>
          <cell r="C6227" t="str">
            <v>Агрегат бензоэлектрический АБ-4/2 ПСК</v>
          </cell>
          <cell r="D6227" t="str">
            <v>535</v>
          </cell>
          <cell r="E6227" t="str">
            <v>011</v>
          </cell>
          <cell r="F6227">
            <v>11</v>
          </cell>
          <cell r="G6227">
            <v>40</v>
          </cell>
          <cell r="H6227">
            <v>11154.24</v>
          </cell>
          <cell r="I6227" t="str">
            <v>40838</v>
          </cell>
          <cell r="J6227" t="str">
            <v>2010062</v>
          </cell>
          <cell r="K6227" t="str">
            <v>40701</v>
          </cell>
          <cell r="L6227">
            <v>10</v>
          </cell>
          <cell r="M6227" t="str">
            <v>143120100</v>
          </cell>
          <cell r="N6227" t="str">
            <v>87</v>
          </cell>
          <cell r="O6227" t="str">
            <v>0904</v>
          </cell>
          <cell r="P6227" t="str">
            <v>0904</v>
          </cell>
          <cell r="Q6227">
            <v>92.95</v>
          </cell>
          <cell r="R6227">
            <v>92.95</v>
          </cell>
          <cell r="S6227">
            <v>11061.29</v>
          </cell>
          <cell r="V6227" t="str">
            <v>00099</v>
          </cell>
          <cell r="X6227">
            <v>0</v>
          </cell>
          <cell r="Y6227">
            <v>0</v>
          </cell>
        </row>
        <row r="6228">
          <cell r="A6228">
            <v>1706</v>
          </cell>
          <cell r="B6228" t="str">
            <v>88</v>
          </cell>
          <cell r="C6228" t="str">
            <v>Трансформатор ТДМ-401 сварочный</v>
          </cell>
          <cell r="D6228" t="str">
            <v>535</v>
          </cell>
          <cell r="E6228" t="str">
            <v>011</v>
          </cell>
          <cell r="F6228">
            <v>11</v>
          </cell>
          <cell r="G6228">
            <v>40</v>
          </cell>
          <cell r="H6228">
            <v>4911.8599999999997</v>
          </cell>
          <cell r="I6228" t="str">
            <v>40839</v>
          </cell>
          <cell r="J6228" t="str">
            <v>2010062</v>
          </cell>
          <cell r="K6228" t="str">
            <v>40701</v>
          </cell>
          <cell r="L6228">
            <v>10</v>
          </cell>
          <cell r="M6228" t="str">
            <v>143120147</v>
          </cell>
          <cell r="N6228" t="str">
            <v>87</v>
          </cell>
          <cell r="O6228" t="str">
            <v>0904</v>
          </cell>
          <cell r="P6228" t="str">
            <v>0904</v>
          </cell>
          <cell r="Q6228">
            <v>40.93</v>
          </cell>
          <cell r="R6228">
            <v>40.93</v>
          </cell>
          <cell r="S6228">
            <v>4870.93</v>
          </cell>
          <cell r="V6228" t="str">
            <v>00100</v>
          </cell>
          <cell r="X6228">
            <v>0</v>
          </cell>
          <cell r="Y6228">
            <v>0</v>
          </cell>
        </row>
        <row r="6229">
          <cell r="A6229">
            <v>1706</v>
          </cell>
          <cell r="B6229" t="str">
            <v>88</v>
          </cell>
          <cell r="C6229" t="str">
            <v>Оборудование ТП Кузьменко</v>
          </cell>
          <cell r="D6229" t="str">
            <v>535</v>
          </cell>
          <cell r="E6229" t="str">
            <v>011</v>
          </cell>
          <cell r="F6229">
            <v>11</v>
          </cell>
          <cell r="G6229">
            <v>40</v>
          </cell>
          <cell r="H6229">
            <v>139005.93</v>
          </cell>
          <cell r="I6229" t="str">
            <v>40496</v>
          </cell>
          <cell r="J6229" t="str">
            <v>2010062</v>
          </cell>
          <cell r="K6229" t="str">
            <v>40701</v>
          </cell>
          <cell r="L6229">
            <v>7.14</v>
          </cell>
          <cell r="M6229" t="str">
            <v>143120100</v>
          </cell>
          <cell r="N6229" t="str">
            <v>95</v>
          </cell>
          <cell r="O6229" t="str">
            <v>0904</v>
          </cell>
          <cell r="P6229" t="str">
            <v>0904</v>
          </cell>
          <cell r="Q6229">
            <v>827.09</v>
          </cell>
          <cell r="R6229">
            <v>827.09</v>
          </cell>
          <cell r="S6229">
            <v>138178.84</v>
          </cell>
          <cell r="V6229" t="str">
            <v>00102</v>
          </cell>
          <cell r="X6229">
            <v>0</v>
          </cell>
          <cell r="Y6229">
            <v>0</v>
          </cell>
        </row>
        <row r="6230">
          <cell r="A6230">
            <v>1706</v>
          </cell>
          <cell r="B6230" t="str">
            <v>88</v>
          </cell>
          <cell r="C6230" t="str">
            <v>Оборудование ТП Портовой</v>
          </cell>
          <cell r="D6230" t="str">
            <v>535</v>
          </cell>
          <cell r="E6230" t="str">
            <v>011</v>
          </cell>
          <cell r="F6230">
            <v>11</v>
          </cell>
          <cell r="G6230">
            <v>40</v>
          </cell>
          <cell r="H6230">
            <v>29766.43</v>
          </cell>
          <cell r="I6230" t="str">
            <v>40497</v>
          </cell>
          <cell r="J6230" t="str">
            <v>2010062</v>
          </cell>
          <cell r="K6230" t="str">
            <v>40701</v>
          </cell>
          <cell r="L6230">
            <v>12.5</v>
          </cell>
          <cell r="M6230" t="str">
            <v>143120100</v>
          </cell>
          <cell r="N6230" t="str">
            <v>72</v>
          </cell>
          <cell r="O6230" t="str">
            <v>0904</v>
          </cell>
          <cell r="P6230" t="str">
            <v>0904</v>
          </cell>
          <cell r="Q6230">
            <v>310.07</v>
          </cell>
          <cell r="R6230">
            <v>310.07</v>
          </cell>
          <cell r="S6230">
            <v>29456.36</v>
          </cell>
          <cell r="V6230" t="str">
            <v>00103</v>
          </cell>
          <cell r="X6230">
            <v>0</v>
          </cell>
          <cell r="Y6230">
            <v>0</v>
          </cell>
        </row>
        <row r="6231">
          <cell r="A6231">
            <v>1706</v>
          </cell>
          <cell r="B6231" t="str">
            <v>88</v>
          </cell>
          <cell r="C6231" t="str">
            <v>Оборудование ТП "Керамик" трансформатор подстанции</v>
          </cell>
          <cell r="D6231" t="str">
            <v>535</v>
          </cell>
          <cell r="E6231" t="str">
            <v>011</v>
          </cell>
          <cell r="F6231">
            <v>11</v>
          </cell>
          <cell r="G6231">
            <v>40</v>
          </cell>
          <cell r="H6231">
            <v>60876.27</v>
          </cell>
          <cell r="I6231" t="str">
            <v>40940</v>
          </cell>
          <cell r="J6231" t="str">
            <v>2010062</v>
          </cell>
          <cell r="K6231" t="str">
            <v>40701</v>
          </cell>
          <cell r="L6231">
            <v>12.5</v>
          </cell>
          <cell r="M6231" t="str">
            <v>143120100</v>
          </cell>
          <cell r="N6231" t="str">
            <v>75</v>
          </cell>
          <cell r="O6231" t="str">
            <v>0904</v>
          </cell>
          <cell r="P6231" t="str">
            <v>0904</v>
          </cell>
          <cell r="Q6231">
            <v>634.13</v>
          </cell>
          <cell r="R6231">
            <v>634.13</v>
          </cell>
          <cell r="S6231">
            <v>60242.14</v>
          </cell>
          <cell r="V6231" t="str">
            <v>00104</v>
          </cell>
          <cell r="X6231">
            <v>0</v>
          </cell>
          <cell r="Y6231">
            <v>0</v>
          </cell>
        </row>
        <row r="6232">
          <cell r="A6232">
            <v>1706</v>
          </cell>
          <cell r="B6232" t="str">
            <v>88</v>
          </cell>
          <cell r="C6232" t="str">
            <v>Оборудование ТП-315</v>
          </cell>
          <cell r="D6232" t="str">
            <v>535</v>
          </cell>
          <cell r="E6232" t="str">
            <v>011</v>
          </cell>
          <cell r="F6232">
            <v>11</v>
          </cell>
          <cell r="G6232">
            <v>40</v>
          </cell>
          <cell r="H6232">
            <v>32566.1</v>
          </cell>
          <cell r="I6232" t="str">
            <v>40499</v>
          </cell>
          <cell r="J6232" t="str">
            <v>2010062</v>
          </cell>
          <cell r="K6232" t="str">
            <v>40701</v>
          </cell>
          <cell r="L6232">
            <v>12.5</v>
          </cell>
          <cell r="M6232" t="str">
            <v>143120100</v>
          </cell>
          <cell r="N6232" t="str">
            <v>69</v>
          </cell>
          <cell r="O6232" t="str">
            <v>0904</v>
          </cell>
          <cell r="P6232" t="str">
            <v>0904</v>
          </cell>
          <cell r="Q6232">
            <v>339.23</v>
          </cell>
          <cell r="R6232">
            <v>339.23</v>
          </cell>
          <cell r="S6232">
            <v>32226.87</v>
          </cell>
          <cell r="V6232" t="str">
            <v>00105</v>
          </cell>
          <cell r="X6232">
            <v>0</v>
          </cell>
          <cell r="Y6232">
            <v>0</v>
          </cell>
        </row>
        <row r="6233">
          <cell r="A6233">
            <v>1706</v>
          </cell>
          <cell r="B6233" t="str">
            <v>88</v>
          </cell>
          <cell r="C6233" t="str">
            <v>Оборудование ТП "Поселковый водоем"</v>
          </cell>
          <cell r="D6233" t="str">
            <v>535</v>
          </cell>
          <cell r="E6233" t="str">
            <v>011</v>
          </cell>
          <cell r="F6233">
            <v>11</v>
          </cell>
          <cell r="G6233">
            <v>40</v>
          </cell>
          <cell r="H6233">
            <v>26204.240000000002</v>
          </cell>
          <cell r="I6233" t="str">
            <v>40500</v>
          </cell>
          <cell r="J6233" t="str">
            <v>2010062</v>
          </cell>
          <cell r="K6233" t="str">
            <v>40701</v>
          </cell>
          <cell r="L6233">
            <v>12.5</v>
          </cell>
          <cell r="M6233" t="str">
            <v>143120100</v>
          </cell>
          <cell r="N6233" t="str">
            <v>69</v>
          </cell>
          <cell r="O6233" t="str">
            <v>0904</v>
          </cell>
          <cell r="P6233" t="str">
            <v>0904</v>
          </cell>
          <cell r="Q6233">
            <v>272.95999999999998</v>
          </cell>
          <cell r="R6233">
            <v>272.95999999999998</v>
          </cell>
          <cell r="S6233">
            <v>25931.279999999999</v>
          </cell>
          <cell r="V6233" t="str">
            <v>00106</v>
          </cell>
          <cell r="X6233">
            <v>0</v>
          </cell>
          <cell r="Y6233">
            <v>0</v>
          </cell>
        </row>
        <row r="6234">
          <cell r="A6234">
            <v>1706</v>
          </cell>
          <cell r="B6234" t="str">
            <v>88</v>
          </cell>
          <cell r="C6234" t="str">
            <v>Трансформатор тока ТПЛ-10яч. "Кирзавод"</v>
          </cell>
          <cell r="D6234" t="str">
            <v>535</v>
          </cell>
          <cell r="E6234" t="str">
            <v>011</v>
          </cell>
          <cell r="F6234">
            <v>11</v>
          </cell>
          <cell r="G6234">
            <v>40</v>
          </cell>
          <cell r="H6234">
            <v>15788.14</v>
          </cell>
          <cell r="I6234" t="str">
            <v>40576</v>
          </cell>
          <cell r="J6234" t="str">
            <v>2010062</v>
          </cell>
          <cell r="K6234" t="str">
            <v>40701</v>
          </cell>
          <cell r="L6234">
            <v>5.56</v>
          </cell>
          <cell r="M6234" t="str">
            <v>143120147</v>
          </cell>
          <cell r="N6234" t="str">
            <v>02</v>
          </cell>
          <cell r="O6234" t="str">
            <v>0904</v>
          </cell>
          <cell r="P6234" t="str">
            <v>0904</v>
          </cell>
          <cell r="Q6234">
            <v>73.150000000000006</v>
          </cell>
          <cell r="R6234">
            <v>73.150000000000006</v>
          </cell>
          <cell r="S6234">
            <v>15714.99</v>
          </cell>
          <cell r="V6234" t="str">
            <v>00107</v>
          </cell>
          <cell r="X6234">
            <v>0</v>
          </cell>
          <cell r="Y6234">
            <v>0</v>
          </cell>
        </row>
        <row r="6235">
          <cell r="A6235">
            <v>1706</v>
          </cell>
          <cell r="B6235" t="str">
            <v>88</v>
          </cell>
          <cell r="C6235" t="str">
            <v>Трансформатор тока ТПЛ-10яч. "Кирзавод"</v>
          </cell>
          <cell r="D6235" t="str">
            <v>535</v>
          </cell>
          <cell r="E6235" t="str">
            <v>011</v>
          </cell>
          <cell r="F6235">
            <v>11</v>
          </cell>
          <cell r="G6235">
            <v>40</v>
          </cell>
          <cell r="H6235">
            <v>15788.14</v>
          </cell>
          <cell r="I6235" t="str">
            <v>40581</v>
          </cell>
          <cell r="J6235" t="str">
            <v>2010062</v>
          </cell>
          <cell r="K6235" t="str">
            <v>40701</v>
          </cell>
          <cell r="L6235">
            <v>5.56</v>
          </cell>
          <cell r="M6235" t="str">
            <v>143120147</v>
          </cell>
          <cell r="N6235" t="str">
            <v>02</v>
          </cell>
          <cell r="O6235" t="str">
            <v>0904</v>
          </cell>
          <cell r="P6235" t="str">
            <v>0904</v>
          </cell>
          <cell r="Q6235">
            <v>73.150000000000006</v>
          </cell>
          <cell r="R6235">
            <v>73.150000000000006</v>
          </cell>
          <cell r="S6235">
            <v>15714.99</v>
          </cell>
          <cell r="V6235" t="str">
            <v>00108</v>
          </cell>
          <cell r="X6235">
            <v>0</v>
          </cell>
          <cell r="Y6235">
            <v>0</v>
          </cell>
        </row>
        <row r="6236">
          <cell r="A6236">
            <v>1706</v>
          </cell>
          <cell r="B6236" t="str">
            <v>88</v>
          </cell>
          <cell r="C6236" t="str">
            <v>Эл.счетчик реактивной энергии яч. "Кирзавод"</v>
          </cell>
          <cell r="D6236" t="str">
            <v>535</v>
          </cell>
          <cell r="E6236" t="str">
            <v>011</v>
          </cell>
          <cell r="F6236">
            <v>11</v>
          </cell>
          <cell r="G6236">
            <v>40</v>
          </cell>
          <cell r="H6236">
            <v>1671.19</v>
          </cell>
          <cell r="I6236" t="str">
            <v>40628</v>
          </cell>
          <cell r="J6236" t="str">
            <v>2010062</v>
          </cell>
          <cell r="K6236" t="str">
            <v>40701</v>
          </cell>
          <cell r="L6236">
            <v>5.56</v>
          </cell>
          <cell r="M6236" t="str">
            <v>143120147</v>
          </cell>
          <cell r="N6236" t="str">
            <v>02</v>
          </cell>
          <cell r="O6236" t="str">
            <v>0904</v>
          </cell>
          <cell r="P6236" t="str">
            <v>0904</v>
          </cell>
          <cell r="Q6236">
            <v>7.74</v>
          </cell>
          <cell r="R6236">
            <v>7.74</v>
          </cell>
          <cell r="S6236">
            <v>1663.45</v>
          </cell>
          <cell r="V6236" t="str">
            <v>00109</v>
          </cell>
          <cell r="X6236">
            <v>0</v>
          </cell>
          <cell r="Y6236">
            <v>0</v>
          </cell>
        </row>
        <row r="6237">
          <cell r="A6237">
            <v>1706</v>
          </cell>
          <cell r="B6237" t="str">
            <v>88</v>
          </cell>
          <cell r="C6237" t="str">
            <v>Эл.счетчик активной энергии яч. "Кирзавод"</v>
          </cell>
          <cell r="D6237" t="str">
            <v>535</v>
          </cell>
          <cell r="E6237" t="str">
            <v>011</v>
          </cell>
          <cell r="F6237">
            <v>11</v>
          </cell>
          <cell r="G6237">
            <v>40</v>
          </cell>
          <cell r="H6237">
            <v>1671.19</v>
          </cell>
          <cell r="I6237" t="str">
            <v>40690</v>
          </cell>
          <cell r="J6237" t="str">
            <v>2010062</v>
          </cell>
          <cell r="K6237" t="str">
            <v>40701</v>
          </cell>
          <cell r="L6237">
            <v>5.56</v>
          </cell>
          <cell r="M6237" t="str">
            <v>143120140</v>
          </cell>
          <cell r="N6237" t="str">
            <v>02</v>
          </cell>
          <cell r="O6237" t="str">
            <v>0904</v>
          </cell>
          <cell r="P6237" t="str">
            <v>0904</v>
          </cell>
          <cell r="Q6237">
            <v>7.74</v>
          </cell>
          <cell r="R6237">
            <v>7.74</v>
          </cell>
          <cell r="S6237">
            <v>1663.45</v>
          </cell>
          <cell r="V6237" t="str">
            <v>00110</v>
          </cell>
          <cell r="X6237">
            <v>0</v>
          </cell>
          <cell r="Y6237">
            <v>0</v>
          </cell>
        </row>
        <row r="6238">
          <cell r="A6238">
            <v>1706</v>
          </cell>
          <cell r="B6238" t="str">
            <v>87</v>
          </cell>
          <cell r="C6238" t="str">
            <v>Оборудование ТП 26</v>
          </cell>
          <cell r="D6238" t="str">
            <v>535</v>
          </cell>
          <cell r="E6238" t="str">
            <v>011</v>
          </cell>
          <cell r="F6238">
            <v>11</v>
          </cell>
          <cell r="G6238">
            <v>40</v>
          </cell>
          <cell r="H6238">
            <v>31992.51</v>
          </cell>
          <cell r="I6238" t="str">
            <v>40936</v>
          </cell>
          <cell r="J6238" t="str">
            <v>2010062</v>
          </cell>
          <cell r="K6238" t="str">
            <v>40701</v>
          </cell>
          <cell r="L6238">
            <v>12.5</v>
          </cell>
          <cell r="M6238" t="str">
            <v>143120100</v>
          </cell>
          <cell r="N6238" t="str">
            <v>65</v>
          </cell>
          <cell r="O6238" t="str">
            <v>0904</v>
          </cell>
          <cell r="P6238" t="str">
            <v>0904</v>
          </cell>
          <cell r="Q6238">
            <v>333.26</v>
          </cell>
          <cell r="R6238">
            <v>333.26</v>
          </cell>
          <cell r="S6238">
            <v>31659.25</v>
          </cell>
          <cell r="V6238" t="str">
            <v>00176</v>
          </cell>
          <cell r="X6238">
            <v>0</v>
          </cell>
          <cell r="Y6238">
            <v>0</v>
          </cell>
        </row>
        <row r="6239">
          <cell r="A6239">
            <v>1706</v>
          </cell>
          <cell r="B6239" t="str">
            <v>88</v>
          </cell>
          <cell r="C6239" t="str">
            <v>Шкаф КРУ ХХУ1-1010630</v>
          </cell>
          <cell r="D6239" t="str">
            <v>535</v>
          </cell>
          <cell r="E6239" t="str">
            <v>011</v>
          </cell>
          <cell r="F6239">
            <v>11</v>
          </cell>
          <cell r="G6239">
            <v>40</v>
          </cell>
          <cell r="H6239">
            <v>33577.97</v>
          </cell>
          <cell r="I6239" t="str">
            <v>40861</v>
          </cell>
          <cell r="J6239" t="str">
            <v>2010062</v>
          </cell>
          <cell r="K6239" t="str">
            <v>40701</v>
          </cell>
          <cell r="L6239">
            <v>10</v>
          </cell>
          <cell r="M6239" t="str">
            <v>143120140</v>
          </cell>
          <cell r="N6239" t="str">
            <v>88</v>
          </cell>
          <cell r="O6239" t="str">
            <v>0904</v>
          </cell>
          <cell r="P6239" t="str">
            <v>0904</v>
          </cell>
          <cell r="Q6239">
            <v>279.82</v>
          </cell>
          <cell r="R6239">
            <v>279.82</v>
          </cell>
          <cell r="S6239">
            <v>33298.15</v>
          </cell>
          <cell r="V6239" t="str">
            <v>0074а</v>
          </cell>
          <cell r="X6239">
            <v>0</v>
          </cell>
          <cell r="Y6239">
            <v>0</v>
          </cell>
        </row>
        <row r="6240">
          <cell r="A6240">
            <v>1706</v>
          </cell>
          <cell r="B6240" t="str">
            <v>88</v>
          </cell>
          <cell r="C6240" t="str">
            <v>Шкаф КРУ ХХУ1-1010630</v>
          </cell>
          <cell r="D6240" t="str">
            <v>535</v>
          </cell>
          <cell r="E6240" t="str">
            <v>011</v>
          </cell>
          <cell r="F6240">
            <v>11</v>
          </cell>
          <cell r="G6240">
            <v>40</v>
          </cell>
          <cell r="H6240">
            <v>33577.97</v>
          </cell>
          <cell r="I6240" t="str">
            <v>40862</v>
          </cell>
          <cell r="J6240" t="str">
            <v>2010062</v>
          </cell>
          <cell r="K6240" t="str">
            <v>40701</v>
          </cell>
          <cell r="L6240">
            <v>10</v>
          </cell>
          <cell r="M6240" t="str">
            <v>143120140</v>
          </cell>
          <cell r="N6240" t="str">
            <v>88</v>
          </cell>
          <cell r="O6240" t="str">
            <v>0904</v>
          </cell>
          <cell r="P6240" t="str">
            <v>0904</v>
          </cell>
          <cell r="Q6240">
            <v>279.82</v>
          </cell>
          <cell r="R6240">
            <v>279.82</v>
          </cell>
          <cell r="S6240">
            <v>33298.15</v>
          </cell>
          <cell r="V6240" t="str">
            <v>0074б</v>
          </cell>
          <cell r="X6240">
            <v>0</v>
          </cell>
          <cell r="Y6240">
            <v>0</v>
          </cell>
        </row>
        <row r="6241">
          <cell r="A6241">
            <v>1706</v>
          </cell>
          <cell r="B6241" t="str">
            <v>88</v>
          </cell>
          <cell r="C6241" t="str">
            <v>Выключатель ВМПЭ-10-1000-20</v>
          </cell>
          <cell r="D6241" t="str">
            <v>535</v>
          </cell>
          <cell r="E6241" t="str">
            <v>011</v>
          </cell>
          <cell r="F6241">
            <v>11</v>
          </cell>
          <cell r="G6241">
            <v>40</v>
          </cell>
          <cell r="H6241">
            <v>12841.81</v>
          </cell>
          <cell r="I6241" t="str">
            <v>40869</v>
          </cell>
          <cell r="J6241" t="str">
            <v>2010062</v>
          </cell>
          <cell r="K6241" t="str">
            <v>40701</v>
          </cell>
          <cell r="L6241">
            <v>10</v>
          </cell>
          <cell r="M6241" t="str">
            <v>143120140</v>
          </cell>
          <cell r="N6241" t="str">
            <v>86</v>
          </cell>
          <cell r="O6241" t="str">
            <v>0904</v>
          </cell>
          <cell r="P6241" t="str">
            <v>0904</v>
          </cell>
          <cell r="Q6241">
            <v>107.02</v>
          </cell>
          <cell r="R6241">
            <v>107.02</v>
          </cell>
          <cell r="S6241">
            <v>12734.79</v>
          </cell>
          <cell r="V6241" t="str">
            <v>0080а</v>
          </cell>
          <cell r="X6241">
            <v>0</v>
          </cell>
          <cell r="Y6241">
            <v>0</v>
          </cell>
        </row>
        <row r="6242">
          <cell r="A6242">
            <v>1706</v>
          </cell>
          <cell r="B6242" t="str">
            <v>88</v>
          </cell>
          <cell r="C6242" t="str">
            <v>Выключатель ВМПЭ-10-1000-20</v>
          </cell>
          <cell r="D6242" t="str">
            <v>535</v>
          </cell>
          <cell r="E6242" t="str">
            <v>011</v>
          </cell>
          <cell r="F6242">
            <v>11</v>
          </cell>
          <cell r="G6242">
            <v>40</v>
          </cell>
          <cell r="H6242">
            <v>12841.81</v>
          </cell>
          <cell r="I6242" t="str">
            <v>40870</v>
          </cell>
          <cell r="J6242" t="str">
            <v>2010062</v>
          </cell>
          <cell r="K6242" t="str">
            <v>40701</v>
          </cell>
          <cell r="L6242">
            <v>10</v>
          </cell>
          <cell r="M6242" t="str">
            <v>143120100</v>
          </cell>
          <cell r="N6242" t="str">
            <v>86</v>
          </cell>
          <cell r="O6242" t="str">
            <v>0904</v>
          </cell>
          <cell r="P6242" t="str">
            <v>0904</v>
          </cell>
          <cell r="Q6242">
            <v>107.02</v>
          </cell>
          <cell r="R6242">
            <v>107.02</v>
          </cell>
          <cell r="S6242">
            <v>12734.79</v>
          </cell>
          <cell r="V6242" t="str">
            <v>0080б</v>
          </cell>
          <cell r="X6242">
            <v>0</v>
          </cell>
          <cell r="Y6242">
            <v>0</v>
          </cell>
        </row>
        <row r="6243">
          <cell r="A6243">
            <v>1706</v>
          </cell>
          <cell r="B6243" t="str">
            <v>88</v>
          </cell>
          <cell r="C6243" t="str">
            <v>Масляный выключатель С35М 630-10А</v>
          </cell>
          <cell r="D6243" t="str">
            <v>535</v>
          </cell>
          <cell r="E6243" t="str">
            <v>011</v>
          </cell>
          <cell r="F6243">
            <v>11</v>
          </cell>
          <cell r="G6243">
            <v>40</v>
          </cell>
          <cell r="H6243">
            <v>24668.22</v>
          </cell>
          <cell r="I6243" t="str">
            <v>40844</v>
          </cell>
          <cell r="J6243" t="str">
            <v>2010062</v>
          </cell>
          <cell r="K6243" t="str">
            <v>40701</v>
          </cell>
          <cell r="L6243">
            <v>12.5</v>
          </cell>
          <cell r="M6243" t="str">
            <v>143120100</v>
          </cell>
          <cell r="N6243" t="str">
            <v>75</v>
          </cell>
          <cell r="O6243" t="str">
            <v>0904</v>
          </cell>
          <cell r="P6243" t="str">
            <v>0904</v>
          </cell>
          <cell r="Q6243">
            <v>256.95999999999998</v>
          </cell>
          <cell r="R6243">
            <v>256.95999999999998</v>
          </cell>
          <cell r="S6243">
            <v>24411.26</v>
          </cell>
          <cell r="V6243" t="str">
            <v>0085а</v>
          </cell>
          <cell r="X6243">
            <v>0</v>
          </cell>
          <cell r="Y6243">
            <v>0</v>
          </cell>
        </row>
        <row r="6244">
          <cell r="A6244">
            <v>1706</v>
          </cell>
          <cell r="B6244" t="str">
            <v>88</v>
          </cell>
          <cell r="C6244" t="str">
            <v>Трансформатор ТМ 250 кВа 35/0.4 Надеждино</v>
          </cell>
          <cell r="D6244" t="str">
            <v>535</v>
          </cell>
          <cell r="E6244" t="str">
            <v>011</v>
          </cell>
          <cell r="F6244">
            <v>11</v>
          </cell>
          <cell r="G6244">
            <v>40</v>
          </cell>
          <cell r="H6244">
            <v>38954.239999999998</v>
          </cell>
          <cell r="I6244" t="str">
            <v>40904</v>
          </cell>
          <cell r="J6244" t="str">
            <v>2010062</v>
          </cell>
          <cell r="K6244" t="str">
            <v>40701</v>
          </cell>
          <cell r="L6244">
            <v>10</v>
          </cell>
          <cell r="M6244" t="str">
            <v>143120147</v>
          </cell>
          <cell r="N6244" t="str">
            <v>88</v>
          </cell>
          <cell r="O6244" t="str">
            <v>0904</v>
          </cell>
          <cell r="P6244" t="str">
            <v>0904</v>
          </cell>
          <cell r="Q6244">
            <v>324.62</v>
          </cell>
          <cell r="R6244">
            <v>324.62</v>
          </cell>
          <cell r="S6244">
            <v>38629.620000000003</v>
          </cell>
          <cell r="V6244" t="str">
            <v>39038</v>
          </cell>
          <cell r="X6244">
            <v>0</v>
          </cell>
          <cell r="Y6244">
            <v>0</v>
          </cell>
        </row>
        <row r="6245">
          <cell r="A6245">
            <v>33939</v>
          </cell>
          <cell r="B6245" t="str">
            <v>04</v>
          </cell>
          <cell r="C6245" t="str">
            <v>Спец.краново-бурильная машина СКБМ-1 на базе а/машины ЗИЛ-131   77-58</v>
          </cell>
          <cell r="D6245" t="str">
            <v>539</v>
          </cell>
          <cell r="E6245" t="str">
            <v>011</v>
          </cell>
          <cell r="F6245">
            <v>31</v>
          </cell>
          <cell r="G6245">
            <v>41</v>
          </cell>
          <cell r="H6245">
            <v>318876.43</v>
          </cell>
          <cell r="I6245" t="str">
            <v>49178</v>
          </cell>
          <cell r="J6245" t="str">
            <v>2502100</v>
          </cell>
          <cell r="K6245" t="str">
            <v>43413</v>
          </cell>
          <cell r="L6245">
            <v>14.3</v>
          </cell>
          <cell r="M6245" t="str">
            <v>142915242</v>
          </cell>
          <cell r="N6245" t="str">
            <v>92</v>
          </cell>
          <cell r="O6245" t="str">
            <v>1292</v>
          </cell>
          <cell r="Q6245">
            <v>318876.43</v>
          </cell>
          <cell r="R6245">
            <v>0</v>
          </cell>
          <cell r="S6245">
            <v>0</v>
          </cell>
          <cell r="V6245" t="str">
            <v>00274</v>
          </cell>
          <cell r="W6245" t="str">
            <v>8500920</v>
          </cell>
          <cell r="X6245">
            <v>0</v>
          </cell>
          <cell r="Y6245">
            <v>0</v>
          </cell>
        </row>
        <row r="6246">
          <cell r="A6246">
            <v>30195</v>
          </cell>
          <cell r="B6246" t="str">
            <v>02</v>
          </cell>
          <cell r="C6246" t="str">
            <v>Опрессовочный агрегат ПО-100</v>
          </cell>
          <cell r="D6246" t="str">
            <v>502</v>
          </cell>
          <cell r="E6246" t="str">
            <v>011</v>
          </cell>
          <cell r="F6246">
            <v>11</v>
          </cell>
          <cell r="G6246">
            <v>41</v>
          </cell>
          <cell r="H6246">
            <v>13452.08</v>
          </cell>
          <cell r="I6246" t="str">
            <v>43090</v>
          </cell>
          <cell r="J6246" t="str">
            <v>2010062</v>
          </cell>
          <cell r="K6246" t="str">
            <v>41200</v>
          </cell>
          <cell r="L6246">
            <v>5.4</v>
          </cell>
          <cell r="M6246" t="str">
            <v>143120010</v>
          </cell>
          <cell r="N6246" t="str">
            <v>82</v>
          </cell>
          <cell r="O6246" t="str">
            <v>0982</v>
          </cell>
          <cell r="Q6246">
            <v>13452.08</v>
          </cell>
          <cell r="R6246">
            <v>0</v>
          </cell>
          <cell r="S6246">
            <v>0</v>
          </cell>
          <cell r="W6246" t="str">
            <v>9311101</v>
          </cell>
          <cell r="X6246">
            <v>0</v>
          </cell>
          <cell r="Y6246">
            <v>0</v>
          </cell>
        </row>
        <row r="6247">
          <cell r="A6247">
            <v>33970</v>
          </cell>
          <cell r="B6247" t="str">
            <v>10</v>
          </cell>
          <cell r="C6247" t="str">
            <v>Бурмашина  БМ -205в на базе МТЗ-82 г.н.СХ 1040</v>
          </cell>
          <cell r="D6247" t="str">
            <v>510</v>
          </cell>
          <cell r="E6247" t="str">
            <v>011</v>
          </cell>
          <cell r="F6247">
            <v>21</v>
          </cell>
          <cell r="G6247">
            <v>41</v>
          </cell>
          <cell r="H6247">
            <v>4055.56</v>
          </cell>
          <cell r="I6247" t="str">
            <v>45340</v>
          </cell>
          <cell r="J6247" t="str">
            <v>2502100</v>
          </cell>
          <cell r="K6247" t="str">
            <v>43413</v>
          </cell>
          <cell r="L6247">
            <v>14.3</v>
          </cell>
          <cell r="M6247" t="str">
            <v>142918010</v>
          </cell>
          <cell r="N6247" t="str">
            <v>92</v>
          </cell>
          <cell r="O6247" t="str">
            <v>0193</v>
          </cell>
          <cell r="Q6247">
            <v>4055.56</v>
          </cell>
          <cell r="R6247">
            <v>0</v>
          </cell>
          <cell r="S6247">
            <v>0</v>
          </cell>
          <cell r="V6247" t="str">
            <v>00001</v>
          </cell>
          <cell r="W6247" t="str">
            <v>8830000</v>
          </cell>
          <cell r="X6247">
            <v>0</v>
          </cell>
          <cell r="Y6247">
            <v>0</v>
          </cell>
        </row>
        <row r="6248">
          <cell r="A6248">
            <v>32082</v>
          </cell>
          <cell r="B6248" t="str">
            <v>04</v>
          </cell>
          <cell r="C6248" t="str">
            <v>Контейнер ТПР 100</v>
          </cell>
          <cell r="D6248" t="str">
            <v>539</v>
          </cell>
          <cell r="E6248" t="str">
            <v>011</v>
          </cell>
          <cell r="F6248">
            <v>11</v>
          </cell>
          <cell r="G6248">
            <v>41</v>
          </cell>
          <cell r="H6248">
            <v>1998.23</v>
          </cell>
          <cell r="I6248" t="str">
            <v>45005</v>
          </cell>
          <cell r="J6248" t="str">
            <v>2502100</v>
          </cell>
          <cell r="K6248" t="str">
            <v>70000</v>
          </cell>
          <cell r="L6248">
            <v>9.1</v>
          </cell>
          <cell r="M6248" t="str">
            <v>143321010</v>
          </cell>
          <cell r="N6248" t="str">
            <v>87</v>
          </cell>
          <cell r="O6248" t="str">
            <v>1187</v>
          </cell>
          <cell r="Q6248">
            <v>1998.23</v>
          </cell>
          <cell r="R6248">
            <v>0</v>
          </cell>
          <cell r="S6248">
            <v>0</v>
          </cell>
          <cell r="V6248" t="str">
            <v>05005</v>
          </cell>
          <cell r="W6248" t="str">
            <v>9311101</v>
          </cell>
          <cell r="X6248">
            <v>0</v>
          </cell>
          <cell r="Y6248">
            <v>0</v>
          </cell>
        </row>
        <row r="6249">
          <cell r="A6249">
            <v>32660</v>
          </cell>
          <cell r="B6249" t="str">
            <v>04</v>
          </cell>
          <cell r="C6249" t="str">
            <v>Выпрямитель сварочный ВД-306</v>
          </cell>
          <cell r="D6249" t="str">
            <v>539</v>
          </cell>
          <cell r="E6249" t="str">
            <v>011</v>
          </cell>
          <cell r="F6249">
            <v>11</v>
          </cell>
          <cell r="G6249">
            <v>41</v>
          </cell>
          <cell r="H6249">
            <v>3102.95</v>
          </cell>
          <cell r="I6249" t="str">
            <v>45559</v>
          </cell>
          <cell r="J6249" t="str">
            <v>2502100</v>
          </cell>
          <cell r="K6249" t="str">
            <v>42502</v>
          </cell>
          <cell r="L6249">
            <v>16.7</v>
          </cell>
          <cell r="M6249" t="str">
            <v>142922060</v>
          </cell>
          <cell r="N6249" t="str">
            <v>80</v>
          </cell>
          <cell r="O6249" t="str">
            <v>0689</v>
          </cell>
          <cell r="Q6249">
            <v>3102.95</v>
          </cell>
          <cell r="R6249">
            <v>0</v>
          </cell>
          <cell r="S6249">
            <v>0</v>
          </cell>
          <cell r="V6249" t="str">
            <v>05559</v>
          </cell>
          <cell r="W6249" t="str">
            <v>9311101</v>
          </cell>
          <cell r="X6249">
            <v>0</v>
          </cell>
          <cell r="Y6249">
            <v>0</v>
          </cell>
        </row>
        <row r="6250">
          <cell r="A6250">
            <v>30895</v>
          </cell>
          <cell r="B6250" t="str">
            <v>06</v>
          </cell>
          <cell r="C6250" t="str">
            <v>Подъемник  электрический  "Пионер"</v>
          </cell>
          <cell r="D6250" t="str">
            <v>506</v>
          </cell>
          <cell r="E6250" t="str">
            <v>011</v>
          </cell>
          <cell r="F6250">
            <v>11</v>
          </cell>
          <cell r="G6250">
            <v>41</v>
          </cell>
          <cell r="H6250">
            <v>2393.9</v>
          </cell>
          <cell r="I6250" t="str">
            <v>45161</v>
          </cell>
          <cell r="J6250" t="str">
            <v>2010062</v>
          </cell>
          <cell r="K6250" t="str">
            <v>41721</v>
          </cell>
          <cell r="L6250">
            <v>20</v>
          </cell>
          <cell r="M6250" t="str">
            <v>143410421</v>
          </cell>
          <cell r="N6250" t="str">
            <v>83</v>
          </cell>
          <cell r="O6250" t="str">
            <v>0884</v>
          </cell>
          <cell r="Q6250">
            <v>2393.9</v>
          </cell>
          <cell r="R6250">
            <v>0</v>
          </cell>
          <cell r="S6250">
            <v>0</v>
          </cell>
          <cell r="V6250" t="str">
            <v>05161</v>
          </cell>
          <cell r="W6250" t="str">
            <v>9311101</v>
          </cell>
          <cell r="X6250">
            <v>0</v>
          </cell>
          <cell r="Y6250">
            <v>0</v>
          </cell>
        </row>
        <row r="6251">
          <cell r="A6251">
            <v>33147</v>
          </cell>
          <cell r="B6251" t="str">
            <v>06</v>
          </cell>
          <cell r="C6251" t="str">
            <v>Станок фрезерный ФСШ-1 А  номер 3422</v>
          </cell>
          <cell r="D6251" t="str">
            <v>506</v>
          </cell>
          <cell r="E6251" t="str">
            <v>011</v>
          </cell>
          <cell r="F6251">
            <v>11</v>
          </cell>
          <cell r="G6251">
            <v>41</v>
          </cell>
          <cell r="H6251">
            <v>91732</v>
          </cell>
          <cell r="I6251" t="str">
            <v>45584</v>
          </cell>
          <cell r="J6251" t="str">
            <v>2010062</v>
          </cell>
          <cell r="K6251" t="str">
            <v>44502</v>
          </cell>
          <cell r="L6251">
            <v>8.3000000000000007</v>
          </cell>
          <cell r="M6251" t="str">
            <v>142922010</v>
          </cell>
          <cell r="N6251" t="str">
            <v>89</v>
          </cell>
          <cell r="O6251" t="str">
            <v>1090</v>
          </cell>
          <cell r="Q6251">
            <v>91732</v>
          </cell>
          <cell r="R6251">
            <v>0</v>
          </cell>
          <cell r="S6251">
            <v>0</v>
          </cell>
          <cell r="V6251" t="str">
            <v>05584</v>
          </cell>
          <cell r="W6251" t="str">
            <v>9311101</v>
          </cell>
          <cell r="X6251">
            <v>0</v>
          </cell>
          <cell r="Y6251">
            <v>0</v>
          </cell>
        </row>
        <row r="6252">
          <cell r="A6252">
            <v>32660</v>
          </cell>
          <cell r="B6252" t="str">
            <v>02</v>
          </cell>
          <cell r="C6252" t="str">
            <v>Пресс ПО-100</v>
          </cell>
          <cell r="D6252" t="str">
            <v>502</v>
          </cell>
          <cell r="E6252" t="str">
            <v>011</v>
          </cell>
          <cell r="F6252">
            <v>11</v>
          </cell>
          <cell r="G6252">
            <v>41</v>
          </cell>
          <cell r="H6252">
            <v>37908</v>
          </cell>
          <cell r="I6252" t="str">
            <v>45401</v>
          </cell>
          <cell r="J6252" t="str">
            <v>2010062</v>
          </cell>
          <cell r="K6252" t="str">
            <v>41200</v>
          </cell>
          <cell r="L6252">
            <v>5.4</v>
          </cell>
          <cell r="M6252" t="str">
            <v>142922020</v>
          </cell>
          <cell r="N6252" t="str">
            <v>89</v>
          </cell>
          <cell r="O6252" t="str">
            <v>0689</v>
          </cell>
          <cell r="Q6252">
            <v>36007.31</v>
          </cell>
          <cell r="R6252">
            <v>170.59</v>
          </cell>
          <cell r="S6252">
            <v>1900.69</v>
          </cell>
          <cell r="V6252" t="str">
            <v>05401</v>
          </cell>
          <cell r="W6252" t="str">
            <v>9311101</v>
          </cell>
          <cell r="X6252">
            <v>0</v>
          </cell>
          <cell r="Y6252">
            <v>0</v>
          </cell>
        </row>
        <row r="6253">
          <cell r="A6253">
            <v>31809</v>
          </cell>
          <cell r="B6253" t="str">
            <v>02</v>
          </cell>
          <cell r="C6253" t="str">
            <v>Выпрямитель сварочный ВД-306</v>
          </cell>
          <cell r="D6253" t="str">
            <v>502</v>
          </cell>
          <cell r="E6253" t="str">
            <v>011</v>
          </cell>
          <cell r="F6253">
            <v>11</v>
          </cell>
          <cell r="G6253">
            <v>41</v>
          </cell>
          <cell r="H6253">
            <v>4513.3900000000003</v>
          </cell>
          <cell r="I6253" t="str">
            <v>45402</v>
          </cell>
          <cell r="J6253" t="str">
            <v>2010062</v>
          </cell>
          <cell r="K6253" t="str">
            <v>42502</v>
          </cell>
          <cell r="L6253">
            <v>16.7</v>
          </cell>
          <cell r="M6253" t="str">
            <v>142922060</v>
          </cell>
          <cell r="N6253" t="str">
            <v>87</v>
          </cell>
          <cell r="O6253" t="str">
            <v>0287</v>
          </cell>
          <cell r="Q6253">
            <v>4513.3900000000003</v>
          </cell>
          <cell r="R6253">
            <v>0</v>
          </cell>
          <cell r="S6253">
            <v>0</v>
          </cell>
          <cell r="V6253" t="str">
            <v>05402</v>
          </cell>
          <cell r="W6253" t="str">
            <v>9311101</v>
          </cell>
          <cell r="X6253">
            <v>0</v>
          </cell>
          <cell r="Y6253">
            <v>0</v>
          </cell>
        </row>
        <row r="6254">
          <cell r="A6254">
            <v>27364</v>
          </cell>
          <cell r="B6254" t="str">
            <v>20</v>
          </cell>
          <cell r="C6254" t="str">
            <v>Фрезерный станок   номер 2208</v>
          </cell>
          <cell r="D6254" t="str">
            <v>520</v>
          </cell>
          <cell r="E6254" t="str">
            <v>011</v>
          </cell>
          <cell r="F6254">
            <v>31</v>
          </cell>
          <cell r="G6254">
            <v>41</v>
          </cell>
          <cell r="H6254">
            <v>1937.26</v>
          </cell>
          <cell r="I6254" t="str">
            <v>45407</v>
          </cell>
          <cell r="J6254" t="str">
            <v>2010062</v>
          </cell>
          <cell r="K6254" t="str">
            <v>41000</v>
          </cell>
          <cell r="L6254">
            <v>4.5999999999999996</v>
          </cell>
          <cell r="M6254" t="str">
            <v>142922010</v>
          </cell>
          <cell r="N6254" t="str">
            <v>74</v>
          </cell>
          <cell r="O6254" t="str">
            <v>1274</v>
          </cell>
          <cell r="Q6254">
            <v>1937.26</v>
          </cell>
          <cell r="R6254">
            <v>0</v>
          </cell>
          <cell r="S6254">
            <v>0</v>
          </cell>
          <cell r="V6254" t="str">
            <v>05407</v>
          </cell>
          <cell r="W6254" t="str">
            <v>9311101</v>
          </cell>
          <cell r="X6254">
            <v>0</v>
          </cell>
          <cell r="Y6254">
            <v>0</v>
          </cell>
        </row>
        <row r="6255">
          <cell r="A6255">
            <v>22767</v>
          </cell>
          <cell r="B6255" t="str">
            <v>20</v>
          </cell>
          <cell r="C6255" t="str">
            <v>Станок вертикально-сверлильный</v>
          </cell>
          <cell r="D6255" t="str">
            <v>520</v>
          </cell>
          <cell r="E6255" t="str">
            <v>011</v>
          </cell>
          <cell r="F6255">
            <v>31</v>
          </cell>
          <cell r="G6255">
            <v>41</v>
          </cell>
          <cell r="H6255">
            <v>2283.08</v>
          </cell>
          <cell r="I6255" t="str">
            <v>45408</v>
          </cell>
          <cell r="J6255" t="str">
            <v>2010062</v>
          </cell>
          <cell r="K6255" t="str">
            <v>41000</v>
          </cell>
          <cell r="L6255">
            <v>4.5999999999999996</v>
          </cell>
          <cell r="M6255" t="str">
            <v>142922010</v>
          </cell>
          <cell r="N6255" t="str">
            <v>57</v>
          </cell>
          <cell r="O6255" t="str">
            <v>0562</v>
          </cell>
          <cell r="Q6255">
            <v>2283.08</v>
          </cell>
          <cell r="R6255">
            <v>0</v>
          </cell>
          <cell r="S6255">
            <v>0</v>
          </cell>
          <cell r="V6255" t="str">
            <v>05408</v>
          </cell>
          <cell r="W6255" t="str">
            <v>9311101</v>
          </cell>
          <cell r="X6255">
            <v>0</v>
          </cell>
          <cell r="Y6255">
            <v>0</v>
          </cell>
        </row>
        <row r="6256">
          <cell r="A6256">
            <v>33055</v>
          </cell>
          <cell r="B6256" t="str">
            <v>02</v>
          </cell>
          <cell r="C6256" t="str">
            <v>Агрегат МИ-15 опрессовочный агрегат</v>
          </cell>
          <cell r="D6256" t="str">
            <v>502</v>
          </cell>
          <cell r="E6256" t="str">
            <v>011</v>
          </cell>
          <cell r="F6256">
            <v>11</v>
          </cell>
          <cell r="G6256">
            <v>41</v>
          </cell>
          <cell r="H6256">
            <v>11092</v>
          </cell>
          <cell r="I6256" t="str">
            <v>45581</v>
          </cell>
          <cell r="J6256" t="str">
            <v>2010062</v>
          </cell>
          <cell r="K6256" t="str">
            <v>41200</v>
          </cell>
          <cell r="L6256">
            <v>5.4</v>
          </cell>
          <cell r="M6256" t="str">
            <v>143312040</v>
          </cell>
          <cell r="N6256" t="str">
            <v>90</v>
          </cell>
          <cell r="O6256" t="str">
            <v>0790</v>
          </cell>
          <cell r="Q6256">
            <v>11092</v>
          </cell>
          <cell r="R6256">
            <v>0</v>
          </cell>
          <cell r="S6256">
            <v>0</v>
          </cell>
          <cell r="V6256" t="str">
            <v>05581</v>
          </cell>
          <cell r="W6256" t="str">
            <v>9311101</v>
          </cell>
          <cell r="X6256">
            <v>0</v>
          </cell>
          <cell r="Y6256">
            <v>0</v>
          </cell>
        </row>
        <row r="6257">
          <cell r="A6257">
            <v>33055</v>
          </cell>
          <cell r="B6257" t="str">
            <v>02</v>
          </cell>
          <cell r="C6257" t="str">
            <v>Агрегат МИ-15</v>
          </cell>
          <cell r="D6257" t="str">
            <v>502</v>
          </cell>
          <cell r="E6257" t="str">
            <v>011</v>
          </cell>
          <cell r="F6257">
            <v>11</v>
          </cell>
          <cell r="G6257">
            <v>41</v>
          </cell>
          <cell r="H6257">
            <v>11092</v>
          </cell>
          <cell r="I6257" t="str">
            <v>45582</v>
          </cell>
          <cell r="J6257" t="str">
            <v>2010062</v>
          </cell>
          <cell r="K6257" t="str">
            <v>41200</v>
          </cell>
          <cell r="L6257">
            <v>5.4</v>
          </cell>
          <cell r="M6257" t="str">
            <v>143312040</v>
          </cell>
          <cell r="N6257" t="str">
            <v>90</v>
          </cell>
          <cell r="O6257" t="str">
            <v>0790</v>
          </cell>
          <cell r="Q6257">
            <v>11092</v>
          </cell>
          <cell r="R6257">
            <v>0</v>
          </cell>
          <cell r="S6257">
            <v>0</v>
          </cell>
          <cell r="V6257" t="str">
            <v>05582</v>
          </cell>
          <cell r="W6257" t="str">
            <v>9311101</v>
          </cell>
          <cell r="X6257">
            <v>0</v>
          </cell>
          <cell r="Y6257">
            <v>0</v>
          </cell>
        </row>
        <row r="6258">
          <cell r="A6258">
            <v>32660</v>
          </cell>
          <cell r="B6258" t="str">
            <v>02</v>
          </cell>
          <cell r="C6258" t="str">
            <v>Агрегат опресовочный УП-320</v>
          </cell>
          <cell r="D6258" t="str">
            <v>502</v>
          </cell>
          <cell r="E6258" t="str">
            <v>011</v>
          </cell>
          <cell r="F6258">
            <v>31</v>
          </cell>
          <cell r="G6258">
            <v>41</v>
          </cell>
          <cell r="H6258">
            <v>74761</v>
          </cell>
          <cell r="I6258" t="str">
            <v>45557</v>
          </cell>
          <cell r="J6258" t="str">
            <v>2010062</v>
          </cell>
          <cell r="K6258" t="str">
            <v>44304</v>
          </cell>
          <cell r="L6258">
            <v>8.8000000000000007</v>
          </cell>
          <cell r="M6258" t="str">
            <v>142922020</v>
          </cell>
          <cell r="N6258" t="str">
            <v>88</v>
          </cell>
          <cell r="O6258" t="str">
            <v>0689</v>
          </cell>
          <cell r="Q6258">
            <v>35210.9</v>
          </cell>
          <cell r="R6258">
            <v>548.25</v>
          </cell>
          <cell r="S6258">
            <v>39550.1</v>
          </cell>
          <cell r="V6258" t="str">
            <v>05557</v>
          </cell>
          <cell r="W6258" t="str">
            <v>9311101</v>
          </cell>
          <cell r="X6258">
            <v>0</v>
          </cell>
          <cell r="Y6258">
            <v>0</v>
          </cell>
        </row>
        <row r="6259">
          <cell r="A6259">
            <v>31656</v>
          </cell>
          <cell r="B6259" t="str">
            <v>40</v>
          </cell>
          <cell r="C6259" t="str">
            <v>Лебедка ЭЛ-ЛТ-14</v>
          </cell>
          <cell r="D6259" t="str">
            <v>529</v>
          </cell>
          <cell r="E6259" t="str">
            <v>011</v>
          </cell>
          <cell r="F6259">
            <v>31</v>
          </cell>
          <cell r="G6259">
            <v>41</v>
          </cell>
          <cell r="H6259">
            <v>6358</v>
          </cell>
          <cell r="I6259" t="str">
            <v>45563</v>
          </cell>
          <cell r="J6259" t="str">
            <v>2010062</v>
          </cell>
          <cell r="K6259" t="str">
            <v>41722</v>
          </cell>
          <cell r="L6259">
            <v>14.3</v>
          </cell>
          <cell r="M6259" t="str">
            <v>142915482</v>
          </cell>
          <cell r="N6259" t="str">
            <v>86</v>
          </cell>
          <cell r="O6259" t="str">
            <v>0986</v>
          </cell>
          <cell r="Q6259">
            <v>6358</v>
          </cell>
          <cell r="R6259">
            <v>0</v>
          </cell>
          <cell r="S6259">
            <v>0</v>
          </cell>
          <cell r="V6259" t="str">
            <v>05563</v>
          </cell>
          <cell r="W6259" t="str">
            <v>9311101</v>
          </cell>
          <cell r="X6259">
            <v>0</v>
          </cell>
          <cell r="Y6259">
            <v>0</v>
          </cell>
        </row>
        <row r="6260">
          <cell r="A6260">
            <v>30407</v>
          </cell>
          <cell r="B6260" t="str">
            <v>05</v>
          </cell>
          <cell r="C6260" t="str">
            <v>Аппаратура ЛУС-80</v>
          </cell>
          <cell r="D6260" t="str">
            <v>505</v>
          </cell>
          <cell r="E6260" t="str">
            <v>011</v>
          </cell>
          <cell r="F6260">
            <v>31</v>
          </cell>
          <cell r="G6260">
            <v>41</v>
          </cell>
          <cell r="H6260">
            <v>21904</v>
          </cell>
          <cell r="I6260" t="str">
            <v>45564</v>
          </cell>
          <cell r="J6260" t="str">
            <v>2502100</v>
          </cell>
          <cell r="K6260" t="str">
            <v>45611</v>
          </cell>
          <cell r="L6260">
            <v>7.7</v>
          </cell>
          <cell r="M6260" t="str">
            <v>143230110</v>
          </cell>
          <cell r="N6260" t="str">
            <v>83</v>
          </cell>
          <cell r="O6260" t="str">
            <v>0483</v>
          </cell>
          <cell r="Q6260">
            <v>18542.009999999998</v>
          </cell>
          <cell r="R6260">
            <v>140.55000000000001</v>
          </cell>
          <cell r="S6260">
            <v>3361.99</v>
          </cell>
          <cell r="V6260" t="str">
            <v>05564</v>
          </cell>
          <cell r="W6260" t="str">
            <v>9311101</v>
          </cell>
          <cell r="X6260">
            <v>0</v>
          </cell>
          <cell r="Y6260">
            <v>0</v>
          </cell>
        </row>
        <row r="6261">
          <cell r="A6261">
            <v>30407</v>
          </cell>
          <cell r="B6261" t="str">
            <v>05</v>
          </cell>
          <cell r="C6261" t="str">
            <v>Аппаратура ЛУС-80</v>
          </cell>
          <cell r="D6261" t="str">
            <v>505</v>
          </cell>
          <cell r="E6261" t="str">
            <v>011</v>
          </cell>
          <cell r="F6261">
            <v>31</v>
          </cell>
          <cell r="G6261">
            <v>41</v>
          </cell>
          <cell r="H6261">
            <v>21904</v>
          </cell>
          <cell r="I6261" t="str">
            <v>45565</v>
          </cell>
          <cell r="J6261" t="str">
            <v>2502100</v>
          </cell>
          <cell r="K6261" t="str">
            <v>45611</v>
          </cell>
          <cell r="L6261">
            <v>7.7</v>
          </cell>
          <cell r="M6261" t="str">
            <v>143230110</v>
          </cell>
          <cell r="N6261" t="str">
            <v>83</v>
          </cell>
          <cell r="O6261" t="str">
            <v>0483</v>
          </cell>
          <cell r="Q6261">
            <v>15760.15</v>
          </cell>
          <cell r="R6261">
            <v>140.55000000000001</v>
          </cell>
          <cell r="S6261">
            <v>6143.85</v>
          </cell>
          <cell r="V6261" t="str">
            <v>05564</v>
          </cell>
          <cell r="W6261" t="str">
            <v>9311101</v>
          </cell>
          <cell r="X6261">
            <v>0</v>
          </cell>
          <cell r="Y6261">
            <v>0</v>
          </cell>
        </row>
        <row r="6262">
          <cell r="A6262">
            <v>31413</v>
          </cell>
          <cell r="B6262" t="str">
            <v>04</v>
          </cell>
          <cell r="C6262" t="str">
            <v>Баровая грунторезная машина  ном 1473</v>
          </cell>
          <cell r="D6262" t="str">
            <v>539</v>
          </cell>
          <cell r="E6262" t="str">
            <v>011</v>
          </cell>
          <cell r="F6262">
            <v>31</v>
          </cell>
          <cell r="G6262">
            <v>41</v>
          </cell>
          <cell r="H6262">
            <v>37626</v>
          </cell>
          <cell r="I6262" t="str">
            <v>45566</v>
          </cell>
          <cell r="J6262" t="str">
            <v>2010062</v>
          </cell>
          <cell r="K6262" t="str">
            <v>42803</v>
          </cell>
          <cell r="L6262">
            <v>25</v>
          </cell>
          <cell r="M6262" t="str">
            <v>142924540</v>
          </cell>
          <cell r="N6262" t="str">
            <v>85</v>
          </cell>
          <cell r="O6262" t="str">
            <v>0186</v>
          </cell>
          <cell r="Q6262">
            <v>37626</v>
          </cell>
          <cell r="R6262">
            <v>0</v>
          </cell>
          <cell r="S6262">
            <v>0</v>
          </cell>
          <cell r="V6262" t="str">
            <v>05566</v>
          </cell>
          <cell r="W6262" t="str">
            <v>9311101</v>
          </cell>
          <cell r="X6262">
            <v>0</v>
          </cell>
          <cell r="Y6262">
            <v>0</v>
          </cell>
        </row>
        <row r="6263">
          <cell r="A6263">
            <v>30133</v>
          </cell>
          <cell r="B6263" t="str">
            <v>10</v>
          </cell>
          <cell r="C6263" t="str">
            <v>Вентилятор Ц-4-7058</v>
          </cell>
          <cell r="D6263" t="str">
            <v>510</v>
          </cell>
          <cell r="E6263" t="str">
            <v>011</v>
          </cell>
          <cell r="F6263">
            <v>31</v>
          </cell>
          <cell r="G6263">
            <v>41</v>
          </cell>
          <cell r="H6263">
            <v>2790</v>
          </cell>
          <cell r="I6263" t="str">
            <v>45567</v>
          </cell>
          <cell r="J6263" t="str">
            <v>2502100</v>
          </cell>
          <cell r="K6263" t="str">
            <v>41606</v>
          </cell>
          <cell r="L6263">
            <v>11.1</v>
          </cell>
          <cell r="M6263" t="str">
            <v>142919550</v>
          </cell>
          <cell r="N6263" t="str">
            <v>81</v>
          </cell>
          <cell r="O6263" t="str">
            <v>0782</v>
          </cell>
          <cell r="Q6263">
            <v>2790</v>
          </cell>
          <cell r="R6263">
            <v>0</v>
          </cell>
          <cell r="S6263">
            <v>0</v>
          </cell>
          <cell r="V6263" t="str">
            <v>05567</v>
          </cell>
          <cell r="W6263" t="str">
            <v>9311101</v>
          </cell>
          <cell r="X6263">
            <v>0</v>
          </cell>
          <cell r="Y6263">
            <v>0</v>
          </cell>
        </row>
        <row r="6264">
          <cell r="A6264">
            <v>30560</v>
          </cell>
          <cell r="B6264" t="str">
            <v>10</v>
          </cell>
          <cell r="C6264" t="str">
            <v>Нагнетатель смазки С-321</v>
          </cell>
          <cell r="D6264" t="str">
            <v>510</v>
          </cell>
          <cell r="E6264" t="str">
            <v>011</v>
          </cell>
          <cell r="F6264">
            <v>31</v>
          </cell>
          <cell r="G6264">
            <v>41</v>
          </cell>
          <cell r="H6264">
            <v>4897</v>
          </cell>
          <cell r="I6264" t="str">
            <v>45568</v>
          </cell>
          <cell r="J6264" t="str">
            <v>2502100</v>
          </cell>
          <cell r="K6264" t="str">
            <v>43500</v>
          </cell>
          <cell r="L6264">
            <v>9</v>
          </cell>
          <cell r="M6264" t="str">
            <v>142912100</v>
          </cell>
          <cell r="N6264" t="str">
            <v>81</v>
          </cell>
          <cell r="O6264" t="str">
            <v>0983</v>
          </cell>
          <cell r="Q6264">
            <v>4329.1400000000003</v>
          </cell>
          <cell r="R6264">
            <v>36.729999999999997</v>
          </cell>
          <cell r="S6264">
            <v>567.86</v>
          </cell>
          <cell r="V6264" t="str">
            <v>05568</v>
          </cell>
          <cell r="W6264" t="str">
            <v>9311101</v>
          </cell>
          <cell r="X6264">
            <v>0</v>
          </cell>
          <cell r="Y6264">
            <v>0</v>
          </cell>
        </row>
        <row r="6265">
          <cell r="A6265">
            <v>30348</v>
          </cell>
          <cell r="B6265" t="str">
            <v>20</v>
          </cell>
          <cell r="C6265" t="str">
            <v>Стенд Р-235</v>
          </cell>
          <cell r="D6265" t="str">
            <v>520</v>
          </cell>
          <cell r="E6265" t="str">
            <v>011</v>
          </cell>
          <cell r="F6265">
            <v>31</v>
          </cell>
          <cell r="G6265">
            <v>41</v>
          </cell>
          <cell r="H6265">
            <v>18174</v>
          </cell>
          <cell r="I6265" t="str">
            <v>45569</v>
          </cell>
          <cell r="J6265" t="str">
            <v>2010062</v>
          </cell>
          <cell r="K6265" t="str">
            <v>45300</v>
          </cell>
          <cell r="L6265">
            <v>0</v>
          </cell>
          <cell r="M6265" t="str">
            <v>143313010</v>
          </cell>
          <cell r="N6265" t="str">
            <v>83</v>
          </cell>
          <cell r="O6265" t="str">
            <v>0283</v>
          </cell>
          <cell r="Q6265">
            <v>4383.83</v>
          </cell>
          <cell r="R6265">
            <v>0</v>
          </cell>
          <cell r="S6265">
            <v>13790.17</v>
          </cell>
          <cell r="V6265" t="str">
            <v>05569</v>
          </cell>
          <cell r="W6265" t="str">
            <v>9311101</v>
          </cell>
          <cell r="X6265">
            <v>0</v>
          </cell>
          <cell r="Y6265">
            <v>0</v>
          </cell>
        </row>
        <row r="6266">
          <cell r="A6266">
            <v>29738</v>
          </cell>
          <cell r="B6266" t="str">
            <v>20</v>
          </cell>
          <cell r="C6266" t="str">
            <v>Моечная установка ЦКБ 1112</v>
          </cell>
          <cell r="D6266" t="str">
            <v>520</v>
          </cell>
          <cell r="E6266" t="str">
            <v>011</v>
          </cell>
          <cell r="F6266">
            <v>31</v>
          </cell>
          <cell r="G6266">
            <v>41</v>
          </cell>
          <cell r="H6266">
            <v>6112</v>
          </cell>
          <cell r="I6266" t="str">
            <v>45570</v>
          </cell>
          <cell r="J6266" t="str">
            <v>2010062</v>
          </cell>
          <cell r="K6266" t="str">
            <v>42605</v>
          </cell>
          <cell r="L6266">
            <v>8.3000000000000007</v>
          </cell>
          <cell r="M6266" t="str">
            <v>143410114</v>
          </cell>
          <cell r="N6266" t="str">
            <v>81</v>
          </cell>
          <cell r="O6266" t="str">
            <v>0681</v>
          </cell>
          <cell r="Q6266">
            <v>2583.79</v>
          </cell>
          <cell r="R6266">
            <v>42.27</v>
          </cell>
          <cell r="S6266">
            <v>3528.21</v>
          </cell>
          <cell r="V6266" t="str">
            <v>05570</v>
          </cell>
          <cell r="W6266" t="str">
            <v>9311101</v>
          </cell>
          <cell r="X6266">
            <v>0</v>
          </cell>
          <cell r="Y6266">
            <v>0</v>
          </cell>
        </row>
        <row r="6267">
          <cell r="A6267">
            <v>31564</v>
          </cell>
          <cell r="B6267" t="str">
            <v>05</v>
          </cell>
          <cell r="C6267" t="str">
            <v>Аппаратура связи АСК в</v>
          </cell>
          <cell r="D6267" t="str">
            <v>505</v>
          </cell>
          <cell r="E6267" t="str">
            <v>011</v>
          </cell>
          <cell r="F6267">
            <v>31</v>
          </cell>
          <cell r="G6267">
            <v>41</v>
          </cell>
          <cell r="H6267">
            <v>15355</v>
          </cell>
          <cell r="I6267" t="str">
            <v>45577</v>
          </cell>
          <cell r="J6267" t="str">
            <v>2010062</v>
          </cell>
          <cell r="K6267" t="str">
            <v>45620</v>
          </cell>
          <cell r="L6267">
            <v>12.5</v>
          </cell>
          <cell r="M6267" t="str">
            <v>143230110</v>
          </cell>
          <cell r="N6267" t="str">
            <v>86</v>
          </cell>
          <cell r="O6267" t="str">
            <v>0686</v>
          </cell>
          <cell r="Q6267">
            <v>15355</v>
          </cell>
          <cell r="R6267">
            <v>0</v>
          </cell>
          <cell r="S6267">
            <v>0</v>
          </cell>
          <cell r="V6267" t="str">
            <v>05577</v>
          </cell>
          <cell r="W6267" t="str">
            <v>9311101</v>
          </cell>
          <cell r="X6267">
            <v>0</v>
          </cell>
          <cell r="Y6267">
            <v>0</v>
          </cell>
        </row>
        <row r="6268">
          <cell r="A6268">
            <v>31564</v>
          </cell>
          <cell r="B6268" t="str">
            <v>05</v>
          </cell>
          <cell r="C6268" t="str">
            <v>Аппаратура связи АСК</v>
          </cell>
          <cell r="D6268" t="str">
            <v>505</v>
          </cell>
          <cell r="E6268" t="str">
            <v>011</v>
          </cell>
          <cell r="F6268">
            <v>31</v>
          </cell>
          <cell r="G6268">
            <v>41</v>
          </cell>
          <cell r="H6268">
            <v>15355</v>
          </cell>
          <cell r="I6268" t="str">
            <v>45578</v>
          </cell>
          <cell r="J6268" t="str">
            <v>2010062</v>
          </cell>
          <cell r="K6268" t="str">
            <v>45620</v>
          </cell>
          <cell r="L6268">
            <v>12.5</v>
          </cell>
          <cell r="M6268" t="str">
            <v>143230110</v>
          </cell>
          <cell r="N6268" t="str">
            <v>86</v>
          </cell>
          <cell r="O6268" t="str">
            <v>0686</v>
          </cell>
          <cell r="Q6268">
            <v>15355</v>
          </cell>
          <cell r="R6268">
            <v>0</v>
          </cell>
          <cell r="S6268">
            <v>0</v>
          </cell>
          <cell r="V6268" t="str">
            <v>05578</v>
          </cell>
          <cell r="W6268" t="str">
            <v>9311101</v>
          </cell>
          <cell r="X6268">
            <v>0</v>
          </cell>
          <cell r="Y6268">
            <v>0</v>
          </cell>
        </row>
        <row r="6269">
          <cell r="A6269">
            <v>31959</v>
          </cell>
          <cell r="B6269" t="str">
            <v>40</v>
          </cell>
          <cell r="C6269" t="str">
            <v>Эл лебедка ЛТ-14 г/подьемностью 0.5тн      88045</v>
          </cell>
          <cell r="D6269" t="str">
            <v>529</v>
          </cell>
          <cell r="E6269" t="str">
            <v>011</v>
          </cell>
          <cell r="F6269">
            <v>31</v>
          </cell>
          <cell r="G6269">
            <v>41</v>
          </cell>
          <cell r="H6269">
            <v>7464</v>
          </cell>
          <cell r="I6269" t="str">
            <v>45579</v>
          </cell>
          <cell r="J6269" t="str">
            <v>2010062</v>
          </cell>
          <cell r="K6269" t="str">
            <v>41722</v>
          </cell>
          <cell r="L6269">
            <v>14.3</v>
          </cell>
          <cell r="M6269" t="str">
            <v>142915482</v>
          </cell>
          <cell r="N6269" t="str">
            <v>86</v>
          </cell>
          <cell r="O6269" t="str">
            <v>0787</v>
          </cell>
          <cell r="Q6269">
            <v>6009.23</v>
          </cell>
          <cell r="R6269">
            <v>88.95</v>
          </cell>
          <cell r="S6269">
            <v>1454.77</v>
          </cell>
          <cell r="V6269" t="str">
            <v>05579</v>
          </cell>
          <cell r="W6269" t="str">
            <v>9311101</v>
          </cell>
          <cell r="X6269">
            <v>0</v>
          </cell>
          <cell r="Y6269">
            <v>0</v>
          </cell>
        </row>
        <row r="6270">
          <cell r="A6270">
            <v>33208</v>
          </cell>
          <cell r="B6270" t="str">
            <v>02</v>
          </cell>
          <cell r="C6270" t="str">
            <v>Мотопомпа МП-800б</v>
          </cell>
          <cell r="D6270" t="str">
            <v>502</v>
          </cell>
          <cell r="E6270" t="str">
            <v>011</v>
          </cell>
          <cell r="F6270">
            <v>31</v>
          </cell>
          <cell r="G6270">
            <v>41</v>
          </cell>
          <cell r="H6270">
            <v>17003</v>
          </cell>
          <cell r="I6270" t="str">
            <v>45585</v>
          </cell>
          <cell r="J6270" t="str">
            <v>2010062</v>
          </cell>
          <cell r="K6270" t="str">
            <v>41500</v>
          </cell>
          <cell r="L6270">
            <v>20</v>
          </cell>
          <cell r="M6270" t="str">
            <v>142912150</v>
          </cell>
          <cell r="N6270" t="str">
            <v>89</v>
          </cell>
          <cell r="O6270" t="str">
            <v>1290</v>
          </cell>
          <cell r="Q6270">
            <v>17003</v>
          </cell>
          <cell r="R6270">
            <v>0</v>
          </cell>
          <cell r="S6270">
            <v>0</v>
          </cell>
          <cell r="V6270" t="str">
            <v>05585</v>
          </cell>
          <cell r="W6270" t="str">
            <v>9311101</v>
          </cell>
          <cell r="X6270">
            <v>0</v>
          </cell>
          <cell r="Y6270">
            <v>0</v>
          </cell>
        </row>
        <row r="6271">
          <cell r="A6271">
            <v>33543</v>
          </cell>
          <cell r="B6271" t="str">
            <v>41</v>
          </cell>
          <cell r="C6271" t="str">
            <v>Весы электронные</v>
          </cell>
          <cell r="D6271" t="str">
            <v>517</v>
          </cell>
          <cell r="E6271" t="str">
            <v>011</v>
          </cell>
          <cell r="F6271">
            <v>31</v>
          </cell>
          <cell r="G6271">
            <v>41</v>
          </cell>
          <cell r="H6271">
            <v>28568</v>
          </cell>
          <cell r="I6271" t="str">
            <v>45590</v>
          </cell>
          <cell r="J6271" t="str">
            <v>2602100</v>
          </cell>
          <cell r="K6271" t="str">
            <v>45804</v>
          </cell>
          <cell r="L6271">
            <v>0</v>
          </cell>
          <cell r="M6271" t="str">
            <v>142945000</v>
          </cell>
          <cell r="N6271" t="str">
            <v>91</v>
          </cell>
          <cell r="O6271" t="str">
            <v>1191</v>
          </cell>
          <cell r="Q6271">
            <v>17432.759999999998</v>
          </cell>
          <cell r="R6271">
            <v>0</v>
          </cell>
          <cell r="S6271">
            <v>11135.24</v>
          </cell>
          <cell r="V6271" t="str">
            <v>05590</v>
          </cell>
          <cell r="W6271" t="str">
            <v>9311101</v>
          </cell>
          <cell r="X6271">
            <v>0</v>
          </cell>
          <cell r="Y6271">
            <v>0</v>
          </cell>
        </row>
        <row r="6272">
          <cell r="A6272">
            <v>33573</v>
          </cell>
          <cell r="B6272" t="str">
            <v>02</v>
          </cell>
          <cell r="C6272" t="str">
            <v>Горизантально-сверлильный станок СВПГ-1</v>
          </cell>
          <cell r="D6272" t="str">
            <v>502</v>
          </cell>
          <cell r="E6272" t="str">
            <v>011</v>
          </cell>
          <cell r="F6272">
            <v>31</v>
          </cell>
          <cell r="G6272">
            <v>41</v>
          </cell>
          <cell r="H6272">
            <v>48314</v>
          </cell>
          <cell r="I6272" t="str">
            <v>45591</v>
          </cell>
          <cell r="J6272" t="str">
            <v>2010062</v>
          </cell>
          <cell r="K6272" t="str">
            <v>41000</v>
          </cell>
          <cell r="L6272">
            <v>4.5999999999999996</v>
          </cell>
          <cell r="M6272" t="str">
            <v>142922010</v>
          </cell>
          <cell r="N6272" t="str">
            <v>91</v>
          </cell>
          <cell r="O6272" t="str">
            <v>1291</v>
          </cell>
          <cell r="Q6272">
            <v>17350.54</v>
          </cell>
          <cell r="R6272">
            <v>185.2</v>
          </cell>
          <cell r="S6272">
            <v>30963.46</v>
          </cell>
          <cell r="V6272" t="str">
            <v>05591</v>
          </cell>
          <cell r="W6272" t="str">
            <v>9311101</v>
          </cell>
          <cell r="X6272">
            <v>0</v>
          </cell>
          <cell r="Y6272">
            <v>0</v>
          </cell>
        </row>
        <row r="6273">
          <cell r="A6273">
            <v>33573</v>
          </cell>
          <cell r="B6273" t="str">
            <v>40</v>
          </cell>
          <cell r="C6273" t="str">
            <v>Горизонтально-сверлильный станокСВПГ-1</v>
          </cell>
          <cell r="D6273" t="str">
            <v>529</v>
          </cell>
          <cell r="E6273" t="str">
            <v>011</v>
          </cell>
          <cell r="F6273">
            <v>31</v>
          </cell>
          <cell r="G6273">
            <v>41</v>
          </cell>
          <cell r="H6273">
            <v>48314</v>
          </cell>
          <cell r="I6273" t="str">
            <v>45592</v>
          </cell>
          <cell r="J6273" t="str">
            <v>2010062</v>
          </cell>
          <cell r="K6273" t="str">
            <v>41000</v>
          </cell>
          <cell r="L6273">
            <v>4.5999999999999996</v>
          </cell>
          <cell r="M6273" t="str">
            <v>142922010</v>
          </cell>
          <cell r="N6273" t="str">
            <v>91</v>
          </cell>
          <cell r="O6273" t="str">
            <v>1291</v>
          </cell>
          <cell r="Q6273">
            <v>16980.14</v>
          </cell>
          <cell r="R6273">
            <v>185.2</v>
          </cell>
          <cell r="S6273">
            <v>31333.86</v>
          </cell>
          <cell r="V6273" t="str">
            <v>05592</v>
          </cell>
          <cell r="W6273" t="str">
            <v>9311101</v>
          </cell>
          <cell r="X6273">
            <v>0</v>
          </cell>
          <cell r="Y6273">
            <v>0</v>
          </cell>
        </row>
        <row r="6274">
          <cell r="A6274">
            <v>33573</v>
          </cell>
          <cell r="B6274" t="str">
            <v>41</v>
          </cell>
          <cell r="C6274" t="str">
            <v>Пилорама   Р-63-8</v>
          </cell>
          <cell r="D6274" t="str">
            <v>517</v>
          </cell>
          <cell r="E6274" t="str">
            <v>011</v>
          </cell>
          <cell r="F6274">
            <v>11</v>
          </cell>
          <cell r="G6274">
            <v>41</v>
          </cell>
          <cell r="H6274">
            <v>152947</v>
          </cell>
          <cell r="I6274" t="str">
            <v>45593</v>
          </cell>
          <cell r="J6274" t="str">
            <v>2010062</v>
          </cell>
          <cell r="K6274" t="str">
            <v>44500</v>
          </cell>
          <cell r="L6274">
            <v>0</v>
          </cell>
          <cell r="M6274" t="str">
            <v>142922630</v>
          </cell>
          <cell r="N6274" t="str">
            <v>91</v>
          </cell>
          <cell r="O6274" t="str">
            <v>1291</v>
          </cell>
          <cell r="Q6274">
            <v>133828.42000000001</v>
          </cell>
          <cell r="R6274">
            <v>0</v>
          </cell>
          <cell r="S6274">
            <v>19118.580000000002</v>
          </cell>
          <cell r="V6274" t="str">
            <v>05593</v>
          </cell>
          <cell r="W6274" t="str">
            <v>9311101</v>
          </cell>
          <cell r="X6274">
            <v>0</v>
          </cell>
          <cell r="Y6274">
            <v>0</v>
          </cell>
        </row>
        <row r="6275">
          <cell r="A6275">
            <v>26115</v>
          </cell>
          <cell r="B6275" t="str">
            <v>20</v>
          </cell>
          <cell r="C6275" t="str">
            <v>Таль электрическая ТЭ-2</v>
          </cell>
          <cell r="D6275" t="str">
            <v>520</v>
          </cell>
          <cell r="E6275" t="str">
            <v>011</v>
          </cell>
          <cell r="F6275">
            <v>11</v>
          </cell>
          <cell r="G6275">
            <v>41</v>
          </cell>
          <cell r="H6275">
            <v>1221.33</v>
          </cell>
          <cell r="I6275" t="str">
            <v>45025</v>
          </cell>
          <cell r="J6275" t="str">
            <v>2010062</v>
          </cell>
          <cell r="K6275" t="str">
            <v>41722</v>
          </cell>
          <cell r="L6275">
            <v>14.3</v>
          </cell>
          <cell r="M6275" t="str">
            <v>142915482</v>
          </cell>
          <cell r="N6275" t="str">
            <v>71</v>
          </cell>
          <cell r="O6275" t="str">
            <v>0771</v>
          </cell>
          <cell r="Q6275">
            <v>1221.33</v>
          </cell>
          <cell r="R6275">
            <v>0</v>
          </cell>
          <cell r="S6275">
            <v>0</v>
          </cell>
          <cell r="V6275" t="str">
            <v>05025</v>
          </cell>
          <cell r="W6275" t="str">
            <v>8500920</v>
          </cell>
          <cell r="X6275">
            <v>0</v>
          </cell>
          <cell r="Y6275">
            <v>0</v>
          </cell>
        </row>
        <row r="6276">
          <cell r="A6276">
            <v>26634</v>
          </cell>
          <cell r="B6276" t="str">
            <v>20</v>
          </cell>
          <cell r="C6276" t="str">
            <v>Лебедка Т-145</v>
          </cell>
          <cell r="D6276" t="str">
            <v>520</v>
          </cell>
          <cell r="E6276" t="str">
            <v>011</v>
          </cell>
          <cell r="F6276">
            <v>11</v>
          </cell>
          <cell r="G6276">
            <v>41</v>
          </cell>
          <cell r="H6276">
            <v>6748.53</v>
          </cell>
          <cell r="I6276" t="str">
            <v>45026</v>
          </cell>
          <cell r="J6276" t="str">
            <v>2010062</v>
          </cell>
          <cell r="K6276" t="str">
            <v>41725</v>
          </cell>
          <cell r="L6276">
            <v>12.5</v>
          </cell>
          <cell r="M6276" t="str">
            <v>142915482</v>
          </cell>
          <cell r="N6276" t="str">
            <v>72</v>
          </cell>
          <cell r="O6276" t="str">
            <v>1272</v>
          </cell>
          <cell r="Q6276">
            <v>6748.53</v>
          </cell>
          <cell r="R6276">
            <v>0</v>
          </cell>
          <cell r="S6276">
            <v>0</v>
          </cell>
          <cell r="V6276" t="str">
            <v>05026</v>
          </cell>
          <cell r="W6276" t="str">
            <v>8500920</v>
          </cell>
          <cell r="X6276">
            <v>0</v>
          </cell>
          <cell r="Y6276">
            <v>0</v>
          </cell>
        </row>
        <row r="6277">
          <cell r="A6277">
            <v>24654</v>
          </cell>
          <cell r="B6277" t="str">
            <v>20</v>
          </cell>
          <cell r="C6277" t="str">
            <v>Вакуум-насос ВН-6гм</v>
          </cell>
          <cell r="D6277" t="str">
            <v>520</v>
          </cell>
          <cell r="E6277" t="str">
            <v>011</v>
          </cell>
          <cell r="F6277">
            <v>11</v>
          </cell>
          <cell r="G6277">
            <v>41</v>
          </cell>
          <cell r="H6277">
            <v>7035.66</v>
          </cell>
          <cell r="I6277" t="str">
            <v>45029</v>
          </cell>
          <cell r="J6277" t="str">
            <v>2010062</v>
          </cell>
          <cell r="K6277" t="str">
            <v>41503</v>
          </cell>
          <cell r="L6277">
            <v>10</v>
          </cell>
          <cell r="M6277" t="str">
            <v>142912150</v>
          </cell>
          <cell r="N6277" t="str">
            <v>65</v>
          </cell>
          <cell r="O6277" t="str">
            <v>0767</v>
          </cell>
          <cell r="Q6277">
            <v>7035.66</v>
          </cell>
          <cell r="R6277">
            <v>0</v>
          </cell>
          <cell r="S6277">
            <v>0</v>
          </cell>
          <cell r="V6277" t="str">
            <v>05029</v>
          </cell>
          <cell r="W6277" t="str">
            <v>8500920</v>
          </cell>
          <cell r="X6277">
            <v>0</v>
          </cell>
          <cell r="Y6277">
            <v>0</v>
          </cell>
        </row>
        <row r="6278">
          <cell r="A6278">
            <v>29556</v>
          </cell>
          <cell r="B6278" t="str">
            <v>20</v>
          </cell>
          <cell r="C6278" t="str">
            <v>Насос НВВ -20 эл двиг 40+240</v>
          </cell>
          <cell r="D6278" t="str">
            <v>520</v>
          </cell>
          <cell r="E6278" t="str">
            <v>011</v>
          </cell>
          <cell r="F6278">
            <v>11</v>
          </cell>
          <cell r="G6278">
            <v>41</v>
          </cell>
          <cell r="H6278">
            <v>2641.86</v>
          </cell>
          <cell r="I6278" t="str">
            <v>45034</v>
          </cell>
          <cell r="J6278" t="str">
            <v>2010062</v>
          </cell>
          <cell r="K6278" t="str">
            <v>41503</v>
          </cell>
          <cell r="L6278">
            <v>10</v>
          </cell>
          <cell r="M6278" t="str">
            <v>142912150</v>
          </cell>
          <cell r="N6278" t="str">
            <v>80</v>
          </cell>
          <cell r="O6278" t="str">
            <v>1280</v>
          </cell>
          <cell r="Q6278">
            <v>2641.86</v>
          </cell>
          <cell r="R6278">
            <v>0</v>
          </cell>
          <cell r="S6278">
            <v>0</v>
          </cell>
          <cell r="V6278" t="str">
            <v>05034</v>
          </cell>
          <cell r="W6278" t="str">
            <v>8500920</v>
          </cell>
          <cell r="X6278">
            <v>0</v>
          </cell>
          <cell r="Y6278">
            <v>0</v>
          </cell>
        </row>
        <row r="6279">
          <cell r="A6279">
            <v>29556</v>
          </cell>
          <cell r="B6279" t="str">
            <v>20</v>
          </cell>
          <cell r="C6279" t="str">
            <v>Насос НВВ -20 эл двиг 40+240</v>
          </cell>
          <cell r="D6279" t="str">
            <v>520</v>
          </cell>
          <cell r="E6279" t="str">
            <v>011</v>
          </cell>
          <cell r="F6279">
            <v>11</v>
          </cell>
          <cell r="G6279">
            <v>41</v>
          </cell>
          <cell r="H6279">
            <v>2641.86</v>
          </cell>
          <cell r="I6279" t="str">
            <v>45035</v>
          </cell>
          <cell r="J6279" t="str">
            <v>2010062</v>
          </cell>
          <cell r="K6279" t="str">
            <v>41503</v>
          </cell>
          <cell r="L6279">
            <v>10</v>
          </cell>
          <cell r="M6279" t="str">
            <v>142912150</v>
          </cell>
          <cell r="N6279" t="str">
            <v>80</v>
          </cell>
          <cell r="O6279" t="str">
            <v>1280</v>
          </cell>
          <cell r="Q6279">
            <v>2641.86</v>
          </cell>
          <cell r="R6279">
            <v>0</v>
          </cell>
          <cell r="S6279">
            <v>0</v>
          </cell>
          <cell r="V6279" t="str">
            <v>05035</v>
          </cell>
          <cell r="W6279" t="str">
            <v>8500920</v>
          </cell>
          <cell r="X6279">
            <v>0</v>
          </cell>
          <cell r="Y6279">
            <v>0</v>
          </cell>
        </row>
        <row r="6280">
          <cell r="A6280">
            <v>33147</v>
          </cell>
          <cell r="B6280" t="str">
            <v>20</v>
          </cell>
          <cell r="C6280" t="str">
            <v>Станок токарный 16ЕТ-16КП</v>
          </cell>
          <cell r="D6280" t="str">
            <v>520</v>
          </cell>
          <cell r="E6280" t="str">
            <v>011</v>
          </cell>
          <cell r="F6280">
            <v>11</v>
          </cell>
          <cell r="G6280">
            <v>41</v>
          </cell>
          <cell r="H6280">
            <v>244091</v>
          </cell>
          <cell r="I6280" t="str">
            <v>45583</v>
          </cell>
          <cell r="J6280" t="str">
            <v>2010062</v>
          </cell>
          <cell r="K6280" t="str">
            <v>41000</v>
          </cell>
          <cell r="L6280">
            <v>4.5999999999999996</v>
          </cell>
          <cell r="M6280" t="str">
            <v>142922100</v>
          </cell>
          <cell r="N6280" t="str">
            <v>89</v>
          </cell>
          <cell r="O6280" t="str">
            <v>1090</v>
          </cell>
          <cell r="Q6280">
            <v>162736.12</v>
          </cell>
          <cell r="R6280">
            <v>935.68</v>
          </cell>
          <cell r="S6280">
            <v>81354.880000000005</v>
          </cell>
          <cell r="V6280" t="str">
            <v>05583</v>
          </cell>
          <cell r="W6280" t="str">
            <v>8500920</v>
          </cell>
          <cell r="X6280">
            <v>0</v>
          </cell>
          <cell r="Y6280">
            <v>0</v>
          </cell>
        </row>
        <row r="6281">
          <cell r="A6281">
            <v>27120</v>
          </cell>
          <cell r="B6281" t="str">
            <v>07</v>
          </cell>
          <cell r="C6281" t="str">
            <v>Станок сверлильный</v>
          </cell>
          <cell r="D6281" t="str">
            <v>519</v>
          </cell>
          <cell r="E6281" t="str">
            <v>011</v>
          </cell>
          <cell r="F6281">
            <v>11</v>
          </cell>
          <cell r="G6281">
            <v>41</v>
          </cell>
          <cell r="H6281">
            <v>2087.39</v>
          </cell>
          <cell r="I6281" t="str">
            <v>45231</v>
          </cell>
          <cell r="J6281" t="str">
            <v>2502100</v>
          </cell>
          <cell r="K6281" t="str">
            <v>41000</v>
          </cell>
          <cell r="L6281">
            <v>4.5999999999999996</v>
          </cell>
          <cell r="M6281" t="str">
            <v>142922010</v>
          </cell>
          <cell r="N6281" t="str">
            <v>73</v>
          </cell>
          <cell r="O6281" t="str">
            <v>0474</v>
          </cell>
          <cell r="Q6281">
            <v>2087.39</v>
          </cell>
          <cell r="R6281">
            <v>0</v>
          </cell>
          <cell r="S6281">
            <v>0</v>
          </cell>
          <cell r="V6281" t="str">
            <v>05231</v>
          </cell>
          <cell r="W6281" t="str">
            <v>9311101</v>
          </cell>
          <cell r="X6281">
            <v>0</v>
          </cell>
          <cell r="Y6281">
            <v>0</v>
          </cell>
        </row>
        <row r="6282">
          <cell r="A6282">
            <v>29007</v>
          </cell>
          <cell r="B6282" t="str">
            <v>42</v>
          </cell>
          <cell r="C6282" t="str">
            <v>Автокран КС-3561 на базе МАЗ-500 на автомобильном ходу гос номер 64-23</v>
          </cell>
          <cell r="D6282" t="str">
            <v>529</v>
          </cell>
          <cell r="E6282" t="str">
            <v>011</v>
          </cell>
          <cell r="F6282">
            <v>11</v>
          </cell>
          <cell r="G6282">
            <v>41</v>
          </cell>
          <cell r="H6282">
            <v>54340.71</v>
          </cell>
          <cell r="I6282" t="str">
            <v>45132</v>
          </cell>
          <cell r="J6282" t="str">
            <v>2502100</v>
          </cell>
          <cell r="K6282" t="str">
            <v>41700</v>
          </cell>
          <cell r="L6282">
            <v>10</v>
          </cell>
          <cell r="M6282" t="str">
            <v>142915242</v>
          </cell>
          <cell r="N6282" t="str">
            <v>78</v>
          </cell>
          <cell r="O6282" t="str">
            <v>0679</v>
          </cell>
          <cell r="Q6282">
            <v>54340.71</v>
          </cell>
          <cell r="R6282">
            <v>0</v>
          </cell>
          <cell r="S6282">
            <v>0</v>
          </cell>
          <cell r="V6282" t="str">
            <v>05132</v>
          </cell>
          <cell r="W6282" t="str">
            <v>9311101</v>
          </cell>
          <cell r="X6282">
            <v>0</v>
          </cell>
          <cell r="Y6282">
            <v>0</v>
          </cell>
        </row>
        <row r="6283">
          <cell r="A6283">
            <v>32540</v>
          </cell>
          <cell r="B6283" t="str">
            <v>40</v>
          </cell>
          <cell r="C6283" t="str">
            <v>Выпрямитель сварочный ВД-306</v>
          </cell>
          <cell r="D6283" t="str">
            <v>529</v>
          </cell>
          <cell r="E6283" t="str">
            <v>011</v>
          </cell>
          <cell r="F6283">
            <v>11</v>
          </cell>
          <cell r="G6283">
            <v>41</v>
          </cell>
          <cell r="H6283">
            <v>4513.3900000000003</v>
          </cell>
          <cell r="I6283" t="str">
            <v>45101</v>
          </cell>
          <cell r="J6283" t="str">
            <v>2502100</v>
          </cell>
          <cell r="K6283" t="str">
            <v>42503</v>
          </cell>
          <cell r="L6283">
            <v>12.5</v>
          </cell>
          <cell r="M6283" t="str">
            <v>142922060</v>
          </cell>
          <cell r="N6283" t="str">
            <v>87</v>
          </cell>
          <cell r="O6283" t="str">
            <v>0289</v>
          </cell>
          <cell r="Q6283">
            <v>4513.3900000000003</v>
          </cell>
          <cell r="R6283">
            <v>0</v>
          </cell>
          <cell r="S6283">
            <v>0</v>
          </cell>
          <cell r="V6283" t="str">
            <v>05101</v>
          </cell>
          <cell r="W6283" t="str">
            <v>8500920</v>
          </cell>
          <cell r="X6283">
            <v>0</v>
          </cell>
          <cell r="Y6283">
            <v>0</v>
          </cell>
        </row>
        <row r="6284">
          <cell r="A6284">
            <v>32660</v>
          </cell>
          <cell r="B6284" t="str">
            <v>04</v>
          </cell>
          <cell r="C6284" t="str">
            <v>Компрессор ПКСД-5.25Б</v>
          </cell>
          <cell r="D6284" t="str">
            <v>539</v>
          </cell>
          <cell r="E6284" t="str">
            <v>011</v>
          </cell>
          <cell r="F6284">
            <v>31</v>
          </cell>
          <cell r="G6284">
            <v>41</v>
          </cell>
          <cell r="H6284">
            <v>31530.959999999999</v>
          </cell>
          <cell r="I6284" t="str">
            <v>45302</v>
          </cell>
          <cell r="J6284" t="str">
            <v>2502100</v>
          </cell>
          <cell r="K6284" t="str">
            <v>41404</v>
          </cell>
          <cell r="L6284">
            <v>14.3</v>
          </cell>
          <cell r="M6284" t="str">
            <v>142912132</v>
          </cell>
          <cell r="N6284" t="str">
            <v>88</v>
          </cell>
          <cell r="O6284" t="str">
            <v>0689</v>
          </cell>
          <cell r="Q6284">
            <v>31530.959999999999</v>
          </cell>
          <cell r="R6284">
            <v>0</v>
          </cell>
          <cell r="S6284">
            <v>0</v>
          </cell>
          <cell r="V6284" t="str">
            <v>05302</v>
          </cell>
          <cell r="W6284" t="str">
            <v>9311101</v>
          </cell>
          <cell r="X6284">
            <v>0</v>
          </cell>
          <cell r="Y6284">
            <v>0</v>
          </cell>
        </row>
        <row r="6285">
          <cell r="A6285">
            <v>32568</v>
          </cell>
          <cell r="B6285" t="str">
            <v>10</v>
          </cell>
          <cell r="C6285" t="str">
            <v>Кран КРАЗ-ТВ-250 Г.Н. 62-28</v>
          </cell>
          <cell r="D6285" t="str">
            <v>510</v>
          </cell>
          <cell r="E6285" t="str">
            <v>011</v>
          </cell>
          <cell r="F6285">
            <v>11</v>
          </cell>
          <cell r="G6285">
            <v>41</v>
          </cell>
          <cell r="H6285">
            <v>117488.91</v>
          </cell>
          <cell r="I6285" t="str">
            <v>45303</v>
          </cell>
          <cell r="J6285" t="str">
            <v>2502100</v>
          </cell>
          <cell r="K6285" t="str">
            <v>41700</v>
          </cell>
          <cell r="L6285">
            <v>10</v>
          </cell>
          <cell r="M6285" t="str">
            <v>142915244</v>
          </cell>
          <cell r="N6285" t="str">
            <v>88</v>
          </cell>
          <cell r="O6285" t="str">
            <v>0389</v>
          </cell>
          <cell r="Q6285">
            <v>117488.91</v>
          </cell>
          <cell r="R6285">
            <v>0</v>
          </cell>
          <cell r="S6285">
            <v>0</v>
          </cell>
          <cell r="V6285" t="str">
            <v>05303</v>
          </cell>
          <cell r="W6285" t="str">
            <v>9311101</v>
          </cell>
          <cell r="X6285">
            <v>0</v>
          </cell>
          <cell r="Y6285">
            <v>0</v>
          </cell>
        </row>
        <row r="6286">
          <cell r="A6286">
            <v>32568</v>
          </cell>
          <cell r="B6286" t="str">
            <v>10</v>
          </cell>
          <cell r="C6286" t="str">
            <v>Бульдозер ДЗ-1108 /Т-170/ СХ 1038</v>
          </cell>
          <cell r="D6286" t="str">
            <v>510</v>
          </cell>
          <cell r="E6286" t="str">
            <v>011</v>
          </cell>
          <cell r="F6286">
            <v>11</v>
          </cell>
          <cell r="G6286">
            <v>41</v>
          </cell>
          <cell r="H6286">
            <v>143960.41</v>
          </cell>
          <cell r="I6286" t="str">
            <v>45304</v>
          </cell>
          <cell r="J6286" t="str">
            <v>2502100</v>
          </cell>
          <cell r="K6286" t="str">
            <v>41814</v>
          </cell>
          <cell r="L6286">
            <v>14.3</v>
          </cell>
          <cell r="M6286" t="str">
            <v>142924340</v>
          </cell>
          <cell r="N6286" t="str">
            <v>88</v>
          </cell>
          <cell r="O6286" t="str">
            <v>0389</v>
          </cell>
          <cell r="Q6286">
            <v>143960.41</v>
          </cell>
          <cell r="R6286">
            <v>0</v>
          </cell>
          <cell r="S6286">
            <v>0</v>
          </cell>
          <cell r="V6286" t="str">
            <v>05304</v>
          </cell>
          <cell r="W6286" t="str">
            <v>9311101</v>
          </cell>
          <cell r="X6286">
            <v>0</v>
          </cell>
          <cell r="Y6286">
            <v>0</v>
          </cell>
        </row>
        <row r="6287">
          <cell r="A6287">
            <v>32082</v>
          </cell>
          <cell r="B6287" t="str">
            <v>10</v>
          </cell>
          <cell r="C6287" t="str">
            <v>Сварочный агрегат ТДМ 50243</v>
          </cell>
          <cell r="D6287" t="str">
            <v>510</v>
          </cell>
          <cell r="E6287" t="str">
            <v>011</v>
          </cell>
          <cell r="F6287">
            <v>11</v>
          </cell>
          <cell r="G6287">
            <v>41</v>
          </cell>
          <cell r="H6287">
            <v>3142.79</v>
          </cell>
          <cell r="I6287" t="str">
            <v>45312</v>
          </cell>
          <cell r="J6287" t="str">
            <v>2502100</v>
          </cell>
          <cell r="K6287" t="str">
            <v>42501</v>
          </cell>
          <cell r="L6287">
            <v>11</v>
          </cell>
          <cell r="M6287" t="str">
            <v>142922060</v>
          </cell>
          <cell r="N6287" t="str">
            <v>87</v>
          </cell>
          <cell r="O6287" t="str">
            <v>1187</v>
          </cell>
          <cell r="Q6287">
            <v>3142.79</v>
          </cell>
          <cell r="R6287">
            <v>0</v>
          </cell>
          <cell r="S6287">
            <v>0</v>
          </cell>
          <cell r="V6287" t="str">
            <v>05312</v>
          </cell>
          <cell r="W6287" t="str">
            <v>9311101</v>
          </cell>
          <cell r="X6287">
            <v>0</v>
          </cell>
          <cell r="Y6287">
            <v>0</v>
          </cell>
        </row>
        <row r="6288">
          <cell r="A6288">
            <v>31564</v>
          </cell>
          <cell r="B6288" t="str">
            <v>10</v>
          </cell>
          <cell r="C6288" t="str">
            <v>Тельфер Г.П.0.5тн Т-10232</v>
          </cell>
          <cell r="D6288" t="str">
            <v>510</v>
          </cell>
          <cell r="E6288" t="str">
            <v>011</v>
          </cell>
          <cell r="F6288">
            <v>11</v>
          </cell>
          <cell r="G6288">
            <v>41</v>
          </cell>
          <cell r="H6288">
            <v>3143.18</v>
          </cell>
          <cell r="I6288" t="str">
            <v>45314</v>
          </cell>
          <cell r="J6288" t="str">
            <v>2502100</v>
          </cell>
          <cell r="K6288" t="str">
            <v>41722</v>
          </cell>
          <cell r="L6288">
            <v>14.3</v>
          </cell>
          <cell r="M6288" t="str">
            <v>142915482</v>
          </cell>
          <cell r="N6288" t="str">
            <v>85</v>
          </cell>
          <cell r="O6288" t="str">
            <v>0686</v>
          </cell>
          <cell r="Q6288">
            <v>3143.18</v>
          </cell>
          <cell r="R6288">
            <v>0</v>
          </cell>
          <cell r="S6288">
            <v>0</v>
          </cell>
          <cell r="V6288" t="str">
            <v>05314</v>
          </cell>
          <cell r="W6288" t="str">
            <v>9311101</v>
          </cell>
          <cell r="X6288">
            <v>0</v>
          </cell>
          <cell r="Y6288">
            <v>0</v>
          </cell>
        </row>
        <row r="6289">
          <cell r="A6289">
            <v>31564</v>
          </cell>
          <cell r="B6289" t="str">
            <v>10</v>
          </cell>
          <cell r="C6289" t="str">
            <v>Компрессор ПКСД 5.25 А  ТС-600</v>
          </cell>
          <cell r="D6289" t="str">
            <v>510</v>
          </cell>
          <cell r="E6289" t="str">
            <v>011</v>
          </cell>
          <cell r="F6289">
            <v>11</v>
          </cell>
          <cell r="G6289">
            <v>41</v>
          </cell>
          <cell r="H6289">
            <v>37054.550000000003</v>
          </cell>
          <cell r="I6289" t="str">
            <v>45316</v>
          </cell>
          <cell r="J6289" t="str">
            <v>2502100</v>
          </cell>
          <cell r="K6289" t="str">
            <v>41404</v>
          </cell>
          <cell r="L6289">
            <v>14.3</v>
          </cell>
          <cell r="M6289" t="str">
            <v>142912132</v>
          </cell>
          <cell r="N6289" t="str">
            <v>86</v>
          </cell>
          <cell r="O6289" t="str">
            <v>0686</v>
          </cell>
          <cell r="Q6289">
            <v>37054.550000000003</v>
          </cell>
          <cell r="R6289">
            <v>0</v>
          </cell>
          <cell r="S6289">
            <v>0</v>
          </cell>
          <cell r="V6289" t="str">
            <v>05316</v>
          </cell>
          <cell r="W6289" t="str">
            <v>9311101</v>
          </cell>
          <cell r="X6289">
            <v>0</v>
          </cell>
          <cell r="Y6289">
            <v>0</v>
          </cell>
        </row>
        <row r="6290">
          <cell r="A6290">
            <v>30713</v>
          </cell>
          <cell r="B6290" t="str">
            <v>04</v>
          </cell>
          <cell r="C6290" t="str">
            <v>Бурмашина БКМ-2.5 на тракторе ДТ-75</v>
          </cell>
          <cell r="D6290" t="str">
            <v>539</v>
          </cell>
          <cell r="E6290" t="str">
            <v>011</v>
          </cell>
          <cell r="F6290">
            <v>31</v>
          </cell>
          <cell r="G6290">
            <v>41</v>
          </cell>
          <cell r="H6290">
            <v>29733.599999999999</v>
          </cell>
          <cell r="I6290" t="str">
            <v>45317</v>
          </cell>
          <cell r="J6290" t="str">
            <v>2502100</v>
          </cell>
          <cell r="K6290" t="str">
            <v>43413</v>
          </cell>
          <cell r="L6290">
            <v>14.3</v>
          </cell>
          <cell r="M6290" t="str">
            <v>142918010</v>
          </cell>
          <cell r="N6290" t="str">
            <v>83</v>
          </cell>
          <cell r="O6290" t="str">
            <v>0284</v>
          </cell>
          <cell r="Q6290">
            <v>29733.599999999999</v>
          </cell>
          <cell r="R6290">
            <v>0</v>
          </cell>
          <cell r="S6290">
            <v>0</v>
          </cell>
          <cell r="V6290" t="str">
            <v>05317</v>
          </cell>
          <cell r="W6290" t="str">
            <v>9311101</v>
          </cell>
          <cell r="X6290">
            <v>0</v>
          </cell>
          <cell r="Y6290">
            <v>0</v>
          </cell>
        </row>
        <row r="6291">
          <cell r="A6291">
            <v>29860</v>
          </cell>
          <cell r="B6291" t="str">
            <v>10</v>
          </cell>
          <cell r="C6291" t="str">
            <v>Водонагреватель</v>
          </cell>
          <cell r="D6291" t="str">
            <v>510</v>
          </cell>
          <cell r="E6291" t="str">
            <v>011</v>
          </cell>
          <cell r="F6291">
            <v>11</v>
          </cell>
          <cell r="G6291">
            <v>41</v>
          </cell>
          <cell r="H6291">
            <v>2274.98</v>
          </cell>
          <cell r="I6291" t="str">
            <v>45318</v>
          </cell>
          <cell r="J6291" t="str">
            <v>2502100</v>
          </cell>
          <cell r="K6291" t="str">
            <v>45802</v>
          </cell>
          <cell r="L6291">
            <v>16.7</v>
          </cell>
          <cell r="M6291" t="str">
            <v>142813107</v>
          </cell>
          <cell r="N6291" t="str">
            <v>81</v>
          </cell>
          <cell r="O6291" t="str">
            <v>1081</v>
          </cell>
          <cell r="Q6291">
            <v>2274.98</v>
          </cell>
          <cell r="R6291">
            <v>0</v>
          </cell>
          <cell r="S6291">
            <v>0</v>
          </cell>
          <cell r="V6291" t="str">
            <v>05318</v>
          </cell>
          <cell r="W6291" t="str">
            <v>9311101</v>
          </cell>
          <cell r="X6291">
            <v>0</v>
          </cell>
          <cell r="Y6291">
            <v>0</v>
          </cell>
        </row>
        <row r="6292">
          <cell r="A6292">
            <v>31382</v>
          </cell>
          <cell r="B6292" t="str">
            <v>10</v>
          </cell>
          <cell r="C6292" t="str">
            <v>Автогидроподъемник АГП-12Б Г.Н. 55-08СХЛ</v>
          </cell>
          <cell r="D6292" t="str">
            <v>510</v>
          </cell>
          <cell r="E6292" t="str">
            <v>011</v>
          </cell>
          <cell r="F6292">
            <v>11</v>
          </cell>
          <cell r="G6292">
            <v>41</v>
          </cell>
          <cell r="H6292">
            <v>53461.36</v>
          </cell>
          <cell r="I6292" t="str">
            <v>45324</v>
          </cell>
          <cell r="J6292" t="str">
            <v>2502100</v>
          </cell>
          <cell r="K6292" t="str">
            <v>41700</v>
          </cell>
          <cell r="L6292">
            <v>10</v>
          </cell>
          <cell r="M6292" t="str">
            <v>143410421</v>
          </cell>
          <cell r="N6292" t="str">
            <v>85</v>
          </cell>
          <cell r="O6292" t="str">
            <v>1285</v>
          </cell>
          <cell r="Q6292">
            <v>53461.36</v>
          </cell>
          <cell r="R6292">
            <v>0</v>
          </cell>
          <cell r="S6292">
            <v>0</v>
          </cell>
          <cell r="V6292" t="str">
            <v>05324</v>
          </cell>
          <cell r="W6292" t="str">
            <v>9311101</v>
          </cell>
          <cell r="X6292">
            <v>0</v>
          </cell>
          <cell r="Y6292">
            <v>0</v>
          </cell>
        </row>
        <row r="6293">
          <cell r="A6293">
            <v>29983</v>
          </cell>
          <cell r="B6293" t="str">
            <v>10</v>
          </cell>
          <cell r="C6293" t="str">
            <v>Эл тельфер г/подъемностью 1тн Т 10332</v>
          </cell>
          <cell r="D6293" t="str">
            <v>510</v>
          </cell>
          <cell r="E6293" t="str">
            <v>011</v>
          </cell>
          <cell r="F6293">
            <v>11</v>
          </cell>
          <cell r="G6293">
            <v>41</v>
          </cell>
          <cell r="H6293">
            <v>3634.79</v>
          </cell>
          <cell r="I6293" t="str">
            <v>45329</v>
          </cell>
          <cell r="J6293" t="str">
            <v>2502100</v>
          </cell>
          <cell r="K6293" t="str">
            <v>41722</v>
          </cell>
          <cell r="L6293">
            <v>14.3</v>
          </cell>
          <cell r="M6293" t="str">
            <v>142915482</v>
          </cell>
          <cell r="N6293" t="str">
            <v>81</v>
          </cell>
          <cell r="O6293" t="str">
            <v>0282</v>
          </cell>
          <cell r="Q6293">
            <v>3634.79</v>
          </cell>
          <cell r="R6293">
            <v>0</v>
          </cell>
          <cell r="S6293">
            <v>0</v>
          </cell>
          <cell r="V6293" t="str">
            <v>05329</v>
          </cell>
          <cell r="W6293" t="str">
            <v>9311101</v>
          </cell>
          <cell r="X6293">
            <v>0</v>
          </cell>
          <cell r="Y6293">
            <v>0</v>
          </cell>
        </row>
        <row r="6294">
          <cell r="A6294">
            <v>30072</v>
          </cell>
          <cell r="B6294" t="str">
            <v>10</v>
          </cell>
          <cell r="C6294" t="str">
            <v>Сварочный трансформатор ТДМ 600  ВД-30643</v>
          </cell>
          <cell r="D6294" t="str">
            <v>510</v>
          </cell>
          <cell r="E6294" t="str">
            <v>011</v>
          </cell>
          <cell r="F6294">
            <v>11</v>
          </cell>
          <cell r="G6294">
            <v>41</v>
          </cell>
          <cell r="H6294">
            <v>2796.86</v>
          </cell>
          <cell r="I6294" t="str">
            <v>45334</v>
          </cell>
          <cell r="J6294" t="str">
            <v>2502100</v>
          </cell>
          <cell r="K6294" t="str">
            <v>42500</v>
          </cell>
          <cell r="L6294">
            <v>12.5</v>
          </cell>
          <cell r="M6294" t="str">
            <v>142922060</v>
          </cell>
          <cell r="N6294" t="str">
            <v>82</v>
          </cell>
          <cell r="O6294" t="str">
            <v>0582</v>
          </cell>
          <cell r="Q6294">
            <v>2796.86</v>
          </cell>
          <cell r="R6294">
            <v>0</v>
          </cell>
          <cell r="S6294">
            <v>0</v>
          </cell>
          <cell r="V6294" t="str">
            <v>05334</v>
          </cell>
          <cell r="W6294" t="str">
            <v>9311101</v>
          </cell>
          <cell r="X6294">
            <v>0</v>
          </cell>
          <cell r="Y6294">
            <v>0</v>
          </cell>
        </row>
        <row r="6295">
          <cell r="A6295">
            <v>33208</v>
          </cell>
          <cell r="B6295" t="str">
            <v>10</v>
          </cell>
          <cell r="C6295" t="str">
            <v>Бурильно-крановая установка на базе ГАЗ-66 бм302 Гос 18-25 СХН</v>
          </cell>
          <cell r="D6295" t="str">
            <v>510</v>
          </cell>
          <cell r="E6295" t="str">
            <v>011</v>
          </cell>
          <cell r="F6295">
            <v>11</v>
          </cell>
          <cell r="G6295">
            <v>41</v>
          </cell>
          <cell r="H6295">
            <v>55834.65</v>
          </cell>
          <cell r="I6295" t="str">
            <v>45338</v>
          </cell>
          <cell r="J6295" t="str">
            <v>2502100</v>
          </cell>
          <cell r="K6295" t="str">
            <v>43413</v>
          </cell>
          <cell r="L6295">
            <v>14.3</v>
          </cell>
          <cell r="M6295" t="str">
            <v>142915242</v>
          </cell>
          <cell r="N6295" t="str">
            <v>89</v>
          </cell>
          <cell r="O6295" t="str">
            <v>1290</v>
          </cell>
          <cell r="Q6295">
            <v>55834.65</v>
          </cell>
          <cell r="R6295">
            <v>0</v>
          </cell>
          <cell r="S6295">
            <v>0</v>
          </cell>
          <cell r="V6295" t="str">
            <v>05338</v>
          </cell>
          <cell r="W6295" t="str">
            <v>9311101</v>
          </cell>
          <cell r="X6295">
            <v>0</v>
          </cell>
          <cell r="Y6295">
            <v>0</v>
          </cell>
        </row>
        <row r="6296">
          <cell r="A6296">
            <v>31107</v>
          </cell>
          <cell r="B6296" t="str">
            <v>05</v>
          </cell>
          <cell r="C6296" t="str">
            <v>Радиостанция ФМ 302 ном.863056 а/м ГАЗ 53 ном.87-14 СХЛ АСР</v>
          </cell>
          <cell r="D6296" t="str">
            <v>505</v>
          </cell>
          <cell r="E6296" t="str">
            <v>011</v>
          </cell>
          <cell r="F6296">
            <v>11</v>
          </cell>
          <cell r="G6296">
            <v>41</v>
          </cell>
          <cell r="H6296">
            <v>8854.14</v>
          </cell>
          <cell r="I6296" t="str">
            <v>45801</v>
          </cell>
          <cell r="J6296" t="str">
            <v>2502100</v>
          </cell>
          <cell r="K6296" t="str">
            <v>45620</v>
          </cell>
          <cell r="L6296">
            <v>12.5</v>
          </cell>
          <cell r="M6296" t="str">
            <v>143230110</v>
          </cell>
          <cell r="N6296" t="str">
            <v>84</v>
          </cell>
          <cell r="O6296" t="str">
            <v>0385</v>
          </cell>
          <cell r="Q6296">
            <v>8854.14</v>
          </cell>
          <cell r="R6296">
            <v>0</v>
          </cell>
          <cell r="S6296">
            <v>0</v>
          </cell>
          <cell r="V6296" t="str">
            <v>05801</v>
          </cell>
          <cell r="W6296" t="str">
            <v>9311101</v>
          </cell>
          <cell r="X6296">
            <v>0</v>
          </cell>
          <cell r="Y6296">
            <v>0</v>
          </cell>
        </row>
        <row r="6297">
          <cell r="A6297">
            <v>31107</v>
          </cell>
          <cell r="B6297" t="str">
            <v>05</v>
          </cell>
          <cell r="C6297" t="str">
            <v>Радиостанция ФМ 302 а/м ГАЗ 66 ном.52-26 СХМ ДСР</v>
          </cell>
          <cell r="D6297" t="str">
            <v>505</v>
          </cell>
          <cell r="E6297" t="str">
            <v>011</v>
          </cell>
          <cell r="F6297">
            <v>11</v>
          </cell>
          <cell r="G6297">
            <v>41</v>
          </cell>
          <cell r="H6297">
            <v>8854.14</v>
          </cell>
          <cell r="I6297" t="str">
            <v>45802</v>
          </cell>
          <cell r="J6297" t="str">
            <v>2502100</v>
          </cell>
          <cell r="K6297" t="str">
            <v>45620</v>
          </cell>
          <cell r="L6297">
            <v>12.5</v>
          </cell>
          <cell r="M6297" t="str">
            <v>143230110</v>
          </cell>
          <cell r="N6297" t="str">
            <v>84</v>
          </cell>
          <cell r="O6297" t="str">
            <v>0385</v>
          </cell>
          <cell r="Q6297">
            <v>8854.14</v>
          </cell>
          <cell r="R6297">
            <v>0</v>
          </cell>
          <cell r="S6297">
            <v>0</v>
          </cell>
          <cell r="V6297" t="str">
            <v>05801</v>
          </cell>
          <cell r="W6297" t="str">
            <v>9311101</v>
          </cell>
          <cell r="X6297">
            <v>0</v>
          </cell>
          <cell r="Y6297">
            <v>0</v>
          </cell>
        </row>
        <row r="6298">
          <cell r="A6298">
            <v>31107</v>
          </cell>
          <cell r="B6298" t="str">
            <v>05</v>
          </cell>
          <cell r="C6298" t="str">
            <v>Радиостанция ФМ 302 а/м ГАЗ 53 ном.40-85 СХМ</v>
          </cell>
          <cell r="D6298" t="str">
            <v>505</v>
          </cell>
          <cell r="E6298" t="str">
            <v>011</v>
          </cell>
          <cell r="F6298">
            <v>11</v>
          </cell>
          <cell r="G6298">
            <v>41</v>
          </cell>
          <cell r="H6298">
            <v>8854.14</v>
          </cell>
          <cell r="I6298" t="str">
            <v>45803</v>
          </cell>
          <cell r="J6298" t="str">
            <v>2502100</v>
          </cell>
          <cell r="K6298" t="str">
            <v>45620</v>
          </cell>
          <cell r="L6298">
            <v>12.5</v>
          </cell>
          <cell r="M6298" t="str">
            <v>143230110</v>
          </cell>
          <cell r="N6298" t="str">
            <v>84</v>
          </cell>
          <cell r="O6298" t="str">
            <v>0385</v>
          </cell>
          <cell r="Q6298">
            <v>8854.14</v>
          </cell>
          <cell r="R6298">
            <v>0</v>
          </cell>
          <cell r="S6298">
            <v>0</v>
          </cell>
          <cell r="V6298" t="str">
            <v>05801</v>
          </cell>
          <cell r="W6298" t="str">
            <v>9311101</v>
          </cell>
          <cell r="X6298">
            <v>0</v>
          </cell>
          <cell r="Y6298">
            <v>0</v>
          </cell>
        </row>
        <row r="6299">
          <cell r="A6299">
            <v>31107</v>
          </cell>
          <cell r="B6299" t="str">
            <v>05</v>
          </cell>
          <cell r="C6299" t="str">
            <v>Радиостанция ФМ 302 стационарная ном.863055 на ПСТ Городская</v>
          </cell>
          <cell r="D6299" t="str">
            <v>505</v>
          </cell>
          <cell r="E6299" t="str">
            <v>011</v>
          </cell>
          <cell r="F6299">
            <v>11</v>
          </cell>
          <cell r="G6299">
            <v>41</v>
          </cell>
          <cell r="H6299">
            <v>8854.14</v>
          </cell>
          <cell r="I6299" t="str">
            <v>45804</v>
          </cell>
          <cell r="J6299" t="str">
            <v>2502100</v>
          </cell>
          <cell r="K6299" t="str">
            <v>45620</v>
          </cell>
          <cell r="L6299">
            <v>12.5</v>
          </cell>
          <cell r="M6299" t="str">
            <v>143230110</v>
          </cell>
          <cell r="N6299" t="str">
            <v>84</v>
          </cell>
          <cell r="O6299" t="str">
            <v>0385</v>
          </cell>
          <cell r="Q6299">
            <v>8854.14</v>
          </cell>
          <cell r="R6299">
            <v>0</v>
          </cell>
          <cell r="S6299">
            <v>0</v>
          </cell>
          <cell r="V6299" t="str">
            <v>05801</v>
          </cell>
          <cell r="W6299" t="str">
            <v>9311101</v>
          </cell>
          <cell r="X6299">
            <v>0</v>
          </cell>
          <cell r="Y6299">
            <v>0</v>
          </cell>
        </row>
        <row r="6300">
          <cell r="A6300">
            <v>31868</v>
          </cell>
          <cell r="B6300" t="str">
            <v>05</v>
          </cell>
          <cell r="C6300" t="str">
            <v>Радиостанция ФМ 302-ном.863072</v>
          </cell>
          <cell r="D6300" t="str">
            <v>505</v>
          </cell>
          <cell r="E6300" t="str">
            <v>011</v>
          </cell>
          <cell r="F6300">
            <v>11</v>
          </cell>
          <cell r="G6300">
            <v>41</v>
          </cell>
          <cell r="H6300">
            <v>9037.7900000000009</v>
          </cell>
          <cell r="I6300" t="str">
            <v>45805</v>
          </cell>
          <cell r="J6300" t="str">
            <v>2502100</v>
          </cell>
          <cell r="K6300" t="str">
            <v>45620</v>
          </cell>
          <cell r="L6300">
            <v>12.5</v>
          </cell>
          <cell r="M6300" t="str">
            <v>143230110</v>
          </cell>
          <cell r="N6300" t="str">
            <v>86</v>
          </cell>
          <cell r="O6300" t="str">
            <v>0487</v>
          </cell>
          <cell r="Q6300">
            <v>9037.7900000000009</v>
          </cell>
          <cell r="R6300">
            <v>0</v>
          </cell>
          <cell r="S6300">
            <v>0</v>
          </cell>
          <cell r="V6300" t="str">
            <v>05805</v>
          </cell>
          <cell r="W6300" t="str">
            <v>9311101</v>
          </cell>
          <cell r="X6300">
            <v>0</v>
          </cell>
          <cell r="Y6300">
            <v>0</v>
          </cell>
        </row>
        <row r="6301">
          <cell r="A6301">
            <v>31868</v>
          </cell>
          <cell r="B6301" t="str">
            <v>05</v>
          </cell>
          <cell r="C6301" t="str">
            <v>Радиостанция ФМ 302-ном 863054 на а/м ГАЗ 52 г.н. 16-64 СХИ</v>
          </cell>
          <cell r="D6301" t="str">
            <v>505</v>
          </cell>
          <cell r="E6301" t="str">
            <v>011</v>
          </cell>
          <cell r="F6301">
            <v>11</v>
          </cell>
          <cell r="G6301">
            <v>41</v>
          </cell>
          <cell r="H6301">
            <v>9037.7900000000009</v>
          </cell>
          <cell r="I6301" t="str">
            <v>45806</v>
          </cell>
          <cell r="J6301" t="str">
            <v>2502100</v>
          </cell>
          <cell r="K6301" t="str">
            <v>45620</v>
          </cell>
          <cell r="L6301">
            <v>12.5</v>
          </cell>
          <cell r="M6301" t="str">
            <v>143230110</v>
          </cell>
          <cell r="N6301" t="str">
            <v>86</v>
          </cell>
          <cell r="O6301" t="str">
            <v>0487</v>
          </cell>
          <cell r="Q6301">
            <v>9037.7900000000009</v>
          </cell>
          <cell r="R6301">
            <v>0</v>
          </cell>
          <cell r="S6301">
            <v>0</v>
          </cell>
          <cell r="V6301" t="str">
            <v>05805</v>
          </cell>
          <cell r="W6301" t="str">
            <v>9311101</v>
          </cell>
          <cell r="X6301">
            <v>0</v>
          </cell>
          <cell r="Y6301">
            <v>0</v>
          </cell>
        </row>
        <row r="6302">
          <cell r="A6302">
            <v>31868</v>
          </cell>
          <cell r="B6302" t="str">
            <v>05</v>
          </cell>
          <cell r="C6302" t="str">
            <v>Радиостанция ФМ 302-160-4В-50 538</v>
          </cell>
          <cell r="D6302" t="str">
            <v>505</v>
          </cell>
          <cell r="E6302" t="str">
            <v>011</v>
          </cell>
          <cell r="F6302">
            <v>11</v>
          </cell>
          <cell r="G6302">
            <v>41</v>
          </cell>
          <cell r="H6302">
            <v>9037.7900000000009</v>
          </cell>
          <cell r="I6302" t="str">
            <v>45807</v>
          </cell>
          <cell r="J6302" t="str">
            <v>2502100</v>
          </cell>
          <cell r="K6302" t="str">
            <v>45620</v>
          </cell>
          <cell r="L6302">
            <v>12.5</v>
          </cell>
          <cell r="M6302" t="str">
            <v>143230110</v>
          </cell>
          <cell r="N6302" t="str">
            <v>86</v>
          </cell>
          <cell r="O6302" t="str">
            <v>0487</v>
          </cell>
          <cell r="Q6302">
            <v>9037.7900000000009</v>
          </cell>
          <cell r="R6302">
            <v>0</v>
          </cell>
          <cell r="S6302">
            <v>0</v>
          </cell>
          <cell r="V6302" t="str">
            <v>05806</v>
          </cell>
          <cell r="W6302" t="str">
            <v>9311101</v>
          </cell>
          <cell r="X6302">
            <v>0</v>
          </cell>
          <cell r="Y6302">
            <v>0</v>
          </cell>
        </row>
        <row r="6303">
          <cell r="A6303">
            <v>31837</v>
          </cell>
          <cell r="B6303" t="str">
            <v>05</v>
          </cell>
          <cell r="C6303" t="str">
            <v>Мобильная радиостанция ФМ 302 ном.863050 на а/м ЗИЛ 157 г.н.35-95 СХЛ</v>
          </cell>
          <cell r="D6303" t="str">
            <v>505</v>
          </cell>
          <cell r="E6303" t="str">
            <v>011</v>
          </cell>
          <cell r="F6303">
            <v>11</v>
          </cell>
          <cell r="G6303">
            <v>41</v>
          </cell>
          <cell r="H6303">
            <v>9037.7900000000009</v>
          </cell>
          <cell r="I6303" t="str">
            <v>45808</v>
          </cell>
          <cell r="J6303" t="str">
            <v>2502100</v>
          </cell>
          <cell r="K6303" t="str">
            <v>45620</v>
          </cell>
          <cell r="L6303">
            <v>12.5</v>
          </cell>
          <cell r="M6303" t="str">
            <v>143230110</v>
          </cell>
          <cell r="N6303" t="str">
            <v>86</v>
          </cell>
          <cell r="O6303" t="str">
            <v>0387</v>
          </cell>
          <cell r="Q6303">
            <v>9037.7900000000009</v>
          </cell>
          <cell r="R6303">
            <v>0</v>
          </cell>
          <cell r="S6303">
            <v>0</v>
          </cell>
          <cell r="V6303" t="str">
            <v>05808</v>
          </cell>
          <cell r="W6303" t="str">
            <v>9311101</v>
          </cell>
          <cell r="X6303">
            <v>0</v>
          </cell>
          <cell r="Y6303">
            <v>0</v>
          </cell>
        </row>
        <row r="6304">
          <cell r="A6304">
            <v>31868</v>
          </cell>
          <cell r="B6304" t="str">
            <v>05</v>
          </cell>
          <cell r="C6304" t="str">
            <v>Радиостанция ФМ 302-160-4В-50 538 на а/м ГАЗ 3307 г.н.98-57</v>
          </cell>
          <cell r="D6304" t="str">
            <v>505</v>
          </cell>
          <cell r="E6304" t="str">
            <v>011</v>
          </cell>
          <cell r="F6304">
            <v>11</v>
          </cell>
          <cell r="G6304">
            <v>41</v>
          </cell>
          <cell r="H6304">
            <v>9037.7900000000009</v>
          </cell>
          <cell r="I6304" t="str">
            <v>45809</v>
          </cell>
          <cell r="J6304" t="str">
            <v>2502100</v>
          </cell>
          <cell r="K6304" t="str">
            <v>45620</v>
          </cell>
          <cell r="L6304">
            <v>12.5</v>
          </cell>
          <cell r="M6304" t="str">
            <v>143230110</v>
          </cell>
          <cell r="N6304" t="str">
            <v>86</v>
          </cell>
          <cell r="O6304" t="str">
            <v>0487</v>
          </cell>
          <cell r="Q6304">
            <v>9037.7900000000009</v>
          </cell>
          <cell r="R6304">
            <v>0</v>
          </cell>
          <cell r="S6304">
            <v>0</v>
          </cell>
          <cell r="V6304" t="str">
            <v>05809</v>
          </cell>
          <cell r="W6304" t="str">
            <v>9311101</v>
          </cell>
          <cell r="X6304">
            <v>0</v>
          </cell>
          <cell r="Y6304">
            <v>0</v>
          </cell>
        </row>
        <row r="6305">
          <cell r="A6305">
            <v>31868</v>
          </cell>
          <cell r="B6305" t="str">
            <v>05</v>
          </cell>
          <cell r="C6305" t="str">
            <v>Радиостанция ФМ 302-160 стационарная ном.863052 ПСТ"Долинская"</v>
          </cell>
          <cell r="D6305" t="str">
            <v>505</v>
          </cell>
          <cell r="E6305" t="str">
            <v>011</v>
          </cell>
          <cell r="F6305">
            <v>11</v>
          </cell>
          <cell r="G6305">
            <v>41</v>
          </cell>
          <cell r="H6305">
            <v>9037.7900000000009</v>
          </cell>
          <cell r="I6305" t="str">
            <v>45810</v>
          </cell>
          <cell r="J6305" t="str">
            <v>2502100</v>
          </cell>
          <cell r="K6305" t="str">
            <v>45620</v>
          </cell>
          <cell r="L6305">
            <v>12.5</v>
          </cell>
          <cell r="M6305" t="str">
            <v>143230110</v>
          </cell>
          <cell r="N6305" t="str">
            <v>86</v>
          </cell>
          <cell r="O6305" t="str">
            <v>0487</v>
          </cell>
          <cell r="Q6305">
            <v>9037.7900000000009</v>
          </cell>
          <cell r="R6305">
            <v>0</v>
          </cell>
          <cell r="S6305">
            <v>0</v>
          </cell>
          <cell r="V6305" t="str">
            <v>05810</v>
          </cell>
          <cell r="W6305" t="str">
            <v>9311101</v>
          </cell>
          <cell r="X6305">
            <v>0</v>
          </cell>
          <cell r="Y6305">
            <v>0</v>
          </cell>
        </row>
        <row r="6306">
          <cell r="A6306">
            <v>31868</v>
          </cell>
          <cell r="B6306" t="str">
            <v>05</v>
          </cell>
          <cell r="C6306" t="str">
            <v>Радиостанция ФМ 302 ном.856877 а/м УАЗ 3741 ном.82-80 СХМ ЮССР</v>
          </cell>
          <cell r="D6306" t="str">
            <v>505</v>
          </cell>
          <cell r="E6306" t="str">
            <v>011</v>
          </cell>
          <cell r="F6306">
            <v>11</v>
          </cell>
          <cell r="G6306">
            <v>41</v>
          </cell>
          <cell r="H6306">
            <v>9037.7900000000009</v>
          </cell>
          <cell r="I6306" t="str">
            <v>45811</v>
          </cell>
          <cell r="J6306" t="str">
            <v>2502100</v>
          </cell>
          <cell r="K6306" t="str">
            <v>45620</v>
          </cell>
          <cell r="L6306">
            <v>12.5</v>
          </cell>
          <cell r="M6306" t="str">
            <v>143230110</v>
          </cell>
          <cell r="N6306" t="str">
            <v>86</v>
          </cell>
          <cell r="O6306" t="str">
            <v>0487</v>
          </cell>
          <cell r="Q6306">
            <v>9037.7900000000009</v>
          </cell>
          <cell r="R6306">
            <v>0</v>
          </cell>
          <cell r="S6306">
            <v>0</v>
          </cell>
          <cell r="V6306" t="str">
            <v>05811</v>
          </cell>
          <cell r="W6306" t="str">
            <v>9311101</v>
          </cell>
          <cell r="X6306">
            <v>0</v>
          </cell>
          <cell r="Y6306">
            <v>0</v>
          </cell>
        </row>
        <row r="6307">
          <cell r="A6307">
            <v>31868</v>
          </cell>
          <cell r="B6307" t="str">
            <v>05</v>
          </cell>
          <cell r="C6307" t="str">
            <v>Радиостанция ФМ 302 ном.833950</v>
          </cell>
          <cell r="D6307" t="str">
            <v>505</v>
          </cell>
          <cell r="E6307" t="str">
            <v>011</v>
          </cell>
          <cell r="F6307">
            <v>11</v>
          </cell>
          <cell r="G6307">
            <v>41</v>
          </cell>
          <cell r="H6307">
            <v>9037.7900000000009</v>
          </cell>
          <cell r="I6307" t="str">
            <v>45812</v>
          </cell>
          <cell r="J6307" t="str">
            <v>2502100</v>
          </cell>
          <cell r="K6307" t="str">
            <v>45620</v>
          </cell>
          <cell r="L6307">
            <v>12.5</v>
          </cell>
          <cell r="M6307" t="str">
            <v>143230110</v>
          </cell>
          <cell r="N6307" t="str">
            <v>86</v>
          </cell>
          <cell r="O6307" t="str">
            <v>0487</v>
          </cell>
          <cell r="Q6307">
            <v>9037.7900000000009</v>
          </cell>
          <cell r="R6307">
            <v>0</v>
          </cell>
          <cell r="S6307">
            <v>0</v>
          </cell>
          <cell r="V6307" t="str">
            <v>05812</v>
          </cell>
          <cell r="W6307" t="str">
            <v>9311101</v>
          </cell>
          <cell r="X6307">
            <v>0</v>
          </cell>
          <cell r="Y6307">
            <v>0</v>
          </cell>
        </row>
        <row r="6308">
          <cell r="A6308">
            <v>31868</v>
          </cell>
          <cell r="B6308" t="str">
            <v>05</v>
          </cell>
          <cell r="C6308" t="str">
            <v>Радиостанция ФМ 302 а/м ГАЗ 66 ном.43-73 СХМ ЮССР</v>
          </cell>
          <cell r="D6308" t="str">
            <v>505</v>
          </cell>
          <cell r="E6308" t="str">
            <v>011</v>
          </cell>
          <cell r="F6308">
            <v>11</v>
          </cell>
          <cell r="G6308">
            <v>41</v>
          </cell>
          <cell r="H6308">
            <v>9037.7900000000009</v>
          </cell>
          <cell r="I6308" t="str">
            <v>45813</v>
          </cell>
          <cell r="J6308" t="str">
            <v>2502100</v>
          </cell>
          <cell r="K6308" t="str">
            <v>45620</v>
          </cell>
          <cell r="L6308">
            <v>12.5</v>
          </cell>
          <cell r="M6308" t="str">
            <v>143230110</v>
          </cell>
          <cell r="N6308" t="str">
            <v>86</v>
          </cell>
          <cell r="O6308" t="str">
            <v>0487</v>
          </cell>
          <cell r="Q6308">
            <v>9037.7900000000009</v>
          </cell>
          <cell r="R6308">
            <v>0</v>
          </cell>
          <cell r="S6308">
            <v>0</v>
          </cell>
          <cell r="V6308" t="str">
            <v>05813</v>
          </cell>
          <cell r="W6308" t="str">
            <v>9311101</v>
          </cell>
          <cell r="X6308">
            <v>0</v>
          </cell>
          <cell r="Y6308">
            <v>0</v>
          </cell>
        </row>
        <row r="6309">
          <cell r="A6309">
            <v>30773</v>
          </cell>
          <cell r="B6309" t="str">
            <v>05</v>
          </cell>
          <cell r="C6309" t="str">
            <v>Радиостанция ФМ 302 ном.834439</v>
          </cell>
          <cell r="D6309" t="str">
            <v>505</v>
          </cell>
          <cell r="E6309" t="str">
            <v>011</v>
          </cell>
          <cell r="F6309">
            <v>11</v>
          </cell>
          <cell r="G6309">
            <v>41</v>
          </cell>
          <cell r="H6309">
            <v>11561.14</v>
          </cell>
          <cell r="I6309" t="str">
            <v>45814</v>
          </cell>
          <cell r="J6309" t="str">
            <v>2502100</v>
          </cell>
          <cell r="K6309" t="str">
            <v>45620</v>
          </cell>
          <cell r="L6309">
            <v>12.5</v>
          </cell>
          <cell r="M6309" t="str">
            <v>143230110</v>
          </cell>
          <cell r="N6309" t="str">
            <v>83</v>
          </cell>
          <cell r="O6309" t="str">
            <v>0484</v>
          </cell>
          <cell r="Q6309">
            <v>11561.14</v>
          </cell>
          <cell r="R6309">
            <v>0</v>
          </cell>
          <cell r="S6309">
            <v>0</v>
          </cell>
          <cell r="V6309" t="str">
            <v>05814</v>
          </cell>
          <cell r="W6309" t="str">
            <v>9311101</v>
          </cell>
          <cell r="X6309">
            <v>0</v>
          </cell>
          <cell r="Y6309">
            <v>0</v>
          </cell>
        </row>
        <row r="6310">
          <cell r="A6310">
            <v>30773</v>
          </cell>
          <cell r="B6310" t="str">
            <v>05</v>
          </cell>
          <cell r="C6310" t="str">
            <v>Радиостанция ФМ 302 ном.834433 а/м ГАЗ 52</v>
          </cell>
          <cell r="D6310" t="str">
            <v>505</v>
          </cell>
          <cell r="E6310" t="str">
            <v>011</v>
          </cell>
          <cell r="F6310">
            <v>11</v>
          </cell>
          <cell r="G6310">
            <v>41</v>
          </cell>
          <cell r="H6310">
            <v>11561.14</v>
          </cell>
          <cell r="I6310" t="str">
            <v>45815</v>
          </cell>
          <cell r="J6310" t="str">
            <v>2502100</v>
          </cell>
          <cell r="K6310" t="str">
            <v>45620</v>
          </cell>
          <cell r="L6310">
            <v>12.5</v>
          </cell>
          <cell r="M6310" t="str">
            <v>143230110</v>
          </cell>
          <cell r="N6310" t="str">
            <v>83</v>
          </cell>
          <cell r="O6310" t="str">
            <v>0484</v>
          </cell>
          <cell r="Q6310">
            <v>11561.14</v>
          </cell>
          <cell r="R6310">
            <v>0</v>
          </cell>
          <cell r="S6310">
            <v>0</v>
          </cell>
          <cell r="V6310" t="str">
            <v>05815</v>
          </cell>
          <cell r="W6310" t="str">
            <v>9311101</v>
          </cell>
          <cell r="X6310">
            <v>0</v>
          </cell>
          <cell r="Y6310">
            <v>0</v>
          </cell>
        </row>
        <row r="6311">
          <cell r="A6311">
            <v>30773</v>
          </cell>
          <cell r="B6311" t="str">
            <v>05</v>
          </cell>
          <cell r="C6311" t="str">
            <v>Радиостанция ФМ 302 ном.834437 а/м УАЗ 2206 ном.88-67 СХН ЮССР</v>
          </cell>
          <cell r="D6311" t="str">
            <v>505</v>
          </cell>
          <cell r="E6311" t="str">
            <v>011</v>
          </cell>
          <cell r="F6311">
            <v>11</v>
          </cell>
          <cell r="G6311">
            <v>41</v>
          </cell>
          <cell r="H6311">
            <v>11561.14</v>
          </cell>
          <cell r="I6311" t="str">
            <v>45816</v>
          </cell>
          <cell r="J6311" t="str">
            <v>2502100</v>
          </cell>
          <cell r="K6311" t="str">
            <v>45620</v>
          </cell>
          <cell r="L6311">
            <v>12.5</v>
          </cell>
          <cell r="M6311" t="str">
            <v>143230110</v>
          </cell>
          <cell r="N6311" t="str">
            <v>83</v>
          </cell>
          <cell r="O6311" t="str">
            <v>0484</v>
          </cell>
          <cell r="Q6311">
            <v>11561.14</v>
          </cell>
          <cell r="R6311">
            <v>0</v>
          </cell>
          <cell r="S6311">
            <v>0</v>
          </cell>
          <cell r="V6311" t="str">
            <v>05816</v>
          </cell>
          <cell r="W6311" t="str">
            <v>9311101</v>
          </cell>
          <cell r="X6311">
            <v>0</v>
          </cell>
          <cell r="Y6311">
            <v>0</v>
          </cell>
        </row>
        <row r="6312">
          <cell r="A6312">
            <v>30773</v>
          </cell>
          <cell r="B6312" t="str">
            <v>05</v>
          </cell>
          <cell r="C6312" t="str">
            <v>Радиостанция ФМ 302-160-4В-50 538</v>
          </cell>
          <cell r="D6312" t="str">
            <v>505</v>
          </cell>
          <cell r="E6312" t="str">
            <v>011</v>
          </cell>
          <cell r="F6312">
            <v>11</v>
          </cell>
          <cell r="G6312">
            <v>41</v>
          </cell>
          <cell r="H6312">
            <v>11561.14</v>
          </cell>
          <cell r="I6312" t="str">
            <v>45817</v>
          </cell>
          <cell r="J6312" t="str">
            <v>2502100</v>
          </cell>
          <cell r="K6312" t="str">
            <v>45620</v>
          </cell>
          <cell r="L6312">
            <v>12.5</v>
          </cell>
          <cell r="M6312" t="str">
            <v>143230110</v>
          </cell>
          <cell r="N6312" t="str">
            <v>83</v>
          </cell>
          <cell r="O6312" t="str">
            <v>0484</v>
          </cell>
          <cell r="Q6312">
            <v>11561.14</v>
          </cell>
          <cell r="R6312">
            <v>0</v>
          </cell>
          <cell r="S6312">
            <v>0</v>
          </cell>
          <cell r="V6312" t="str">
            <v>05817</v>
          </cell>
          <cell r="W6312" t="str">
            <v>9311101</v>
          </cell>
          <cell r="X6312">
            <v>0</v>
          </cell>
          <cell r="Y6312">
            <v>0</v>
          </cell>
        </row>
        <row r="6313">
          <cell r="A6313">
            <v>30773</v>
          </cell>
          <cell r="B6313" t="str">
            <v>05</v>
          </cell>
          <cell r="C6313" t="str">
            <v>Радиостанция ФМ 302 ном.843965 на ПС Долинская ДСР</v>
          </cell>
          <cell r="D6313" t="str">
            <v>505</v>
          </cell>
          <cell r="E6313" t="str">
            <v>011</v>
          </cell>
          <cell r="F6313">
            <v>11</v>
          </cell>
          <cell r="G6313">
            <v>41</v>
          </cell>
          <cell r="H6313">
            <v>11561.14</v>
          </cell>
          <cell r="I6313" t="str">
            <v>45818</v>
          </cell>
          <cell r="J6313" t="str">
            <v>2502100</v>
          </cell>
          <cell r="K6313" t="str">
            <v>45620</v>
          </cell>
          <cell r="L6313">
            <v>12.5</v>
          </cell>
          <cell r="M6313" t="str">
            <v>143230110</v>
          </cell>
          <cell r="N6313" t="str">
            <v>83</v>
          </cell>
          <cell r="O6313" t="str">
            <v>0484</v>
          </cell>
          <cell r="Q6313">
            <v>11561.14</v>
          </cell>
          <cell r="R6313">
            <v>0</v>
          </cell>
          <cell r="S6313">
            <v>0</v>
          </cell>
          <cell r="V6313" t="str">
            <v>05818</v>
          </cell>
          <cell r="W6313" t="str">
            <v>9311101</v>
          </cell>
          <cell r="X6313">
            <v>0</v>
          </cell>
          <cell r="Y6313">
            <v>0</v>
          </cell>
        </row>
        <row r="6314">
          <cell r="A6314">
            <v>30773</v>
          </cell>
          <cell r="B6314" t="str">
            <v>05</v>
          </cell>
          <cell r="C6314" t="str">
            <v>Радиостанция ФМ 302 ном.863048 на ПС Лесное КСР</v>
          </cell>
          <cell r="D6314" t="str">
            <v>505</v>
          </cell>
          <cell r="E6314" t="str">
            <v>011</v>
          </cell>
          <cell r="F6314">
            <v>11</v>
          </cell>
          <cell r="G6314">
            <v>41</v>
          </cell>
          <cell r="H6314">
            <v>9826.9699999999993</v>
          </cell>
          <cell r="I6314" t="str">
            <v>45819</v>
          </cell>
          <cell r="J6314" t="str">
            <v>2502100</v>
          </cell>
          <cell r="K6314" t="str">
            <v>45620</v>
          </cell>
          <cell r="L6314">
            <v>12.5</v>
          </cell>
          <cell r="M6314" t="str">
            <v>143230110</v>
          </cell>
          <cell r="N6314" t="str">
            <v>83</v>
          </cell>
          <cell r="O6314" t="str">
            <v>0484</v>
          </cell>
          <cell r="Q6314">
            <v>9826.9699999999993</v>
          </cell>
          <cell r="R6314">
            <v>0</v>
          </cell>
          <cell r="S6314">
            <v>0</v>
          </cell>
          <cell r="V6314" t="str">
            <v>05819</v>
          </cell>
          <cell r="W6314" t="str">
            <v>9311101</v>
          </cell>
          <cell r="X6314">
            <v>0</v>
          </cell>
          <cell r="Y6314">
            <v>0</v>
          </cell>
        </row>
        <row r="6315">
          <cell r="A6315">
            <v>30773</v>
          </cell>
          <cell r="B6315" t="str">
            <v>05</v>
          </cell>
          <cell r="C6315" t="str">
            <v>Радиостанция ФМ 302 ном.863057 на ПС Чапаевка КСР</v>
          </cell>
          <cell r="D6315" t="str">
            <v>505</v>
          </cell>
          <cell r="E6315" t="str">
            <v>011</v>
          </cell>
          <cell r="F6315">
            <v>11</v>
          </cell>
          <cell r="G6315">
            <v>41</v>
          </cell>
          <cell r="H6315">
            <v>9826.9699999999993</v>
          </cell>
          <cell r="I6315" t="str">
            <v>45820</v>
          </cell>
          <cell r="J6315" t="str">
            <v>2502100</v>
          </cell>
          <cell r="K6315" t="str">
            <v>45620</v>
          </cell>
          <cell r="L6315">
            <v>12.5</v>
          </cell>
          <cell r="M6315" t="str">
            <v>143230110</v>
          </cell>
          <cell r="N6315" t="str">
            <v>83</v>
          </cell>
          <cell r="O6315" t="str">
            <v>0484</v>
          </cell>
          <cell r="Q6315">
            <v>9826.9699999999993</v>
          </cell>
          <cell r="R6315">
            <v>0</v>
          </cell>
          <cell r="S6315">
            <v>0</v>
          </cell>
          <cell r="V6315" t="str">
            <v>05820</v>
          </cell>
          <cell r="W6315" t="str">
            <v>9311101</v>
          </cell>
          <cell r="X6315">
            <v>0</v>
          </cell>
          <cell r="Y6315">
            <v>0</v>
          </cell>
        </row>
        <row r="6316">
          <cell r="A6316">
            <v>30773</v>
          </cell>
          <cell r="B6316" t="str">
            <v>05</v>
          </cell>
          <cell r="C6316" t="str">
            <v>Радиостанция ФМ 302 ном.834436 в МС СДТУ</v>
          </cell>
          <cell r="D6316" t="str">
            <v>505</v>
          </cell>
          <cell r="E6316" t="str">
            <v>011</v>
          </cell>
          <cell r="F6316">
            <v>11</v>
          </cell>
          <cell r="G6316">
            <v>41</v>
          </cell>
          <cell r="H6316">
            <v>11446.67</v>
          </cell>
          <cell r="I6316" t="str">
            <v>45821</v>
          </cell>
          <cell r="J6316" t="str">
            <v>2502100</v>
          </cell>
          <cell r="K6316" t="str">
            <v>45620</v>
          </cell>
          <cell r="L6316">
            <v>12.5</v>
          </cell>
          <cell r="M6316" t="str">
            <v>143230110</v>
          </cell>
          <cell r="N6316" t="str">
            <v>83</v>
          </cell>
          <cell r="O6316" t="str">
            <v>0484</v>
          </cell>
          <cell r="Q6316">
            <v>11446.67</v>
          </cell>
          <cell r="R6316">
            <v>0</v>
          </cell>
          <cell r="S6316">
            <v>0</v>
          </cell>
          <cell r="V6316" t="str">
            <v>05821</v>
          </cell>
          <cell r="W6316" t="str">
            <v>9311101</v>
          </cell>
          <cell r="X6316">
            <v>0</v>
          </cell>
          <cell r="Y6316">
            <v>0</v>
          </cell>
        </row>
        <row r="6317">
          <cell r="A6317">
            <v>30773</v>
          </cell>
          <cell r="B6317" t="str">
            <v>05</v>
          </cell>
          <cell r="C6317" t="str">
            <v>Радиостанция ФМ 302 ном.843958 ПС центр</v>
          </cell>
          <cell r="D6317" t="str">
            <v>505</v>
          </cell>
          <cell r="E6317" t="str">
            <v>011</v>
          </cell>
          <cell r="F6317">
            <v>11</v>
          </cell>
          <cell r="G6317">
            <v>41</v>
          </cell>
          <cell r="H6317">
            <v>9826.9699999999993</v>
          </cell>
          <cell r="I6317" t="str">
            <v>45822</v>
          </cell>
          <cell r="J6317" t="str">
            <v>2502100</v>
          </cell>
          <cell r="K6317" t="str">
            <v>45620</v>
          </cell>
          <cell r="L6317">
            <v>12.5</v>
          </cell>
          <cell r="M6317" t="str">
            <v>143230110</v>
          </cell>
          <cell r="N6317" t="str">
            <v>83</v>
          </cell>
          <cell r="O6317" t="str">
            <v>0484</v>
          </cell>
          <cell r="Q6317">
            <v>9826.9699999999993</v>
          </cell>
          <cell r="R6317">
            <v>0</v>
          </cell>
          <cell r="S6317">
            <v>0</v>
          </cell>
          <cell r="V6317" t="str">
            <v>05822</v>
          </cell>
          <cell r="W6317" t="str">
            <v>9311101</v>
          </cell>
          <cell r="X6317">
            <v>0</v>
          </cell>
          <cell r="Y6317">
            <v>0</v>
          </cell>
        </row>
        <row r="6318">
          <cell r="A6318">
            <v>30773</v>
          </cell>
          <cell r="B6318" t="str">
            <v>05</v>
          </cell>
          <cell r="C6318" t="str">
            <v>Радиостанция ФМ 302 ном.856892 а/м ГАЗ 66 ном.04-50 СХО ЮССР</v>
          </cell>
          <cell r="D6318" t="str">
            <v>505</v>
          </cell>
          <cell r="E6318" t="str">
            <v>011</v>
          </cell>
          <cell r="F6318">
            <v>11</v>
          </cell>
          <cell r="G6318">
            <v>41</v>
          </cell>
          <cell r="H6318">
            <v>9826.9699999999993</v>
          </cell>
          <cell r="I6318" t="str">
            <v>45823</v>
          </cell>
          <cell r="J6318" t="str">
            <v>2502100</v>
          </cell>
          <cell r="K6318" t="str">
            <v>45620</v>
          </cell>
          <cell r="L6318">
            <v>12.5</v>
          </cell>
          <cell r="M6318" t="str">
            <v>143230110</v>
          </cell>
          <cell r="N6318" t="str">
            <v>83</v>
          </cell>
          <cell r="O6318" t="str">
            <v>0484</v>
          </cell>
          <cell r="Q6318">
            <v>9826.9699999999993</v>
          </cell>
          <cell r="R6318">
            <v>0</v>
          </cell>
          <cell r="S6318">
            <v>0</v>
          </cell>
          <cell r="V6318" t="str">
            <v>05823</v>
          </cell>
          <cell r="W6318" t="str">
            <v>9311101</v>
          </cell>
          <cell r="X6318">
            <v>0</v>
          </cell>
          <cell r="Y6318">
            <v>0</v>
          </cell>
        </row>
        <row r="6319">
          <cell r="A6319">
            <v>31868</v>
          </cell>
          <cell r="B6319" t="str">
            <v>05</v>
          </cell>
          <cell r="C6319" t="str">
            <v>Радиостанция ФМ 301 ном.863040</v>
          </cell>
          <cell r="D6319" t="str">
            <v>505</v>
          </cell>
          <cell r="E6319" t="str">
            <v>011</v>
          </cell>
          <cell r="F6319">
            <v>11</v>
          </cell>
          <cell r="G6319">
            <v>41</v>
          </cell>
          <cell r="H6319">
            <v>21946.25</v>
          </cell>
          <cell r="I6319" t="str">
            <v>45825</v>
          </cell>
          <cell r="J6319" t="str">
            <v>2502100</v>
          </cell>
          <cell r="K6319" t="str">
            <v>45620</v>
          </cell>
          <cell r="L6319">
            <v>12.5</v>
          </cell>
          <cell r="M6319" t="str">
            <v>143230110</v>
          </cell>
          <cell r="N6319" t="str">
            <v>86</v>
          </cell>
          <cell r="O6319" t="str">
            <v>0487</v>
          </cell>
          <cell r="Q6319">
            <v>21946.25</v>
          </cell>
          <cell r="R6319">
            <v>0</v>
          </cell>
          <cell r="S6319">
            <v>0</v>
          </cell>
          <cell r="V6319" t="str">
            <v>05825</v>
          </cell>
          <cell r="W6319" t="str">
            <v>9311101</v>
          </cell>
          <cell r="X6319">
            <v>0</v>
          </cell>
          <cell r="Y6319">
            <v>0</v>
          </cell>
        </row>
        <row r="6320">
          <cell r="A6320">
            <v>31868</v>
          </cell>
          <cell r="B6320" t="str">
            <v>05</v>
          </cell>
          <cell r="C6320" t="str">
            <v>Радиостанция ФМ 301 ном.863044</v>
          </cell>
          <cell r="D6320" t="str">
            <v>505</v>
          </cell>
          <cell r="E6320" t="str">
            <v>011</v>
          </cell>
          <cell r="F6320">
            <v>11</v>
          </cell>
          <cell r="G6320">
            <v>41</v>
          </cell>
          <cell r="H6320">
            <v>15806.61</v>
          </cell>
          <cell r="I6320" t="str">
            <v>45826</v>
          </cell>
          <cell r="J6320" t="str">
            <v>2502100</v>
          </cell>
          <cell r="K6320" t="str">
            <v>45620</v>
          </cell>
          <cell r="L6320">
            <v>12.5</v>
          </cell>
          <cell r="M6320" t="str">
            <v>143230110</v>
          </cell>
          <cell r="N6320" t="str">
            <v>87</v>
          </cell>
          <cell r="O6320" t="str">
            <v>0487</v>
          </cell>
          <cell r="Q6320">
            <v>15806.61</v>
          </cell>
          <cell r="R6320">
            <v>0</v>
          </cell>
          <cell r="S6320">
            <v>0</v>
          </cell>
          <cell r="V6320" t="str">
            <v>05826</v>
          </cell>
          <cell r="W6320" t="str">
            <v>9311101</v>
          </cell>
          <cell r="X6320">
            <v>0</v>
          </cell>
          <cell r="Y6320">
            <v>0</v>
          </cell>
        </row>
        <row r="6321">
          <cell r="A6321">
            <v>31868</v>
          </cell>
          <cell r="B6321" t="str">
            <v>05</v>
          </cell>
          <cell r="C6321" t="str">
            <v>Радиостанция ФМ 301 ном.863042</v>
          </cell>
          <cell r="D6321" t="str">
            <v>505</v>
          </cell>
          <cell r="E6321" t="str">
            <v>011</v>
          </cell>
          <cell r="F6321">
            <v>11</v>
          </cell>
          <cell r="G6321">
            <v>41</v>
          </cell>
          <cell r="H6321">
            <v>15806.61</v>
          </cell>
          <cell r="I6321" t="str">
            <v>45827</v>
          </cell>
          <cell r="J6321" t="str">
            <v>2502100</v>
          </cell>
          <cell r="K6321" t="str">
            <v>45620</v>
          </cell>
          <cell r="L6321">
            <v>12.5</v>
          </cell>
          <cell r="M6321" t="str">
            <v>143230110</v>
          </cell>
          <cell r="N6321" t="str">
            <v>87</v>
          </cell>
          <cell r="O6321" t="str">
            <v>0487</v>
          </cell>
          <cell r="Q6321">
            <v>15806.61</v>
          </cell>
          <cell r="R6321">
            <v>0</v>
          </cell>
          <cell r="S6321">
            <v>0</v>
          </cell>
          <cell r="V6321" t="str">
            <v>05827</v>
          </cell>
          <cell r="W6321" t="str">
            <v>9311101</v>
          </cell>
          <cell r="X6321">
            <v>0</v>
          </cell>
          <cell r="Y6321">
            <v>0</v>
          </cell>
        </row>
        <row r="6322">
          <cell r="A6322">
            <v>31868</v>
          </cell>
          <cell r="B6322" t="str">
            <v>05</v>
          </cell>
          <cell r="C6322" t="str">
            <v>Радиостанция ФМ 302 ном.843948 на а/м ГАЗ 66 ном.87-54 СХЛ КСР</v>
          </cell>
          <cell r="D6322" t="str">
            <v>505</v>
          </cell>
          <cell r="E6322" t="str">
            <v>011</v>
          </cell>
          <cell r="F6322">
            <v>11</v>
          </cell>
          <cell r="G6322">
            <v>41</v>
          </cell>
          <cell r="H6322">
            <v>15806.61</v>
          </cell>
          <cell r="I6322" t="str">
            <v>45828</v>
          </cell>
          <cell r="J6322" t="str">
            <v>2502100</v>
          </cell>
          <cell r="K6322" t="str">
            <v>45620</v>
          </cell>
          <cell r="L6322">
            <v>12.5</v>
          </cell>
          <cell r="M6322" t="str">
            <v>143230110</v>
          </cell>
          <cell r="N6322" t="str">
            <v>87</v>
          </cell>
          <cell r="O6322" t="str">
            <v>0487</v>
          </cell>
          <cell r="Q6322">
            <v>15806.61</v>
          </cell>
          <cell r="R6322">
            <v>0</v>
          </cell>
          <cell r="S6322">
            <v>0</v>
          </cell>
          <cell r="V6322" t="str">
            <v>05828</v>
          </cell>
          <cell r="W6322" t="str">
            <v>9311101</v>
          </cell>
          <cell r="X6322">
            <v>0</v>
          </cell>
          <cell r="Y6322">
            <v>0</v>
          </cell>
        </row>
        <row r="6323">
          <cell r="A6323">
            <v>31868</v>
          </cell>
          <cell r="B6323" t="str">
            <v>05</v>
          </cell>
          <cell r="C6323" t="str">
            <v>Радиостанция ФМ 301 ном.863029</v>
          </cell>
          <cell r="D6323" t="str">
            <v>505</v>
          </cell>
          <cell r="E6323" t="str">
            <v>011</v>
          </cell>
          <cell r="F6323">
            <v>11</v>
          </cell>
          <cell r="G6323">
            <v>41</v>
          </cell>
          <cell r="H6323">
            <v>10514.22</v>
          </cell>
          <cell r="I6323" t="str">
            <v>45832</v>
          </cell>
          <cell r="J6323" t="str">
            <v>2502100</v>
          </cell>
          <cell r="K6323" t="str">
            <v>45620</v>
          </cell>
          <cell r="L6323">
            <v>12.5</v>
          </cell>
          <cell r="M6323" t="str">
            <v>143230110</v>
          </cell>
          <cell r="N6323" t="str">
            <v>86</v>
          </cell>
          <cell r="O6323" t="str">
            <v>0487</v>
          </cell>
          <cell r="Q6323">
            <v>10514.22</v>
          </cell>
          <cell r="R6323">
            <v>0</v>
          </cell>
          <cell r="S6323">
            <v>0</v>
          </cell>
          <cell r="V6323" t="str">
            <v>05832</v>
          </cell>
          <cell r="W6323" t="str">
            <v>9311101</v>
          </cell>
          <cell r="X6323">
            <v>0</v>
          </cell>
          <cell r="Y6323">
            <v>0</v>
          </cell>
        </row>
        <row r="6324">
          <cell r="A6324">
            <v>31868</v>
          </cell>
          <cell r="B6324" t="str">
            <v>05</v>
          </cell>
          <cell r="C6324" t="str">
            <v>Радиостанция ФМ 301 ном.863043</v>
          </cell>
          <cell r="D6324" t="str">
            <v>505</v>
          </cell>
          <cell r="E6324" t="str">
            <v>011</v>
          </cell>
          <cell r="F6324">
            <v>11</v>
          </cell>
          <cell r="G6324">
            <v>41</v>
          </cell>
          <cell r="H6324">
            <v>10514.22</v>
          </cell>
          <cell r="I6324" t="str">
            <v>45833</v>
          </cell>
          <cell r="J6324" t="str">
            <v>2502100</v>
          </cell>
          <cell r="K6324" t="str">
            <v>45620</v>
          </cell>
          <cell r="L6324">
            <v>12.5</v>
          </cell>
          <cell r="M6324" t="str">
            <v>143230110</v>
          </cell>
          <cell r="N6324" t="str">
            <v>86</v>
          </cell>
          <cell r="O6324" t="str">
            <v>0487</v>
          </cell>
          <cell r="Q6324">
            <v>10514.22</v>
          </cell>
          <cell r="R6324">
            <v>0</v>
          </cell>
          <cell r="S6324">
            <v>0</v>
          </cell>
          <cell r="V6324" t="str">
            <v>05833</v>
          </cell>
          <cell r="W6324" t="str">
            <v>9311101</v>
          </cell>
          <cell r="X6324">
            <v>0</v>
          </cell>
          <cell r="Y6324">
            <v>0</v>
          </cell>
        </row>
        <row r="6325">
          <cell r="A6325">
            <v>30773</v>
          </cell>
          <cell r="B6325" t="str">
            <v>05</v>
          </cell>
          <cell r="C6325" t="str">
            <v>Радиостанция ФМ 301 ном.843964</v>
          </cell>
          <cell r="D6325" t="str">
            <v>505</v>
          </cell>
          <cell r="E6325" t="str">
            <v>011</v>
          </cell>
          <cell r="F6325">
            <v>11</v>
          </cell>
          <cell r="G6325">
            <v>41</v>
          </cell>
          <cell r="H6325">
            <v>9826.9699999999993</v>
          </cell>
          <cell r="I6325" t="str">
            <v>45834</v>
          </cell>
          <cell r="J6325" t="str">
            <v>2502100</v>
          </cell>
          <cell r="K6325" t="str">
            <v>45620</v>
          </cell>
          <cell r="L6325">
            <v>12.5</v>
          </cell>
          <cell r="M6325" t="str">
            <v>143230110</v>
          </cell>
          <cell r="N6325" t="str">
            <v>84</v>
          </cell>
          <cell r="O6325" t="str">
            <v>0484</v>
          </cell>
          <cell r="Q6325">
            <v>9826.9699999999993</v>
          </cell>
          <cell r="R6325">
            <v>0</v>
          </cell>
          <cell r="S6325">
            <v>0</v>
          </cell>
          <cell r="V6325" t="str">
            <v>05834</v>
          </cell>
          <cell r="W6325" t="str">
            <v>9311101</v>
          </cell>
          <cell r="X6325">
            <v>0</v>
          </cell>
          <cell r="Y6325">
            <v>0</v>
          </cell>
        </row>
        <row r="6326">
          <cell r="A6326">
            <v>30773</v>
          </cell>
          <cell r="B6326" t="str">
            <v>05</v>
          </cell>
          <cell r="C6326" t="str">
            <v>Радиостанция ФМ 301 ном.834418</v>
          </cell>
          <cell r="D6326" t="str">
            <v>505</v>
          </cell>
          <cell r="E6326" t="str">
            <v>011</v>
          </cell>
          <cell r="F6326">
            <v>11</v>
          </cell>
          <cell r="G6326">
            <v>41</v>
          </cell>
          <cell r="H6326">
            <v>9817.69</v>
          </cell>
          <cell r="I6326" t="str">
            <v>45835</v>
          </cell>
          <cell r="J6326" t="str">
            <v>2502100</v>
          </cell>
          <cell r="K6326" t="str">
            <v>45620</v>
          </cell>
          <cell r="L6326">
            <v>12.5</v>
          </cell>
          <cell r="M6326" t="str">
            <v>143230110</v>
          </cell>
          <cell r="N6326" t="str">
            <v>83</v>
          </cell>
          <cell r="O6326" t="str">
            <v>0484</v>
          </cell>
          <cell r="Q6326">
            <v>9817.69</v>
          </cell>
          <cell r="R6326">
            <v>0</v>
          </cell>
          <cell r="S6326">
            <v>0</v>
          </cell>
          <cell r="V6326" t="str">
            <v>05835</v>
          </cell>
          <cell r="W6326" t="str">
            <v>9311101</v>
          </cell>
          <cell r="X6326">
            <v>0</v>
          </cell>
          <cell r="Y6326">
            <v>0</v>
          </cell>
        </row>
        <row r="6327">
          <cell r="A6327">
            <v>31747</v>
          </cell>
          <cell r="B6327" t="str">
            <v>05</v>
          </cell>
          <cell r="C6327" t="str">
            <v>Радиостанция ФМ 301-160 ном.863033</v>
          </cell>
          <cell r="D6327" t="str">
            <v>505</v>
          </cell>
          <cell r="E6327" t="str">
            <v>011</v>
          </cell>
          <cell r="F6327">
            <v>11</v>
          </cell>
          <cell r="G6327">
            <v>41</v>
          </cell>
          <cell r="H6327">
            <v>16386.330000000002</v>
          </cell>
          <cell r="I6327" t="str">
            <v>45836</v>
          </cell>
          <cell r="J6327" t="str">
            <v>2502100</v>
          </cell>
          <cell r="K6327" t="str">
            <v>45620</v>
          </cell>
          <cell r="L6327">
            <v>12.5</v>
          </cell>
          <cell r="M6327" t="str">
            <v>143230110</v>
          </cell>
          <cell r="N6327" t="str">
            <v>86</v>
          </cell>
          <cell r="O6327" t="str">
            <v>1286</v>
          </cell>
          <cell r="Q6327">
            <v>16386.330000000002</v>
          </cell>
          <cell r="R6327">
            <v>0</v>
          </cell>
          <cell r="S6327">
            <v>0</v>
          </cell>
          <cell r="V6327" t="str">
            <v>05836</v>
          </cell>
          <cell r="W6327" t="str">
            <v>9311101</v>
          </cell>
          <cell r="X6327">
            <v>0</v>
          </cell>
          <cell r="Y6327">
            <v>0</v>
          </cell>
        </row>
        <row r="6328">
          <cell r="A6328">
            <v>31747</v>
          </cell>
          <cell r="B6328" t="str">
            <v>05</v>
          </cell>
          <cell r="C6328" t="str">
            <v>Радиостанция ФМ 301-160-ном.863041</v>
          </cell>
          <cell r="D6328" t="str">
            <v>505</v>
          </cell>
          <cell r="E6328" t="str">
            <v>011</v>
          </cell>
          <cell r="F6328">
            <v>11</v>
          </cell>
          <cell r="G6328">
            <v>41</v>
          </cell>
          <cell r="H6328">
            <v>6418.31</v>
          </cell>
          <cell r="I6328" t="str">
            <v>45837</v>
          </cell>
          <cell r="J6328" t="str">
            <v>2502100</v>
          </cell>
          <cell r="K6328" t="str">
            <v>45620</v>
          </cell>
          <cell r="L6328">
            <v>12.5</v>
          </cell>
          <cell r="M6328" t="str">
            <v>143230110</v>
          </cell>
          <cell r="N6328" t="str">
            <v>86</v>
          </cell>
          <cell r="O6328" t="str">
            <v>1286</v>
          </cell>
          <cell r="Q6328">
            <v>6418.31</v>
          </cell>
          <cell r="R6328">
            <v>0</v>
          </cell>
          <cell r="S6328">
            <v>0</v>
          </cell>
          <cell r="V6328" t="str">
            <v>05837</v>
          </cell>
          <cell r="W6328" t="str">
            <v>9311101</v>
          </cell>
          <cell r="X6328">
            <v>0</v>
          </cell>
          <cell r="Y6328">
            <v>0</v>
          </cell>
        </row>
        <row r="6329">
          <cell r="A6329">
            <v>31747</v>
          </cell>
          <cell r="B6329" t="str">
            <v>05</v>
          </cell>
          <cell r="C6329" t="str">
            <v>Радиостанция ФМ 301-160 ном.8612982</v>
          </cell>
          <cell r="D6329" t="str">
            <v>505</v>
          </cell>
          <cell r="E6329" t="str">
            <v>011</v>
          </cell>
          <cell r="F6329">
            <v>11</v>
          </cell>
          <cell r="G6329">
            <v>41</v>
          </cell>
          <cell r="H6329">
            <v>16386.330000000002</v>
          </cell>
          <cell r="I6329" t="str">
            <v>45838</v>
          </cell>
          <cell r="J6329" t="str">
            <v>2502100</v>
          </cell>
          <cell r="K6329" t="str">
            <v>45620</v>
          </cell>
          <cell r="L6329">
            <v>12.5</v>
          </cell>
          <cell r="M6329" t="str">
            <v>143230110</v>
          </cell>
          <cell r="N6329" t="str">
            <v>86</v>
          </cell>
          <cell r="O6329" t="str">
            <v>1286</v>
          </cell>
          <cell r="Q6329">
            <v>16386.330000000002</v>
          </cell>
          <cell r="R6329">
            <v>0</v>
          </cell>
          <cell r="S6329">
            <v>0</v>
          </cell>
          <cell r="V6329" t="str">
            <v>05838</v>
          </cell>
          <cell r="W6329" t="str">
            <v>9311101</v>
          </cell>
          <cell r="X6329">
            <v>0</v>
          </cell>
          <cell r="Y6329">
            <v>0</v>
          </cell>
        </row>
        <row r="6330">
          <cell r="A6330">
            <v>30803</v>
          </cell>
          <cell r="B6330" t="str">
            <v>05</v>
          </cell>
          <cell r="C6330" t="str">
            <v>Радиостанция ФМ 301 ном.835007</v>
          </cell>
          <cell r="D6330" t="str">
            <v>505</v>
          </cell>
          <cell r="E6330" t="str">
            <v>011</v>
          </cell>
          <cell r="F6330">
            <v>11</v>
          </cell>
          <cell r="G6330">
            <v>41</v>
          </cell>
          <cell r="H6330">
            <v>11722.91</v>
          </cell>
          <cell r="I6330" t="str">
            <v>45840</v>
          </cell>
          <cell r="J6330" t="str">
            <v>2502100</v>
          </cell>
          <cell r="K6330" t="str">
            <v>45620</v>
          </cell>
          <cell r="L6330">
            <v>12.5</v>
          </cell>
          <cell r="M6330" t="str">
            <v>143230110</v>
          </cell>
          <cell r="N6330" t="str">
            <v>83</v>
          </cell>
          <cell r="O6330" t="str">
            <v>0584</v>
          </cell>
          <cell r="Q6330">
            <v>11722.91</v>
          </cell>
          <cell r="R6330">
            <v>0</v>
          </cell>
          <cell r="S6330">
            <v>0</v>
          </cell>
          <cell r="V6330" t="str">
            <v>05840</v>
          </cell>
          <cell r="W6330" t="str">
            <v>9311101</v>
          </cell>
          <cell r="X6330">
            <v>0</v>
          </cell>
          <cell r="Y6330">
            <v>0</v>
          </cell>
        </row>
        <row r="6331">
          <cell r="A6331">
            <v>32082</v>
          </cell>
          <cell r="B6331" t="str">
            <v>05</v>
          </cell>
          <cell r="C6331" t="str">
            <v>Радиостанция ФМ-301-160 серия 638  ном.898407</v>
          </cell>
          <cell r="D6331" t="str">
            <v>505</v>
          </cell>
          <cell r="E6331" t="str">
            <v>011</v>
          </cell>
          <cell r="F6331">
            <v>11</v>
          </cell>
          <cell r="G6331">
            <v>41</v>
          </cell>
          <cell r="H6331">
            <v>23563.8</v>
          </cell>
          <cell r="I6331" t="str">
            <v>45842</v>
          </cell>
          <cell r="J6331" t="str">
            <v>2502100</v>
          </cell>
          <cell r="K6331" t="str">
            <v>45620</v>
          </cell>
          <cell r="L6331">
            <v>12.5</v>
          </cell>
          <cell r="M6331" t="str">
            <v>143230110</v>
          </cell>
          <cell r="N6331" t="str">
            <v>86</v>
          </cell>
          <cell r="O6331" t="str">
            <v>1187</v>
          </cell>
          <cell r="Q6331">
            <v>23563.8</v>
          </cell>
          <cell r="R6331">
            <v>0</v>
          </cell>
          <cell r="S6331">
            <v>0</v>
          </cell>
          <cell r="V6331" t="str">
            <v>05842</v>
          </cell>
          <cell r="W6331" t="str">
            <v>9311101</v>
          </cell>
          <cell r="X6331">
            <v>0</v>
          </cell>
          <cell r="Y6331">
            <v>0</v>
          </cell>
        </row>
        <row r="6332">
          <cell r="A6332">
            <v>32082</v>
          </cell>
          <cell r="B6332" t="str">
            <v>05</v>
          </cell>
          <cell r="C6332" t="str">
            <v>Радиостанция ФМ-301-160 серия 638 ном.834424</v>
          </cell>
          <cell r="D6332" t="str">
            <v>505</v>
          </cell>
          <cell r="E6332" t="str">
            <v>011</v>
          </cell>
          <cell r="F6332">
            <v>11</v>
          </cell>
          <cell r="G6332">
            <v>41</v>
          </cell>
          <cell r="H6332">
            <v>10514.22</v>
          </cell>
          <cell r="I6332" t="str">
            <v>45841</v>
          </cell>
          <cell r="J6332" t="str">
            <v>2502100</v>
          </cell>
          <cell r="K6332" t="str">
            <v>45620</v>
          </cell>
          <cell r="L6332">
            <v>12.5</v>
          </cell>
          <cell r="M6332" t="str">
            <v>143230110</v>
          </cell>
          <cell r="N6332" t="str">
            <v>86</v>
          </cell>
          <cell r="O6332" t="str">
            <v>1187</v>
          </cell>
          <cell r="Q6332">
            <v>10514.22</v>
          </cell>
          <cell r="R6332">
            <v>0</v>
          </cell>
          <cell r="S6332">
            <v>0</v>
          </cell>
          <cell r="V6332" t="str">
            <v>05843</v>
          </cell>
          <cell r="W6332" t="str">
            <v>9311101</v>
          </cell>
          <cell r="X6332">
            <v>0</v>
          </cell>
          <cell r="Y6332">
            <v>0</v>
          </cell>
        </row>
        <row r="6333">
          <cell r="A6333">
            <v>30987</v>
          </cell>
          <cell r="B6333" t="str">
            <v>05</v>
          </cell>
          <cell r="C6333" t="str">
            <v>Радиостанция    ФМ-301 ном.863030</v>
          </cell>
          <cell r="D6333" t="str">
            <v>505</v>
          </cell>
          <cell r="E6333" t="str">
            <v>011</v>
          </cell>
          <cell r="F6333">
            <v>11</v>
          </cell>
          <cell r="G6333">
            <v>41</v>
          </cell>
          <cell r="H6333">
            <v>7255.15</v>
          </cell>
          <cell r="I6333" t="str">
            <v>45889</v>
          </cell>
          <cell r="J6333" t="str">
            <v>2502100</v>
          </cell>
          <cell r="K6333" t="str">
            <v>45620</v>
          </cell>
          <cell r="L6333">
            <v>12.5</v>
          </cell>
          <cell r="M6333" t="str">
            <v>143230110</v>
          </cell>
          <cell r="N6333" t="str">
            <v>84</v>
          </cell>
          <cell r="O6333" t="str">
            <v>1184</v>
          </cell>
          <cell r="Q6333">
            <v>7255.15</v>
          </cell>
          <cell r="R6333">
            <v>0</v>
          </cell>
          <cell r="S6333">
            <v>0</v>
          </cell>
          <cell r="V6333" t="str">
            <v>05888</v>
          </cell>
          <cell r="W6333" t="str">
            <v>9311101</v>
          </cell>
          <cell r="X6333">
            <v>0</v>
          </cell>
          <cell r="Y6333">
            <v>0</v>
          </cell>
        </row>
        <row r="6334">
          <cell r="A6334">
            <v>30987</v>
          </cell>
          <cell r="B6334" t="str">
            <v>05</v>
          </cell>
          <cell r="C6334" t="str">
            <v>Радиостанция    ФМ-301   834448</v>
          </cell>
          <cell r="D6334" t="str">
            <v>505</v>
          </cell>
          <cell r="E6334" t="str">
            <v>011</v>
          </cell>
          <cell r="F6334">
            <v>11</v>
          </cell>
          <cell r="G6334">
            <v>41</v>
          </cell>
          <cell r="H6334">
            <v>7560.63</v>
          </cell>
          <cell r="I6334" t="str">
            <v>45890</v>
          </cell>
          <cell r="J6334" t="str">
            <v>2502100</v>
          </cell>
          <cell r="K6334" t="str">
            <v>45620</v>
          </cell>
          <cell r="L6334">
            <v>12.5</v>
          </cell>
          <cell r="M6334" t="str">
            <v>143230110</v>
          </cell>
          <cell r="N6334" t="str">
            <v>84</v>
          </cell>
          <cell r="O6334" t="str">
            <v>1184</v>
          </cell>
          <cell r="Q6334">
            <v>7560.63</v>
          </cell>
          <cell r="R6334">
            <v>0</v>
          </cell>
          <cell r="S6334">
            <v>0</v>
          </cell>
          <cell r="V6334" t="str">
            <v>05888</v>
          </cell>
          <cell r="W6334" t="str">
            <v>9311101</v>
          </cell>
          <cell r="X6334">
            <v>0</v>
          </cell>
          <cell r="Y6334">
            <v>0</v>
          </cell>
        </row>
        <row r="6335">
          <cell r="A6335">
            <v>30773</v>
          </cell>
          <cell r="B6335" t="str">
            <v>05</v>
          </cell>
          <cell r="C6335" t="str">
            <v>Радиостанция ФМ-301Ф N 834428</v>
          </cell>
          <cell r="D6335" t="str">
            <v>505</v>
          </cell>
          <cell r="E6335" t="str">
            <v>011</v>
          </cell>
          <cell r="F6335">
            <v>11</v>
          </cell>
          <cell r="G6335">
            <v>41</v>
          </cell>
          <cell r="H6335">
            <v>9225.5499999999993</v>
          </cell>
          <cell r="I6335" t="str">
            <v>45892</v>
          </cell>
          <cell r="J6335" t="str">
            <v>2502100</v>
          </cell>
          <cell r="K6335" t="str">
            <v>45620</v>
          </cell>
          <cell r="L6335">
            <v>12.5</v>
          </cell>
          <cell r="M6335" t="str">
            <v>143230110</v>
          </cell>
          <cell r="N6335" t="str">
            <v>83</v>
          </cell>
          <cell r="O6335" t="str">
            <v>0484</v>
          </cell>
          <cell r="Q6335">
            <v>9225.5499999999993</v>
          </cell>
          <cell r="R6335">
            <v>0</v>
          </cell>
          <cell r="S6335">
            <v>0</v>
          </cell>
          <cell r="V6335" t="str">
            <v>05889</v>
          </cell>
          <cell r="W6335" t="str">
            <v>9311101</v>
          </cell>
          <cell r="X6335">
            <v>0</v>
          </cell>
          <cell r="Y6335">
            <v>0</v>
          </cell>
        </row>
        <row r="6336">
          <cell r="A6336">
            <v>30590</v>
          </cell>
          <cell r="B6336" t="str">
            <v>05</v>
          </cell>
          <cell r="C6336" t="str">
            <v>Радиорелейная станция ДН 400\32 ПСТ"Ю-Сахалинская"</v>
          </cell>
          <cell r="D6336" t="str">
            <v>505</v>
          </cell>
          <cell r="E6336" t="str">
            <v>011</v>
          </cell>
          <cell r="F6336">
            <v>11</v>
          </cell>
          <cell r="G6336">
            <v>41</v>
          </cell>
          <cell r="H6336">
            <v>266345.86</v>
          </cell>
          <cell r="I6336" t="str">
            <v>45893</v>
          </cell>
          <cell r="J6336" t="str">
            <v>2502100</v>
          </cell>
          <cell r="K6336" t="str">
            <v>45620</v>
          </cell>
          <cell r="L6336">
            <v>12.5</v>
          </cell>
          <cell r="M6336" t="str">
            <v>143230110</v>
          </cell>
          <cell r="N6336" t="str">
            <v>83</v>
          </cell>
          <cell r="O6336" t="str">
            <v>1083</v>
          </cell>
          <cell r="Q6336">
            <v>266345.86</v>
          </cell>
          <cell r="R6336">
            <v>0</v>
          </cell>
          <cell r="S6336">
            <v>0</v>
          </cell>
          <cell r="V6336" t="str">
            <v>05893</v>
          </cell>
          <cell r="W6336" t="str">
            <v>9311101</v>
          </cell>
          <cell r="X6336">
            <v>0</v>
          </cell>
          <cell r="Y6336">
            <v>0</v>
          </cell>
        </row>
        <row r="6337">
          <cell r="A6337">
            <v>32082</v>
          </cell>
          <cell r="B6337" t="str">
            <v>05</v>
          </cell>
          <cell r="C6337" t="str">
            <v>Мобильная радиостанция 566 ФМ-302 ном.863045</v>
          </cell>
          <cell r="D6337" t="str">
            <v>505</v>
          </cell>
          <cell r="E6337" t="str">
            <v>011</v>
          </cell>
          <cell r="F6337">
            <v>11</v>
          </cell>
          <cell r="G6337">
            <v>41</v>
          </cell>
          <cell r="H6337">
            <v>21636.799999999999</v>
          </cell>
          <cell r="I6337" t="str">
            <v>45894</v>
          </cell>
          <cell r="J6337" t="str">
            <v>2502100</v>
          </cell>
          <cell r="K6337" t="str">
            <v>45620</v>
          </cell>
          <cell r="L6337">
            <v>12.5</v>
          </cell>
          <cell r="M6337" t="str">
            <v>143230110</v>
          </cell>
          <cell r="N6337" t="str">
            <v>87</v>
          </cell>
          <cell r="O6337" t="str">
            <v>1187</v>
          </cell>
          <cell r="Q6337">
            <v>21636.799999999999</v>
          </cell>
          <cell r="R6337">
            <v>0</v>
          </cell>
          <cell r="S6337">
            <v>0</v>
          </cell>
          <cell r="V6337" t="str">
            <v>05894</v>
          </cell>
          <cell r="W6337" t="str">
            <v>9311101</v>
          </cell>
          <cell r="X6337">
            <v>0</v>
          </cell>
          <cell r="Y6337">
            <v>0</v>
          </cell>
        </row>
        <row r="6338">
          <cell r="A6338">
            <v>31444</v>
          </cell>
          <cell r="B6338" t="str">
            <v>05</v>
          </cell>
          <cell r="C6338" t="str">
            <v>Мобильная радиостанция 538/6 856891</v>
          </cell>
          <cell r="D6338" t="str">
            <v>505</v>
          </cell>
          <cell r="E6338" t="str">
            <v>011</v>
          </cell>
          <cell r="F6338">
            <v>11</v>
          </cell>
          <cell r="G6338">
            <v>41</v>
          </cell>
          <cell r="H6338">
            <v>8190.68</v>
          </cell>
          <cell r="I6338" t="str">
            <v>45895</v>
          </cell>
          <cell r="J6338" t="str">
            <v>2502100</v>
          </cell>
          <cell r="K6338" t="str">
            <v>45620</v>
          </cell>
          <cell r="L6338">
            <v>12.5</v>
          </cell>
          <cell r="M6338" t="str">
            <v>143230110</v>
          </cell>
          <cell r="N6338" t="str">
            <v>85</v>
          </cell>
          <cell r="O6338" t="str">
            <v>0286</v>
          </cell>
          <cell r="Q6338">
            <v>8190.68</v>
          </cell>
          <cell r="R6338">
            <v>0</v>
          </cell>
          <cell r="S6338">
            <v>0</v>
          </cell>
          <cell r="V6338" t="str">
            <v>05895</v>
          </cell>
          <cell r="W6338" t="str">
            <v>9311101</v>
          </cell>
          <cell r="X6338">
            <v>0</v>
          </cell>
          <cell r="Y6338">
            <v>0</v>
          </cell>
        </row>
        <row r="6339">
          <cell r="A6339">
            <v>31413</v>
          </cell>
          <cell r="B6339" t="str">
            <v>05</v>
          </cell>
          <cell r="C6339" t="str">
            <v>Мобильная радиостанция 538/6 ном.856893</v>
          </cell>
          <cell r="D6339" t="str">
            <v>505</v>
          </cell>
          <cell r="E6339" t="str">
            <v>011</v>
          </cell>
          <cell r="F6339">
            <v>11</v>
          </cell>
          <cell r="G6339">
            <v>41</v>
          </cell>
          <cell r="H6339">
            <v>8190.68</v>
          </cell>
          <cell r="I6339" t="str">
            <v>45896</v>
          </cell>
          <cell r="J6339" t="str">
            <v>2502100</v>
          </cell>
          <cell r="K6339" t="str">
            <v>45620</v>
          </cell>
          <cell r="L6339">
            <v>12.5</v>
          </cell>
          <cell r="M6339" t="str">
            <v>143230110</v>
          </cell>
          <cell r="N6339" t="str">
            <v>85</v>
          </cell>
          <cell r="O6339" t="str">
            <v>0186</v>
          </cell>
          <cell r="Q6339">
            <v>8190.68</v>
          </cell>
          <cell r="R6339">
            <v>0</v>
          </cell>
          <cell r="S6339">
            <v>0</v>
          </cell>
          <cell r="V6339" t="str">
            <v>05895</v>
          </cell>
          <cell r="W6339" t="str">
            <v>9311101</v>
          </cell>
          <cell r="X6339">
            <v>0</v>
          </cell>
          <cell r="Y6339">
            <v>0</v>
          </cell>
        </row>
        <row r="6340">
          <cell r="A6340">
            <v>31413</v>
          </cell>
          <cell r="B6340" t="str">
            <v>05</v>
          </cell>
          <cell r="C6340" t="str">
            <v>Мобильная радиостанция 538/6 ном.856897</v>
          </cell>
          <cell r="D6340" t="str">
            <v>505</v>
          </cell>
          <cell r="E6340" t="str">
            <v>011</v>
          </cell>
          <cell r="F6340">
            <v>11</v>
          </cell>
          <cell r="G6340">
            <v>41</v>
          </cell>
          <cell r="H6340">
            <v>8190.68</v>
          </cell>
          <cell r="I6340" t="str">
            <v>45897</v>
          </cell>
          <cell r="J6340" t="str">
            <v>2502100</v>
          </cell>
          <cell r="K6340" t="str">
            <v>45620</v>
          </cell>
          <cell r="L6340">
            <v>12.5</v>
          </cell>
          <cell r="M6340" t="str">
            <v>143230110</v>
          </cell>
          <cell r="N6340" t="str">
            <v>85</v>
          </cell>
          <cell r="O6340" t="str">
            <v>0186</v>
          </cell>
          <cell r="Q6340">
            <v>8190.68</v>
          </cell>
          <cell r="R6340">
            <v>0</v>
          </cell>
          <cell r="S6340">
            <v>0</v>
          </cell>
          <cell r="V6340" t="str">
            <v>05895</v>
          </cell>
          <cell r="W6340" t="str">
            <v>9311101</v>
          </cell>
          <cell r="X6340">
            <v>0</v>
          </cell>
          <cell r="Y6340">
            <v>0</v>
          </cell>
        </row>
        <row r="6341">
          <cell r="A6341">
            <v>31413</v>
          </cell>
          <cell r="B6341" t="str">
            <v>05</v>
          </cell>
          <cell r="C6341" t="str">
            <v>Мобильная радиостанция 538/6  863047</v>
          </cell>
          <cell r="D6341" t="str">
            <v>505</v>
          </cell>
          <cell r="E6341" t="str">
            <v>011</v>
          </cell>
          <cell r="F6341">
            <v>11</v>
          </cell>
          <cell r="G6341">
            <v>41</v>
          </cell>
          <cell r="H6341">
            <v>8190.6</v>
          </cell>
          <cell r="I6341" t="str">
            <v>45898</v>
          </cell>
          <cell r="J6341" t="str">
            <v>2502100</v>
          </cell>
          <cell r="K6341" t="str">
            <v>45620</v>
          </cell>
          <cell r="L6341">
            <v>12.5</v>
          </cell>
          <cell r="M6341" t="str">
            <v>143230110</v>
          </cell>
          <cell r="N6341" t="str">
            <v>85</v>
          </cell>
          <cell r="O6341" t="str">
            <v>0186</v>
          </cell>
          <cell r="Q6341">
            <v>8190.6</v>
          </cell>
          <cell r="R6341">
            <v>0</v>
          </cell>
          <cell r="S6341">
            <v>0</v>
          </cell>
          <cell r="V6341" t="str">
            <v>05895</v>
          </cell>
          <cell r="W6341" t="str">
            <v>9311101</v>
          </cell>
          <cell r="X6341">
            <v>0</v>
          </cell>
          <cell r="Y6341">
            <v>0</v>
          </cell>
        </row>
        <row r="6342">
          <cell r="A6342">
            <v>31413</v>
          </cell>
          <cell r="B6342" t="str">
            <v>05</v>
          </cell>
          <cell r="C6342" t="str">
            <v>Мобильная радиостанция 538/6 ном.856895</v>
          </cell>
          <cell r="D6342" t="str">
            <v>505</v>
          </cell>
          <cell r="E6342" t="str">
            <v>011</v>
          </cell>
          <cell r="F6342">
            <v>11</v>
          </cell>
          <cell r="G6342">
            <v>41</v>
          </cell>
          <cell r="H6342">
            <v>8190.68</v>
          </cell>
          <cell r="I6342" t="str">
            <v>45899</v>
          </cell>
          <cell r="J6342" t="str">
            <v>2502100</v>
          </cell>
          <cell r="K6342" t="str">
            <v>45620</v>
          </cell>
          <cell r="L6342">
            <v>12.5</v>
          </cell>
          <cell r="M6342" t="str">
            <v>143230110</v>
          </cell>
          <cell r="N6342" t="str">
            <v>85</v>
          </cell>
          <cell r="O6342" t="str">
            <v>0186</v>
          </cell>
          <cell r="Q6342">
            <v>8190.68</v>
          </cell>
          <cell r="R6342">
            <v>0</v>
          </cell>
          <cell r="S6342">
            <v>0</v>
          </cell>
          <cell r="V6342" t="str">
            <v>05899</v>
          </cell>
          <cell r="W6342" t="str">
            <v>9311101</v>
          </cell>
          <cell r="X6342">
            <v>0</v>
          </cell>
          <cell r="Y6342">
            <v>0</v>
          </cell>
        </row>
        <row r="6343">
          <cell r="A6343">
            <v>31444</v>
          </cell>
          <cell r="B6343" t="str">
            <v>05</v>
          </cell>
          <cell r="C6343" t="str">
            <v>Мобильная радиостанция 538/5 ФМ-301 ном.898416</v>
          </cell>
          <cell r="D6343" t="str">
            <v>505</v>
          </cell>
          <cell r="E6343" t="str">
            <v>011</v>
          </cell>
          <cell r="F6343">
            <v>11</v>
          </cell>
          <cell r="G6343">
            <v>41</v>
          </cell>
          <cell r="H6343">
            <v>11559.64</v>
          </cell>
          <cell r="I6343" t="str">
            <v>45900</v>
          </cell>
          <cell r="J6343" t="str">
            <v>2502100</v>
          </cell>
          <cell r="K6343" t="str">
            <v>45620</v>
          </cell>
          <cell r="L6343">
            <v>12.5</v>
          </cell>
          <cell r="M6343" t="str">
            <v>143230110</v>
          </cell>
          <cell r="N6343" t="str">
            <v>86</v>
          </cell>
          <cell r="O6343" t="str">
            <v>0286</v>
          </cell>
          <cell r="Q6343">
            <v>11559.64</v>
          </cell>
          <cell r="R6343">
            <v>0</v>
          </cell>
          <cell r="S6343">
            <v>0</v>
          </cell>
          <cell r="V6343" t="str">
            <v>05900</v>
          </cell>
          <cell r="W6343" t="str">
            <v>9311101</v>
          </cell>
          <cell r="X6343">
            <v>0</v>
          </cell>
          <cell r="Y6343">
            <v>0</v>
          </cell>
        </row>
        <row r="6344">
          <cell r="A6344">
            <v>31444</v>
          </cell>
          <cell r="B6344" t="str">
            <v>05</v>
          </cell>
          <cell r="C6344" t="str">
            <v>Мобильная радиостанция 538/5 ФМ-301 856896</v>
          </cell>
          <cell r="D6344" t="str">
            <v>505</v>
          </cell>
          <cell r="E6344" t="str">
            <v>011</v>
          </cell>
          <cell r="F6344">
            <v>11</v>
          </cell>
          <cell r="G6344">
            <v>41</v>
          </cell>
          <cell r="H6344">
            <v>7947.25</v>
          </cell>
          <cell r="I6344" t="str">
            <v>45901</v>
          </cell>
          <cell r="J6344" t="str">
            <v>2502100</v>
          </cell>
          <cell r="K6344" t="str">
            <v>45620</v>
          </cell>
          <cell r="L6344">
            <v>12.5</v>
          </cell>
          <cell r="M6344" t="str">
            <v>143230110</v>
          </cell>
          <cell r="N6344" t="str">
            <v>85</v>
          </cell>
          <cell r="O6344" t="str">
            <v>0286</v>
          </cell>
          <cell r="Q6344">
            <v>7947.25</v>
          </cell>
          <cell r="R6344">
            <v>0</v>
          </cell>
          <cell r="S6344">
            <v>0</v>
          </cell>
          <cell r="V6344" t="str">
            <v>05901</v>
          </cell>
          <cell r="W6344" t="str">
            <v>9311101</v>
          </cell>
          <cell r="X6344">
            <v>0</v>
          </cell>
          <cell r="Y6344">
            <v>0</v>
          </cell>
        </row>
        <row r="6345">
          <cell r="A6345">
            <v>31444</v>
          </cell>
          <cell r="B6345" t="str">
            <v>05</v>
          </cell>
          <cell r="C6345" t="str">
            <v>Мобильная радиостанция 538/5 ФМ-301 ном.856894</v>
          </cell>
          <cell r="D6345" t="str">
            <v>505</v>
          </cell>
          <cell r="E6345" t="str">
            <v>011</v>
          </cell>
          <cell r="F6345">
            <v>11</v>
          </cell>
          <cell r="G6345">
            <v>41</v>
          </cell>
          <cell r="H6345">
            <v>7947.25</v>
          </cell>
          <cell r="I6345" t="str">
            <v>45902</v>
          </cell>
          <cell r="J6345" t="str">
            <v>2502100</v>
          </cell>
          <cell r="K6345" t="str">
            <v>45620</v>
          </cell>
          <cell r="L6345">
            <v>12.5</v>
          </cell>
          <cell r="M6345" t="str">
            <v>143230110</v>
          </cell>
          <cell r="N6345" t="str">
            <v>85</v>
          </cell>
          <cell r="O6345" t="str">
            <v>0286</v>
          </cell>
          <cell r="Q6345">
            <v>7947.25</v>
          </cell>
          <cell r="R6345">
            <v>0</v>
          </cell>
          <cell r="S6345">
            <v>0</v>
          </cell>
          <cell r="V6345" t="str">
            <v>05902</v>
          </cell>
          <cell r="W6345" t="str">
            <v>9311101</v>
          </cell>
          <cell r="X6345">
            <v>0</v>
          </cell>
          <cell r="Y6345">
            <v>0</v>
          </cell>
        </row>
        <row r="6346">
          <cell r="A6346">
            <v>31444</v>
          </cell>
          <cell r="B6346" t="str">
            <v>05</v>
          </cell>
          <cell r="C6346" t="str">
            <v>Мобильная радиостанция 538/5 ФМ-301 ном.856898</v>
          </cell>
          <cell r="D6346" t="str">
            <v>505</v>
          </cell>
          <cell r="E6346" t="str">
            <v>011</v>
          </cell>
          <cell r="F6346">
            <v>11</v>
          </cell>
          <cell r="G6346">
            <v>41</v>
          </cell>
          <cell r="H6346">
            <v>7947.25</v>
          </cell>
          <cell r="I6346" t="str">
            <v>45903</v>
          </cell>
          <cell r="J6346" t="str">
            <v>2502100</v>
          </cell>
          <cell r="K6346" t="str">
            <v>45620</v>
          </cell>
          <cell r="L6346">
            <v>12.5</v>
          </cell>
          <cell r="M6346" t="str">
            <v>143230110</v>
          </cell>
          <cell r="N6346" t="str">
            <v>85</v>
          </cell>
          <cell r="O6346" t="str">
            <v>0286</v>
          </cell>
          <cell r="Q6346">
            <v>7947.25</v>
          </cell>
          <cell r="R6346">
            <v>0</v>
          </cell>
          <cell r="S6346">
            <v>0</v>
          </cell>
          <cell r="V6346" t="str">
            <v>05903</v>
          </cell>
          <cell r="W6346" t="str">
            <v>9311101</v>
          </cell>
          <cell r="X6346">
            <v>0</v>
          </cell>
          <cell r="Y6346">
            <v>0</v>
          </cell>
        </row>
        <row r="6347">
          <cell r="A6347">
            <v>31444</v>
          </cell>
          <cell r="B6347" t="str">
            <v>05</v>
          </cell>
          <cell r="C6347" t="str">
            <v>Мобильная радиостанция ФМ-301  ном.856876</v>
          </cell>
          <cell r="D6347" t="str">
            <v>505</v>
          </cell>
          <cell r="E6347" t="str">
            <v>011</v>
          </cell>
          <cell r="F6347">
            <v>11</v>
          </cell>
          <cell r="G6347">
            <v>41</v>
          </cell>
          <cell r="H6347">
            <v>7947.25</v>
          </cell>
          <cell r="I6347" t="str">
            <v>45904</v>
          </cell>
          <cell r="J6347" t="str">
            <v>2502100</v>
          </cell>
          <cell r="K6347" t="str">
            <v>45620</v>
          </cell>
          <cell r="L6347">
            <v>12.5</v>
          </cell>
          <cell r="M6347" t="str">
            <v>143230110</v>
          </cell>
          <cell r="N6347" t="str">
            <v>85</v>
          </cell>
          <cell r="O6347" t="str">
            <v>0286</v>
          </cell>
          <cell r="Q6347">
            <v>7947.25</v>
          </cell>
          <cell r="R6347">
            <v>0</v>
          </cell>
          <cell r="S6347">
            <v>0</v>
          </cell>
          <cell r="V6347" t="str">
            <v>05904</v>
          </cell>
          <cell r="W6347" t="str">
            <v>9311101</v>
          </cell>
          <cell r="X6347">
            <v>0</v>
          </cell>
          <cell r="Y6347">
            <v>0</v>
          </cell>
        </row>
        <row r="6348">
          <cell r="A6348">
            <v>31444</v>
          </cell>
          <cell r="B6348" t="str">
            <v>05</v>
          </cell>
          <cell r="C6348" t="str">
            <v>Мобильная радиостанция 538/5 ФМ-301 ном.863032</v>
          </cell>
          <cell r="D6348" t="str">
            <v>505</v>
          </cell>
          <cell r="E6348" t="str">
            <v>011</v>
          </cell>
          <cell r="F6348">
            <v>11</v>
          </cell>
          <cell r="G6348">
            <v>41</v>
          </cell>
          <cell r="H6348">
            <v>7947.25</v>
          </cell>
          <cell r="I6348" t="str">
            <v>45905</v>
          </cell>
          <cell r="J6348" t="str">
            <v>2502100</v>
          </cell>
          <cell r="K6348" t="str">
            <v>45620</v>
          </cell>
          <cell r="L6348">
            <v>12.5</v>
          </cell>
          <cell r="M6348" t="str">
            <v>143230110</v>
          </cell>
          <cell r="N6348" t="str">
            <v>85</v>
          </cell>
          <cell r="O6348" t="str">
            <v>0286</v>
          </cell>
          <cell r="Q6348">
            <v>7947.25</v>
          </cell>
          <cell r="R6348">
            <v>0</v>
          </cell>
          <cell r="S6348">
            <v>0</v>
          </cell>
          <cell r="V6348" t="str">
            <v>05905</v>
          </cell>
          <cell r="W6348" t="str">
            <v>9311101</v>
          </cell>
          <cell r="X6348">
            <v>0</v>
          </cell>
          <cell r="Y6348">
            <v>0</v>
          </cell>
        </row>
        <row r="6349">
          <cell r="A6349">
            <v>30042</v>
          </cell>
          <cell r="B6349" t="str">
            <v>05</v>
          </cell>
          <cell r="C6349" t="str">
            <v>Аппаратура уплотнения T N -12 ПСТ"Ю-Сахалинская"</v>
          </cell>
          <cell r="D6349" t="str">
            <v>505</v>
          </cell>
          <cell r="E6349" t="str">
            <v>011</v>
          </cell>
          <cell r="F6349">
            <v>11</v>
          </cell>
          <cell r="G6349">
            <v>41</v>
          </cell>
          <cell r="H6349">
            <v>88083.21</v>
          </cell>
          <cell r="I6349" t="str">
            <v>45927</v>
          </cell>
          <cell r="J6349" t="str">
            <v>2502100</v>
          </cell>
          <cell r="K6349" t="str">
            <v>45611</v>
          </cell>
          <cell r="L6349">
            <v>7.7</v>
          </cell>
          <cell r="M6349" t="str">
            <v>143230110</v>
          </cell>
          <cell r="N6349" t="str">
            <v>81</v>
          </cell>
          <cell r="O6349" t="str">
            <v>0482</v>
          </cell>
          <cell r="Q6349">
            <v>88083.21</v>
          </cell>
          <cell r="R6349">
            <v>0</v>
          </cell>
          <cell r="S6349">
            <v>0</v>
          </cell>
          <cell r="V6349" t="str">
            <v>05927</v>
          </cell>
          <cell r="W6349" t="str">
            <v>9311101</v>
          </cell>
          <cell r="X6349">
            <v>0</v>
          </cell>
          <cell r="Y6349">
            <v>0</v>
          </cell>
        </row>
        <row r="6350">
          <cell r="A6350">
            <v>30042</v>
          </cell>
          <cell r="B6350" t="str">
            <v>05</v>
          </cell>
          <cell r="C6350" t="str">
            <v>Аппаратура уплотнения TN 12 ПСТ"Ю-Сахалинская"</v>
          </cell>
          <cell r="D6350" t="str">
            <v>505</v>
          </cell>
          <cell r="E6350" t="str">
            <v>011</v>
          </cell>
          <cell r="F6350">
            <v>11</v>
          </cell>
          <cell r="G6350">
            <v>41</v>
          </cell>
          <cell r="H6350">
            <v>88083.21</v>
          </cell>
          <cell r="I6350" t="str">
            <v>45928</v>
          </cell>
          <cell r="J6350" t="str">
            <v>2502100</v>
          </cell>
          <cell r="K6350" t="str">
            <v>45611</v>
          </cell>
          <cell r="L6350">
            <v>7.7</v>
          </cell>
          <cell r="M6350" t="str">
            <v>143230110</v>
          </cell>
          <cell r="N6350" t="str">
            <v>81</v>
          </cell>
          <cell r="O6350" t="str">
            <v>0482</v>
          </cell>
          <cell r="Q6350">
            <v>88083.21</v>
          </cell>
          <cell r="R6350">
            <v>0</v>
          </cell>
          <cell r="S6350">
            <v>0</v>
          </cell>
          <cell r="V6350" t="str">
            <v>05928</v>
          </cell>
          <cell r="W6350" t="str">
            <v>9311101</v>
          </cell>
          <cell r="X6350">
            <v>0</v>
          </cell>
          <cell r="Y6350">
            <v>0</v>
          </cell>
        </row>
        <row r="6351">
          <cell r="A6351">
            <v>29891</v>
          </cell>
          <cell r="B6351" t="str">
            <v>05</v>
          </cell>
          <cell r="C6351" t="str">
            <v>Аппаратура уплотнения ТН-12 ТКЕ ПСТ"Центр"</v>
          </cell>
          <cell r="D6351" t="str">
            <v>505</v>
          </cell>
          <cell r="E6351" t="str">
            <v>011</v>
          </cell>
          <cell r="F6351">
            <v>11</v>
          </cell>
          <cell r="G6351">
            <v>41</v>
          </cell>
          <cell r="H6351">
            <v>109971.47</v>
          </cell>
          <cell r="I6351" t="str">
            <v>45929</v>
          </cell>
          <cell r="J6351" t="str">
            <v>2502100</v>
          </cell>
          <cell r="K6351" t="str">
            <v>45611</v>
          </cell>
          <cell r="L6351">
            <v>7.7</v>
          </cell>
          <cell r="M6351" t="str">
            <v>143222363</v>
          </cell>
          <cell r="N6351" t="str">
            <v>81</v>
          </cell>
          <cell r="O6351" t="str">
            <v>1181</v>
          </cell>
          <cell r="Q6351">
            <v>109971.47</v>
          </cell>
          <cell r="R6351">
            <v>0</v>
          </cell>
          <cell r="S6351">
            <v>0</v>
          </cell>
          <cell r="V6351" t="str">
            <v>05928</v>
          </cell>
          <cell r="W6351" t="str">
            <v>9311101</v>
          </cell>
          <cell r="X6351">
            <v>0</v>
          </cell>
          <cell r="Y6351">
            <v>0</v>
          </cell>
        </row>
        <row r="6352">
          <cell r="A6352">
            <v>29891</v>
          </cell>
          <cell r="B6352" t="str">
            <v>05</v>
          </cell>
          <cell r="C6352" t="str">
            <v>Аппаратура уплотнения ТН-12 ТКЕ</v>
          </cell>
          <cell r="D6352" t="str">
            <v>505</v>
          </cell>
          <cell r="E6352" t="str">
            <v>011</v>
          </cell>
          <cell r="F6352">
            <v>11</v>
          </cell>
          <cell r="G6352">
            <v>41</v>
          </cell>
          <cell r="H6352">
            <v>109971.47</v>
          </cell>
          <cell r="I6352" t="str">
            <v>45930</v>
          </cell>
          <cell r="J6352" t="str">
            <v>2502100</v>
          </cell>
          <cell r="K6352" t="str">
            <v>45611</v>
          </cell>
          <cell r="L6352">
            <v>7.7</v>
          </cell>
          <cell r="M6352" t="str">
            <v>143222363</v>
          </cell>
          <cell r="N6352" t="str">
            <v>81</v>
          </cell>
          <cell r="O6352" t="str">
            <v>1181</v>
          </cell>
          <cell r="Q6352">
            <v>109971.47</v>
          </cell>
          <cell r="R6352">
            <v>0</v>
          </cell>
          <cell r="S6352">
            <v>0</v>
          </cell>
          <cell r="V6352" t="str">
            <v>05930</v>
          </cell>
          <cell r="W6352" t="str">
            <v>9311101</v>
          </cell>
          <cell r="X6352">
            <v>0</v>
          </cell>
          <cell r="Y6352">
            <v>0</v>
          </cell>
        </row>
        <row r="6353">
          <cell r="A6353">
            <v>29768</v>
          </cell>
          <cell r="B6353" t="str">
            <v>05</v>
          </cell>
          <cell r="C6353" t="str">
            <v>Аппаратура в/ч связи ТН-12-ТК-Е стойки АиБ</v>
          </cell>
          <cell r="D6353" t="str">
            <v>505</v>
          </cell>
          <cell r="E6353" t="str">
            <v>011</v>
          </cell>
          <cell r="F6353">
            <v>11</v>
          </cell>
          <cell r="G6353">
            <v>41</v>
          </cell>
          <cell r="H6353">
            <v>80804.62</v>
          </cell>
          <cell r="I6353" t="str">
            <v>45945</v>
          </cell>
          <cell r="J6353" t="str">
            <v>2502100</v>
          </cell>
          <cell r="K6353" t="str">
            <v>45611</v>
          </cell>
          <cell r="L6353">
            <v>7.7</v>
          </cell>
          <cell r="M6353" t="str">
            <v>143222363</v>
          </cell>
          <cell r="N6353" t="str">
            <v>81</v>
          </cell>
          <cell r="O6353" t="str">
            <v>0781</v>
          </cell>
          <cell r="Q6353">
            <v>80804.62</v>
          </cell>
          <cell r="R6353">
            <v>0</v>
          </cell>
          <cell r="S6353">
            <v>0</v>
          </cell>
          <cell r="V6353" t="str">
            <v>05945</v>
          </cell>
          <cell r="W6353" t="str">
            <v>9311101</v>
          </cell>
          <cell r="X6353">
            <v>0</v>
          </cell>
          <cell r="Y6353">
            <v>0</v>
          </cell>
        </row>
        <row r="6354">
          <cell r="A6354">
            <v>26238</v>
          </cell>
          <cell r="B6354" t="str">
            <v>05</v>
          </cell>
          <cell r="C6354" t="str">
            <v>Токарно-винторезный станок</v>
          </cell>
          <cell r="D6354" t="str">
            <v>505</v>
          </cell>
          <cell r="E6354" t="str">
            <v>011</v>
          </cell>
          <cell r="F6354">
            <v>11</v>
          </cell>
          <cell r="G6354">
            <v>41</v>
          </cell>
          <cell r="H6354">
            <v>2105.59</v>
          </cell>
          <cell r="I6354" t="str">
            <v>45965</v>
          </cell>
          <cell r="J6354" t="str">
            <v>2502100</v>
          </cell>
          <cell r="K6354" t="str">
            <v>41000</v>
          </cell>
          <cell r="L6354">
            <v>4.5999999999999996</v>
          </cell>
          <cell r="M6354" t="str">
            <v>142922105</v>
          </cell>
          <cell r="N6354" t="str">
            <v>71</v>
          </cell>
          <cell r="O6354" t="str">
            <v>1171</v>
          </cell>
          <cell r="Q6354">
            <v>2105.59</v>
          </cell>
          <cell r="R6354">
            <v>0</v>
          </cell>
          <cell r="S6354">
            <v>0</v>
          </cell>
          <cell r="V6354" t="str">
            <v>05962</v>
          </cell>
          <cell r="W6354" t="str">
            <v>9311101</v>
          </cell>
          <cell r="X6354">
            <v>0</v>
          </cell>
          <cell r="Y6354">
            <v>0</v>
          </cell>
        </row>
        <row r="6355">
          <cell r="A6355">
            <v>33208</v>
          </cell>
          <cell r="B6355" t="str">
            <v>05</v>
          </cell>
          <cell r="C6355" t="str">
            <v>Радиостанция ФМ-302/160 ном.868051</v>
          </cell>
          <cell r="D6355" t="str">
            <v>505</v>
          </cell>
          <cell r="E6355" t="str">
            <v>011</v>
          </cell>
          <cell r="F6355">
            <v>11</v>
          </cell>
          <cell r="G6355">
            <v>41</v>
          </cell>
          <cell r="H6355">
            <v>16883.07</v>
          </cell>
          <cell r="I6355" t="str">
            <v>45972</v>
          </cell>
          <cell r="J6355" t="str">
            <v>2502100</v>
          </cell>
          <cell r="K6355" t="str">
            <v>45620</v>
          </cell>
          <cell r="L6355">
            <v>12.5</v>
          </cell>
          <cell r="M6355" t="str">
            <v>143230110</v>
          </cell>
          <cell r="N6355" t="str">
            <v>86</v>
          </cell>
          <cell r="O6355" t="str">
            <v>1290</v>
          </cell>
          <cell r="Q6355">
            <v>16883.07</v>
          </cell>
          <cell r="R6355">
            <v>0</v>
          </cell>
          <cell r="S6355">
            <v>0</v>
          </cell>
          <cell r="V6355" t="str">
            <v>05972</v>
          </cell>
          <cell r="W6355" t="str">
            <v>9311101</v>
          </cell>
          <cell r="X6355">
            <v>0</v>
          </cell>
          <cell r="Y6355">
            <v>0</v>
          </cell>
        </row>
        <row r="6356">
          <cell r="A6356">
            <v>31352</v>
          </cell>
          <cell r="B6356" t="str">
            <v>05</v>
          </cell>
          <cell r="C6356" t="str">
            <v>Двухспиральная антена</v>
          </cell>
          <cell r="D6356" t="str">
            <v>505</v>
          </cell>
          <cell r="E6356" t="str">
            <v>011</v>
          </cell>
          <cell r="F6356">
            <v>11</v>
          </cell>
          <cell r="G6356">
            <v>41</v>
          </cell>
          <cell r="H6356">
            <v>5984.61</v>
          </cell>
          <cell r="I6356" t="str">
            <v>45979</v>
          </cell>
          <cell r="J6356" t="str">
            <v>2502100</v>
          </cell>
          <cell r="K6356" t="str">
            <v>45621</v>
          </cell>
          <cell r="L6356">
            <v>6.3</v>
          </cell>
          <cell r="M6356" t="str">
            <v>143221140</v>
          </cell>
          <cell r="N6356" t="str">
            <v>85</v>
          </cell>
          <cell r="O6356" t="str">
            <v>1185</v>
          </cell>
          <cell r="Q6356">
            <v>5984.61</v>
          </cell>
          <cell r="R6356">
            <v>0</v>
          </cell>
          <cell r="S6356">
            <v>0</v>
          </cell>
          <cell r="V6356" t="str">
            <v>05979</v>
          </cell>
          <cell r="W6356" t="str">
            <v>9311101</v>
          </cell>
          <cell r="X6356">
            <v>0</v>
          </cell>
          <cell r="Y6356">
            <v>0</v>
          </cell>
        </row>
        <row r="6357">
          <cell r="A6357">
            <v>32295</v>
          </cell>
          <cell r="B6357" t="str">
            <v>05</v>
          </cell>
          <cell r="C6357" t="str">
            <v>Антена кругового излучения</v>
          </cell>
          <cell r="D6357" t="str">
            <v>505</v>
          </cell>
          <cell r="E6357" t="str">
            <v>011</v>
          </cell>
          <cell r="F6357">
            <v>11</v>
          </cell>
          <cell r="G6357">
            <v>41</v>
          </cell>
          <cell r="H6357">
            <v>12292</v>
          </cell>
          <cell r="I6357" t="str">
            <v>45978</v>
          </cell>
          <cell r="J6357" t="str">
            <v>2502100</v>
          </cell>
          <cell r="K6357" t="str">
            <v>45621</v>
          </cell>
          <cell r="L6357">
            <v>6.3</v>
          </cell>
          <cell r="M6357" t="str">
            <v>143221140</v>
          </cell>
          <cell r="N6357" t="str">
            <v>85</v>
          </cell>
          <cell r="O6357" t="str">
            <v>0688</v>
          </cell>
          <cell r="Q6357">
            <v>12292</v>
          </cell>
          <cell r="R6357">
            <v>0</v>
          </cell>
          <cell r="S6357">
            <v>0</v>
          </cell>
          <cell r="V6357" t="str">
            <v>05978</v>
          </cell>
          <cell r="W6357" t="str">
            <v>9311101</v>
          </cell>
          <cell r="X6357">
            <v>0</v>
          </cell>
          <cell r="Y6357">
            <v>0</v>
          </cell>
        </row>
        <row r="6358">
          <cell r="A6358">
            <v>32295</v>
          </cell>
          <cell r="B6358" t="str">
            <v>05</v>
          </cell>
          <cell r="C6358" t="str">
            <v>Антена кругового излучения</v>
          </cell>
          <cell r="D6358" t="str">
            <v>505</v>
          </cell>
          <cell r="E6358" t="str">
            <v>011</v>
          </cell>
          <cell r="F6358">
            <v>11</v>
          </cell>
          <cell r="G6358">
            <v>41</v>
          </cell>
          <cell r="H6358">
            <v>13106</v>
          </cell>
          <cell r="I6358" t="str">
            <v>45980</v>
          </cell>
          <cell r="J6358" t="str">
            <v>2502100</v>
          </cell>
          <cell r="K6358" t="str">
            <v>45621</v>
          </cell>
          <cell r="L6358">
            <v>6.3</v>
          </cell>
          <cell r="M6358" t="str">
            <v>143221140</v>
          </cell>
          <cell r="N6358" t="str">
            <v>85</v>
          </cell>
          <cell r="O6358" t="str">
            <v>0688</v>
          </cell>
          <cell r="Q6358">
            <v>11758.91</v>
          </cell>
          <cell r="R6358">
            <v>68.81</v>
          </cell>
          <cell r="S6358">
            <v>1347.09</v>
          </cell>
          <cell r="V6358" t="str">
            <v>05980</v>
          </cell>
          <cell r="W6358" t="str">
            <v>9311101</v>
          </cell>
          <cell r="X6358">
            <v>0</v>
          </cell>
          <cell r="Y6358">
            <v>0</v>
          </cell>
        </row>
        <row r="6359">
          <cell r="A6359">
            <v>32964</v>
          </cell>
          <cell r="B6359" t="str">
            <v>05</v>
          </cell>
          <cell r="C6359" t="str">
            <v>Коммутатор УД-20</v>
          </cell>
          <cell r="D6359" t="str">
            <v>505</v>
          </cell>
          <cell r="E6359" t="str">
            <v>011</v>
          </cell>
          <cell r="F6359">
            <v>11</v>
          </cell>
          <cell r="G6359">
            <v>41</v>
          </cell>
          <cell r="H6359">
            <v>72832</v>
          </cell>
          <cell r="I6359" t="str">
            <v>45981</v>
          </cell>
          <cell r="J6359" t="str">
            <v>2502100</v>
          </cell>
          <cell r="K6359" t="str">
            <v>45608</v>
          </cell>
          <cell r="L6359">
            <v>10</v>
          </cell>
          <cell r="M6359" t="str">
            <v>143222110</v>
          </cell>
          <cell r="N6359" t="str">
            <v>89</v>
          </cell>
          <cell r="O6359" t="str">
            <v>0490</v>
          </cell>
          <cell r="Q6359">
            <v>72832</v>
          </cell>
          <cell r="R6359">
            <v>0</v>
          </cell>
          <cell r="S6359">
            <v>0</v>
          </cell>
          <cell r="V6359" t="str">
            <v>05981</v>
          </cell>
          <cell r="W6359" t="str">
            <v>9311101</v>
          </cell>
          <cell r="X6359">
            <v>0</v>
          </cell>
          <cell r="Y6359">
            <v>0</v>
          </cell>
        </row>
        <row r="6360">
          <cell r="A6360">
            <v>32964</v>
          </cell>
          <cell r="B6360" t="str">
            <v>05</v>
          </cell>
          <cell r="C6360" t="str">
            <v>Коммутатор УД-20   ЮССР</v>
          </cell>
          <cell r="D6360" t="str">
            <v>505</v>
          </cell>
          <cell r="E6360" t="str">
            <v>011</v>
          </cell>
          <cell r="F6360">
            <v>11</v>
          </cell>
          <cell r="G6360">
            <v>41</v>
          </cell>
          <cell r="H6360">
            <v>72832</v>
          </cell>
          <cell r="I6360" t="str">
            <v>45982</v>
          </cell>
          <cell r="J6360" t="str">
            <v>2502100</v>
          </cell>
          <cell r="K6360" t="str">
            <v>45608</v>
          </cell>
          <cell r="L6360">
            <v>10</v>
          </cell>
          <cell r="M6360" t="str">
            <v>143222110</v>
          </cell>
          <cell r="N6360" t="str">
            <v>89</v>
          </cell>
          <cell r="O6360" t="str">
            <v>0490</v>
          </cell>
          <cell r="Q6360">
            <v>72832</v>
          </cell>
          <cell r="R6360">
            <v>0</v>
          </cell>
          <cell r="S6360">
            <v>0</v>
          </cell>
          <cell r="V6360" t="str">
            <v>05982</v>
          </cell>
          <cell r="W6360" t="str">
            <v>9311101</v>
          </cell>
          <cell r="X6360">
            <v>0</v>
          </cell>
          <cell r="Y6360">
            <v>0</v>
          </cell>
        </row>
        <row r="6361">
          <cell r="A6361">
            <v>33482</v>
          </cell>
          <cell r="B6361" t="str">
            <v>05</v>
          </cell>
          <cell r="C6361" t="str">
            <v>Коммутатор УД-20 Гл.инженер.</v>
          </cell>
          <cell r="D6361" t="str">
            <v>505</v>
          </cell>
          <cell r="E6361" t="str">
            <v>011</v>
          </cell>
          <cell r="F6361">
            <v>11</v>
          </cell>
          <cell r="G6361">
            <v>41</v>
          </cell>
          <cell r="H6361">
            <v>29969</v>
          </cell>
          <cell r="I6361" t="str">
            <v>45983</v>
          </cell>
          <cell r="J6361" t="str">
            <v>2502100</v>
          </cell>
          <cell r="K6361" t="str">
            <v>45608</v>
          </cell>
          <cell r="L6361">
            <v>10</v>
          </cell>
          <cell r="M6361" t="str">
            <v>143222110</v>
          </cell>
          <cell r="N6361" t="str">
            <v>90</v>
          </cell>
          <cell r="O6361" t="str">
            <v>0991</v>
          </cell>
          <cell r="Q6361">
            <v>29969</v>
          </cell>
          <cell r="R6361">
            <v>0</v>
          </cell>
          <cell r="S6361">
            <v>0</v>
          </cell>
          <cell r="V6361" t="str">
            <v>05983</v>
          </cell>
          <cell r="W6361" t="str">
            <v>9311101</v>
          </cell>
          <cell r="X6361">
            <v>0</v>
          </cell>
          <cell r="Y6361">
            <v>0</v>
          </cell>
        </row>
        <row r="6362">
          <cell r="A6362">
            <v>28795</v>
          </cell>
          <cell r="B6362" t="str">
            <v>40</v>
          </cell>
          <cell r="C6362" t="str">
            <v>Станок модели 3Б 633</v>
          </cell>
          <cell r="D6362" t="str">
            <v>529</v>
          </cell>
          <cell r="E6362" t="str">
            <v>011</v>
          </cell>
          <cell r="F6362">
            <v>11</v>
          </cell>
          <cell r="G6362">
            <v>41</v>
          </cell>
          <cell r="H6362">
            <v>1350.1</v>
          </cell>
          <cell r="I6362" t="str">
            <v>45091</v>
          </cell>
          <cell r="J6362" t="str">
            <v>2010062</v>
          </cell>
          <cell r="K6362" t="str">
            <v>41000</v>
          </cell>
          <cell r="L6362">
            <v>4.5999999999999996</v>
          </cell>
          <cell r="M6362" t="str">
            <v>142922010</v>
          </cell>
          <cell r="N6362" t="str">
            <v>77</v>
          </cell>
          <cell r="O6362" t="str">
            <v>1178</v>
          </cell>
          <cell r="Q6362">
            <v>1350.1</v>
          </cell>
          <cell r="R6362">
            <v>0</v>
          </cell>
          <cell r="S6362">
            <v>0</v>
          </cell>
          <cell r="V6362" t="str">
            <v>05091</v>
          </cell>
          <cell r="W6362" t="str">
            <v>9311101</v>
          </cell>
          <cell r="X6362">
            <v>0</v>
          </cell>
          <cell r="Y6362">
            <v>0</v>
          </cell>
        </row>
        <row r="6363">
          <cell r="A6363">
            <v>33909</v>
          </cell>
          <cell r="B6363" t="str">
            <v>20</v>
          </cell>
          <cell r="C6363" t="str">
            <v>Эл тельфер</v>
          </cell>
          <cell r="D6363" t="str">
            <v>520</v>
          </cell>
          <cell r="E6363" t="str">
            <v>011</v>
          </cell>
          <cell r="F6363">
            <v>11</v>
          </cell>
          <cell r="G6363">
            <v>41</v>
          </cell>
          <cell r="H6363">
            <v>3302.86</v>
          </cell>
          <cell r="I6363" t="str">
            <v>45036</v>
          </cell>
          <cell r="J6363" t="str">
            <v>2010062</v>
          </cell>
          <cell r="K6363" t="str">
            <v>41722</v>
          </cell>
          <cell r="L6363">
            <v>14.3</v>
          </cell>
          <cell r="M6363" t="str">
            <v>142915482</v>
          </cell>
          <cell r="N6363" t="str">
            <v>91</v>
          </cell>
          <cell r="O6363" t="str">
            <v>1192</v>
          </cell>
          <cell r="Q6363">
            <v>3302.86</v>
          </cell>
          <cell r="R6363">
            <v>0</v>
          </cell>
          <cell r="S6363">
            <v>0</v>
          </cell>
          <cell r="V6363" t="str">
            <v>05036</v>
          </cell>
          <cell r="W6363" t="str">
            <v>8500920</v>
          </cell>
          <cell r="X6363">
            <v>0</v>
          </cell>
          <cell r="Y6363">
            <v>0</v>
          </cell>
        </row>
        <row r="6364">
          <cell r="A6364">
            <v>29768</v>
          </cell>
          <cell r="B6364" t="str">
            <v>05</v>
          </cell>
          <cell r="C6364" t="str">
            <v>Аппаратура ВЧ  связи Z-12Ф-Е</v>
          </cell>
          <cell r="D6364" t="str">
            <v>505</v>
          </cell>
          <cell r="E6364" t="str">
            <v>011</v>
          </cell>
          <cell r="F6364">
            <v>11</v>
          </cell>
          <cell r="G6364">
            <v>41</v>
          </cell>
          <cell r="H6364">
            <v>62441.04</v>
          </cell>
          <cell r="I6364" t="str">
            <v>47573</v>
          </cell>
          <cell r="J6364" t="str">
            <v>2502100</v>
          </cell>
          <cell r="K6364" t="str">
            <v>45611</v>
          </cell>
          <cell r="L6364">
            <v>7.7</v>
          </cell>
          <cell r="M6364" t="str">
            <v>143222363</v>
          </cell>
          <cell r="N6364" t="str">
            <v>79</v>
          </cell>
          <cell r="O6364" t="str">
            <v>0781</v>
          </cell>
          <cell r="Q6364">
            <v>62441.04</v>
          </cell>
          <cell r="R6364">
            <v>0</v>
          </cell>
          <cell r="S6364">
            <v>0</v>
          </cell>
          <cell r="V6364" t="str">
            <v>06573</v>
          </cell>
          <cell r="W6364" t="str">
            <v>9311101</v>
          </cell>
          <cell r="X6364">
            <v>0</v>
          </cell>
          <cell r="Y6364">
            <v>0</v>
          </cell>
        </row>
        <row r="6365">
          <cell r="A6365">
            <v>30560</v>
          </cell>
          <cell r="B6365" t="str">
            <v>05</v>
          </cell>
          <cell r="C6365" t="str">
            <v>Аппаратура ВЧ  связи Z-12Ф-Е</v>
          </cell>
          <cell r="D6365" t="str">
            <v>505</v>
          </cell>
          <cell r="E6365" t="str">
            <v>011</v>
          </cell>
          <cell r="F6365">
            <v>11</v>
          </cell>
          <cell r="G6365">
            <v>41</v>
          </cell>
          <cell r="H6365">
            <v>79982.92</v>
          </cell>
          <cell r="I6365" t="str">
            <v>47574</v>
          </cell>
          <cell r="J6365" t="str">
            <v>2502100</v>
          </cell>
          <cell r="K6365" t="str">
            <v>45611</v>
          </cell>
          <cell r="L6365">
            <v>7.7</v>
          </cell>
          <cell r="M6365" t="str">
            <v>143222363</v>
          </cell>
          <cell r="N6365" t="str">
            <v>83</v>
          </cell>
          <cell r="O6365" t="str">
            <v>0983</v>
          </cell>
          <cell r="Q6365">
            <v>79982.92</v>
          </cell>
          <cell r="R6365">
            <v>0</v>
          </cell>
          <cell r="S6365">
            <v>0</v>
          </cell>
          <cell r="V6365" t="str">
            <v>06574</v>
          </cell>
          <cell r="W6365" t="str">
            <v>9311101</v>
          </cell>
          <cell r="X6365">
            <v>0</v>
          </cell>
          <cell r="Y6365">
            <v>0</v>
          </cell>
        </row>
        <row r="6366">
          <cell r="A6366">
            <v>33482</v>
          </cell>
          <cell r="B6366" t="str">
            <v>05</v>
          </cell>
          <cell r="C6366" t="str">
            <v>Аппаратура АТС ЕСК 400</v>
          </cell>
          <cell r="D6366" t="str">
            <v>505</v>
          </cell>
          <cell r="E6366" t="str">
            <v>011</v>
          </cell>
          <cell r="F6366">
            <v>11</v>
          </cell>
          <cell r="G6366">
            <v>41</v>
          </cell>
          <cell r="H6366">
            <v>31105.11</v>
          </cell>
          <cell r="I6366" t="str">
            <v>47584</v>
          </cell>
          <cell r="J6366" t="str">
            <v>2502100</v>
          </cell>
          <cell r="K6366" t="str">
            <v>45608</v>
          </cell>
          <cell r="L6366">
            <v>10</v>
          </cell>
          <cell r="M6366" t="str">
            <v>143222100</v>
          </cell>
          <cell r="N6366" t="str">
            <v>90</v>
          </cell>
          <cell r="O6366" t="str">
            <v>0991</v>
          </cell>
          <cell r="Q6366">
            <v>31105.11</v>
          </cell>
          <cell r="R6366">
            <v>0</v>
          </cell>
          <cell r="S6366">
            <v>0</v>
          </cell>
          <cell r="V6366" t="str">
            <v>06584</v>
          </cell>
          <cell r="W6366" t="str">
            <v>8500920</v>
          </cell>
          <cell r="X6366">
            <v>0</v>
          </cell>
          <cell r="Y6366">
            <v>0</v>
          </cell>
        </row>
        <row r="6367">
          <cell r="A6367">
            <v>33482</v>
          </cell>
          <cell r="B6367" t="str">
            <v>05</v>
          </cell>
          <cell r="C6367" t="str">
            <v>Аппаратура АТС ЕСК 400</v>
          </cell>
          <cell r="D6367" t="str">
            <v>505</v>
          </cell>
          <cell r="E6367" t="str">
            <v>011</v>
          </cell>
          <cell r="F6367">
            <v>11</v>
          </cell>
          <cell r="G6367">
            <v>41</v>
          </cell>
          <cell r="H6367">
            <v>31105.11</v>
          </cell>
          <cell r="I6367" t="str">
            <v>47585</v>
          </cell>
          <cell r="J6367" t="str">
            <v>2502100</v>
          </cell>
          <cell r="K6367" t="str">
            <v>45608</v>
          </cell>
          <cell r="L6367">
            <v>10</v>
          </cell>
          <cell r="M6367" t="str">
            <v>143222100</v>
          </cell>
          <cell r="N6367" t="str">
            <v>90</v>
          </cell>
          <cell r="O6367" t="str">
            <v>0991</v>
          </cell>
          <cell r="Q6367">
            <v>31105.11</v>
          </cell>
          <cell r="R6367">
            <v>0</v>
          </cell>
          <cell r="S6367">
            <v>0</v>
          </cell>
          <cell r="V6367" t="str">
            <v>06585</v>
          </cell>
          <cell r="W6367" t="str">
            <v>8500920</v>
          </cell>
          <cell r="X6367">
            <v>0</v>
          </cell>
          <cell r="Y6367">
            <v>0</v>
          </cell>
        </row>
        <row r="6368">
          <cell r="A6368">
            <v>32112</v>
          </cell>
          <cell r="B6368" t="str">
            <v>20</v>
          </cell>
          <cell r="C6368" t="str">
            <v>Фильтропресс</v>
          </cell>
          <cell r="D6368" t="str">
            <v>520</v>
          </cell>
          <cell r="E6368" t="str">
            <v>011</v>
          </cell>
          <cell r="F6368">
            <v>11</v>
          </cell>
          <cell r="G6368">
            <v>41</v>
          </cell>
          <cell r="H6368">
            <v>2408.0500000000002</v>
          </cell>
          <cell r="I6368" t="str">
            <v>47702</v>
          </cell>
          <cell r="J6368" t="str">
            <v>2010062</v>
          </cell>
          <cell r="K6368" t="str">
            <v>43124</v>
          </cell>
          <cell r="L6368">
            <v>11.1</v>
          </cell>
          <cell r="M6368" t="str">
            <v>143312530</v>
          </cell>
          <cell r="N6368" t="str">
            <v>87</v>
          </cell>
          <cell r="O6368" t="str">
            <v>1287</v>
          </cell>
          <cell r="Q6368">
            <v>2408.0500000000002</v>
          </cell>
          <cell r="R6368">
            <v>0</v>
          </cell>
          <cell r="S6368">
            <v>0</v>
          </cell>
          <cell r="V6368" t="str">
            <v>06702</v>
          </cell>
          <cell r="W6368" t="str">
            <v>9311101</v>
          </cell>
          <cell r="X6368">
            <v>0</v>
          </cell>
          <cell r="Y6368">
            <v>0</v>
          </cell>
        </row>
        <row r="6369">
          <cell r="A6369">
            <v>33147</v>
          </cell>
          <cell r="B6369" t="str">
            <v>20</v>
          </cell>
          <cell r="C6369" t="str">
            <v>Гереметезатор    стыковой ТС-1</v>
          </cell>
          <cell r="D6369" t="str">
            <v>520</v>
          </cell>
          <cell r="E6369" t="str">
            <v>011</v>
          </cell>
          <cell r="F6369">
            <v>31</v>
          </cell>
          <cell r="G6369">
            <v>41</v>
          </cell>
          <cell r="H6369">
            <v>3375</v>
          </cell>
          <cell r="I6369" t="str">
            <v>47737</v>
          </cell>
          <cell r="J6369" t="str">
            <v>2010062</v>
          </cell>
          <cell r="K6369" t="str">
            <v>44007</v>
          </cell>
          <cell r="L6369">
            <v>10</v>
          </cell>
          <cell r="M6369" t="str">
            <v>143312530</v>
          </cell>
          <cell r="N6369" t="str">
            <v>89</v>
          </cell>
          <cell r="O6369" t="str">
            <v>1090</v>
          </cell>
          <cell r="Q6369">
            <v>1615.69</v>
          </cell>
          <cell r="R6369">
            <v>28.13</v>
          </cell>
          <cell r="S6369">
            <v>1759.31</v>
          </cell>
          <cell r="V6369" t="str">
            <v>06737</v>
          </cell>
          <cell r="W6369" t="str">
            <v>9311101</v>
          </cell>
          <cell r="X6369">
            <v>0</v>
          </cell>
          <cell r="Y6369">
            <v>0</v>
          </cell>
        </row>
        <row r="6370">
          <cell r="A6370">
            <v>33147</v>
          </cell>
          <cell r="B6370" t="str">
            <v>20</v>
          </cell>
          <cell r="C6370" t="str">
            <v>Гереметезатор    стыковой ТС-1</v>
          </cell>
          <cell r="D6370" t="str">
            <v>520</v>
          </cell>
          <cell r="E6370" t="str">
            <v>011</v>
          </cell>
          <cell r="F6370">
            <v>31</v>
          </cell>
          <cell r="G6370">
            <v>41</v>
          </cell>
          <cell r="H6370">
            <v>3375</v>
          </cell>
          <cell r="I6370" t="str">
            <v>47738</v>
          </cell>
          <cell r="J6370" t="str">
            <v>2010062</v>
          </cell>
          <cell r="K6370" t="str">
            <v>44007</v>
          </cell>
          <cell r="L6370">
            <v>10</v>
          </cell>
          <cell r="M6370" t="str">
            <v>143312530</v>
          </cell>
          <cell r="N6370" t="str">
            <v>89</v>
          </cell>
          <cell r="O6370" t="str">
            <v>1090</v>
          </cell>
          <cell r="Q6370">
            <v>1615.69</v>
          </cell>
          <cell r="R6370">
            <v>28.13</v>
          </cell>
          <cell r="S6370">
            <v>1759.31</v>
          </cell>
          <cell r="V6370" t="str">
            <v>06738</v>
          </cell>
          <cell r="W6370" t="str">
            <v>9311101</v>
          </cell>
          <cell r="X6370">
            <v>0</v>
          </cell>
          <cell r="Y6370">
            <v>0</v>
          </cell>
        </row>
        <row r="6371">
          <cell r="A6371">
            <v>30376</v>
          </cell>
          <cell r="B6371" t="str">
            <v>42</v>
          </cell>
          <cell r="C6371" t="str">
            <v>Автомобиль ГАЗ-66-02     гос номер 98-56 СХО ямобур</v>
          </cell>
          <cell r="D6371" t="str">
            <v>529</v>
          </cell>
          <cell r="E6371" t="str">
            <v>011</v>
          </cell>
          <cell r="F6371">
            <v>11</v>
          </cell>
          <cell r="G6371">
            <v>41</v>
          </cell>
          <cell r="H6371">
            <v>56016.4</v>
          </cell>
          <cell r="I6371" t="str">
            <v>59233</v>
          </cell>
          <cell r="J6371" t="str">
            <v>2502100</v>
          </cell>
          <cell r="K6371" t="str">
            <v>43413</v>
          </cell>
          <cell r="L6371">
            <v>14.3</v>
          </cell>
          <cell r="M6371" t="str">
            <v>153410040</v>
          </cell>
          <cell r="N6371" t="str">
            <v>83</v>
          </cell>
          <cell r="O6371" t="str">
            <v>0383</v>
          </cell>
          <cell r="Q6371">
            <v>56016.4</v>
          </cell>
          <cell r="R6371">
            <v>0</v>
          </cell>
          <cell r="S6371">
            <v>0</v>
          </cell>
          <cell r="V6371" t="str">
            <v>09233</v>
          </cell>
          <cell r="W6371" t="str">
            <v>9311101</v>
          </cell>
          <cell r="X6371">
            <v>0</v>
          </cell>
          <cell r="Y6371">
            <v>0</v>
          </cell>
        </row>
        <row r="6372">
          <cell r="A6372">
            <v>26969</v>
          </cell>
          <cell r="B6372" t="str">
            <v>07</v>
          </cell>
          <cell r="C6372" t="str">
            <v>Автомобиль ГАЗ-66 ямобур  госномер А 483 АК</v>
          </cell>
          <cell r="D6372" t="str">
            <v>519</v>
          </cell>
          <cell r="E6372" t="str">
            <v>011</v>
          </cell>
          <cell r="F6372">
            <v>11</v>
          </cell>
          <cell r="G6372">
            <v>41</v>
          </cell>
          <cell r="H6372">
            <v>18011.240000000002</v>
          </cell>
          <cell r="I6372" t="str">
            <v>49162</v>
          </cell>
          <cell r="J6372" t="str">
            <v>2502100</v>
          </cell>
          <cell r="K6372" t="str">
            <v>43413</v>
          </cell>
          <cell r="L6372">
            <v>14.3</v>
          </cell>
          <cell r="M6372" t="str">
            <v>142915242</v>
          </cell>
          <cell r="N6372" t="str">
            <v>73</v>
          </cell>
          <cell r="O6372" t="str">
            <v>1173</v>
          </cell>
          <cell r="Q6372">
            <v>18011.240000000002</v>
          </cell>
          <cell r="R6372">
            <v>0</v>
          </cell>
          <cell r="S6372">
            <v>0</v>
          </cell>
          <cell r="V6372" t="str">
            <v>09162</v>
          </cell>
          <cell r="W6372" t="str">
            <v>9311101</v>
          </cell>
          <cell r="X6372">
            <v>0</v>
          </cell>
          <cell r="Y6372">
            <v>0</v>
          </cell>
        </row>
        <row r="6373">
          <cell r="A6373">
            <v>34090</v>
          </cell>
          <cell r="B6373" t="str">
            <v>07</v>
          </cell>
          <cell r="C6373" t="str">
            <v>Экскаватор ЭО 2621В гос ном 07-87 СЛ</v>
          </cell>
          <cell r="D6373" t="str">
            <v>519</v>
          </cell>
          <cell r="E6373" t="str">
            <v>011</v>
          </cell>
          <cell r="F6373">
            <v>31</v>
          </cell>
          <cell r="G6373">
            <v>41</v>
          </cell>
          <cell r="H6373">
            <v>14408</v>
          </cell>
          <cell r="I6373" t="str">
            <v>45341</v>
          </cell>
          <cell r="J6373" t="str">
            <v>2502100</v>
          </cell>
          <cell r="K6373" t="str">
            <v>41800</v>
          </cell>
          <cell r="L6373">
            <v>12.5</v>
          </cell>
          <cell r="M6373" t="str">
            <v>142924332</v>
          </cell>
          <cell r="N6373" t="str">
            <v>90</v>
          </cell>
          <cell r="O6373" t="str">
            <v>0593</v>
          </cell>
          <cell r="P6373" t="str">
            <v>0593</v>
          </cell>
          <cell r="Q6373">
            <v>14408</v>
          </cell>
          <cell r="R6373">
            <v>0</v>
          </cell>
          <cell r="S6373">
            <v>0</v>
          </cell>
          <cell r="V6373" t="str">
            <v>00012</v>
          </cell>
          <cell r="W6373" t="str">
            <v>8830000</v>
          </cell>
          <cell r="X6373">
            <v>0</v>
          </cell>
          <cell r="Y6373">
            <v>10000</v>
          </cell>
        </row>
        <row r="6374">
          <cell r="A6374">
            <v>34304</v>
          </cell>
          <cell r="B6374" t="str">
            <v>10</v>
          </cell>
          <cell r="C6374" t="str">
            <v>Автокран КС -2568 А Гос номер 40-11 СХН</v>
          </cell>
          <cell r="D6374" t="str">
            <v>510</v>
          </cell>
          <cell r="E6374" t="str">
            <v>011</v>
          </cell>
          <cell r="F6374">
            <v>11</v>
          </cell>
          <cell r="G6374">
            <v>41</v>
          </cell>
          <cell r="H6374">
            <v>131604</v>
          </cell>
          <cell r="I6374" t="str">
            <v>49269</v>
          </cell>
          <cell r="J6374" t="str">
            <v>2502100</v>
          </cell>
          <cell r="K6374" t="str">
            <v>41700</v>
          </cell>
          <cell r="L6374">
            <v>10</v>
          </cell>
          <cell r="M6374" t="str">
            <v>142915244</v>
          </cell>
          <cell r="N6374" t="str">
            <v>92</v>
          </cell>
          <cell r="O6374" t="str">
            <v>1293</v>
          </cell>
          <cell r="P6374" t="str">
            <v>1293</v>
          </cell>
          <cell r="Q6374">
            <v>131604</v>
          </cell>
          <cell r="R6374">
            <v>0</v>
          </cell>
          <cell r="S6374">
            <v>0</v>
          </cell>
          <cell r="V6374" t="str">
            <v>00006</v>
          </cell>
          <cell r="W6374" t="str">
            <v>0800000</v>
          </cell>
          <cell r="X6374">
            <v>0</v>
          </cell>
          <cell r="Y6374">
            <v>1333333</v>
          </cell>
        </row>
        <row r="6375">
          <cell r="A6375">
            <v>34394</v>
          </cell>
          <cell r="B6375" t="str">
            <v>04</v>
          </cell>
          <cell r="C6375" t="str">
            <v>Экскаватор ЭО 2626</v>
          </cell>
          <cell r="D6375" t="str">
            <v>539</v>
          </cell>
          <cell r="E6375" t="str">
            <v>011</v>
          </cell>
          <cell r="F6375">
            <v>31</v>
          </cell>
          <cell r="G6375">
            <v>41</v>
          </cell>
          <cell r="H6375">
            <v>406000</v>
          </cell>
          <cell r="I6375" t="str">
            <v>45342</v>
          </cell>
          <cell r="J6375" t="str">
            <v>2502100</v>
          </cell>
          <cell r="K6375" t="str">
            <v>41800</v>
          </cell>
          <cell r="L6375">
            <v>12.5</v>
          </cell>
          <cell r="M6375" t="str">
            <v>142924332</v>
          </cell>
          <cell r="N6375" t="str">
            <v>93</v>
          </cell>
          <cell r="O6375" t="str">
            <v>0394</v>
          </cell>
          <cell r="P6375" t="str">
            <v>0394</v>
          </cell>
          <cell r="Q6375">
            <v>406000</v>
          </cell>
          <cell r="R6375">
            <v>0</v>
          </cell>
          <cell r="S6375">
            <v>0</v>
          </cell>
          <cell r="V6375" t="str">
            <v>00003</v>
          </cell>
          <cell r="W6375" t="str">
            <v>0800000</v>
          </cell>
          <cell r="X6375">
            <v>0</v>
          </cell>
          <cell r="Y6375">
            <v>4471545</v>
          </cell>
        </row>
        <row r="6376">
          <cell r="A6376">
            <v>34394</v>
          </cell>
          <cell r="B6376" t="str">
            <v>07</v>
          </cell>
          <cell r="C6376" t="str">
            <v>Телевизор Чайка</v>
          </cell>
          <cell r="D6376" t="str">
            <v>519</v>
          </cell>
          <cell r="E6376" t="str">
            <v>011</v>
          </cell>
          <cell r="F6376">
            <v>11</v>
          </cell>
          <cell r="G6376">
            <v>41</v>
          </cell>
          <cell r="H6376">
            <v>2528.7600000000002</v>
          </cell>
          <cell r="I6376" t="str">
            <v>45240</v>
          </cell>
          <cell r="J6376" t="str">
            <v>2502100</v>
          </cell>
          <cell r="K6376" t="str">
            <v>45625</v>
          </cell>
          <cell r="L6376">
            <v>10.5</v>
          </cell>
          <cell r="M6376" t="str">
            <v>143230102</v>
          </cell>
          <cell r="N6376" t="str">
            <v>93</v>
          </cell>
          <cell r="O6376" t="str">
            <v>0394</v>
          </cell>
          <cell r="P6376" t="str">
            <v>0394</v>
          </cell>
          <cell r="Q6376">
            <v>2528.7600000000002</v>
          </cell>
          <cell r="R6376">
            <v>0</v>
          </cell>
          <cell r="S6376">
            <v>0</v>
          </cell>
          <cell r="V6376" t="str">
            <v>00005</v>
          </cell>
          <cell r="W6376" t="str">
            <v>0800000</v>
          </cell>
          <cell r="X6376">
            <v>0</v>
          </cell>
          <cell r="Y6376">
            <v>146340</v>
          </cell>
        </row>
        <row r="6377">
          <cell r="A6377">
            <v>34608</v>
          </cell>
          <cell r="B6377" t="str">
            <v>05</v>
          </cell>
          <cell r="C6377" t="str">
            <v>Стойка переключения СГ-120</v>
          </cell>
          <cell r="D6377" t="str">
            <v>505</v>
          </cell>
          <cell r="E6377" t="str">
            <v>011</v>
          </cell>
          <cell r="F6377">
            <v>41</v>
          </cell>
          <cell r="G6377">
            <v>41</v>
          </cell>
          <cell r="H6377">
            <v>171952</v>
          </cell>
          <cell r="I6377" t="str">
            <v>45990</v>
          </cell>
          <cell r="J6377" t="str">
            <v>2502100</v>
          </cell>
          <cell r="K6377" t="str">
            <v>45602</v>
          </cell>
          <cell r="L6377">
            <v>6.5</v>
          </cell>
          <cell r="M6377" t="str">
            <v>143010000</v>
          </cell>
          <cell r="N6377" t="str">
            <v>89</v>
          </cell>
          <cell r="O6377" t="str">
            <v>1094</v>
          </cell>
          <cell r="P6377" t="str">
            <v>1094</v>
          </cell>
          <cell r="Q6377">
            <v>171952</v>
          </cell>
          <cell r="R6377">
            <v>0</v>
          </cell>
          <cell r="S6377">
            <v>0</v>
          </cell>
          <cell r="V6377" t="str">
            <v>00005</v>
          </cell>
          <cell r="W6377" t="str">
            <v>7900000</v>
          </cell>
          <cell r="X6377">
            <v>0</v>
          </cell>
          <cell r="Y6377">
            <v>0</v>
          </cell>
        </row>
        <row r="6378">
          <cell r="A6378">
            <v>34669</v>
          </cell>
          <cell r="B6378" t="str">
            <v>05</v>
          </cell>
          <cell r="C6378" t="str">
            <v>Радиостанция Сигнал 201Б ном.501780</v>
          </cell>
          <cell r="D6378" t="str">
            <v>505</v>
          </cell>
          <cell r="E6378" t="str">
            <v>011</v>
          </cell>
          <cell r="F6378">
            <v>41</v>
          </cell>
          <cell r="G6378">
            <v>41</v>
          </cell>
          <cell r="H6378">
            <v>17895</v>
          </cell>
          <cell r="I6378" t="str">
            <v>45991</v>
          </cell>
          <cell r="J6378" t="str">
            <v>2502100</v>
          </cell>
          <cell r="K6378" t="str">
            <v>45620</v>
          </cell>
          <cell r="L6378">
            <v>12.5</v>
          </cell>
          <cell r="M6378" t="str">
            <v>143230110</v>
          </cell>
          <cell r="N6378" t="str">
            <v>93</v>
          </cell>
          <cell r="O6378" t="str">
            <v>1294</v>
          </cell>
          <cell r="P6378" t="str">
            <v>1294</v>
          </cell>
          <cell r="Q6378">
            <v>17895</v>
          </cell>
          <cell r="R6378">
            <v>0</v>
          </cell>
          <cell r="S6378">
            <v>0</v>
          </cell>
          <cell r="V6378" t="str">
            <v>00016</v>
          </cell>
          <cell r="W6378" t="str">
            <v>7920000</v>
          </cell>
          <cell r="X6378">
            <v>0</v>
          </cell>
          <cell r="Y6378">
            <v>0</v>
          </cell>
        </row>
        <row r="6379">
          <cell r="A6379">
            <v>34669</v>
          </cell>
          <cell r="B6379" t="str">
            <v>05</v>
          </cell>
          <cell r="C6379" t="str">
            <v>Радиостанция Сигнал 201Б ном.501752</v>
          </cell>
          <cell r="D6379" t="str">
            <v>505</v>
          </cell>
          <cell r="E6379" t="str">
            <v>011</v>
          </cell>
          <cell r="F6379">
            <v>41</v>
          </cell>
          <cell r="G6379">
            <v>41</v>
          </cell>
          <cell r="H6379">
            <v>17895</v>
          </cell>
          <cell r="I6379" t="str">
            <v>45992</v>
          </cell>
          <cell r="J6379" t="str">
            <v>2502100</v>
          </cell>
          <cell r="K6379" t="str">
            <v>45620</v>
          </cell>
          <cell r="L6379">
            <v>12.5</v>
          </cell>
          <cell r="M6379" t="str">
            <v>143230110</v>
          </cell>
          <cell r="N6379" t="str">
            <v>93</v>
          </cell>
          <cell r="O6379" t="str">
            <v>1294</v>
          </cell>
          <cell r="P6379" t="str">
            <v>1294</v>
          </cell>
          <cell r="Q6379">
            <v>17895</v>
          </cell>
          <cell r="R6379">
            <v>0</v>
          </cell>
          <cell r="S6379">
            <v>0</v>
          </cell>
          <cell r="V6379" t="str">
            <v>00016</v>
          </cell>
          <cell r="W6379" t="str">
            <v>7920000</v>
          </cell>
          <cell r="X6379">
            <v>0</v>
          </cell>
          <cell r="Y6379">
            <v>0</v>
          </cell>
        </row>
        <row r="6380">
          <cell r="A6380">
            <v>34669</v>
          </cell>
          <cell r="B6380" t="str">
            <v>05</v>
          </cell>
          <cell r="C6380" t="str">
            <v>Радиостанция Сигнал 201Б ном.502006 на а/мГАЗ-52 гос.ном.А481 АК КСР</v>
          </cell>
          <cell r="D6380" t="str">
            <v>505</v>
          </cell>
          <cell r="E6380" t="str">
            <v>011</v>
          </cell>
          <cell r="F6380">
            <v>41</v>
          </cell>
          <cell r="G6380">
            <v>41</v>
          </cell>
          <cell r="H6380">
            <v>17895</v>
          </cell>
          <cell r="I6380" t="str">
            <v>45993</v>
          </cell>
          <cell r="J6380" t="str">
            <v>2502100</v>
          </cell>
          <cell r="K6380" t="str">
            <v>45620</v>
          </cell>
          <cell r="L6380">
            <v>12.5</v>
          </cell>
          <cell r="M6380" t="str">
            <v>143230110</v>
          </cell>
          <cell r="N6380" t="str">
            <v>93</v>
          </cell>
          <cell r="O6380" t="str">
            <v>1294</v>
          </cell>
          <cell r="P6380" t="str">
            <v>1294</v>
          </cell>
          <cell r="Q6380">
            <v>17895</v>
          </cell>
          <cell r="R6380">
            <v>0</v>
          </cell>
          <cell r="S6380">
            <v>0</v>
          </cell>
          <cell r="V6380" t="str">
            <v>00016</v>
          </cell>
          <cell r="W6380" t="str">
            <v>7920000</v>
          </cell>
          <cell r="X6380">
            <v>0</v>
          </cell>
          <cell r="Y6380">
            <v>0</v>
          </cell>
        </row>
        <row r="6381">
          <cell r="A6381">
            <v>35004</v>
          </cell>
          <cell r="B6381" t="str">
            <v>12</v>
          </cell>
          <cell r="C6381" t="str">
            <v>Видиомагнитофон Сони</v>
          </cell>
          <cell r="D6381" t="str">
            <v>512</v>
          </cell>
          <cell r="E6381" t="str">
            <v>011</v>
          </cell>
          <cell r="F6381">
            <v>11</v>
          </cell>
          <cell r="G6381">
            <v>41</v>
          </cell>
          <cell r="H6381">
            <v>3456</v>
          </cell>
          <cell r="I6381" t="str">
            <v>45075</v>
          </cell>
          <cell r="J6381" t="str">
            <v>2600405</v>
          </cell>
          <cell r="K6381" t="str">
            <v>45623</v>
          </cell>
          <cell r="L6381">
            <v>10</v>
          </cell>
          <cell r="M6381" t="str">
            <v>143230144</v>
          </cell>
          <cell r="N6381" t="str">
            <v>94</v>
          </cell>
          <cell r="O6381" t="str">
            <v>1195</v>
          </cell>
          <cell r="P6381" t="str">
            <v>1195</v>
          </cell>
          <cell r="Q6381">
            <v>3250.8</v>
          </cell>
          <cell r="R6381">
            <v>28.8</v>
          </cell>
          <cell r="S6381">
            <v>205.2</v>
          </cell>
          <cell r="V6381" t="str">
            <v>00002</v>
          </cell>
          <cell r="W6381" t="str">
            <v>0800000</v>
          </cell>
          <cell r="X6381">
            <v>0</v>
          </cell>
          <cell r="Y6381">
            <v>0</v>
          </cell>
        </row>
        <row r="6382">
          <cell r="A6382">
            <v>35004</v>
          </cell>
          <cell r="B6382" t="str">
            <v>12</v>
          </cell>
          <cell r="C6382" t="str">
            <v>Телевизор Блак Тринитрон Сони</v>
          </cell>
          <cell r="D6382" t="str">
            <v>512</v>
          </cell>
          <cell r="E6382" t="str">
            <v>011</v>
          </cell>
          <cell r="F6382">
            <v>11</v>
          </cell>
          <cell r="G6382">
            <v>41</v>
          </cell>
          <cell r="H6382">
            <v>3801.6</v>
          </cell>
          <cell r="I6382" t="str">
            <v>45074</v>
          </cell>
          <cell r="J6382" t="str">
            <v>2600405</v>
          </cell>
          <cell r="K6382" t="str">
            <v>45625</v>
          </cell>
          <cell r="L6382">
            <v>10.5</v>
          </cell>
          <cell r="M6382" t="str">
            <v>143230102</v>
          </cell>
          <cell r="N6382" t="str">
            <v>94</v>
          </cell>
          <cell r="O6382" t="str">
            <v>1195</v>
          </cell>
          <cell r="P6382" t="str">
            <v>1195</v>
          </cell>
          <cell r="Q6382">
            <v>3741.91</v>
          </cell>
          <cell r="R6382">
            <v>33.26</v>
          </cell>
          <cell r="S6382">
            <v>59.69</v>
          </cell>
          <cell r="V6382" t="str">
            <v>00512</v>
          </cell>
          <cell r="W6382" t="str">
            <v>0800000</v>
          </cell>
          <cell r="X6382">
            <v>0</v>
          </cell>
          <cell r="Y6382">
            <v>0</v>
          </cell>
        </row>
        <row r="6383">
          <cell r="A6383">
            <v>34851</v>
          </cell>
          <cell r="B6383" t="str">
            <v>10</v>
          </cell>
          <cell r="C6383" t="str">
            <v>Автомоб кран КС-2561К на базе а\мобиля ЗИЛ-431412 гос.ном.94-93 СХО</v>
          </cell>
          <cell r="D6383" t="str">
            <v>510</v>
          </cell>
          <cell r="E6383" t="str">
            <v>011</v>
          </cell>
          <cell r="F6383">
            <v>11</v>
          </cell>
          <cell r="G6383">
            <v>41</v>
          </cell>
          <cell r="H6383">
            <v>271040</v>
          </cell>
          <cell r="I6383" t="str">
            <v>45344</v>
          </cell>
          <cell r="J6383" t="str">
            <v>2502100</v>
          </cell>
          <cell r="K6383" t="str">
            <v>41700</v>
          </cell>
          <cell r="L6383">
            <v>10</v>
          </cell>
          <cell r="M6383" t="str">
            <v>142915242</v>
          </cell>
          <cell r="N6383" t="str">
            <v>92</v>
          </cell>
          <cell r="O6383" t="str">
            <v>0695</v>
          </cell>
          <cell r="P6383" t="str">
            <v>0695</v>
          </cell>
          <cell r="Q6383">
            <v>243011.72</v>
          </cell>
          <cell r="R6383">
            <v>2258.67</v>
          </cell>
          <cell r="S6383">
            <v>28028.28</v>
          </cell>
          <cell r="V6383" t="str">
            <v>00040</v>
          </cell>
          <cell r="W6383" t="str">
            <v>0800000</v>
          </cell>
          <cell r="X6383">
            <v>0</v>
          </cell>
          <cell r="Y6383">
            <v>6913580</v>
          </cell>
        </row>
        <row r="6384">
          <cell r="A6384">
            <v>34881</v>
          </cell>
          <cell r="B6384" t="str">
            <v>04</v>
          </cell>
          <cell r="C6384" t="str">
            <v>Автокран КС 2561 ДА гос.ном. Е-717 АА  на базе ЗИЛ-130</v>
          </cell>
          <cell r="D6384" t="str">
            <v>539</v>
          </cell>
          <cell r="E6384" t="str">
            <v>011</v>
          </cell>
          <cell r="F6384">
            <v>31</v>
          </cell>
          <cell r="G6384">
            <v>41</v>
          </cell>
          <cell r="H6384">
            <v>246830</v>
          </cell>
          <cell r="I6384" t="str">
            <v>45346</v>
          </cell>
          <cell r="J6384" t="str">
            <v>2502100</v>
          </cell>
          <cell r="K6384" t="str">
            <v>41700</v>
          </cell>
          <cell r="L6384">
            <v>10</v>
          </cell>
          <cell r="M6384" t="str">
            <v>142915242</v>
          </cell>
          <cell r="N6384" t="str">
            <v>95</v>
          </cell>
          <cell r="O6384" t="str">
            <v>0795</v>
          </cell>
          <cell r="P6384" t="str">
            <v>0795</v>
          </cell>
          <cell r="Q6384">
            <v>218485.01</v>
          </cell>
          <cell r="R6384">
            <v>2056.92</v>
          </cell>
          <cell r="S6384">
            <v>28344.99</v>
          </cell>
          <cell r="V6384" t="str">
            <v>00000</v>
          </cell>
          <cell r="W6384" t="str">
            <v>0800000</v>
          </cell>
          <cell r="X6384">
            <v>0</v>
          </cell>
          <cell r="Y6384">
            <v>7997702</v>
          </cell>
        </row>
        <row r="6385">
          <cell r="A6385">
            <v>34881</v>
          </cell>
          <cell r="B6385" t="str">
            <v>10</v>
          </cell>
          <cell r="C6385" t="str">
            <v>Автокран КС 2561 ДА на базе ЗИЛ-130 г.н.98-11 СХО</v>
          </cell>
          <cell r="D6385" t="str">
            <v>510</v>
          </cell>
          <cell r="E6385" t="str">
            <v>011</v>
          </cell>
          <cell r="F6385">
            <v>31</v>
          </cell>
          <cell r="G6385">
            <v>41</v>
          </cell>
          <cell r="H6385">
            <v>246830</v>
          </cell>
          <cell r="I6385" t="str">
            <v>45347</v>
          </cell>
          <cell r="J6385" t="str">
            <v>2502100</v>
          </cell>
          <cell r="K6385" t="str">
            <v>41700</v>
          </cell>
          <cell r="L6385">
            <v>10</v>
          </cell>
          <cell r="M6385" t="str">
            <v>142915242</v>
          </cell>
          <cell r="N6385" t="str">
            <v>95</v>
          </cell>
          <cell r="O6385" t="str">
            <v>0795</v>
          </cell>
          <cell r="P6385" t="str">
            <v>0795</v>
          </cell>
          <cell r="Q6385">
            <v>217240.21</v>
          </cell>
          <cell r="R6385">
            <v>2056.92</v>
          </cell>
          <cell r="S6385">
            <v>29589.79</v>
          </cell>
          <cell r="V6385" t="str">
            <v>00013</v>
          </cell>
          <cell r="W6385" t="str">
            <v>0800000</v>
          </cell>
          <cell r="X6385">
            <v>0</v>
          </cell>
          <cell r="Y6385">
            <v>7997702</v>
          </cell>
        </row>
        <row r="6386">
          <cell r="A6386">
            <v>34881</v>
          </cell>
          <cell r="B6386" t="str">
            <v>10</v>
          </cell>
          <cell r="C6386" t="str">
            <v>Станок токарно-винторезный 1К62</v>
          </cell>
          <cell r="D6386" t="str">
            <v>510</v>
          </cell>
          <cell r="E6386" t="str">
            <v>011</v>
          </cell>
          <cell r="F6386">
            <v>11</v>
          </cell>
          <cell r="G6386">
            <v>41</v>
          </cell>
          <cell r="H6386">
            <v>143468</v>
          </cell>
          <cell r="I6386" t="str">
            <v>45345</v>
          </cell>
          <cell r="J6386" t="str">
            <v>2502100</v>
          </cell>
          <cell r="K6386" t="str">
            <v>41000</v>
          </cell>
          <cell r="L6386">
            <v>4.5999999999999996</v>
          </cell>
          <cell r="M6386" t="str">
            <v>142922010</v>
          </cell>
          <cell r="N6386" t="str">
            <v>95</v>
          </cell>
          <cell r="O6386" t="str">
            <v>0795</v>
          </cell>
          <cell r="P6386" t="str">
            <v>0795</v>
          </cell>
          <cell r="Q6386">
            <v>64764.02</v>
          </cell>
          <cell r="R6386">
            <v>549.96</v>
          </cell>
          <cell r="S6386">
            <v>78703.98</v>
          </cell>
          <cell r="V6386" t="str">
            <v>00014</v>
          </cell>
          <cell r="W6386" t="str">
            <v>0800000</v>
          </cell>
          <cell r="X6386">
            <v>0</v>
          </cell>
          <cell r="Y6386">
            <v>4772000</v>
          </cell>
        </row>
        <row r="6387">
          <cell r="A6387">
            <v>34912</v>
          </cell>
          <cell r="B6387" t="str">
            <v>10</v>
          </cell>
          <cell r="C6387" t="str">
            <v>Вентилятор ВКР</v>
          </cell>
          <cell r="D6387" t="str">
            <v>510</v>
          </cell>
          <cell r="E6387" t="str">
            <v>011</v>
          </cell>
          <cell r="F6387">
            <v>31</v>
          </cell>
          <cell r="G6387">
            <v>41</v>
          </cell>
          <cell r="H6387">
            <v>4318</v>
          </cell>
          <cell r="I6387" t="str">
            <v>42261</v>
          </cell>
          <cell r="J6387" t="str">
            <v>2502100</v>
          </cell>
          <cell r="K6387" t="str">
            <v>41606</v>
          </cell>
          <cell r="L6387">
            <v>11.1</v>
          </cell>
          <cell r="M6387" t="str">
            <v>142919550</v>
          </cell>
          <cell r="N6387" t="str">
            <v>95</v>
          </cell>
          <cell r="O6387" t="str">
            <v>0895</v>
          </cell>
          <cell r="P6387" t="str">
            <v>0895</v>
          </cell>
          <cell r="Q6387">
            <v>4318</v>
          </cell>
          <cell r="R6387">
            <v>0</v>
          </cell>
          <cell r="S6387">
            <v>0</v>
          </cell>
          <cell r="V6387" t="str">
            <v>00001</v>
          </cell>
          <cell r="W6387" t="str">
            <v>0800000</v>
          </cell>
          <cell r="X6387">
            <v>0</v>
          </cell>
          <cell r="Y6387">
            <v>296296</v>
          </cell>
        </row>
        <row r="6388">
          <cell r="A6388">
            <v>34912</v>
          </cell>
          <cell r="B6388" t="str">
            <v>10</v>
          </cell>
          <cell r="C6388" t="str">
            <v>Вентилятор</v>
          </cell>
          <cell r="D6388" t="str">
            <v>510</v>
          </cell>
          <cell r="E6388" t="str">
            <v>011</v>
          </cell>
          <cell r="F6388">
            <v>31</v>
          </cell>
          <cell r="G6388">
            <v>41</v>
          </cell>
          <cell r="H6388">
            <v>6117</v>
          </cell>
          <cell r="I6388" t="str">
            <v>42262</v>
          </cell>
          <cell r="J6388" t="str">
            <v>2502100</v>
          </cell>
          <cell r="K6388" t="str">
            <v>41606</v>
          </cell>
          <cell r="L6388">
            <v>11.1</v>
          </cell>
          <cell r="M6388" t="str">
            <v>142919550</v>
          </cell>
          <cell r="N6388" t="str">
            <v>95</v>
          </cell>
          <cell r="O6388" t="str">
            <v>0895</v>
          </cell>
          <cell r="P6388" t="str">
            <v>0895</v>
          </cell>
          <cell r="Q6388">
            <v>6117</v>
          </cell>
          <cell r="R6388">
            <v>0</v>
          </cell>
          <cell r="S6388">
            <v>0</v>
          </cell>
          <cell r="V6388" t="str">
            <v>00002</v>
          </cell>
          <cell r="W6388" t="str">
            <v>0800000</v>
          </cell>
          <cell r="X6388">
            <v>0</v>
          </cell>
          <cell r="Y6388">
            <v>419765</v>
          </cell>
        </row>
        <row r="6389">
          <cell r="A6389">
            <v>34912</v>
          </cell>
          <cell r="B6389" t="str">
            <v>11</v>
          </cell>
          <cell r="C6389" t="str">
            <v>Кондиционер</v>
          </cell>
          <cell r="D6389" t="str">
            <v>511</v>
          </cell>
          <cell r="E6389" t="str">
            <v>011</v>
          </cell>
          <cell r="F6389">
            <v>11</v>
          </cell>
          <cell r="G6389">
            <v>41</v>
          </cell>
          <cell r="H6389">
            <v>15887</v>
          </cell>
          <cell r="I6389" t="str">
            <v>42308</v>
          </cell>
          <cell r="J6389" t="str">
            <v>2602100</v>
          </cell>
          <cell r="K6389" t="str">
            <v>41606</v>
          </cell>
          <cell r="L6389">
            <v>11.1</v>
          </cell>
          <cell r="M6389" t="str">
            <v>142919550</v>
          </cell>
          <cell r="N6389" t="str">
            <v>95</v>
          </cell>
          <cell r="O6389" t="str">
            <v>0895</v>
          </cell>
          <cell r="P6389" t="str">
            <v>0895</v>
          </cell>
          <cell r="Q6389">
            <v>15887</v>
          </cell>
          <cell r="R6389">
            <v>0</v>
          </cell>
          <cell r="S6389">
            <v>0</v>
          </cell>
          <cell r="V6389" t="str">
            <v>00004</v>
          </cell>
          <cell r="W6389" t="str">
            <v>0800000</v>
          </cell>
          <cell r="X6389">
            <v>0</v>
          </cell>
          <cell r="Y6389">
            <v>1090064</v>
          </cell>
        </row>
        <row r="6390">
          <cell r="A6390">
            <v>34943</v>
          </cell>
          <cell r="B6390" t="str">
            <v>05</v>
          </cell>
          <cell r="C6390" t="str">
            <v>Радиостанция Эстакада 18Р 22С-2 ном.0857130795</v>
          </cell>
          <cell r="D6390" t="str">
            <v>505</v>
          </cell>
          <cell r="E6390" t="str">
            <v>011</v>
          </cell>
          <cell r="F6390">
            <v>11</v>
          </cell>
          <cell r="G6390">
            <v>41</v>
          </cell>
          <cell r="H6390">
            <v>10814</v>
          </cell>
          <cell r="I6390" t="str">
            <v>45996</v>
          </cell>
          <cell r="J6390" t="str">
            <v>2502100</v>
          </cell>
          <cell r="K6390" t="str">
            <v>45620</v>
          </cell>
          <cell r="L6390">
            <v>12.5</v>
          </cell>
          <cell r="M6390" t="str">
            <v>143230110</v>
          </cell>
          <cell r="N6390" t="str">
            <v>95</v>
          </cell>
          <cell r="O6390" t="str">
            <v>0995</v>
          </cell>
          <cell r="P6390" t="str">
            <v>0995</v>
          </cell>
          <cell r="Q6390">
            <v>10814</v>
          </cell>
          <cell r="R6390">
            <v>0</v>
          </cell>
          <cell r="S6390">
            <v>0</v>
          </cell>
          <cell r="V6390" t="str">
            <v>00003</v>
          </cell>
          <cell r="W6390" t="str">
            <v>0800000</v>
          </cell>
          <cell r="X6390">
            <v>0</v>
          </cell>
          <cell r="Y6390">
            <v>534000</v>
          </cell>
        </row>
        <row r="6391">
          <cell r="A6391">
            <v>34943</v>
          </cell>
          <cell r="B6391" t="str">
            <v>05</v>
          </cell>
          <cell r="C6391" t="str">
            <v>Радиостанция Эстакада 18Р 22С-2 ном.0857140795</v>
          </cell>
          <cell r="D6391" t="str">
            <v>505</v>
          </cell>
          <cell r="E6391" t="str">
            <v>011</v>
          </cell>
          <cell r="F6391">
            <v>11</v>
          </cell>
          <cell r="G6391">
            <v>41</v>
          </cell>
          <cell r="H6391">
            <v>10814</v>
          </cell>
          <cell r="I6391" t="str">
            <v>45997</v>
          </cell>
          <cell r="J6391" t="str">
            <v>2502100</v>
          </cell>
          <cell r="K6391" t="str">
            <v>45620</v>
          </cell>
          <cell r="L6391">
            <v>12.5</v>
          </cell>
          <cell r="M6391" t="str">
            <v>143230110</v>
          </cell>
          <cell r="N6391" t="str">
            <v>95</v>
          </cell>
          <cell r="O6391" t="str">
            <v>0995</v>
          </cell>
          <cell r="P6391" t="str">
            <v>0995</v>
          </cell>
          <cell r="Q6391">
            <v>10814</v>
          </cell>
          <cell r="R6391">
            <v>0</v>
          </cell>
          <cell r="S6391">
            <v>0</v>
          </cell>
          <cell r="V6391" t="str">
            <v>00003</v>
          </cell>
          <cell r="W6391" t="str">
            <v>0800000</v>
          </cell>
          <cell r="X6391">
            <v>0</v>
          </cell>
          <cell r="Y6391">
            <v>534000</v>
          </cell>
        </row>
        <row r="6392">
          <cell r="A6392">
            <v>34943</v>
          </cell>
          <cell r="B6392" t="str">
            <v>05</v>
          </cell>
          <cell r="C6392" t="str">
            <v>Радиостанция Эстакада 18Р 22С-2</v>
          </cell>
          <cell r="D6392" t="str">
            <v>505</v>
          </cell>
          <cell r="E6392" t="str">
            <v>011</v>
          </cell>
          <cell r="F6392">
            <v>11</v>
          </cell>
          <cell r="G6392">
            <v>41</v>
          </cell>
          <cell r="H6392">
            <v>10814</v>
          </cell>
          <cell r="I6392" t="str">
            <v>45998</v>
          </cell>
          <cell r="J6392" t="str">
            <v>2502100</v>
          </cell>
          <cell r="K6392" t="str">
            <v>45620</v>
          </cell>
          <cell r="L6392">
            <v>12.5</v>
          </cell>
          <cell r="M6392" t="str">
            <v>143230110</v>
          </cell>
          <cell r="N6392" t="str">
            <v>95</v>
          </cell>
          <cell r="O6392" t="str">
            <v>0995</v>
          </cell>
          <cell r="P6392" t="str">
            <v>0995</v>
          </cell>
          <cell r="Q6392">
            <v>10814</v>
          </cell>
          <cell r="R6392">
            <v>0</v>
          </cell>
          <cell r="S6392">
            <v>0</v>
          </cell>
          <cell r="V6392" t="str">
            <v>00004</v>
          </cell>
          <cell r="W6392" t="str">
            <v>080000</v>
          </cell>
          <cell r="X6392">
            <v>0</v>
          </cell>
          <cell r="Y6392">
            <v>534000</v>
          </cell>
        </row>
        <row r="6393">
          <cell r="A6393">
            <v>34943</v>
          </cell>
          <cell r="B6393" t="str">
            <v>05</v>
          </cell>
          <cell r="C6393" t="str">
            <v>Радиостанции Эстакада 18 Р 22С-1 ном.0804650595</v>
          </cell>
          <cell r="D6393" t="str">
            <v>505</v>
          </cell>
          <cell r="E6393" t="str">
            <v>011</v>
          </cell>
          <cell r="F6393">
            <v>11</v>
          </cell>
          <cell r="G6393">
            <v>41</v>
          </cell>
          <cell r="H6393">
            <v>15417</v>
          </cell>
          <cell r="I6393" t="str">
            <v>45994</v>
          </cell>
          <cell r="J6393" t="str">
            <v>2502100</v>
          </cell>
          <cell r="K6393" t="str">
            <v>45620</v>
          </cell>
          <cell r="L6393">
            <v>12.5</v>
          </cell>
          <cell r="M6393" t="str">
            <v>143230110</v>
          </cell>
          <cell r="N6393" t="str">
            <v>95</v>
          </cell>
          <cell r="O6393" t="str">
            <v>0995</v>
          </cell>
          <cell r="P6393" t="str">
            <v>0995</v>
          </cell>
          <cell r="Q6393">
            <v>15417</v>
          </cell>
          <cell r="R6393">
            <v>0</v>
          </cell>
          <cell r="S6393">
            <v>0</v>
          </cell>
          <cell r="V6393" t="str">
            <v>00005</v>
          </cell>
          <cell r="W6393" t="str">
            <v>0800000</v>
          </cell>
          <cell r="X6393">
            <v>0</v>
          </cell>
          <cell r="Y6393">
            <v>796000</v>
          </cell>
        </row>
        <row r="6394">
          <cell r="A6394">
            <v>34943</v>
          </cell>
          <cell r="B6394" t="str">
            <v>05</v>
          </cell>
          <cell r="C6394" t="str">
            <v>Радиостанции Эстакада 18 Р 22С-1 ном.0842210795</v>
          </cell>
          <cell r="D6394" t="str">
            <v>505</v>
          </cell>
          <cell r="E6394" t="str">
            <v>011</v>
          </cell>
          <cell r="F6394">
            <v>11</v>
          </cell>
          <cell r="G6394">
            <v>41</v>
          </cell>
          <cell r="H6394">
            <v>15417</v>
          </cell>
          <cell r="I6394" t="str">
            <v>45995</v>
          </cell>
          <cell r="J6394" t="str">
            <v>2502100</v>
          </cell>
          <cell r="K6394" t="str">
            <v>45620</v>
          </cell>
          <cell r="L6394">
            <v>12.5</v>
          </cell>
          <cell r="M6394" t="str">
            <v>143230110</v>
          </cell>
          <cell r="N6394" t="str">
            <v>95</v>
          </cell>
          <cell r="O6394" t="str">
            <v>0995</v>
          </cell>
          <cell r="P6394" t="str">
            <v>0995</v>
          </cell>
          <cell r="Q6394">
            <v>15417</v>
          </cell>
          <cell r="R6394">
            <v>0</v>
          </cell>
          <cell r="S6394">
            <v>0</v>
          </cell>
          <cell r="V6394" t="str">
            <v>00005</v>
          </cell>
          <cell r="W6394" t="str">
            <v>0800000</v>
          </cell>
          <cell r="X6394">
            <v>0</v>
          </cell>
          <cell r="Y6394">
            <v>796000</v>
          </cell>
        </row>
        <row r="6395">
          <cell r="A6395">
            <v>34973</v>
          </cell>
          <cell r="B6395" t="str">
            <v>07</v>
          </cell>
          <cell r="C6395" t="str">
            <v>Бурильная машина на базе МТЗ гос.ном.07-85 СЛ</v>
          </cell>
          <cell r="D6395" t="str">
            <v>519</v>
          </cell>
          <cell r="E6395" t="str">
            <v>011</v>
          </cell>
          <cell r="F6395">
            <v>11</v>
          </cell>
          <cell r="G6395">
            <v>41</v>
          </cell>
          <cell r="H6395">
            <v>84888</v>
          </cell>
          <cell r="I6395" t="str">
            <v>45242</v>
          </cell>
          <cell r="J6395" t="str">
            <v>2502100</v>
          </cell>
          <cell r="K6395" t="str">
            <v>43413</v>
          </cell>
          <cell r="L6395">
            <v>14.3</v>
          </cell>
          <cell r="M6395" t="str">
            <v>142918010</v>
          </cell>
          <cell r="N6395" t="str">
            <v>88</v>
          </cell>
          <cell r="O6395" t="str">
            <v>1095</v>
          </cell>
          <cell r="P6395" t="str">
            <v>1095</v>
          </cell>
          <cell r="Q6395">
            <v>84888</v>
          </cell>
          <cell r="R6395">
            <v>0</v>
          </cell>
          <cell r="S6395">
            <v>0</v>
          </cell>
          <cell r="V6395" t="str">
            <v>00001</v>
          </cell>
          <cell r="W6395" t="str">
            <v>0800000</v>
          </cell>
          <cell r="X6395">
            <v>0</v>
          </cell>
          <cell r="Y6395">
            <v>0</v>
          </cell>
        </row>
        <row r="6396">
          <cell r="A6396">
            <v>34973</v>
          </cell>
          <cell r="B6396" t="str">
            <v>05</v>
          </cell>
          <cell r="C6396" t="str">
            <v>Телефакс K X-F 130</v>
          </cell>
          <cell r="D6396" t="str">
            <v>505</v>
          </cell>
          <cell r="E6396" t="str">
            <v>011</v>
          </cell>
          <cell r="F6396">
            <v>11</v>
          </cell>
          <cell r="G6396">
            <v>41</v>
          </cell>
          <cell r="H6396">
            <v>2411.2399999999998</v>
          </cell>
          <cell r="I6396" t="str">
            <v>46010</v>
          </cell>
          <cell r="J6396" t="str">
            <v>2502100</v>
          </cell>
          <cell r="K6396" t="str">
            <v>45613</v>
          </cell>
          <cell r="L6396">
            <v>7.4</v>
          </cell>
          <cell r="M6396" t="str">
            <v>143010000</v>
          </cell>
          <cell r="N6396" t="str">
            <v>95</v>
          </cell>
          <cell r="O6396" t="str">
            <v>1095</v>
          </cell>
          <cell r="P6396" t="str">
            <v>1095</v>
          </cell>
          <cell r="Q6396">
            <v>1618.18</v>
          </cell>
          <cell r="R6396">
            <v>14.87</v>
          </cell>
          <cell r="S6396">
            <v>793.06</v>
          </cell>
          <cell r="V6396" t="str">
            <v>00002</v>
          </cell>
          <cell r="W6396" t="str">
            <v>0800000</v>
          </cell>
          <cell r="X6396">
            <v>0</v>
          </cell>
          <cell r="Y6396">
            <v>418516</v>
          </cell>
        </row>
        <row r="6397">
          <cell r="A6397">
            <v>34973</v>
          </cell>
          <cell r="B6397" t="str">
            <v>12</v>
          </cell>
          <cell r="C6397" t="str">
            <v>Комплект сотовой телефонной связи директор.</v>
          </cell>
          <cell r="D6397" t="str">
            <v>512</v>
          </cell>
          <cell r="E6397" t="str">
            <v>011</v>
          </cell>
          <cell r="F6397">
            <v>11</v>
          </cell>
          <cell r="G6397">
            <v>41</v>
          </cell>
          <cell r="H6397">
            <v>6648.69</v>
          </cell>
          <cell r="I6397" t="str">
            <v>45079</v>
          </cell>
          <cell r="J6397" t="str">
            <v>2600405</v>
          </cell>
          <cell r="K6397" t="str">
            <v>45620</v>
          </cell>
          <cell r="L6397">
            <v>12.5</v>
          </cell>
          <cell r="M6397" t="str">
            <v>143230110</v>
          </cell>
          <cell r="N6397" t="str">
            <v>95</v>
          </cell>
          <cell r="O6397" t="str">
            <v>1095</v>
          </cell>
          <cell r="P6397" t="str">
            <v>1095</v>
          </cell>
          <cell r="Q6397">
            <v>6648.69</v>
          </cell>
          <cell r="R6397">
            <v>0</v>
          </cell>
          <cell r="S6397">
            <v>0</v>
          </cell>
          <cell r="V6397" t="str">
            <v>00009</v>
          </cell>
          <cell r="W6397" t="str">
            <v>0800000</v>
          </cell>
          <cell r="X6397">
            <v>0</v>
          </cell>
          <cell r="Y6397">
            <v>1045392</v>
          </cell>
        </row>
        <row r="6398">
          <cell r="A6398">
            <v>34973</v>
          </cell>
          <cell r="B6398" t="str">
            <v>12</v>
          </cell>
          <cell r="C6398" t="str">
            <v>Комплект сотовой телефонной связи гл.инженер</v>
          </cell>
          <cell r="D6398" t="str">
            <v>512</v>
          </cell>
          <cell r="E6398" t="str">
            <v>011</v>
          </cell>
          <cell r="F6398">
            <v>11</v>
          </cell>
          <cell r="G6398">
            <v>41</v>
          </cell>
          <cell r="H6398">
            <v>6648.69</v>
          </cell>
          <cell r="I6398" t="str">
            <v>45080</v>
          </cell>
          <cell r="J6398" t="str">
            <v>2600405</v>
          </cell>
          <cell r="K6398" t="str">
            <v>45620</v>
          </cell>
          <cell r="L6398">
            <v>12.5</v>
          </cell>
          <cell r="M6398" t="str">
            <v>143230110</v>
          </cell>
          <cell r="N6398" t="str">
            <v>95</v>
          </cell>
          <cell r="O6398" t="str">
            <v>1095</v>
          </cell>
          <cell r="P6398" t="str">
            <v>1095</v>
          </cell>
          <cell r="Q6398">
            <v>6648.69</v>
          </cell>
          <cell r="R6398">
            <v>0</v>
          </cell>
          <cell r="S6398">
            <v>0</v>
          </cell>
          <cell r="V6398" t="str">
            <v>00022</v>
          </cell>
          <cell r="W6398" t="str">
            <v>0800000</v>
          </cell>
          <cell r="X6398">
            <v>0</v>
          </cell>
          <cell r="Y6398">
            <v>1045392</v>
          </cell>
        </row>
        <row r="6399">
          <cell r="A6399">
            <v>33543</v>
          </cell>
          <cell r="B6399" t="str">
            <v>41</v>
          </cell>
          <cell r="C6399" t="str">
            <v>Прилавок  2 шт</v>
          </cell>
          <cell r="D6399" t="str">
            <v>517</v>
          </cell>
          <cell r="E6399" t="str">
            <v>011</v>
          </cell>
          <cell r="F6399">
            <v>31</v>
          </cell>
          <cell r="G6399">
            <v>41</v>
          </cell>
          <cell r="H6399">
            <v>17332</v>
          </cell>
          <cell r="I6399" t="str">
            <v>45081</v>
          </cell>
          <cell r="J6399" t="str">
            <v>2602100</v>
          </cell>
          <cell r="K6399" t="str">
            <v>45804</v>
          </cell>
          <cell r="L6399">
            <v>0</v>
          </cell>
          <cell r="M6399" t="str">
            <v>142945000</v>
          </cell>
          <cell r="N6399" t="str">
            <v>91</v>
          </cell>
          <cell r="O6399" t="str">
            <v>1191</v>
          </cell>
          <cell r="P6399" t="str">
            <v>1191</v>
          </cell>
          <cell r="Q6399">
            <v>10305.32</v>
          </cell>
          <cell r="R6399">
            <v>0</v>
          </cell>
          <cell r="S6399">
            <v>7026.68</v>
          </cell>
          <cell r="V6399" t="str">
            <v>05081</v>
          </cell>
          <cell r="X6399">
            <v>0</v>
          </cell>
          <cell r="Y6399">
            <v>0</v>
          </cell>
        </row>
        <row r="6400">
          <cell r="A6400">
            <v>33543</v>
          </cell>
          <cell r="B6400" t="str">
            <v>41</v>
          </cell>
          <cell r="C6400" t="str">
            <v>Оборудование промтоваров</v>
          </cell>
          <cell r="D6400" t="str">
            <v>517</v>
          </cell>
          <cell r="E6400" t="str">
            <v>011</v>
          </cell>
          <cell r="F6400">
            <v>31</v>
          </cell>
          <cell r="G6400">
            <v>41</v>
          </cell>
          <cell r="H6400">
            <v>121484</v>
          </cell>
          <cell r="I6400" t="str">
            <v>45082</v>
          </cell>
          <cell r="J6400" t="str">
            <v>2602100</v>
          </cell>
          <cell r="K6400" t="str">
            <v>45804</v>
          </cell>
          <cell r="L6400">
            <v>0</v>
          </cell>
          <cell r="M6400" t="str">
            <v>142945000</v>
          </cell>
          <cell r="N6400" t="str">
            <v>91</v>
          </cell>
          <cell r="O6400" t="str">
            <v>1191</v>
          </cell>
          <cell r="P6400" t="str">
            <v>1191</v>
          </cell>
          <cell r="Q6400">
            <v>66110.66</v>
          </cell>
          <cell r="R6400">
            <v>0</v>
          </cell>
          <cell r="S6400">
            <v>55373.34</v>
          </cell>
          <cell r="V6400" t="str">
            <v>05081</v>
          </cell>
          <cell r="X6400">
            <v>0</v>
          </cell>
          <cell r="Y6400">
            <v>0</v>
          </cell>
        </row>
        <row r="6401">
          <cell r="A6401">
            <v>35034</v>
          </cell>
          <cell r="B6401" t="str">
            <v>05</v>
          </cell>
          <cell r="C6401" t="str">
            <v>Мобильная радиостанция  ном.159 TVE 3307 на а/мТайота г.н.96-68 СХО</v>
          </cell>
          <cell r="D6401" t="str">
            <v>505</v>
          </cell>
          <cell r="E6401" t="str">
            <v>011</v>
          </cell>
          <cell r="F6401">
            <v>11</v>
          </cell>
          <cell r="G6401">
            <v>41</v>
          </cell>
          <cell r="H6401">
            <v>14511</v>
          </cell>
          <cell r="I6401" t="str">
            <v>46006</v>
          </cell>
          <cell r="J6401" t="str">
            <v>2502100</v>
          </cell>
          <cell r="K6401" t="str">
            <v>45620</v>
          </cell>
          <cell r="L6401">
            <v>12.5</v>
          </cell>
          <cell r="M6401" t="str">
            <v>143230110</v>
          </cell>
          <cell r="N6401" t="str">
            <v>95</v>
          </cell>
          <cell r="O6401" t="str">
            <v>1295</v>
          </cell>
          <cell r="P6401" t="str">
            <v>1295</v>
          </cell>
          <cell r="Q6401">
            <v>14511</v>
          </cell>
          <cell r="R6401">
            <v>0</v>
          </cell>
          <cell r="S6401">
            <v>0</v>
          </cell>
          <cell r="V6401" t="str">
            <v>00005</v>
          </cell>
          <cell r="W6401" t="str">
            <v>0800000</v>
          </cell>
          <cell r="X6401">
            <v>0</v>
          </cell>
          <cell r="Y6401">
            <v>432428</v>
          </cell>
        </row>
        <row r="6402">
          <cell r="A6402">
            <v>35034</v>
          </cell>
          <cell r="B6402" t="str">
            <v>40</v>
          </cell>
          <cell r="C6402" t="str">
            <v>Мобильная р-станция М 120 2 кан 25вт</v>
          </cell>
          <cell r="D6402" t="str">
            <v>529</v>
          </cell>
          <cell r="E6402" t="str">
            <v>011</v>
          </cell>
          <cell r="F6402">
            <v>31</v>
          </cell>
          <cell r="G6402">
            <v>41</v>
          </cell>
          <cell r="H6402">
            <v>12751</v>
          </cell>
          <cell r="I6402" t="str">
            <v>46005</v>
          </cell>
          <cell r="J6402" t="str">
            <v>2502100</v>
          </cell>
          <cell r="K6402" t="str">
            <v>45620</v>
          </cell>
          <cell r="L6402">
            <v>12.5</v>
          </cell>
          <cell r="M6402" t="str">
            <v>143230110</v>
          </cell>
          <cell r="N6402" t="str">
            <v>95</v>
          </cell>
          <cell r="O6402" t="str">
            <v>1295</v>
          </cell>
          <cell r="P6402" t="str">
            <v>1295</v>
          </cell>
          <cell r="Q6402">
            <v>12751</v>
          </cell>
          <cell r="R6402">
            <v>0</v>
          </cell>
          <cell r="S6402">
            <v>0</v>
          </cell>
          <cell r="V6402" t="str">
            <v>00006</v>
          </cell>
          <cell r="W6402" t="str">
            <v>0800000</v>
          </cell>
          <cell r="X6402">
            <v>0</v>
          </cell>
          <cell r="Y6402">
            <v>393730</v>
          </cell>
        </row>
        <row r="6403">
          <cell r="A6403">
            <v>35034</v>
          </cell>
          <cell r="B6403" t="str">
            <v>05</v>
          </cell>
          <cell r="C6403" t="str">
            <v>Радиостанция портативная  Моторола GP-300\8кан 5вт\ ном 174VQK 206</v>
          </cell>
          <cell r="D6403" t="str">
            <v>505</v>
          </cell>
          <cell r="E6403" t="str">
            <v>011</v>
          </cell>
          <cell r="F6403">
            <v>11</v>
          </cell>
          <cell r="G6403">
            <v>41</v>
          </cell>
          <cell r="H6403">
            <v>14484</v>
          </cell>
          <cell r="I6403" t="str">
            <v>46003</v>
          </cell>
          <cell r="J6403" t="str">
            <v>2502100</v>
          </cell>
          <cell r="K6403" t="str">
            <v>45620</v>
          </cell>
          <cell r="L6403">
            <v>12.5</v>
          </cell>
          <cell r="M6403" t="str">
            <v>143230110</v>
          </cell>
          <cell r="N6403" t="str">
            <v>95</v>
          </cell>
          <cell r="O6403" t="str">
            <v>1295</v>
          </cell>
          <cell r="P6403" t="str">
            <v>1295</v>
          </cell>
          <cell r="Q6403">
            <v>14484</v>
          </cell>
          <cell r="R6403">
            <v>0</v>
          </cell>
          <cell r="S6403">
            <v>0</v>
          </cell>
          <cell r="V6403" t="str">
            <v>00007</v>
          </cell>
          <cell r="W6403" t="str">
            <v>0800000</v>
          </cell>
          <cell r="X6403">
            <v>0</v>
          </cell>
          <cell r="Y6403">
            <v>630469</v>
          </cell>
        </row>
        <row r="6404">
          <cell r="A6404">
            <v>35034</v>
          </cell>
          <cell r="B6404" t="str">
            <v>05</v>
          </cell>
          <cell r="C6404" t="str">
            <v>Радиостанция Портативная Моторола GP-300\8 кан 5 вт\ ном 174 VQK214</v>
          </cell>
          <cell r="D6404" t="str">
            <v>505</v>
          </cell>
          <cell r="E6404" t="str">
            <v>011</v>
          </cell>
          <cell r="F6404">
            <v>11</v>
          </cell>
          <cell r="G6404">
            <v>41</v>
          </cell>
          <cell r="H6404">
            <v>14484</v>
          </cell>
          <cell r="I6404" t="str">
            <v>46004</v>
          </cell>
          <cell r="J6404" t="str">
            <v>2502100</v>
          </cell>
          <cell r="K6404" t="str">
            <v>45620</v>
          </cell>
          <cell r="L6404">
            <v>12.5</v>
          </cell>
          <cell r="M6404" t="str">
            <v>143230110</v>
          </cell>
          <cell r="N6404" t="str">
            <v>95</v>
          </cell>
          <cell r="O6404" t="str">
            <v>1295</v>
          </cell>
          <cell r="P6404" t="str">
            <v>1295</v>
          </cell>
          <cell r="Q6404">
            <v>14484</v>
          </cell>
          <cell r="R6404">
            <v>0</v>
          </cell>
          <cell r="S6404">
            <v>0</v>
          </cell>
          <cell r="V6404" t="str">
            <v>00008</v>
          </cell>
          <cell r="W6404" t="str">
            <v>0800000</v>
          </cell>
          <cell r="X6404">
            <v>0</v>
          </cell>
          <cell r="Y6404">
            <v>630469</v>
          </cell>
        </row>
        <row r="6405">
          <cell r="A6405">
            <v>35034</v>
          </cell>
          <cell r="B6405" t="str">
            <v>02</v>
          </cell>
          <cell r="C6405" t="str">
            <v>Радиостанции Р-110 2 кан</v>
          </cell>
          <cell r="D6405" t="str">
            <v>502</v>
          </cell>
          <cell r="E6405" t="str">
            <v>011</v>
          </cell>
          <cell r="F6405">
            <v>31</v>
          </cell>
          <cell r="G6405">
            <v>41</v>
          </cell>
          <cell r="H6405">
            <v>12751</v>
          </cell>
          <cell r="I6405" t="str">
            <v>45999</v>
          </cell>
          <cell r="J6405" t="str">
            <v>2010062</v>
          </cell>
          <cell r="K6405" t="str">
            <v>45620</v>
          </cell>
          <cell r="L6405">
            <v>12.5</v>
          </cell>
          <cell r="M6405" t="str">
            <v>143230110</v>
          </cell>
          <cell r="N6405" t="str">
            <v>95</v>
          </cell>
          <cell r="O6405" t="str">
            <v>1295</v>
          </cell>
          <cell r="P6405" t="str">
            <v>1295</v>
          </cell>
          <cell r="Q6405">
            <v>12751</v>
          </cell>
          <cell r="R6405">
            <v>0</v>
          </cell>
          <cell r="S6405">
            <v>0</v>
          </cell>
          <cell r="V6405" t="str">
            <v>00009</v>
          </cell>
          <cell r="W6405" t="str">
            <v>0800000</v>
          </cell>
          <cell r="X6405">
            <v>0</v>
          </cell>
          <cell r="Y6405">
            <v>423526</v>
          </cell>
        </row>
        <row r="6406">
          <cell r="A6406">
            <v>35034</v>
          </cell>
          <cell r="B6406" t="str">
            <v>05</v>
          </cell>
          <cell r="C6406" t="str">
            <v>Радиостанции Р-110 2 кан зав.ном.188 NVW 8196</v>
          </cell>
          <cell r="D6406" t="str">
            <v>505</v>
          </cell>
          <cell r="E6406" t="str">
            <v>011</v>
          </cell>
          <cell r="F6406">
            <v>11</v>
          </cell>
          <cell r="G6406">
            <v>41</v>
          </cell>
          <cell r="H6406">
            <v>12751</v>
          </cell>
          <cell r="I6406" t="str">
            <v>46000</v>
          </cell>
          <cell r="J6406" t="str">
            <v>2502100</v>
          </cell>
          <cell r="K6406" t="str">
            <v>45620</v>
          </cell>
          <cell r="L6406">
            <v>12.5</v>
          </cell>
          <cell r="M6406" t="str">
            <v>143230110</v>
          </cell>
          <cell r="N6406" t="str">
            <v>95</v>
          </cell>
          <cell r="O6406" t="str">
            <v>1295</v>
          </cell>
          <cell r="P6406" t="str">
            <v>1295</v>
          </cell>
          <cell r="Q6406">
            <v>12751</v>
          </cell>
          <cell r="R6406">
            <v>0</v>
          </cell>
          <cell r="S6406">
            <v>0</v>
          </cell>
          <cell r="V6406" t="str">
            <v>00009</v>
          </cell>
          <cell r="W6406" t="str">
            <v>0800000</v>
          </cell>
          <cell r="X6406">
            <v>0</v>
          </cell>
          <cell r="Y6406">
            <v>423526</v>
          </cell>
        </row>
        <row r="6407">
          <cell r="A6407">
            <v>35034</v>
          </cell>
          <cell r="B6407" t="str">
            <v>40</v>
          </cell>
          <cell r="C6407" t="str">
            <v>Радиостанции Р-110 2 кан</v>
          </cell>
          <cell r="D6407" t="str">
            <v>529</v>
          </cell>
          <cell r="E6407" t="str">
            <v>011</v>
          </cell>
          <cell r="F6407">
            <v>31</v>
          </cell>
          <cell r="G6407">
            <v>41</v>
          </cell>
          <cell r="H6407">
            <v>12751</v>
          </cell>
          <cell r="I6407" t="str">
            <v>46001</v>
          </cell>
          <cell r="J6407" t="str">
            <v>2502100</v>
          </cell>
          <cell r="K6407" t="str">
            <v>45620</v>
          </cell>
          <cell r="L6407">
            <v>12.5</v>
          </cell>
          <cell r="M6407" t="str">
            <v>143230110</v>
          </cell>
          <cell r="N6407" t="str">
            <v>95</v>
          </cell>
          <cell r="O6407" t="str">
            <v>1295</v>
          </cell>
          <cell r="P6407" t="str">
            <v>1295</v>
          </cell>
          <cell r="Q6407">
            <v>12751</v>
          </cell>
          <cell r="R6407">
            <v>0</v>
          </cell>
          <cell r="S6407">
            <v>0</v>
          </cell>
          <cell r="V6407" t="str">
            <v>00009</v>
          </cell>
          <cell r="W6407" t="str">
            <v>0800000</v>
          </cell>
          <cell r="X6407">
            <v>0</v>
          </cell>
          <cell r="Y6407">
            <v>423526</v>
          </cell>
        </row>
        <row r="6408">
          <cell r="A6408">
            <v>35034</v>
          </cell>
          <cell r="B6408" t="str">
            <v>04</v>
          </cell>
          <cell r="C6408" t="str">
            <v>Радиостанции Р-110 2 кан</v>
          </cell>
          <cell r="D6408" t="str">
            <v>539</v>
          </cell>
          <cell r="E6408" t="str">
            <v>011</v>
          </cell>
          <cell r="F6408">
            <v>31</v>
          </cell>
          <cell r="G6408">
            <v>41</v>
          </cell>
          <cell r="H6408">
            <v>12751</v>
          </cell>
          <cell r="I6408" t="str">
            <v>46002</v>
          </cell>
          <cell r="J6408" t="str">
            <v>2502100</v>
          </cell>
          <cell r="K6408" t="str">
            <v>45620</v>
          </cell>
          <cell r="L6408">
            <v>12.5</v>
          </cell>
          <cell r="M6408" t="str">
            <v>143230110</v>
          </cell>
          <cell r="N6408" t="str">
            <v>95</v>
          </cell>
          <cell r="O6408" t="str">
            <v>1295</v>
          </cell>
          <cell r="P6408" t="str">
            <v>1295</v>
          </cell>
          <cell r="Q6408">
            <v>12751</v>
          </cell>
          <cell r="R6408">
            <v>0</v>
          </cell>
          <cell r="S6408">
            <v>0</v>
          </cell>
          <cell r="V6408" t="str">
            <v>00009</v>
          </cell>
          <cell r="W6408" t="str">
            <v>0800000</v>
          </cell>
          <cell r="X6408">
            <v>0</v>
          </cell>
          <cell r="Y6408">
            <v>423526</v>
          </cell>
        </row>
        <row r="6409">
          <cell r="A6409">
            <v>35096</v>
          </cell>
          <cell r="B6409" t="str">
            <v>20</v>
          </cell>
          <cell r="C6409" t="str">
            <v>Установка по перемотке провода</v>
          </cell>
          <cell r="D6409" t="str">
            <v>520</v>
          </cell>
          <cell r="E6409" t="str">
            <v>011</v>
          </cell>
          <cell r="F6409">
            <v>11</v>
          </cell>
          <cell r="G6409">
            <v>41</v>
          </cell>
          <cell r="H6409">
            <v>200576</v>
          </cell>
          <cell r="I6409" t="str">
            <v>45037</v>
          </cell>
          <cell r="J6409" t="str">
            <v>2010062</v>
          </cell>
          <cell r="K6409" t="str">
            <v>44310</v>
          </cell>
          <cell r="L6409">
            <v>12.5</v>
          </cell>
          <cell r="M6409" t="str">
            <v>142922010</v>
          </cell>
          <cell r="N6409" t="str">
            <v>95</v>
          </cell>
          <cell r="O6409" t="str">
            <v>0296</v>
          </cell>
          <cell r="P6409" t="str">
            <v>0296</v>
          </cell>
          <cell r="Q6409">
            <v>200576</v>
          </cell>
          <cell r="R6409">
            <v>0</v>
          </cell>
          <cell r="S6409">
            <v>0</v>
          </cell>
          <cell r="V6409" t="str">
            <v>00001</v>
          </cell>
          <cell r="W6409" t="str">
            <v>0800000</v>
          </cell>
          <cell r="X6409">
            <v>0</v>
          </cell>
          <cell r="Y6409">
            <v>11791663</v>
          </cell>
        </row>
        <row r="6410">
          <cell r="A6410">
            <v>35125</v>
          </cell>
          <cell r="B6410" t="str">
            <v>10</v>
          </cell>
          <cell r="C6410" t="str">
            <v>Электровулканизатор для камер .покрышек М 6134</v>
          </cell>
          <cell r="D6410" t="str">
            <v>510</v>
          </cell>
          <cell r="E6410" t="str">
            <v>011</v>
          </cell>
          <cell r="F6410">
            <v>11</v>
          </cell>
          <cell r="G6410">
            <v>41</v>
          </cell>
          <cell r="H6410">
            <v>8820</v>
          </cell>
          <cell r="I6410" t="str">
            <v>45350</v>
          </cell>
          <cell r="J6410" t="str">
            <v>2502100</v>
          </cell>
          <cell r="K6410" t="str">
            <v>43605</v>
          </cell>
          <cell r="L6410">
            <v>10</v>
          </cell>
          <cell r="M6410" t="str">
            <v>162930122</v>
          </cell>
          <cell r="N6410" t="str">
            <v>94</v>
          </cell>
          <cell r="O6410" t="str">
            <v>0396</v>
          </cell>
          <cell r="P6410" t="str">
            <v>0396</v>
          </cell>
          <cell r="Q6410">
            <v>7138.6</v>
          </cell>
          <cell r="R6410">
            <v>73.5</v>
          </cell>
          <cell r="S6410">
            <v>1681.4</v>
          </cell>
          <cell r="V6410" t="str">
            <v>00002</v>
          </cell>
          <cell r="W6410" t="str">
            <v>0800000</v>
          </cell>
          <cell r="X6410">
            <v>0</v>
          </cell>
          <cell r="Y6410">
            <v>1400000</v>
          </cell>
        </row>
        <row r="6411">
          <cell r="A6411">
            <v>35186</v>
          </cell>
          <cell r="B6411" t="str">
            <v>06</v>
          </cell>
          <cell r="C6411" t="str">
            <v>Станок круглопильный</v>
          </cell>
          <cell r="D6411" t="str">
            <v>506</v>
          </cell>
          <cell r="E6411" t="str">
            <v>011</v>
          </cell>
          <cell r="F6411">
            <v>11</v>
          </cell>
          <cell r="G6411">
            <v>41</v>
          </cell>
          <cell r="H6411">
            <v>29712</v>
          </cell>
          <cell r="I6411" t="str">
            <v>45165</v>
          </cell>
          <cell r="J6411" t="str">
            <v>2010062</v>
          </cell>
          <cell r="K6411" t="str">
            <v>44502</v>
          </cell>
          <cell r="L6411">
            <v>8.3000000000000007</v>
          </cell>
          <cell r="M6411" t="str">
            <v>142922621</v>
          </cell>
          <cell r="N6411" t="str">
            <v>96</v>
          </cell>
          <cell r="O6411" t="str">
            <v>0596</v>
          </cell>
          <cell r="P6411" t="str">
            <v>0596</v>
          </cell>
          <cell r="Q6411">
            <v>19964.759999999998</v>
          </cell>
          <cell r="R6411">
            <v>205.51</v>
          </cell>
          <cell r="S6411">
            <v>9747.24</v>
          </cell>
          <cell r="V6411" t="str">
            <v>00019</v>
          </cell>
          <cell r="W6411" t="str">
            <v>0800000</v>
          </cell>
          <cell r="X6411">
            <v>0</v>
          </cell>
          <cell r="Y6411">
            <v>2136783</v>
          </cell>
        </row>
        <row r="6412">
          <cell r="A6412">
            <v>35186</v>
          </cell>
          <cell r="B6412" t="str">
            <v>06</v>
          </cell>
          <cell r="C6412" t="str">
            <v>Станок рейсмусовый</v>
          </cell>
          <cell r="D6412" t="str">
            <v>506</v>
          </cell>
          <cell r="E6412" t="str">
            <v>011</v>
          </cell>
          <cell r="F6412">
            <v>11</v>
          </cell>
          <cell r="G6412">
            <v>41</v>
          </cell>
          <cell r="H6412">
            <v>71052</v>
          </cell>
          <cell r="I6412" t="str">
            <v>45163</v>
          </cell>
          <cell r="J6412" t="str">
            <v>2010062</v>
          </cell>
          <cell r="K6412" t="str">
            <v>44502</v>
          </cell>
          <cell r="L6412">
            <v>8.3000000000000007</v>
          </cell>
          <cell r="M6412" t="str">
            <v>142922620</v>
          </cell>
          <cell r="N6412" t="str">
            <v>96</v>
          </cell>
          <cell r="O6412" t="str">
            <v>0596</v>
          </cell>
          <cell r="P6412" t="str">
            <v>0596</v>
          </cell>
          <cell r="Q6412">
            <v>47744.33</v>
          </cell>
          <cell r="R6412">
            <v>491.44</v>
          </cell>
          <cell r="S6412">
            <v>23307.67</v>
          </cell>
          <cell r="V6412" t="str">
            <v>00020</v>
          </cell>
          <cell r="W6412" t="str">
            <v>0800000</v>
          </cell>
          <cell r="X6412">
            <v>0</v>
          </cell>
          <cell r="Y6412">
            <v>5109800</v>
          </cell>
        </row>
        <row r="6413">
          <cell r="A6413">
            <v>35186</v>
          </cell>
          <cell r="B6413" t="str">
            <v>06</v>
          </cell>
          <cell r="C6413" t="str">
            <v>Станок фуговальный</v>
          </cell>
          <cell r="D6413" t="str">
            <v>506</v>
          </cell>
          <cell r="E6413" t="str">
            <v>011</v>
          </cell>
          <cell r="F6413">
            <v>11</v>
          </cell>
          <cell r="G6413">
            <v>41</v>
          </cell>
          <cell r="H6413">
            <v>70986</v>
          </cell>
          <cell r="I6413" t="str">
            <v>45164</v>
          </cell>
          <cell r="J6413" t="str">
            <v>2010062</v>
          </cell>
          <cell r="K6413" t="str">
            <v>44502</v>
          </cell>
          <cell r="L6413">
            <v>8.3000000000000007</v>
          </cell>
          <cell r="M6413" t="str">
            <v>142922620</v>
          </cell>
          <cell r="N6413" t="str">
            <v>96</v>
          </cell>
          <cell r="O6413" t="str">
            <v>0596</v>
          </cell>
          <cell r="P6413" t="str">
            <v>0596</v>
          </cell>
          <cell r="Q6413">
            <v>47700.08</v>
          </cell>
          <cell r="R6413">
            <v>490.99</v>
          </cell>
          <cell r="S6413">
            <v>23285.919999999998</v>
          </cell>
          <cell r="V6413" t="str">
            <v>00021</v>
          </cell>
          <cell r="W6413" t="str">
            <v>0800000</v>
          </cell>
          <cell r="X6413">
            <v>0</v>
          </cell>
          <cell r="Y6413">
            <v>5105065</v>
          </cell>
        </row>
        <row r="6414">
          <cell r="A6414">
            <v>35186</v>
          </cell>
          <cell r="B6414" t="str">
            <v>02</v>
          </cell>
          <cell r="C6414" t="str">
            <v>Насос ГНОМ  25х20</v>
          </cell>
          <cell r="D6414" t="str">
            <v>502</v>
          </cell>
          <cell r="E6414" t="str">
            <v>011</v>
          </cell>
          <cell r="F6414">
            <v>31</v>
          </cell>
          <cell r="G6414">
            <v>41</v>
          </cell>
          <cell r="H6414">
            <v>6343</v>
          </cell>
          <cell r="I6414" t="str">
            <v>45596</v>
          </cell>
          <cell r="J6414" t="str">
            <v>2010062</v>
          </cell>
          <cell r="K6414" t="str">
            <v>41502</v>
          </cell>
          <cell r="L6414">
            <v>12.5</v>
          </cell>
          <cell r="M6414" t="str">
            <v>142912150</v>
          </cell>
          <cell r="N6414" t="str">
            <v>92</v>
          </cell>
          <cell r="O6414" t="str">
            <v>0596</v>
          </cell>
          <cell r="P6414" t="str">
            <v>0596</v>
          </cell>
          <cell r="Q6414">
            <v>5969.43</v>
          </cell>
          <cell r="R6414">
            <v>66.069999999999993</v>
          </cell>
          <cell r="S6414">
            <v>373.57</v>
          </cell>
          <cell r="V6414" t="str">
            <v>00015</v>
          </cell>
          <cell r="W6414" t="str">
            <v>7920000</v>
          </cell>
          <cell r="X6414">
            <v>0</v>
          </cell>
          <cell r="Y6414">
            <v>0</v>
          </cell>
        </row>
        <row r="6415">
          <cell r="A6415">
            <v>35278</v>
          </cell>
          <cell r="B6415" t="str">
            <v>05</v>
          </cell>
          <cell r="C6415" t="str">
            <v>Вентилятор</v>
          </cell>
          <cell r="D6415" t="str">
            <v>505</v>
          </cell>
          <cell r="E6415" t="str">
            <v>011</v>
          </cell>
          <cell r="F6415">
            <v>31</v>
          </cell>
          <cell r="G6415">
            <v>41</v>
          </cell>
          <cell r="H6415">
            <v>10963</v>
          </cell>
          <cell r="I6415" t="str">
            <v>45084</v>
          </cell>
          <cell r="J6415" t="str">
            <v>2502100</v>
          </cell>
          <cell r="K6415" t="str">
            <v>41606</v>
          </cell>
          <cell r="L6415">
            <v>11.1</v>
          </cell>
          <cell r="M6415" t="str">
            <v>142919550</v>
          </cell>
          <cell r="N6415" t="str">
            <v>96</v>
          </cell>
          <cell r="O6415" t="str">
            <v>0896</v>
          </cell>
          <cell r="P6415" t="str">
            <v>0896</v>
          </cell>
          <cell r="Q6415">
            <v>9126.5499999999993</v>
          </cell>
          <cell r="R6415">
            <v>101.41</v>
          </cell>
          <cell r="S6415">
            <v>1836.45</v>
          </cell>
          <cell r="V6415" t="str">
            <v>00020</v>
          </cell>
          <cell r="W6415" t="str">
            <v>0800000</v>
          </cell>
          <cell r="X6415">
            <v>0</v>
          </cell>
          <cell r="Y6415">
            <v>0</v>
          </cell>
        </row>
        <row r="6416">
          <cell r="A6416">
            <v>35278</v>
          </cell>
          <cell r="B6416" t="str">
            <v>05</v>
          </cell>
          <cell r="C6416" t="str">
            <v>Вентилятор</v>
          </cell>
          <cell r="D6416" t="str">
            <v>505</v>
          </cell>
          <cell r="E6416" t="str">
            <v>011</v>
          </cell>
          <cell r="F6416">
            <v>31</v>
          </cell>
          <cell r="G6416">
            <v>41</v>
          </cell>
          <cell r="H6416">
            <v>10963</v>
          </cell>
          <cell r="I6416" t="str">
            <v>45083</v>
          </cell>
          <cell r="J6416" t="str">
            <v>2502100</v>
          </cell>
          <cell r="K6416" t="str">
            <v>41606</v>
          </cell>
          <cell r="L6416">
            <v>11.1</v>
          </cell>
          <cell r="M6416" t="str">
            <v>142919550</v>
          </cell>
          <cell r="N6416" t="str">
            <v>96</v>
          </cell>
          <cell r="O6416" t="str">
            <v>0896</v>
          </cell>
          <cell r="P6416" t="str">
            <v>0896</v>
          </cell>
          <cell r="Q6416">
            <v>9937.82</v>
          </cell>
          <cell r="R6416">
            <v>101.41</v>
          </cell>
          <cell r="S6416">
            <v>1025.18</v>
          </cell>
          <cell r="V6416" t="str">
            <v>00021</v>
          </cell>
          <cell r="W6416" t="str">
            <v>0800000</v>
          </cell>
          <cell r="X6416">
            <v>0</v>
          </cell>
          <cell r="Y6416">
            <v>0</v>
          </cell>
        </row>
        <row r="6417">
          <cell r="A6417">
            <v>35400</v>
          </cell>
          <cell r="B6417" t="str">
            <v>04</v>
          </cell>
          <cell r="C6417" t="str">
            <v>Компрессор</v>
          </cell>
          <cell r="D6417" t="str">
            <v>539</v>
          </cell>
          <cell r="E6417" t="str">
            <v>011</v>
          </cell>
          <cell r="F6417">
            <v>41</v>
          </cell>
          <cell r="G6417">
            <v>41</v>
          </cell>
          <cell r="H6417">
            <v>20527.5</v>
          </cell>
          <cell r="I6417" t="str">
            <v>45009</v>
          </cell>
          <cell r="J6417" t="str">
            <v>2502100</v>
          </cell>
          <cell r="K6417" t="str">
            <v>41404</v>
          </cell>
          <cell r="L6417">
            <v>14.3</v>
          </cell>
          <cell r="M6417" t="str">
            <v>142912131</v>
          </cell>
          <cell r="N6417" t="str">
            <v>80</v>
          </cell>
          <cell r="O6417" t="str">
            <v>1296</v>
          </cell>
          <cell r="P6417" t="str">
            <v>1296</v>
          </cell>
          <cell r="Q6417">
            <v>20527.5</v>
          </cell>
          <cell r="R6417">
            <v>0</v>
          </cell>
          <cell r="S6417">
            <v>0</v>
          </cell>
          <cell r="V6417" t="str">
            <v>00001</v>
          </cell>
          <cell r="W6417" t="str">
            <v>8000000</v>
          </cell>
          <cell r="X6417">
            <v>0</v>
          </cell>
          <cell r="Y6417">
            <v>0</v>
          </cell>
        </row>
        <row r="6418">
          <cell r="A6418">
            <v>35431</v>
          </cell>
          <cell r="B6418" t="str">
            <v>42</v>
          </cell>
          <cell r="C6418" t="str">
            <v>Экскаватор ЭО 2621  го.ном.42-73 СЛ  с 01.06.99г.гос.ном.08-92</v>
          </cell>
          <cell r="D6418" t="str">
            <v>529</v>
          </cell>
          <cell r="E6418" t="str">
            <v>011</v>
          </cell>
          <cell r="F6418">
            <v>11</v>
          </cell>
          <cell r="G6418">
            <v>41</v>
          </cell>
          <cell r="H6418">
            <v>135000</v>
          </cell>
          <cell r="I6418" t="str">
            <v>45103</v>
          </cell>
          <cell r="J6418" t="str">
            <v>2502100</v>
          </cell>
          <cell r="K6418" t="str">
            <v>41800</v>
          </cell>
          <cell r="L6418">
            <v>12.5</v>
          </cell>
          <cell r="M6418" t="str">
            <v>142924331</v>
          </cell>
          <cell r="N6418" t="str">
            <v>90</v>
          </cell>
          <cell r="O6418" t="str">
            <v>0197</v>
          </cell>
          <cell r="P6418" t="str">
            <v>0197</v>
          </cell>
          <cell r="Q6418">
            <v>130780.8</v>
          </cell>
          <cell r="R6418">
            <v>1406.25</v>
          </cell>
          <cell r="S6418">
            <v>4219.2</v>
          </cell>
          <cell r="V6418" t="str">
            <v>05103</v>
          </cell>
          <cell r="W6418" t="str">
            <v>0800000</v>
          </cell>
          <cell r="X6418">
            <v>0</v>
          </cell>
          <cell r="Y6418">
            <v>0</v>
          </cell>
        </row>
        <row r="6419">
          <cell r="A6419">
            <v>35490</v>
          </cell>
          <cell r="B6419" t="str">
            <v>20</v>
          </cell>
          <cell r="C6419" t="str">
            <v>Пресс - ножницы комбинированные НГ 5222</v>
          </cell>
          <cell r="D6419" t="str">
            <v>520</v>
          </cell>
          <cell r="E6419" t="str">
            <v>011</v>
          </cell>
          <cell r="F6419">
            <v>11</v>
          </cell>
          <cell r="G6419">
            <v>41</v>
          </cell>
          <cell r="H6419">
            <v>54000</v>
          </cell>
          <cell r="I6419" t="str">
            <v>45038</v>
          </cell>
          <cell r="J6419" t="str">
            <v>2010062</v>
          </cell>
          <cell r="K6419" t="str">
            <v>41200</v>
          </cell>
          <cell r="L6419">
            <v>5.4</v>
          </cell>
          <cell r="M6419" t="str">
            <v>142922010</v>
          </cell>
          <cell r="N6419" t="str">
            <v>96</v>
          </cell>
          <cell r="O6419" t="str">
            <v>0397</v>
          </cell>
          <cell r="P6419" t="str">
            <v>0397</v>
          </cell>
          <cell r="Q6419">
            <v>21127.39</v>
          </cell>
          <cell r="R6419">
            <v>243</v>
          </cell>
          <cell r="S6419">
            <v>32872.61</v>
          </cell>
          <cell r="V6419" t="str">
            <v>00007</v>
          </cell>
          <cell r="W6419" t="str">
            <v>0800000</v>
          </cell>
          <cell r="X6419">
            <v>0</v>
          </cell>
          <cell r="Y6419">
            <v>0</v>
          </cell>
        </row>
        <row r="6420">
          <cell r="A6420">
            <v>35490</v>
          </cell>
          <cell r="B6420" t="str">
            <v>04</v>
          </cell>
          <cell r="C6420" t="str">
            <v>Экскаватор ЮМЗ -82 ЭО 2621</v>
          </cell>
          <cell r="D6420" t="str">
            <v>539</v>
          </cell>
          <cell r="E6420" t="str">
            <v>011</v>
          </cell>
          <cell r="F6420">
            <v>11</v>
          </cell>
          <cell r="G6420">
            <v>41</v>
          </cell>
          <cell r="H6420">
            <v>123750</v>
          </cell>
          <cell r="I6420" t="str">
            <v>45010</v>
          </cell>
          <cell r="J6420" t="str">
            <v>2502100</v>
          </cell>
          <cell r="K6420" t="str">
            <v>41800</v>
          </cell>
          <cell r="L6420">
            <v>12.5</v>
          </cell>
          <cell r="M6420" t="str">
            <v>142924331</v>
          </cell>
          <cell r="N6420" t="str">
            <v>88</v>
          </cell>
          <cell r="O6420" t="str">
            <v>0397</v>
          </cell>
          <cell r="P6420" t="str">
            <v>0397</v>
          </cell>
          <cell r="Q6420">
            <v>111503.76</v>
          </cell>
          <cell r="R6420">
            <v>1289.06</v>
          </cell>
          <cell r="S6420">
            <v>12246.24</v>
          </cell>
          <cell r="V6420" t="str">
            <v>00008</v>
          </cell>
          <cell r="W6420" t="str">
            <v>0800000</v>
          </cell>
          <cell r="X6420">
            <v>0</v>
          </cell>
          <cell r="Y6420">
            <v>0</v>
          </cell>
        </row>
        <row r="6421">
          <cell r="A6421">
            <v>35521</v>
          </cell>
          <cell r="B6421" t="str">
            <v>40</v>
          </cell>
          <cell r="C6421" t="str">
            <v>Сварочное оборудование ВД 306</v>
          </cell>
          <cell r="D6421" t="str">
            <v>529</v>
          </cell>
          <cell r="E6421" t="str">
            <v>011</v>
          </cell>
          <cell r="F6421">
            <v>31</v>
          </cell>
          <cell r="G6421">
            <v>41</v>
          </cell>
          <cell r="H6421">
            <v>15024</v>
          </cell>
          <cell r="I6421" t="str">
            <v>45597</v>
          </cell>
          <cell r="J6421" t="str">
            <v>2010062</v>
          </cell>
          <cell r="K6421" t="str">
            <v>42501</v>
          </cell>
          <cell r="L6421">
            <v>11</v>
          </cell>
          <cell r="M6421" t="str">
            <v>142922679</v>
          </cell>
          <cell r="N6421" t="str">
            <v>85</v>
          </cell>
          <cell r="O6421" t="str">
            <v>0497</v>
          </cell>
          <cell r="P6421" t="str">
            <v>0497</v>
          </cell>
          <cell r="Q6421">
            <v>15024</v>
          </cell>
          <cell r="R6421">
            <v>0</v>
          </cell>
          <cell r="S6421">
            <v>0</v>
          </cell>
          <cell r="V6421" t="str">
            <v>00001</v>
          </cell>
          <cell r="W6421" t="str">
            <v>7920000</v>
          </cell>
          <cell r="X6421">
            <v>0</v>
          </cell>
          <cell r="Y6421">
            <v>0</v>
          </cell>
        </row>
        <row r="6422">
          <cell r="A6422">
            <v>35551</v>
          </cell>
          <cell r="B6422" t="str">
            <v>07</v>
          </cell>
          <cell r="C6422" t="str">
            <v>Станок деревообрабатывающий \строгальный\</v>
          </cell>
          <cell r="D6422" t="str">
            <v>519</v>
          </cell>
          <cell r="E6422" t="str">
            <v>011</v>
          </cell>
          <cell r="F6422">
            <v>11</v>
          </cell>
          <cell r="G6422">
            <v>41</v>
          </cell>
          <cell r="H6422">
            <v>22500</v>
          </cell>
          <cell r="I6422" t="str">
            <v>45243</v>
          </cell>
          <cell r="J6422" t="str">
            <v>2502100</v>
          </cell>
          <cell r="K6422" t="str">
            <v>44502</v>
          </cell>
          <cell r="L6422">
            <v>8.3000000000000007</v>
          </cell>
          <cell r="M6422" t="str">
            <v>142922620</v>
          </cell>
          <cell r="N6422" t="str">
            <v>96</v>
          </cell>
          <cell r="O6422" t="str">
            <v>0597</v>
          </cell>
          <cell r="P6422" t="str">
            <v>0597</v>
          </cell>
          <cell r="Q6422">
            <v>13306.24</v>
          </cell>
          <cell r="R6422">
            <v>155.63</v>
          </cell>
          <cell r="S6422">
            <v>9193.76</v>
          </cell>
          <cell r="V6422" t="str">
            <v>00001</v>
          </cell>
          <cell r="W6422" t="str">
            <v>0800000</v>
          </cell>
          <cell r="X6422">
            <v>0</v>
          </cell>
          <cell r="Y6422">
            <v>0</v>
          </cell>
        </row>
        <row r="6423">
          <cell r="A6423">
            <v>35765</v>
          </cell>
          <cell r="B6423" t="str">
            <v>10</v>
          </cell>
          <cell r="C6423" t="str">
            <v>Экскаватор ЭО 2621 г.н.СХ 1039</v>
          </cell>
          <cell r="D6423" t="str">
            <v>510</v>
          </cell>
          <cell r="E6423" t="str">
            <v>011</v>
          </cell>
          <cell r="F6423">
            <v>11</v>
          </cell>
          <cell r="G6423">
            <v>41</v>
          </cell>
          <cell r="H6423">
            <v>336000</v>
          </cell>
          <cell r="I6423" t="str">
            <v>45352</v>
          </cell>
          <cell r="J6423" t="str">
            <v>2502100</v>
          </cell>
          <cell r="K6423" t="str">
            <v>41800</v>
          </cell>
          <cell r="L6423">
            <v>12.5</v>
          </cell>
          <cell r="M6423" t="str">
            <v>142924331</v>
          </cell>
          <cell r="N6423" t="str">
            <v>96</v>
          </cell>
          <cell r="O6423" t="str">
            <v>1297</v>
          </cell>
          <cell r="P6423" t="str">
            <v>1297</v>
          </cell>
          <cell r="Q6423">
            <v>286789.38</v>
          </cell>
          <cell r="R6423">
            <v>3500</v>
          </cell>
          <cell r="S6423">
            <v>49210.62</v>
          </cell>
          <cell r="V6423" t="str">
            <v>00001</v>
          </cell>
          <cell r="W6423" t="str">
            <v>0800000</v>
          </cell>
          <cell r="X6423">
            <v>0</v>
          </cell>
          <cell r="Y6423">
            <v>0</v>
          </cell>
        </row>
        <row r="6424">
          <cell r="A6424">
            <v>35765</v>
          </cell>
          <cell r="B6424" t="str">
            <v>20</v>
          </cell>
          <cell r="C6424" t="str">
            <v>Станок токарный</v>
          </cell>
          <cell r="D6424" t="str">
            <v>520</v>
          </cell>
          <cell r="E6424" t="str">
            <v>011</v>
          </cell>
          <cell r="F6424">
            <v>11</v>
          </cell>
          <cell r="G6424">
            <v>41</v>
          </cell>
          <cell r="H6424">
            <v>162000</v>
          </cell>
          <cell r="I6424" t="str">
            <v>45039</v>
          </cell>
          <cell r="J6424" t="str">
            <v>2010062</v>
          </cell>
          <cell r="K6424" t="str">
            <v>41000</v>
          </cell>
          <cell r="L6424">
            <v>4.5999999999999996</v>
          </cell>
          <cell r="M6424" t="str">
            <v>142922100</v>
          </cell>
          <cell r="N6424" t="str">
            <v>97</v>
          </cell>
          <cell r="O6424" t="str">
            <v>1297</v>
          </cell>
          <cell r="P6424" t="str">
            <v>1297</v>
          </cell>
          <cell r="Q6424">
            <v>51570</v>
          </cell>
          <cell r="R6424">
            <v>621</v>
          </cell>
          <cell r="S6424">
            <v>110430</v>
          </cell>
          <cell r="V6424" t="str">
            <v>00008</v>
          </cell>
          <cell r="W6424" t="str">
            <v>0800000</v>
          </cell>
          <cell r="X6424">
            <v>0</v>
          </cell>
          <cell r="Y6424">
            <v>0</v>
          </cell>
        </row>
        <row r="6425">
          <cell r="A6425">
            <v>35765</v>
          </cell>
          <cell r="B6425" t="str">
            <v>20</v>
          </cell>
          <cell r="C6425" t="str">
            <v>Станок сверлильный</v>
          </cell>
          <cell r="D6425" t="str">
            <v>520</v>
          </cell>
          <cell r="E6425" t="str">
            <v>011</v>
          </cell>
          <cell r="F6425">
            <v>11</v>
          </cell>
          <cell r="G6425">
            <v>41</v>
          </cell>
          <cell r="H6425">
            <v>64800</v>
          </cell>
          <cell r="I6425" t="str">
            <v>45040</v>
          </cell>
          <cell r="J6425" t="str">
            <v>2010062</v>
          </cell>
          <cell r="K6425" t="str">
            <v>41000</v>
          </cell>
          <cell r="L6425">
            <v>4.5999999999999996</v>
          </cell>
          <cell r="M6425" t="str">
            <v>142922111</v>
          </cell>
          <cell r="N6425" t="str">
            <v>97</v>
          </cell>
          <cell r="O6425" t="str">
            <v>1297</v>
          </cell>
          <cell r="P6425" t="str">
            <v>1297</v>
          </cell>
          <cell r="Q6425">
            <v>20628</v>
          </cell>
          <cell r="R6425">
            <v>248.4</v>
          </cell>
          <cell r="S6425">
            <v>44172</v>
          </cell>
          <cell r="V6425" t="str">
            <v>00009</v>
          </cell>
          <cell r="W6425" t="str">
            <v>0800000</v>
          </cell>
          <cell r="X6425">
            <v>0</v>
          </cell>
          <cell r="Y6425">
            <v>0</v>
          </cell>
        </row>
        <row r="6426">
          <cell r="A6426">
            <v>35765</v>
          </cell>
          <cell r="B6426" t="str">
            <v>20</v>
          </cell>
          <cell r="C6426" t="str">
            <v>Гильотина пневматическая</v>
          </cell>
          <cell r="D6426" t="str">
            <v>520</v>
          </cell>
          <cell r="E6426" t="str">
            <v>011</v>
          </cell>
          <cell r="F6426">
            <v>11</v>
          </cell>
          <cell r="G6426">
            <v>41</v>
          </cell>
          <cell r="H6426">
            <v>86400</v>
          </cell>
          <cell r="I6426" t="str">
            <v>45041</v>
          </cell>
          <cell r="J6426" t="str">
            <v>2010062</v>
          </cell>
          <cell r="K6426" t="str">
            <v>41000</v>
          </cell>
          <cell r="L6426">
            <v>4.5999999999999996</v>
          </cell>
          <cell r="M6426" t="str">
            <v>142922100</v>
          </cell>
          <cell r="N6426" t="str">
            <v>97</v>
          </cell>
          <cell r="O6426" t="str">
            <v>1297</v>
          </cell>
          <cell r="P6426" t="str">
            <v>1297</v>
          </cell>
          <cell r="Q6426">
            <v>27158.83</v>
          </cell>
          <cell r="R6426">
            <v>331.2</v>
          </cell>
          <cell r="S6426">
            <v>59241.17</v>
          </cell>
          <cell r="V6426" t="str">
            <v>00010</v>
          </cell>
          <cell r="W6426" t="str">
            <v>0800000</v>
          </cell>
          <cell r="X6426">
            <v>0</v>
          </cell>
          <cell r="Y6426">
            <v>0</v>
          </cell>
        </row>
        <row r="6427">
          <cell r="A6427">
            <v>35765</v>
          </cell>
          <cell r="B6427" t="str">
            <v>20</v>
          </cell>
          <cell r="C6427" t="str">
            <v>Станок заточной</v>
          </cell>
          <cell r="D6427" t="str">
            <v>520</v>
          </cell>
          <cell r="E6427" t="str">
            <v>011</v>
          </cell>
          <cell r="F6427">
            <v>11</v>
          </cell>
          <cell r="G6427">
            <v>41</v>
          </cell>
          <cell r="H6427">
            <v>23625</v>
          </cell>
          <cell r="I6427" t="str">
            <v>45042</v>
          </cell>
          <cell r="J6427" t="str">
            <v>2010062</v>
          </cell>
          <cell r="K6427" t="str">
            <v>41000</v>
          </cell>
          <cell r="L6427">
            <v>4.5999999999999996</v>
          </cell>
          <cell r="M6427" t="str">
            <v>142922132</v>
          </cell>
          <cell r="N6427" t="str">
            <v>97</v>
          </cell>
          <cell r="O6427" t="str">
            <v>1297</v>
          </cell>
          <cell r="P6427" t="str">
            <v>1297</v>
          </cell>
          <cell r="Q6427">
            <v>7520.43</v>
          </cell>
          <cell r="R6427">
            <v>90.56</v>
          </cell>
          <cell r="S6427">
            <v>16104.57</v>
          </cell>
          <cell r="V6427" t="str">
            <v>00011</v>
          </cell>
          <cell r="W6427" t="str">
            <v>0800000</v>
          </cell>
          <cell r="X6427">
            <v>0</v>
          </cell>
          <cell r="Y6427">
            <v>0</v>
          </cell>
        </row>
        <row r="6428">
          <cell r="A6428">
            <v>35765</v>
          </cell>
          <cell r="B6428" t="str">
            <v>40</v>
          </cell>
          <cell r="C6428" t="str">
            <v>Станок строгальный</v>
          </cell>
          <cell r="D6428" t="str">
            <v>529</v>
          </cell>
          <cell r="E6428" t="str">
            <v>011</v>
          </cell>
          <cell r="F6428">
            <v>11</v>
          </cell>
          <cell r="G6428">
            <v>41</v>
          </cell>
          <cell r="H6428">
            <v>67500</v>
          </cell>
          <cell r="I6428" t="str">
            <v>46007</v>
          </cell>
          <cell r="J6428" t="str">
            <v>2502100</v>
          </cell>
          <cell r="K6428" t="str">
            <v>44502</v>
          </cell>
          <cell r="L6428">
            <v>8.3000000000000007</v>
          </cell>
          <cell r="M6428" t="str">
            <v>142922622</v>
          </cell>
          <cell r="N6428" t="str">
            <v>97</v>
          </cell>
          <cell r="O6428" t="str">
            <v>1297</v>
          </cell>
          <cell r="P6428" t="str">
            <v>1297</v>
          </cell>
          <cell r="Q6428">
            <v>38284.35</v>
          </cell>
          <cell r="R6428">
            <v>466.88</v>
          </cell>
          <cell r="S6428">
            <v>29215.65</v>
          </cell>
          <cell r="V6428" t="str">
            <v>00019</v>
          </cell>
          <cell r="W6428" t="str">
            <v>0800000</v>
          </cell>
          <cell r="X6428">
            <v>0</v>
          </cell>
          <cell r="Y6428">
            <v>0</v>
          </cell>
        </row>
        <row r="6429">
          <cell r="A6429">
            <v>35765</v>
          </cell>
          <cell r="B6429" t="str">
            <v>40</v>
          </cell>
          <cell r="C6429" t="str">
            <v>Станок сверлильный</v>
          </cell>
          <cell r="D6429" t="str">
            <v>529</v>
          </cell>
          <cell r="E6429" t="str">
            <v>011</v>
          </cell>
          <cell r="F6429">
            <v>11</v>
          </cell>
          <cell r="G6429">
            <v>41</v>
          </cell>
          <cell r="H6429">
            <v>45000</v>
          </cell>
          <cell r="I6429" t="str">
            <v>46013</v>
          </cell>
          <cell r="J6429" t="str">
            <v>2502100</v>
          </cell>
          <cell r="K6429" t="str">
            <v>41000</v>
          </cell>
          <cell r="L6429">
            <v>4.5999999999999996</v>
          </cell>
          <cell r="M6429" t="str">
            <v>142922624</v>
          </cell>
          <cell r="N6429" t="str">
            <v>97</v>
          </cell>
          <cell r="O6429" t="str">
            <v>1297</v>
          </cell>
          <cell r="P6429" t="str">
            <v>1297</v>
          </cell>
          <cell r="Q6429">
            <v>14324.96</v>
          </cell>
          <cell r="R6429">
            <v>172.5</v>
          </cell>
          <cell r="S6429">
            <v>30675.040000000001</v>
          </cell>
          <cell r="V6429" t="str">
            <v>00020</v>
          </cell>
          <cell r="W6429" t="str">
            <v>0800000</v>
          </cell>
          <cell r="X6429">
            <v>0</v>
          </cell>
          <cell r="Y6429">
            <v>0</v>
          </cell>
        </row>
        <row r="6430">
          <cell r="A6430">
            <v>35765</v>
          </cell>
          <cell r="B6430" t="str">
            <v>40</v>
          </cell>
          <cell r="C6430" t="str">
            <v>Станок токарный</v>
          </cell>
          <cell r="D6430" t="str">
            <v>529</v>
          </cell>
          <cell r="E6430" t="str">
            <v>011</v>
          </cell>
          <cell r="F6430">
            <v>11</v>
          </cell>
          <cell r="G6430">
            <v>41</v>
          </cell>
          <cell r="H6430">
            <v>78750</v>
          </cell>
          <cell r="I6430" t="str">
            <v>46014</v>
          </cell>
          <cell r="J6430" t="str">
            <v>2502100</v>
          </cell>
          <cell r="K6430" t="str">
            <v>41000</v>
          </cell>
          <cell r="L6430">
            <v>4.5999999999999996</v>
          </cell>
          <cell r="M6430" t="str">
            <v>142922100</v>
          </cell>
          <cell r="N6430" t="str">
            <v>97</v>
          </cell>
          <cell r="O6430" t="str">
            <v>1297</v>
          </cell>
          <cell r="P6430" t="str">
            <v>1297</v>
          </cell>
          <cell r="Q6430">
            <v>25069.42</v>
          </cell>
          <cell r="R6430">
            <v>301.88</v>
          </cell>
          <cell r="S6430">
            <v>53680.58</v>
          </cell>
          <cell r="V6430" t="str">
            <v>00021</v>
          </cell>
          <cell r="W6430" t="str">
            <v>0800000</v>
          </cell>
          <cell r="X6430">
            <v>0</v>
          </cell>
          <cell r="Y6430">
            <v>0</v>
          </cell>
        </row>
        <row r="6431">
          <cell r="A6431">
            <v>35916</v>
          </cell>
          <cell r="B6431" t="str">
            <v>10</v>
          </cell>
          <cell r="C6431" t="str">
            <v>Экскаватор ЭО 2627 г.н.CО 1042 0.25 куб.м</v>
          </cell>
          <cell r="D6431" t="str">
            <v>510</v>
          </cell>
          <cell r="E6431" t="str">
            <v>011</v>
          </cell>
          <cell r="F6431">
            <v>11</v>
          </cell>
          <cell r="G6431">
            <v>41</v>
          </cell>
          <cell r="H6431">
            <v>202500</v>
          </cell>
          <cell r="I6431" t="str">
            <v>45571</v>
          </cell>
          <cell r="J6431" t="str">
            <v>2502100</v>
          </cell>
          <cell r="K6431" t="str">
            <v>41800</v>
          </cell>
          <cell r="L6431">
            <v>12.5</v>
          </cell>
          <cell r="M6431" t="str">
            <v>142924332</v>
          </cell>
          <cell r="N6431" t="str">
            <v>93</v>
          </cell>
          <cell r="O6431" t="str">
            <v>0598</v>
          </cell>
          <cell r="P6431" t="str">
            <v>0598</v>
          </cell>
          <cell r="Q6431">
            <v>172968.92</v>
          </cell>
          <cell r="R6431">
            <v>2109.38</v>
          </cell>
          <cell r="S6431">
            <v>29531.08</v>
          </cell>
          <cell r="V6431" t="str">
            <v>00003</v>
          </cell>
          <cell r="W6431" t="str">
            <v>0800000</v>
          </cell>
          <cell r="X6431">
            <v>0</v>
          </cell>
          <cell r="Y6431">
            <v>0</v>
          </cell>
        </row>
        <row r="6432">
          <cell r="A6432">
            <v>35947</v>
          </cell>
          <cell r="B6432" t="str">
            <v>05</v>
          </cell>
          <cell r="C6432" t="str">
            <v>Блоки аппарата уплотнения Д-64344311</v>
          </cell>
          <cell r="D6432" t="str">
            <v>505</v>
          </cell>
          <cell r="E6432" t="str">
            <v>011</v>
          </cell>
          <cell r="F6432">
            <v>41</v>
          </cell>
          <cell r="G6432">
            <v>41</v>
          </cell>
          <cell r="H6432">
            <v>4400</v>
          </cell>
          <cell r="I6432" t="str">
            <v>46012</v>
          </cell>
          <cell r="J6432" t="str">
            <v>2010062</v>
          </cell>
          <cell r="K6432" t="str">
            <v>45616</v>
          </cell>
          <cell r="L6432">
            <v>10</v>
          </cell>
          <cell r="M6432" t="str">
            <v>143222010</v>
          </cell>
          <cell r="N6432" t="str">
            <v>88</v>
          </cell>
          <cell r="O6432" t="str">
            <v>0698</v>
          </cell>
          <cell r="P6432" t="str">
            <v>0698</v>
          </cell>
          <cell r="Q6432">
            <v>4400</v>
          </cell>
          <cell r="R6432">
            <v>0</v>
          </cell>
          <cell r="S6432">
            <v>0</v>
          </cell>
          <cell r="V6432" t="str">
            <v>00008</v>
          </cell>
          <cell r="W6432" t="str">
            <v>7900000</v>
          </cell>
          <cell r="X6432">
            <v>0</v>
          </cell>
          <cell r="Y6432">
            <v>0</v>
          </cell>
        </row>
        <row r="6433">
          <cell r="A6433">
            <v>36008</v>
          </cell>
          <cell r="B6433" t="str">
            <v>12</v>
          </cell>
          <cell r="C6433" t="str">
            <v>Ксерокс 5815</v>
          </cell>
          <cell r="D6433" t="str">
            <v>512</v>
          </cell>
          <cell r="E6433" t="str">
            <v>011</v>
          </cell>
          <cell r="F6433">
            <v>11</v>
          </cell>
          <cell r="G6433">
            <v>41</v>
          </cell>
          <cell r="H6433">
            <v>12180</v>
          </cell>
          <cell r="I6433" t="str">
            <v>45181</v>
          </cell>
          <cell r="J6433" t="str">
            <v>2600405</v>
          </cell>
          <cell r="K6433" t="str">
            <v>44804</v>
          </cell>
          <cell r="L6433">
            <v>12.5</v>
          </cell>
          <cell r="M6433" t="str">
            <v>143010211</v>
          </cell>
          <cell r="N6433" t="str">
            <v>98</v>
          </cell>
          <cell r="O6433" t="str">
            <v>0898</v>
          </cell>
          <cell r="P6433" t="str">
            <v>0898</v>
          </cell>
          <cell r="Q6433">
            <v>9388.1200000000008</v>
          </cell>
          <cell r="R6433">
            <v>126.88</v>
          </cell>
          <cell r="S6433">
            <v>2791.88</v>
          </cell>
          <cell r="V6433" t="str">
            <v>00001</v>
          </cell>
          <cell r="W6433" t="str">
            <v>0800000</v>
          </cell>
          <cell r="X6433">
            <v>0</v>
          </cell>
          <cell r="Y6433">
            <v>0</v>
          </cell>
        </row>
        <row r="6434">
          <cell r="A6434">
            <v>36130</v>
          </cell>
          <cell r="B6434" t="str">
            <v>40</v>
          </cell>
          <cell r="C6434" t="str">
            <v>Сварочный агрегат</v>
          </cell>
          <cell r="D6434" t="str">
            <v>529</v>
          </cell>
          <cell r="E6434" t="str">
            <v>011</v>
          </cell>
          <cell r="F6434">
            <v>11</v>
          </cell>
          <cell r="G6434">
            <v>41</v>
          </cell>
          <cell r="H6434">
            <v>47250</v>
          </cell>
          <cell r="I6434" t="str">
            <v>46015</v>
          </cell>
          <cell r="J6434" t="str">
            <v>2502100</v>
          </cell>
          <cell r="K6434" t="str">
            <v>42501</v>
          </cell>
          <cell r="L6434">
            <v>11</v>
          </cell>
          <cell r="M6434" t="str">
            <v>142922765</v>
          </cell>
          <cell r="N6434" t="str">
            <v>89</v>
          </cell>
          <cell r="O6434" t="str">
            <v>1298</v>
          </cell>
          <cell r="P6434" t="str">
            <v>1298</v>
          </cell>
          <cell r="Q6434">
            <v>30319.24</v>
          </cell>
          <cell r="R6434">
            <v>433.13</v>
          </cell>
          <cell r="S6434">
            <v>16930.759999999998</v>
          </cell>
          <cell r="V6434" t="str">
            <v>00049</v>
          </cell>
          <cell r="W6434" t="str">
            <v>0800000</v>
          </cell>
          <cell r="X6434">
            <v>0</v>
          </cell>
          <cell r="Y6434">
            <v>0</v>
          </cell>
        </row>
        <row r="6435">
          <cell r="A6435">
            <v>36130</v>
          </cell>
          <cell r="B6435" t="str">
            <v>04</v>
          </cell>
          <cell r="C6435" t="str">
            <v>Факсимидный аппарат "Brother"1570</v>
          </cell>
          <cell r="D6435" t="str">
            <v>539</v>
          </cell>
          <cell r="E6435" t="str">
            <v>011</v>
          </cell>
          <cell r="F6435">
            <v>11</v>
          </cell>
          <cell r="G6435">
            <v>41</v>
          </cell>
          <cell r="H6435">
            <v>8762.35</v>
          </cell>
          <cell r="I6435" t="str">
            <v>45136</v>
          </cell>
          <cell r="J6435" t="str">
            <v>2502100</v>
          </cell>
          <cell r="K6435" t="str">
            <v>45613</v>
          </cell>
          <cell r="L6435">
            <v>7.4</v>
          </cell>
          <cell r="M6435" t="str">
            <v>143222146</v>
          </cell>
          <cell r="N6435" t="str">
            <v>98</v>
          </cell>
          <cell r="O6435" t="str">
            <v>1298</v>
          </cell>
          <cell r="P6435" t="str">
            <v>1298</v>
          </cell>
          <cell r="Q6435">
            <v>3728.11</v>
          </cell>
          <cell r="R6435">
            <v>54.03</v>
          </cell>
          <cell r="S6435">
            <v>5034.24</v>
          </cell>
          <cell r="V6435" t="str">
            <v>00052</v>
          </cell>
          <cell r="W6435" t="str">
            <v>0800000</v>
          </cell>
          <cell r="X6435">
            <v>0</v>
          </cell>
          <cell r="Y6435">
            <v>0</v>
          </cell>
        </row>
        <row r="6436">
          <cell r="A6436">
            <v>36312</v>
          </cell>
          <cell r="B6436" t="str">
            <v>05</v>
          </cell>
          <cell r="C6436" t="str">
            <v>Ксерокс ХС 520</v>
          </cell>
          <cell r="D6436" t="str">
            <v>505</v>
          </cell>
          <cell r="E6436" t="str">
            <v>011</v>
          </cell>
          <cell r="F6436">
            <v>11</v>
          </cell>
          <cell r="G6436">
            <v>41</v>
          </cell>
          <cell r="H6436">
            <v>12048.33</v>
          </cell>
          <cell r="I6436" t="str">
            <v>44800</v>
          </cell>
          <cell r="J6436" t="str">
            <v>2600405</v>
          </cell>
          <cell r="K6436" t="str">
            <v>44804</v>
          </cell>
          <cell r="L6436">
            <v>12.5</v>
          </cell>
          <cell r="M6436" t="str">
            <v>143010211</v>
          </cell>
          <cell r="N6436" t="str">
            <v>99</v>
          </cell>
          <cell r="O6436" t="str">
            <v>0699</v>
          </cell>
          <cell r="Q6436">
            <v>8032</v>
          </cell>
          <cell r="R6436">
            <v>125.5</v>
          </cell>
          <cell r="S6436">
            <v>4016.33</v>
          </cell>
          <cell r="V6436" t="str">
            <v>00019</v>
          </cell>
          <cell r="X6436">
            <v>0</v>
          </cell>
          <cell r="Y6436">
            <v>0</v>
          </cell>
        </row>
        <row r="6437">
          <cell r="A6437">
            <v>36342</v>
          </cell>
          <cell r="B6437" t="str">
            <v>02</v>
          </cell>
          <cell r="C6437" t="str">
            <v>Насос "ГНОМ" 25х20</v>
          </cell>
          <cell r="D6437" t="str">
            <v>502</v>
          </cell>
          <cell r="E6437" t="str">
            <v>011</v>
          </cell>
          <cell r="F6437">
            <v>31</v>
          </cell>
          <cell r="G6437">
            <v>41</v>
          </cell>
          <cell r="H6437">
            <v>10627</v>
          </cell>
          <cell r="I6437" t="str">
            <v>45598</v>
          </cell>
          <cell r="J6437" t="str">
            <v>2010062</v>
          </cell>
          <cell r="K6437" t="str">
            <v>41502</v>
          </cell>
          <cell r="L6437">
            <v>12.5</v>
          </cell>
          <cell r="M6437" t="str">
            <v>142912150</v>
          </cell>
          <cell r="N6437" t="str">
            <v>89</v>
          </cell>
          <cell r="O6437" t="str">
            <v>0799</v>
          </cell>
          <cell r="Q6437">
            <v>10627</v>
          </cell>
          <cell r="R6437">
            <v>0</v>
          </cell>
          <cell r="S6437">
            <v>0</v>
          </cell>
          <cell r="V6437" t="str">
            <v>00513</v>
          </cell>
          <cell r="X6437">
            <v>0</v>
          </cell>
          <cell r="Y6437">
            <v>0</v>
          </cell>
        </row>
        <row r="6438">
          <cell r="A6438">
            <v>36373</v>
          </cell>
          <cell r="B6438" t="str">
            <v>05</v>
          </cell>
          <cell r="C6438" t="str">
            <v>Оборудование диспетчерской связи "Триком СТ"</v>
          </cell>
          <cell r="D6438" t="str">
            <v>505</v>
          </cell>
          <cell r="E6438" t="str">
            <v>011</v>
          </cell>
          <cell r="F6438">
            <v>11</v>
          </cell>
          <cell r="G6438">
            <v>41</v>
          </cell>
          <cell r="H6438">
            <v>30501</v>
          </cell>
          <cell r="I6438" t="str">
            <v>45599</v>
          </cell>
          <cell r="J6438" t="str">
            <v>2502100</v>
          </cell>
          <cell r="K6438" t="str">
            <v>45609</v>
          </cell>
          <cell r="L6438">
            <v>5.6</v>
          </cell>
          <cell r="M6438" t="str">
            <v>143222106</v>
          </cell>
          <cell r="N6438" t="str">
            <v>99</v>
          </cell>
          <cell r="O6438" t="str">
            <v>0899</v>
          </cell>
          <cell r="Q6438">
            <v>8815.4599999999991</v>
          </cell>
          <cell r="R6438">
            <v>142.34</v>
          </cell>
          <cell r="S6438">
            <v>21685.54</v>
          </cell>
          <cell r="V6438" t="str">
            <v>00018</v>
          </cell>
          <cell r="X6438">
            <v>0</v>
          </cell>
          <cell r="Y6438">
            <v>0</v>
          </cell>
        </row>
        <row r="6439">
          <cell r="A6439">
            <v>33543</v>
          </cell>
          <cell r="B6439" t="str">
            <v>04</v>
          </cell>
          <cell r="C6439" t="str">
            <v>Весы напольные</v>
          </cell>
          <cell r="D6439" t="str">
            <v>539</v>
          </cell>
          <cell r="E6439" t="str">
            <v>011</v>
          </cell>
          <cell r="F6439">
            <v>31</v>
          </cell>
          <cell r="G6439">
            <v>41</v>
          </cell>
          <cell r="H6439">
            <v>28568</v>
          </cell>
          <cell r="I6439" t="str">
            <v>45600</v>
          </cell>
          <cell r="J6439" t="str">
            <v>2602100</v>
          </cell>
          <cell r="K6439" t="str">
            <v>47039</v>
          </cell>
          <cell r="L6439">
            <v>6.7</v>
          </cell>
          <cell r="M6439" t="str">
            <v>142945000</v>
          </cell>
          <cell r="N6439" t="str">
            <v>91</v>
          </cell>
          <cell r="O6439" t="str">
            <v>1191</v>
          </cell>
          <cell r="Q6439">
            <v>26981.43</v>
          </cell>
          <cell r="R6439">
            <v>159.5</v>
          </cell>
          <cell r="S6439">
            <v>1586.57</v>
          </cell>
          <cell r="V6439" t="str">
            <v>00023</v>
          </cell>
          <cell r="W6439" t="str">
            <v>9311101</v>
          </cell>
          <cell r="X6439">
            <v>0</v>
          </cell>
        </row>
        <row r="6440">
          <cell r="A6440">
            <v>36495</v>
          </cell>
          <cell r="B6440" t="str">
            <v>12</v>
          </cell>
          <cell r="C6440" t="str">
            <v>Радиостанция GP 68</v>
          </cell>
          <cell r="D6440" t="str">
            <v>512</v>
          </cell>
          <cell r="E6440" t="str">
            <v>011</v>
          </cell>
          <cell r="F6440">
            <v>11</v>
          </cell>
          <cell r="G6440">
            <v>41</v>
          </cell>
          <cell r="H6440">
            <v>15203</v>
          </cell>
          <cell r="I6440" t="str">
            <v>45608</v>
          </cell>
          <cell r="J6440" t="str">
            <v>2502100</v>
          </cell>
          <cell r="K6440" t="str">
            <v>45620</v>
          </cell>
          <cell r="L6440">
            <v>12.5</v>
          </cell>
          <cell r="M6440" t="str">
            <v>143230110</v>
          </cell>
          <cell r="N6440" t="str">
            <v>99</v>
          </cell>
          <cell r="O6440" t="str">
            <v>1299</v>
          </cell>
          <cell r="Q6440">
            <v>9175.81</v>
          </cell>
          <cell r="R6440">
            <v>158.36000000000001</v>
          </cell>
          <cell r="S6440">
            <v>6027.19</v>
          </cell>
          <cell r="V6440" t="str">
            <v>00035</v>
          </cell>
          <cell r="X6440">
            <v>0</v>
          </cell>
          <cell r="Y6440">
            <v>0</v>
          </cell>
        </row>
        <row r="6441">
          <cell r="A6441">
            <v>36495</v>
          </cell>
          <cell r="B6441" t="str">
            <v>12</v>
          </cell>
          <cell r="C6441" t="str">
            <v>Радиостанция GP 68</v>
          </cell>
          <cell r="D6441" t="str">
            <v>512</v>
          </cell>
          <cell r="E6441" t="str">
            <v>011</v>
          </cell>
          <cell r="F6441">
            <v>11</v>
          </cell>
          <cell r="G6441">
            <v>41</v>
          </cell>
          <cell r="H6441">
            <v>15203</v>
          </cell>
          <cell r="I6441" t="str">
            <v>45601</v>
          </cell>
          <cell r="J6441" t="str">
            <v>2502100</v>
          </cell>
          <cell r="K6441" t="str">
            <v>45620</v>
          </cell>
          <cell r="L6441">
            <v>12.5</v>
          </cell>
          <cell r="M6441" t="str">
            <v>143230110</v>
          </cell>
          <cell r="N6441" t="str">
            <v>99</v>
          </cell>
          <cell r="O6441" t="str">
            <v>1299</v>
          </cell>
          <cell r="Q6441">
            <v>9175.81</v>
          </cell>
          <cell r="R6441">
            <v>158.36000000000001</v>
          </cell>
          <cell r="S6441">
            <v>6027.19</v>
          </cell>
          <cell r="V6441" t="str">
            <v>00036</v>
          </cell>
          <cell r="X6441">
            <v>0</v>
          </cell>
          <cell r="Y6441">
            <v>0</v>
          </cell>
        </row>
        <row r="6442">
          <cell r="A6442">
            <v>36495</v>
          </cell>
          <cell r="B6442" t="str">
            <v>12</v>
          </cell>
          <cell r="C6442" t="str">
            <v>Радиостанция GP 68</v>
          </cell>
          <cell r="D6442" t="str">
            <v>512</v>
          </cell>
          <cell r="E6442" t="str">
            <v>011</v>
          </cell>
          <cell r="F6442">
            <v>11</v>
          </cell>
          <cell r="G6442">
            <v>41</v>
          </cell>
          <cell r="H6442">
            <v>15203</v>
          </cell>
          <cell r="I6442" t="str">
            <v>45602</v>
          </cell>
          <cell r="J6442" t="str">
            <v>2502100</v>
          </cell>
          <cell r="K6442" t="str">
            <v>45620</v>
          </cell>
          <cell r="L6442">
            <v>12.5</v>
          </cell>
          <cell r="M6442" t="str">
            <v>143230110</v>
          </cell>
          <cell r="N6442" t="str">
            <v>99</v>
          </cell>
          <cell r="O6442" t="str">
            <v>1299</v>
          </cell>
          <cell r="Q6442">
            <v>9175.81</v>
          </cell>
          <cell r="R6442">
            <v>158.36000000000001</v>
          </cell>
          <cell r="S6442">
            <v>6027.19</v>
          </cell>
          <cell r="V6442" t="str">
            <v>00037</v>
          </cell>
          <cell r="X6442">
            <v>0</v>
          </cell>
          <cell r="Y6442">
            <v>0</v>
          </cell>
        </row>
        <row r="6443">
          <cell r="A6443">
            <v>36495</v>
          </cell>
          <cell r="B6443" t="str">
            <v>12</v>
          </cell>
          <cell r="C6443" t="str">
            <v>Радиостанция GP 68</v>
          </cell>
          <cell r="D6443" t="str">
            <v>512</v>
          </cell>
          <cell r="E6443" t="str">
            <v>011</v>
          </cell>
          <cell r="F6443">
            <v>11</v>
          </cell>
          <cell r="G6443">
            <v>41</v>
          </cell>
          <cell r="H6443">
            <v>15203</v>
          </cell>
          <cell r="I6443" t="str">
            <v>45603</v>
          </cell>
          <cell r="J6443" t="str">
            <v>2502100</v>
          </cell>
          <cell r="K6443" t="str">
            <v>45620</v>
          </cell>
          <cell r="L6443">
            <v>12.5</v>
          </cell>
          <cell r="M6443" t="str">
            <v>143230110</v>
          </cell>
          <cell r="N6443" t="str">
            <v>99</v>
          </cell>
          <cell r="O6443" t="str">
            <v>1299</v>
          </cell>
          <cell r="Q6443">
            <v>9175.81</v>
          </cell>
          <cell r="R6443">
            <v>158.36000000000001</v>
          </cell>
          <cell r="S6443">
            <v>6027.19</v>
          </cell>
          <cell r="V6443" t="str">
            <v>00038</v>
          </cell>
          <cell r="X6443">
            <v>0</v>
          </cell>
          <cell r="Y6443">
            <v>0</v>
          </cell>
        </row>
        <row r="6444">
          <cell r="A6444">
            <v>36495</v>
          </cell>
          <cell r="B6444" t="str">
            <v>12</v>
          </cell>
          <cell r="C6444" t="str">
            <v>Радиостанция  GP 68</v>
          </cell>
          <cell r="D6444" t="str">
            <v>512</v>
          </cell>
          <cell r="E6444" t="str">
            <v>011</v>
          </cell>
          <cell r="F6444">
            <v>11</v>
          </cell>
          <cell r="G6444">
            <v>41</v>
          </cell>
          <cell r="H6444">
            <v>15203</v>
          </cell>
          <cell r="I6444" t="str">
            <v>45604</v>
          </cell>
          <cell r="J6444" t="str">
            <v>2502100</v>
          </cell>
          <cell r="K6444" t="str">
            <v>45620</v>
          </cell>
          <cell r="L6444">
            <v>12.5</v>
          </cell>
          <cell r="M6444" t="str">
            <v>143230110</v>
          </cell>
          <cell r="N6444" t="str">
            <v>99</v>
          </cell>
          <cell r="O6444" t="str">
            <v>1299</v>
          </cell>
          <cell r="Q6444">
            <v>9175.81</v>
          </cell>
          <cell r="R6444">
            <v>158.36000000000001</v>
          </cell>
          <cell r="S6444">
            <v>6027.19</v>
          </cell>
          <cell r="V6444" t="str">
            <v>00039</v>
          </cell>
          <cell r="X6444">
            <v>0</v>
          </cell>
          <cell r="Y6444">
            <v>0</v>
          </cell>
        </row>
        <row r="6445">
          <cell r="A6445">
            <v>36495</v>
          </cell>
          <cell r="B6445" t="str">
            <v>20</v>
          </cell>
          <cell r="C6445" t="str">
            <v>Радиостанция GP 68</v>
          </cell>
          <cell r="D6445" t="str">
            <v>520</v>
          </cell>
          <cell r="E6445" t="str">
            <v>011</v>
          </cell>
          <cell r="F6445">
            <v>11</v>
          </cell>
          <cell r="G6445">
            <v>41</v>
          </cell>
          <cell r="H6445">
            <v>15203</v>
          </cell>
          <cell r="I6445" t="str">
            <v>45605</v>
          </cell>
          <cell r="J6445" t="str">
            <v>2502100</v>
          </cell>
          <cell r="K6445" t="str">
            <v>45620</v>
          </cell>
          <cell r="L6445">
            <v>12.5</v>
          </cell>
          <cell r="M6445" t="str">
            <v>143230110</v>
          </cell>
          <cell r="N6445" t="str">
            <v>99</v>
          </cell>
          <cell r="O6445" t="str">
            <v>1299</v>
          </cell>
          <cell r="Q6445">
            <v>9175.81</v>
          </cell>
          <cell r="R6445">
            <v>158.36000000000001</v>
          </cell>
          <cell r="S6445">
            <v>6027.19</v>
          </cell>
          <cell r="V6445" t="str">
            <v>00040</v>
          </cell>
          <cell r="X6445">
            <v>0</v>
          </cell>
          <cell r="Y6445">
            <v>0</v>
          </cell>
        </row>
        <row r="6446">
          <cell r="A6446">
            <v>36495</v>
          </cell>
          <cell r="B6446" t="str">
            <v>06</v>
          </cell>
          <cell r="C6446" t="str">
            <v>Радиостанция GP 68</v>
          </cell>
          <cell r="D6446" t="str">
            <v>506</v>
          </cell>
          <cell r="E6446" t="str">
            <v>011</v>
          </cell>
          <cell r="F6446">
            <v>11</v>
          </cell>
          <cell r="G6446">
            <v>41</v>
          </cell>
          <cell r="H6446">
            <v>15203</v>
          </cell>
          <cell r="I6446" t="str">
            <v>45606</v>
          </cell>
          <cell r="J6446" t="str">
            <v>2502100</v>
          </cell>
          <cell r="K6446" t="str">
            <v>45620</v>
          </cell>
          <cell r="L6446">
            <v>12.5</v>
          </cell>
          <cell r="M6446" t="str">
            <v>143230110</v>
          </cell>
          <cell r="N6446" t="str">
            <v>99</v>
          </cell>
          <cell r="O6446" t="str">
            <v>1299</v>
          </cell>
          <cell r="Q6446">
            <v>9175.81</v>
          </cell>
          <cell r="R6446">
            <v>158.36000000000001</v>
          </cell>
          <cell r="S6446">
            <v>6027.19</v>
          </cell>
          <cell r="V6446" t="str">
            <v>00041</v>
          </cell>
          <cell r="X6446">
            <v>0</v>
          </cell>
          <cell r="Y6446">
            <v>0</v>
          </cell>
        </row>
        <row r="6447">
          <cell r="A6447">
            <v>36495</v>
          </cell>
          <cell r="B6447" t="str">
            <v>10</v>
          </cell>
          <cell r="C6447" t="str">
            <v>Радиостанция GP 68</v>
          </cell>
          <cell r="D6447" t="str">
            <v>510</v>
          </cell>
          <cell r="E6447" t="str">
            <v>011</v>
          </cell>
          <cell r="F6447">
            <v>11</v>
          </cell>
          <cell r="G6447">
            <v>41</v>
          </cell>
          <cell r="H6447">
            <v>15203</v>
          </cell>
          <cell r="I6447" t="str">
            <v>45607</v>
          </cell>
          <cell r="J6447" t="str">
            <v>2502100</v>
          </cell>
          <cell r="K6447" t="str">
            <v>45620</v>
          </cell>
          <cell r="L6447">
            <v>12.5</v>
          </cell>
          <cell r="M6447" t="str">
            <v>143230110</v>
          </cell>
          <cell r="N6447" t="str">
            <v>99</v>
          </cell>
          <cell r="O6447" t="str">
            <v>1299</v>
          </cell>
          <cell r="Q6447">
            <v>9175.81</v>
          </cell>
          <cell r="R6447">
            <v>158.36000000000001</v>
          </cell>
          <cell r="S6447">
            <v>6027.19</v>
          </cell>
          <cell r="V6447" t="str">
            <v>00042</v>
          </cell>
          <cell r="X6447">
            <v>0</v>
          </cell>
          <cell r="Y6447">
            <v>0</v>
          </cell>
        </row>
        <row r="6448">
          <cell r="A6448">
            <v>61</v>
          </cell>
          <cell r="B6448" t="str">
            <v>40</v>
          </cell>
          <cell r="C6448" t="str">
            <v>Коммутатор диспетчерский "Триком-КД"</v>
          </cell>
          <cell r="D6448" t="str">
            <v>529</v>
          </cell>
          <cell r="E6448" t="str">
            <v>011</v>
          </cell>
          <cell r="F6448">
            <v>11</v>
          </cell>
          <cell r="G6448">
            <v>41</v>
          </cell>
          <cell r="H6448">
            <v>171507</v>
          </cell>
          <cell r="I6448" t="str">
            <v>45105</v>
          </cell>
          <cell r="J6448" t="str">
            <v>2502100</v>
          </cell>
          <cell r="K6448" t="str">
            <v>45608</v>
          </cell>
          <cell r="L6448">
            <v>10</v>
          </cell>
          <cell r="M6448" t="str">
            <v>143222110</v>
          </cell>
          <cell r="N6448" t="str">
            <v>00</v>
          </cell>
          <cell r="O6448" t="str">
            <v>0300</v>
          </cell>
          <cell r="Q6448">
            <v>78664.41</v>
          </cell>
          <cell r="R6448">
            <v>1429.23</v>
          </cell>
          <cell r="S6448">
            <v>92842.59</v>
          </cell>
          <cell r="V6448" t="str">
            <v>00008</v>
          </cell>
          <cell r="X6448">
            <v>0</v>
          </cell>
          <cell r="Y6448">
            <v>0</v>
          </cell>
        </row>
        <row r="6449">
          <cell r="A6449">
            <v>61</v>
          </cell>
          <cell r="B6449" t="str">
            <v>04</v>
          </cell>
          <cell r="C6449" t="str">
            <v>Концентратор телефонный К-12Э</v>
          </cell>
          <cell r="D6449" t="str">
            <v>539</v>
          </cell>
          <cell r="E6449" t="str">
            <v>011</v>
          </cell>
          <cell r="F6449">
            <v>11</v>
          </cell>
          <cell r="G6449">
            <v>41</v>
          </cell>
          <cell r="H6449">
            <v>25600</v>
          </cell>
          <cell r="I6449" t="str">
            <v>45106</v>
          </cell>
          <cell r="J6449" t="str">
            <v>2502100</v>
          </cell>
          <cell r="K6449" t="str">
            <v>45608</v>
          </cell>
          <cell r="L6449">
            <v>10</v>
          </cell>
          <cell r="M6449" t="str">
            <v>143222110</v>
          </cell>
          <cell r="N6449" t="str">
            <v>00</v>
          </cell>
          <cell r="O6449" t="str">
            <v>0300</v>
          </cell>
          <cell r="Q6449">
            <v>11733.31</v>
          </cell>
          <cell r="R6449">
            <v>213.33</v>
          </cell>
          <cell r="S6449">
            <v>13866.69</v>
          </cell>
          <cell r="V6449" t="str">
            <v>00009</v>
          </cell>
          <cell r="X6449">
            <v>0</v>
          </cell>
          <cell r="Y6449">
            <v>0</v>
          </cell>
        </row>
        <row r="6450">
          <cell r="A6450">
            <v>61</v>
          </cell>
          <cell r="B6450" t="str">
            <v>07</v>
          </cell>
          <cell r="C6450" t="str">
            <v>Концентратор телефонный К-12Э</v>
          </cell>
          <cell r="D6450" t="str">
            <v>519</v>
          </cell>
          <cell r="E6450" t="str">
            <v>011</v>
          </cell>
          <cell r="F6450">
            <v>11</v>
          </cell>
          <cell r="G6450">
            <v>41</v>
          </cell>
          <cell r="H6450">
            <v>25600</v>
          </cell>
          <cell r="I6450" t="str">
            <v>45107</v>
          </cell>
          <cell r="J6450" t="str">
            <v>2502100</v>
          </cell>
          <cell r="K6450" t="str">
            <v>45608</v>
          </cell>
          <cell r="L6450">
            <v>10</v>
          </cell>
          <cell r="M6450" t="str">
            <v>143222110</v>
          </cell>
          <cell r="N6450" t="str">
            <v>00</v>
          </cell>
          <cell r="O6450" t="str">
            <v>0300</v>
          </cell>
          <cell r="Q6450">
            <v>11733.31</v>
          </cell>
          <cell r="R6450">
            <v>213.33</v>
          </cell>
          <cell r="S6450">
            <v>13866.69</v>
          </cell>
          <cell r="V6450" t="str">
            <v>00010</v>
          </cell>
          <cell r="X6450">
            <v>0</v>
          </cell>
          <cell r="Y6450">
            <v>0</v>
          </cell>
        </row>
        <row r="6451">
          <cell r="A6451">
            <v>61</v>
          </cell>
          <cell r="B6451" t="str">
            <v>40</v>
          </cell>
          <cell r="C6451" t="str">
            <v>Радиостанция GP 68</v>
          </cell>
          <cell r="D6451" t="str">
            <v>529</v>
          </cell>
          <cell r="E6451" t="str">
            <v>011</v>
          </cell>
          <cell r="F6451">
            <v>11</v>
          </cell>
          <cell r="G6451">
            <v>41</v>
          </cell>
          <cell r="H6451">
            <v>12816</v>
          </cell>
          <cell r="I6451" t="str">
            <v>45102</v>
          </cell>
          <cell r="J6451" t="str">
            <v>2502100</v>
          </cell>
          <cell r="K6451" t="str">
            <v>45620</v>
          </cell>
          <cell r="L6451">
            <v>12.5</v>
          </cell>
          <cell r="M6451" t="str">
            <v>143230110</v>
          </cell>
          <cell r="O6451" t="str">
            <v>0300</v>
          </cell>
          <cell r="Q6451">
            <v>7342.58</v>
          </cell>
          <cell r="R6451">
            <v>133.5</v>
          </cell>
          <cell r="S6451">
            <v>5473.42</v>
          </cell>
          <cell r="V6451" t="str">
            <v>00011</v>
          </cell>
          <cell r="X6451">
            <v>0</v>
          </cell>
          <cell r="Y6451">
            <v>0</v>
          </cell>
        </row>
        <row r="6452">
          <cell r="A6452">
            <v>61</v>
          </cell>
          <cell r="B6452" t="str">
            <v>40</v>
          </cell>
          <cell r="C6452" t="str">
            <v>Радиостанция GP 68</v>
          </cell>
          <cell r="D6452" t="str">
            <v>529</v>
          </cell>
          <cell r="E6452" t="str">
            <v>011</v>
          </cell>
          <cell r="F6452">
            <v>11</v>
          </cell>
          <cell r="G6452">
            <v>41</v>
          </cell>
          <cell r="H6452">
            <v>12816</v>
          </cell>
          <cell r="I6452" t="str">
            <v>45104</v>
          </cell>
          <cell r="J6452" t="str">
            <v>2502100</v>
          </cell>
          <cell r="K6452" t="str">
            <v>45620</v>
          </cell>
          <cell r="L6452">
            <v>12.5</v>
          </cell>
          <cell r="M6452" t="str">
            <v>143230110</v>
          </cell>
          <cell r="O6452" t="str">
            <v>0300</v>
          </cell>
          <cell r="Q6452">
            <v>7342.58</v>
          </cell>
          <cell r="R6452">
            <v>133.5</v>
          </cell>
          <cell r="S6452">
            <v>5473.42</v>
          </cell>
          <cell r="V6452" t="str">
            <v>00012</v>
          </cell>
          <cell r="X6452">
            <v>0</v>
          </cell>
          <cell r="Y6452">
            <v>0</v>
          </cell>
        </row>
        <row r="6453">
          <cell r="A6453">
            <v>153</v>
          </cell>
          <cell r="B6453" t="str">
            <v>12</v>
          </cell>
          <cell r="C6453" t="str">
            <v>Копир Canon FC - 336/1 (ксерокс)</v>
          </cell>
          <cell r="D6453" t="str">
            <v>512</v>
          </cell>
          <cell r="E6453" t="str">
            <v>011</v>
          </cell>
          <cell r="F6453">
            <v>11</v>
          </cell>
          <cell r="G6453">
            <v>41</v>
          </cell>
          <cell r="H6453">
            <v>10546.25</v>
          </cell>
          <cell r="I6453" t="str">
            <v>45182</v>
          </cell>
          <cell r="J6453" t="str">
            <v>2600405</v>
          </cell>
          <cell r="K6453" t="str">
            <v>44804</v>
          </cell>
          <cell r="L6453">
            <v>12.5</v>
          </cell>
          <cell r="M6453" t="str">
            <v>143010211</v>
          </cell>
          <cell r="N6453" t="str">
            <v>00</v>
          </cell>
          <cell r="O6453" t="str">
            <v>0600</v>
          </cell>
          <cell r="Q6453">
            <v>5712.72</v>
          </cell>
          <cell r="R6453">
            <v>109.86</v>
          </cell>
          <cell r="S6453">
            <v>4833.53</v>
          </cell>
          <cell r="V6453" t="str">
            <v>00042</v>
          </cell>
          <cell r="X6453">
            <v>0</v>
          </cell>
          <cell r="Y6453">
            <v>0</v>
          </cell>
        </row>
        <row r="6454">
          <cell r="A6454">
            <v>153</v>
          </cell>
          <cell r="B6454" t="str">
            <v>40</v>
          </cell>
          <cell r="C6454" t="str">
            <v>Блок бесперебойного питания UPS APS Smart-UPS 1000 inet</v>
          </cell>
          <cell r="D6454" t="str">
            <v>529</v>
          </cell>
          <cell r="E6454" t="str">
            <v>011</v>
          </cell>
          <cell r="F6454">
            <v>11</v>
          </cell>
          <cell r="G6454">
            <v>41</v>
          </cell>
          <cell r="H6454">
            <v>14911</v>
          </cell>
          <cell r="I6454" t="str">
            <v>45183</v>
          </cell>
          <cell r="J6454" t="str">
            <v>2502100</v>
          </cell>
          <cell r="K6454" t="str">
            <v>45608</v>
          </cell>
          <cell r="L6454">
            <v>10</v>
          </cell>
          <cell r="M6454" t="str">
            <v>143222110</v>
          </cell>
          <cell r="N6454" t="str">
            <v>00</v>
          </cell>
          <cell r="O6454" t="str">
            <v>0600</v>
          </cell>
          <cell r="Q6454">
            <v>6465.79</v>
          </cell>
          <cell r="R6454">
            <v>124.26</v>
          </cell>
          <cell r="S6454">
            <v>8445.2099999999991</v>
          </cell>
          <cell r="V6454" t="str">
            <v>00046</v>
          </cell>
          <cell r="X6454">
            <v>0</v>
          </cell>
          <cell r="Y6454">
            <v>0</v>
          </cell>
        </row>
        <row r="6455">
          <cell r="A6455">
            <v>426</v>
          </cell>
          <cell r="B6455" t="str">
            <v>05</v>
          </cell>
          <cell r="C6455" t="str">
            <v>Оборудование "Триком КД"</v>
          </cell>
          <cell r="D6455" t="str">
            <v>505</v>
          </cell>
          <cell r="E6455" t="str">
            <v>011</v>
          </cell>
          <cell r="F6455">
            <v>11</v>
          </cell>
          <cell r="G6455">
            <v>41</v>
          </cell>
          <cell r="H6455">
            <v>313247</v>
          </cell>
          <cell r="I6455" t="str">
            <v>45110</v>
          </cell>
          <cell r="J6455" t="str">
            <v>2502100</v>
          </cell>
          <cell r="K6455" t="str">
            <v>45608</v>
          </cell>
          <cell r="L6455">
            <v>10</v>
          </cell>
          <cell r="M6455" t="str">
            <v>143222110</v>
          </cell>
          <cell r="N6455" t="str">
            <v>01</v>
          </cell>
          <cell r="O6455" t="str">
            <v>0301</v>
          </cell>
          <cell r="Q6455">
            <v>112291.21</v>
          </cell>
          <cell r="R6455">
            <v>2610.39</v>
          </cell>
          <cell r="S6455">
            <v>200955.79</v>
          </cell>
          <cell r="V6455" t="str">
            <v>00022</v>
          </cell>
          <cell r="X6455">
            <v>0</v>
          </cell>
          <cell r="Y6455">
            <v>0</v>
          </cell>
        </row>
        <row r="6456">
          <cell r="A6456">
            <v>487</v>
          </cell>
          <cell r="B6456" t="str">
            <v>05</v>
          </cell>
          <cell r="C6456" t="str">
            <v>Оборудование ретранслятора GR-500 (комплект)</v>
          </cell>
          <cell r="D6456" t="str">
            <v>505</v>
          </cell>
          <cell r="E6456" t="str">
            <v>011</v>
          </cell>
          <cell r="F6456">
            <v>11</v>
          </cell>
          <cell r="G6456">
            <v>41</v>
          </cell>
          <cell r="H6456">
            <v>158700</v>
          </cell>
          <cell r="I6456" t="str">
            <v>45111</v>
          </cell>
          <cell r="J6456" t="str">
            <v>2502100</v>
          </cell>
          <cell r="K6456" t="str">
            <v>45620</v>
          </cell>
          <cell r="L6456">
            <v>12.5</v>
          </cell>
          <cell r="M6456" t="str">
            <v>143230110</v>
          </cell>
          <cell r="N6456" t="str">
            <v>01</v>
          </cell>
          <cell r="O6456" t="str">
            <v>0501</v>
          </cell>
          <cell r="Q6456">
            <v>67800.17</v>
          </cell>
          <cell r="R6456">
            <v>1653.13</v>
          </cell>
          <cell r="S6456">
            <v>90899.83</v>
          </cell>
          <cell r="V6456" t="str">
            <v>00044</v>
          </cell>
          <cell r="X6456">
            <v>0</v>
          </cell>
          <cell r="Y6456">
            <v>0</v>
          </cell>
        </row>
        <row r="6457">
          <cell r="A6457">
            <v>518</v>
          </cell>
          <cell r="B6457" t="str">
            <v>04</v>
          </cell>
          <cell r="C6457" t="str">
            <v>УПС Smart 1000 XL NET</v>
          </cell>
          <cell r="D6457" t="str">
            <v>539</v>
          </cell>
          <cell r="E6457" t="str">
            <v>011</v>
          </cell>
          <cell r="F6457">
            <v>11</v>
          </cell>
          <cell r="G6457">
            <v>41</v>
          </cell>
          <cell r="H6457">
            <v>19091</v>
          </cell>
          <cell r="I6457" t="str">
            <v>45112</v>
          </cell>
          <cell r="J6457" t="str">
            <v>2502100</v>
          </cell>
          <cell r="K6457" t="str">
            <v>45608</v>
          </cell>
          <cell r="L6457">
            <v>10</v>
          </cell>
          <cell r="M6457" t="str">
            <v>143222110</v>
          </cell>
          <cell r="N6457" t="str">
            <v>01</v>
          </cell>
          <cell r="O6457" t="str">
            <v>0601</v>
          </cell>
          <cell r="Q6457">
            <v>6365.41</v>
          </cell>
          <cell r="R6457">
            <v>159.09</v>
          </cell>
          <cell r="S6457">
            <v>12725.59</v>
          </cell>
          <cell r="V6457" t="str">
            <v>00048</v>
          </cell>
          <cell r="X6457">
            <v>0</v>
          </cell>
          <cell r="Y6457">
            <v>0</v>
          </cell>
        </row>
        <row r="6458">
          <cell r="A6458">
            <v>518</v>
          </cell>
          <cell r="B6458" t="str">
            <v>40</v>
          </cell>
          <cell r="C6458" t="str">
            <v>Копировальный аппарат Canon FC-336</v>
          </cell>
          <cell r="D6458" t="str">
            <v>529</v>
          </cell>
          <cell r="E6458" t="str">
            <v>011</v>
          </cell>
          <cell r="F6458">
            <v>11</v>
          </cell>
          <cell r="G6458">
            <v>41</v>
          </cell>
          <cell r="H6458">
            <v>10632.3</v>
          </cell>
          <cell r="I6458" t="str">
            <v>44811</v>
          </cell>
          <cell r="J6458" t="str">
            <v>2600405</v>
          </cell>
          <cell r="K6458" t="str">
            <v>44804</v>
          </cell>
          <cell r="L6458">
            <v>12.5</v>
          </cell>
          <cell r="M6458" t="str">
            <v>143010211</v>
          </cell>
          <cell r="N6458" t="str">
            <v>01</v>
          </cell>
          <cell r="O6458" t="str">
            <v>0601</v>
          </cell>
          <cell r="Q6458">
            <v>4430</v>
          </cell>
          <cell r="R6458">
            <v>110.75</v>
          </cell>
          <cell r="S6458">
            <v>6202.3</v>
          </cell>
          <cell r="V6458" t="str">
            <v>00054</v>
          </cell>
          <cell r="X6458">
            <v>0</v>
          </cell>
          <cell r="Y6458">
            <v>0</v>
          </cell>
        </row>
        <row r="6459">
          <cell r="A6459">
            <v>518</v>
          </cell>
          <cell r="B6459" t="str">
            <v>40</v>
          </cell>
          <cell r="C6459" t="str">
            <v>Радиостанция Kenwood TK-278</v>
          </cell>
          <cell r="D6459" t="str">
            <v>529</v>
          </cell>
          <cell r="E6459" t="str">
            <v>011</v>
          </cell>
          <cell r="F6459">
            <v>11</v>
          </cell>
          <cell r="G6459">
            <v>41</v>
          </cell>
          <cell r="H6459">
            <v>10778</v>
          </cell>
          <cell r="I6459" t="str">
            <v>45113</v>
          </cell>
          <cell r="J6459" t="str">
            <v>2502100</v>
          </cell>
          <cell r="K6459" t="str">
            <v>45620</v>
          </cell>
          <cell r="L6459">
            <v>12.5</v>
          </cell>
          <cell r="M6459" t="str">
            <v>143230110</v>
          </cell>
          <cell r="N6459" t="str">
            <v>01</v>
          </cell>
          <cell r="O6459" t="str">
            <v>0601</v>
          </cell>
          <cell r="Q6459">
            <v>4492.1000000000004</v>
          </cell>
          <cell r="R6459">
            <v>112.27</v>
          </cell>
          <cell r="S6459">
            <v>6285.9</v>
          </cell>
          <cell r="V6459" t="str">
            <v>00055</v>
          </cell>
          <cell r="X6459">
            <v>0</v>
          </cell>
          <cell r="Y6459">
            <v>0</v>
          </cell>
        </row>
        <row r="6460">
          <cell r="A6460">
            <v>548</v>
          </cell>
          <cell r="B6460" t="str">
            <v>40</v>
          </cell>
          <cell r="C6460" t="str">
            <v>Радиостанция GM 350</v>
          </cell>
          <cell r="D6460" t="str">
            <v>529</v>
          </cell>
          <cell r="E6460" t="str">
            <v>01</v>
          </cell>
          <cell r="F6460">
            <v>11</v>
          </cell>
          <cell r="G6460">
            <v>41</v>
          </cell>
          <cell r="H6460">
            <v>13603</v>
          </cell>
          <cell r="I6460" t="str">
            <v>45114</v>
          </cell>
          <cell r="J6460" t="str">
            <v>2502100</v>
          </cell>
          <cell r="K6460" t="str">
            <v>45620</v>
          </cell>
          <cell r="L6460">
            <v>12.5</v>
          </cell>
          <cell r="M6460" t="str">
            <v>143230110</v>
          </cell>
          <cell r="N6460" t="str">
            <v>01</v>
          </cell>
          <cell r="O6460" t="str">
            <v>0701</v>
          </cell>
          <cell r="Q6460">
            <v>5527.63</v>
          </cell>
          <cell r="R6460">
            <v>141.69999999999999</v>
          </cell>
          <cell r="S6460">
            <v>8075.37</v>
          </cell>
          <cell r="V6460" t="str">
            <v>58а</v>
          </cell>
          <cell r="X6460">
            <v>0</v>
          </cell>
          <cell r="Y6460">
            <v>0</v>
          </cell>
        </row>
        <row r="6461">
          <cell r="A6461">
            <v>548</v>
          </cell>
          <cell r="B6461" t="str">
            <v>40</v>
          </cell>
          <cell r="C6461" t="str">
            <v>Радиостанция GM 350</v>
          </cell>
          <cell r="D6461" t="str">
            <v>529</v>
          </cell>
          <cell r="E6461" t="str">
            <v>01</v>
          </cell>
          <cell r="F6461">
            <v>11</v>
          </cell>
          <cell r="G6461">
            <v>41</v>
          </cell>
          <cell r="H6461">
            <v>13603</v>
          </cell>
          <cell r="I6461" t="str">
            <v>45115</v>
          </cell>
          <cell r="J6461" t="str">
            <v>2502100</v>
          </cell>
          <cell r="K6461" t="str">
            <v>45620</v>
          </cell>
          <cell r="L6461">
            <v>12.5</v>
          </cell>
          <cell r="M6461" t="str">
            <v>143230110</v>
          </cell>
          <cell r="N6461" t="str">
            <v>01</v>
          </cell>
          <cell r="O6461" t="str">
            <v>0701</v>
          </cell>
          <cell r="Q6461">
            <v>5527.63</v>
          </cell>
          <cell r="R6461">
            <v>141.69999999999999</v>
          </cell>
          <cell r="S6461">
            <v>8075.37</v>
          </cell>
          <cell r="V6461" t="str">
            <v>58а</v>
          </cell>
          <cell r="X6461">
            <v>0</v>
          </cell>
          <cell r="Y6461">
            <v>0</v>
          </cell>
        </row>
        <row r="6462">
          <cell r="A6462">
            <v>548</v>
          </cell>
          <cell r="B6462" t="str">
            <v>40</v>
          </cell>
          <cell r="C6462" t="str">
            <v>Радиостанция GM 350</v>
          </cell>
          <cell r="D6462" t="str">
            <v>529</v>
          </cell>
          <cell r="E6462" t="str">
            <v>01</v>
          </cell>
          <cell r="F6462">
            <v>11</v>
          </cell>
          <cell r="G6462">
            <v>41</v>
          </cell>
          <cell r="H6462">
            <v>13603</v>
          </cell>
          <cell r="I6462" t="str">
            <v>45116</v>
          </cell>
          <cell r="J6462" t="str">
            <v>2502100</v>
          </cell>
          <cell r="K6462" t="str">
            <v>45620</v>
          </cell>
          <cell r="L6462">
            <v>12.5</v>
          </cell>
          <cell r="M6462" t="str">
            <v>143230110</v>
          </cell>
          <cell r="N6462" t="str">
            <v>01</v>
          </cell>
          <cell r="O6462" t="str">
            <v>0701</v>
          </cell>
          <cell r="Q6462">
            <v>5527.63</v>
          </cell>
          <cell r="R6462">
            <v>141.69999999999999</v>
          </cell>
          <cell r="S6462">
            <v>8075.37</v>
          </cell>
          <cell r="V6462" t="str">
            <v>58а</v>
          </cell>
          <cell r="X6462">
            <v>0</v>
          </cell>
          <cell r="Y6462">
            <v>0</v>
          </cell>
        </row>
        <row r="6463">
          <cell r="A6463">
            <v>579</v>
          </cell>
          <cell r="B6463" t="str">
            <v>05</v>
          </cell>
          <cell r="C6463" t="str">
            <v>Радиостанция ТК 860</v>
          </cell>
          <cell r="D6463" t="str">
            <v>505</v>
          </cell>
          <cell r="E6463" t="str">
            <v>011</v>
          </cell>
          <cell r="F6463">
            <v>11</v>
          </cell>
          <cell r="G6463">
            <v>41</v>
          </cell>
          <cell r="H6463">
            <v>19378</v>
          </cell>
          <cell r="I6463" t="str">
            <v>45117</v>
          </cell>
          <cell r="J6463" t="str">
            <v>2502100</v>
          </cell>
          <cell r="K6463" t="str">
            <v>45620</v>
          </cell>
          <cell r="L6463">
            <v>12.5</v>
          </cell>
          <cell r="M6463" t="str">
            <v>143230110</v>
          </cell>
          <cell r="N6463" t="str">
            <v>01</v>
          </cell>
          <cell r="O6463" t="str">
            <v>0801</v>
          </cell>
          <cell r="Q6463">
            <v>7671.85</v>
          </cell>
          <cell r="R6463">
            <v>201.85</v>
          </cell>
          <cell r="S6463">
            <v>11706.15</v>
          </cell>
          <cell r="V6463" t="str">
            <v>00060</v>
          </cell>
          <cell r="X6463">
            <v>0</v>
          </cell>
          <cell r="Y6463">
            <v>0</v>
          </cell>
        </row>
        <row r="6464">
          <cell r="A6464">
            <v>579</v>
          </cell>
          <cell r="B6464" t="str">
            <v>05</v>
          </cell>
          <cell r="C6464" t="str">
            <v>8адиостанция ТК 860</v>
          </cell>
          <cell r="D6464" t="str">
            <v>505</v>
          </cell>
          <cell r="E6464" t="str">
            <v>011</v>
          </cell>
          <cell r="F6464">
            <v>11</v>
          </cell>
          <cell r="G6464">
            <v>41</v>
          </cell>
          <cell r="H6464">
            <v>20869</v>
          </cell>
          <cell r="I6464" t="str">
            <v>45119</v>
          </cell>
          <cell r="J6464" t="str">
            <v>2502100</v>
          </cell>
          <cell r="K6464" t="str">
            <v>45620</v>
          </cell>
          <cell r="L6464">
            <v>12.5</v>
          </cell>
          <cell r="M6464" t="str">
            <v>143230110</v>
          </cell>
          <cell r="N6464" t="str">
            <v>01</v>
          </cell>
          <cell r="O6464" t="str">
            <v>0801</v>
          </cell>
          <cell r="P6464" t="str">
            <v>0801</v>
          </cell>
          <cell r="Q6464">
            <v>8262.4500000000007</v>
          </cell>
          <cell r="R6464">
            <v>217.39</v>
          </cell>
          <cell r="S6464">
            <v>12606.55</v>
          </cell>
          <cell r="V6464" t="str">
            <v>00063</v>
          </cell>
          <cell r="W6464" t="str">
            <v>0800000</v>
          </cell>
          <cell r="X6464">
            <v>0</v>
          </cell>
          <cell r="Y6464">
            <v>0</v>
          </cell>
        </row>
        <row r="6465">
          <cell r="A6465">
            <v>579</v>
          </cell>
          <cell r="B6465" t="str">
            <v>05</v>
          </cell>
          <cell r="C6465" t="str">
            <v>Радиостанции ТК 860</v>
          </cell>
          <cell r="D6465" t="str">
            <v>505</v>
          </cell>
          <cell r="E6465" t="str">
            <v>011</v>
          </cell>
          <cell r="F6465">
            <v>11</v>
          </cell>
          <cell r="G6465">
            <v>41</v>
          </cell>
          <cell r="H6465">
            <v>21743</v>
          </cell>
          <cell r="I6465" t="str">
            <v>45120</v>
          </cell>
          <cell r="J6465" t="str">
            <v>2502100</v>
          </cell>
          <cell r="K6465" t="str">
            <v>45620</v>
          </cell>
          <cell r="L6465">
            <v>12.5</v>
          </cell>
          <cell r="M6465" t="str">
            <v>143230110</v>
          </cell>
          <cell r="N6465" t="str">
            <v>01</v>
          </cell>
          <cell r="O6465" t="str">
            <v>0801</v>
          </cell>
          <cell r="P6465" t="str">
            <v>0801</v>
          </cell>
          <cell r="Q6465">
            <v>8608.32</v>
          </cell>
          <cell r="R6465">
            <v>226.49</v>
          </cell>
          <cell r="S6465">
            <v>13134.68</v>
          </cell>
          <cell r="V6465" t="str">
            <v>00064</v>
          </cell>
          <cell r="W6465" t="str">
            <v>0800000</v>
          </cell>
          <cell r="X6465">
            <v>0</v>
          </cell>
          <cell r="Y6465">
            <v>0</v>
          </cell>
        </row>
        <row r="6466">
          <cell r="A6466">
            <v>579</v>
          </cell>
          <cell r="B6466" t="str">
            <v>05</v>
          </cell>
          <cell r="C6466" t="str">
            <v>Концентратор К-12 Э</v>
          </cell>
          <cell r="D6466" t="str">
            <v>505</v>
          </cell>
          <cell r="E6466" t="str">
            <v>011</v>
          </cell>
          <cell r="F6466">
            <v>41</v>
          </cell>
          <cell r="G6466">
            <v>41</v>
          </cell>
          <cell r="H6466">
            <v>37030</v>
          </cell>
          <cell r="I6466" t="str">
            <v>45121</v>
          </cell>
          <cell r="J6466" t="str">
            <v>2502100</v>
          </cell>
          <cell r="K6466" t="str">
            <v>45608</v>
          </cell>
          <cell r="L6466">
            <v>10</v>
          </cell>
          <cell r="M6466" t="str">
            <v>143222110</v>
          </cell>
          <cell r="N6466" t="str">
            <v>01</v>
          </cell>
          <cell r="O6466" t="str">
            <v>0801</v>
          </cell>
          <cell r="P6466" t="str">
            <v>0801</v>
          </cell>
          <cell r="Q6466">
            <v>12655.91</v>
          </cell>
          <cell r="R6466">
            <v>308.58</v>
          </cell>
          <cell r="S6466">
            <v>24374.09</v>
          </cell>
          <cell r="V6466" t="str">
            <v>00066</v>
          </cell>
          <cell r="W6466" t="str">
            <v>0800000</v>
          </cell>
          <cell r="X6466">
            <v>0</v>
          </cell>
          <cell r="Y6466">
            <v>0</v>
          </cell>
        </row>
        <row r="6467">
          <cell r="A6467">
            <v>732</v>
          </cell>
          <cell r="B6467" t="str">
            <v>41</v>
          </cell>
          <cell r="C6467" t="str">
            <v>Насос ГНОМ 10х10 2шт</v>
          </cell>
          <cell r="D6467" t="str">
            <v>517</v>
          </cell>
          <cell r="E6467" t="str">
            <v>011</v>
          </cell>
          <cell r="F6467">
            <v>11</v>
          </cell>
          <cell r="G6467">
            <v>41</v>
          </cell>
          <cell r="H6467">
            <v>10206.94</v>
          </cell>
          <cell r="I6467" t="str">
            <v>45124</v>
          </cell>
          <cell r="J6467" t="str">
            <v>2010062</v>
          </cell>
          <cell r="K6467" t="str">
            <v>41502</v>
          </cell>
          <cell r="L6467">
            <v>0</v>
          </cell>
          <cell r="M6467" t="str">
            <v>142912150</v>
          </cell>
          <cell r="N6467" t="str">
            <v>99</v>
          </cell>
          <cell r="O6467" t="str">
            <v>0102</v>
          </cell>
          <cell r="Q6467">
            <v>0</v>
          </cell>
          <cell r="R6467">
            <v>0</v>
          </cell>
          <cell r="S6467">
            <v>10206.94</v>
          </cell>
          <cell r="V6467" t="str">
            <v>00000</v>
          </cell>
          <cell r="W6467" t="str">
            <v>0860000</v>
          </cell>
          <cell r="X6467">
            <v>0</v>
          </cell>
        </row>
        <row r="6468">
          <cell r="A6468">
            <v>732</v>
          </cell>
          <cell r="B6468" t="str">
            <v>40</v>
          </cell>
          <cell r="C6468" t="str">
            <v>Насос КМ-50-32-125</v>
          </cell>
          <cell r="D6468" t="str">
            <v>529</v>
          </cell>
          <cell r="E6468" t="str">
            <v>011</v>
          </cell>
          <cell r="F6468">
            <v>31</v>
          </cell>
          <cell r="G6468">
            <v>41</v>
          </cell>
          <cell r="H6468">
            <v>400</v>
          </cell>
          <cell r="I6468" t="str">
            <v>45125</v>
          </cell>
          <cell r="J6468" t="str">
            <v>2010062</v>
          </cell>
          <cell r="K6468" t="str">
            <v>41502</v>
          </cell>
          <cell r="L6468">
            <v>12.5</v>
          </cell>
          <cell r="M6468" t="str">
            <v>142912150</v>
          </cell>
          <cell r="N6468" t="str">
            <v>95</v>
          </cell>
          <cell r="O6468" t="str">
            <v>0102</v>
          </cell>
          <cell r="Q6468">
            <v>125.08</v>
          </cell>
          <cell r="R6468">
            <v>4.17</v>
          </cell>
          <cell r="S6468">
            <v>274.92</v>
          </cell>
          <cell r="V6468" t="str">
            <v>00000</v>
          </cell>
          <cell r="W6468" t="str">
            <v>0860000</v>
          </cell>
          <cell r="X6468">
            <v>0</v>
          </cell>
        </row>
        <row r="6469">
          <cell r="A6469">
            <v>732</v>
          </cell>
          <cell r="B6469" t="str">
            <v>41</v>
          </cell>
          <cell r="C6469" t="str">
            <v>Насос К-65-50-160 2шт</v>
          </cell>
          <cell r="D6469" t="str">
            <v>517</v>
          </cell>
          <cell r="E6469" t="str">
            <v>011</v>
          </cell>
          <cell r="F6469">
            <v>31</v>
          </cell>
          <cell r="G6469">
            <v>41</v>
          </cell>
          <cell r="H6469">
            <v>6077.02</v>
          </cell>
          <cell r="I6469" t="str">
            <v>45126</v>
          </cell>
          <cell r="J6469" t="str">
            <v>2010062</v>
          </cell>
          <cell r="K6469" t="str">
            <v>41502</v>
          </cell>
          <cell r="L6469">
            <v>0</v>
          </cell>
          <cell r="M6469" t="str">
            <v>142912150</v>
          </cell>
          <cell r="N6469" t="str">
            <v>97</v>
          </cell>
          <cell r="O6469" t="str">
            <v>0102</v>
          </cell>
          <cell r="Q6469">
            <v>0</v>
          </cell>
          <cell r="R6469">
            <v>0</v>
          </cell>
          <cell r="S6469">
            <v>6077.02</v>
          </cell>
          <cell r="V6469" t="str">
            <v>00000</v>
          </cell>
          <cell r="W6469" t="str">
            <v>0860000</v>
          </cell>
          <cell r="X6469">
            <v>0</v>
          </cell>
        </row>
        <row r="6470">
          <cell r="A6470">
            <v>732</v>
          </cell>
          <cell r="B6470" t="str">
            <v>41</v>
          </cell>
          <cell r="C6470" t="str">
            <v>Насос К-100-65-200 2шт</v>
          </cell>
          <cell r="D6470" t="str">
            <v>517</v>
          </cell>
          <cell r="E6470" t="str">
            <v>011</v>
          </cell>
          <cell r="F6470">
            <v>11</v>
          </cell>
          <cell r="G6470">
            <v>41</v>
          </cell>
          <cell r="H6470">
            <v>11590.18</v>
          </cell>
          <cell r="I6470" t="str">
            <v>45127</v>
          </cell>
          <cell r="J6470" t="str">
            <v>2010062</v>
          </cell>
          <cell r="K6470" t="str">
            <v>41502</v>
          </cell>
          <cell r="L6470">
            <v>0</v>
          </cell>
          <cell r="M6470" t="str">
            <v>142912150</v>
          </cell>
          <cell r="N6470" t="str">
            <v>96</v>
          </cell>
          <cell r="O6470" t="str">
            <v>0102</v>
          </cell>
          <cell r="Q6470">
            <v>0</v>
          </cell>
          <cell r="R6470">
            <v>0</v>
          </cell>
          <cell r="S6470">
            <v>11590.18</v>
          </cell>
          <cell r="V6470" t="str">
            <v>00000</v>
          </cell>
          <cell r="W6470" t="str">
            <v>0860000</v>
          </cell>
          <cell r="X6470">
            <v>0</v>
          </cell>
        </row>
        <row r="6471">
          <cell r="A6471">
            <v>732</v>
          </cell>
          <cell r="B6471" t="str">
            <v>41</v>
          </cell>
          <cell r="C6471" t="str">
            <v>Эл.таль ТЭ-100-51132-01</v>
          </cell>
          <cell r="D6471" t="str">
            <v>517</v>
          </cell>
          <cell r="E6471" t="str">
            <v>011</v>
          </cell>
          <cell r="F6471">
            <v>11</v>
          </cell>
          <cell r="G6471">
            <v>41</v>
          </cell>
          <cell r="H6471">
            <v>1500</v>
          </cell>
          <cell r="I6471" t="str">
            <v>45128</v>
          </cell>
          <cell r="J6471" t="str">
            <v>2010062</v>
          </cell>
          <cell r="K6471" t="str">
            <v>41722</v>
          </cell>
          <cell r="L6471">
            <v>0</v>
          </cell>
          <cell r="M6471" t="str">
            <v>142915482</v>
          </cell>
          <cell r="N6471" t="str">
            <v>90</v>
          </cell>
          <cell r="O6471" t="str">
            <v>0102</v>
          </cell>
          <cell r="Q6471">
            <v>0</v>
          </cell>
          <cell r="R6471">
            <v>0</v>
          </cell>
          <cell r="S6471">
            <v>1500</v>
          </cell>
          <cell r="V6471" t="str">
            <v>00000</v>
          </cell>
          <cell r="W6471" t="str">
            <v>0860000</v>
          </cell>
          <cell r="X6471">
            <v>0</v>
          </cell>
        </row>
        <row r="6472">
          <cell r="A6472">
            <v>732</v>
          </cell>
          <cell r="B6472" t="str">
            <v>07</v>
          </cell>
          <cell r="C6472" t="str">
            <v>Кондиционер БК-1500</v>
          </cell>
          <cell r="D6472" t="str">
            <v>519</v>
          </cell>
          <cell r="E6472" t="str">
            <v>011</v>
          </cell>
          <cell r="F6472">
            <v>11</v>
          </cell>
          <cell r="G6472">
            <v>41</v>
          </cell>
          <cell r="H6472">
            <v>3166.67</v>
          </cell>
          <cell r="I6472" t="str">
            <v>45129</v>
          </cell>
          <cell r="J6472" t="str">
            <v>2602100</v>
          </cell>
          <cell r="K6472" t="str">
            <v>41606</v>
          </cell>
          <cell r="L6472">
            <v>11.1</v>
          </cell>
          <cell r="M6472" t="str">
            <v>142919550</v>
          </cell>
          <cell r="N6472" t="str">
            <v>99</v>
          </cell>
          <cell r="O6472" t="str">
            <v>0102</v>
          </cell>
          <cell r="Q6472">
            <v>908</v>
          </cell>
          <cell r="R6472">
            <v>29.29</v>
          </cell>
          <cell r="S6472">
            <v>2258.67</v>
          </cell>
          <cell r="V6472" t="str">
            <v>00000</v>
          </cell>
          <cell r="W6472" t="str">
            <v>0860000</v>
          </cell>
          <cell r="X6472">
            <v>0</v>
          </cell>
        </row>
        <row r="6473">
          <cell r="A6473">
            <v>944</v>
          </cell>
          <cell r="B6473" t="str">
            <v>40</v>
          </cell>
          <cell r="C6473" t="str">
            <v>Насос К-65-50-160</v>
          </cell>
          <cell r="D6473" t="str">
            <v>529</v>
          </cell>
          <cell r="E6473" t="str">
            <v>011</v>
          </cell>
          <cell r="F6473">
            <v>11</v>
          </cell>
          <cell r="G6473">
            <v>41</v>
          </cell>
          <cell r="H6473">
            <v>0</v>
          </cell>
          <cell r="I6473" t="str">
            <v>45131</v>
          </cell>
          <cell r="J6473" t="str">
            <v>2010062</v>
          </cell>
          <cell r="K6473" t="str">
            <v>41502</v>
          </cell>
          <cell r="L6473">
            <v>12.5</v>
          </cell>
          <cell r="M6473" t="str">
            <v>142912150</v>
          </cell>
          <cell r="N6473" t="str">
            <v>02</v>
          </cell>
          <cell r="O6473" t="str">
            <v>0102</v>
          </cell>
          <cell r="Q6473">
            <v>0</v>
          </cell>
          <cell r="R6473">
            <v>0</v>
          </cell>
          <cell r="S6473">
            <v>0</v>
          </cell>
          <cell r="V6473" t="str">
            <v>00000</v>
          </cell>
          <cell r="X6473">
            <v>0</v>
          </cell>
        </row>
        <row r="6474">
          <cell r="A6474">
            <v>975</v>
          </cell>
          <cell r="B6474" t="str">
            <v>20</v>
          </cell>
          <cell r="C6474" t="str">
            <v>Домкрат гидравлический ДГО-100  2шт</v>
          </cell>
          <cell r="D6474" t="str">
            <v>520</v>
          </cell>
          <cell r="E6474" t="str">
            <v>011</v>
          </cell>
          <cell r="F6474">
            <v>11</v>
          </cell>
          <cell r="G6474">
            <v>41</v>
          </cell>
          <cell r="H6474">
            <v>45950</v>
          </cell>
          <cell r="I6474" t="str">
            <v>45130</v>
          </cell>
          <cell r="J6474" t="str">
            <v>2010062</v>
          </cell>
          <cell r="K6474" t="str">
            <v>41711</v>
          </cell>
          <cell r="L6474">
            <v>14.28</v>
          </cell>
          <cell r="M6474" t="str">
            <v>142915282</v>
          </cell>
          <cell r="N6474" t="str">
            <v>02</v>
          </cell>
          <cell r="O6474" t="str">
            <v>0902</v>
          </cell>
          <cell r="Q6474">
            <v>13670</v>
          </cell>
          <cell r="R6474">
            <v>546.79999999999995</v>
          </cell>
          <cell r="S6474">
            <v>32280</v>
          </cell>
          <cell r="V6474" t="str">
            <v>00098</v>
          </cell>
          <cell r="W6474" t="str">
            <v>0860000</v>
          </cell>
          <cell r="X6474">
            <v>0</v>
          </cell>
          <cell r="Y6474">
            <v>0</v>
          </cell>
        </row>
        <row r="6475">
          <cell r="A6475">
            <v>975</v>
          </cell>
          <cell r="B6475" t="str">
            <v>12</v>
          </cell>
          <cell r="C6475" t="str">
            <v>Мобильная радиостанция Кеnword</v>
          </cell>
          <cell r="D6475" t="str">
            <v>512</v>
          </cell>
          <cell r="E6475" t="str">
            <v>011</v>
          </cell>
          <cell r="F6475">
            <v>11</v>
          </cell>
          <cell r="G6475">
            <v>41</v>
          </cell>
          <cell r="H6475">
            <v>15732.66</v>
          </cell>
          <cell r="I6475" t="str">
            <v>45133</v>
          </cell>
          <cell r="J6475" t="str">
            <v>2502100</v>
          </cell>
          <cell r="K6475" t="str">
            <v>45620</v>
          </cell>
          <cell r="L6475">
            <v>20</v>
          </cell>
          <cell r="M6475" t="str">
            <v>143221105</v>
          </cell>
          <cell r="N6475" t="str">
            <v>02</v>
          </cell>
          <cell r="O6475" t="str">
            <v>0902</v>
          </cell>
          <cell r="Q6475">
            <v>6555.25</v>
          </cell>
          <cell r="R6475">
            <v>262.20999999999998</v>
          </cell>
          <cell r="S6475">
            <v>9177.41</v>
          </cell>
          <cell r="V6475" t="str">
            <v>00107</v>
          </cell>
          <cell r="W6475" t="str">
            <v>0860000</v>
          </cell>
          <cell r="X6475">
            <v>0</v>
          </cell>
          <cell r="Y6475">
            <v>0</v>
          </cell>
        </row>
        <row r="6476">
          <cell r="A6476">
            <v>975</v>
          </cell>
          <cell r="B6476" t="str">
            <v>41</v>
          </cell>
          <cell r="C6476" t="str">
            <v>Насос Гном 10х10  1 шт</v>
          </cell>
          <cell r="D6476" t="str">
            <v>517</v>
          </cell>
          <cell r="E6476" t="str">
            <v>011</v>
          </cell>
          <cell r="F6476">
            <v>41</v>
          </cell>
          <cell r="G6476">
            <v>41</v>
          </cell>
          <cell r="H6476">
            <v>6584.01</v>
          </cell>
          <cell r="I6476" t="str">
            <v>45134</v>
          </cell>
          <cell r="J6476" t="str">
            <v>2010062</v>
          </cell>
          <cell r="K6476" t="str">
            <v>41502</v>
          </cell>
          <cell r="L6476">
            <v>0</v>
          </cell>
          <cell r="M6476" t="str">
            <v>142912150</v>
          </cell>
          <cell r="N6476" t="str">
            <v>02</v>
          </cell>
          <cell r="O6476" t="str">
            <v>0902</v>
          </cell>
          <cell r="Q6476">
            <v>0</v>
          </cell>
          <cell r="R6476">
            <v>0</v>
          </cell>
          <cell r="S6476">
            <v>6584.01</v>
          </cell>
          <cell r="V6476" t="str">
            <v>00104</v>
          </cell>
          <cell r="X6476">
            <v>0</v>
          </cell>
          <cell r="Y6476">
            <v>0</v>
          </cell>
        </row>
        <row r="6477">
          <cell r="A6477">
            <v>975</v>
          </cell>
          <cell r="B6477" t="str">
            <v>41</v>
          </cell>
          <cell r="C6477" t="str">
            <v>Насос  2 Гном 25х20</v>
          </cell>
          <cell r="D6477" t="str">
            <v>517</v>
          </cell>
          <cell r="E6477" t="str">
            <v>011</v>
          </cell>
          <cell r="F6477">
            <v>41</v>
          </cell>
          <cell r="G6477">
            <v>41</v>
          </cell>
          <cell r="H6477">
            <v>11010.05</v>
          </cell>
          <cell r="I6477" t="str">
            <v>45137</v>
          </cell>
          <cell r="J6477" t="str">
            <v>2010062</v>
          </cell>
          <cell r="K6477" t="str">
            <v>41502</v>
          </cell>
          <cell r="L6477">
            <v>0</v>
          </cell>
          <cell r="M6477" t="str">
            <v>142912150</v>
          </cell>
          <cell r="N6477" t="str">
            <v>02</v>
          </cell>
          <cell r="O6477" t="str">
            <v>0902</v>
          </cell>
          <cell r="Q6477">
            <v>0</v>
          </cell>
          <cell r="R6477">
            <v>0</v>
          </cell>
          <cell r="S6477">
            <v>11010.05</v>
          </cell>
          <cell r="V6477" t="str">
            <v>00105</v>
          </cell>
          <cell r="X6477">
            <v>0</v>
          </cell>
          <cell r="Y6477">
            <v>0</v>
          </cell>
        </row>
        <row r="6478">
          <cell r="A6478">
            <v>1156</v>
          </cell>
          <cell r="B6478" t="str">
            <v>40</v>
          </cell>
          <cell r="C6478" t="str">
            <v>Радиостанция Kenwood TK-760 HG</v>
          </cell>
          <cell r="D6478" t="str">
            <v>529</v>
          </cell>
          <cell r="E6478" t="str">
            <v>011</v>
          </cell>
          <cell r="F6478">
            <v>11</v>
          </cell>
          <cell r="G6478">
            <v>41</v>
          </cell>
          <cell r="H6478">
            <v>10281.09</v>
          </cell>
          <cell r="I6478" t="str">
            <v>45138</v>
          </cell>
          <cell r="J6478" t="str">
            <v>2502100</v>
          </cell>
          <cell r="K6478" t="str">
            <v>45620</v>
          </cell>
          <cell r="L6478">
            <v>20</v>
          </cell>
          <cell r="M6478" t="str">
            <v>143221105</v>
          </cell>
          <cell r="N6478" t="str">
            <v>03</v>
          </cell>
          <cell r="O6478" t="str">
            <v>0303</v>
          </cell>
          <cell r="Q6478">
            <v>3255.65</v>
          </cell>
          <cell r="R6478">
            <v>171.35</v>
          </cell>
          <cell r="S6478">
            <v>7025.44</v>
          </cell>
          <cell r="V6478" t="str">
            <v>00008</v>
          </cell>
          <cell r="W6478" t="str">
            <v>0860000</v>
          </cell>
          <cell r="X6478">
            <v>0</v>
          </cell>
          <cell r="Y6478">
            <v>0</v>
          </cell>
        </row>
        <row r="6479">
          <cell r="A6479">
            <v>1156</v>
          </cell>
          <cell r="B6479" t="str">
            <v>05</v>
          </cell>
          <cell r="C6479" t="str">
            <v>Мобильная радиостанция Kenwood TK-860G</v>
          </cell>
          <cell r="D6479" t="str">
            <v>505</v>
          </cell>
          <cell r="E6479" t="str">
            <v>011</v>
          </cell>
          <cell r="F6479">
            <v>11</v>
          </cell>
          <cell r="G6479">
            <v>41</v>
          </cell>
          <cell r="H6479">
            <v>11821.51</v>
          </cell>
          <cell r="I6479" t="str">
            <v>45139</v>
          </cell>
          <cell r="J6479" t="str">
            <v>2502100</v>
          </cell>
          <cell r="K6479" t="str">
            <v>45620</v>
          </cell>
          <cell r="L6479">
            <v>20</v>
          </cell>
          <cell r="M6479" t="str">
            <v>143221105</v>
          </cell>
          <cell r="N6479" t="str">
            <v>03</v>
          </cell>
          <cell r="O6479" t="str">
            <v>0303</v>
          </cell>
          <cell r="Q6479">
            <v>3743.57</v>
          </cell>
          <cell r="R6479">
            <v>197.03</v>
          </cell>
          <cell r="S6479">
            <v>8077.94</v>
          </cell>
          <cell r="V6479" t="str">
            <v>00013</v>
          </cell>
          <cell r="W6479" t="str">
            <v>0860000</v>
          </cell>
          <cell r="X6479">
            <v>0</v>
          </cell>
          <cell r="Y6479">
            <v>0</v>
          </cell>
        </row>
        <row r="6480">
          <cell r="A6480">
            <v>1187</v>
          </cell>
          <cell r="B6480" t="str">
            <v>10</v>
          </cell>
          <cell r="C6480" t="str">
            <v>Насос Гном 10х10</v>
          </cell>
          <cell r="D6480" t="str">
            <v>510</v>
          </cell>
          <cell r="E6480" t="str">
            <v>011</v>
          </cell>
          <cell r="F6480">
            <v>31</v>
          </cell>
          <cell r="G6480">
            <v>41</v>
          </cell>
          <cell r="H6480">
            <v>5103.47</v>
          </cell>
          <cell r="I6480" t="str">
            <v>45140</v>
          </cell>
          <cell r="J6480" t="str">
            <v>2010062</v>
          </cell>
          <cell r="K6480" t="str">
            <v>41502</v>
          </cell>
          <cell r="L6480">
            <v>14.28</v>
          </cell>
          <cell r="M6480" t="str">
            <v>142912150</v>
          </cell>
          <cell r="N6480" t="str">
            <v>99</v>
          </cell>
          <cell r="O6480" t="str">
            <v>0102</v>
          </cell>
          <cell r="Q6480">
            <v>1153.8699999999999</v>
          </cell>
          <cell r="R6480">
            <v>60.73</v>
          </cell>
          <cell r="S6480">
            <v>3949.6</v>
          </cell>
          <cell r="V6480" t="str">
            <v>00016</v>
          </cell>
          <cell r="W6480" t="str">
            <v>0860000</v>
          </cell>
          <cell r="X6480">
            <v>0</v>
          </cell>
        </row>
        <row r="6481">
          <cell r="A6481">
            <v>1187</v>
          </cell>
          <cell r="B6481" t="str">
            <v>40</v>
          </cell>
          <cell r="C6481" t="str">
            <v>Насос Гном 10х10</v>
          </cell>
          <cell r="D6481" t="str">
            <v>529</v>
          </cell>
          <cell r="E6481" t="str">
            <v>011</v>
          </cell>
          <cell r="F6481">
            <v>31</v>
          </cell>
          <cell r="G6481">
            <v>41</v>
          </cell>
          <cell r="H6481">
            <v>6584</v>
          </cell>
          <cell r="I6481" t="str">
            <v>45141</v>
          </cell>
          <cell r="J6481" t="str">
            <v>2010062</v>
          </cell>
          <cell r="K6481" t="str">
            <v>41502</v>
          </cell>
          <cell r="L6481">
            <v>14.28</v>
          </cell>
          <cell r="M6481" t="str">
            <v>142912150</v>
          </cell>
          <cell r="N6481" t="str">
            <v>02</v>
          </cell>
          <cell r="O6481" t="str">
            <v>0902</v>
          </cell>
          <cell r="Q6481">
            <v>1488.65</v>
          </cell>
          <cell r="R6481">
            <v>78.349999999999994</v>
          </cell>
          <cell r="S6481">
            <v>5095.3500000000004</v>
          </cell>
          <cell r="V6481" t="str">
            <v>00031</v>
          </cell>
          <cell r="W6481" t="str">
            <v>0860000</v>
          </cell>
          <cell r="X6481">
            <v>0</v>
          </cell>
        </row>
        <row r="6482">
          <cell r="A6482">
            <v>1187</v>
          </cell>
          <cell r="B6482" t="str">
            <v>41</v>
          </cell>
          <cell r="C6482" t="str">
            <v>Пресс ППХ-120</v>
          </cell>
          <cell r="D6482" t="str">
            <v>517</v>
          </cell>
          <cell r="E6482" t="str">
            <v>011</v>
          </cell>
          <cell r="F6482">
            <v>11</v>
          </cell>
          <cell r="G6482">
            <v>41</v>
          </cell>
          <cell r="H6482">
            <v>3900</v>
          </cell>
          <cell r="I6482" t="str">
            <v>44816</v>
          </cell>
          <cell r="J6482" t="str">
            <v>2010062</v>
          </cell>
          <cell r="K6482" t="str">
            <v>44305</v>
          </cell>
          <cell r="L6482">
            <v>12.5</v>
          </cell>
          <cell r="M6482" t="str">
            <v>142949030</v>
          </cell>
          <cell r="N6482" t="str">
            <v>03</v>
          </cell>
          <cell r="O6482" t="str">
            <v>0403</v>
          </cell>
          <cell r="Q6482">
            <v>731.34</v>
          </cell>
          <cell r="R6482">
            <v>40.630000000000003</v>
          </cell>
          <cell r="S6482">
            <v>3168.66</v>
          </cell>
          <cell r="V6482" t="str">
            <v>00014</v>
          </cell>
          <cell r="W6482" t="str">
            <v>0860000</v>
          </cell>
          <cell r="X6482">
            <v>0</v>
          </cell>
          <cell r="Y6482">
            <v>0</v>
          </cell>
        </row>
        <row r="6483">
          <cell r="A6483">
            <v>1187</v>
          </cell>
          <cell r="B6483" t="str">
            <v>41</v>
          </cell>
          <cell r="C6483" t="str">
            <v>Пресс ППХ-120</v>
          </cell>
          <cell r="D6483" t="str">
            <v>517</v>
          </cell>
          <cell r="E6483" t="str">
            <v>011</v>
          </cell>
          <cell r="F6483">
            <v>11</v>
          </cell>
          <cell r="G6483">
            <v>41</v>
          </cell>
          <cell r="H6483">
            <v>3900</v>
          </cell>
          <cell r="I6483" t="str">
            <v>44817</v>
          </cell>
          <cell r="J6483" t="str">
            <v>2010062</v>
          </cell>
          <cell r="K6483" t="str">
            <v>44305</v>
          </cell>
          <cell r="L6483">
            <v>12.5</v>
          </cell>
          <cell r="M6483" t="str">
            <v>142949030</v>
          </cell>
          <cell r="N6483" t="str">
            <v>03</v>
          </cell>
          <cell r="O6483" t="str">
            <v>0403</v>
          </cell>
          <cell r="Q6483">
            <v>731.34</v>
          </cell>
          <cell r="R6483">
            <v>40.630000000000003</v>
          </cell>
          <cell r="S6483">
            <v>3168.66</v>
          </cell>
          <cell r="V6483" t="str">
            <v>00014</v>
          </cell>
          <cell r="W6483" t="str">
            <v>0860000</v>
          </cell>
          <cell r="X6483">
            <v>0</v>
          </cell>
          <cell r="Y6483">
            <v>0</v>
          </cell>
        </row>
        <row r="6484">
          <cell r="A6484">
            <v>1187</v>
          </cell>
          <cell r="B6484" t="str">
            <v>12</v>
          </cell>
          <cell r="C6484" t="str">
            <v>Копировальный аппарат Xerox WorkCentre Pro 320</v>
          </cell>
          <cell r="D6484" t="str">
            <v>512</v>
          </cell>
          <cell r="E6484" t="str">
            <v>011</v>
          </cell>
          <cell r="F6484">
            <v>11</v>
          </cell>
          <cell r="G6484">
            <v>41</v>
          </cell>
          <cell r="H6484">
            <v>59800</v>
          </cell>
          <cell r="I6484" t="str">
            <v>44812</v>
          </cell>
          <cell r="J6484" t="str">
            <v>2600405</v>
          </cell>
          <cell r="K6484" t="str">
            <v>44804</v>
          </cell>
          <cell r="L6484">
            <v>20</v>
          </cell>
          <cell r="M6484" t="str">
            <v>143010210</v>
          </cell>
          <cell r="N6484" t="str">
            <v>03</v>
          </cell>
          <cell r="O6484" t="str">
            <v>0403</v>
          </cell>
          <cell r="Q6484">
            <v>17940.060000000001</v>
          </cell>
          <cell r="R6484">
            <v>996.67</v>
          </cell>
          <cell r="S6484">
            <v>41859.94</v>
          </cell>
          <cell r="V6484" t="str">
            <v>00031</v>
          </cell>
          <cell r="W6484" t="str">
            <v>0860000</v>
          </cell>
          <cell r="X6484">
            <v>0</v>
          </cell>
          <cell r="Y6484">
            <v>0</v>
          </cell>
        </row>
        <row r="6485">
          <cell r="A6485">
            <v>1187</v>
          </cell>
          <cell r="B6485" t="str">
            <v>41</v>
          </cell>
          <cell r="C6485" t="str">
            <v>Пресс ППХ-240</v>
          </cell>
          <cell r="D6485" t="str">
            <v>517</v>
          </cell>
          <cell r="E6485" t="str">
            <v>011</v>
          </cell>
          <cell r="F6485">
            <v>11</v>
          </cell>
          <cell r="G6485">
            <v>41</v>
          </cell>
          <cell r="H6485">
            <v>4500</v>
          </cell>
          <cell r="I6485" t="str">
            <v>44818</v>
          </cell>
          <cell r="J6485" t="str">
            <v>2010062</v>
          </cell>
          <cell r="K6485" t="str">
            <v>44305</v>
          </cell>
          <cell r="L6485">
            <v>12.5</v>
          </cell>
          <cell r="M6485" t="str">
            <v>142949030</v>
          </cell>
          <cell r="N6485" t="str">
            <v>03</v>
          </cell>
          <cell r="O6485" t="str">
            <v>0403</v>
          </cell>
          <cell r="Q6485">
            <v>843.84</v>
          </cell>
          <cell r="R6485">
            <v>46.88</v>
          </cell>
          <cell r="S6485">
            <v>3656.16</v>
          </cell>
          <cell r="V6485" t="str">
            <v>44818</v>
          </cell>
          <cell r="W6485" t="str">
            <v>0860000</v>
          </cell>
          <cell r="X6485">
            <v>0</v>
          </cell>
          <cell r="Y6485">
            <v>0</v>
          </cell>
        </row>
        <row r="6486">
          <cell r="A6486">
            <v>1248</v>
          </cell>
          <cell r="B6486" t="str">
            <v>10</v>
          </cell>
          <cell r="C6486" t="str">
            <v>Компрессор ЗИФ-55В</v>
          </cell>
          <cell r="D6486" t="str">
            <v>510</v>
          </cell>
          <cell r="E6486" t="str">
            <v>011</v>
          </cell>
          <cell r="F6486">
            <v>11</v>
          </cell>
          <cell r="G6486">
            <v>41</v>
          </cell>
          <cell r="H6486">
            <v>70000</v>
          </cell>
          <cell r="I6486" t="str">
            <v>41124</v>
          </cell>
          <cell r="J6486" t="str">
            <v>2502100</v>
          </cell>
          <cell r="K6486" t="str">
            <v>41404</v>
          </cell>
          <cell r="L6486">
            <v>14.3</v>
          </cell>
          <cell r="M6486" t="str">
            <v>142912131</v>
          </cell>
          <cell r="N6486" t="str">
            <v>03</v>
          </cell>
          <cell r="O6486" t="str">
            <v>0603</v>
          </cell>
          <cell r="P6486" t="str">
            <v>0603</v>
          </cell>
          <cell r="Q6486">
            <v>13346.72</v>
          </cell>
          <cell r="R6486">
            <v>834.17</v>
          </cell>
          <cell r="S6486">
            <v>56653.279999999999</v>
          </cell>
          <cell r="V6486" t="str">
            <v>00064</v>
          </cell>
          <cell r="X6486">
            <v>0</v>
          </cell>
          <cell r="Y6486">
            <v>0</v>
          </cell>
        </row>
        <row r="6487">
          <cell r="A6487">
            <v>1431</v>
          </cell>
          <cell r="B6487" t="str">
            <v>07</v>
          </cell>
          <cell r="C6487" t="str">
            <v>Радиостанция автомобильная Kenwood TK-760G</v>
          </cell>
          <cell r="D6487" t="str">
            <v>519</v>
          </cell>
          <cell r="E6487" t="str">
            <v>011</v>
          </cell>
          <cell r="F6487">
            <v>11</v>
          </cell>
          <cell r="G6487">
            <v>41</v>
          </cell>
          <cell r="H6487">
            <v>12120</v>
          </cell>
          <cell r="I6487" t="str">
            <v>45147</v>
          </cell>
          <cell r="J6487" t="str">
            <v>2502100</v>
          </cell>
          <cell r="K6487" t="str">
            <v>41000</v>
          </cell>
          <cell r="L6487">
            <v>20</v>
          </cell>
          <cell r="M6487" t="str">
            <v>143230110</v>
          </cell>
          <cell r="N6487" t="str">
            <v>03</v>
          </cell>
          <cell r="O6487" t="str">
            <v>1203</v>
          </cell>
          <cell r="P6487" t="str">
            <v>1203</v>
          </cell>
          <cell r="Q6487">
            <v>2020</v>
          </cell>
          <cell r="R6487">
            <v>202</v>
          </cell>
          <cell r="S6487">
            <v>10100</v>
          </cell>
          <cell r="V6487" t="str">
            <v>00130</v>
          </cell>
          <cell r="X6487">
            <v>0</v>
          </cell>
          <cell r="Y6487">
            <v>0</v>
          </cell>
        </row>
        <row r="6488">
          <cell r="A6488">
            <v>1431</v>
          </cell>
          <cell r="B6488" t="str">
            <v>05</v>
          </cell>
          <cell r="C6488" t="str">
            <v>Радиостанция автомобильная Kenwood TK-760G</v>
          </cell>
          <cell r="D6488" t="str">
            <v>505</v>
          </cell>
          <cell r="E6488" t="str">
            <v>011</v>
          </cell>
          <cell r="F6488">
            <v>11</v>
          </cell>
          <cell r="G6488">
            <v>41</v>
          </cell>
          <cell r="H6488">
            <v>12120</v>
          </cell>
          <cell r="I6488" t="str">
            <v>45148</v>
          </cell>
          <cell r="J6488" t="str">
            <v>2502100</v>
          </cell>
          <cell r="K6488" t="str">
            <v>41816</v>
          </cell>
          <cell r="L6488">
            <v>20</v>
          </cell>
          <cell r="M6488" t="str">
            <v>143230110</v>
          </cell>
          <cell r="N6488" t="str">
            <v>03</v>
          </cell>
          <cell r="O6488" t="str">
            <v>1203</v>
          </cell>
          <cell r="P6488" t="str">
            <v>1203</v>
          </cell>
          <cell r="Q6488">
            <v>2020</v>
          </cell>
          <cell r="R6488">
            <v>202</v>
          </cell>
          <cell r="S6488">
            <v>10100</v>
          </cell>
          <cell r="V6488" t="str">
            <v>00131</v>
          </cell>
          <cell r="X6488">
            <v>0</v>
          </cell>
          <cell r="Y6488">
            <v>0</v>
          </cell>
        </row>
        <row r="6489">
          <cell r="A6489">
            <v>1431</v>
          </cell>
          <cell r="B6489" t="str">
            <v>20</v>
          </cell>
          <cell r="C6489" t="str">
            <v>Установка для очистки трансформаторного масла УРМ-1000</v>
          </cell>
          <cell r="D6489" t="str">
            <v>520</v>
          </cell>
          <cell r="E6489" t="str">
            <v>011</v>
          </cell>
          <cell r="F6489">
            <v>11</v>
          </cell>
          <cell r="G6489">
            <v>41</v>
          </cell>
          <cell r="H6489">
            <v>356001.5</v>
          </cell>
          <cell r="I6489" t="str">
            <v>45923</v>
          </cell>
          <cell r="J6489" t="str">
            <v>2010062</v>
          </cell>
          <cell r="K6489" t="str">
            <v>41500</v>
          </cell>
          <cell r="L6489">
            <v>12.5</v>
          </cell>
          <cell r="M6489" t="str">
            <v>142912104</v>
          </cell>
          <cell r="N6489" t="str">
            <v>03</v>
          </cell>
          <cell r="O6489" t="str">
            <v>1203</v>
          </cell>
          <cell r="P6489" t="str">
            <v>1203</v>
          </cell>
          <cell r="Q6489">
            <v>37083.5</v>
          </cell>
          <cell r="R6489">
            <v>3708.35</v>
          </cell>
          <cell r="S6489">
            <v>318918</v>
          </cell>
          <cell r="V6489" t="str">
            <v>00134</v>
          </cell>
          <cell r="X6489">
            <v>0</v>
          </cell>
          <cell r="Y6489">
            <v>0</v>
          </cell>
        </row>
        <row r="6490">
          <cell r="A6490">
            <v>1431</v>
          </cell>
          <cell r="B6490" t="str">
            <v>40</v>
          </cell>
          <cell r="C6490" t="str">
            <v>Радиостанция мобильная Kenwood TK-760G</v>
          </cell>
          <cell r="D6490" t="str">
            <v>529</v>
          </cell>
          <cell r="E6490" t="str">
            <v>011</v>
          </cell>
          <cell r="F6490">
            <v>11</v>
          </cell>
          <cell r="G6490">
            <v>41</v>
          </cell>
          <cell r="H6490">
            <v>12877.35</v>
          </cell>
          <cell r="I6490" t="str">
            <v>45142</v>
          </cell>
          <cell r="J6490" t="str">
            <v>2502100</v>
          </cell>
          <cell r="K6490" t="str">
            <v>41620</v>
          </cell>
          <cell r="L6490">
            <v>20</v>
          </cell>
          <cell r="M6490" t="str">
            <v>143230110</v>
          </cell>
          <cell r="N6490" t="str">
            <v>03</v>
          </cell>
          <cell r="O6490" t="str">
            <v>1203</v>
          </cell>
          <cell r="P6490" t="str">
            <v>1203</v>
          </cell>
          <cell r="Q6490">
            <v>2146.1999999999998</v>
          </cell>
          <cell r="R6490">
            <v>214.62</v>
          </cell>
          <cell r="S6490">
            <v>10731.15</v>
          </cell>
          <cell r="V6490" t="str">
            <v>00143</v>
          </cell>
          <cell r="X6490">
            <v>0</v>
          </cell>
          <cell r="Y6490">
            <v>0</v>
          </cell>
        </row>
        <row r="6491">
          <cell r="A6491">
            <v>1431</v>
          </cell>
          <cell r="B6491" t="str">
            <v>40</v>
          </cell>
          <cell r="C6491" t="str">
            <v>Радиостанция мобильная Kenwood TK-760G</v>
          </cell>
          <cell r="D6491" t="str">
            <v>529</v>
          </cell>
          <cell r="E6491" t="str">
            <v>011</v>
          </cell>
          <cell r="F6491">
            <v>11</v>
          </cell>
          <cell r="G6491">
            <v>41</v>
          </cell>
          <cell r="H6491">
            <v>12877.35</v>
          </cell>
          <cell r="I6491" t="str">
            <v>45143</v>
          </cell>
          <cell r="J6491" t="str">
            <v>2502100</v>
          </cell>
          <cell r="K6491" t="str">
            <v>41620</v>
          </cell>
          <cell r="L6491">
            <v>20</v>
          </cell>
          <cell r="M6491" t="str">
            <v>143230110</v>
          </cell>
          <cell r="N6491" t="str">
            <v>03</v>
          </cell>
          <cell r="O6491" t="str">
            <v>1203</v>
          </cell>
          <cell r="P6491" t="str">
            <v>1203</v>
          </cell>
          <cell r="Q6491">
            <v>2146.1999999999998</v>
          </cell>
          <cell r="R6491">
            <v>214.62</v>
          </cell>
          <cell r="S6491">
            <v>10731.15</v>
          </cell>
          <cell r="V6491" t="str">
            <v>00144</v>
          </cell>
          <cell r="X6491">
            <v>0</v>
          </cell>
          <cell r="Y6491">
            <v>0</v>
          </cell>
        </row>
        <row r="6492">
          <cell r="A6492">
            <v>1431</v>
          </cell>
          <cell r="B6492" t="str">
            <v>04</v>
          </cell>
          <cell r="C6492" t="str">
            <v>Радиостанция мобильная Kenwood TK-760 G</v>
          </cell>
          <cell r="D6492" t="str">
            <v>539</v>
          </cell>
          <cell r="E6492" t="str">
            <v>011</v>
          </cell>
          <cell r="F6492">
            <v>11</v>
          </cell>
          <cell r="G6492">
            <v>41</v>
          </cell>
          <cell r="H6492">
            <v>12877.35</v>
          </cell>
          <cell r="I6492" t="str">
            <v>45144</v>
          </cell>
          <cell r="J6492" t="str">
            <v>2502100</v>
          </cell>
          <cell r="K6492" t="str">
            <v>41620</v>
          </cell>
          <cell r="L6492">
            <v>20</v>
          </cell>
          <cell r="M6492" t="str">
            <v>143230110</v>
          </cell>
          <cell r="N6492" t="str">
            <v>03</v>
          </cell>
          <cell r="O6492" t="str">
            <v>1203</v>
          </cell>
          <cell r="P6492" t="str">
            <v>1203</v>
          </cell>
          <cell r="Q6492">
            <v>2146.1999999999998</v>
          </cell>
          <cell r="R6492">
            <v>214.62</v>
          </cell>
          <cell r="S6492">
            <v>10731.15</v>
          </cell>
          <cell r="V6492" t="str">
            <v>00145</v>
          </cell>
          <cell r="X6492">
            <v>0</v>
          </cell>
          <cell r="Y6492">
            <v>0</v>
          </cell>
        </row>
        <row r="6493">
          <cell r="A6493">
            <v>1431</v>
          </cell>
          <cell r="B6493" t="str">
            <v>04</v>
          </cell>
          <cell r="C6493" t="str">
            <v>Радиостанция мобильная Kenwood TK-760G</v>
          </cell>
          <cell r="D6493" t="str">
            <v>539</v>
          </cell>
          <cell r="E6493" t="str">
            <v>011</v>
          </cell>
          <cell r="F6493">
            <v>11</v>
          </cell>
          <cell r="G6493">
            <v>41</v>
          </cell>
          <cell r="H6493">
            <v>12877.36</v>
          </cell>
          <cell r="I6493" t="str">
            <v>45145</v>
          </cell>
          <cell r="J6493" t="str">
            <v>2502100</v>
          </cell>
          <cell r="K6493" t="str">
            <v>41620</v>
          </cell>
          <cell r="L6493">
            <v>20</v>
          </cell>
          <cell r="M6493" t="str">
            <v>143230110</v>
          </cell>
          <cell r="N6493" t="str">
            <v>03</v>
          </cell>
          <cell r="O6493" t="str">
            <v>1203</v>
          </cell>
          <cell r="P6493" t="str">
            <v>1203</v>
          </cell>
          <cell r="Q6493">
            <v>2146.1999999999998</v>
          </cell>
          <cell r="R6493">
            <v>214.62</v>
          </cell>
          <cell r="S6493">
            <v>10731.16</v>
          </cell>
          <cell r="V6493" t="str">
            <v>00146</v>
          </cell>
          <cell r="X6493">
            <v>0</v>
          </cell>
          <cell r="Y6493">
            <v>0</v>
          </cell>
        </row>
        <row r="6494">
          <cell r="A6494">
            <v>1522</v>
          </cell>
          <cell r="B6494" t="str">
            <v>10</v>
          </cell>
          <cell r="C6494" t="str">
            <v>Автокран КС 35714-2 на базе Урал 557 грузоп.17т гос.№054</v>
          </cell>
          <cell r="D6494" t="str">
            <v>510</v>
          </cell>
          <cell r="E6494" t="str">
            <v>011</v>
          </cell>
          <cell r="F6494">
            <v>11</v>
          </cell>
          <cell r="G6494">
            <v>41</v>
          </cell>
          <cell r="H6494">
            <v>1889415.88</v>
          </cell>
          <cell r="I6494" t="str">
            <v>45146</v>
          </cell>
          <cell r="J6494" t="str">
            <v>2502100</v>
          </cell>
          <cell r="K6494" t="str">
            <v>41700</v>
          </cell>
          <cell r="L6494">
            <v>12.5</v>
          </cell>
          <cell r="M6494" t="str">
            <v>142915242</v>
          </cell>
          <cell r="N6494" t="str">
            <v>03</v>
          </cell>
          <cell r="O6494" t="str">
            <v>0304</v>
          </cell>
          <cell r="P6494" t="str">
            <v>0304</v>
          </cell>
          <cell r="Q6494">
            <v>39362.839999999997</v>
          </cell>
          <cell r="R6494">
            <v>19681.419999999998</v>
          </cell>
          <cell r="S6494">
            <v>1850053.04</v>
          </cell>
          <cell r="V6494" t="str">
            <v>00001</v>
          </cell>
          <cell r="X6494">
            <v>0</v>
          </cell>
          <cell r="Y6494">
            <v>0</v>
          </cell>
        </row>
        <row r="6495">
          <cell r="B6495" t="str">
            <v>50</v>
          </cell>
          <cell r="C6495" t="str">
            <v>Станок токарно-винторезный</v>
          </cell>
          <cell r="D6495" t="str">
            <v>536</v>
          </cell>
          <cell r="E6495" t="str">
            <v>011</v>
          </cell>
          <cell r="F6495">
            <v>11</v>
          </cell>
          <cell r="G6495">
            <v>41</v>
          </cell>
          <cell r="H6495">
            <v>23941</v>
          </cell>
          <cell r="I6495" t="str">
            <v>45187</v>
          </cell>
          <cell r="J6495" t="str">
            <v>2502100</v>
          </cell>
          <cell r="K6495" t="str">
            <v>41000</v>
          </cell>
          <cell r="L6495">
            <v>5</v>
          </cell>
          <cell r="M6495" t="str">
            <v>142922105</v>
          </cell>
          <cell r="O6495" t="str">
            <v>70</v>
          </cell>
          <cell r="Q6495">
            <v>23941</v>
          </cell>
          <cell r="R6495">
            <v>0</v>
          </cell>
          <cell r="S6495">
            <v>0</v>
          </cell>
        </row>
        <row r="6496">
          <cell r="B6496" t="str">
            <v>50</v>
          </cell>
          <cell r="C6496" t="str">
            <v>Станок вертикально-сверлильный</v>
          </cell>
          <cell r="D6496" t="str">
            <v>536</v>
          </cell>
          <cell r="E6496" t="str">
            <v>011</v>
          </cell>
          <cell r="F6496">
            <v>11</v>
          </cell>
          <cell r="G6496">
            <v>41</v>
          </cell>
          <cell r="H6496">
            <v>2376</v>
          </cell>
          <cell r="I6496" t="str">
            <v>45188</v>
          </cell>
          <cell r="J6496" t="str">
            <v>2010062</v>
          </cell>
          <cell r="K6496" t="str">
            <v>41000</v>
          </cell>
          <cell r="L6496">
            <v>5</v>
          </cell>
          <cell r="M6496" t="str">
            <v>142922111</v>
          </cell>
          <cell r="O6496" t="str">
            <v>70</v>
          </cell>
          <cell r="Q6496">
            <v>2376</v>
          </cell>
          <cell r="R6496">
            <v>0</v>
          </cell>
          <cell r="S6496">
            <v>0</v>
          </cell>
        </row>
        <row r="6497">
          <cell r="B6497" t="str">
            <v>50</v>
          </cell>
          <cell r="C6497" t="str">
            <v>Станок токарно-винторезный</v>
          </cell>
          <cell r="D6497" t="str">
            <v>536</v>
          </cell>
          <cell r="E6497" t="str">
            <v>011</v>
          </cell>
          <cell r="F6497">
            <v>11</v>
          </cell>
          <cell r="G6497">
            <v>41</v>
          </cell>
          <cell r="H6497">
            <v>8783</v>
          </cell>
          <cell r="I6497" t="str">
            <v>45189</v>
          </cell>
          <cell r="J6497" t="str">
            <v>2010062</v>
          </cell>
          <cell r="K6497" t="str">
            <v>41000</v>
          </cell>
          <cell r="L6497">
            <v>5</v>
          </cell>
          <cell r="M6497" t="str">
            <v>142922105</v>
          </cell>
          <cell r="O6497" t="str">
            <v>59</v>
          </cell>
          <cell r="Q6497">
            <v>8783</v>
          </cell>
          <cell r="R6497">
            <v>0</v>
          </cell>
          <cell r="S6497">
            <v>0</v>
          </cell>
        </row>
        <row r="6498">
          <cell r="B6498" t="str">
            <v>37</v>
          </cell>
          <cell r="C6498" t="str">
            <v>Агрегат опрессовочный ПО-100</v>
          </cell>
          <cell r="D6498" t="str">
            <v>536</v>
          </cell>
          <cell r="E6498" t="str">
            <v>011</v>
          </cell>
          <cell r="F6498">
            <v>11</v>
          </cell>
          <cell r="G6498">
            <v>41</v>
          </cell>
          <cell r="H6498">
            <v>32635.3</v>
          </cell>
          <cell r="I6498" t="str">
            <v>45190</v>
          </cell>
          <cell r="J6498" t="str">
            <v>2010062</v>
          </cell>
          <cell r="K6498" t="str">
            <v>41200</v>
          </cell>
          <cell r="L6498">
            <v>7.7</v>
          </cell>
          <cell r="M6498" t="str">
            <v>142922190</v>
          </cell>
          <cell r="O6498" t="str">
            <v>89</v>
          </cell>
          <cell r="Q6498">
            <v>32635.3</v>
          </cell>
          <cell r="R6498">
            <v>0</v>
          </cell>
          <cell r="S6498">
            <v>0</v>
          </cell>
        </row>
        <row r="6499">
          <cell r="B6499" t="str">
            <v>51</v>
          </cell>
          <cell r="C6499" t="str">
            <v>Агрегат опрессовочний УП-320</v>
          </cell>
          <cell r="D6499" t="str">
            <v>536</v>
          </cell>
          <cell r="E6499" t="str">
            <v>011</v>
          </cell>
          <cell r="F6499">
            <v>11</v>
          </cell>
          <cell r="G6499">
            <v>41</v>
          </cell>
          <cell r="H6499">
            <v>70254</v>
          </cell>
          <cell r="I6499" t="str">
            <v>41251</v>
          </cell>
          <cell r="J6499" t="str">
            <v>2010062</v>
          </cell>
          <cell r="K6499" t="str">
            <v>41200</v>
          </cell>
          <cell r="L6499">
            <v>5.39</v>
          </cell>
          <cell r="M6499" t="str">
            <v>142922190</v>
          </cell>
          <cell r="O6499" t="str">
            <v>89</v>
          </cell>
          <cell r="Q6499">
            <v>62702.92</v>
          </cell>
          <cell r="R6499">
            <v>315.56</v>
          </cell>
          <cell r="S6499">
            <v>7551.08</v>
          </cell>
        </row>
        <row r="6500">
          <cell r="B6500" t="str">
            <v>31</v>
          </cell>
          <cell r="C6500" t="str">
            <v>Компрессор ТС-600</v>
          </cell>
          <cell r="D6500" t="str">
            <v>536</v>
          </cell>
          <cell r="E6500" t="str">
            <v>011</v>
          </cell>
          <cell r="F6500">
            <v>11</v>
          </cell>
          <cell r="G6500">
            <v>41</v>
          </cell>
          <cell r="H6500">
            <v>7405</v>
          </cell>
          <cell r="I6500" t="str">
            <v>41401</v>
          </cell>
          <cell r="J6500" t="str">
            <v>2502100</v>
          </cell>
          <cell r="K6500" t="str">
            <v>41401</v>
          </cell>
          <cell r="L6500">
            <v>5.4</v>
          </cell>
          <cell r="M6500" t="str">
            <v>142912139</v>
          </cell>
          <cell r="O6500" t="str">
            <v>84</v>
          </cell>
          <cell r="Q6500">
            <v>7405</v>
          </cell>
          <cell r="R6500">
            <v>0</v>
          </cell>
          <cell r="S6500">
            <v>0</v>
          </cell>
        </row>
        <row r="6501">
          <cell r="B6501" t="str">
            <v>50</v>
          </cell>
          <cell r="C6501" t="str">
            <v>Компрессор</v>
          </cell>
          <cell r="D6501" t="str">
            <v>536</v>
          </cell>
          <cell r="E6501" t="str">
            <v>011</v>
          </cell>
          <cell r="F6501">
            <v>11</v>
          </cell>
          <cell r="G6501">
            <v>41</v>
          </cell>
          <cell r="H6501">
            <v>35911</v>
          </cell>
          <cell r="I6501" t="str">
            <v>41451</v>
          </cell>
          <cell r="J6501" t="str">
            <v>2010062</v>
          </cell>
          <cell r="K6501" t="str">
            <v>41401</v>
          </cell>
          <cell r="L6501">
            <v>6.7</v>
          </cell>
          <cell r="M6501" t="str">
            <v>142912139</v>
          </cell>
          <cell r="O6501" t="str">
            <v>77</v>
          </cell>
          <cell r="Q6501">
            <v>35911</v>
          </cell>
          <cell r="R6501">
            <v>0</v>
          </cell>
          <cell r="S6501">
            <v>0</v>
          </cell>
        </row>
        <row r="6502">
          <cell r="B6502" t="str">
            <v>55</v>
          </cell>
          <cell r="C6502" t="str">
            <v>Компрессор ТС-1000</v>
          </cell>
          <cell r="D6502" t="str">
            <v>536</v>
          </cell>
          <cell r="E6502" t="str">
            <v>011</v>
          </cell>
          <cell r="F6502">
            <v>11</v>
          </cell>
          <cell r="G6502">
            <v>41</v>
          </cell>
          <cell r="H6502">
            <v>11522</v>
          </cell>
          <cell r="I6502" t="str">
            <v>41452</v>
          </cell>
          <cell r="J6502" t="str">
            <v>2010062</v>
          </cell>
          <cell r="K6502" t="str">
            <v>41401</v>
          </cell>
          <cell r="L6502">
            <v>6.7</v>
          </cell>
          <cell r="M6502" t="str">
            <v>142912139</v>
          </cell>
          <cell r="O6502" t="str">
            <v>84</v>
          </cell>
          <cell r="Q6502">
            <v>11522</v>
          </cell>
          <cell r="R6502">
            <v>0</v>
          </cell>
          <cell r="S6502">
            <v>0</v>
          </cell>
        </row>
        <row r="6503">
          <cell r="B6503" t="str">
            <v>53</v>
          </cell>
          <cell r="C6503" t="str">
            <v>Насос КШМ-600</v>
          </cell>
          <cell r="D6503" t="str">
            <v>536</v>
          </cell>
          <cell r="E6503" t="str">
            <v>011</v>
          </cell>
          <cell r="F6503">
            <v>11</v>
          </cell>
          <cell r="G6503">
            <v>41</v>
          </cell>
          <cell r="H6503">
            <v>2085</v>
          </cell>
          <cell r="I6503" t="str">
            <v>41551</v>
          </cell>
          <cell r="J6503" t="str">
            <v>2010062</v>
          </cell>
          <cell r="K6503" t="str">
            <v>41501</v>
          </cell>
          <cell r="L6503">
            <v>33.299999999999997</v>
          </cell>
          <cell r="M6503" t="str">
            <v>142912109</v>
          </cell>
          <cell r="O6503" t="str">
            <v>91</v>
          </cell>
          <cell r="Q6503">
            <v>2085</v>
          </cell>
          <cell r="R6503">
            <v>0</v>
          </cell>
          <cell r="S6503">
            <v>0</v>
          </cell>
        </row>
        <row r="6504">
          <cell r="B6504" t="str">
            <v>31</v>
          </cell>
          <cell r="C6504" t="str">
            <v>Автопогрузчик 4414 (г/п 5 тонн)</v>
          </cell>
          <cell r="D6504" t="str">
            <v>536</v>
          </cell>
          <cell r="E6504" t="str">
            <v>011</v>
          </cell>
          <cell r="F6504">
            <v>11</v>
          </cell>
          <cell r="G6504">
            <v>41</v>
          </cell>
          <cell r="H6504">
            <v>33383</v>
          </cell>
          <cell r="I6504" t="str">
            <v>41701</v>
          </cell>
          <cell r="J6504" t="str">
            <v>2502100</v>
          </cell>
          <cell r="K6504" t="str">
            <v>41717</v>
          </cell>
          <cell r="L6504">
            <v>18.899999999999999</v>
          </cell>
          <cell r="M6504" t="str">
            <v>142915542</v>
          </cell>
          <cell r="O6504" t="str">
            <v>84</v>
          </cell>
          <cell r="Q6504">
            <v>33383</v>
          </cell>
          <cell r="R6504">
            <v>0</v>
          </cell>
          <cell r="S6504">
            <v>0</v>
          </cell>
        </row>
        <row r="6505">
          <cell r="B6505" t="str">
            <v>31</v>
          </cell>
          <cell r="C6505" t="str">
            <v>Автокран "Ивановец"</v>
          </cell>
          <cell r="D6505" t="str">
            <v>536</v>
          </cell>
          <cell r="E6505" t="str">
            <v>011</v>
          </cell>
          <cell r="F6505">
            <v>11</v>
          </cell>
          <cell r="G6505">
            <v>41</v>
          </cell>
          <cell r="H6505">
            <v>114750</v>
          </cell>
          <cell r="I6505" t="str">
            <v>41703</v>
          </cell>
          <cell r="J6505" t="str">
            <v>2502100</v>
          </cell>
          <cell r="K6505" t="str">
            <v>41702</v>
          </cell>
          <cell r="L6505">
            <v>7.7</v>
          </cell>
          <cell r="M6505" t="str">
            <v>142915242</v>
          </cell>
          <cell r="O6505" t="str">
            <v>97</v>
          </cell>
          <cell r="Q6505">
            <v>60401.17</v>
          </cell>
          <cell r="R6505">
            <v>736.31</v>
          </cell>
          <cell r="S6505">
            <v>54348.83</v>
          </cell>
        </row>
        <row r="6506">
          <cell r="B6506" t="str">
            <v>51</v>
          </cell>
          <cell r="C6506" t="str">
            <v>Таль электрическая</v>
          </cell>
          <cell r="D6506" t="str">
            <v>536</v>
          </cell>
          <cell r="E6506" t="str">
            <v>011</v>
          </cell>
          <cell r="F6506">
            <v>11</v>
          </cell>
          <cell r="G6506">
            <v>41</v>
          </cell>
          <cell r="H6506">
            <v>2040</v>
          </cell>
          <cell r="I6506" t="str">
            <v>41751</v>
          </cell>
          <cell r="J6506" t="str">
            <v>2010062</v>
          </cell>
          <cell r="K6506" t="str">
            <v>41722</v>
          </cell>
          <cell r="L6506">
            <v>14.3</v>
          </cell>
          <cell r="M6506" t="str">
            <v>142915482</v>
          </cell>
          <cell r="O6506" t="str">
            <v>80</v>
          </cell>
          <cell r="Q6506">
            <v>2040</v>
          </cell>
          <cell r="R6506">
            <v>0</v>
          </cell>
          <cell r="S6506">
            <v>0</v>
          </cell>
        </row>
        <row r="6507">
          <cell r="B6507" t="str">
            <v>55</v>
          </cell>
          <cell r="C6507" t="str">
            <v>Эксковатор ЭО 2621А</v>
          </cell>
          <cell r="D6507" t="str">
            <v>536</v>
          </cell>
          <cell r="E6507" t="str">
            <v>011</v>
          </cell>
          <cell r="F6507">
            <v>11</v>
          </cell>
          <cell r="G6507">
            <v>41</v>
          </cell>
          <cell r="H6507">
            <v>54779</v>
          </cell>
          <cell r="I6507" t="str">
            <v>41851</v>
          </cell>
          <cell r="J6507" t="str">
            <v>2502100</v>
          </cell>
          <cell r="K6507" t="str">
            <v>41800</v>
          </cell>
          <cell r="L6507">
            <v>12.5</v>
          </cell>
          <cell r="M6507" t="str">
            <v>142924331</v>
          </cell>
          <cell r="O6507" t="str">
            <v>87</v>
          </cell>
          <cell r="Q6507">
            <v>54779</v>
          </cell>
          <cell r="R6507">
            <v>0</v>
          </cell>
          <cell r="S6507">
            <v>0</v>
          </cell>
        </row>
        <row r="6508">
          <cell r="B6508" t="str">
            <v>37</v>
          </cell>
          <cell r="C6508" t="str">
            <v>Сварочное оборудование ВД-306</v>
          </cell>
          <cell r="D6508" t="str">
            <v>536</v>
          </cell>
          <cell r="E6508" t="str">
            <v>011</v>
          </cell>
          <cell r="F6508">
            <v>11</v>
          </cell>
          <cell r="G6508">
            <v>41</v>
          </cell>
          <cell r="H6508">
            <v>2244</v>
          </cell>
          <cell r="I6508" t="str">
            <v>42501</v>
          </cell>
          <cell r="J6508" t="str">
            <v>2010062</v>
          </cell>
          <cell r="K6508" t="str">
            <v>42503</v>
          </cell>
          <cell r="L6508">
            <v>12.5</v>
          </cell>
          <cell r="M6508" t="str">
            <v>142922720</v>
          </cell>
          <cell r="O6508" t="str">
            <v>91</v>
          </cell>
          <cell r="Q6508">
            <v>2244</v>
          </cell>
          <cell r="R6508">
            <v>0</v>
          </cell>
          <cell r="S6508">
            <v>0</v>
          </cell>
        </row>
        <row r="6509">
          <cell r="B6509" t="str">
            <v>31</v>
          </cell>
          <cell r="C6509" t="str">
            <v>Выпрямитель сварочный ВД-306</v>
          </cell>
          <cell r="D6509" t="str">
            <v>536</v>
          </cell>
          <cell r="E6509" t="str">
            <v>011</v>
          </cell>
          <cell r="F6509">
            <v>11</v>
          </cell>
          <cell r="G6509">
            <v>41</v>
          </cell>
          <cell r="H6509">
            <v>1214</v>
          </cell>
          <cell r="I6509" t="str">
            <v>42502</v>
          </cell>
          <cell r="J6509" t="str">
            <v>2502100</v>
          </cell>
          <cell r="K6509" t="str">
            <v>42502</v>
          </cell>
          <cell r="L6509">
            <v>16.7</v>
          </cell>
          <cell r="M6509" t="str">
            <v>142922720</v>
          </cell>
          <cell r="O6509" t="str">
            <v>95</v>
          </cell>
          <cell r="Q6509">
            <v>1214</v>
          </cell>
          <cell r="R6509">
            <v>0</v>
          </cell>
          <cell r="S6509">
            <v>0</v>
          </cell>
        </row>
        <row r="6510">
          <cell r="B6510" t="str">
            <v>31</v>
          </cell>
          <cell r="C6510" t="str">
            <v>Сварочный трансформатор ТДМ-500</v>
          </cell>
          <cell r="D6510" t="str">
            <v>536</v>
          </cell>
          <cell r="E6510" t="str">
            <v>011</v>
          </cell>
          <cell r="F6510">
            <v>11</v>
          </cell>
          <cell r="G6510">
            <v>41</v>
          </cell>
          <cell r="H6510">
            <v>3464</v>
          </cell>
          <cell r="I6510" t="str">
            <v>42503</v>
          </cell>
          <cell r="J6510" t="str">
            <v>2502100</v>
          </cell>
          <cell r="K6510" t="str">
            <v>42503</v>
          </cell>
          <cell r="L6510">
            <v>12.5</v>
          </cell>
          <cell r="M6510" t="str">
            <v>143115224</v>
          </cell>
          <cell r="O6510" t="str">
            <v>82</v>
          </cell>
          <cell r="Q6510">
            <v>3464</v>
          </cell>
          <cell r="R6510">
            <v>0</v>
          </cell>
          <cell r="S6510">
            <v>0</v>
          </cell>
        </row>
        <row r="6511">
          <cell r="B6511" t="str">
            <v>50</v>
          </cell>
          <cell r="C6511" t="str">
            <v>Сварочный агрегат</v>
          </cell>
          <cell r="D6511" t="str">
            <v>536</v>
          </cell>
          <cell r="E6511" t="str">
            <v>011</v>
          </cell>
          <cell r="F6511">
            <v>11</v>
          </cell>
          <cell r="G6511">
            <v>41</v>
          </cell>
          <cell r="H6511">
            <v>4061</v>
          </cell>
          <cell r="I6511" t="str">
            <v>42551</v>
          </cell>
          <cell r="J6511" t="str">
            <v>2010062</v>
          </cell>
          <cell r="K6511" t="str">
            <v>42501</v>
          </cell>
          <cell r="L6511">
            <v>11</v>
          </cell>
          <cell r="M6511" t="str">
            <v>142922720</v>
          </cell>
          <cell r="O6511" t="str">
            <v>70</v>
          </cell>
          <cell r="Q6511">
            <v>4061</v>
          </cell>
          <cell r="R6511">
            <v>0</v>
          </cell>
          <cell r="S6511">
            <v>0</v>
          </cell>
        </row>
        <row r="6512">
          <cell r="B6512" t="str">
            <v>50</v>
          </cell>
          <cell r="C6512" t="str">
            <v>Выпрямитель сварочный</v>
          </cell>
          <cell r="D6512" t="str">
            <v>536</v>
          </cell>
          <cell r="E6512" t="str">
            <v>011</v>
          </cell>
          <cell r="F6512">
            <v>11</v>
          </cell>
          <cell r="G6512">
            <v>41</v>
          </cell>
          <cell r="H6512">
            <v>2869</v>
          </cell>
          <cell r="I6512" t="str">
            <v>42552</v>
          </cell>
          <cell r="J6512" t="str">
            <v>2010062</v>
          </cell>
          <cell r="K6512" t="str">
            <v>42501</v>
          </cell>
          <cell r="L6512">
            <v>11</v>
          </cell>
          <cell r="M6512" t="str">
            <v>142922720</v>
          </cell>
          <cell r="O6512" t="str">
            <v>72</v>
          </cell>
          <cell r="Q6512">
            <v>2869</v>
          </cell>
          <cell r="R6512">
            <v>0</v>
          </cell>
          <cell r="S6512">
            <v>0</v>
          </cell>
        </row>
        <row r="6513">
          <cell r="B6513" t="str">
            <v>31</v>
          </cell>
          <cell r="C6513" t="str">
            <v>Бурильно-крановая машина на баз</v>
          </cell>
          <cell r="D6513" t="str">
            <v>536</v>
          </cell>
          <cell r="E6513" t="str">
            <v>011</v>
          </cell>
          <cell r="F6513">
            <v>11</v>
          </cell>
          <cell r="G6513">
            <v>41</v>
          </cell>
          <cell r="H6513">
            <v>122206</v>
          </cell>
          <cell r="I6513" t="str">
            <v>42701</v>
          </cell>
          <cell r="J6513" t="str">
            <v>2502100</v>
          </cell>
          <cell r="K6513" t="str">
            <v>42700</v>
          </cell>
          <cell r="L6513">
            <v>20</v>
          </cell>
          <cell r="M6513" t="str">
            <v>142924451</v>
          </cell>
          <cell r="O6513" t="str">
            <v>90</v>
          </cell>
          <cell r="Q6513">
            <v>122206</v>
          </cell>
          <cell r="R6513">
            <v>0</v>
          </cell>
          <cell r="S6513">
            <v>0</v>
          </cell>
        </row>
        <row r="6514">
          <cell r="B6514" t="str">
            <v>55</v>
          </cell>
          <cell r="C6514" t="str">
            <v>Ямобур БКМ-302 на базе ГАЗ-66 №</v>
          </cell>
          <cell r="D6514" t="str">
            <v>536</v>
          </cell>
          <cell r="E6514" t="str">
            <v>011</v>
          </cell>
          <cell r="F6514">
            <v>11</v>
          </cell>
          <cell r="G6514">
            <v>41</v>
          </cell>
          <cell r="H6514">
            <v>41818</v>
          </cell>
          <cell r="I6514" t="str">
            <v>42751</v>
          </cell>
          <cell r="J6514" t="str">
            <v>2502100</v>
          </cell>
          <cell r="K6514" t="str">
            <v>42700</v>
          </cell>
          <cell r="L6514">
            <v>20</v>
          </cell>
          <cell r="M6514" t="str">
            <v>14292450</v>
          </cell>
          <cell r="O6514" t="str">
            <v>85</v>
          </cell>
          <cell r="Q6514">
            <v>41818</v>
          </cell>
          <cell r="R6514">
            <v>0</v>
          </cell>
          <cell r="S6514">
            <v>0</v>
          </cell>
        </row>
        <row r="6515">
          <cell r="B6515" t="str">
            <v>52</v>
          </cell>
          <cell r="C6515" t="str">
            <v>Фильтропресс</v>
          </cell>
          <cell r="D6515" t="str">
            <v>536</v>
          </cell>
          <cell r="E6515" t="str">
            <v>011</v>
          </cell>
          <cell r="F6515">
            <v>11</v>
          </cell>
          <cell r="G6515">
            <v>41</v>
          </cell>
          <cell r="H6515">
            <v>2705</v>
          </cell>
          <cell r="I6515" t="str">
            <v>43101</v>
          </cell>
          <cell r="J6515" t="str">
            <v>2010062</v>
          </cell>
          <cell r="K6515" t="str">
            <v>43125</v>
          </cell>
          <cell r="L6515">
            <v>6.5</v>
          </cell>
          <cell r="M6515" t="str">
            <v>142919380</v>
          </cell>
          <cell r="O6515" t="str">
            <v>82</v>
          </cell>
          <cell r="Q6515">
            <v>2705</v>
          </cell>
          <cell r="R6515">
            <v>0</v>
          </cell>
          <cell r="S6515">
            <v>0</v>
          </cell>
        </row>
        <row r="6516">
          <cell r="B6516" t="str">
            <v>50</v>
          </cell>
          <cell r="C6516" t="str">
            <v>Машина ПСМ-1</v>
          </cell>
          <cell r="D6516" t="str">
            <v>536</v>
          </cell>
          <cell r="E6516" t="str">
            <v>011</v>
          </cell>
          <cell r="F6516">
            <v>11</v>
          </cell>
          <cell r="G6516">
            <v>41</v>
          </cell>
          <cell r="H6516">
            <v>13831</v>
          </cell>
          <cell r="I6516" t="str">
            <v>43501</v>
          </cell>
          <cell r="J6516" t="str">
            <v>2010062</v>
          </cell>
          <cell r="K6516" t="str">
            <v>43500</v>
          </cell>
          <cell r="L6516">
            <v>9</v>
          </cell>
          <cell r="M6516" t="str">
            <v>142919650</v>
          </cell>
          <cell r="O6516" t="str">
            <v>93</v>
          </cell>
          <cell r="Q6516">
            <v>13831</v>
          </cell>
          <cell r="R6516">
            <v>0</v>
          </cell>
          <cell r="S6516">
            <v>0</v>
          </cell>
        </row>
        <row r="6517">
          <cell r="B6517" t="str">
            <v>52</v>
          </cell>
          <cell r="C6517" t="str">
            <v>Маслоочистительная машина</v>
          </cell>
          <cell r="D6517" t="str">
            <v>536</v>
          </cell>
          <cell r="E6517" t="str">
            <v>011</v>
          </cell>
          <cell r="F6517">
            <v>11</v>
          </cell>
          <cell r="G6517">
            <v>41</v>
          </cell>
          <cell r="H6517">
            <v>7310</v>
          </cell>
          <cell r="I6517" t="str">
            <v>43502</v>
          </cell>
          <cell r="J6517" t="str">
            <v>2010062</v>
          </cell>
          <cell r="K6517" t="str">
            <v>43500</v>
          </cell>
          <cell r="L6517">
            <v>9</v>
          </cell>
          <cell r="M6517" t="str">
            <v>142919650</v>
          </cell>
          <cell r="O6517" t="str">
            <v>83</v>
          </cell>
          <cell r="Q6517">
            <v>7310</v>
          </cell>
          <cell r="R6517">
            <v>0</v>
          </cell>
          <cell r="S6517">
            <v>0</v>
          </cell>
        </row>
        <row r="6518">
          <cell r="B6518" t="str">
            <v>52</v>
          </cell>
          <cell r="C6518" t="str">
            <v>Машина СМ-1-3000</v>
          </cell>
          <cell r="D6518" t="str">
            <v>536</v>
          </cell>
          <cell r="E6518" t="str">
            <v>011</v>
          </cell>
          <cell r="F6518">
            <v>11</v>
          </cell>
          <cell r="G6518">
            <v>41</v>
          </cell>
          <cell r="H6518">
            <v>7343</v>
          </cell>
          <cell r="I6518" t="str">
            <v>43503</v>
          </cell>
          <cell r="J6518" t="str">
            <v>2010062</v>
          </cell>
          <cell r="K6518" t="str">
            <v>43500</v>
          </cell>
          <cell r="L6518">
            <v>9</v>
          </cell>
          <cell r="M6518" t="str">
            <v>142919650</v>
          </cell>
          <cell r="O6518" t="str">
            <v>83</v>
          </cell>
          <cell r="Q6518">
            <v>7343</v>
          </cell>
          <cell r="R6518">
            <v>0</v>
          </cell>
          <cell r="S6518">
            <v>0</v>
          </cell>
        </row>
        <row r="6519">
          <cell r="B6519" t="str">
            <v>51</v>
          </cell>
          <cell r="C6519" t="str">
            <v>Комплект оборудования</v>
          </cell>
          <cell r="D6519" t="str">
            <v>536</v>
          </cell>
          <cell r="E6519" t="str">
            <v>011</v>
          </cell>
          <cell r="F6519">
            <v>11</v>
          </cell>
          <cell r="G6519">
            <v>41</v>
          </cell>
          <cell r="H6519">
            <v>50288</v>
          </cell>
          <cell r="I6519" t="str">
            <v>44001</v>
          </cell>
          <cell r="J6519" t="str">
            <v>2010062</v>
          </cell>
          <cell r="K6519" t="str">
            <v>44032</v>
          </cell>
          <cell r="L6519">
            <v>10</v>
          </cell>
          <cell r="M6519" t="str">
            <v>142922024</v>
          </cell>
          <cell r="O6519" t="str">
            <v>88</v>
          </cell>
          <cell r="Q6519">
            <v>50288</v>
          </cell>
          <cell r="R6519">
            <v>0</v>
          </cell>
          <cell r="S6519">
            <v>0</v>
          </cell>
        </row>
        <row r="6520">
          <cell r="B6520" t="str">
            <v>46</v>
          </cell>
          <cell r="C6520" t="str">
            <v>Станок деревообрабатывающий УДС</v>
          </cell>
          <cell r="D6520" t="str">
            <v>536</v>
          </cell>
          <cell r="E6520" t="str">
            <v>011</v>
          </cell>
          <cell r="F6520">
            <v>11</v>
          </cell>
          <cell r="G6520">
            <v>41</v>
          </cell>
          <cell r="H6520">
            <v>101661.72</v>
          </cell>
          <cell r="I6520" t="str">
            <v>44501</v>
          </cell>
          <cell r="J6520" t="str">
            <v>2502100</v>
          </cell>
          <cell r="K6520" t="str">
            <v>44502</v>
          </cell>
          <cell r="L6520">
            <v>8.3000000000000007</v>
          </cell>
          <cell r="M6520" t="str">
            <v>142922620</v>
          </cell>
          <cell r="O6520" t="str">
            <v>93</v>
          </cell>
          <cell r="Q6520">
            <v>97037.119999999995</v>
          </cell>
          <cell r="R6520">
            <v>703.16</v>
          </cell>
          <cell r="S6520">
            <v>4624.6000000000004</v>
          </cell>
        </row>
        <row r="6521">
          <cell r="B6521" t="str">
            <v>53</v>
          </cell>
          <cell r="C6521" t="str">
            <v>Копировальный аппарат Канон-233</v>
          </cell>
          <cell r="D6521" t="str">
            <v>536</v>
          </cell>
          <cell r="E6521" t="str">
            <v>011</v>
          </cell>
          <cell r="F6521">
            <v>11</v>
          </cell>
          <cell r="G6521">
            <v>41</v>
          </cell>
          <cell r="H6521">
            <v>4096</v>
          </cell>
          <cell r="I6521" t="str">
            <v>44851</v>
          </cell>
          <cell r="J6521" t="str">
            <v>2602100</v>
          </cell>
          <cell r="K6521" t="str">
            <v>44811</v>
          </cell>
          <cell r="L6521">
            <v>12.5</v>
          </cell>
          <cell r="M6521" t="str">
            <v>143010210</v>
          </cell>
          <cell r="O6521" t="str">
            <v>95</v>
          </cell>
          <cell r="Q6521">
            <v>4096</v>
          </cell>
          <cell r="R6521">
            <v>0</v>
          </cell>
          <cell r="S6521">
            <v>0</v>
          </cell>
        </row>
        <row r="6522">
          <cell r="B6522" t="str">
            <v>36</v>
          </cell>
          <cell r="C6522" t="str">
            <v>Преобразователь статический СФР</v>
          </cell>
          <cell r="D6522" t="str">
            <v>536</v>
          </cell>
          <cell r="E6522" t="str">
            <v>011</v>
          </cell>
          <cell r="F6522">
            <v>11</v>
          </cell>
          <cell r="G6522">
            <v>41</v>
          </cell>
          <cell r="H6522">
            <v>433034.1</v>
          </cell>
          <cell r="I6522" t="str">
            <v>44004</v>
          </cell>
          <cell r="J6522" t="str">
            <v>2502100</v>
          </cell>
          <cell r="K6522" t="str">
            <v>45609</v>
          </cell>
          <cell r="L6522">
            <v>5.6</v>
          </cell>
          <cell r="M6522" t="str">
            <v>143222254</v>
          </cell>
          <cell r="O6522" t="str">
            <v>83</v>
          </cell>
          <cell r="Q6522">
            <v>433034.1</v>
          </cell>
          <cell r="R6522">
            <v>0</v>
          </cell>
          <cell r="S6522">
            <v>0</v>
          </cell>
        </row>
        <row r="6523">
          <cell r="B6523" t="str">
            <v>36</v>
          </cell>
          <cell r="C6523" t="str">
            <v>Радиостанция Ф-302-160</v>
          </cell>
          <cell r="D6523" t="str">
            <v>536</v>
          </cell>
          <cell r="E6523" t="str">
            <v>011</v>
          </cell>
          <cell r="F6523">
            <v>11</v>
          </cell>
          <cell r="G6523">
            <v>41</v>
          </cell>
          <cell r="H6523">
            <v>9960</v>
          </cell>
          <cell r="I6523" t="str">
            <v>45193</v>
          </cell>
          <cell r="J6523" t="str">
            <v>2502100</v>
          </cell>
          <cell r="K6523" t="str">
            <v>45620</v>
          </cell>
          <cell r="L6523">
            <v>12.5</v>
          </cell>
          <cell r="M6523" t="str">
            <v>143221101</v>
          </cell>
          <cell r="O6523" t="str">
            <v>84</v>
          </cell>
          <cell r="Q6523">
            <v>9960</v>
          </cell>
          <cell r="R6523">
            <v>0</v>
          </cell>
          <cell r="S6523">
            <v>0</v>
          </cell>
        </row>
        <row r="6524">
          <cell r="B6524" t="str">
            <v>36</v>
          </cell>
          <cell r="C6524" t="str">
            <v>Радиостанция Ф-302-160</v>
          </cell>
          <cell r="D6524" t="str">
            <v>536</v>
          </cell>
          <cell r="E6524" t="str">
            <v>011</v>
          </cell>
          <cell r="F6524">
            <v>11</v>
          </cell>
          <cell r="G6524">
            <v>41</v>
          </cell>
          <cell r="H6524">
            <v>9960</v>
          </cell>
          <cell r="I6524" t="str">
            <v>45194</v>
          </cell>
          <cell r="J6524" t="str">
            <v>2502100</v>
          </cell>
          <cell r="K6524" t="str">
            <v>45620</v>
          </cell>
          <cell r="L6524">
            <v>12.5</v>
          </cell>
          <cell r="M6524" t="str">
            <v>143221101</v>
          </cell>
          <cell r="O6524" t="str">
            <v>84</v>
          </cell>
          <cell r="Q6524">
            <v>9960</v>
          </cell>
          <cell r="R6524">
            <v>0</v>
          </cell>
          <cell r="S6524">
            <v>0</v>
          </cell>
        </row>
        <row r="6525">
          <cell r="B6525" t="str">
            <v>36</v>
          </cell>
          <cell r="C6525" t="str">
            <v>Радиостанция Ф-302-160</v>
          </cell>
          <cell r="D6525" t="str">
            <v>536</v>
          </cell>
          <cell r="E6525" t="str">
            <v>011</v>
          </cell>
          <cell r="F6525">
            <v>11</v>
          </cell>
          <cell r="G6525">
            <v>41</v>
          </cell>
          <cell r="H6525">
            <v>9960</v>
          </cell>
          <cell r="I6525" t="str">
            <v>45195</v>
          </cell>
          <cell r="J6525" t="str">
            <v>2502100</v>
          </cell>
          <cell r="K6525" t="str">
            <v>45620</v>
          </cell>
          <cell r="L6525">
            <v>12.5</v>
          </cell>
          <cell r="M6525" t="str">
            <v>143221101</v>
          </cell>
          <cell r="O6525" t="str">
            <v>84</v>
          </cell>
          <cell r="Q6525">
            <v>9960</v>
          </cell>
          <cell r="R6525">
            <v>0</v>
          </cell>
          <cell r="S6525">
            <v>0</v>
          </cell>
        </row>
        <row r="6526">
          <cell r="B6526" t="str">
            <v>36</v>
          </cell>
          <cell r="C6526" t="str">
            <v>Центральная станция  4В 50-644/</v>
          </cell>
          <cell r="D6526" t="str">
            <v>536</v>
          </cell>
          <cell r="E6526" t="str">
            <v>011</v>
          </cell>
          <cell r="F6526">
            <v>11</v>
          </cell>
          <cell r="G6526">
            <v>41</v>
          </cell>
          <cell r="H6526">
            <v>28617</v>
          </cell>
          <cell r="I6526" t="str">
            <v>45616</v>
          </cell>
          <cell r="J6526" t="str">
            <v>2502100</v>
          </cell>
          <cell r="K6526" t="str">
            <v>45620</v>
          </cell>
          <cell r="L6526">
            <v>12.5</v>
          </cell>
          <cell r="M6526" t="str">
            <v>143221101</v>
          </cell>
          <cell r="O6526" t="str">
            <v>85</v>
          </cell>
          <cell r="Q6526">
            <v>28617</v>
          </cell>
          <cell r="R6526">
            <v>0</v>
          </cell>
          <cell r="S6526">
            <v>0</v>
          </cell>
        </row>
        <row r="6527">
          <cell r="B6527" t="str">
            <v>36</v>
          </cell>
          <cell r="C6527" t="str">
            <v>Аппаратура уплотнительная ТН-12</v>
          </cell>
          <cell r="D6527" t="str">
            <v>536</v>
          </cell>
          <cell r="E6527" t="str">
            <v>011</v>
          </cell>
          <cell r="F6527">
            <v>11</v>
          </cell>
          <cell r="G6527">
            <v>41</v>
          </cell>
          <cell r="H6527">
            <v>43431</v>
          </cell>
          <cell r="I6527" t="str">
            <v>45617</v>
          </cell>
          <cell r="J6527" t="str">
            <v>2502100</v>
          </cell>
          <cell r="K6527" t="str">
            <v>45601</v>
          </cell>
          <cell r="L6527">
            <v>7.7</v>
          </cell>
          <cell r="M6527" t="str">
            <v>143222363</v>
          </cell>
          <cell r="O6527" t="str">
            <v>86</v>
          </cell>
          <cell r="Q6527">
            <v>43431</v>
          </cell>
          <cell r="R6527">
            <v>0</v>
          </cell>
          <cell r="S6527">
            <v>0</v>
          </cell>
        </row>
        <row r="6528">
          <cell r="B6528" t="str">
            <v>36</v>
          </cell>
          <cell r="C6528" t="str">
            <v>Радиостанция ФМ 302/160</v>
          </cell>
          <cell r="D6528" t="str">
            <v>536</v>
          </cell>
          <cell r="E6528" t="str">
            <v>011</v>
          </cell>
          <cell r="F6528">
            <v>11</v>
          </cell>
          <cell r="G6528">
            <v>41</v>
          </cell>
          <cell r="H6528">
            <v>14121</v>
          </cell>
          <cell r="I6528" t="str">
            <v>45619</v>
          </cell>
          <cell r="J6528" t="str">
            <v>2502100</v>
          </cell>
          <cell r="K6528" t="str">
            <v>45620</v>
          </cell>
          <cell r="L6528">
            <v>12.5</v>
          </cell>
          <cell r="M6528" t="str">
            <v>143221101</v>
          </cell>
          <cell r="O6528" t="str">
            <v>87</v>
          </cell>
          <cell r="Q6528">
            <v>14121</v>
          </cell>
          <cell r="R6528">
            <v>0</v>
          </cell>
          <cell r="S6528">
            <v>0</v>
          </cell>
        </row>
        <row r="6529">
          <cell r="B6529" t="str">
            <v>36</v>
          </cell>
          <cell r="C6529" t="str">
            <v>Радиостанция ФМ 302/160</v>
          </cell>
          <cell r="D6529" t="str">
            <v>536</v>
          </cell>
          <cell r="E6529" t="str">
            <v>011</v>
          </cell>
          <cell r="F6529">
            <v>11</v>
          </cell>
          <cell r="G6529">
            <v>41</v>
          </cell>
          <cell r="H6529">
            <v>14121</v>
          </cell>
          <cell r="I6529" t="str">
            <v>45620</v>
          </cell>
          <cell r="J6529" t="str">
            <v>2502100</v>
          </cell>
          <cell r="K6529" t="str">
            <v>45620</v>
          </cell>
          <cell r="L6529">
            <v>12.5</v>
          </cell>
          <cell r="M6529" t="str">
            <v>143221101</v>
          </cell>
          <cell r="O6529" t="str">
            <v>87</v>
          </cell>
          <cell r="Q6529">
            <v>14121</v>
          </cell>
          <cell r="R6529">
            <v>0</v>
          </cell>
          <cell r="S6529">
            <v>0</v>
          </cell>
        </row>
        <row r="6530">
          <cell r="B6530" t="str">
            <v>36</v>
          </cell>
          <cell r="C6530" t="str">
            <v>Радиостанция ФМ 302/160</v>
          </cell>
          <cell r="D6530" t="str">
            <v>536</v>
          </cell>
          <cell r="E6530" t="str">
            <v>011</v>
          </cell>
          <cell r="F6530">
            <v>11</v>
          </cell>
          <cell r="G6530">
            <v>41</v>
          </cell>
          <cell r="H6530">
            <v>14121</v>
          </cell>
          <cell r="I6530" t="str">
            <v>45621</v>
          </cell>
          <cell r="J6530" t="str">
            <v>2502100</v>
          </cell>
          <cell r="K6530" t="str">
            <v>45620</v>
          </cell>
          <cell r="L6530">
            <v>12.5</v>
          </cell>
          <cell r="M6530" t="str">
            <v>143221101</v>
          </cell>
          <cell r="O6530" t="str">
            <v>87</v>
          </cell>
          <cell r="Q6530">
            <v>14121</v>
          </cell>
          <cell r="R6530">
            <v>0</v>
          </cell>
          <cell r="S6530">
            <v>0</v>
          </cell>
        </row>
        <row r="6531">
          <cell r="B6531" t="str">
            <v>36</v>
          </cell>
          <cell r="C6531" t="str">
            <v>Радиостанция мобильная № 650</v>
          </cell>
          <cell r="D6531" t="str">
            <v>536</v>
          </cell>
          <cell r="E6531" t="str">
            <v>011</v>
          </cell>
          <cell r="F6531">
            <v>11</v>
          </cell>
          <cell r="G6531">
            <v>41</v>
          </cell>
          <cell r="H6531">
            <v>20598</v>
          </cell>
          <cell r="I6531" t="str">
            <v>45622</v>
          </cell>
          <cell r="J6531" t="str">
            <v>2502100</v>
          </cell>
          <cell r="K6531" t="str">
            <v>45620</v>
          </cell>
          <cell r="L6531">
            <v>17.5</v>
          </cell>
          <cell r="M6531" t="str">
            <v>143221104</v>
          </cell>
          <cell r="O6531" t="str">
            <v>87</v>
          </cell>
          <cell r="Q6531">
            <v>20598</v>
          </cell>
          <cell r="R6531">
            <v>0</v>
          </cell>
          <cell r="S6531">
            <v>0</v>
          </cell>
        </row>
        <row r="6532">
          <cell r="B6532" t="str">
            <v>36</v>
          </cell>
          <cell r="C6532" t="str">
            <v>Радиостанция ФМ-639</v>
          </cell>
          <cell r="D6532" t="str">
            <v>536</v>
          </cell>
          <cell r="E6532" t="str">
            <v>011</v>
          </cell>
          <cell r="F6532">
            <v>11</v>
          </cell>
          <cell r="G6532">
            <v>41</v>
          </cell>
          <cell r="H6532">
            <v>20598</v>
          </cell>
          <cell r="I6532" t="str">
            <v>45623</v>
          </cell>
          <cell r="J6532" t="str">
            <v>2502100</v>
          </cell>
          <cell r="K6532" t="str">
            <v>45620</v>
          </cell>
          <cell r="L6532">
            <v>17.5</v>
          </cell>
          <cell r="M6532" t="str">
            <v>143221104</v>
          </cell>
          <cell r="O6532" t="str">
            <v>87</v>
          </cell>
          <cell r="Q6532">
            <v>20598</v>
          </cell>
          <cell r="R6532">
            <v>0</v>
          </cell>
          <cell r="S6532">
            <v>0</v>
          </cell>
        </row>
        <row r="6533">
          <cell r="B6533" t="str">
            <v>36</v>
          </cell>
          <cell r="C6533" t="str">
            <v>Аппаратура ТКЕ-12</v>
          </cell>
          <cell r="D6533" t="str">
            <v>536</v>
          </cell>
          <cell r="E6533" t="str">
            <v>011</v>
          </cell>
          <cell r="F6533">
            <v>11</v>
          </cell>
          <cell r="G6533">
            <v>41</v>
          </cell>
          <cell r="H6533">
            <v>158543</v>
          </cell>
          <cell r="I6533" t="str">
            <v>45624</v>
          </cell>
          <cell r="J6533" t="str">
            <v>2502100</v>
          </cell>
          <cell r="K6533" t="str">
            <v>45602</v>
          </cell>
          <cell r="L6533">
            <v>6.5</v>
          </cell>
          <cell r="M6533" t="str">
            <v>143222363</v>
          </cell>
          <cell r="O6533" t="str">
            <v>88</v>
          </cell>
          <cell r="Q6533">
            <v>158543</v>
          </cell>
          <cell r="R6533">
            <v>0</v>
          </cell>
          <cell r="S6533">
            <v>0</v>
          </cell>
        </row>
        <row r="6534">
          <cell r="B6534" t="str">
            <v>36</v>
          </cell>
          <cell r="C6534" t="str">
            <v>Аппаратура ТКЕ-12</v>
          </cell>
          <cell r="D6534" t="str">
            <v>536</v>
          </cell>
          <cell r="E6534" t="str">
            <v>011</v>
          </cell>
          <cell r="F6534">
            <v>11</v>
          </cell>
          <cell r="G6534">
            <v>41</v>
          </cell>
          <cell r="H6534">
            <v>158543</v>
          </cell>
          <cell r="I6534" t="str">
            <v>45625</v>
          </cell>
          <cell r="J6534" t="str">
            <v>2502100</v>
          </cell>
          <cell r="K6534" t="str">
            <v>45602</v>
          </cell>
          <cell r="L6534">
            <v>6.5</v>
          </cell>
          <cell r="M6534" t="str">
            <v>143222363</v>
          </cell>
          <cell r="O6534" t="str">
            <v>88</v>
          </cell>
          <cell r="Q6534">
            <v>158543</v>
          </cell>
          <cell r="R6534">
            <v>0</v>
          </cell>
          <cell r="S6534">
            <v>0</v>
          </cell>
        </row>
        <row r="6535">
          <cell r="B6535" t="str">
            <v>36</v>
          </cell>
          <cell r="C6535" t="str">
            <v>Прибор "Утёс 73"</v>
          </cell>
          <cell r="D6535" t="str">
            <v>536</v>
          </cell>
          <cell r="E6535" t="str">
            <v>011</v>
          </cell>
          <cell r="F6535">
            <v>11</v>
          </cell>
          <cell r="G6535">
            <v>41</v>
          </cell>
          <cell r="H6535">
            <v>29328</v>
          </cell>
          <cell r="I6535" t="str">
            <v>45626</v>
          </cell>
          <cell r="J6535" t="str">
            <v>2502100</v>
          </cell>
          <cell r="K6535" t="str">
            <v>45608</v>
          </cell>
          <cell r="L6535">
            <v>10</v>
          </cell>
          <cell r="M6535" t="str">
            <v>143222105</v>
          </cell>
          <cell r="O6535" t="str">
            <v>88</v>
          </cell>
          <cell r="Q6535">
            <v>29328</v>
          </cell>
          <cell r="R6535">
            <v>0</v>
          </cell>
          <cell r="S6535">
            <v>0</v>
          </cell>
        </row>
        <row r="6536">
          <cell r="B6536" t="str">
            <v>36</v>
          </cell>
          <cell r="C6536" t="str">
            <v>АДАСЭ стойка 8</v>
          </cell>
          <cell r="D6536" t="str">
            <v>536</v>
          </cell>
          <cell r="E6536" t="str">
            <v>011</v>
          </cell>
          <cell r="F6536">
            <v>11</v>
          </cell>
          <cell r="G6536">
            <v>41</v>
          </cell>
          <cell r="H6536">
            <v>23810</v>
          </cell>
          <cell r="I6536" t="str">
            <v>45627</v>
          </cell>
          <cell r="J6536" t="str">
            <v>2502100</v>
          </cell>
          <cell r="K6536" t="str">
            <v>45616</v>
          </cell>
          <cell r="L6536">
            <v>10</v>
          </cell>
          <cell r="M6536" t="str">
            <v>143222161</v>
          </cell>
          <cell r="O6536" t="str">
            <v>88</v>
          </cell>
          <cell r="Q6536">
            <v>23810</v>
          </cell>
          <cell r="R6536">
            <v>0</v>
          </cell>
          <cell r="S6536">
            <v>0</v>
          </cell>
        </row>
        <row r="6537">
          <cell r="B6537" t="str">
            <v>36</v>
          </cell>
          <cell r="C6537" t="str">
            <v>АДАСЭ стойка 8</v>
          </cell>
          <cell r="D6537" t="str">
            <v>536</v>
          </cell>
          <cell r="E6537" t="str">
            <v>011</v>
          </cell>
          <cell r="F6537">
            <v>11</v>
          </cell>
          <cell r="G6537">
            <v>41</v>
          </cell>
          <cell r="H6537">
            <v>23810</v>
          </cell>
          <cell r="I6537" t="str">
            <v>45628</v>
          </cell>
          <cell r="J6537" t="str">
            <v>2502100</v>
          </cell>
          <cell r="K6537" t="str">
            <v>45616</v>
          </cell>
          <cell r="L6537">
            <v>10</v>
          </cell>
          <cell r="M6537" t="str">
            <v>143222161</v>
          </cell>
          <cell r="O6537" t="str">
            <v>88</v>
          </cell>
          <cell r="Q6537">
            <v>23810</v>
          </cell>
          <cell r="R6537">
            <v>0</v>
          </cell>
          <cell r="S6537">
            <v>0</v>
          </cell>
        </row>
        <row r="6538">
          <cell r="B6538" t="str">
            <v>36</v>
          </cell>
          <cell r="C6538" t="str">
            <v>АДАСЭ стойка 8</v>
          </cell>
          <cell r="D6538" t="str">
            <v>536</v>
          </cell>
          <cell r="E6538" t="str">
            <v>011</v>
          </cell>
          <cell r="F6538">
            <v>11</v>
          </cell>
          <cell r="G6538">
            <v>41</v>
          </cell>
          <cell r="H6538">
            <v>23810</v>
          </cell>
          <cell r="I6538" t="str">
            <v>45629</v>
          </cell>
          <cell r="J6538" t="str">
            <v>2502100</v>
          </cell>
          <cell r="K6538" t="str">
            <v>45616</v>
          </cell>
          <cell r="L6538">
            <v>10</v>
          </cell>
          <cell r="M6538" t="str">
            <v>143222161</v>
          </cell>
          <cell r="O6538" t="str">
            <v>88</v>
          </cell>
          <cell r="Q6538">
            <v>23810</v>
          </cell>
          <cell r="R6538">
            <v>0</v>
          </cell>
          <cell r="S6538">
            <v>0</v>
          </cell>
        </row>
        <row r="6539">
          <cell r="B6539" t="str">
            <v>36</v>
          </cell>
          <cell r="C6539" t="str">
            <v>Радиостанция Ф-302-160</v>
          </cell>
          <cell r="D6539" t="str">
            <v>536</v>
          </cell>
          <cell r="E6539" t="str">
            <v>011</v>
          </cell>
          <cell r="F6539">
            <v>11</v>
          </cell>
          <cell r="G6539">
            <v>41</v>
          </cell>
          <cell r="H6539">
            <v>9960</v>
          </cell>
          <cell r="I6539" t="str">
            <v>45630</v>
          </cell>
          <cell r="J6539" t="str">
            <v>2502100</v>
          </cell>
          <cell r="K6539" t="str">
            <v>45620</v>
          </cell>
          <cell r="L6539">
            <v>12.5</v>
          </cell>
          <cell r="M6539" t="str">
            <v>143221101</v>
          </cell>
          <cell r="O6539" t="str">
            <v>84</v>
          </cell>
          <cell r="Q6539">
            <v>9960</v>
          </cell>
          <cell r="R6539">
            <v>0</v>
          </cell>
          <cell r="S6539">
            <v>0</v>
          </cell>
        </row>
        <row r="6540">
          <cell r="B6540" t="str">
            <v>36</v>
          </cell>
          <cell r="C6540" t="str">
            <v>АДАСЭ стойка 1</v>
          </cell>
          <cell r="D6540" t="str">
            <v>536</v>
          </cell>
          <cell r="E6540" t="str">
            <v>011</v>
          </cell>
          <cell r="F6540">
            <v>11</v>
          </cell>
          <cell r="G6540">
            <v>41</v>
          </cell>
          <cell r="H6540">
            <v>27433</v>
          </cell>
          <cell r="I6540" t="str">
            <v>45631</v>
          </cell>
          <cell r="J6540" t="str">
            <v>2502100</v>
          </cell>
          <cell r="K6540" t="str">
            <v>45616</v>
          </cell>
          <cell r="L6540">
            <v>10</v>
          </cell>
          <cell r="M6540" t="str">
            <v>143222161</v>
          </cell>
          <cell r="O6540" t="str">
            <v>88</v>
          </cell>
          <cell r="Q6540">
            <v>27433</v>
          </cell>
          <cell r="R6540">
            <v>0</v>
          </cell>
          <cell r="S6540">
            <v>0</v>
          </cell>
        </row>
        <row r="6541">
          <cell r="B6541" t="str">
            <v>36</v>
          </cell>
          <cell r="C6541" t="str">
            <v>Радиостанция ФМ-301-650</v>
          </cell>
          <cell r="D6541" t="str">
            <v>536</v>
          </cell>
          <cell r="E6541" t="str">
            <v>011</v>
          </cell>
          <cell r="F6541">
            <v>11</v>
          </cell>
          <cell r="G6541">
            <v>41</v>
          </cell>
          <cell r="H6541">
            <v>45559</v>
          </cell>
          <cell r="I6541" t="str">
            <v>45632</v>
          </cell>
          <cell r="J6541" t="str">
            <v>2502100</v>
          </cell>
          <cell r="K6541" t="str">
            <v>45620</v>
          </cell>
          <cell r="L6541">
            <v>17.5</v>
          </cell>
          <cell r="M6541" t="str">
            <v>143221101</v>
          </cell>
          <cell r="O6541" t="str">
            <v>89</v>
          </cell>
          <cell r="Q6541">
            <v>45559</v>
          </cell>
          <cell r="R6541">
            <v>0</v>
          </cell>
          <cell r="S6541">
            <v>0</v>
          </cell>
        </row>
        <row r="6542">
          <cell r="B6542" t="str">
            <v>36</v>
          </cell>
          <cell r="C6542" t="str">
            <v>Радиостанция ФМ-301-644</v>
          </cell>
          <cell r="D6542" t="str">
            <v>536</v>
          </cell>
          <cell r="E6542" t="str">
            <v>011</v>
          </cell>
          <cell r="F6542">
            <v>11</v>
          </cell>
          <cell r="G6542">
            <v>41</v>
          </cell>
          <cell r="H6542">
            <v>43133</v>
          </cell>
          <cell r="I6542" t="str">
            <v>45633</v>
          </cell>
          <cell r="J6542" t="str">
            <v>2502100</v>
          </cell>
          <cell r="K6542" t="str">
            <v>45620</v>
          </cell>
          <cell r="L6542">
            <v>17.5</v>
          </cell>
          <cell r="M6542" t="str">
            <v>143221101</v>
          </cell>
          <cell r="O6542" t="str">
            <v>89</v>
          </cell>
          <cell r="Q6542">
            <v>43133</v>
          </cell>
          <cell r="R6542">
            <v>0</v>
          </cell>
          <cell r="S6542">
            <v>0</v>
          </cell>
        </row>
        <row r="6543">
          <cell r="B6543" t="str">
            <v>36</v>
          </cell>
          <cell r="C6543" t="str">
            <v>Радиостанция ФМ-301-643</v>
          </cell>
          <cell r="D6543" t="str">
            <v>536</v>
          </cell>
          <cell r="E6543" t="str">
            <v>011</v>
          </cell>
          <cell r="F6543">
            <v>11</v>
          </cell>
          <cell r="G6543">
            <v>41</v>
          </cell>
          <cell r="H6543">
            <v>39074</v>
          </cell>
          <cell r="I6543" t="str">
            <v>45634</v>
          </cell>
          <cell r="J6543" t="str">
            <v>2502100</v>
          </cell>
          <cell r="K6543" t="str">
            <v>45620</v>
          </cell>
          <cell r="L6543">
            <v>17.5</v>
          </cell>
          <cell r="M6543" t="str">
            <v>143221101</v>
          </cell>
          <cell r="O6543" t="str">
            <v>89</v>
          </cell>
          <cell r="Q6543">
            <v>39074</v>
          </cell>
          <cell r="R6543">
            <v>0</v>
          </cell>
          <cell r="S6543">
            <v>0</v>
          </cell>
        </row>
        <row r="6544">
          <cell r="B6544" t="str">
            <v>36</v>
          </cell>
          <cell r="C6544" t="str">
            <v>Радиостанция ФМ-301-643</v>
          </cell>
          <cell r="D6544" t="str">
            <v>536</v>
          </cell>
          <cell r="E6544" t="str">
            <v>011</v>
          </cell>
          <cell r="F6544">
            <v>11</v>
          </cell>
          <cell r="G6544">
            <v>41</v>
          </cell>
          <cell r="H6544">
            <v>39074</v>
          </cell>
          <cell r="I6544" t="str">
            <v>45635</v>
          </cell>
          <cell r="J6544" t="str">
            <v>2502100</v>
          </cell>
          <cell r="K6544" t="str">
            <v>45620</v>
          </cell>
          <cell r="L6544">
            <v>17.5</v>
          </cell>
          <cell r="M6544" t="str">
            <v>143221101</v>
          </cell>
          <cell r="O6544" t="str">
            <v>89</v>
          </cell>
          <cell r="Q6544">
            <v>39074</v>
          </cell>
          <cell r="R6544">
            <v>0</v>
          </cell>
          <cell r="S6544">
            <v>0</v>
          </cell>
        </row>
        <row r="6545">
          <cell r="B6545" t="str">
            <v>36</v>
          </cell>
          <cell r="C6545" t="str">
            <v>Калениарная антена круг.изм.</v>
          </cell>
          <cell r="D6545" t="str">
            <v>536</v>
          </cell>
          <cell r="E6545" t="str">
            <v>011</v>
          </cell>
          <cell r="F6545">
            <v>11</v>
          </cell>
          <cell r="G6545">
            <v>41</v>
          </cell>
          <cell r="H6545">
            <v>2760</v>
          </cell>
          <cell r="I6545" t="str">
            <v>45636</v>
          </cell>
          <cell r="J6545" t="str">
            <v>2502100</v>
          </cell>
          <cell r="K6545" t="str">
            <v>45620</v>
          </cell>
          <cell r="L6545">
            <v>12.5</v>
          </cell>
          <cell r="M6545" t="str">
            <v>143221140</v>
          </cell>
          <cell r="O6545" t="str">
            <v>89</v>
          </cell>
          <cell r="Q6545">
            <v>2760</v>
          </cell>
          <cell r="R6545">
            <v>0</v>
          </cell>
          <cell r="S6545">
            <v>0</v>
          </cell>
        </row>
        <row r="6546">
          <cell r="B6546" t="str">
            <v>36</v>
          </cell>
          <cell r="C6546" t="str">
            <v>Калениарная антена круг.изм.</v>
          </cell>
          <cell r="D6546" t="str">
            <v>536</v>
          </cell>
          <cell r="E6546" t="str">
            <v>011</v>
          </cell>
          <cell r="F6546">
            <v>11</v>
          </cell>
          <cell r="G6546">
            <v>41</v>
          </cell>
          <cell r="H6546">
            <v>2760</v>
          </cell>
          <cell r="I6546" t="str">
            <v>45637</v>
          </cell>
          <cell r="J6546" t="str">
            <v>2502100</v>
          </cell>
          <cell r="K6546" t="str">
            <v>45620</v>
          </cell>
          <cell r="L6546">
            <v>12.5</v>
          </cell>
          <cell r="M6546" t="str">
            <v>143221140</v>
          </cell>
          <cell r="O6546" t="str">
            <v>89</v>
          </cell>
          <cell r="Q6546">
            <v>2760</v>
          </cell>
          <cell r="R6546">
            <v>0</v>
          </cell>
          <cell r="S6546">
            <v>0</v>
          </cell>
        </row>
        <row r="6547">
          <cell r="B6547" t="str">
            <v>36</v>
          </cell>
          <cell r="C6547" t="str">
            <v>Устройство ТГФМЕ</v>
          </cell>
          <cell r="D6547" t="str">
            <v>536</v>
          </cell>
          <cell r="E6547" t="str">
            <v>011</v>
          </cell>
          <cell r="F6547">
            <v>11</v>
          </cell>
          <cell r="G6547">
            <v>41</v>
          </cell>
          <cell r="H6547">
            <v>20816</v>
          </cell>
          <cell r="I6547" t="str">
            <v>45642</v>
          </cell>
          <cell r="J6547" t="str">
            <v>2502100</v>
          </cell>
          <cell r="K6547" t="str">
            <v>45620</v>
          </cell>
          <cell r="L6547">
            <v>12.5</v>
          </cell>
          <cell r="M6547" t="str">
            <v>143313450</v>
          </cell>
          <cell r="O6547" t="str">
            <v>89</v>
          </cell>
          <cell r="Q6547">
            <v>20816</v>
          </cell>
          <cell r="R6547">
            <v>0</v>
          </cell>
          <cell r="S6547">
            <v>0</v>
          </cell>
        </row>
        <row r="6548">
          <cell r="B6548" t="str">
            <v>36</v>
          </cell>
          <cell r="C6548" t="str">
            <v>Автомат.телеф.станция ЕСК-400В</v>
          </cell>
          <cell r="D6548" t="str">
            <v>536</v>
          </cell>
          <cell r="E6548" t="str">
            <v>011</v>
          </cell>
          <cell r="F6548">
            <v>11</v>
          </cell>
          <cell r="G6548">
            <v>41</v>
          </cell>
          <cell r="H6548">
            <v>23666.89</v>
          </cell>
          <cell r="I6548" t="str">
            <v>45643</v>
          </cell>
          <cell r="J6548" t="str">
            <v>2502100</v>
          </cell>
          <cell r="K6548" t="str">
            <v>45623</v>
          </cell>
          <cell r="L6548">
            <v>10</v>
          </cell>
          <cell r="M6548" t="str">
            <v>143222101</v>
          </cell>
          <cell r="O6548" t="str">
            <v>92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ИТ-бюджет"/>
      <sheetName val="SHPZ"/>
      <sheetName val="Титульный"/>
      <sheetName val="TEHSHEET"/>
      <sheetName val="REESTR_MO"/>
      <sheetName val="Инструкция"/>
      <sheetName val="Контроль"/>
      <sheetName val="reestr_start"/>
      <sheetName val="vec"/>
      <sheetName val="гр5(о)"/>
      <sheetName val="БАЛАНС"/>
      <sheetName val="цены цехов"/>
      <sheetName val="план на 2011"/>
      <sheetName val="ТекАк"/>
      <sheetName val="заявка_на_произ"/>
      <sheetName val="списки"/>
      <sheetName val="инфо"/>
      <sheetName val="Р4-1"/>
      <sheetName val="Р8"/>
      <sheetName val="связанные стороны и прочие"/>
      <sheetName val="Калькуляции"/>
      <sheetName val="Коды"/>
      <sheetName val="Авизо"/>
      <sheetName val="ХОВ"/>
      <sheetName val="FES"/>
      <sheetName val="Лист2"/>
      <sheetName val="план"/>
      <sheetName val="Россия-экспорт"/>
      <sheetName val="прогноз_1"/>
      <sheetName val="17.1"/>
      <sheetName val="24"/>
      <sheetName val="25"/>
      <sheetName val="Справочники"/>
      <sheetName val="Заголовок"/>
      <sheetName val="индикатор_2014"/>
      <sheetName val="Производство_электроэнергии"/>
      <sheetName val="Производство_теплоэнергии"/>
      <sheetName val="Передача_электроэнергии"/>
      <sheetName val="Передача_теплоэнергии"/>
      <sheetName val="T15_1"/>
      <sheetName val="T15_2"/>
      <sheetName val="T15_3"/>
      <sheetName val="T15_4"/>
      <sheetName val="T16_1"/>
      <sheetName val="T16_2"/>
      <sheetName val="T16_3"/>
      <sheetName val="T16_4"/>
      <sheetName val="T17_1"/>
      <sheetName val="T17_2"/>
      <sheetName val="T17_3"/>
      <sheetName val="T17_4"/>
      <sheetName val="T18_1"/>
      <sheetName val="T18_2"/>
      <sheetName val="T19_1"/>
      <sheetName val="T19_2"/>
      <sheetName val="T21_1"/>
      <sheetName val="T21_2"/>
      <sheetName val="T21_3"/>
      <sheetName val="T21_4"/>
      <sheetName val="T24_1"/>
      <sheetName val="T25_1"/>
      <sheetName val="T28_1"/>
      <sheetName val="T28_2"/>
      <sheetName val="T28_3"/>
      <sheetName val="T29_1"/>
      <sheetName val="S29_1"/>
      <sheetName val="S28_3"/>
      <sheetName val="S28_2"/>
      <sheetName val="S28_1"/>
      <sheetName val="цены_цехов"/>
      <sheetName val="план_на_2011"/>
      <sheetName val="связанные_стороны_и_прочие"/>
      <sheetName val="17_1"/>
      <sheetName val="Производство_электроэнергии1"/>
      <sheetName val="Производство_теплоэнергии1"/>
      <sheetName val="Передача_электроэнергии1"/>
      <sheetName val="Передача_теплоэнергии1"/>
      <sheetName val="T15_11"/>
      <sheetName val="T15_21"/>
      <sheetName val="T15_31"/>
      <sheetName val="T15_41"/>
      <sheetName val="T16_11"/>
      <sheetName val="T16_21"/>
      <sheetName val="T16_31"/>
      <sheetName val="T16_41"/>
      <sheetName val="T17_11"/>
      <sheetName val="T17_21"/>
      <sheetName val="T17_31"/>
      <sheetName val="T17_41"/>
      <sheetName val="T18_11"/>
      <sheetName val="T18_21"/>
      <sheetName val="T19_11"/>
      <sheetName val="T19_21"/>
      <sheetName val="T21_11"/>
      <sheetName val="T21_21"/>
      <sheetName val="T21_31"/>
      <sheetName val="T21_41"/>
      <sheetName val="T24_11"/>
      <sheetName val="T25_11"/>
      <sheetName val="T28_11"/>
      <sheetName val="T28_21"/>
      <sheetName val="T28_31"/>
      <sheetName val="T29_11"/>
      <sheetName val="S29_11"/>
      <sheetName val="S28_31"/>
      <sheetName val="S28_21"/>
      <sheetName val="S28_11"/>
      <sheetName val="цены_цехов1"/>
      <sheetName val="план_на_20111"/>
      <sheetName val="связанные_стороны_и_прочие1"/>
      <sheetName val="17_11"/>
      <sheetName val="Производство_электроэнергии2"/>
      <sheetName val="Производство_теплоэнергии2"/>
      <sheetName val="Передача_электроэнергии2"/>
      <sheetName val="Передача_теплоэнергии2"/>
      <sheetName val="T15_12"/>
      <sheetName val="T15_22"/>
      <sheetName val="T15_32"/>
      <sheetName val="T15_42"/>
      <sheetName val="T16_12"/>
      <sheetName val="T16_22"/>
      <sheetName val="T16_32"/>
      <sheetName val="T16_42"/>
      <sheetName val="T17_12"/>
      <sheetName val="T17_22"/>
      <sheetName val="T17_32"/>
      <sheetName val="T17_42"/>
      <sheetName val="T18_12"/>
      <sheetName val="T18_22"/>
      <sheetName val="T19_12"/>
      <sheetName val="T19_22"/>
      <sheetName val="T21_12"/>
      <sheetName val="T21_22"/>
      <sheetName val="T21_32"/>
      <sheetName val="T21_42"/>
      <sheetName val="T24_12"/>
      <sheetName val="T25_12"/>
      <sheetName val="T28_12"/>
      <sheetName val="T28_22"/>
      <sheetName val="T28_32"/>
      <sheetName val="T29_12"/>
      <sheetName val="S29_12"/>
      <sheetName val="S28_32"/>
      <sheetName val="S28_22"/>
      <sheetName val="S28_12"/>
      <sheetName val="цены_цехов2"/>
      <sheetName val="план_на_20112"/>
      <sheetName val="связанные_стороны_и_прочие2"/>
      <sheetName val="17_12"/>
      <sheetName val="Производство_электроэнергии3"/>
      <sheetName val="Производство_теплоэнергии3"/>
      <sheetName val="Передача_электроэнергии3"/>
      <sheetName val="Передача_теплоэнергии3"/>
      <sheetName val="T15_13"/>
      <sheetName val="T15_23"/>
      <sheetName val="T15_33"/>
      <sheetName val="T15_43"/>
      <sheetName val="T16_13"/>
      <sheetName val="T16_23"/>
      <sheetName val="T16_33"/>
      <sheetName val="T16_43"/>
      <sheetName val="T17_13"/>
      <sheetName val="T17_23"/>
      <sheetName val="T17_33"/>
      <sheetName val="T17_43"/>
      <sheetName val="T18_13"/>
      <sheetName val="T18_23"/>
      <sheetName val="T19_13"/>
      <sheetName val="T19_23"/>
      <sheetName val="T21_13"/>
      <sheetName val="T21_23"/>
      <sheetName val="T21_33"/>
      <sheetName val="T21_43"/>
      <sheetName val="T24_13"/>
      <sheetName val="T25_13"/>
      <sheetName val="T28_13"/>
      <sheetName val="T28_23"/>
      <sheetName val="T28_33"/>
      <sheetName val="T29_13"/>
      <sheetName val="S29_13"/>
      <sheetName val="S28_33"/>
      <sheetName val="S28_23"/>
      <sheetName val="S28_13"/>
      <sheetName val="цены_цехов3"/>
      <sheetName val="план_на_20113"/>
      <sheetName val="связанные_стороны_и_прочие3"/>
      <sheetName val="17_13"/>
      <sheetName val="Производство_электроэнергии4"/>
      <sheetName val="Производство_теплоэнергии4"/>
      <sheetName val="Передача_электроэнергии4"/>
      <sheetName val="Передача_теплоэнергии4"/>
      <sheetName val="T15_14"/>
      <sheetName val="T15_24"/>
      <sheetName val="T15_34"/>
      <sheetName val="T15_44"/>
      <sheetName val="T16_14"/>
      <sheetName val="T16_24"/>
      <sheetName val="T16_34"/>
      <sheetName val="T16_44"/>
      <sheetName val="T17_14"/>
      <sheetName val="T17_24"/>
      <sheetName val="T17_34"/>
      <sheetName val="T17_44"/>
      <sheetName val="T18_14"/>
      <sheetName val="T18_24"/>
      <sheetName val="T19_14"/>
      <sheetName val="T19_24"/>
      <sheetName val="T21_14"/>
      <sheetName val="T21_24"/>
      <sheetName val="T21_34"/>
      <sheetName val="T21_44"/>
      <sheetName val="T24_14"/>
      <sheetName val="T25_14"/>
      <sheetName val="T28_14"/>
      <sheetName val="T28_24"/>
      <sheetName val="T28_34"/>
      <sheetName val="T29_14"/>
      <sheetName val="S29_14"/>
      <sheetName val="S28_34"/>
      <sheetName val="S28_24"/>
      <sheetName val="S28_14"/>
      <sheetName val="цены_цехов4"/>
      <sheetName val="план_на_20114"/>
      <sheetName val="связанные_стороны_и_прочие4"/>
      <sheetName val="17_14"/>
      <sheetName val="Производство_электроэнергии5"/>
      <sheetName val="Производство_теплоэнергии5"/>
      <sheetName val="Передача_электроэнергии5"/>
      <sheetName val="Передача_теплоэнергии5"/>
      <sheetName val="T15_15"/>
      <sheetName val="T15_25"/>
      <sheetName val="T15_35"/>
      <sheetName val="T15_45"/>
      <sheetName val="T16_15"/>
      <sheetName val="T16_25"/>
      <sheetName val="T16_35"/>
      <sheetName val="T16_45"/>
      <sheetName val="T17_15"/>
      <sheetName val="T17_25"/>
      <sheetName val="T17_35"/>
      <sheetName val="T17_45"/>
      <sheetName val="T18_15"/>
      <sheetName val="T18_25"/>
      <sheetName val="T19_15"/>
      <sheetName val="T19_25"/>
      <sheetName val="T21_15"/>
      <sheetName val="T21_25"/>
      <sheetName val="T21_35"/>
      <sheetName val="T21_45"/>
      <sheetName val="T24_15"/>
      <sheetName val="T25_15"/>
      <sheetName val="T28_15"/>
      <sheetName val="T28_25"/>
      <sheetName val="T28_35"/>
      <sheetName val="T29_15"/>
      <sheetName val="S29_15"/>
      <sheetName val="S28_35"/>
      <sheetName val="S28_25"/>
      <sheetName val="S28_15"/>
      <sheetName val="цены_цехов5"/>
      <sheetName val="план_на_20115"/>
      <sheetName val="связанные_стороны_и_прочие5"/>
      <sheetName val="17_1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>
        <row r="95">
          <cell r="A95" t="str">
            <v>Базовые потребители электроэнергии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."/>
      <sheetName val="Баланс тр."/>
      <sheetName val="Смета"/>
      <sheetName val="Т и Н"/>
      <sheetName val="Т и Н(тр.)"/>
      <sheetName val="Пер. субс."/>
      <sheetName val="Комментарии"/>
      <sheetName val="Проверка"/>
      <sheetName val="Свод"/>
      <sheetName val="Ошибки загрузки"/>
      <sheetName val="Диапазоны"/>
      <sheetName val="TEHSHEET"/>
      <sheetName val="REESTR_START"/>
      <sheetName val="REESTR_ORG"/>
      <sheetName val="REESTR"/>
      <sheetName val="Заголовок2"/>
      <sheetName val="Заголовок"/>
      <sheetName val="Список_организаций"/>
      <sheetName val="Баланс_пр_"/>
      <sheetName val="Баланс_тр_"/>
      <sheetName val="Т_и_Н"/>
      <sheetName val="Т_и_Н(тр_)"/>
      <sheetName val="Пер__субс_"/>
      <sheetName val="Ошибки_загрузки"/>
      <sheetName val="Список_организаций1"/>
      <sheetName val="Баланс_пр_1"/>
      <sheetName val="Баланс_тр_1"/>
      <sheetName val="Т_и_Н1"/>
      <sheetName val="Т_и_Н(тр_)1"/>
      <sheetName val="Пер__субс_1"/>
      <sheetName val="Ошибки_загрузки1"/>
      <sheetName val="Список_организаций2"/>
      <sheetName val="Баланс_пр_2"/>
      <sheetName val="Баланс_тр_2"/>
      <sheetName val="Т_и_Н2"/>
      <sheetName val="Т_и_Н(тр_)2"/>
      <sheetName val="Пер__субс_2"/>
      <sheetName val="Ошибки_загрузки2"/>
      <sheetName val="Список_организаций3"/>
      <sheetName val="Баланс_пр_3"/>
      <sheetName val="Баланс_тр_3"/>
      <sheetName val="Т_и_Н3"/>
      <sheetName val="Т_и_Н(тр_)3"/>
      <sheetName val="Пер__субс_3"/>
      <sheetName val="Ошибки_загрузки3"/>
      <sheetName val="Список_организаций4"/>
      <sheetName val="Баланс_пр_4"/>
      <sheetName val="Баланс_тр_4"/>
      <sheetName val="Т_и_Н4"/>
      <sheetName val="Т_и_Н(тр_)4"/>
      <sheetName val="Пер__субс_4"/>
      <sheetName val="Ошибки_загрузки4"/>
      <sheetName val="Список_организаций5"/>
      <sheetName val="Баланс_пр_5"/>
      <sheetName val="Баланс_тр_5"/>
      <sheetName val="Т_и_Н5"/>
      <sheetName val="Т_и_Н(тр_)5"/>
      <sheetName val="Пер__субс_5"/>
      <sheetName val="Ошибки_загрузки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Сентябрь"/>
      <sheetName val="TECHSHEET"/>
      <sheetName val="~5047955"/>
      <sheetName val="Производство электроэнергии"/>
      <sheetName val="Титульный"/>
      <sheetName val="Опции"/>
      <sheetName val="УП _2004"/>
      <sheetName val="Титульный лист"/>
      <sheetName val="Лист"/>
      <sheetName val="Вспомогат(по месяцам)"/>
      <sheetName val="Вспомогат_по месяцам_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См.1"/>
      <sheetName val="4НКУ"/>
      <sheetName val="2007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подготовка кадров"/>
      <sheetName val="9.4"/>
      <sheetName val="содер.зд"/>
      <sheetName val="VLOOKUP"/>
      <sheetName val="INPUTMASTER"/>
      <sheetName val="9"/>
      <sheetName val="Данные"/>
      <sheetName val="коммунальные(39)"/>
      <sheetName val="Обнулить"/>
      <sheetName val="2014 (2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не_удалять"/>
      <sheetName val="Продажи реальные и прогноз 20 л"/>
      <sheetName val="навигация"/>
      <sheetName val="Т12"/>
      <sheetName val="Т3"/>
      <sheetName val="сети 2007"/>
      <sheetName val="Лист3"/>
      <sheetName val="01-02 (БДиР Общества)"/>
      <sheetName val="Неделя"/>
      <sheetName val="FES"/>
      <sheetName val="Справочно"/>
      <sheetName val=""/>
      <sheetName val="25"/>
      <sheetName val="26"/>
      <sheetName val="29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мар_2001"/>
      <sheetName val="Приложение_1"/>
      <sheetName val="Приложение_2"/>
      <sheetName val="Приложение_3"/>
      <sheetName val="форма_2"/>
      <sheetName val="Производство_электроэнергии3"/>
      <sheetName val="План_Газпрома"/>
      <sheetName val="Продажи_реальные_и_прогноз_20_л"/>
      <sheetName val="тех__нужды"/>
      <sheetName val="соб__нужды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index"/>
      <sheetName val="ЗАО_мес"/>
      <sheetName val="ЗАО_н.ит"/>
      <sheetName val="Справочник БДР"/>
      <sheetName val="Лист5"/>
      <sheetName val="3 квартал"/>
      <sheetName val="Списки"/>
      <sheetName val="ИнвестицииСвод"/>
      <sheetName val="Спр_ мест"/>
      <sheetName val="Cash flow"/>
      <sheetName val="Калькуляция кв"/>
      <sheetName val="Контроль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к БФ №2"/>
      <sheetName val="П 4"/>
      <sheetName val="reestr_start"/>
      <sheetName val="G2TempSheet"/>
      <sheetName val="Стоимость ЭЭ"/>
      <sheetName val="Шины"/>
      <sheetName val="Дни"/>
      <sheetName val="СЭ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24"/>
      <sheetName val="список организаций"/>
      <sheetName val="топливо 2014 год мин"/>
      <sheetName val="топливо 2014 год макс"/>
      <sheetName val="тариф произв.тэц 2013 (база)"/>
      <sheetName val="топливо i пол м тэц_13утв"/>
      <sheetName val="топливо 2 пол м тэц_13утв."/>
      <sheetName val="тариф_2014_комб тэц"/>
      <sheetName val="тэ полезный отпуск "/>
      <sheetName val="бюджет цтв"/>
      <sheetName val="расчет"/>
      <sheetName val="0"/>
      <sheetName val="Сбербанк РФ"/>
      <sheetName val="1-02"/>
      <sheetName val="1-02($)"/>
      <sheetName val="п 1"/>
      <sheetName val="п 21-1"/>
      <sheetName val="гр5(о)"/>
      <sheetName val="амортизация 2"/>
      <sheetName val="Электра"/>
      <sheetName val="ОБЩАК"/>
      <sheetName val="Управление"/>
      <sheetName val="FST5"/>
      <sheetName val="параметры"/>
      <sheetName val="От табл 11"/>
      <sheetName val="Настр"/>
      <sheetName val="8.2.Планирование ПДР"/>
      <sheetName val="Свод"/>
      <sheetName val="01-02_(БДиР_Общества)"/>
      <sheetName val="ф.2"/>
      <sheetName val="форма 3 тс"/>
      <sheetName val="2.1"/>
      <sheetName val="2.2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Справочник"/>
      <sheetName val="ФОРМА по 1-12 (2015г.)"/>
      <sheetName val="УИС 1"/>
      <sheetName val="ИТ-бюджет"/>
      <sheetName val="IBASE"/>
      <sheetName val="t_настройки"/>
      <sheetName val="15_э3"/>
      <sheetName val="мар_20012"/>
      <sheetName val="Приложение_12"/>
      <sheetName val="Приложение_22"/>
      <sheetName val="Приложение_32"/>
      <sheetName val="форма_22"/>
      <sheetName val="Производство_электроэнергии5"/>
      <sheetName val="УП__2004"/>
      <sheetName val="Титульный_лист"/>
      <sheetName val="Вспомогат(по_месяцам)"/>
      <sheetName val="Вспомогат_по_месяцам_"/>
      <sheetName val="Баланс_ЭЭ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БД_2_35"/>
      <sheetName val="для_тарифов2"/>
      <sheetName val="План_Газпрома2"/>
      <sheetName val="См_1"/>
      <sheetName val="тех__нужды4"/>
      <sheetName val="соб__нужды4"/>
      <sheetName val="подготовка_кадров2"/>
      <sheetName val="9_42"/>
      <sheetName val="содер_зд2"/>
      <sheetName val="2014_(2)2"/>
      <sheetName val="9_32"/>
      <sheetName val="расш__6-п2"/>
      <sheetName val="9_1_12"/>
      <sheetName val="тех__нужды5"/>
      <sheetName val="соб__нужды5"/>
      <sheetName val="Програм__обеспеч__и_лиц_2"/>
      <sheetName val="ТУ_52"/>
      <sheetName val="усл_стор_орг__(9_2,_9_4_и_9_5_2"/>
      <sheetName val="Инф_-вычисл__услуги2"/>
      <sheetName val="Матер-лы_для_средств_связи2"/>
      <sheetName val="Баланс_(Ф1)2"/>
      <sheetName val="налог_на_имущество_9_мес_20072"/>
      <sheetName val="Продажи_реальные_и_прогноз_20_2"/>
      <sheetName val="сети_2007"/>
      <sheetName val="01-02_(БДиР_Общества)1"/>
      <sheetName val="смета+расш_"/>
      <sheetName val="расш_кальк_"/>
      <sheetName val="31_08_20041"/>
      <sheetName val="_9_4"/>
      <sheetName val="ЗАО_н_ит"/>
      <sheetName val="Справочник_БДР"/>
      <sheetName val="3_квартал"/>
      <sheetName val="Спр__мест"/>
      <sheetName val="КИП_(эксплуатация_и_ВДГО)"/>
      <sheetName val="Матер_и_компл_для_комп_и_оргтех"/>
      <sheetName val="мыло,_паста"/>
      <sheetName val="электрооб_"/>
      <sheetName val="Мат-лы_для_тек_рем_электрооб_"/>
      <sheetName val="др__матер_ВДГО,СМБ"/>
      <sheetName val="par_diff_expl_"/>
      <sheetName val="group_structure"/>
      <sheetName val="Исходные_данные"/>
      <sheetName val="Ф-1_(для_АО-энерго)"/>
      <sheetName val="Ф-2_(для_АО-энерго)"/>
      <sheetName val="17_1"/>
      <sheetName val="Cash_flow"/>
      <sheetName val="Калькуляция_кв"/>
      <sheetName val="к_БФ_№2"/>
      <sheetName val="П_4"/>
      <sheetName val="Стоимость_ЭЭ"/>
      <sheetName val="8_2_Планирование_ПДР"/>
      <sheetName val="форма_3_тс"/>
      <sheetName val="2_1"/>
      <sheetName val="2_2"/>
      <sheetName val="2_3"/>
      <sheetName val="Ист-ики_финанс-я"/>
      <sheetName val="Расчет_прибыли"/>
      <sheetName val="ФОРМА_по_1-12_(2015г_)"/>
      <sheetName val="список_организаций"/>
      <sheetName val="топливо_2014_год_мин"/>
      <sheetName val="топливо_2014_год_макс"/>
      <sheetName val="тариф_произв_тэц_2013_(база)"/>
      <sheetName val="топливо_i_пол_м_тэц_13утв"/>
      <sheetName val="топливо_2_пол_м_тэц_13утв_"/>
      <sheetName val="тариф_2014_комб_тэц"/>
      <sheetName val="тэ_полезный_отпуск_"/>
      <sheetName val="бюджет_цтв"/>
      <sheetName val="Сбербанк_РФ"/>
      <sheetName val="п_1"/>
      <sheetName val="п_21-1"/>
      <sheetName val="амортизация_2"/>
      <sheetName val="От_табл_11"/>
      <sheetName val="ф_2"/>
      <sheetName val="15_э4"/>
      <sheetName val="мар_20013"/>
      <sheetName val="Приложение_13"/>
      <sheetName val="Приложение_23"/>
      <sheetName val="Приложение_33"/>
      <sheetName val="форма_23"/>
      <sheetName val="Производство_электроэнергии6"/>
      <sheetName val="УП__20041"/>
      <sheetName val="Титульный_лист1"/>
      <sheetName val="Вспомогат(по_месяцам)1"/>
      <sheetName val="Вспомогат_по_месяцам_1"/>
      <sheetName val="Баланс_ЭЭ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БД_2_36"/>
      <sheetName val="для_тарифов3"/>
      <sheetName val="План_Газпрома3"/>
      <sheetName val="См_11"/>
      <sheetName val="тех__нужды6"/>
      <sheetName val="соб__нужды6"/>
      <sheetName val="подготовка_кадров3"/>
      <sheetName val="9_43"/>
      <sheetName val="содер_зд3"/>
      <sheetName val="2014_(2)3"/>
      <sheetName val="9_33"/>
      <sheetName val="расш__6-п3"/>
      <sheetName val="9_1_13"/>
      <sheetName val="тех__нужды7"/>
      <sheetName val="соб__нужды7"/>
      <sheetName val="Програм__обеспеч__и_лиц_3"/>
      <sheetName val="ТУ_53"/>
      <sheetName val="усл_стор_орг__(9_2,_9_4_и_9_5_3"/>
      <sheetName val="Инф_-вычисл__услуги3"/>
      <sheetName val="Матер-лы_для_средств_связи3"/>
      <sheetName val="Баланс_(Ф1)3"/>
      <sheetName val="налог_на_имущество_9_мес_20073"/>
      <sheetName val="Продажи_реальные_и_прогноз_20_3"/>
      <sheetName val="сети_20071"/>
      <sheetName val="01-02_(БДиР_Общества)2"/>
      <sheetName val="смета+расш_1"/>
      <sheetName val="расш_кальк_1"/>
      <sheetName val="31_08_20042"/>
      <sheetName val="_9_41"/>
      <sheetName val="ЗАО_н_ит1"/>
      <sheetName val="Справочник_БДР1"/>
      <sheetName val="3_квартал1"/>
      <sheetName val="Спр__мест1"/>
      <sheetName val="КИП_(эксплуатация_и_ВДГО)1"/>
      <sheetName val="Матер_и_компл_для_комп_и_оргте1"/>
      <sheetName val="мыло,_паста1"/>
      <sheetName val="электрооб_1"/>
      <sheetName val="Мат-лы_для_тек_рем_электрооб_1"/>
      <sheetName val="др__матер_ВДГО,СМБ1"/>
      <sheetName val="par_diff_expl_1"/>
      <sheetName val="group_structure1"/>
      <sheetName val="Исходные_данные1"/>
      <sheetName val="Ф-1_(для_АО-энерго)1"/>
      <sheetName val="Ф-2_(для_АО-энерго)1"/>
      <sheetName val="17_11"/>
      <sheetName val="Cash_flow1"/>
      <sheetName val="Калькуляция_кв1"/>
      <sheetName val="к_БФ_№21"/>
      <sheetName val="П_41"/>
      <sheetName val="Стоимость_ЭЭ1"/>
      <sheetName val="8_2_Планирование_ПДР1"/>
      <sheetName val="форма_3_тс1"/>
      <sheetName val="2_11"/>
      <sheetName val="2_21"/>
      <sheetName val="2_31"/>
      <sheetName val="Ист-ики_финанс-я1"/>
      <sheetName val="Расчет_прибыли1"/>
      <sheetName val="ФОРМА_по_1-12_(2015г_)1"/>
      <sheetName val="список_организаций1"/>
      <sheetName val="топливо_2014_год_мин1"/>
      <sheetName val="топливо_2014_год_макс1"/>
      <sheetName val="тариф_произв_тэц_2013_(база)1"/>
      <sheetName val="топливо_i_пол_м_тэц_13утв1"/>
      <sheetName val="топливо_2_пол_м_тэц_13утв_1"/>
      <sheetName val="тариф_2014_комб_тэц1"/>
      <sheetName val="тэ_полезный_отпуск_1"/>
      <sheetName val="бюджет_цтв1"/>
      <sheetName val="Сбербанк_РФ1"/>
      <sheetName val="п_11"/>
      <sheetName val="п_21-11"/>
      <sheetName val="амортизация_21"/>
      <sheetName val="От_табл_111"/>
      <sheetName val="ф_21"/>
      <sheetName val="15_э5"/>
      <sheetName val="мар_20014"/>
      <sheetName val="Приложение_14"/>
      <sheetName val="Приложение_24"/>
      <sheetName val="Приложение_34"/>
      <sheetName val="форма_24"/>
      <sheetName val="Производство_электроэнергии7"/>
      <sheetName val="УП__20042"/>
      <sheetName val="Титульный_лист2"/>
      <sheetName val="Вспомогат(по_месяцам)2"/>
      <sheetName val="Вспомогат_по_месяцам_2"/>
      <sheetName val="Баланс_ЭЭ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БД_2_37"/>
      <sheetName val="для_тарифов4"/>
      <sheetName val="План_Газпрома4"/>
      <sheetName val="См_12"/>
      <sheetName val="тех__нужды8"/>
      <sheetName val="соб__нужды8"/>
      <sheetName val="подготовка_кадров4"/>
      <sheetName val="9_44"/>
      <sheetName val="содер_зд4"/>
      <sheetName val="2014_(2)4"/>
      <sheetName val="9_34"/>
      <sheetName val="расш__6-п4"/>
      <sheetName val="9_1_14"/>
      <sheetName val="тех__нужды9"/>
      <sheetName val="соб__нужды9"/>
      <sheetName val="Програм__обеспеч__и_лиц_4"/>
      <sheetName val="ТУ_54"/>
      <sheetName val="усл_стор_орг__(9_2,_9_4_и_9_5_4"/>
      <sheetName val="Инф_-вычисл__услуги4"/>
      <sheetName val="Матер-лы_для_средств_связи4"/>
      <sheetName val="Баланс_(Ф1)4"/>
      <sheetName val="налог_на_имущество_9_мес_20074"/>
      <sheetName val="Продажи_реальные_и_прогноз_20_4"/>
      <sheetName val="сети_20072"/>
      <sheetName val="01-02_(БДиР_Общества)3"/>
      <sheetName val="смета+расш_2"/>
      <sheetName val="расш_кальк_2"/>
      <sheetName val="31_08_20043"/>
      <sheetName val="_9_42"/>
      <sheetName val="ЗАО_н_ит2"/>
      <sheetName val="Справочник_БДР2"/>
      <sheetName val="3_квартал2"/>
      <sheetName val="Спр__мест2"/>
      <sheetName val="КИП_(эксплуатация_и_ВДГО)2"/>
      <sheetName val="Матер_и_компл_для_комп_и_оргте2"/>
      <sheetName val="мыло,_паста2"/>
      <sheetName val="электрооб_2"/>
      <sheetName val="Мат-лы_для_тек_рем_электрооб_2"/>
      <sheetName val="др__матер_ВДГО,СМБ2"/>
      <sheetName val="par_diff_expl_2"/>
      <sheetName val="group_structure2"/>
      <sheetName val="Исходные_данные2"/>
      <sheetName val="Ф-1_(для_АО-энерго)2"/>
      <sheetName val="Ф-2_(для_АО-энерго)2"/>
      <sheetName val="17_12"/>
      <sheetName val="Cash_flow2"/>
      <sheetName val="Калькуляция_кв2"/>
      <sheetName val="к_БФ_№22"/>
      <sheetName val="П_42"/>
      <sheetName val="Стоимость_ЭЭ2"/>
      <sheetName val="8_2_Планирование_ПДР2"/>
      <sheetName val="форма_3_тс2"/>
      <sheetName val="2_12"/>
      <sheetName val="2_22"/>
      <sheetName val="2_32"/>
      <sheetName val="Ист-ики_финанс-я2"/>
      <sheetName val="Расчет_прибыли2"/>
      <sheetName val="ФОРМА_по_1-12_(2015г_)2"/>
      <sheetName val="список_организаций2"/>
      <sheetName val="топливо_2014_год_мин2"/>
      <sheetName val="топливо_2014_год_макс2"/>
      <sheetName val="тариф_произв_тэц_2013_(база)2"/>
      <sheetName val="топливо_i_пол_м_тэц_13утв2"/>
      <sheetName val="топливо_2_пол_м_тэц_13утв_2"/>
      <sheetName val="тариф_2014_комб_тэц2"/>
      <sheetName val="тэ_полезный_отпуск_2"/>
      <sheetName val="бюджет_цтв2"/>
      <sheetName val="Сбербанк_РФ2"/>
      <sheetName val="п_12"/>
      <sheetName val="п_21-12"/>
      <sheetName val="амортизация_22"/>
      <sheetName val="От_табл_112"/>
      <sheetName val="ф_22"/>
      <sheetName val="15_э6"/>
      <sheetName val="мар_20015"/>
      <sheetName val="Приложение_15"/>
      <sheetName val="Приложение_25"/>
      <sheetName val="Приложение_35"/>
      <sheetName val="форма_25"/>
      <sheetName val="Производство_электроэнергии8"/>
      <sheetName val="УП__20043"/>
      <sheetName val="Титульный_лист3"/>
      <sheetName val="Вспомогат(по_месяцам)3"/>
      <sheetName val="Вспомогат_по_месяцам_3"/>
      <sheetName val="Баланс_ЭЭ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БД_2_38"/>
      <sheetName val="для_тарифов5"/>
      <sheetName val="План_Газпрома5"/>
      <sheetName val="См_13"/>
      <sheetName val="тех__нужды10"/>
      <sheetName val="соб__нужды10"/>
      <sheetName val="подготовка_кадров5"/>
      <sheetName val="9_45"/>
      <sheetName val="содер_зд5"/>
      <sheetName val="2014_(2)5"/>
      <sheetName val="9_35"/>
      <sheetName val="расш__6-п5"/>
      <sheetName val="9_1_15"/>
      <sheetName val="тех__нужды11"/>
      <sheetName val="соб__нужды11"/>
      <sheetName val="Програм__обеспеч__и_лиц_5"/>
      <sheetName val="ТУ_55"/>
      <sheetName val="усл_стор_орг__(9_2,_9_4_и_9_5_5"/>
      <sheetName val="Инф_-вычисл__услуги5"/>
      <sheetName val="Матер-лы_для_средств_связи5"/>
      <sheetName val="Баланс_(Ф1)5"/>
      <sheetName val="налог_на_имущество_9_мес_20075"/>
      <sheetName val="Продажи_реальные_и_прогноз_20_5"/>
      <sheetName val="сети_20073"/>
      <sheetName val="01-02_(БДиР_Общества)4"/>
      <sheetName val="смета+расш_3"/>
      <sheetName val="расш_кальк_3"/>
      <sheetName val="31_08_20044"/>
      <sheetName val="_9_43"/>
      <sheetName val="ЗАО_н_ит3"/>
      <sheetName val="Справочник_БДР3"/>
      <sheetName val="3_квартал3"/>
      <sheetName val="Спр__мест3"/>
      <sheetName val="КИП_(эксплуатация_и_ВДГО)3"/>
      <sheetName val="Матер_и_компл_для_комп_и_оргте3"/>
      <sheetName val="мыло,_паста3"/>
      <sheetName val="электрооб_3"/>
      <sheetName val="Мат-лы_для_тек_рем_электрооб_3"/>
      <sheetName val="др__матер_ВДГО,СМБ3"/>
      <sheetName val="par_diff_expl_3"/>
      <sheetName val="group_structure3"/>
      <sheetName val="Исходные_данные3"/>
      <sheetName val="Ф-1_(для_АО-энерго)3"/>
      <sheetName val="Ф-2_(для_АО-энерго)3"/>
      <sheetName val="17_13"/>
      <sheetName val="Cash_flow3"/>
      <sheetName val="Калькуляция_кв3"/>
      <sheetName val="к_БФ_№23"/>
      <sheetName val="П_43"/>
      <sheetName val="Стоимость_ЭЭ3"/>
      <sheetName val="8_2_Планирование_ПДР3"/>
      <sheetName val="форма_3_тс3"/>
      <sheetName val="2_13"/>
      <sheetName val="2_23"/>
      <sheetName val="2_33"/>
      <sheetName val="Ист-ики_финанс-я3"/>
      <sheetName val="Расчет_прибыли3"/>
      <sheetName val="ФОРМА_по_1-12_(2015г_)3"/>
      <sheetName val="список_организаций3"/>
      <sheetName val="топливо_2014_год_мин3"/>
      <sheetName val="топливо_2014_год_макс3"/>
      <sheetName val="тариф_произв_тэц_2013_(база)3"/>
      <sheetName val="топливо_i_пол_м_тэц_13утв3"/>
      <sheetName val="топливо_2_пол_м_тэц_13утв_3"/>
      <sheetName val="тариф_2014_комб_тэц3"/>
      <sheetName val="тэ_полезный_отпуск_3"/>
      <sheetName val="бюджет_цтв3"/>
      <sheetName val="Сбербанк_РФ3"/>
      <sheetName val="п_13"/>
      <sheetName val="п_21-13"/>
      <sheetName val="амортизация_23"/>
      <sheetName val="От_табл_113"/>
      <sheetName val="ф_23"/>
      <sheetName val="15_э7"/>
      <sheetName val="мар_20016"/>
      <sheetName val="Приложение_16"/>
      <sheetName val="Приложение_26"/>
      <sheetName val="Приложение_36"/>
      <sheetName val="форма_26"/>
      <sheetName val="Производство_электроэнергии9"/>
      <sheetName val="УП__20044"/>
      <sheetName val="Титульный_лист4"/>
      <sheetName val="Вспомогат(по_месяцам)4"/>
      <sheetName val="Вспомогат_по_месяцам_4"/>
      <sheetName val="Баланс_ЭЭ9"/>
      <sheetName val="услуги_непроизводств_9"/>
      <sheetName val="другие_затраты_с-ст9"/>
      <sheetName val="налоги_в_с-ст9"/>
      <sheetName val="%_за_кредит9"/>
      <sheetName val="поощрение_(ДВ)9"/>
      <sheetName val="другие_из_прибыли9"/>
      <sheetName val="БД_2_39"/>
      <sheetName val="для_тарифов6"/>
      <sheetName val="План_Газпрома6"/>
      <sheetName val="См_14"/>
      <sheetName val="тех__нужды12"/>
      <sheetName val="соб__нужды12"/>
      <sheetName val="подготовка_кадров6"/>
      <sheetName val="9_46"/>
      <sheetName val="содер_зд6"/>
      <sheetName val="2014_(2)6"/>
      <sheetName val="9_36"/>
      <sheetName val="расш__6-п6"/>
      <sheetName val="9_1_16"/>
      <sheetName val="тех__нужды13"/>
      <sheetName val="соб__нужды13"/>
      <sheetName val="Програм__обеспеч__и_лиц_6"/>
      <sheetName val="ТУ_56"/>
      <sheetName val="усл_стор_орг__(9_2,_9_4_и_9_5_6"/>
      <sheetName val="Инф_-вычисл__услуги6"/>
      <sheetName val="Матер-лы_для_средств_связи6"/>
      <sheetName val="Баланс_(Ф1)6"/>
      <sheetName val="налог_на_имущество_9_мес_20076"/>
      <sheetName val="Продажи_реальные_и_прогноз_20_6"/>
      <sheetName val="сети_20074"/>
      <sheetName val="01-02_(БДиР_Общества)5"/>
      <sheetName val="смета+расш_4"/>
      <sheetName val="расш_кальк_4"/>
      <sheetName val="31_08_20045"/>
      <sheetName val="_9_44"/>
      <sheetName val="ЗАО_н_ит4"/>
      <sheetName val="Справочник_БДР4"/>
      <sheetName val="3_квартал4"/>
      <sheetName val="Спр__мест4"/>
      <sheetName val="КИП_(эксплуатация_и_ВДГО)4"/>
      <sheetName val="Матер_и_компл_для_комп_и_оргте4"/>
      <sheetName val="мыло,_паста4"/>
      <sheetName val="электрооб_4"/>
      <sheetName val="Мат-лы_для_тек_рем_электрооб_4"/>
      <sheetName val="др__матер_ВДГО,СМБ4"/>
      <sheetName val="par_diff_expl_4"/>
      <sheetName val="group_structure4"/>
      <sheetName val="Исходные_данные4"/>
      <sheetName val="Ф-1_(для_АО-энерго)4"/>
      <sheetName val="Ф-2_(для_АО-энерго)4"/>
      <sheetName val="17_14"/>
      <sheetName val="Cash_flow4"/>
      <sheetName val="Калькуляция_кв4"/>
      <sheetName val="к_БФ_№24"/>
      <sheetName val="П_44"/>
      <sheetName val="Стоимость_ЭЭ4"/>
      <sheetName val="8_2_Планирование_ПДР4"/>
      <sheetName val="форма_3_тс4"/>
      <sheetName val="2_14"/>
      <sheetName val="2_24"/>
      <sheetName val="2_34"/>
      <sheetName val="Ист-ики_финанс-я4"/>
      <sheetName val="Расчет_прибыли4"/>
      <sheetName val="ФОРМА_по_1-12_(2015г_)4"/>
      <sheetName val="список_организаций4"/>
      <sheetName val="топливо_2014_год_мин4"/>
      <sheetName val="топливо_2014_год_макс4"/>
      <sheetName val="тариф_произв_тэц_2013_(база)4"/>
      <sheetName val="топливо_i_пол_м_тэц_13утв4"/>
      <sheetName val="топливо_2_пол_м_тэц_13утв_4"/>
      <sheetName val="тариф_2014_комб_тэц4"/>
      <sheetName val="тэ_полезный_отпуск_4"/>
      <sheetName val="бюджет_цтв4"/>
      <sheetName val="Сбербанк_РФ4"/>
      <sheetName val="п_14"/>
      <sheetName val="п_21-14"/>
      <sheetName val="амортизация_24"/>
      <sheetName val="От_табл_114"/>
      <sheetName val="ф_24"/>
      <sheetName val="15_э8"/>
      <sheetName val="мар_20017"/>
      <sheetName val="Приложение_17"/>
      <sheetName val="Приложение_27"/>
      <sheetName val="Приложение_37"/>
      <sheetName val="форма_27"/>
      <sheetName val="Производство_электроэнергии10"/>
      <sheetName val="УП__20045"/>
      <sheetName val="Титульный_лист5"/>
      <sheetName val="Вспомогат(по_месяцам)5"/>
      <sheetName val="Вспомогат_по_месяцам_5"/>
      <sheetName val="Баланс_ЭЭ10"/>
      <sheetName val="услуги_непроизводств_10"/>
      <sheetName val="другие_затраты_с-ст10"/>
      <sheetName val="налоги_в_с-ст10"/>
      <sheetName val="%_за_кредит10"/>
      <sheetName val="поощрение_(ДВ)10"/>
      <sheetName val="другие_из_прибыли10"/>
      <sheetName val="БД_2_310"/>
      <sheetName val="для_тарифов7"/>
      <sheetName val="План_Газпрома7"/>
      <sheetName val="См_15"/>
      <sheetName val="тех__нужды14"/>
      <sheetName val="соб__нужды14"/>
      <sheetName val="подготовка_кадров7"/>
      <sheetName val="9_47"/>
      <sheetName val="содер_зд7"/>
      <sheetName val="2014_(2)7"/>
      <sheetName val="9_37"/>
      <sheetName val="расш__6-п7"/>
      <sheetName val="9_1_17"/>
      <sheetName val="тех__нужды15"/>
      <sheetName val="соб__нужды15"/>
      <sheetName val="Програм__обеспеч__и_лиц_7"/>
      <sheetName val="ТУ_57"/>
      <sheetName val="усл_стор_орг__(9_2,_9_4_и_9_5_7"/>
      <sheetName val="Инф_-вычисл__услуги7"/>
      <sheetName val="Матер-лы_для_средств_связи7"/>
      <sheetName val="Баланс_(Ф1)7"/>
      <sheetName val="налог_на_имущество_9_мес_20077"/>
      <sheetName val="Продажи_реальные_и_прогноз_20_7"/>
      <sheetName val="сети_20075"/>
      <sheetName val="01-02_(БДиР_Общества)6"/>
      <sheetName val="смета+расш_5"/>
      <sheetName val="расш_кальк_5"/>
      <sheetName val="31_08_20046"/>
      <sheetName val="_9_45"/>
      <sheetName val="ЗАО_н_ит5"/>
      <sheetName val="Справочник_БДР5"/>
      <sheetName val="3_квартал5"/>
      <sheetName val="Спр__мест5"/>
      <sheetName val="КИП_(эксплуатация_и_ВДГО)5"/>
      <sheetName val="Матер_и_компл_для_комп_и_оргте5"/>
      <sheetName val="мыло,_паста5"/>
      <sheetName val="электрооб_5"/>
      <sheetName val="Мат-лы_для_тек_рем_электрооб_5"/>
      <sheetName val="др__матер_ВДГО,СМБ5"/>
      <sheetName val="par_diff_expl_5"/>
      <sheetName val="group_structure5"/>
      <sheetName val="Исходные_данные5"/>
      <sheetName val="Ф-1_(для_АО-энерго)5"/>
      <sheetName val="Ф-2_(для_АО-энерго)5"/>
      <sheetName val="17_15"/>
      <sheetName val="Cash_flow5"/>
      <sheetName val="Калькуляция_кв5"/>
      <sheetName val="к_БФ_№25"/>
      <sheetName val="П_45"/>
      <sheetName val="Стоимость_ЭЭ5"/>
      <sheetName val="8_2_Планирование_ПДР5"/>
      <sheetName val="форма_3_тс5"/>
      <sheetName val="2_15"/>
      <sheetName val="2_25"/>
      <sheetName val="2_35"/>
      <sheetName val="Ист-ики_финанс-я5"/>
      <sheetName val="Расчет_прибыли5"/>
      <sheetName val="ФОРМА_по_1-12_(2015г_)5"/>
      <sheetName val="список_организаций5"/>
      <sheetName val="топливо_2014_год_мин5"/>
      <sheetName val="топливо_2014_год_макс5"/>
      <sheetName val="тариф_произв_тэц_2013_(база)5"/>
      <sheetName val="топливо_i_пол_м_тэц_13утв5"/>
      <sheetName val="топливо_2_пол_м_тэц_13утв_5"/>
      <sheetName val="тариф_2014_комб_тэц5"/>
      <sheetName val="тэ_полезный_отпуск_5"/>
      <sheetName val="бюджет_цтв5"/>
      <sheetName val="Сбербанк_РФ5"/>
      <sheetName val="п_15"/>
      <sheetName val="п_21-15"/>
      <sheetName val="амортизация_25"/>
      <sheetName val="От_табл_115"/>
      <sheetName val="ф_2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">
          <cell r="A4" t="str">
            <v>1.Удвоение ВВП за 10-летний период</v>
          </cell>
        </row>
      </sheetData>
      <sheetData sheetId="13"/>
      <sheetData sheetId="14"/>
      <sheetData sheetId="15">
        <row r="4">
          <cell r="A4" t="str">
            <v>1.Удвоение ВВП за 10-летний период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>
        <row r="4">
          <cell r="A4" t="str">
            <v>1.Удвоение ВВП за 10-летний период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>
        <row r="4">
          <cell r="A4" t="str">
            <v>1.Удвоение ВВП за 10-летний период</v>
          </cell>
        </row>
      </sheetData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>
        <row r="4">
          <cell r="A4" t="str">
            <v>1.Удвоение ВВП за 10-летний период</v>
          </cell>
        </row>
      </sheetData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>
        <row r="4">
          <cell r="A4" t="str">
            <v>1.Удвоение ВВП за 10-летний период</v>
          </cell>
        </row>
      </sheetData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>
        <row r="4">
          <cell r="A4" t="str">
            <v>1.Удвоение ВВП за 10-летний период</v>
          </cell>
        </row>
      </sheetData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>
        <row r="4">
          <cell r="A4" t="str">
            <v>1.Удвоение ВВП за 10-летний период</v>
          </cell>
        </row>
      </sheetData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Настройка"/>
      <sheetName val="Свод"/>
      <sheetName val="ФОТ свод"/>
      <sheetName val="ПП"/>
      <sheetName val="Прибыль"/>
      <sheetName val="Топливо"/>
      <sheetName val="Электроэнергия"/>
      <sheetName val="ХВО свод"/>
      <sheetName val="ХВО вода"/>
      <sheetName val="Вода"/>
      <sheetName val="Ремонт и АВР"/>
      <sheetName val="Амортизация"/>
      <sheetName val="Цеховые"/>
      <sheetName val="ФОТ"/>
      <sheetName val="Покупная тэ"/>
      <sheetName val="Передача тэ"/>
      <sheetName val="Сбыт"/>
      <sheetName val="Прочие"/>
      <sheetName val="Корректировка НВВ"/>
      <sheetName val="Расчет по теплоносителям"/>
    </sheetNames>
    <sheetDataSet>
      <sheetData sheetId="0" refreshError="1">
        <row r="21">
          <cell r="A21" t="str">
            <v>предложения предпр.</v>
          </cell>
        </row>
        <row r="22">
          <cell r="A22" t="str">
            <v>предл.предпр.(2 вар.)</v>
          </cell>
        </row>
        <row r="23">
          <cell r="A23" t="str">
            <v>предл.предпр.(3 вар.)</v>
          </cell>
        </row>
        <row r="24">
          <cell r="A24" t="str">
            <v>предл.предпр.(4 вар.)</v>
          </cell>
        </row>
        <row r="25">
          <cell r="A25" t="str">
            <v>предл.предпр.(5 вар.)</v>
          </cell>
        </row>
        <row r="26">
          <cell r="A26" t="str">
            <v>предл.предпр.(6 вар.)</v>
          </cell>
        </row>
        <row r="27">
          <cell r="A27" t="str">
            <v>предл.предпр.(7 вар.)</v>
          </cell>
        </row>
        <row r="28">
          <cell r="A28" t="str">
            <v>предл.предпр.(8 вар.)</v>
          </cell>
        </row>
        <row r="29">
          <cell r="A29" t="str">
            <v>предл.предпр.(9 вар.)</v>
          </cell>
        </row>
        <row r="30">
          <cell r="A30" t="str">
            <v>расчет Службы</v>
          </cell>
        </row>
        <row r="31">
          <cell r="A31" t="str">
            <v>расчет Службы (2 вар.)</v>
          </cell>
        </row>
        <row r="32">
          <cell r="A32" t="str">
            <v>расчет Службы (3 вар.)</v>
          </cell>
        </row>
        <row r="33">
          <cell r="A33" t="str">
            <v>расчет Службы (4 вар.)</v>
          </cell>
        </row>
        <row r="34">
          <cell r="A34" t="str">
            <v>расчет Службы (5 вар.)</v>
          </cell>
        </row>
        <row r="35">
          <cell r="A35" t="str">
            <v>расчет Службы (6 вар.)</v>
          </cell>
        </row>
        <row r="36">
          <cell r="A36" t="str">
            <v>расчет Службы (7 вар.)</v>
          </cell>
        </row>
        <row r="37">
          <cell r="A37" t="str">
            <v>расчет Службы (8 вар.)</v>
          </cell>
        </row>
        <row r="38">
          <cell r="A38" t="str">
            <v>расчет Службы (9 вар.)</v>
          </cell>
        </row>
        <row r="39">
          <cell r="A39" t="str">
            <v>утвержденный тариф</v>
          </cell>
        </row>
        <row r="40">
          <cell r="A40" t="str">
            <v>тариф для субсидий</v>
          </cell>
        </row>
        <row r="41">
          <cell r="A41" t="str">
            <v>факт</v>
          </cell>
        </row>
      </sheetData>
      <sheetData sheetId="1" refreshError="1">
        <row r="1">
          <cell r="B1">
            <v>2012</v>
          </cell>
        </row>
        <row r="3">
          <cell r="C3">
            <v>1</v>
          </cell>
        </row>
        <row r="10">
          <cell r="B10" t="str">
            <v>МУП "Центральная районная котельная"</v>
          </cell>
        </row>
        <row r="12">
          <cell r="B12">
            <v>0.2</v>
          </cell>
        </row>
        <row r="13">
          <cell r="B13">
            <v>0</v>
          </cell>
        </row>
        <row r="18">
          <cell r="B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Настройка"/>
      <sheetName val="Свод"/>
      <sheetName val="ФОТ свод"/>
      <sheetName val="ПП"/>
      <sheetName val="Прибыль"/>
      <sheetName val="Топливо"/>
      <sheetName val="Электроэнергия"/>
      <sheetName val="ХВО свод"/>
      <sheetName val="ХВО вода"/>
      <sheetName val="Вода"/>
      <sheetName val="Ремонт и АВР"/>
      <sheetName val="Амортизация"/>
      <sheetName val="Цеховые"/>
      <sheetName val="ФОТ"/>
      <sheetName val="Покупная тэ"/>
      <sheetName val="Передача тэ"/>
      <sheetName val="Сбыт"/>
      <sheetName val="Прочие"/>
      <sheetName val="Корректировка НВВ"/>
      <sheetName val="Расчет по теплоносителям"/>
      <sheetName val="данные"/>
      <sheetName val="СводТЭ"/>
      <sheetName val="СводТН"/>
      <sheetName val="ЭЭ"/>
      <sheetName val="ПокупкаТЭ"/>
      <sheetName val="ПередачаТЭ"/>
      <sheetName val="Разное"/>
      <sheetName val="ДПР"/>
      <sheetName val="ТЭпоТН"/>
      <sheetName val="динамика"/>
      <sheetName val="АХД"/>
      <sheetName val="БП"/>
      <sheetName val="К"/>
      <sheetName val="ЭР"/>
      <sheetName val="ДП"/>
      <sheetName val="параметры"/>
      <sheetName val="табл.5.2."/>
      <sheetName val="К разноглас."/>
      <sheetName val="конец заключения НВВ"/>
      <sheetName val="основное"/>
      <sheetName val="конец закл ИСК"/>
      <sheetName val="Табл 5.4."/>
      <sheetName val="смета склад ГСМ"/>
      <sheetName val="смета цеховые"/>
      <sheetName val="смета транспорт"/>
      <sheetName val="смета общехоз"/>
      <sheetName val="ФОТ (2)"/>
      <sheetName val=" табл. 1.16"/>
      <sheetName val="НВВ"/>
      <sheetName val="длязакл. ОСНОВНОЕ "/>
      <sheetName val="для закл. ОБЩЕХОЗ"/>
      <sheetName val="для закл. ЦЕХОВЫЕ"/>
      <sheetName val="для закл. ТРАНСПОРТ"/>
      <sheetName val="ГСМ автотранспорт"/>
      <sheetName val="Доходы"/>
      <sheetName val="пр. активы"/>
    </sheetNames>
    <sheetDataSet>
      <sheetData sheetId="0" refreshError="1">
        <row r="21">
          <cell r="A21" t="str">
            <v>предложения предпр.</v>
          </cell>
        </row>
        <row r="22">
          <cell r="A22" t="str">
            <v>предл.предпр.(2 вар.)</v>
          </cell>
        </row>
        <row r="23">
          <cell r="A23" t="str">
            <v>предл.предпр.(3 вар.)</v>
          </cell>
        </row>
        <row r="24">
          <cell r="A24" t="str">
            <v>предл.предпр.(4 вар.)</v>
          </cell>
        </row>
        <row r="25">
          <cell r="A25" t="str">
            <v>предл.предпр.(5 вар.)</v>
          </cell>
        </row>
        <row r="26">
          <cell r="A26" t="str">
            <v>предл.предпр.(6 вар.)</v>
          </cell>
        </row>
        <row r="27">
          <cell r="A27" t="str">
            <v>предл.предпр.(7 вар.)</v>
          </cell>
        </row>
        <row r="28">
          <cell r="A28" t="str">
            <v>предл.предпр.(8 вар.)</v>
          </cell>
        </row>
        <row r="29">
          <cell r="A29" t="str">
            <v>предл.предпр.(9 вар.)</v>
          </cell>
        </row>
        <row r="30">
          <cell r="A30" t="str">
            <v>расчет Службы</v>
          </cell>
        </row>
        <row r="31">
          <cell r="A31" t="str">
            <v>расчет Службы (2 вар.)</v>
          </cell>
        </row>
        <row r="32">
          <cell r="A32" t="str">
            <v>расчет Службы (3 вар.)</v>
          </cell>
        </row>
        <row r="33">
          <cell r="A33" t="str">
            <v>расчет Службы (4 вар.)</v>
          </cell>
        </row>
        <row r="34">
          <cell r="A34" t="str">
            <v>расчет Службы (5 вар.)</v>
          </cell>
        </row>
        <row r="35">
          <cell r="A35" t="str">
            <v>расчет Службы (6 вар.)</v>
          </cell>
        </row>
        <row r="36">
          <cell r="A36" t="str">
            <v>расчет Службы (7 вар.)</v>
          </cell>
        </row>
        <row r="37">
          <cell r="A37" t="str">
            <v>расчет Службы (8 вар.)</v>
          </cell>
        </row>
        <row r="38">
          <cell r="A38" t="str">
            <v>расчет Службы (9 вар.)</v>
          </cell>
        </row>
        <row r="39">
          <cell r="A39" t="str">
            <v>утвержденный тариф</v>
          </cell>
        </row>
        <row r="40">
          <cell r="A40" t="str">
            <v>тариф для субсидий</v>
          </cell>
        </row>
        <row r="41">
          <cell r="A41" t="str">
            <v>факт</v>
          </cell>
        </row>
      </sheetData>
      <sheetData sheetId="1" refreshError="1">
        <row r="1">
          <cell r="B1">
            <v>2012</v>
          </cell>
        </row>
        <row r="3">
          <cell r="C3">
            <v>1</v>
          </cell>
        </row>
        <row r="10">
          <cell r="B10" t="str">
            <v>МУП "Центральная районная котельная"</v>
          </cell>
        </row>
        <row r="12">
          <cell r="B12">
            <v>0.2</v>
          </cell>
        </row>
        <row r="13">
          <cell r="B13">
            <v>0</v>
          </cell>
        </row>
        <row r="14">
          <cell r="B14" t="str">
            <v>Да</v>
          </cell>
        </row>
        <row r="18">
          <cell r="B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Настройка"/>
      <sheetName val="Свод"/>
      <sheetName val="ФОТ свод"/>
      <sheetName val="ПП"/>
      <sheetName val="Прибыль"/>
      <sheetName val="Топливо"/>
      <sheetName val="Электроэнергия"/>
      <sheetName val="ХВО свод"/>
      <sheetName val="ХВО вода"/>
      <sheetName val="Вода"/>
      <sheetName val="Ремонт и АВР"/>
      <sheetName val="Амортизация"/>
      <sheetName val="Цеховые"/>
      <sheetName val="ФОТ"/>
      <sheetName val="Покупная тэ"/>
      <sheetName val="Передача тэ"/>
      <sheetName val="Сбыт"/>
      <sheetName val="Прочие"/>
      <sheetName val="Корректировка НВВ"/>
      <sheetName val="Расчет по теплоносителям"/>
    </sheetNames>
    <sheetDataSet>
      <sheetData sheetId="0" refreshError="1">
        <row r="21">
          <cell r="A21" t="str">
            <v>предложения предпр.</v>
          </cell>
        </row>
        <row r="22">
          <cell r="A22" t="str">
            <v>предл.предпр.(2 вар.)</v>
          </cell>
        </row>
        <row r="23">
          <cell r="A23" t="str">
            <v>предл.предпр.(3 вар.)</v>
          </cell>
        </row>
        <row r="24">
          <cell r="A24" t="str">
            <v>предл.предпр.(4 вар.)</v>
          </cell>
        </row>
        <row r="25">
          <cell r="A25" t="str">
            <v>предл.предпр.(5 вар.)</v>
          </cell>
        </row>
        <row r="26">
          <cell r="A26" t="str">
            <v>предл.предпр.(6 вар.)</v>
          </cell>
        </row>
        <row r="27">
          <cell r="A27" t="str">
            <v>предл.предпр.(7 вар.)</v>
          </cell>
        </row>
        <row r="28">
          <cell r="A28" t="str">
            <v>предл.предпр.(8 вар.)</v>
          </cell>
        </row>
        <row r="29">
          <cell r="A29" t="str">
            <v>предл.предпр.(9 вар.)</v>
          </cell>
        </row>
        <row r="30">
          <cell r="A30" t="str">
            <v>расчет Службы</v>
          </cell>
        </row>
        <row r="31">
          <cell r="A31" t="str">
            <v>расчет Службы (2 вар.)</v>
          </cell>
        </row>
        <row r="32">
          <cell r="A32" t="str">
            <v>расчет Службы (3 вар.)</v>
          </cell>
        </row>
        <row r="33">
          <cell r="A33" t="str">
            <v>расчет Службы (4 вар.)</v>
          </cell>
        </row>
        <row r="34">
          <cell r="A34" t="str">
            <v>расчет Службы (5 вар.)</v>
          </cell>
        </row>
        <row r="35">
          <cell r="A35" t="str">
            <v>расчет Службы (6 вар.)</v>
          </cell>
        </row>
        <row r="36">
          <cell r="A36" t="str">
            <v>расчет Службы (7 вар.)</v>
          </cell>
        </row>
        <row r="37">
          <cell r="A37" t="str">
            <v>расчет Службы (8 вар.)</v>
          </cell>
        </row>
        <row r="38">
          <cell r="A38" t="str">
            <v>расчет Службы (9 вар.)</v>
          </cell>
        </row>
        <row r="39">
          <cell r="A39" t="str">
            <v>утвержденный тариф</v>
          </cell>
        </row>
        <row r="40">
          <cell r="A40" t="str">
            <v>тариф для субсидий</v>
          </cell>
        </row>
        <row r="41">
          <cell r="A41" t="str">
            <v>факт</v>
          </cell>
        </row>
      </sheetData>
      <sheetData sheetId="1" refreshError="1">
        <row r="1">
          <cell r="B1">
            <v>2012</v>
          </cell>
        </row>
        <row r="3">
          <cell r="C3">
            <v>1</v>
          </cell>
        </row>
        <row r="10">
          <cell r="B10" t="str">
            <v>МУП "Центральная районная котельная"</v>
          </cell>
        </row>
        <row r="12">
          <cell r="B12">
            <v>0.2</v>
          </cell>
        </row>
        <row r="13">
          <cell r="B13">
            <v>0</v>
          </cell>
        </row>
        <row r="14">
          <cell r="B14" t="str">
            <v>Да</v>
          </cell>
        </row>
        <row r="18">
          <cell r="B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данные"/>
      <sheetName val="Настройка"/>
      <sheetName val="СводТЭ"/>
      <sheetName val="СводТН"/>
      <sheetName val="ПП"/>
      <sheetName val="Прибыль"/>
      <sheetName val="Топливо"/>
      <sheetName val="ЭЭ"/>
      <sheetName val="Вода"/>
      <sheetName val="ФОТ"/>
      <sheetName val="ПокупкаТЭ"/>
      <sheetName val="ПередачаТЭ"/>
      <sheetName val="Разное"/>
      <sheetName val="Прочие"/>
      <sheetName val="ДПР"/>
      <sheetName val="ТЭпоТН"/>
      <sheetName val="динамика"/>
      <sheetName val="АХД"/>
      <sheetName val="БП"/>
      <sheetName val="К"/>
      <sheetName val="ЭР"/>
      <sheetName val="ДП"/>
      <sheetName val="параметры"/>
      <sheetName val="табл.5.2."/>
      <sheetName val="К разноглас."/>
      <sheetName val="конец заключения НВВ"/>
      <sheetName val="основное"/>
      <sheetName val="конец закл ИСК"/>
      <sheetName val="Табл 5.4."/>
      <sheetName val="смета склад ГСМ"/>
      <sheetName val="смета цеховые"/>
      <sheetName val="смета транспорт"/>
      <sheetName val="смета общехоз"/>
      <sheetName val="амортизация"/>
      <sheetName val="ФОТ (2)"/>
      <sheetName val=" табл. 1.16"/>
      <sheetName val="НВВ"/>
      <sheetName val="длязакл. ОСНОВНОЕ "/>
      <sheetName val="для закл. ОБЩЕХОЗ"/>
      <sheetName val="для закл. ЦЕХОВЫЕ"/>
      <sheetName val="для закл. ТРАНСПОРТ"/>
      <sheetName val="ГСМ автотранспорт"/>
      <sheetName val="Доходы"/>
      <sheetName val="пр. активы"/>
    </sheetNames>
    <sheetDataSet>
      <sheetData sheetId="0">
        <row r="22">
          <cell r="A22" t="str">
            <v>факт</v>
          </cell>
        </row>
      </sheetData>
      <sheetData sheetId="1" refreshError="1"/>
      <sheetData sheetId="2">
        <row r="4">
          <cell r="D4">
            <v>1</v>
          </cell>
        </row>
        <row r="12">
          <cell r="D12">
            <v>1</v>
          </cell>
        </row>
        <row r="24">
          <cell r="C2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г"/>
      <sheetName val="Произ-1кв (2)"/>
      <sheetName val="Выработка на 2004 год (2)"/>
      <sheetName val="Выработка на 2004 год"/>
      <sheetName val="Для ПТО"/>
      <sheetName val="потери"/>
      <sheetName val="потери тэ"/>
      <sheetName val="дин"/>
      <sheetName val="Произ-2004"/>
      <sheetName val="Произ-1кв"/>
      <sheetName val="Произ-2кв"/>
      <sheetName val="Произ-3кв"/>
      <sheetName val="Произ-4кв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C10">
            <v>254000</v>
          </cell>
          <cell r="D10">
            <v>213000</v>
          </cell>
          <cell r="E10">
            <v>192000</v>
          </cell>
          <cell r="F10">
            <v>204000</v>
          </cell>
        </row>
        <row r="12">
          <cell r="C12">
            <v>373950</v>
          </cell>
          <cell r="D12">
            <v>243000</v>
          </cell>
          <cell r="E12">
            <v>193000</v>
          </cell>
          <cell r="F12">
            <v>376870</v>
          </cell>
        </row>
        <row r="16">
          <cell r="C16">
            <v>1350</v>
          </cell>
          <cell r="D16">
            <v>970</v>
          </cell>
          <cell r="E16">
            <v>850</v>
          </cell>
          <cell r="F16">
            <v>1270</v>
          </cell>
        </row>
        <row r="30">
          <cell r="C30">
            <v>21000</v>
          </cell>
          <cell r="D30">
            <v>15000</v>
          </cell>
          <cell r="E30">
            <v>8500</v>
          </cell>
          <cell r="F30">
            <v>19000</v>
          </cell>
        </row>
        <row r="32">
          <cell r="C32">
            <v>740000</v>
          </cell>
          <cell r="D32">
            <v>345000</v>
          </cell>
          <cell r="E32">
            <v>65000</v>
          </cell>
          <cell r="F32">
            <v>600000</v>
          </cell>
        </row>
        <row r="38">
          <cell r="C38">
            <v>62000</v>
          </cell>
          <cell r="F38">
            <v>50000</v>
          </cell>
        </row>
        <row r="62">
          <cell r="C62">
            <v>12.9216</v>
          </cell>
          <cell r="D62">
            <v>13.4953</v>
          </cell>
          <cell r="E62">
            <v>13.605700000000001</v>
          </cell>
          <cell r="F62">
            <v>13.5535</v>
          </cell>
        </row>
        <row r="65">
          <cell r="C65">
            <v>8.4946999999999999</v>
          </cell>
          <cell r="D65">
            <v>10.2423</v>
          </cell>
          <cell r="E65">
            <v>15.0915</v>
          </cell>
          <cell r="F65">
            <v>9.2889999999999997</v>
          </cell>
        </row>
        <row r="71">
          <cell r="C71">
            <v>7.56</v>
          </cell>
          <cell r="D71">
            <v>8.35</v>
          </cell>
          <cell r="E71">
            <v>7.88</v>
          </cell>
          <cell r="F71">
            <v>7.72</v>
          </cell>
        </row>
        <row r="91">
          <cell r="C91">
            <v>58.7</v>
          </cell>
          <cell r="D91">
            <v>59.99</v>
          </cell>
          <cell r="E91">
            <v>61.058</v>
          </cell>
          <cell r="F91">
            <v>58.31</v>
          </cell>
        </row>
        <row r="94">
          <cell r="C94">
            <v>44.955399999999997</v>
          </cell>
          <cell r="D94">
            <v>48.327500000000001</v>
          </cell>
          <cell r="E94">
            <v>51.75</v>
          </cell>
          <cell r="F94">
            <v>44.250999999999998</v>
          </cell>
        </row>
        <row r="132">
          <cell r="C132">
            <v>546.48</v>
          </cell>
          <cell r="D132">
            <v>549.995</v>
          </cell>
          <cell r="E132">
            <v>554.625</v>
          </cell>
          <cell r="F132">
            <v>549.23</v>
          </cell>
        </row>
        <row r="135">
          <cell r="C135">
            <v>312.67700000000002</v>
          </cell>
          <cell r="D135">
            <v>392.19499999999999</v>
          </cell>
          <cell r="E135">
            <v>524.822</v>
          </cell>
          <cell r="F135">
            <v>347.12200000000001</v>
          </cell>
        </row>
        <row r="141">
          <cell r="C141">
            <v>440.7</v>
          </cell>
          <cell r="D141">
            <v>442.1</v>
          </cell>
          <cell r="E141">
            <v>441.9</v>
          </cell>
          <cell r="F141">
            <v>440.3</v>
          </cell>
        </row>
        <row r="163">
          <cell r="C163">
            <v>204.48</v>
          </cell>
          <cell r="D163">
            <v>205.81</v>
          </cell>
          <cell r="E163">
            <v>207.82</v>
          </cell>
          <cell r="F163">
            <v>205.35</v>
          </cell>
        </row>
        <row r="166">
          <cell r="C166">
            <v>149.40899999999999</v>
          </cell>
          <cell r="D166">
            <v>154.41999999999999</v>
          </cell>
          <cell r="E166">
            <v>187.65</v>
          </cell>
          <cell r="F166">
            <v>150.749</v>
          </cell>
        </row>
        <row r="175">
          <cell r="C175">
            <v>177.709</v>
          </cell>
          <cell r="F175">
            <v>165.9</v>
          </cell>
        </row>
        <row r="190">
          <cell r="D190">
            <v>1000</v>
          </cell>
          <cell r="E190">
            <v>0</v>
          </cell>
          <cell r="F190">
            <v>0</v>
          </cell>
          <cell r="G190">
            <v>1000</v>
          </cell>
        </row>
        <row r="193">
          <cell r="D193">
            <v>13.409552061908366</v>
          </cell>
          <cell r="E193">
            <v>11.495381309397597</v>
          </cell>
          <cell r="F193">
            <v>10.798537888373401</v>
          </cell>
          <cell r="G193">
            <v>13.115177074844958</v>
          </cell>
        </row>
        <row r="202">
          <cell r="D202">
            <v>8000</v>
          </cell>
          <cell r="E202">
            <v>5000</v>
          </cell>
          <cell r="F202">
            <v>1000</v>
          </cell>
          <cell r="G202">
            <v>6000</v>
          </cell>
        </row>
        <row r="208">
          <cell r="D208">
            <v>195000</v>
          </cell>
          <cell r="E208">
            <v>93691</v>
          </cell>
          <cell r="F208">
            <v>37800</v>
          </cell>
          <cell r="G208">
            <v>182763</v>
          </cell>
        </row>
      </sheetData>
      <sheetData sheetId="9" refreshError="1">
        <row r="6">
          <cell r="C6">
            <v>92000</v>
          </cell>
          <cell r="D6">
            <v>86000</v>
          </cell>
        </row>
        <row r="8">
          <cell r="C8">
            <v>134620</v>
          </cell>
          <cell r="D8">
            <v>114680</v>
          </cell>
        </row>
        <row r="12">
          <cell r="C12">
            <v>480</v>
          </cell>
          <cell r="D12">
            <v>420</v>
          </cell>
        </row>
        <row r="27">
          <cell r="C27">
            <v>8000</v>
          </cell>
          <cell r="D27">
            <v>6500</v>
          </cell>
        </row>
        <row r="29">
          <cell r="C29">
            <v>275000</v>
          </cell>
          <cell r="D29">
            <v>234000</v>
          </cell>
        </row>
        <row r="35">
          <cell r="C35">
            <v>33000</v>
          </cell>
          <cell r="D35">
            <v>29000</v>
          </cell>
        </row>
        <row r="50">
          <cell r="C50">
            <v>12.66</v>
          </cell>
          <cell r="D50">
            <v>12.85</v>
          </cell>
        </row>
        <row r="53">
          <cell r="C53">
            <v>8.3000000000000007</v>
          </cell>
          <cell r="D53">
            <v>8.5</v>
          </cell>
        </row>
        <row r="59">
          <cell r="C59">
            <v>7.92</v>
          </cell>
          <cell r="D59">
            <v>7.62</v>
          </cell>
        </row>
        <row r="81">
          <cell r="C81">
            <v>58.25</v>
          </cell>
          <cell r="D81">
            <v>58.97</v>
          </cell>
        </row>
        <row r="84">
          <cell r="C84">
            <v>44.3</v>
          </cell>
          <cell r="D84">
            <v>44</v>
          </cell>
        </row>
        <row r="119">
          <cell r="C119">
            <v>544.6</v>
          </cell>
          <cell r="D119">
            <v>546.79999999999995</v>
          </cell>
        </row>
        <row r="122">
          <cell r="C122">
            <v>310.89999999999998</v>
          </cell>
          <cell r="D122">
            <v>314.3</v>
          </cell>
        </row>
        <row r="128">
          <cell r="C128">
            <v>441.2</v>
          </cell>
          <cell r="D128">
            <v>440.7</v>
          </cell>
        </row>
        <row r="148">
          <cell r="C148">
            <v>204.2</v>
          </cell>
          <cell r="D148">
            <v>205.1</v>
          </cell>
        </row>
        <row r="151">
          <cell r="C151">
            <v>151.1</v>
          </cell>
          <cell r="D151">
            <v>149.69999999999999</v>
          </cell>
        </row>
        <row r="160">
          <cell r="C160">
            <v>176.97</v>
          </cell>
          <cell r="D160">
            <v>178.55</v>
          </cell>
        </row>
        <row r="173">
          <cell r="D173">
            <v>400</v>
          </cell>
          <cell r="E173">
            <v>300</v>
          </cell>
        </row>
        <row r="176">
          <cell r="D176">
            <v>0.1358355113457943</v>
          </cell>
          <cell r="E176">
            <v>0.13833987842272311</v>
          </cell>
          <cell r="F176">
            <v>0.12785787176759233</v>
          </cell>
        </row>
        <row r="178">
          <cell r="D178">
            <v>2.810239959805404E-2</v>
          </cell>
          <cell r="E178">
            <v>2.5240733767281726E-2</v>
          </cell>
        </row>
        <row r="182">
          <cell r="D182">
            <v>6.0572096640949209E-2</v>
          </cell>
          <cell r="E182">
            <v>5.624831889827317E-2</v>
          </cell>
          <cell r="F182">
            <v>8.3434657055387884E-2</v>
          </cell>
        </row>
      </sheetData>
      <sheetData sheetId="10" refreshError="1">
        <row r="6">
          <cell r="C6">
            <v>66000</v>
          </cell>
          <cell r="D6">
            <v>81000</v>
          </cell>
        </row>
        <row r="8">
          <cell r="C8">
            <v>109000</v>
          </cell>
          <cell r="D8">
            <v>70000</v>
          </cell>
        </row>
        <row r="12">
          <cell r="C12">
            <v>370</v>
          </cell>
          <cell r="D12">
            <v>320</v>
          </cell>
        </row>
        <row r="27">
          <cell r="C27">
            <v>6000</v>
          </cell>
          <cell r="D27">
            <v>5000</v>
          </cell>
        </row>
        <row r="29">
          <cell r="C29">
            <v>185900</v>
          </cell>
          <cell r="D29">
            <v>122600</v>
          </cell>
        </row>
        <row r="44">
          <cell r="C44">
            <v>13.37</v>
          </cell>
          <cell r="D44">
            <v>13.48</v>
          </cell>
        </row>
        <row r="47">
          <cell r="C47">
            <v>8.5</v>
          </cell>
          <cell r="D47">
            <v>10.8</v>
          </cell>
        </row>
        <row r="53">
          <cell r="C53">
            <v>7.57</v>
          </cell>
          <cell r="D53">
            <v>8.75</v>
          </cell>
        </row>
        <row r="75">
          <cell r="C75">
            <v>58.85</v>
          </cell>
          <cell r="D75">
            <v>59.85</v>
          </cell>
        </row>
        <row r="78">
          <cell r="C78">
            <v>47</v>
          </cell>
          <cell r="D78">
            <v>50.6</v>
          </cell>
        </row>
        <row r="112">
          <cell r="C112">
            <v>551.29899999999998</v>
          </cell>
          <cell r="D112">
            <v>549.1</v>
          </cell>
        </row>
        <row r="115">
          <cell r="C115">
            <v>325.89999999999998</v>
          </cell>
          <cell r="D115">
            <v>381.2</v>
          </cell>
        </row>
        <row r="121">
          <cell r="C121">
            <v>441.5</v>
          </cell>
          <cell r="D121">
            <v>441.8</v>
          </cell>
        </row>
        <row r="138">
          <cell r="C138">
            <v>205.4</v>
          </cell>
          <cell r="D138">
            <v>205.6</v>
          </cell>
        </row>
        <row r="141">
          <cell r="C141">
            <v>150</v>
          </cell>
          <cell r="D141">
            <v>155.19999999999999</v>
          </cell>
        </row>
        <row r="163">
          <cell r="D163">
            <v>158163</v>
          </cell>
          <cell r="E163">
            <v>136310</v>
          </cell>
          <cell r="F163">
            <v>121209</v>
          </cell>
        </row>
        <row r="166">
          <cell r="D166">
            <v>2.1595</v>
          </cell>
          <cell r="E166">
            <v>1.9824900000000001</v>
          </cell>
        </row>
        <row r="170">
          <cell r="D170">
            <v>9.7088000000000001</v>
          </cell>
          <cell r="E170">
            <v>9.3903999999999996</v>
          </cell>
          <cell r="F170">
            <v>10.728999999999999</v>
          </cell>
        </row>
      </sheetData>
      <sheetData sheetId="11" refreshError="1">
        <row r="6">
          <cell r="C6">
            <v>63000</v>
          </cell>
          <cell r="D6">
            <v>65000</v>
          </cell>
        </row>
        <row r="8">
          <cell r="C8">
            <v>63000</v>
          </cell>
          <cell r="D8">
            <v>63000</v>
          </cell>
        </row>
        <row r="12">
          <cell r="C12">
            <v>280</v>
          </cell>
          <cell r="D12">
            <v>280</v>
          </cell>
        </row>
        <row r="26">
          <cell r="C26">
            <v>3500</v>
          </cell>
          <cell r="D26">
            <v>1000</v>
          </cell>
        </row>
        <row r="28">
          <cell r="C28">
            <v>27000</v>
          </cell>
          <cell r="D28">
            <v>10500</v>
          </cell>
        </row>
        <row r="48">
          <cell r="C48">
            <v>13.74</v>
          </cell>
          <cell r="D48">
            <v>13.56</v>
          </cell>
        </row>
        <row r="51">
          <cell r="C51">
            <v>14.4</v>
          </cell>
          <cell r="D51">
            <v>16.2</v>
          </cell>
        </row>
        <row r="57">
          <cell r="C57">
            <v>7.86</v>
          </cell>
          <cell r="D57">
            <v>7.86</v>
          </cell>
        </row>
        <row r="78">
          <cell r="C78">
            <v>58.74</v>
          </cell>
          <cell r="D78">
            <v>72.89</v>
          </cell>
        </row>
        <row r="81">
          <cell r="C81">
            <v>52.4</v>
          </cell>
          <cell r="D81">
            <v>50.2</v>
          </cell>
        </row>
        <row r="113">
          <cell r="C113">
            <v>555.79999999999995</v>
          </cell>
          <cell r="D113">
            <v>553.78</v>
          </cell>
        </row>
        <row r="116">
          <cell r="C116">
            <v>530.1</v>
          </cell>
          <cell r="D116">
            <v>554.1</v>
          </cell>
        </row>
        <row r="122">
          <cell r="C122">
            <v>441.9</v>
          </cell>
          <cell r="D122">
            <v>441.9</v>
          </cell>
        </row>
        <row r="140">
          <cell r="C140">
            <v>205.5</v>
          </cell>
          <cell r="D140">
            <v>218.4</v>
          </cell>
        </row>
        <row r="143">
          <cell r="C143">
            <v>189</v>
          </cell>
          <cell r="D143">
            <v>195</v>
          </cell>
        </row>
      </sheetData>
      <sheetData sheetId="12" refreshError="1">
        <row r="6">
          <cell r="C6">
            <v>56000</v>
          </cell>
          <cell r="D6">
            <v>66000</v>
          </cell>
        </row>
        <row r="8">
          <cell r="C8">
            <v>114670</v>
          </cell>
          <cell r="D8">
            <v>123600</v>
          </cell>
        </row>
        <row r="11">
          <cell r="C11">
            <v>370</v>
          </cell>
          <cell r="D11">
            <v>450</v>
          </cell>
        </row>
        <row r="25">
          <cell r="C25">
            <v>5000</v>
          </cell>
          <cell r="D25">
            <v>6000</v>
          </cell>
        </row>
        <row r="27">
          <cell r="C27">
            <v>99400</v>
          </cell>
          <cell r="D27">
            <v>220900</v>
          </cell>
        </row>
        <row r="32">
          <cell r="C32">
            <v>0</v>
          </cell>
          <cell r="D32">
            <v>0</v>
          </cell>
        </row>
        <row r="41">
          <cell r="C41">
            <v>13.94</v>
          </cell>
          <cell r="D41">
            <v>13.64</v>
          </cell>
        </row>
        <row r="44">
          <cell r="C44">
            <v>11.3</v>
          </cell>
          <cell r="D44">
            <v>8.6999999999999993</v>
          </cell>
        </row>
        <row r="48">
          <cell r="C48">
            <v>7.57</v>
          </cell>
          <cell r="D48">
            <v>7.78</v>
          </cell>
        </row>
        <row r="68">
          <cell r="C68">
            <v>62.75</v>
          </cell>
          <cell r="D68">
            <v>59.43</v>
          </cell>
        </row>
        <row r="71">
          <cell r="C71">
            <v>46.51</v>
          </cell>
          <cell r="D71">
            <v>43.3</v>
          </cell>
        </row>
        <row r="100">
          <cell r="C100">
            <v>553.1</v>
          </cell>
          <cell r="D100">
            <v>549.4</v>
          </cell>
        </row>
        <row r="103">
          <cell r="C103">
            <v>401</v>
          </cell>
          <cell r="D103">
            <v>333</v>
          </cell>
        </row>
        <row r="107">
          <cell r="C107">
            <v>441.5</v>
          </cell>
          <cell r="D107">
            <v>441</v>
          </cell>
        </row>
        <row r="124">
          <cell r="C124">
            <v>206</v>
          </cell>
          <cell r="D124">
            <v>205.8</v>
          </cell>
        </row>
        <row r="127">
          <cell r="C127">
            <v>160</v>
          </cell>
          <cell r="D127">
            <v>145</v>
          </cell>
        </row>
        <row r="144">
          <cell r="D144">
            <v>300</v>
          </cell>
          <cell r="E144">
            <v>300</v>
          </cell>
        </row>
      </sheetData>
      <sheetData sheetId="1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Форма ФП"/>
      <sheetName val="Справочники"/>
      <sheetName val="Свод"/>
    </sheetNames>
    <sheetDataSet>
      <sheetData sheetId="0"/>
      <sheetData sheetId="1"/>
      <sheetData sheetId="2">
        <row r="20">
          <cell r="B20" t="str">
            <v>1 Поставка</v>
          </cell>
        </row>
        <row r="21">
          <cell r="B21" t="str">
            <v>2 Кап.затраты</v>
          </cell>
        </row>
        <row r="22">
          <cell r="B22" t="str">
            <v>3 Авансы РФ</v>
          </cell>
        </row>
        <row r="23">
          <cell r="B23" t="str">
            <v>3.1 Авансы ГД</v>
          </cell>
        </row>
        <row r="24">
          <cell r="B24" t="str">
            <v>4 Выплаты РФ</v>
          </cell>
        </row>
        <row r="25">
          <cell r="B25" t="str">
            <v>4.1 Выплаты ГД</v>
          </cell>
        </row>
        <row r="26">
          <cell r="B26" t="str">
            <v>5 КЗ на конец периода</v>
          </cell>
        </row>
        <row r="27">
          <cell r="B27" t="str">
            <v>6 КЗ по финансовой деятельности</v>
          </cell>
        </row>
        <row r="28">
          <cell r="B28" t="str">
            <v>5.1 Центр КЗ на конец периода</v>
          </cell>
        </row>
        <row r="29">
          <cell r="B29" t="str">
            <v>7 Зачет аванса</v>
          </cell>
        </row>
        <row r="30">
          <cell r="B30" t="str">
            <v>8 КЗ на начало периода</v>
          </cell>
        </row>
        <row r="31">
          <cell r="B31" t="str">
            <v xml:space="preserve">8.1 Центр КЗ на начало периода  </v>
          </cell>
        </row>
        <row r="32">
          <cell r="B32" t="str">
            <v>9 Авансы по ИД начало</v>
          </cell>
        </row>
        <row r="33">
          <cell r="B33" t="str">
            <v xml:space="preserve">11.1 Центр Авансы на начало </v>
          </cell>
        </row>
        <row r="34">
          <cell r="B34" t="str">
            <v>10 Остаток на начало 07</v>
          </cell>
        </row>
      </sheetData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данные"/>
      <sheetName val="Настройка"/>
      <sheetName val="СводТЭ"/>
      <sheetName val="СводТН"/>
      <sheetName val="ПП"/>
      <sheetName val="Прибыль"/>
      <sheetName val="Топливо"/>
      <sheetName val="ЭЭ"/>
      <sheetName val="Вода"/>
      <sheetName val="ФОТ"/>
      <sheetName val="ПокупкаТЭ"/>
      <sheetName val="ПередачаТЭ"/>
      <sheetName val="Разное"/>
      <sheetName val="Прочие"/>
      <sheetName val="ДПР"/>
      <sheetName val="ТЭпоТН"/>
      <sheetName val="динамика"/>
      <sheetName val="АХД"/>
      <sheetName val="БП"/>
      <sheetName val="К"/>
      <sheetName val="ЭР"/>
      <sheetName val="ДП"/>
      <sheetName val="параметры"/>
      <sheetName val="табл.5.2."/>
      <sheetName val="К разноглас."/>
      <sheetName val="конец заключения НВВ"/>
      <sheetName val="основное"/>
      <sheetName val="конец закл ИСК"/>
      <sheetName val="Табл 5.4."/>
      <sheetName val="смета склад ГСМ"/>
      <sheetName val="смета цеховые"/>
      <sheetName val="смета транспорт"/>
      <sheetName val="смета общехоз"/>
      <sheetName val="амортизация"/>
      <sheetName val="ФОТ (2)"/>
      <sheetName val=" табл. 1.16"/>
      <sheetName val="НВВ"/>
      <sheetName val="длязакл. ОСНОВНОЕ "/>
      <sheetName val="для закл. ОБЩЕХОЗ"/>
      <sheetName val="для закл. ЦЕХОВЫЕ"/>
      <sheetName val="для закл. ТРАНСПОРТ"/>
      <sheetName val="ГСМ автотранспорт"/>
      <sheetName val="Доходы"/>
      <sheetName val="пр. активы"/>
      <sheetName val="табл_5_2_"/>
      <sheetName val="К_разноглас_"/>
      <sheetName val="конец_заключения_НВВ"/>
      <sheetName val="конец_закл_ИСК"/>
      <sheetName val="Табл_5_4_"/>
      <sheetName val="смета_склад_ГСМ"/>
      <sheetName val="смета_цеховые"/>
      <sheetName val="смета_транспорт"/>
      <sheetName val="смета_общехоз"/>
      <sheetName val="ФОТ_(2)"/>
      <sheetName val="_табл__1_16"/>
      <sheetName val="длязакл__ОСНОВНОЕ_"/>
      <sheetName val="для_закл__ОБЩЕХОЗ"/>
      <sheetName val="для_закл__ЦЕХОВЫЕ"/>
      <sheetName val="для_закл__ТРАНСПОРТ"/>
      <sheetName val="ГСМ_автотранспорт"/>
      <sheetName val="пр__активы"/>
      <sheetName val="табл_5_2_1"/>
      <sheetName val="К_разноглас_1"/>
      <sheetName val="конец_заключения_НВВ1"/>
      <sheetName val="конец_закл_ИСК1"/>
      <sheetName val="Табл_5_4_1"/>
      <sheetName val="смета_склад_ГСМ1"/>
      <sheetName val="смета_цеховые1"/>
      <sheetName val="смета_транспорт1"/>
      <sheetName val="смета_общехоз1"/>
      <sheetName val="ФОТ_(2)1"/>
      <sheetName val="_табл__1_161"/>
      <sheetName val="длязакл__ОСНОВНОЕ_1"/>
      <sheetName val="для_закл__ОБЩЕХОЗ1"/>
      <sheetName val="для_закл__ЦЕХОВЫЕ1"/>
      <sheetName val="для_закл__ТРАНСПОРТ1"/>
      <sheetName val="ГСМ_автотранспорт1"/>
      <sheetName val="пр__активы1"/>
      <sheetName val="табл_5_2_2"/>
      <sheetName val="К_разноглас_2"/>
      <sheetName val="конец_заключения_НВВ2"/>
      <sheetName val="конец_закл_ИСК2"/>
      <sheetName val="Табл_5_4_2"/>
      <sheetName val="смета_склад_ГСМ2"/>
      <sheetName val="смета_цеховые2"/>
      <sheetName val="смета_транспорт2"/>
      <sheetName val="смета_общехоз2"/>
      <sheetName val="ФОТ_(2)2"/>
      <sheetName val="_табл__1_162"/>
      <sheetName val="длязакл__ОСНОВНОЕ_2"/>
      <sheetName val="для_закл__ОБЩЕХОЗ2"/>
      <sheetName val="для_закл__ЦЕХОВЫЕ2"/>
      <sheetName val="для_закл__ТРАНСПОРТ2"/>
      <sheetName val="ГСМ_автотранспорт2"/>
      <sheetName val="пр__активы2"/>
      <sheetName val="табл_5_2_3"/>
      <sheetName val="К_разноглас_3"/>
      <sheetName val="конец_заключения_НВВ3"/>
      <sheetName val="конец_закл_ИСК3"/>
      <sheetName val="Табл_5_4_3"/>
      <sheetName val="смета_склад_ГСМ3"/>
      <sheetName val="смета_цеховые3"/>
      <sheetName val="смета_транспорт3"/>
      <sheetName val="смета_общехоз3"/>
      <sheetName val="ФОТ_(2)3"/>
      <sheetName val="_табл__1_163"/>
      <sheetName val="длязакл__ОСНОВНОЕ_3"/>
      <sheetName val="для_закл__ОБЩЕХОЗ3"/>
      <sheetName val="для_закл__ЦЕХОВЫЕ3"/>
      <sheetName val="для_закл__ТРАНСПОРТ3"/>
      <sheetName val="ГСМ_автотранспорт3"/>
      <sheetName val="пр__активы3"/>
      <sheetName val="табл_5_2_4"/>
      <sheetName val="К_разноглас_4"/>
      <sheetName val="конец_заключения_НВВ4"/>
      <sheetName val="конец_закл_ИСК4"/>
      <sheetName val="Табл_5_4_4"/>
      <sheetName val="смета_склад_ГСМ4"/>
      <sheetName val="смета_цеховые4"/>
      <sheetName val="смета_транспорт4"/>
      <sheetName val="смета_общехоз4"/>
      <sheetName val="ФОТ_(2)4"/>
      <sheetName val="_табл__1_164"/>
      <sheetName val="длязакл__ОСНОВНОЕ_4"/>
      <sheetName val="для_закл__ОБЩЕХОЗ4"/>
      <sheetName val="для_закл__ЦЕХОВЫЕ4"/>
      <sheetName val="для_закл__ТРАНСПОРТ4"/>
      <sheetName val="ГСМ_автотранспорт4"/>
      <sheetName val="пр__активы4"/>
      <sheetName val="табл_5_2_5"/>
      <sheetName val="К_разноглас_5"/>
      <sheetName val="конец_заключения_НВВ5"/>
      <sheetName val="конец_закл_ИСК5"/>
      <sheetName val="Табл_5_4_5"/>
      <sheetName val="смета_склад_ГСМ5"/>
      <sheetName val="смета_цеховые5"/>
      <sheetName val="смета_транспорт5"/>
      <sheetName val="смета_общехоз5"/>
      <sheetName val="ФОТ_(2)5"/>
      <sheetName val="_табл__1_165"/>
      <sheetName val="длязакл__ОСНОВНОЕ_5"/>
      <sheetName val="для_закл__ОБЩЕХОЗ5"/>
      <sheetName val="для_закл__ЦЕХОВЫЕ5"/>
      <sheetName val="для_закл__ТРАНСПОРТ5"/>
      <sheetName val="ГСМ_автотранспорт5"/>
      <sheetName val="пр__активы5"/>
    </sheetNames>
    <sheetDataSet>
      <sheetData sheetId="0">
        <row r="22">
          <cell r="A22" t="str">
            <v>факт</v>
          </cell>
        </row>
        <row r="68">
          <cell r="A68" t="str">
            <v>ИТОГО т/э+т/н</v>
          </cell>
        </row>
        <row r="69">
          <cell r="A69" t="str">
            <v>т/э</v>
          </cell>
        </row>
        <row r="70">
          <cell r="A70" t="str">
            <v>т/э (произв-во)</v>
          </cell>
        </row>
        <row r="71">
          <cell r="A71" t="str">
            <v>т/э (передача)</v>
          </cell>
        </row>
        <row r="72">
          <cell r="A72" t="str">
            <v>т/э (сбыт)</v>
          </cell>
        </row>
        <row r="73">
          <cell r="A73" t="str">
            <v>т/н</v>
          </cell>
        </row>
      </sheetData>
      <sheetData sheetId="1" refreshError="1"/>
      <sheetData sheetId="2">
        <row r="4">
          <cell r="D4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."/>
      <sheetName val="Баланс тр."/>
      <sheetName val="Смета"/>
      <sheetName val="Т и Н"/>
      <sheetName val="Т и Н(тр.)"/>
      <sheetName val="Пер. субс."/>
      <sheetName val="Комментарии"/>
      <sheetName val="Проверка"/>
      <sheetName val="Свод"/>
      <sheetName val="Ошибки загрузки"/>
      <sheetName val="Диапазоны"/>
      <sheetName val="TEHSHEET"/>
      <sheetName val="REESTR_START"/>
      <sheetName val="REESTR_ORG"/>
      <sheetName val="REESTR"/>
      <sheetName val="Заголовок2"/>
      <sheetName val="Заголовок"/>
      <sheetName val="Список_организаций"/>
      <sheetName val="Баланс_пр_"/>
      <sheetName val="Баланс_тр_"/>
      <sheetName val="Т_и_Н"/>
      <sheetName val="Т_и_Н(тр_)"/>
      <sheetName val="Пер__субс_"/>
      <sheetName val="Ошибки_загрузки"/>
      <sheetName val="Список_организаций1"/>
      <sheetName val="Баланс_пр_1"/>
      <sheetName val="Баланс_тр_1"/>
      <sheetName val="Т_и_Н1"/>
      <sheetName val="Т_и_Н(тр_)1"/>
      <sheetName val="Пер__субс_1"/>
      <sheetName val="Ошибки_загрузки1"/>
      <sheetName val="Список_организаций2"/>
      <sheetName val="Баланс_пр_2"/>
      <sheetName val="Баланс_тр_2"/>
      <sheetName val="Т_и_Н2"/>
      <sheetName val="Т_и_Н(тр_)2"/>
      <sheetName val="Пер__субс_2"/>
      <sheetName val="Ошибки_загрузки2"/>
      <sheetName val="Список_организаций3"/>
      <sheetName val="Баланс_пр_3"/>
      <sheetName val="Баланс_тр_3"/>
      <sheetName val="Т_и_Н3"/>
      <sheetName val="Т_и_Н(тр_)3"/>
      <sheetName val="Пер__субс_3"/>
      <sheetName val="Ошибки_загрузки3"/>
      <sheetName val="Список_организаций4"/>
      <sheetName val="Баланс_пр_4"/>
      <sheetName val="Баланс_тр_4"/>
      <sheetName val="Т_и_Н4"/>
      <sheetName val="Т_и_Н(тр_)4"/>
      <sheetName val="Пер__субс_4"/>
      <sheetName val="Ошибки_загрузки4"/>
      <sheetName val="Список_организаций5"/>
      <sheetName val="Баланс_пр_5"/>
      <sheetName val="Баланс_тр_5"/>
      <sheetName val="Т_и_Н5"/>
      <sheetName val="Т_и_Н(тр_)5"/>
      <sheetName val="Пер__субс_5"/>
      <sheetName val="Ошибки_загрузки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эл_эн  2000"/>
      <sheetName val="план эл_эн на 2000 (2)"/>
      <sheetName val="план  эл_эн  2000 (3)"/>
      <sheetName val="эл_эн от МПО"/>
      <sheetName val="исходные данные"/>
      <sheetName val="расчетные таблицы"/>
      <sheetName val="элект-2005"/>
      <sheetName val="кпт-2005"/>
      <sheetName val="Destination"/>
      <sheetName val="ПВС с Коэф"/>
      <sheetName val="total"/>
      <sheetName val="Комплектация"/>
      <sheetName val="трубы"/>
      <sheetName val="СМР"/>
      <sheetName val="дороги"/>
      <sheetName val="ВВ"/>
      <sheetName val="ВНГДУ_П"/>
      <sheetName val="ВНГДУ"/>
      <sheetName val="ВП"/>
      <sheetName val="Гер"/>
      <sheetName val="Гр"/>
      <sheetName val="Двур"/>
      <sheetName val="ДЛМ"/>
      <sheetName val="ЗКат"/>
      <sheetName val="ЗМоис"/>
      <sheetName val="ЗОст"/>
      <sheetName val="ЗП"/>
      <sheetName val="ИТал"/>
      <sheetName val="Кат"/>
      <sheetName val="Кол"/>
      <sheetName val="Крап"/>
      <sheetName val="Лесм"/>
      <sheetName val="ЛНГДУ"/>
      <sheetName val="Лом"/>
      <sheetName val="Луг"/>
      <sheetName val="ЛЯх"/>
      <sheetName val="Мл"/>
      <sheetName val="НВ"/>
      <sheetName val="Озер"/>
      <sheetName val="Олен"/>
      <sheetName val="Онт"/>
      <sheetName val="Перв"/>
      <sheetName val="ПЕТРОЛЕУМ"/>
      <sheetName val="ВАХСКАЯ"/>
      <sheetName val="ПОЛУД"/>
      <sheetName val="Пр"/>
      <sheetName val="СВ"/>
      <sheetName val="Сев"/>
      <sheetName val="СНГДУ"/>
      <sheetName val="Сов"/>
      <sheetName val="Сов_ц1"/>
      <sheetName val="СОлен"/>
      <sheetName val="Стр"/>
      <sheetName val="Тамб"/>
      <sheetName val="ОАО"/>
      <sheetName val="ЦВ"/>
      <sheetName val="Чк"/>
      <sheetName val="ЮЧер"/>
      <sheetName val="ц_1991"/>
      <sheetName val="Лист2"/>
      <sheetName val="Возраст "/>
      <sheetName val="EKDEB90"/>
      <sheetName val="Прибыль опл"/>
      <sheetName val="стат.пар"/>
      <sheetName val="темп"/>
      <sheetName val="Т 1-4 (ЭД)"/>
      <sheetName val="Трайгор"/>
      <sheetName val="НПерв"/>
      <sheetName val="июл"/>
      <sheetName val="СКО"/>
      <sheetName val="Текущие цены"/>
      <sheetName val="рабочий"/>
      <sheetName val="окраска"/>
      <sheetName val="ВАХ_Ю11"/>
      <sheetName val="З_П  А1,А2"/>
      <sheetName val="М_Ю"/>
      <sheetName val="Н_В_Б10"/>
      <sheetName val="З_П_Ю1"/>
      <sheetName val="сов_Б"/>
      <sheetName val="ЧК_Ю1"/>
      <sheetName val="СНГДУ 1"/>
      <sheetName val="Факт Dink-Inv 2004"/>
      <sheetName val="ИДвалка"/>
      <sheetName val="TEHSHEET"/>
      <sheetName val="REESTR_MO"/>
      <sheetName val="Титульный"/>
      <sheetName val="Инструкция"/>
      <sheetName val="отчет_эл_эн__2000"/>
      <sheetName val="план_эл_эн_на_2000_(2)"/>
      <sheetName val="план__эл_эн__2000_(3)"/>
      <sheetName val="эл_эн_от_МПО"/>
      <sheetName val="исходные_данные"/>
      <sheetName val="расчетные_таблицы"/>
      <sheetName val="ПВС_с_Коэф"/>
      <sheetName val="Возраст_"/>
      <sheetName val="Прибыль_опл"/>
      <sheetName val="стат_пар"/>
      <sheetName val="Т_1-4_(ЭД)"/>
      <sheetName val="Текущие_цены"/>
      <sheetName val="З_П__А1,А2"/>
      <sheetName val="СНГДУ_1"/>
      <sheetName val="Факт_Dink-Inv_2004"/>
      <sheetName val="отчет_эл_эн__20001"/>
      <sheetName val="план_эл_эн_на_2000_(2)1"/>
      <sheetName val="план__эл_эн__2000_(3)1"/>
      <sheetName val="эл_эн_от_МПО1"/>
      <sheetName val="исходные_данные1"/>
      <sheetName val="расчетные_таблицы1"/>
      <sheetName val="ПВС_с_Коэф1"/>
      <sheetName val="Возраст_1"/>
      <sheetName val="Прибыль_опл1"/>
      <sheetName val="стат_пар1"/>
      <sheetName val="Т_1-4_(ЭД)1"/>
      <sheetName val="Текущие_цены1"/>
      <sheetName val="З_П__А1,А21"/>
      <sheetName val="СНГДУ_11"/>
      <sheetName val="Факт_Dink-Inv_20041"/>
      <sheetName val="отчет_эл_эн__20002"/>
      <sheetName val="план_эл_эн_на_2000_(2)2"/>
      <sheetName val="план__эл_эн__2000_(3)2"/>
      <sheetName val="эл_эн_от_МПО2"/>
      <sheetName val="исходные_данные2"/>
      <sheetName val="расчетные_таблицы2"/>
      <sheetName val="ПВС_с_Коэф2"/>
      <sheetName val="Возраст_2"/>
      <sheetName val="Прибыль_опл2"/>
      <sheetName val="стат_пар2"/>
      <sheetName val="Т_1-4_(ЭД)2"/>
      <sheetName val="Текущие_цены2"/>
      <sheetName val="З_П__А1,А22"/>
      <sheetName val="СНГДУ_12"/>
      <sheetName val="Факт_Dink-Inv_20042"/>
      <sheetName val="отчет_эл_эн__20003"/>
      <sheetName val="план_эл_эн_на_2000_(2)3"/>
      <sheetName val="план__эл_эн__2000_(3)3"/>
      <sheetName val="эл_эн_от_МПО3"/>
      <sheetName val="исходные_данные3"/>
      <sheetName val="расчетные_таблицы3"/>
      <sheetName val="ПВС_с_Коэф3"/>
      <sheetName val="Возраст_3"/>
      <sheetName val="Прибыль_опл3"/>
      <sheetName val="стат_пар3"/>
      <sheetName val="Т_1-4_(ЭД)3"/>
      <sheetName val="Текущие_цены3"/>
      <sheetName val="З_П__А1,А23"/>
      <sheetName val="СНГДУ_13"/>
      <sheetName val="Факт_Dink-Inv_20043"/>
      <sheetName val="отчет_эл_эн__20004"/>
      <sheetName val="план_эл_эн_на_2000_(2)4"/>
      <sheetName val="план__эл_эн__2000_(3)4"/>
      <sheetName val="эл_эн_от_МПО4"/>
      <sheetName val="исходные_данные4"/>
      <sheetName val="расчетные_таблицы4"/>
      <sheetName val="ПВС_с_Коэф4"/>
      <sheetName val="Возраст_4"/>
      <sheetName val="Прибыль_опл4"/>
      <sheetName val="стат_пар4"/>
      <sheetName val="Т_1-4_(ЭД)4"/>
      <sheetName val="Текущие_цены4"/>
      <sheetName val="З_П__А1,А24"/>
      <sheetName val="СНГДУ_14"/>
      <sheetName val="Факт_Dink-Inv_20044"/>
      <sheetName val="отчет_эл_эн__20005"/>
      <sheetName val="план_эл_эн_на_2000_(2)5"/>
      <sheetName val="план__эл_эн__2000_(3)5"/>
      <sheetName val="эл_эн_от_МПО5"/>
      <sheetName val="исходные_данные5"/>
      <sheetName val="расчетные_таблицы5"/>
      <sheetName val="ПВС_с_Коэф5"/>
      <sheetName val="Возраст_5"/>
      <sheetName val="Прибыль_опл5"/>
      <sheetName val="стат_пар5"/>
      <sheetName val="Т_1-4_(ЭД)5"/>
      <sheetName val="Текущие_цены5"/>
      <sheetName val="З_П__А1,А25"/>
      <sheetName val="СНГДУ_15"/>
      <sheetName val="Факт_Dink-Inv_2004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1.4.4-1"/>
      <sheetName val="1.4.5-1"/>
      <sheetName val="ф2 инвалюта"/>
      <sheetName val="ф1 инвалюта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имена"/>
      <sheetName val="FES"/>
      <sheetName val="1.2. Ср-ва пожаротушения"/>
      <sheetName val="ФОТ по ОТС 1"/>
      <sheetName val="командировки"/>
      <sheetName val="2001"/>
      <sheetName val="Pr_f-1"/>
      <sheetName val="2007"/>
      <sheetName val="ид для табл.2"/>
      <sheetName val="Список организаций"/>
      <sheetName val="REESTR_START"/>
      <sheetName val="REESTR"/>
      <sheetName val="Контроль"/>
      <sheetName val="1.2.1"/>
      <sheetName val="2.2.4"/>
      <sheetName val="ТоКС-э"/>
      <sheetName val="XLR_NoRangeSheet"/>
      <sheetName val="Master Cashflows - Contractual"/>
      <sheetName val="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.  (2)"/>
      <sheetName val="2.1. "/>
      <sheetName val="2.2. "/>
      <sheetName val="даты"/>
      <sheetName val="Произ-2004"/>
      <sheetName val="Произ-1кв"/>
      <sheetName val="Произ-2кв"/>
      <sheetName val="Произ-3кв"/>
      <sheetName val="Произ-4кв"/>
      <sheetName val="Лист13"/>
      <sheetName val="2_1___(2)"/>
      <sheetName val="2_1__"/>
      <sheetName val="2_2__"/>
      <sheetName val="2_1___(2)1"/>
      <sheetName val="2_1__1"/>
      <sheetName val="2_2__1"/>
      <sheetName val="2_1___(2)2"/>
      <sheetName val="2_1__2"/>
      <sheetName val="2_2__2"/>
      <sheetName val="2_1___(2)3"/>
      <sheetName val="2_1__3"/>
      <sheetName val="2_2__3"/>
      <sheetName val="2_1___(2)4"/>
      <sheetName val="2_1__4"/>
      <sheetName val="2_2__4"/>
      <sheetName val="2_1___(2)5"/>
      <sheetName val="2_1__5"/>
      <sheetName val="2_2__5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ни_ДЭКС"/>
      <sheetName val="Неоплата Прочее 11 (2)"/>
      <sheetName val="Прочее  КФ"/>
      <sheetName val="М_Прочее (2009г.)"/>
      <sheetName val="М_Прочее (2008г.)"/>
      <sheetName val="Неоплата Прочее 11"/>
      <sheetName val="Неоплата Сводная 11"/>
      <sheetName val="Неоплата Прочее 10"/>
      <sheetName val="Неоплата Сводная 10"/>
      <sheetName val="Неоплата Прочее 09"/>
      <sheetName val="Неоплата Сводная 09"/>
      <sheetName val="Неоплата Прочее 08"/>
      <sheetName val="Неоплата Сводная 08"/>
      <sheetName val="Прочее (2011)"/>
      <sheetName val="Сводная (2011г.)"/>
      <sheetName val="Прочее (2010)"/>
      <sheetName val="Сводная (2010г.)"/>
      <sheetName val="Прочее (2009г.)"/>
      <sheetName val="Сводная (2009г.)"/>
      <sheetName val="Прочее (2008г.)"/>
      <sheetName val="Сводная (2008г.)"/>
      <sheetName val="Прочее (2007г.)"/>
      <sheetName val="Сводная (2007г.)"/>
      <sheetName val="Прочее (2006г.)"/>
      <sheetName val="Сводная (2006г.)"/>
      <sheetName val="Прочее (2005г.)"/>
      <sheetName val="Сводная (2005г.)"/>
      <sheetName val="Прочее (2004г.) "/>
      <sheetName val="Сводная (2004г.)   "/>
      <sheetName val="Прочее (2003г.)"/>
      <sheetName val="Сводная (2003г.)  "/>
      <sheetName val="Шаблон"/>
      <sheetName val="договора на 01 мая 09г."/>
      <sheetName val="Наименование услуг"/>
      <sheetName val="Наименование услуг Было"/>
      <sheetName val="ДМНГ_Пени_10г"/>
      <sheetName val="Спец-строй_пени"/>
      <sheetName val="Меридиан_Пени"/>
      <sheetName val="ТИК_Триас_таблица к иску"/>
      <sheetName val="Удаленные"/>
      <sheetName val="Сводная (2009г.)ДМНГ"/>
      <sheetName val="Шаблон для оплаты КФ"/>
      <sheetName val="Прочее_2010_КФШ"/>
      <sheetName val="Сводная _2010г._ КФШ"/>
      <sheetName val="Месяца_Шаблон"/>
      <sheetName val="Сводная (2010г.) (2)"/>
      <sheetName val="Пени_Истина"/>
      <sheetName val="Шаблоны"/>
      <sheetName val="ГФ ВС"/>
      <sheetName val="ГФ"/>
      <sheetName val="Пени_Мизар"/>
      <sheetName val="ПСО"/>
      <sheetName val="Прочее для ББ"/>
      <sheetName val="Сводная (2011г.) для ББ"/>
      <sheetName val="КР_2011_Договора"/>
      <sheetName val="КР_2011_свод полный "/>
      <sheetName val="Пени_ВСК_07_09_12г."/>
      <sheetName val="Пени_ВСК_06_08_12г."/>
      <sheetName val="Долги_05_09_12г."/>
      <sheetName val="КО_стоянка"/>
      <sheetName val="Пени СФСтрой_15_10_12"/>
      <sheetName val="Долги_17_09_12г."/>
      <sheetName val="ТИК_12_09_12"/>
    </sheetNames>
    <sheetDataSet>
      <sheetData sheetId="0"/>
      <sheetData sheetId="1"/>
      <sheetData sheetId="2"/>
      <sheetData sheetId="3"/>
      <sheetData sheetId="4">
        <row r="473">
          <cell r="AC473">
            <v>0</v>
          </cell>
        </row>
      </sheetData>
      <sheetData sheetId="5"/>
      <sheetData sheetId="6"/>
      <sheetData sheetId="7"/>
      <sheetData sheetId="8"/>
      <sheetData sheetId="9">
        <row r="473">
          <cell r="AC473">
            <v>0</v>
          </cell>
        </row>
      </sheetData>
      <sheetData sheetId="10">
        <row r="473">
          <cell r="AC473">
            <v>0</v>
          </cell>
        </row>
      </sheetData>
      <sheetData sheetId="11"/>
      <sheetData sheetId="12"/>
      <sheetData sheetId="13">
        <row r="473">
          <cell r="AC473">
            <v>0</v>
          </cell>
        </row>
      </sheetData>
      <sheetData sheetId="14"/>
      <sheetData sheetId="15"/>
      <sheetData sheetId="16"/>
      <sheetData sheetId="17"/>
      <sheetData sheetId="18">
        <row r="3">
          <cell r="C3" t="str">
            <v>К_ЛРН в море</v>
          </cell>
        </row>
      </sheetData>
      <sheetData sheetId="19"/>
      <sheetData sheetId="20"/>
      <sheetData sheetId="21"/>
      <sheetData sheetId="22">
        <row r="3">
          <cell r="C3" t="str">
            <v>К_ЛРН в море</v>
          </cell>
        </row>
      </sheetData>
      <sheetData sheetId="23">
        <row r="3">
          <cell r="C3" t="str">
            <v>К_ЛРН в море</v>
          </cell>
        </row>
      </sheetData>
      <sheetData sheetId="24">
        <row r="3">
          <cell r="C3" t="str">
            <v>К_ЛРН в море</v>
          </cell>
        </row>
      </sheetData>
      <sheetData sheetId="25">
        <row r="3">
          <cell r="C3" t="str">
            <v>К_ЛРН в море</v>
          </cell>
        </row>
      </sheetData>
      <sheetData sheetId="26">
        <row r="3">
          <cell r="C3" t="str">
            <v>К_ЛРН в море</v>
          </cell>
        </row>
      </sheetData>
      <sheetData sheetId="27"/>
      <sheetData sheetId="28">
        <row r="3">
          <cell r="C3" t="str">
            <v>К_ЛРН в море</v>
          </cell>
        </row>
      </sheetData>
      <sheetData sheetId="29">
        <row r="3">
          <cell r="C3" t="str">
            <v>К_ЛРН в море</v>
          </cell>
        </row>
      </sheetData>
      <sheetData sheetId="30">
        <row r="3">
          <cell r="C3" t="str">
            <v>К_ЛРН в море</v>
          </cell>
        </row>
      </sheetData>
      <sheetData sheetId="31">
        <row r="3">
          <cell r="C3" t="str">
            <v>К_ЛРН в море</v>
          </cell>
        </row>
      </sheetData>
      <sheetData sheetId="32">
        <row r="3">
          <cell r="C3" t="str">
            <v>К_ЛРН в море</v>
          </cell>
        </row>
      </sheetData>
      <sheetData sheetId="33">
        <row r="3">
          <cell r="C3" t="str">
            <v>К_ЛРН в море</v>
          </cell>
        </row>
        <row r="4">
          <cell r="C4" t="str">
            <v>К_ЛРН в портах</v>
          </cell>
        </row>
        <row r="5">
          <cell r="C5" t="str">
            <v>К_АСГ</v>
          </cell>
        </row>
        <row r="6">
          <cell r="C6" t="str">
            <v>АСР - ЛРН</v>
          </cell>
        </row>
        <row r="7">
          <cell r="C7" t="str">
            <v>АСР - Суда</v>
          </cell>
        </row>
        <row r="8">
          <cell r="C8" t="str">
            <v>АСР - Буксировки</v>
          </cell>
        </row>
        <row r="9">
          <cell r="C9" t="str">
            <v>АСР - СП работы</v>
          </cell>
        </row>
        <row r="10">
          <cell r="C10" t="str">
            <v>АСР - С мели</v>
          </cell>
        </row>
        <row r="11">
          <cell r="C11" t="str">
            <v>К_Водолаз_Гидро</v>
          </cell>
        </row>
        <row r="12">
          <cell r="C12" t="str">
            <v>Услуги Флота_Аренда</v>
          </cell>
        </row>
        <row r="13">
          <cell r="C13" t="str">
            <v>К_Буксир-ка</v>
          </cell>
        </row>
        <row r="14">
          <cell r="C14" t="str">
            <v>К_СП работы/С мели</v>
          </cell>
        </row>
      </sheetData>
      <sheetData sheetId="34">
        <row r="3">
          <cell r="C3" t="str">
            <v>К_ЛРН в море</v>
          </cell>
        </row>
      </sheetData>
      <sheetData sheetId="35">
        <row r="3">
          <cell r="C3" t="str">
            <v>К_ЛРН в море</v>
          </cell>
        </row>
      </sheetData>
      <sheetData sheetId="36"/>
      <sheetData sheetId="37">
        <row r="3">
          <cell r="C3" t="str">
            <v>К_ЛРН в море</v>
          </cell>
        </row>
      </sheetData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Данные"/>
      <sheetName val="Анализ"/>
      <sheetName val="GRES.2007.5"/>
      <sheetName val="Лист12"/>
      <sheetName val="даты"/>
      <sheetName val="EKDEB90"/>
      <sheetName val="списки"/>
      <sheetName val="продВ(I)"/>
      <sheetName val="Enums"/>
      <sheetName val="ИТ-бюджет"/>
      <sheetName val="FST5"/>
      <sheetName val="Исходные"/>
      <sheetName val="Общий свод (2)"/>
      <sheetName val="навигация"/>
      <sheetName val="Т19.1"/>
      <sheetName val="Т1.1.1"/>
      <sheetName val="Т1.2.1"/>
      <sheetName val="Т3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Исход.инф."/>
      <sheetName val="% транспортировки"/>
      <sheetName val="3"/>
      <sheetName val="1.411.1"/>
      <sheetName val="ОС до 40 т.р."/>
      <sheetName val="regs"/>
      <sheetName val="31.08.2004"/>
      <sheetName val="коммунальные"/>
      <sheetName val="Темников"/>
      <sheetName val="1_411_1"/>
      <sheetName val="ПЕРЕСЧЕТ"/>
      <sheetName val="9_3"/>
      <sheetName val="_ транспортировки"/>
      <sheetName val="ОС до 40 т_р_"/>
      <sheetName val="расш. зарплаты (к 9.1. 9.1.1.) "/>
      <sheetName val="СЗ-процессинг"/>
      <sheetName val="Нормативы"/>
      <sheetName val="Параметры"/>
      <sheetName val="СЗ-собственная деятельность"/>
      <sheetName val="Технич.лист"/>
      <sheetName val="VLOOKUP"/>
      <sheetName val="INPUTMASTER"/>
      <sheetName val="#ССЫЛКА"/>
      <sheetName val="31_08_2004"/>
      <sheetName val="тех. нужды"/>
      <sheetName val="соб. нужды"/>
      <sheetName val="Отрадное"/>
      <sheetName val="КП"/>
      <sheetName val="field"/>
      <sheetName val="П"/>
      <sheetName val="CF"/>
      <sheetName val="СЗ_процессинг"/>
      <sheetName val="ОС до 40 т.р. 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Титульный лист С-П"/>
      <sheetName val="Детализация"/>
      <sheetName val="Справочник затрат_СБ"/>
      <sheetName val="Financing"/>
      <sheetName val="Потребность в МТР"/>
      <sheetName val="План Газпрома"/>
      <sheetName val="Лист1"/>
      <sheetName val="Тарифы _ЗН"/>
      <sheetName val="Тарифы _СК"/>
      <sheetName val="Справочни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П 21-1"/>
      <sheetName val="Ис. данные эк"/>
      <sheetName val="91 форма 2 1 полуг"/>
      <sheetName val="Настройки"/>
      <sheetName val="Общая"/>
      <sheetName val="ПРОГНОЗ_1"/>
      <sheetName val="Производство электроэнергии"/>
      <sheetName val="тар"/>
      <sheetName val="т1.15(смета8а)"/>
      <sheetName val="35998"/>
      <sheetName val="44"/>
      <sheetName val="92"/>
      <sheetName val="94"/>
      <sheetName val="97"/>
      <sheetName val="Отчет"/>
      <sheetName val="Фин план"/>
      <sheetName val="9_32"/>
      <sheetName val="Омскэнерго_с_учетом_доп_2010_1"/>
      <sheetName val="ФЗП_20111"/>
      <sheetName val="_накладные_расходы1"/>
      <sheetName val="Коды_статей1"/>
      <sheetName val="%_транспортировки1"/>
      <sheetName val="ОС_до_40_т_р_2"/>
      <sheetName val="1_411_12"/>
      <sheetName val="31_08_20042"/>
      <sheetName val="расш__зарплаты_(к_9_1__9_1_1_)1"/>
      <sheetName val="СЗ-собственная_деятельность1"/>
      <sheetName val="Технич_лист1"/>
      <sheetName val="__транспортировки1"/>
      <sheetName val="ОС_до_40_т_р_3"/>
      <sheetName val="тех__нужды1"/>
      <sheetName val="соб__нужды1"/>
      <sheetName val="Титульный_лист_С-П1"/>
      <sheetName val="Справочник_затрат_СБ1"/>
      <sheetName val="9_31"/>
      <sheetName val="Омскэнерго_с_учетом_доп_2010_"/>
      <sheetName val="ФЗП_2011"/>
      <sheetName val="_накладные_расходы"/>
      <sheetName val="Коды_статей"/>
      <sheetName val="%_транспортировки"/>
      <sheetName val="ОС_до_40_т_р_"/>
      <sheetName val="1_411_11"/>
      <sheetName val="31_08_20041"/>
      <sheetName val="расш__зарплаты_(к_9_1__9_1_1_)_"/>
      <sheetName val="СЗ-собственная_деятельность"/>
      <sheetName val="Технич_лист"/>
      <sheetName val="__транспортировки"/>
      <sheetName val="ОС_до_40_т_р_1"/>
      <sheetName val="тех__нужды"/>
      <sheetName val="соб__нужды"/>
      <sheetName val="Титульный_лист_С-П"/>
      <sheetName val="Справочник_затрат_СБ"/>
      <sheetName val="Проценты"/>
      <sheetName val="не_удалять"/>
      <sheetName val="подготовка кадров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TECHSHEET"/>
      <sheetName val="ОЦСГ"/>
      <sheetName val="Лист3"/>
      <sheetName val="0_13"/>
      <sheetName val="2_13"/>
      <sheetName val="2_23"/>
      <sheetName val="6_13"/>
      <sheetName val="17_13"/>
      <sheetName val="24_13"/>
      <sheetName val="Потребность_в_МТР"/>
      <sheetName val="эл_ст3"/>
      <sheetName val="GRES_2007_53"/>
      <sheetName val="ПС_рек"/>
      <sheetName val="ЛЭП_нов"/>
      <sheetName val="ИТОГИ__по_Н,Р,Э,Q3"/>
      <sheetName val="2008_-20103"/>
      <sheetName val="Общий_свод_(2)3"/>
      <sheetName val="Сценарные_условия3"/>
      <sheetName val="Список_ДЗО3"/>
      <sheetName val="4_Закупка_электроэнергии3"/>
      <sheetName val="5_Производственная_программа3"/>
      <sheetName val="TEHSHEET"/>
      <sheetName val="баланс1"/>
      <sheetName val="Титульный"/>
      <sheetName val="ТС.Т"/>
      <sheetName val="TECH_VERTICAL"/>
      <sheetName val="ТС.К"/>
      <sheetName val="ТБО.К"/>
      <sheetName val="ВО.К"/>
      <sheetName val="текущие цены"/>
      <sheetName val="Огл. Графиков"/>
      <sheetName val="рабочий"/>
      <sheetName val="окраска"/>
      <sheetName val="Info"/>
      <sheetName val="Grouplist"/>
      <sheetName val="productlist"/>
      <sheetName val="таблица"/>
      <sheetName val="valuations"/>
      <sheetName val="Транспортный"/>
      <sheetName val="TDSheet"/>
      <sheetName val="план 17"/>
      <sheetName val="P2"/>
      <sheetName val="сиз"/>
      <sheetName val="Титульный лист"/>
      <sheetName val="aje"/>
      <sheetName val="Резерв по отпускам"/>
      <sheetName val="исходные данные"/>
      <sheetName val="топливо2009"/>
      <sheetName val="2009"/>
      <sheetName val="МетодыРасчета"/>
      <sheetName val="форма-прил к ф№1"/>
      <sheetName val="Pricelist"/>
      <sheetName val="дефляторы"/>
      <sheetName val="Медслужба"/>
      <sheetName val="УКиСР"/>
      <sheetName val="Производство_электроэнергии"/>
      <sheetName val="т1_15(смета8а)"/>
      <sheetName val="План_Газпрома"/>
      <sheetName val="Тарифы__ЗН"/>
      <sheetName val="Тарифы__СК"/>
      <sheetName val="рвдс_зм"/>
      <sheetName val="ртвс_зм"/>
      <sheetName val="рэс_зм"/>
      <sheetName val="Таз_"/>
      <sheetName val="Ис__данные_эк"/>
      <sheetName val="Фин_план"/>
      <sheetName val="гр5(о)"/>
      <sheetName val="reestr"/>
      <sheetName val="REESTR_ORG"/>
      <sheetName val="Инструкция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Ф-1 (для АО-энерго)"/>
      <sheetName val="Ф-2 (для АО-энерго)"/>
      <sheetName val="перекрестка"/>
      <sheetName val="Расчет ФОТ"/>
      <sheetName val="Расчет тарифного коэф-та"/>
      <sheetName val="pr03"/>
      <sheetName val="2.Инфо"/>
      <sheetName val="ОС_до_40_т_р__"/>
      <sheetName val="подготовка_кадров"/>
      <sheetName val="смета+расш_"/>
      <sheetName val="1_401_2"/>
      <sheetName val="Справ-к_БДР_выручка"/>
      <sheetName val="Справочник_ЦФО"/>
      <sheetName val="Capex"/>
      <sheetName val="0_14"/>
      <sheetName val="2_14"/>
      <sheetName val="2_24"/>
      <sheetName val="6_14"/>
      <sheetName val="17_14"/>
      <sheetName val="24_14"/>
      <sheetName val="эл_ст4"/>
      <sheetName val="9_33"/>
      <sheetName val="Омскэнерго_с_учетом_доп_2010_2"/>
      <sheetName val="ФЗП_20112"/>
      <sheetName val="GRES_2007_54"/>
      <sheetName val="Общий_свод_(2)4"/>
      <sheetName val="Т19_1"/>
      <sheetName val="Т1_1_1"/>
      <sheetName val="Т1_2_1"/>
      <sheetName val="ИТОГИ__по_Н,Р,Э,Q4"/>
      <sheetName val="2008_-20104"/>
      <sheetName val="Сценарные_условия4"/>
      <sheetName val="Список_ДЗО4"/>
      <sheetName val="4_Закупка_электроэнергии4"/>
      <sheetName val="5_Производственная_программа4"/>
      <sheetName val="FGL_BS_data"/>
      <sheetName val="Вариант_XIII_(аренда_ГТУ)"/>
      <sheetName val="ЛЭП_нов1"/>
      <sheetName val="ПС_рек1"/>
      <sheetName val="Исход_инф_"/>
      <sheetName val="%_транспортировки2"/>
      <sheetName val="1_411_13"/>
      <sheetName val="ОС_до_40_т_р_4"/>
      <sheetName val="31_08_20043"/>
      <sheetName val="__транспортировки2"/>
      <sheetName val="ОС_до_40_т_р_5"/>
      <sheetName val="расш__зарплаты_(к_9_1__9_1_1_)2"/>
      <sheetName val="СЗ-собственная_деятельность2"/>
      <sheetName val="Технич_лист2"/>
      <sheetName val="тех__нужды2"/>
      <sheetName val="соб__нужды2"/>
      <sheetName val="_накладные_расходы2"/>
      <sheetName val="Коды_статей2"/>
      <sheetName val="Титульный_лист_С-П2"/>
      <sheetName val="Справочник_затрат_СБ2"/>
      <sheetName val="Потребность_в_МТР1"/>
      <sheetName val="План_Газпрома1"/>
      <sheetName val="Тарифы__ЗН1"/>
      <sheetName val="Тарифы__СК1"/>
      <sheetName val="рвдс_зм1"/>
      <sheetName val="ртвс_зм1"/>
      <sheetName val="рэс_зм1"/>
      <sheetName val="Таз_1"/>
      <sheetName val="П_4"/>
      <sheetName val="П_1"/>
      <sheetName val="П_21-1"/>
      <sheetName val="Ис__данные_эк1"/>
      <sheetName val="91_форма_2_1_полуг"/>
      <sheetName val="Производство_электроэнергии1"/>
      <sheetName val="т1_15(смета8а)1"/>
      <sheetName val="Фин_план1"/>
      <sheetName val="ТС_Т"/>
      <sheetName val="ТС_К"/>
      <sheetName val="ТБО_К"/>
      <sheetName val="ВО_К"/>
      <sheetName val="текущие_цены"/>
      <sheetName val="Огл__Графиков"/>
      <sheetName val="форма-прил_к_ф№1"/>
      <sheetName val="18_1"/>
      <sheetName val="19_1_1"/>
      <sheetName val="19_1_2"/>
      <sheetName val="19_2"/>
      <sheetName val="21_1"/>
      <sheetName val="21_2_1"/>
      <sheetName val="21_2_2"/>
      <sheetName val="21_4"/>
      <sheetName val="28_3"/>
      <sheetName val="1_1"/>
      <sheetName val="1_2"/>
      <sheetName val="18_2"/>
      <sheetName val="20_1"/>
      <sheetName val="21_3"/>
      <sheetName val="25_1"/>
      <sheetName val="28_1"/>
      <sheetName val="28_2"/>
      <sheetName val="P2_1"/>
      <sheetName val="P2_2"/>
      <sheetName val="Ф-1_(для_АО-энерго)"/>
      <sheetName val="Ф-2_(для_АО-энерго)"/>
      <sheetName val="Расчет_ФОТ"/>
      <sheetName val="Расчет_тарифного_коэф-та"/>
      <sheetName val="2_Инфо"/>
      <sheetName val="план_17"/>
      <sheetName val="Титульный_лист"/>
      <sheetName val="Резерв_по_отпускам"/>
      <sheetName val="исходные_данные"/>
      <sheetName val="0_15"/>
      <sheetName val="2_15"/>
      <sheetName val="2_25"/>
      <sheetName val="6_15"/>
      <sheetName val="17_15"/>
      <sheetName val="24_15"/>
      <sheetName val="эл_ст5"/>
      <sheetName val="9_34"/>
      <sheetName val="Омскэнерго_с_учетом_доп_2010_3"/>
      <sheetName val="ФЗП_20113"/>
      <sheetName val="GRES_2007_55"/>
      <sheetName val="Общий_свод_(2)5"/>
      <sheetName val="Т19_11"/>
      <sheetName val="Т1_1_11"/>
      <sheetName val="Т1_2_11"/>
      <sheetName val="ИТОГИ__по_Н,Р,Э,Q5"/>
      <sheetName val="2008_-20105"/>
      <sheetName val="Сценарные_условия5"/>
      <sheetName val="Список_ДЗО5"/>
      <sheetName val="4_Закупка_электроэнергии5"/>
      <sheetName val="5_Производственная_программа5"/>
      <sheetName val="FGL_BS_data1"/>
      <sheetName val="Вариант_XIII_(аренда_ГТУ)1"/>
      <sheetName val="ЛЭП_нов2"/>
      <sheetName val="ПС_рек2"/>
      <sheetName val="Исход_инф_1"/>
      <sheetName val="%_транспортировки3"/>
      <sheetName val="1_411_14"/>
      <sheetName val="ОС_до_40_т_р_6"/>
      <sheetName val="31_08_20044"/>
      <sheetName val="__транспортировки3"/>
      <sheetName val="ОС_до_40_т_р_7"/>
      <sheetName val="расш__зарплаты_(к_9_1__9_1_1_)3"/>
      <sheetName val="СЗ-собственная_деятельность3"/>
      <sheetName val="Технич_лист3"/>
      <sheetName val="тех__нужды3"/>
      <sheetName val="соб__нужды3"/>
      <sheetName val="ОС_до_40_т_р__1"/>
      <sheetName val="_накладные_расходы3"/>
      <sheetName val="Коды_статей3"/>
      <sheetName val="Титульный_лист_С-П3"/>
      <sheetName val="Справочник_затрат_СБ3"/>
      <sheetName val="Потребность_в_МТР2"/>
      <sheetName val="План_Газпрома2"/>
      <sheetName val="Тарифы__ЗН2"/>
      <sheetName val="Тарифы__СК2"/>
      <sheetName val="рвдс_зм2"/>
      <sheetName val="ртвс_зм2"/>
      <sheetName val="рэс_зм2"/>
      <sheetName val="Таз_2"/>
      <sheetName val="П_41"/>
      <sheetName val="П_11"/>
      <sheetName val="П_21-11"/>
      <sheetName val="Ис__данные_эк2"/>
      <sheetName val="91_форма_2_1_полуг1"/>
      <sheetName val="Производство_электроэнергии2"/>
      <sheetName val="т1_15(смета8а)2"/>
      <sheetName val="Фин_план2"/>
      <sheetName val="подготовка_кадров1"/>
      <sheetName val="смета+расш_1"/>
      <sheetName val="1_401_21"/>
      <sheetName val="Справ-к_БДР_выручка1"/>
      <sheetName val="Справочник_ЦФО1"/>
      <sheetName val="ТС_Т1"/>
      <sheetName val="ТС_К1"/>
      <sheetName val="ТБО_К1"/>
      <sheetName val="ВО_К1"/>
      <sheetName val="текущие_цены1"/>
      <sheetName val="Огл__Графиков1"/>
      <sheetName val="форма-прил_к_ф№11"/>
      <sheetName val="18_11"/>
      <sheetName val="19_1_11"/>
      <sheetName val="19_1_21"/>
      <sheetName val="19_21"/>
      <sheetName val="21_11"/>
      <sheetName val="21_2_11"/>
      <sheetName val="21_2_21"/>
      <sheetName val="21_41"/>
      <sheetName val="28_31"/>
      <sheetName val="1_11"/>
      <sheetName val="1_21"/>
      <sheetName val="18_21"/>
      <sheetName val="20_11"/>
      <sheetName val="21_31"/>
      <sheetName val="25_11"/>
      <sheetName val="28_11"/>
      <sheetName val="28_21"/>
      <sheetName val="P2_11"/>
      <sheetName val="P2_21"/>
      <sheetName val="Ф-1_(для_АО-энерго)1"/>
      <sheetName val="Ф-2_(для_АО-энерго)1"/>
      <sheetName val="Расчет_ФОТ1"/>
      <sheetName val="Расчет_тарифного_коэф-та1"/>
      <sheetName val="2_Инфо1"/>
      <sheetName val="план_171"/>
      <sheetName val="Титульный_лист1"/>
      <sheetName val="Резерв_по_отпускам1"/>
      <sheetName val="исходные_данные1"/>
      <sheetName val="0_16"/>
      <sheetName val="2_16"/>
      <sheetName val="2_26"/>
      <sheetName val="6_16"/>
      <sheetName val="17_16"/>
      <sheetName val="24_16"/>
      <sheetName val="эл_ст6"/>
      <sheetName val="9_35"/>
      <sheetName val="Омскэнерго_с_учетом_доп_2010_4"/>
      <sheetName val="ФЗП_20114"/>
      <sheetName val="GRES_2007_56"/>
      <sheetName val="Общий_свод_(2)6"/>
      <sheetName val="Т19_12"/>
      <sheetName val="Т1_1_12"/>
      <sheetName val="Т1_2_12"/>
      <sheetName val="ИТОГИ__по_Н,Р,Э,Q6"/>
      <sheetName val="2008_-20106"/>
      <sheetName val="Сценарные_условия6"/>
      <sheetName val="Список_ДЗО6"/>
      <sheetName val="4_Закупка_электроэнергии6"/>
      <sheetName val="5_Производственная_программа6"/>
      <sheetName val="FGL_BS_data2"/>
      <sheetName val="Вариант_XIII_(аренда_ГТУ)2"/>
      <sheetName val="ЛЭП_нов3"/>
      <sheetName val="ПС_рек3"/>
      <sheetName val="Исход_инф_2"/>
      <sheetName val="%_транспортировки4"/>
      <sheetName val="1_411_15"/>
      <sheetName val="ОС_до_40_т_р_8"/>
      <sheetName val="31_08_20045"/>
      <sheetName val="__транспортировки4"/>
      <sheetName val="ОС_до_40_т_р_9"/>
      <sheetName val="расш__зарплаты_(к_9_1__9_1_1_)4"/>
      <sheetName val="СЗ-собственная_деятельность4"/>
      <sheetName val="Технич_лист4"/>
      <sheetName val="тех__нужды4"/>
      <sheetName val="соб__нужды4"/>
      <sheetName val="ОС_до_40_т_р__2"/>
      <sheetName val="_накладные_расходы4"/>
      <sheetName val="Коды_статей4"/>
      <sheetName val="Титульный_лист_С-П4"/>
      <sheetName val="Справочник_затрат_СБ4"/>
      <sheetName val="Потребность_в_МТР3"/>
      <sheetName val="План_Газпрома3"/>
      <sheetName val="Тарифы__ЗН3"/>
      <sheetName val="Тарифы__СК3"/>
      <sheetName val="рвдс_зм3"/>
      <sheetName val="ртвс_зм3"/>
      <sheetName val="рэс_зм3"/>
      <sheetName val="Таз_3"/>
      <sheetName val="П_42"/>
      <sheetName val="П_12"/>
      <sheetName val="П_21-12"/>
      <sheetName val="Ис__данные_эк3"/>
      <sheetName val="91_форма_2_1_полуг2"/>
      <sheetName val="Производство_электроэнергии3"/>
      <sheetName val="т1_15(смета8а)3"/>
      <sheetName val="Фин_план3"/>
      <sheetName val="подготовка_кадров2"/>
      <sheetName val="смета+расш_2"/>
      <sheetName val="1_401_22"/>
      <sheetName val="Справ-к_БДР_выручка2"/>
      <sheetName val="Справочник_ЦФО2"/>
      <sheetName val="ТС_Т2"/>
      <sheetName val="ТС_К2"/>
      <sheetName val="ТБО_К2"/>
      <sheetName val="ВО_К2"/>
      <sheetName val="текущие_цены2"/>
      <sheetName val="Огл__Графиков2"/>
      <sheetName val="форма-прил_к_ф№12"/>
      <sheetName val="18_12"/>
      <sheetName val="19_1_12"/>
      <sheetName val="19_1_22"/>
      <sheetName val="19_22"/>
      <sheetName val="21_12"/>
      <sheetName val="21_2_12"/>
      <sheetName val="21_2_22"/>
      <sheetName val="21_42"/>
      <sheetName val="28_32"/>
      <sheetName val="1_12"/>
      <sheetName val="1_22"/>
      <sheetName val="18_22"/>
      <sheetName val="20_12"/>
      <sheetName val="21_32"/>
      <sheetName val="25_12"/>
      <sheetName val="28_12"/>
      <sheetName val="28_22"/>
      <sheetName val="P2_12"/>
      <sheetName val="P2_22"/>
      <sheetName val="Ф-1_(для_АО-энерго)2"/>
      <sheetName val="Ф-2_(для_АО-энерго)2"/>
      <sheetName val="Расчет_ФОТ2"/>
      <sheetName val="Расчет_тарифного_коэф-та2"/>
      <sheetName val="2_Инфо2"/>
      <sheetName val="план_172"/>
      <sheetName val="Титульный_лист2"/>
      <sheetName val="Резерв_по_отпускам2"/>
      <sheetName val="исходные_данные2"/>
      <sheetName val="0_17"/>
      <sheetName val="2_17"/>
      <sheetName val="2_27"/>
      <sheetName val="6_17"/>
      <sheetName val="17_17"/>
      <sheetName val="24_17"/>
      <sheetName val="эл_ст7"/>
      <sheetName val="9_36"/>
      <sheetName val="Омскэнерго_с_учетом_доп_2010_5"/>
      <sheetName val="ФЗП_20115"/>
      <sheetName val="GRES_2007_57"/>
      <sheetName val="Общий_свод_(2)7"/>
      <sheetName val="Т19_13"/>
      <sheetName val="Т1_1_13"/>
      <sheetName val="Т1_2_13"/>
      <sheetName val="ИТОГИ__по_Н,Р,Э,Q7"/>
      <sheetName val="2008_-20107"/>
      <sheetName val="Сценарные_условия7"/>
      <sheetName val="Список_ДЗО7"/>
      <sheetName val="4_Закупка_электроэнергии7"/>
      <sheetName val="5_Производственная_программа7"/>
      <sheetName val="FGL_BS_data3"/>
      <sheetName val="Вариант_XIII_(аренда_ГТУ)3"/>
      <sheetName val="ЛЭП_нов4"/>
      <sheetName val="ПС_рек4"/>
      <sheetName val="Исход_инф_3"/>
      <sheetName val="%_транспортировки5"/>
      <sheetName val="1_411_16"/>
      <sheetName val="ОС_до_40_т_р_10"/>
      <sheetName val="31_08_20046"/>
      <sheetName val="__транспортировки5"/>
      <sheetName val="ОС_до_40_т_р_11"/>
      <sheetName val="расш__зарплаты_(к_9_1__9_1_1_)5"/>
      <sheetName val="СЗ-собственная_деятельность5"/>
      <sheetName val="Технич_лист5"/>
      <sheetName val="тех__нужды5"/>
      <sheetName val="соб__нужды5"/>
      <sheetName val="ОС_до_40_т_р__3"/>
      <sheetName val="_накладные_расходы5"/>
      <sheetName val="Коды_статей5"/>
      <sheetName val="Титульный_лист_С-П5"/>
      <sheetName val="Справочник_затрат_СБ5"/>
      <sheetName val="Потребность_в_МТР4"/>
      <sheetName val="План_Газпрома4"/>
      <sheetName val="Тарифы__ЗН4"/>
      <sheetName val="Тарифы__СК4"/>
      <sheetName val="рвдс_зм4"/>
      <sheetName val="ртвс_зм4"/>
      <sheetName val="рэс_зм4"/>
      <sheetName val="Таз_4"/>
      <sheetName val="П_43"/>
      <sheetName val="П_13"/>
      <sheetName val="П_21-13"/>
      <sheetName val="Ис__данные_эк4"/>
      <sheetName val="91_форма_2_1_полуг3"/>
      <sheetName val="Производство_электроэнергии4"/>
      <sheetName val="т1_15(смета8а)4"/>
      <sheetName val="Фин_план4"/>
      <sheetName val="подготовка_кадров3"/>
      <sheetName val="смета+расш_3"/>
      <sheetName val="1_401_23"/>
      <sheetName val="Справ-к_БДР_выручка3"/>
      <sheetName val="Справочник_ЦФО3"/>
      <sheetName val="ТС_Т3"/>
      <sheetName val="ТС_К3"/>
      <sheetName val="ТБО_К3"/>
      <sheetName val="ВО_К3"/>
      <sheetName val="текущие_цены3"/>
      <sheetName val="Огл__Графиков3"/>
      <sheetName val="форма-прил_к_ф№13"/>
      <sheetName val="18_13"/>
      <sheetName val="19_1_13"/>
      <sheetName val="19_1_23"/>
      <sheetName val="19_23"/>
      <sheetName val="21_13"/>
      <sheetName val="21_2_13"/>
      <sheetName val="21_2_23"/>
      <sheetName val="21_43"/>
      <sheetName val="28_33"/>
      <sheetName val="1_13"/>
      <sheetName val="1_23"/>
      <sheetName val="18_23"/>
      <sheetName val="20_13"/>
      <sheetName val="21_33"/>
      <sheetName val="25_13"/>
      <sheetName val="28_13"/>
      <sheetName val="28_23"/>
      <sheetName val="P2_13"/>
      <sheetName val="P2_23"/>
      <sheetName val="Ф-1_(для_АО-энерго)3"/>
      <sheetName val="Ф-2_(для_АО-энерго)3"/>
      <sheetName val="Расчет_ФОТ3"/>
      <sheetName val="Расчет_тарифного_коэф-та3"/>
      <sheetName val="2_Инфо3"/>
      <sheetName val="план_173"/>
      <sheetName val="Титульный_лист3"/>
      <sheetName val="Резерв_по_отпускам3"/>
      <sheetName val="исходные_данные3"/>
      <sheetName val="0_18"/>
      <sheetName val="2_18"/>
      <sheetName val="2_28"/>
      <sheetName val="6_18"/>
      <sheetName val="17_18"/>
      <sheetName val="24_18"/>
      <sheetName val="эл_ст8"/>
      <sheetName val="9_37"/>
      <sheetName val="Омскэнерго_с_учетом_доп_2010_6"/>
      <sheetName val="ФЗП_20116"/>
      <sheetName val="GRES_2007_58"/>
      <sheetName val="Общий_свод_(2)8"/>
      <sheetName val="Т19_14"/>
      <sheetName val="Т1_1_14"/>
      <sheetName val="Т1_2_14"/>
      <sheetName val="ИТОГИ__по_Н,Р,Э,Q8"/>
      <sheetName val="2008_-20108"/>
      <sheetName val="Сценарные_условия8"/>
      <sheetName val="Список_ДЗО8"/>
      <sheetName val="4_Закупка_электроэнергии8"/>
      <sheetName val="5_Производственная_программа8"/>
      <sheetName val="FGL_BS_data4"/>
      <sheetName val="Вариант_XIII_(аренда_ГТУ)4"/>
      <sheetName val="ЛЭП_нов5"/>
      <sheetName val="ПС_рек5"/>
      <sheetName val="Исход_инф_4"/>
      <sheetName val="%_транспортировки6"/>
      <sheetName val="1_411_17"/>
      <sheetName val="ОС_до_40_т_р_12"/>
      <sheetName val="31_08_20047"/>
      <sheetName val="__транспортировки6"/>
      <sheetName val="ОС_до_40_т_р_13"/>
      <sheetName val="расш__зарплаты_(к_9_1__9_1_1_)6"/>
      <sheetName val="СЗ-собственная_деятельность6"/>
      <sheetName val="Технич_лист6"/>
      <sheetName val="тех__нужды6"/>
      <sheetName val="соб__нужды6"/>
      <sheetName val="ОС_до_40_т_р__4"/>
      <sheetName val="_накладные_расходы6"/>
      <sheetName val="Коды_статей6"/>
      <sheetName val="Титульный_лист_С-П6"/>
      <sheetName val="Справочник_затрат_СБ6"/>
      <sheetName val="Потребность_в_МТР5"/>
      <sheetName val="План_Газпрома5"/>
      <sheetName val="Тарифы__ЗН5"/>
      <sheetName val="Тарифы__СК5"/>
      <sheetName val="рвдс_зм5"/>
      <sheetName val="ртвс_зм5"/>
      <sheetName val="рэс_зм5"/>
      <sheetName val="Таз_5"/>
      <sheetName val="П_44"/>
      <sheetName val="П_14"/>
      <sheetName val="П_21-14"/>
      <sheetName val="Ис__данные_эк5"/>
      <sheetName val="91_форма_2_1_полуг4"/>
      <sheetName val="Производство_электроэнергии5"/>
      <sheetName val="т1_15(смета8а)5"/>
      <sheetName val="Фин_план5"/>
      <sheetName val="подготовка_кадров4"/>
      <sheetName val="смета+расш_4"/>
      <sheetName val="1_401_24"/>
      <sheetName val="Справ-к_БДР_выручка4"/>
      <sheetName val="Справочник_ЦФО4"/>
      <sheetName val="ТС_Т4"/>
      <sheetName val="ТС_К4"/>
      <sheetName val="ТБО_К4"/>
      <sheetName val="ВО_К4"/>
      <sheetName val="текущие_цены4"/>
      <sheetName val="Огл__Графиков4"/>
      <sheetName val="форма-прил_к_ф№14"/>
      <sheetName val="18_14"/>
      <sheetName val="19_1_14"/>
      <sheetName val="19_1_24"/>
      <sheetName val="19_24"/>
      <sheetName val="21_14"/>
      <sheetName val="21_2_14"/>
      <sheetName val="21_2_24"/>
      <sheetName val="21_44"/>
      <sheetName val="28_34"/>
      <sheetName val="1_14"/>
      <sheetName val="1_24"/>
      <sheetName val="18_24"/>
      <sheetName val="20_14"/>
      <sheetName val="21_34"/>
      <sheetName val="25_14"/>
      <sheetName val="28_14"/>
      <sheetName val="28_24"/>
      <sheetName val="P2_14"/>
      <sheetName val="P2_24"/>
      <sheetName val="Ф-1_(для_АО-энерго)4"/>
      <sheetName val="Ф-2_(для_АО-энерго)4"/>
      <sheetName val="Расчет_ФОТ4"/>
      <sheetName val="Расчет_тарифного_коэф-та4"/>
      <sheetName val="2_Инфо4"/>
      <sheetName val="план_174"/>
      <sheetName val="Титульный_лист4"/>
      <sheetName val="Резерв_по_отпускам4"/>
      <sheetName val="исходные_данные4"/>
      <sheetName val="0_19"/>
      <sheetName val="2_19"/>
      <sheetName val="2_29"/>
      <sheetName val="6_19"/>
      <sheetName val="17_19"/>
      <sheetName val="24_19"/>
      <sheetName val="эл_ст9"/>
      <sheetName val="9_38"/>
      <sheetName val="Омскэнерго_с_учетом_доп_2010_7"/>
      <sheetName val="ФЗП_20117"/>
      <sheetName val="GRES_2007_59"/>
      <sheetName val="Общий_свод_(2)9"/>
      <sheetName val="Т19_15"/>
      <sheetName val="Т1_1_15"/>
      <sheetName val="Т1_2_15"/>
      <sheetName val="ИТОГИ__по_Н,Р,Э,Q9"/>
      <sheetName val="2008_-20109"/>
      <sheetName val="Сценарные_условия9"/>
      <sheetName val="Список_ДЗО9"/>
      <sheetName val="4_Закупка_электроэнергии9"/>
      <sheetName val="5_Производственная_программа9"/>
      <sheetName val="FGL_BS_data5"/>
      <sheetName val="Вариант_XIII_(аренда_ГТУ)5"/>
      <sheetName val="ЛЭП_нов6"/>
      <sheetName val="ПС_рек6"/>
      <sheetName val="Исход_инф_5"/>
      <sheetName val="%_транспортировки7"/>
      <sheetName val="1_411_18"/>
      <sheetName val="ОС_до_40_т_р_14"/>
      <sheetName val="31_08_20048"/>
      <sheetName val="__транспортировки7"/>
      <sheetName val="ОС_до_40_т_р_15"/>
      <sheetName val="расш__зарплаты_(к_9_1__9_1_1_)7"/>
      <sheetName val="СЗ-собственная_деятельность7"/>
      <sheetName val="Технич_лист7"/>
      <sheetName val="тех__нужды7"/>
      <sheetName val="соб__нужды7"/>
      <sheetName val="ОС_до_40_т_р__5"/>
      <sheetName val="_накладные_расходы7"/>
      <sheetName val="Коды_статей7"/>
      <sheetName val="Титульный_лист_С-П7"/>
      <sheetName val="Справочник_затрат_СБ7"/>
      <sheetName val="Потребность_в_МТР6"/>
      <sheetName val="План_Газпрома6"/>
      <sheetName val="Тарифы__ЗН6"/>
      <sheetName val="Тарифы__СК6"/>
      <sheetName val="рвдс_зм6"/>
      <sheetName val="ртвс_зм6"/>
      <sheetName val="рэс_зм6"/>
      <sheetName val="Таз_6"/>
      <sheetName val="П_45"/>
      <sheetName val="П_15"/>
      <sheetName val="П_21-15"/>
      <sheetName val="Ис__данные_эк6"/>
      <sheetName val="91_форма_2_1_полуг5"/>
      <sheetName val="Производство_электроэнергии6"/>
      <sheetName val="т1_15(смета8а)6"/>
      <sheetName val="Фин_план6"/>
      <sheetName val="подготовка_кадров5"/>
      <sheetName val="смета+расш_5"/>
      <sheetName val="1_401_25"/>
      <sheetName val="Справ-к_БДР_выручка5"/>
      <sheetName val="Справочник_ЦФО5"/>
      <sheetName val="ТС_Т5"/>
      <sheetName val="ТС_К5"/>
      <sheetName val="ТБО_К5"/>
      <sheetName val="ВО_К5"/>
      <sheetName val="текущие_цены5"/>
      <sheetName val="Огл__Графиков5"/>
      <sheetName val="форма-прил_к_ф№15"/>
      <sheetName val="18_15"/>
      <sheetName val="19_1_15"/>
      <sheetName val="19_1_25"/>
      <sheetName val="19_25"/>
      <sheetName val="21_15"/>
      <sheetName val="21_2_15"/>
      <sheetName val="21_2_25"/>
      <sheetName val="21_45"/>
      <sheetName val="28_35"/>
      <sheetName val="1_15"/>
      <sheetName val="1_25"/>
      <sheetName val="18_25"/>
      <sheetName val="20_15"/>
      <sheetName val="21_35"/>
      <sheetName val="25_15"/>
      <sheetName val="28_15"/>
      <sheetName val="28_25"/>
      <sheetName val="P2_15"/>
      <sheetName val="P2_25"/>
      <sheetName val="Ф-1_(для_АО-энерго)5"/>
      <sheetName val="Ф-2_(для_АО-энерго)5"/>
      <sheetName val="Расчет_ФОТ5"/>
      <sheetName val="Расчет_тарифного_коэф-та5"/>
      <sheetName val="2_Инфо5"/>
      <sheetName val="план_175"/>
      <sheetName val="Титульный_лист5"/>
      <sheetName val="Резерв_по_отпускам5"/>
      <sheetName val="исходные_данные5"/>
      <sheetName val="ээ"/>
      <sheetName val="Стоимость ЭЭ"/>
      <sheetName val="ЭСО"/>
      <sheetName val="сбыт"/>
      <sheetName val="Ген. не уч. ОРЭМ"/>
      <sheetName val="Свод"/>
      <sheetName val="Стоимость_ЭЭ"/>
      <sheetName val="Ген__не_уч__ОРЭМ"/>
      <sheetName val="Стоимость_ЭЭ1"/>
      <sheetName val="Ген__не_уч__ОРЭМ1"/>
      <sheetName val="Расчёт расходов"/>
      <sheetName val="НВВ по уровням"/>
      <sheetName val="REESTR_MO"/>
      <sheetName val="ORGS"/>
      <sheetName val="Обнулить"/>
      <sheetName val="Форма"/>
      <sheetName val="отчдетальный"/>
      <sheetName val="Топливо_пр_гВ "/>
      <sheetName val="Под_воды_пр_г"/>
      <sheetName val="Пр_ст_вод_пр_г"/>
      <sheetName val="Топливо_пр_гК"/>
      <sheetName val="Реаг_пр_годВ"/>
      <sheetName val="Реаг_пр_годК"/>
      <sheetName val="Лист17"/>
      <sheetName val="Форма_отч_лист5"/>
      <sheetName val="Форма_отч_лист3"/>
      <sheetName val="МВЗ (92 сч.)_1 кв."/>
      <sheetName val="МВЗ (92 сч.)_2 кв."/>
      <sheetName val="МВЗ (92 сч.)_3 кв."/>
      <sheetName val="МВЗ (92 сч.)_4 кв."/>
      <sheetName val="ПФВ-0.5"/>
      <sheetName val="ПФВ-0.6"/>
      <sheetName val="XLR_NoRangeSheet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/>
      <sheetData sheetId="983"/>
      <sheetData sheetId="984"/>
      <sheetData sheetId="985"/>
      <sheetData sheetId="986" refreshError="1"/>
      <sheetData sheetId="987" refreshError="1"/>
      <sheetData sheetId="988" refreshError="1"/>
      <sheetData sheetId="989"/>
      <sheetData sheetId="990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sapactivexlhiddensheet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Классификатор1"/>
      <sheetName val="Приложение 1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2002(v1)"/>
      <sheetName val="ФИНПЛАН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продВ(I)"/>
      <sheetName val="У-Алд_наслегаХранение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РСД ИА "/>
      <sheetName val="Исходные"/>
      <sheetName val="расчет тарифов"/>
      <sheetName val="свод"/>
      <sheetName val="Номенклатура"/>
      <sheetName val="AddList"/>
      <sheetName val="AddList "/>
      <sheetName val="Настр"/>
      <sheetName val="Проценты"/>
      <sheetName val="1.19.1 произв тэ"/>
      <sheetName val="План Газпрома"/>
      <sheetName val="01-02 (БДиР Общества)"/>
      <sheetName val="t_настройки"/>
      <sheetName val="Внеш Совме"/>
      <sheetName val="TEHSHEET"/>
      <sheetName val="Стоимость ЭЭ"/>
      <sheetName val="EKDEB90"/>
      <sheetName val="Расчёт НВВ по RAB"/>
      <sheetName val="Standard"/>
      <sheetName val="ОХЗ КТС"/>
      <sheetName val="МО"/>
      <sheetName val="Pricelist"/>
      <sheetName val="Контрагенты"/>
      <sheetName val="лист2"/>
      <sheetName val="Закупки центр"/>
      <sheetName val="УЗ-21(2002):УЗ-22(3кв.) (2)"/>
      <sheetName val="Стр1"/>
      <sheetName val="Список"/>
      <sheetName val="на 1 тут"/>
      <sheetName val="sverxtip"/>
      <sheetName val="БФ-2-13-П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лист"/>
      <sheetName val="навигация"/>
      <sheetName val="т3"/>
      <sheetName val="регионы"/>
      <sheetName val="Договоры"/>
      <sheetName val="ОПФ"/>
      <sheetName val="ДДС_Статьи"/>
      <sheetName val="коэфф"/>
      <sheetName val="сценарные условия ОГК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Выгрузка"/>
      <sheetName val="Данные ОАО"/>
      <sheetName val="Прил1"/>
      <sheetName val="мониторинг"/>
      <sheetName val="Огл. Графиков"/>
      <sheetName val="рабочий"/>
      <sheetName val="Текущие цены"/>
      <sheetName val="окраска"/>
      <sheetName val="Рейтинг"/>
      <sheetName val="гр5(о)"/>
      <sheetName val="REESTR_MO"/>
      <sheetName val="Инструкция"/>
      <sheetName val="баланс1"/>
      <sheetName val="TECHSHEET"/>
      <sheetName val="таблица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ф17"/>
      <sheetName val="ф20"/>
      <sheetName val="ф18"/>
      <sheetName val="КВАНТ"/>
      <sheetName val="ээ"/>
      <sheetName val="6 Списки"/>
      <sheetName val="ras bs"/>
      <sheetName val="топливо2009"/>
      <sheetName val="2009"/>
      <sheetName val="ИД2016"/>
      <sheetName val="A"/>
      <sheetName val="сиз"/>
      <sheetName val="Проводки_02"/>
      <sheetName val="АКРасч"/>
      <sheetName val="valuations"/>
      <sheetName val="Форма сетевой график ЭРСБ"/>
      <sheetName val="Info"/>
      <sheetName val="Grouplist"/>
      <sheetName val="ф19"/>
      <sheetName val="ф4"/>
      <sheetName val="ф5"/>
      <sheetName val="ф6"/>
      <sheetName val="ф7"/>
      <sheetName val="ф8"/>
      <sheetName val="ф9"/>
      <sheetName val="ф9(замена)"/>
      <sheetName val="ф16"/>
      <sheetName val="2008 -2010"/>
      <sheetName val="БИ-2-18-П"/>
      <sheetName val="БИ-2-19-П"/>
      <sheetName val="БИ-2-7-П"/>
      <sheetName val="БИ-2-9-П"/>
      <sheetName val="БИ-2-14-П"/>
      <sheetName val="БИ-2-16-П"/>
      <sheetName val="Main"/>
      <sheetName val="links"/>
      <sheetName val="Свод__табл_7"/>
      <sheetName val="Отпуск_ээ7"/>
      <sheetName val="Вспом__мат-лы7"/>
      <sheetName val="Прочие_затраты7"/>
      <sheetName val="ИТОГИ__по_Н,Р,Э,Q7"/>
      <sheetName val="эл_ст7"/>
      <sheetName val="Производство_электроэнергии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18_27"/>
      <sheetName val="2_27"/>
      <sheetName val="20_17"/>
      <sheetName val="21_37"/>
      <sheetName val="24_17"/>
      <sheetName val="25_17"/>
      <sheetName val="28_17"/>
      <sheetName val="28_27"/>
      <sheetName val="P2_17"/>
      <sheetName val="P2_27"/>
      <sheetName val="инвестиции_20077"/>
      <sheetName val="УЗ-21(1кв_)_(2)7"/>
      <sheetName val="УЗ-22(3кв_)_(2)7"/>
      <sheetName val="Калькуляция_кв7"/>
      <sheetName val="Balance_Sheet7"/>
      <sheetName val="хар-ка_земли_1_6"/>
      <sheetName val="Приложение_16"/>
      <sheetName val="факт_2009_года6"/>
      <sheetName val="Факт_2010_года6"/>
      <sheetName val="План_на_2011_год6"/>
      <sheetName val="1_117"/>
      <sheetName val="ф_2_за_4_кв_20056"/>
      <sheetName val="FEK_2002_Н6"/>
      <sheetName val="Приложение_2_16"/>
      <sheetName val="Титульный_лист_С-П6"/>
      <sheetName val="17_16"/>
      <sheetName val="Услуги_ПХ6"/>
      <sheetName val="_накладные_расходы6"/>
      <sheetName val="Ожид_ФР6"/>
      <sheetName val="жилой_фонд6"/>
      <sheetName val="Фин_план6"/>
      <sheetName val="Исходные_данные_и_тариф_ЭЛЕКТР3"/>
      <sheetName val="Справочник_затрат_СБ3"/>
      <sheetName val="Коды_статей3"/>
      <sheetName val="исходные_данные3"/>
      <sheetName val="Тарифы__ЗН3"/>
      <sheetName val="Тарифы__СК3"/>
      <sheetName val="расчет_тарифов3"/>
      <sheetName val="РСД_ИА_3"/>
      <sheetName val="AddList_3"/>
      <sheetName val="1_19_1_произв_тэ3"/>
      <sheetName val="План_Газпрома3"/>
      <sheetName val="01-02_(БДиР_Общества)3"/>
      <sheetName val="Внеш_Совме3"/>
      <sheetName val="Стоимость_ЭЭ"/>
      <sheetName val="Расчёт_НВВ_по_RAB"/>
      <sheetName val="ОХЗ_КТС"/>
      <sheetName val="на_1_тут"/>
      <sheetName val="Закупки_центр"/>
      <sheetName val="УЗ-21(2002):УЗ-22(3кв_)_(2)"/>
      <sheetName val="сценарные_условия_ОГК"/>
      <sheetName val="Данные_ОАО"/>
      <sheetName val="баланс_энергии"/>
      <sheetName val="ремонты_2010"/>
      <sheetName val="п_1_20__расшифровка_квл_2010"/>
      <sheetName val="соц_характер"/>
      <sheetName val="баланс_мощности"/>
      <sheetName val="амортизация_по_уровням_напряжен"/>
      <sheetName val="п_1_16__оплата_труда"/>
      <sheetName val="сводная_ремонт"/>
      <sheetName val="проч_прямые"/>
      <sheetName val="квл_сводная"/>
      <sheetName val="н_на_им"/>
      <sheetName val="п_1_18__калькуляция"/>
      <sheetName val="п_1_21_прибыль"/>
      <sheetName val="п_1_24"/>
      <sheetName val="п_1_25"/>
      <sheetName val="п2_1"/>
      <sheetName val="п_1_17"/>
      <sheetName val="Огл__Графиков"/>
      <sheetName val="Текущие_цены"/>
      <sheetName val="транспортный_налог"/>
      <sheetName val="_квл_2012-2014_"/>
      <sheetName val="П_1_16__оплата_труда_ОПР"/>
      <sheetName val="Амортизация_по_уровням_напр-я"/>
      <sheetName val="[FEK_2002_Н_xls][FEK_2002_Н_xls"/>
      <sheetName val="Сводная_ЭЛЦЕХ"/>
      <sheetName val="Сводная_КТЦ"/>
      <sheetName val="ремонт_кровли_гл_корпуса"/>
      <sheetName val="ремонт_зд_электрофильтров"/>
      <sheetName val="Сводная_ТАИ"/>
      <sheetName val="Покрытие_пастой"/>
      <sheetName val="ГВС_2014"/>
      <sheetName val="31_08_2004"/>
      <sheetName val="Свод__табл_8"/>
      <sheetName val="Отпуск_ээ8"/>
      <sheetName val="Вспом__мат-лы8"/>
      <sheetName val="Прочие_затраты8"/>
      <sheetName val="ИТОГИ__по_Н,Р,Э,Q8"/>
      <sheetName val="эл_ст8"/>
      <sheetName val="Производство_электроэнергии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18_28"/>
      <sheetName val="2_28"/>
      <sheetName val="20_18"/>
      <sheetName val="21_38"/>
      <sheetName val="24_18"/>
      <sheetName val="25_18"/>
      <sheetName val="28_18"/>
      <sheetName val="28_28"/>
      <sheetName val="P2_18"/>
      <sheetName val="P2_28"/>
      <sheetName val="инвестиции_20078"/>
      <sheetName val="УЗ-21(1кв_)_(2)8"/>
      <sheetName val="УЗ-22(3кв_)_(2)8"/>
      <sheetName val="Калькуляция_кв8"/>
      <sheetName val="Balance_Sheet8"/>
      <sheetName val="хар-ка_земли_1_7"/>
      <sheetName val="Приложение_17"/>
      <sheetName val="факт_2009_года7"/>
      <sheetName val="Факт_2010_года7"/>
      <sheetName val="План_на_2011_год7"/>
      <sheetName val="1_118"/>
      <sheetName val="ф_2_за_4_кв_20057"/>
      <sheetName val="FEK_2002_Н7"/>
      <sheetName val="Приложение_2_17"/>
      <sheetName val="Титульный_лист_С-П7"/>
      <sheetName val="17_17"/>
      <sheetName val="Услуги_ПХ7"/>
      <sheetName val="_накладные_расходы7"/>
      <sheetName val="Ожид_ФР7"/>
      <sheetName val="жилой_фонд7"/>
      <sheetName val="Фин_план7"/>
      <sheetName val="Исходные_данные_и_тариф_ЭЛЕКТР4"/>
      <sheetName val="Справочник_затрат_СБ4"/>
      <sheetName val="Коды_статей4"/>
      <sheetName val="исходные_данные4"/>
      <sheetName val="Тарифы__ЗН4"/>
      <sheetName val="Тарифы__СК4"/>
      <sheetName val="расчет_тарифов4"/>
      <sheetName val="РСД_ИА_4"/>
      <sheetName val="AddList_4"/>
      <sheetName val="1_19_1_произв_тэ4"/>
      <sheetName val="План_Газпрома4"/>
      <sheetName val="01-02_(БДиР_Общества)4"/>
      <sheetName val="Внеш_Совме4"/>
      <sheetName val="Стоимость_ЭЭ1"/>
      <sheetName val="Расчёт_НВВ_по_RAB1"/>
      <sheetName val="ОХЗ_КТС1"/>
      <sheetName val="на_1_тут1"/>
      <sheetName val="Закупки_центр1"/>
      <sheetName val="УЗ-21(2002):УЗ-22(3кв_)_(2)1"/>
      <sheetName val="сценарные_условия_ОГК1"/>
      <sheetName val="Данные_ОАО1"/>
      <sheetName val="баланс_энергии1"/>
      <sheetName val="ремонты_20101"/>
      <sheetName val="п_1_20__расшифровка_квл_20101"/>
      <sheetName val="соц_характер1"/>
      <sheetName val="баланс_мощности1"/>
      <sheetName val="амортизация_по_уровням_напряже1"/>
      <sheetName val="п_1_16__оплата_труда1"/>
      <sheetName val="сводная_ремонт1"/>
      <sheetName val="проч_прямые1"/>
      <sheetName val="квл_сводная1"/>
      <sheetName val="н_на_им1"/>
      <sheetName val="п_1_18__калькуляция1"/>
      <sheetName val="п_1_21_прибыль1"/>
      <sheetName val="п_1_241"/>
      <sheetName val="п_1_251"/>
      <sheetName val="п2_11"/>
      <sheetName val="п_1_171"/>
      <sheetName val="Огл__Графиков1"/>
      <sheetName val="Текущие_цены1"/>
      <sheetName val="транспортный_налог1"/>
      <sheetName val="_квл_2012-2014_1"/>
      <sheetName val="П_1_16__оплата_труда_ОПР1"/>
      <sheetName val="Амортизация_по_уровням_напр-я1"/>
      <sheetName val="[FEK_2002_Н_xls][FEK_2002_Н_xl1"/>
      <sheetName val="Сводная_ЭЛЦЕХ1"/>
      <sheetName val="Сводная_КТЦ1"/>
      <sheetName val="ремонт_кровли_гл_корпуса1"/>
      <sheetName val="ремонт_зд_электрофильтров1"/>
      <sheetName val="Сводная_ТАИ1"/>
      <sheetName val="Покрытие_пастой1"/>
      <sheetName val="ГВС_20141"/>
      <sheetName val="31_08_20041"/>
      <sheetName val="Индексы_"/>
      <sheetName val="6_Списки"/>
      <sheetName val="ras_bs"/>
      <sheetName val="Форма_сетевой_график_ЭРСБ"/>
      <sheetName val="Заявка_ГВК_ВО_2014"/>
      <sheetName val="Заявка_ГВК_ВС_2014"/>
      <sheetName val="Общехозяйственные_расходы"/>
      <sheetName val="реестр_жф_население"/>
      <sheetName val="Тепло_свод"/>
      <sheetName val="Цеховые_расходы_ТС"/>
      <sheetName val="Индексы_1"/>
      <sheetName val="6_Списки1"/>
      <sheetName val="ras_bs1"/>
      <sheetName val="Форма_сетевой_график_ЭРСБ1"/>
      <sheetName val="Заявка_ГВК_ВО_20141"/>
      <sheetName val="Заявка_ГВК_ВС_20141"/>
      <sheetName val="Общехозяйственные_расходы1"/>
      <sheetName val="реестр_жф_население1"/>
      <sheetName val="Тепло_свод1"/>
      <sheetName val="Цеховые_расходы_ТС1"/>
      <sheetName val="Свод__табл_9"/>
      <sheetName val="Отпуск_ээ9"/>
      <sheetName val="Вспом__мат-лы9"/>
      <sheetName val="Прочие_затраты9"/>
      <sheetName val="ИТОГИ__по_Н,Р,Э,Q9"/>
      <sheetName val="эл_ст9"/>
      <sheetName val="Производство_электроэнергии9"/>
      <sheetName val="18_19"/>
      <sheetName val="19_1_19"/>
      <sheetName val="19_1_29"/>
      <sheetName val="19_29"/>
      <sheetName val="2_19"/>
      <sheetName val="21_19"/>
      <sheetName val="21_2_19"/>
      <sheetName val="21_2_29"/>
      <sheetName val="21_49"/>
      <sheetName val="28_39"/>
      <sheetName val="1_19"/>
      <sheetName val="1_29"/>
      <sheetName val="18_29"/>
      <sheetName val="2_29"/>
      <sheetName val="20_19"/>
      <sheetName val="21_39"/>
      <sheetName val="24_19"/>
      <sheetName val="25_19"/>
      <sheetName val="28_19"/>
      <sheetName val="28_29"/>
      <sheetName val="P2_19"/>
      <sheetName val="P2_29"/>
      <sheetName val="инвестиции_20079"/>
      <sheetName val="УЗ-21(1кв_)_(2)9"/>
      <sheetName val="УЗ-22(3кв_)_(2)9"/>
      <sheetName val="Калькуляция_кв9"/>
      <sheetName val="Balance_Sheet9"/>
      <sheetName val="хар-ка_земли_1_8"/>
      <sheetName val="факт_2009_года8"/>
      <sheetName val="Факт_2010_года8"/>
      <sheetName val="План_на_2011_год8"/>
      <sheetName val="Приложение_18"/>
      <sheetName val="1_119"/>
      <sheetName val="ф_2_за_4_кв_20058"/>
      <sheetName val="FEK_2002_Н8"/>
      <sheetName val="Приложение_2_18"/>
      <sheetName val="17_18"/>
      <sheetName val="Услуги_ПХ8"/>
      <sheetName val="Титульный_лист_С-П8"/>
      <sheetName val="_накладные_расходы8"/>
      <sheetName val="Ожид_ФР8"/>
      <sheetName val="жилой_фонд8"/>
      <sheetName val="Фин_план8"/>
      <sheetName val="Исходные_данные_и_тариф_ЭЛЕКТР5"/>
      <sheetName val="Справочник_затрат_СБ5"/>
      <sheetName val="Коды_статей5"/>
      <sheetName val="Тарифы__ЗН5"/>
      <sheetName val="Тарифы__СК5"/>
      <sheetName val="исходные_данные5"/>
      <sheetName val="РСД_ИА_5"/>
      <sheetName val="расчет_тарифов5"/>
      <sheetName val="AddList_5"/>
      <sheetName val="1_19_1_произв_тэ5"/>
      <sheetName val="План_Газпрома5"/>
      <sheetName val="01-02_(БДиР_Общества)5"/>
      <sheetName val="Внеш_Совме5"/>
      <sheetName val="Стоимость_ЭЭ2"/>
      <sheetName val="Расчёт_НВВ_по_RAB2"/>
      <sheetName val="ОХЗ_КТС2"/>
      <sheetName val="Закупки_центр2"/>
      <sheetName val="УЗ-21(2002):УЗ-22(3кв_)_(2)2"/>
      <sheetName val="на_1_тут2"/>
      <sheetName val="Данные_ОАО2"/>
      <sheetName val="сценарные_условия_ОГК2"/>
      <sheetName val="баланс_энергии2"/>
      <sheetName val="ремонты_20102"/>
      <sheetName val="п_1_20__расшифровка_квл_20102"/>
      <sheetName val="соц_характер2"/>
      <sheetName val="баланс_мощности2"/>
      <sheetName val="амортизация_по_уровням_напряже2"/>
      <sheetName val="п_1_16__оплата_труда2"/>
      <sheetName val="сводная_ремонт2"/>
      <sheetName val="проч_прямые2"/>
      <sheetName val="квл_сводная2"/>
      <sheetName val="н_на_им2"/>
      <sheetName val="п_1_18__калькуляция2"/>
      <sheetName val="п_1_21_прибыль2"/>
      <sheetName val="п_1_242"/>
      <sheetName val="п_1_252"/>
      <sheetName val="п2_12"/>
      <sheetName val="п_1_172"/>
      <sheetName val="Огл__Графиков2"/>
      <sheetName val="Текущие_цены2"/>
      <sheetName val="ГВС_20142"/>
      <sheetName val="Индексы_2"/>
      <sheetName val="6_Списки2"/>
      <sheetName val="ras_bs2"/>
      <sheetName val="Форма_сетевой_график_ЭРСБ2"/>
      <sheetName val="транспортный_налог2"/>
      <sheetName val="_квл_2012-2014_2"/>
      <sheetName val="П_1_16__оплата_труда_ОПР2"/>
      <sheetName val="Амортизация_по_уровням_напр-я2"/>
      <sheetName val="[FEK_2002_Н_xls][FEK_2002_Н_xl2"/>
      <sheetName val="Сводная_ЭЛЦЕХ2"/>
      <sheetName val="Сводная_КТЦ2"/>
      <sheetName val="ремонт_кровли_гл_корпуса2"/>
      <sheetName val="ремонт_зд_электрофильтров2"/>
      <sheetName val="Сводная_ТАИ2"/>
      <sheetName val="Покрытие_пастой2"/>
      <sheetName val="31_08_20042"/>
      <sheetName val="Заявка_ГВК_ВО_20142"/>
      <sheetName val="Заявка_ГВК_ВС_20142"/>
      <sheetName val="Общехозяйственные_расходы2"/>
      <sheetName val="реестр_жф_население2"/>
      <sheetName val="Тепло_свод2"/>
      <sheetName val="Цеховые_расходы_ТС2"/>
      <sheetName val="Свод__табл_10"/>
      <sheetName val="Отпуск_ээ10"/>
      <sheetName val="Вспом__мат-лы10"/>
      <sheetName val="Прочие_затраты10"/>
      <sheetName val="ИТОГИ__по_Н,Р,Э,Q10"/>
      <sheetName val="эл_ст10"/>
      <sheetName val="Производство_электроэнергии10"/>
      <sheetName val="18_110"/>
      <sheetName val="19_1_110"/>
      <sheetName val="19_1_210"/>
      <sheetName val="19_210"/>
      <sheetName val="2_110"/>
      <sheetName val="21_110"/>
      <sheetName val="21_2_110"/>
      <sheetName val="21_2_210"/>
      <sheetName val="21_410"/>
      <sheetName val="28_310"/>
      <sheetName val="1_110"/>
      <sheetName val="1_210"/>
      <sheetName val="18_210"/>
      <sheetName val="2_210"/>
      <sheetName val="20_110"/>
      <sheetName val="21_310"/>
      <sheetName val="24_110"/>
      <sheetName val="25_110"/>
      <sheetName val="28_110"/>
      <sheetName val="28_210"/>
      <sheetName val="P2_110"/>
      <sheetName val="P2_210"/>
      <sheetName val="инвестиции_200710"/>
      <sheetName val="УЗ-21(1кв_)_(2)10"/>
      <sheetName val="УЗ-22(3кв_)_(2)10"/>
      <sheetName val="Калькуляция_кв10"/>
      <sheetName val="Balance_Sheet10"/>
      <sheetName val="хар-ка_земли_1_9"/>
      <sheetName val="факт_2009_года9"/>
      <sheetName val="Факт_2010_года9"/>
      <sheetName val="План_на_2011_год9"/>
      <sheetName val="Приложение_19"/>
      <sheetName val="1_1110"/>
      <sheetName val="ф_2_за_4_кв_20059"/>
      <sheetName val="FEK_2002_Н9"/>
      <sheetName val="Приложение_2_19"/>
      <sheetName val="17_19"/>
      <sheetName val="Услуги_ПХ9"/>
      <sheetName val="Титульный_лист_С-П9"/>
      <sheetName val="_накладные_расходы9"/>
      <sheetName val="Ожид_ФР9"/>
      <sheetName val="жилой_фонд9"/>
      <sheetName val="Фин_план9"/>
      <sheetName val="Исходные_данные_и_тариф_ЭЛЕКТР6"/>
      <sheetName val="Справочник_затрат_СБ6"/>
      <sheetName val="Коды_статей6"/>
      <sheetName val="Тарифы__ЗН6"/>
      <sheetName val="Тарифы__СК6"/>
      <sheetName val="исходные_данные6"/>
      <sheetName val="РСД_ИА_6"/>
      <sheetName val="расчет_тарифов6"/>
      <sheetName val="AddList_6"/>
      <sheetName val="1_19_1_произв_тэ6"/>
      <sheetName val="План_Газпрома6"/>
      <sheetName val="01-02_(БДиР_Общества)6"/>
      <sheetName val="Внеш_Совме6"/>
      <sheetName val="Стоимость_ЭЭ3"/>
      <sheetName val="Расчёт_НВВ_по_RAB3"/>
      <sheetName val="ОХЗ_КТС3"/>
      <sheetName val="Закупки_центр3"/>
      <sheetName val="УЗ-21(2002):УЗ-22(3кв_)_(2)3"/>
      <sheetName val="на_1_тут3"/>
      <sheetName val="Данные_ОАО3"/>
      <sheetName val="сценарные_условия_ОГК3"/>
      <sheetName val="баланс_энергии3"/>
      <sheetName val="ремонты_20103"/>
      <sheetName val="п_1_20__расшифровка_квл_20103"/>
      <sheetName val="соц_характер3"/>
      <sheetName val="баланс_мощности3"/>
      <sheetName val="амортизация_по_уровням_напряже3"/>
      <sheetName val="п_1_16__оплата_труда3"/>
      <sheetName val="сводная_ремонт3"/>
      <sheetName val="проч_прямые3"/>
      <sheetName val="квл_сводная3"/>
      <sheetName val="н_на_им3"/>
      <sheetName val="п_1_18__калькуляция3"/>
      <sheetName val="п_1_21_прибыль3"/>
      <sheetName val="п_1_243"/>
      <sheetName val="п_1_253"/>
      <sheetName val="п2_13"/>
      <sheetName val="п_1_173"/>
      <sheetName val="Огл__Графиков3"/>
      <sheetName val="Текущие_цены3"/>
      <sheetName val="ГВС_20143"/>
      <sheetName val="Индексы_3"/>
      <sheetName val="6_Списки3"/>
      <sheetName val="ras_bs3"/>
      <sheetName val="Форма_сетевой_график_ЭРСБ3"/>
      <sheetName val="транспортный_налог3"/>
      <sheetName val="_квл_2012-2014_3"/>
      <sheetName val="П_1_16__оплата_труда_ОПР3"/>
      <sheetName val="Амортизация_по_уровням_напр-я3"/>
      <sheetName val="[FEK_2002_Н_xls][FEK_2002_Н_xl3"/>
      <sheetName val="Сводная_ЭЛЦЕХ3"/>
      <sheetName val="Сводная_КТЦ3"/>
      <sheetName val="ремонт_кровли_гл_корпуса3"/>
      <sheetName val="ремонт_зд_электрофильтров3"/>
      <sheetName val="Сводная_ТАИ3"/>
      <sheetName val="Покрытие_пастой3"/>
      <sheetName val="31_08_20043"/>
      <sheetName val="Заявка_ГВК_ВО_20143"/>
      <sheetName val="Заявка_ГВК_ВС_20143"/>
      <sheetName val="Общехозяйственные_расходы3"/>
      <sheetName val="реестр_жф_население3"/>
      <sheetName val="Тепло_свод3"/>
      <sheetName val="Цеховые_расходы_ТС3"/>
      <sheetName val="Свод__табл_11"/>
      <sheetName val="Отпуск_ээ11"/>
      <sheetName val="Вспом__мат-лы11"/>
      <sheetName val="Прочие_затраты11"/>
      <sheetName val="ИТОГИ__по_Н,Р,Э,Q11"/>
      <sheetName val="эл_ст11"/>
      <sheetName val="Производство_электроэнергии11"/>
      <sheetName val="18_111"/>
      <sheetName val="19_1_111"/>
      <sheetName val="19_1_211"/>
      <sheetName val="19_211"/>
      <sheetName val="2_111"/>
      <sheetName val="21_111"/>
      <sheetName val="21_2_111"/>
      <sheetName val="21_2_211"/>
      <sheetName val="21_411"/>
      <sheetName val="28_311"/>
      <sheetName val="1_120"/>
      <sheetName val="1_211"/>
      <sheetName val="18_211"/>
      <sheetName val="2_211"/>
      <sheetName val="20_111"/>
      <sheetName val="21_311"/>
      <sheetName val="24_111"/>
      <sheetName val="25_111"/>
      <sheetName val="28_111"/>
      <sheetName val="28_211"/>
      <sheetName val="P2_111"/>
      <sheetName val="P2_211"/>
      <sheetName val="инвестиции_200711"/>
      <sheetName val="УЗ-21(1кв_)_(2)11"/>
      <sheetName val="УЗ-22(3кв_)_(2)11"/>
      <sheetName val="Калькуляция_кв11"/>
      <sheetName val="Balance_Sheet11"/>
      <sheetName val="хар-ка_земли_1_10"/>
      <sheetName val="факт_2009_года10"/>
      <sheetName val="Факт_2010_года10"/>
      <sheetName val="План_на_2011_год10"/>
      <sheetName val="Приложение_110"/>
      <sheetName val="1_1111"/>
      <sheetName val="ф_2_за_4_кв_200510"/>
      <sheetName val="FEK_2002_Н10"/>
      <sheetName val="Приложение_2_110"/>
      <sheetName val="17_110"/>
      <sheetName val="Услуги_ПХ10"/>
      <sheetName val="Титульный_лист_С-П10"/>
      <sheetName val="_накладные_расходы10"/>
      <sheetName val="Ожид_ФР10"/>
      <sheetName val="жилой_фонд10"/>
      <sheetName val="Фин_план10"/>
      <sheetName val="Исходные_данные_и_тариф_ЭЛЕКТР7"/>
      <sheetName val="Справочник_затрат_СБ7"/>
      <sheetName val="Коды_статей7"/>
      <sheetName val="Тарифы__ЗН7"/>
      <sheetName val="Тарифы__СК7"/>
      <sheetName val="исходные_данные7"/>
      <sheetName val="РСД_ИА_7"/>
      <sheetName val="расчет_тарифов7"/>
      <sheetName val="AddList_7"/>
      <sheetName val="1_19_1_произв_тэ7"/>
      <sheetName val="План_Газпрома7"/>
      <sheetName val="01-02_(БДиР_Общества)7"/>
      <sheetName val="Внеш_Совме7"/>
      <sheetName val="Стоимость_ЭЭ4"/>
      <sheetName val="Расчёт_НВВ_по_RAB4"/>
      <sheetName val="ОХЗ_КТС4"/>
      <sheetName val="Закупки_центр4"/>
      <sheetName val="УЗ-21(2002):УЗ-22(3кв_)_(2)4"/>
      <sheetName val="на_1_тут4"/>
      <sheetName val="Данные_ОАО4"/>
      <sheetName val="сценарные_условия_ОГК4"/>
      <sheetName val="баланс_энергии4"/>
      <sheetName val="ремонты_20104"/>
      <sheetName val="п_1_20__расшифровка_квл_20104"/>
      <sheetName val="соц_характер4"/>
      <sheetName val="баланс_мощности4"/>
      <sheetName val="амортизация_по_уровням_напряже4"/>
      <sheetName val="п_1_16__оплата_труда4"/>
      <sheetName val="сводная_ремонт4"/>
      <sheetName val="проч_прямые4"/>
      <sheetName val="квл_сводная4"/>
      <sheetName val="н_на_им4"/>
      <sheetName val="п_1_18__калькуляция4"/>
      <sheetName val="п_1_21_прибыль4"/>
      <sheetName val="п_1_244"/>
      <sheetName val="п_1_254"/>
      <sheetName val="п2_14"/>
      <sheetName val="п_1_174"/>
      <sheetName val="Огл__Графиков4"/>
      <sheetName val="Текущие_цены4"/>
      <sheetName val="ГВС_20144"/>
      <sheetName val="Индексы_4"/>
      <sheetName val="6_Списки4"/>
      <sheetName val="ras_bs4"/>
      <sheetName val="Форма_сетевой_график_ЭРСБ4"/>
      <sheetName val="транспортный_налог4"/>
      <sheetName val="_квл_2012-2014_4"/>
      <sheetName val="П_1_16__оплата_труда_ОПР4"/>
      <sheetName val="Амортизация_по_уровням_напр-я4"/>
      <sheetName val="[FEK_2002_Н_xls][FEK_2002_Н_xl4"/>
      <sheetName val="Сводная_ЭЛЦЕХ4"/>
      <sheetName val="Сводная_КТЦ4"/>
      <sheetName val="ремонт_кровли_гл_корпуса4"/>
      <sheetName val="ремонт_зд_электрофильтров4"/>
      <sheetName val="Сводная_ТАИ4"/>
      <sheetName val="Покрытие_пастой4"/>
      <sheetName val="31_08_20044"/>
      <sheetName val="Заявка_ГВК_ВО_20144"/>
      <sheetName val="Заявка_ГВК_ВС_20144"/>
      <sheetName val="Общехозяйственные_расходы4"/>
      <sheetName val="реестр_жф_население4"/>
      <sheetName val="Тепло_свод4"/>
      <sheetName val="Цеховые_расходы_ТС4"/>
      <sheetName val="Свод__табл_12"/>
      <sheetName val="Отпуск_ээ12"/>
      <sheetName val="Вспом__мат-лы12"/>
      <sheetName val="Прочие_затраты12"/>
      <sheetName val="ИТОГИ__по_Н,Р,Э,Q12"/>
      <sheetName val="эл_ст12"/>
      <sheetName val="Производство_электроэнергии12"/>
      <sheetName val="18_112"/>
      <sheetName val="19_1_112"/>
      <sheetName val="19_1_212"/>
      <sheetName val="19_212"/>
      <sheetName val="2_112"/>
      <sheetName val="21_112"/>
      <sheetName val="21_2_112"/>
      <sheetName val="21_2_212"/>
      <sheetName val="21_412"/>
      <sheetName val="28_312"/>
      <sheetName val="1_121"/>
      <sheetName val="1_212"/>
      <sheetName val="18_212"/>
      <sheetName val="2_212"/>
      <sheetName val="20_112"/>
      <sheetName val="21_312"/>
      <sheetName val="24_112"/>
      <sheetName val="25_112"/>
      <sheetName val="28_112"/>
      <sheetName val="28_212"/>
      <sheetName val="P2_112"/>
      <sheetName val="P2_212"/>
      <sheetName val="инвестиции_200712"/>
      <sheetName val="УЗ-21(1кв_)_(2)12"/>
      <sheetName val="УЗ-22(3кв_)_(2)12"/>
      <sheetName val="Калькуляция_кв12"/>
      <sheetName val="Balance_Sheet12"/>
      <sheetName val="хар-ка_земли_1_11"/>
      <sheetName val="факт_2009_года11"/>
      <sheetName val="Факт_2010_года11"/>
      <sheetName val="План_на_2011_год11"/>
      <sheetName val="Приложение_111"/>
      <sheetName val="1_1112"/>
      <sheetName val="ф_2_за_4_кв_200511"/>
      <sheetName val="FEK_2002_Н11"/>
      <sheetName val="Приложение_2_111"/>
      <sheetName val="17_111"/>
      <sheetName val="Услуги_ПХ11"/>
      <sheetName val="Титульный_лист_С-П11"/>
      <sheetName val="_накладные_расходы11"/>
      <sheetName val="Ожид_ФР11"/>
      <sheetName val="жилой_фонд11"/>
      <sheetName val="Фин_план11"/>
      <sheetName val="Исходные_данные_и_тариф_ЭЛЕКТР8"/>
      <sheetName val="Справочник_затрат_СБ8"/>
      <sheetName val="Коды_статей8"/>
      <sheetName val="Тарифы__ЗН8"/>
      <sheetName val="Тарифы__СК8"/>
      <sheetName val="исходные_данные8"/>
      <sheetName val="РСД_ИА_8"/>
      <sheetName val="расчет_тарифов8"/>
      <sheetName val="AddList_8"/>
      <sheetName val="1_19_1_произв_тэ8"/>
      <sheetName val="План_Газпрома8"/>
      <sheetName val="01-02_(БДиР_Общества)8"/>
      <sheetName val="Внеш_Совме8"/>
      <sheetName val="Стоимость_ЭЭ5"/>
      <sheetName val="Расчёт_НВВ_по_RAB5"/>
      <sheetName val="ОХЗ_КТС5"/>
      <sheetName val="Закупки_центр5"/>
      <sheetName val="УЗ-21(2002):УЗ-22(3кв_)_(2)5"/>
      <sheetName val="на_1_тут5"/>
      <sheetName val="Данные_ОАО5"/>
      <sheetName val="сценарные_условия_ОГК5"/>
      <sheetName val="баланс_энергии5"/>
      <sheetName val="ремонты_20105"/>
      <sheetName val="п_1_20__расшифровка_квл_20105"/>
      <sheetName val="соц_характер5"/>
      <sheetName val="баланс_мощности5"/>
      <sheetName val="амортизация_по_уровням_напряже5"/>
      <sheetName val="п_1_16__оплата_труда5"/>
      <sheetName val="сводная_ремонт5"/>
      <sheetName val="проч_прямые5"/>
      <sheetName val="квл_сводная5"/>
      <sheetName val="н_на_им5"/>
      <sheetName val="п_1_18__калькуляция5"/>
      <sheetName val="п_1_21_прибыль5"/>
      <sheetName val="п_1_245"/>
      <sheetName val="п_1_255"/>
      <sheetName val="п2_15"/>
      <sheetName val="п_1_175"/>
      <sheetName val="Огл__Графиков5"/>
      <sheetName val="Текущие_цены5"/>
      <sheetName val="ГВС_20145"/>
      <sheetName val="Индексы_5"/>
      <sheetName val="6_Списки5"/>
      <sheetName val="ras_bs5"/>
      <sheetName val="Форма_сетевой_график_ЭРСБ5"/>
      <sheetName val="транспортный_налог5"/>
      <sheetName val="_квл_2012-2014_5"/>
      <sheetName val="П_1_16__оплата_труда_ОПР5"/>
      <sheetName val="Амортизация_по_уровням_напр-я5"/>
      <sheetName val="[FEK_2002_Н_xls][FEK_2002_Н_xl5"/>
      <sheetName val="Сводная_ЭЛЦЕХ5"/>
      <sheetName val="Сводная_КТЦ5"/>
      <sheetName val="ремонт_кровли_гл_корпуса5"/>
      <sheetName val="ремонт_зд_электрофильтров5"/>
      <sheetName val="Сводная_ТАИ5"/>
      <sheetName val="Покрытие_пастой5"/>
      <sheetName val="31_08_20045"/>
      <sheetName val="Заявка_ГВК_ВО_20145"/>
      <sheetName val="Заявка_ГВК_ВС_20145"/>
      <sheetName val="Общехозяйственные_расходы5"/>
      <sheetName val="реестр_жф_население5"/>
      <sheetName val="Тепло_свод5"/>
      <sheetName val="Цеховые_расходы_ТС5"/>
      <sheetName val="Расчёт расходов"/>
      <sheetName val="НВВ по уровням"/>
      <sheetName val="Cfg_Rv"/>
      <sheetName val="XLR_NoRangeSheet"/>
      <sheetName val="2"/>
      <sheetName val="4.1"/>
      <sheetName val="2007 (Min)"/>
      <sheetName val="2007 (Max)"/>
      <sheetName val="2006"/>
      <sheetName val="июль2006"/>
      <sheetName val="МАТЕР.433,452"/>
      <sheetName val="ПФВ-0.5"/>
      <sheetName val="Свод расчет"/>
      <sheetName val="Дебиторы"/>
      <sheetName val="НФИк"/>
      <sheetName val="эл.энергия"/>
      <sheetName val="хоз_расходы"/>
      <sheetName val="Group_221"/>
      <sheetName val="с теми же формулами"/>
      <sheetName val="2.3"/>
      <sheetName val="тех.лист"/>
      <sheetName val="Оперативный факт за январь 2010"/>
      <sheetName val="техлист"/>
      <sheetName val="Производственные"/>
      <sheetName val="Титул"/>
      <sheetName val="ГАЗ"/>
      <sheetName val="п1_12"/>
      <sheetName val="п1_9"/>
      <sheetName val="топливо"/>
      <sheetName val="п1_10"/>
      <sheetName val="AP_MVT"/>
      <sheetName val="CH_ACC"/>
      <sheetName val="mtl$-inter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>
        <row r="2">
          <cell r="A2">
            <v>1.0489999999999999</v>
          </cell>
        </row>
      </sheetData>
      <sheetData sheetId="473">
        <row r="2">
          <cell r="A2">
            <v>1.0489999999999999</v>
          </cell>
        </row>
      </sheetData>
      <sheetData sheetId="474">
        <row r="2">
          <cell r="A2">
            <v>1.0489999999999999</v>
          </cell>
        </row>
      </sheetData>
      <sheetData sheetId="475">
        <row r="2">
          <cell r="A2">
            <v>1.0489999999999999</v>
          </cell>
        </row>
      </sheetData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>
        <row r="2">
          <cell r="A2">
            <v>1.0489999999999999</v>
          </cell>
        </row>
      </sheetData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>
        <row r="2">
          <cell r="A2">
            <v>1.0489999999999999</v>
          </cell>
        </row>
      </sheetData>
      <sheetData sheetId="538">
        <row r="2">
          <cell r="A2">
            <v>1.0489999999999999</v>
          </cell>
        </row>
      </sheetData>
      <sheetData sheetId="539">
        <row r="2">
          <cell r="A2">
            <v>1.0489999999999999</v>
          </cell>
        </row>
      </sheetData>
      <sheetData sheetId="540">
        <row r="2">
          <cell r="A2">
            <v>1.0489999999999999</v>
          </cell>
        </row>
      </sheetData>
      <sheetData sheetId="541">
        <row r="2">
          <cell r="A2">
            <v>1.0489999999999999</v>
          </cell>
        </row>
      </sheetData>
      <sheetData sheetId="542">
        <row r="2">
          <cell r="A2">
            <v>1.0489999999999999</v>
          </cell>
        </row>
      </sheetData>
      <sheetData sheetId="543">
        <row r="2">
          <cell r="A2">
            <v>1.0489999999999999</v>
          </cell>
        </row>
      </sheetData>
      <sheetData sheetId="544">
        <row r="2">
          <cell r="A2">
            <v>1.0489999999999999</v>
          </cell>
        </row>
      </sheetData>
      <sheetData sheetId="545">
        <row r="2">
          <cell r="A2">
            <v>1.0489999999999999</v>
          </cell>
        </row>
      </sheetData>
      <sheetData sheetId="546">
        <row r="2">
          <cell r="A2">
            <v>1.0489999999999999</v>
          </cell>
        </row>
      </sheetData>
      <sheetData sheetId="547">
        <row r="2">
          <cell r="A2">
            <v>1.0489999999999999</v>
          </cell>
        </row>
      </sheetData>
      <sheetData sheetId="548">
        <row r="2">
          <cell r="A2">
            <v>1.0489999999999999</v>
          </cell>
        </row>
      </sheetData>
      <sheetData sheetId="549"/>
      <sheetData sheetId="550">
        <row r="2">
          <cell r="A2">
            <v>1.0489999999999999</v>
          </cell>
        </row>
      </sheetData>
      <sheetData sheetId="551">
        <row r="2">
          <cell r="A2">
            <v>1.0489999999999999</v>
          </cell>
        </row>
      </sheetData>
      <sheetData sheetId="552">
        <row r="2">
          <cell r="A2">
            <v>1.0489999999999999</v>
          </cell>
        </row>
      </sheetData>
      <sheetData sheetId="553">
        <row r="2">
          <cell r="A2">
            <v>1.0489999999999999</v>
          </cell>
        </row>
      </sheetData>
      <sheetData sheetId="554">
        <row r="2">
          <cell r="A2">
            <v>1.0489999999999999</v>
          </cell>
        </row>
      </sheetData>
      <sheetData sheetId="555">
        <row r="2">
          <cell r="A2">
            <v>1.0489999999999999</v>
          </cell>
        </row>
      </sheetData>
      <sheetData sheetId="556">
        <row r="2">
          <cell r="A2">
            <v>1.0489999999999999</v>
          </cell>
        </row>
      </sheetData>
      <sheetData sheetId="557">
        <row r="2">
          <cell r="A2">
            <v>1.0489999999999999</v>
          </cell>
        </row>
      </sheetData>
      <sheetData sheetId="558">
        <row r="2">
          <cell r="A2">
            <v>1.0489999999999999</v>
          </cell>
        </row>
      </sheetData>
      <sheetData sheetId="559">
        <row r="2">
          <cell r="A2">
            <v>1.0489999999999999</v>
          </cell>
        </row>
      </sheetData>
      <sheetData sheetId="560">
        <row r="2">
          <cell r="A2">
            <v>1.0489999999999999</v>
          </cell>
        </row>
      </sheetData>
      <sheetData sheetId="561">
        <row r="2">
          <cell r="A2">
            <v>1.0489999999999999</v>
          </cell>
        </row>
      </sheetData>
      <sheetData sheetId="562">
        <row r="2">
          <cell r="A2">
            <v>1.0489999999999999</v>
          </cell>
        </row>
      </sheetData>
      <sheetData sheetId="563">
        <row r="2">
          <cell r="A2">
            <v>1.0489999999999999</v>
          </cell>
        </row>
      </sheetData>
      <sheetData sheetId="564">
        <row r="2">
          <cell r="A2">
            <v>1.0489999999999999</v>
          </cell>
        </row>
      </sheetData>
      <sheetData sheetId="565">
        <row r="2">
          <cell r="A2">
            <v>1.0489999999999999</v>
          </cell>
        </row>
      </sheetData>
      <sheetData sheetId="566">
        <row r="2">
          <cell r="A2">
            <v>1.0489999999999999</v>
          </cell>
        </row>
      </sheetData>
      <sheetData sheetId="567">
        <row r="2">
          <cell r="A2">
            <v>1.0489999999999999</v>
          </cell>
        </row>
      </sheetData>
      <sheetData sheetId="568">
        <row r="2">
          <cell r="A2">
            <v>1.0489999999999999</v>
          </cell>
        </row>
      </sheetData>
      <sheetData sheetId="569">
        <row r="2">
          <cell r="A2">
            <v>1.0489999999999999</v>
          </cell>
        </row>
      </sheetData>
      <sheetData sheetId="570">
        <row r="2">
          <cell r="A2">
            <v>1.0489999999999999</v>
          </cell>
        </row>
      </sheetData>
      <sheetData sheetId="571">
        <row r="2">
          <cell r="A2">
            <v>1.0489999999999999</v>
          </cell>
        </row>
      </sheetData>
      <sheetData sheetId="572">
        <row r="2">
          <cell r="A2">
            <v>1.0489999999999999</v>
          </cell>
        </row>
      </sheetData>
      <sheetData sheetId="573">
        <row r="2">
          <cell r="A2">
            <v>1.0489999999999999</v>
          </cell>
        </row>
      </sheetData>
      <sheetData sheetId="574">
        <row r="2">
          <cell r="A2">
            <v>1.0489999999999999</v>
          </cell>
        </row>
      </sheetData>
      <sheetData sheetId="575">
        <row r="2">
          <cell r="A2">
            <v>1.0489999999999999</v>
          </cell>
        </row>
      </sheetData>
      <sheetData sheetId="576">
        <row r="2">
          <cell r="A2">
            <v>1.0489999999999999</v>
          </cell>
        </row>
      </sheetData>
      <sheetData sheetId="577">
        <row r="2">
          <cell r="A2">
            <v>1.0489999999999999</v>
          </cell>
        </row>
      </sheetData>
      <sheetData sheetId="578">
        <row r="2">
          <cell r="A2">
            <v>1.0489999999999999</v>
          </cell>
        </row>
      </sheetData>
      <sheetData sheetId="579">
        <row r="2">
          <cell r="A2">
            <v>1.0489999999999999</v>
          </cell>
        </row>
      </sheetData>
      <sheetData sheetId="580">
        <row r="2">
          <cell r="A2">
            <v>1.0489999999999999</v>
          </cell>
        </row>
      </sheetData>
      <sheetData sheetId="581">
        <row r="2">
          <cell r="A2">
            <v>1.0489999999999999</v>
          </cell>
        </row>
      </sheetData>
      <sheetData sheetId="582">
        <row r="2">
          <cell r="A2">
            <v>1.0489999999999999</v>
          </cell>
        </row>
      </sheetData>
      <sheetData sheetId="583">
        <row r="2">
          <cell r="A2">
            <v>1.0489999999999999</v>
          </cell>
        </row>
      </sheetData>
      <sheetData sheetId="584">
        <row r="2">
          <cell r="A2">
            <v>1.0489999999999999</v>
          </cell>
        </row>
      </sheetData>
      <sheetData sheetId="585">
        <row r="2">
          <cell r="A2">
            <v>1.0489999999999999</v>
          </cell>
        </row>
      </sheetData>
      <sheetData sheetId="586">
        <row r="2">
          <cell r="A2">
            <v>1.0489999999999999</v>
          </cell>
        </row>
      </sheetData>
      <sheetData sheetId="587">
        <row r="2">
          <cell r="A2">
            <v>1.0489999999999999</v>
          </cell>
        </row>
      </sheetData>
      <sheetData sheetId="588">
        <row r="2">
          <cell r="A2">
            <v>1.0489999999999999</v>
          </cell>
        </row>
      </sheetData>
      <sheetData sheetId="589">
        <row r="2">
          <cell r="A2">
            <v>1.0489999999999999</v>
          </cell>
        </row>
      </sheetData>
      <sheetData sheetId="590">
        <row r="2">
          <cell r="A2">
            <v>1.0489999999999999</v>
          </cell>
        </row>
      </sheetData>
      <sheetData sheetId="591">
        <row r="2">
          <cell r="A2">
            <v>1.0489999999999999</v>
          </cell>
        </row>
      </sheetData>
      <sheetData sheetId="592">
        <row r="2">
          <cell r="A2">
            <v>1.0489999999999999</v>
          </cell>
        </row>
      </sheetData>
      <sheetData sheetId="593">
        <row r="2">
          <cell r="A2">
            <v>1.0489999999999999</v>
          </cell>
        </row>
      </sheetData>
      <sheetData sheetId="594">
        <row r="2">
          <cell r="A2">
            <v>1.0489999999999999</v>
          </cell>
        </row>
      </sheetData>
      <sheetData sheetId="595">
        <row r="2">
          <cell r="A2">
            <v>1.0489999999999999</v>
          </cell>
        </row>
      </sheetData>
      <sheetData sheetId="596">
        <row r="2">
          <cell r="A2">
            <v>1.0489999999999999</v>
          </cell>
        </row>
      </sheetData>
      <sheetData sheetId="597">
        <row r="2">
          <cell r="A2">
            <v>1.0489999999999999</v>
          </cell>
        </row>
      </sheetData>
      <sheetData sheetId="598">
        <row r="2">
          <cell r="A2">
            <v>1.0489999999999999</v>
          </cell>
        </row>
      </sheetData>
      <sheetData sheetId="599">
        <row r="2">
          <cell r="A2">
            <v>1.0489999999999999</v>
          </cell>
        </row>
      </sheetData>
      <sheetData sheetId="600">
        <row r="2">
          <cell r="A2">
            <v>1.0489999999999999</v>
          </cell>
        </row>
      </sheetData>
      <sheetData sheetId="601">
        <row r="2">
          <cell r="A2">
            <v>1.0489999999999999</v>
          </cell>
        </row>
      </sheetData>
      <sheetData sheetId="602">
        <row r="2">
          <cell r="A2">
            <v>1.0489999999999999</v>
          </cell>
        </row>
      </sheetData>
      <sheetData sheetId="603">
        <row r="2">
          <cell r="A2">
            <v>1.0489999999999999</v>
          </cell>
        </row>
      </sheetData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>
        <row r="2">
          <cell r="A2">
            <v>1.0489999999999999</v>
          </cell>
        </row>
      </sheetData>
      <sheetData sheetId="689">
        <row r="2">
          <cell r="A2">
            <v>1.0489999999999999</v>
          </cell>
        </row>
      </sheetData>
      <sheetData sheetId="690">
        <row r="2">
          <cell r="A2">
            <v>1.0489999999999999</v>
          </cell>
        </row>
      </sheetData>
      <sheetData sheetId="691">
        <row r="2">
          <cell r="A2">
            <v>1.0489999999999999</v>
          </cell>
        </row>
      </sheetData>
      <sheetData sheetId="692">
        <row r="2">
          <cell r="A2">
            <v>1.0489999999999999</v>
          </cell>
        </row>
      </sheetData>
      <sheetData sheetId="693">
        <row r="2">
          <cell r="A2">
            <v>1.0489999999999999</v>
          </cell>
        </row>
      </sheetData>
      <sheetData sheetId="694">
        <row r="2">
          <cell r="A2">
            <v>1.0489999999999999</v>
          </cell>
        </row>
      </sheetData>
      <sheetData sheetId="695">
        <row r="2">
          <cell r="A2">
            <v>1.0489999999999999</v>
          </cell>
        </row>
      </sheetData>
      <sheetData sheetId="696">
        <row r="2">
          <cell r="A2">
            <v>1.0489999999999999</v>
          </cell>
        </row>
      </sheetData>
      <sheetData sheetId="697">
        <row r="2">
          <cell r="A2">
            <v>1.0489999999999999</v>
          </cell>
        </row>
      </sheetData>
      <sheetData sheetId="698">
        <row r="2">
          <cell r="A2">
            <v>1.0489999999999999</v>
          </cell>
        </row>
      </sheetData>
      <sheetData sheetId="699">
        <row r="2">
          <cell r="A2">
            <v>1.0489999999999999</v>
          </cell>
        </row>
      </sheetData>
      <sheetData sheetId="700">
        <row r="2">
          <cell r="A2">
            <v>1.0489999999999999</v>
          </cell>
        </row>
      </sheetData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>
        <row r="2">
          <cell r="A2">
            <v>1.0489999999999999</v>
          </cell>
        </row>
      </sheetData>
      <sheetData sheetId="751">
        <row r="2">
          <cell r="A2">
            <v>1.0489999999999999</v>
          </cell>
        </row>
      </sheetData>
      <sheetData sheetId="752"/>
      <sheetData sheetId="753">
        <row r="2">
          <cell r="A2">
            <v>1.0489999999999999</v>
          </cell>
        </row>
      </sheetData>
      <sheetData sheetId="754">
        <row r="2">
          <cell r="A2">
            <v>1.0489999999999999</v>
          </cell>
        </row>
      </sheetData>
      <sheetData sheetId="755">
        <row r="2">
          <cell r="A2">
            <v>1.0489999999999999</v>
          </cell>
        </row>
      </sheetData>
      <sheetData sheetId="756">
        <row r="2">
          <cell r="A2">
            <v>1.0489999999999999</v>
          </cell>
        </row>
      </sheetData>
      <sheetData sheetId="757">
        <row r="2">
          <cell r="A2">
            <v>1.0489999999999999</v>
          </cell>
        </row>
      </sheetData>
      <sheetData sheetId="758">
        <row r="2">
          <cell r="A2">
            <v>1.0489999999999999</v>
          </cell>
        </row>
      </sheetData>
      <sheetData sheetId="759">
        <row r="2">
          <cell r="A2">
            <v>1.0489999999999999</v>
          </cell>
        </row>
      </sheetData>
      <sheetData sheetId="760">
        <row r="2">
          <cell r="A2">
            <v>1.0489999999999999</v>
          </cell>
        </row>
      </sheetData>
      <sheetData sheetId="761">
        <row r="2">
          <cell r="A2">
            <v>1.0489999999999999</v>
          </cell>
        </row>
      </sheetData>
      <sheetData sheetId="762">
        <row r="2">
          <cell r="A2">
            <v>1.0489999999999999</v>
          </cell>
        </row>
      </sheetData>
      <sheetData sheetId="763">
        <row r="2">
          <cell r="A2">
            <v>1.0489999999999999</v>
          </cell>
        </row>
      </sheetData>
      <sheetData sheetId="764">
        <row r="2">
          <cell r="A2">
            <v>1.0489999999999999</v>
          </cell>
        </row>
      </sheetData>
      <sheetData sheetId="765">
        <row r="2">
          <cell r="A2">
            <v>1.0489999999999999</v>
          </cell>
        </row>
      </sheetData>
      <sheetData sheetId="766">
        <row r="2">
          <cell r="A2">
            <v>1.0489999999999999</v>
          </cell>
        </row>
      </sheetData>
      <sheetData sheetId="767">
        <row r="2">
          <cell r="A2">
            <v>1.0489999999999999</v>
          </cell>
        </row>
      </sheetData>
      <sheetData sheetId="768">
        <row r="2">
          <cell r="A2">
            <v>1.0489999999999999</v>
          </cell>
        </row>
      </sheetData>
      <sheetData sheetId="769">
        <row r="2">
          <cell r="A2">
            <v>1.0489999999999999</v>
          </cell>
        </row>
      </sheetData>
      <sheetData sheetId="770">
        <row r="2">
          <cell r="A2">
            <v>1.0489999999999999</v>
          </cell>
        </row>
      </sheetData>
      <sheetData sheetId="771">
        <row r="2">
          <cell r="A2">
            <v>1.0489999999999999</v>
          </cell>
        </row>
      </sheetData>
      <sheetData sheetId="772">
        <row r="2">
          <cell r="A2">
            <v>1.0489999999999999</v>
          </cell>
        </row>
      </sheetData>
      <sheetData sheetId="773">
        <row r="2">
          <cell r="A2">
            <v>1.0489999999999999</v>
          </cell>
        </row>
      </sheetData>
      <sheetData sheetId="774">
        <row r="2">
          <cell r="A2">
            <v>1.0489999999999999</v>
          </cell>
        </row>
      </sheetData>
      <sheetData sheetId="775">
        <row r="2">
          <cell r="A2">
            <v>1.0489999999999999</v>
          </cell>
        </row>
      </sheetData>
      <sheetData sheetId="776">
        <row r="2">
          <cell r="A2">
            <v>1.0489999999999999</v>
          </cell>
        </row>
      </sheetData>
      <sheetData sheetId="777" refreshError="1"/>
      <sheetData sheetId="778">
        <row r="2">
          <cell r="A2">
            <v>1.0489999999999999</v>
          </cell>
        </row>
      </sheetData>
      <sheetData sheetId="779">
        <row r="2">
          <cell r="A2">
            <v>1.0489999999999999</v>
          </cell>
        </row>
      </sheetData>
      <sheetData sheetId="780">
        <row r="2">
          <cell r="A2">
            <v>1.0489999999999999</v>
          </cell>
        </row>
      </sheetData>
      <sheetData sheetId="781">
        <row r="2">
          <cell r="A2">
            <v>1.0489999999999999</v>
          </cell>
        </row>
      </sheetData>
      <sheetData sheetId="782">
        <row r="2">
          <cell r="A2">
            <v>1.0489999999999999</v>
          </cell>
        </row>
      </sheetData>
      <sheetData sheetId="783">
        <row r="2">
          <cell r="A2">
            <v>1.0489999999999999</v>
          </cell>
        </row>
      </sheetData>
      <sheetData sheetId="784">
        <row r="2">
          <cell r="A2">
            <v>1.0489999999999999</v>
          </cell>
        </row>
      </sheetData>
      <sheetData sheetId="785">
        <row r="2">
          <cell r="A2">
            <v>1.0489999999999999</v>
          </cell>
        </row>
      </sheetData>
      <sheetData sheetId="786">
        <row r="2">
          <cell r="A2">
            <v>1.0489999999999999</v>
          </cell>
        </row>
      </sheetData>
      <sheetData sheetId="787">
        <row r="2">
          <cell r="A2">
            <v>1.0489999999999999</v>
          </cell>
        </row>
      </sheetData>
      <sheetData sheetId="788">
        <row r="2">
          <cell r="A2">
            <v>1.0489999999999999</v>
          </cell>
        </row>
      </sheetData>
      <sheetData sheetId="789">
        <row r="2">
          <cell r="A2">
            <v>1.0489999999999999</v>
          </cell>
        </row>
      </sheetData>
      <sheetData sheetId="790">
        <row r="2">
          <cell r="A2">
            <v>1.0489999999999999</v>
          </cell>
        </row>
      </sheetData>
      <sheetData sheetId="791">
        <row r="2">
          <cell r="A2">
            <v>1.0489999999999999</v>
          </cell>
        </row>
      </sheetData>
      <sheetData sheetId="792">
        <row r="2">
          <cell r="A2">
            <v>1.0489999999999999</v>
          </cell>
        </row>
      </sheetData>
      <sheetData sheetId="793">
        <row r="2">
          <cell r="A2">
            <v>1.0489999999999999</v>
          </cell>
        </row>
      </sheetData>
      <sheetData sheetId="794">
        <row r="2">
          <cell r="A2">
            <v>1.0489999999999999</v>
          </cell>
        </row>
      </sheetData>
      <sheetData sheetId="795">
        <row r="2">
          <cell r="A2">
            <v>1.0489999999999999</v>
          </cell>
        </row>
      </sheetData>
      <sheetData sheetId="796">
        <row r="2">
          <cell r="A2">
            <v>1.0489999999999999</v>
          </cell>
        </row>
      </sheetData>
      <sheetData sheetId="797">
        <row r="2">
          <cell r="A2">
            <v>1.0489999999999999</v>
          </cell>
        </row>
      </sheetData>
      <sheetData sheetId="798">
        <row r="2">
          <cell r="A2">
            <v>1.0489999999999999</v>
          </cell>
        </row>
      </sheetData>
      <sheetData sheetId="799">
        <row r="2">
          <cell r="A2">
            <v>1.0489999999999999</v>
          </cell>
        </row>
      </sheetData>
      <sheetData sheetId="800">
        <row r="2">
          <cell r="A2">
            <v>1.0489999999999999</v>
          </cell>
        </row>
      </sheetData>
      <sheetData sheetId="801">
        <row r="2">
          <cell r="A2">
            <v>1.0489999999999999</v>
          </cell>
        </row>
      </sheetData>
      <sheetData sheetId="802">
        <row r="2">
          <cell r="A2">
            <v>1.0489999999999999</v>
          </cell>
        </row>
      </sheetData>
      <sheetData sheetId="803">
        <row r="2">
          <cell r="A2">
            <v>1.0489999999999999</v>
          </cell>
        </row>
      </sheetData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>
        <row r="2">
          <cell r="A2">
            <v>1.0489999999999999</v>
          </cell>
        </row>
      </sheetData>
      <sheetData sheetId="861">
        <row r="2">
          <cell r="A2">
            <v>1.0489999999999999</v>
          </cell>
        </row>
      </sheetData>
      <sheetData sheetId="862">
        <row r="2">
          <cell r="A2">
            <v>1.0489999999999999</v>
          </cell>
        </row>
      </sheetData>
      <sheetData sheetId="863"/>
      <sheetData sheetId="864"/>
      <sheetData sheetId="865"/>
      <sheetData sheetId="866"/>
      <sheetData sheetId="867"/>
      <sheetData sheetId="868"/>
      <sheetData sheetId="869">
        <row r="2">
          <cell r="A2">
            <v>1.0489999999999999</v>
          </cell>
        </row>
      </sheetData>
      <sheetData sheetId="870">
        <row r="2">
          <cell r="A2">
            <v>1.0489999999999999</v>
          </cell>
        </row>
      </sheetData>
      <sheetData sheetId="871">
        <row r="2">
          <cell r="A2">
            <v>1.0489999999999999</v>
          </cell>
        </row>
      </sheetData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>
        <row r="2">
          <cell r="A2">
            <v>1.0489999999999999</v>
          </cell>
        </row>
      </sheetData>
      <sheetData sheetId="915">
        <row r="2">
          <cell r="A2">
            <v>1.0489999999999999</v>
          </cell>
        </row>
      </sheetData>
      <sheetData sheetId="916">
        <row r="2">
          <cell r="A2">
            <v>1.0489999999999999</v>
          </cell>
        </row>
      </sheetData>
      <sheetData sheetId="917">
        <row r="2">
          <cell r="A2">
            <v>1.0489999999999999</v>
          </cell>
        </row>
      </sheetData>
      <sheetData sheetId="918">
        <row r="2">
          <cell r="A2">
            <v>1.0489999999999999</v>
          </cell>
        </row>
      </sheetData>
      <sheetData sheetId="919">
        <row r="2">
          <cell r="A2">
            <v>1.0489999999999999</v>
          </cell>
        </row>
      </sheetData>
      <sheetData sheetId="920">
        <row r="2">
          <cell r="A2">
            <v>1.0489999999999999</v>
          </cell>
        </row>
      </sheetData>
      <sheetData sheetId="921">
        <row r="2">
          <cell r="A2">
            <v>1.0489999999999999</v>
          </cell>
        </row>
      </sheetData>
      <sheetData sheetId="922">
        <row r="2">
          <cell r="A2">
            <v>1.0489999999999999</v>
          </cell>
        </row>
      </sheetData>
      <sheetData sheetId="923">
        <row r="2">
          <cell r="A2">
            <v>1.0489999999999999</v>
          </cell>
        </row>
      </sheetData>
      <sheetData sheetId="924">
        <row r="2">
          <cell r="A2">
            <v>1.0489999999999999</v>
          </cell>
        </row>
      </sheetData>
      <sheetData sheetId="925">
        <row r="2">
          <cell r="A2">
            <v>1.0489999999999999</v>
          </cell>
        </row>
      </sheetData>
      <sheetData sheetId="926">
        <row r="2">
          <cell r="A2">
            <v>1.0489999999999999</v>
          </cell>
        </row>
      </sheetData>
      <sheetData sheetId="927">
        <row r="2">
          <cell r="A2">
            <v>1.0489999999999999</v>
          </cell>
        </row>
      </sheetData>
      <sheetData sheetId="928">
        <row r="2">
          <cell r="A2">
            <v>1.0489999999999999</v>
          </cell>
        </row>
      </sheetData>
      <sheetData sheetId="929">
        <row r="2">
          <cell r="A2">
            <v>1.0489999999999999</v>
          </cell>
        </row>
      </sheetData>
      <sheetData sheetId="930">
        <row r="2">
          <cell r="A2">
            <v>1.0489999999999999</v>
          </cell>
        </row>
      </sheetData>
      <sheetData sheetId="931">
        <row r="2">
          <cell r="A2">
            <v>1.0489999999999999</v>
          </cell>
        </row>
      </sheetData>
      <sheetData sheetId="932">
        <row r="2">
          <cell r="A2">
            <v>1.0489999999999999</v>
          </cell>
        </row>
      </sheetData>
      <sheetData sheetId="933">
        <row r="2">
          <cell r="A2">
            <v>1.0489999999999999</v>
          </cell>
        </row>
      </sheetData>
      <sheetData sheetId="934">
        <row r="2">
          <cell r="A2">
            <v>1.0489999999999999</v>
          </cell>
        </row>
      </sheetData>
      <sheetData sheetId="935">
        <row r="2">
          <cell r="A2">
            <v>1.0489999999999999</v>
          </cell>
        </row>
      </sheetData>
      <sheetData sheetId="936">
        <row r="2">
          <cell r="A2">
            <v>1.0489999999999999</v>
          </cell>
        </row>
      </sheetData>
      <sheetData sheetId="937">
        <row r="2">
          <cell r="A2">
            <v>1.0489999999999999</v>
          </cell>
        </row>
      </sheetData>
      <sheetData sheetId="938">
        <row r="2">
          <cell r="A2">
            <v>1.0489999999999999</v>
          </cell>
        </row>
      </sheetData>
      <sheetData sheetId="939">
        <row r="2">
          <cell r="A2">
            <v>1.0489999999999999</v>
          </cell>
        </row>
      </sheetData>
      <sheetData sheetId="940">
        <row r="2">
          <cell r="A2">
            <v>1.0489999999999999</v>
          </cell>
        </row>
      </sheetData>
      <sheetData sheetId="941">
        <row r="2">
          <cell r="A2">
            <v>1.0489999999999999</v>
          </cell>
        </row>
      </sheetData>
      <sheetData sheetId="942">
        <row r="2">
          <cell r="A2">
            <v>1.0489999999999999</v>
          </cell>
        </row>
      </sheetData>
      <sheetData sheetId="943">
        <row r="2">
          <cell r="A2">
            <v>1.0489999999999999</v>
          </cell>
        </row>
      </sheetData>
      <sheetData sheetId="944">
        <row r="2">
          <cell r="A2">
            <v>1.0489999999999999</v>
          </cell>
        </row>
      </sheetData>
      <sheetData sheetId="945">
        <row r="2">
          <cell r="A2">
            <v>1.0489999999999999</v>
          </cell>
        </row>
      </sheetData>
      <sheetData sheetId="946">
        <row r="2">
          <cell r="A2">
            <v>1.0489999999999999</v>
          </cell>
        </row>
      </sheetData>
      <sheetData sheetId="947">
        <row r="2">
          <cell r="A2">
            <v>1.0489999999999999</v>
          </cell>
        </row>
      </sheetData>
      <sheetData sheetId="948">
        <row r="2">
          <cell r="A2">
            <v>1.0489999999999999</v>
          </cell>
        </row>
      </sheetData>
      <sheetData sheetId="949">
        <row r="2">
          <cell r="A2">
            <v>1.0489999999999999</v>
          </cell>
        </row>
      </sheetData>
      <sheetData sheetId="950">
        <row r="2">
          <cell r="A2">
            <v>1.0489999999999999</v>
          </cell>
        </row>
      </sheetData>
      <sheetData sheetId="951"/>
      <sheetData sheetId="952">
        <row r="2">
          <cell r="A2">
            <v>1.0489999999999999</v>
          </cell>
        </row>
      </sheetData>
      <sheetData sheetId="953">
        <row r="2">
          <cell r="A2">
            <v>1.0489999999999999</v>
          </cell>
        </row>
      </sheetData>
      <sheetData sheetId="954">
        <row r="2">
          <cell r="A2">
            <v>1.0489999999999999</v>
          </cell>
        </row>
      </sheetData>
      <sheetData sheetId="955">
        <row r="2">
          <cell r="A2">
            <v>1.0489999999999999</v>
          </cell>
        </row>
      </sheetData>
      <sheetData sheetId="956">
        <row r="2">
          <cell r="A2">
            <v>1.0489999999999999</v>
          </cell>
        </row>
      </sheetData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>
        <row r="2">
          <cell r="A2">
            <v>1.0489999999999999</v>
          </cell>
        </row>
      </sheetData>
      <sheetData sheetId="1028">
        <row r="2">
          <cell r="A2">
            <v>1.0489999999999999</v>
          </cell>
        </row>
      </sheetData>
      <sheetData sheetId="1029">
        <row r="2">
          <cell r="A2">
            <v>1.0489999999999999</v>
          </cell>
        </row>
      </sheetData>
      <sheetData sheetId="1030">
        <row r="2">
          <cell r="A2">
            <v>1.0489999999999999</v>
          </cell>
        </row>
      </sheetData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>
        <row r="2">
          <cell r="A2">
            <v>1.0489999999999999</v>
          </cell>
        </row>
      </sheetData>
      <sheetData sheetId="1141">
        <row r="2">
          <cell r="A2">
            <v>1.0489999999999999</v>
          </cell>
        </row>
      </sheetData>
      <sheetData sheetId="1142">
        <row r="2">
          <cell r="A2">
            <v>1.0489999999999999</v>
          </cell>
        </row>
      </sheetData>
      <sheetData sheetId="1143">
        <row r="2">
          <cell r="A2">
            <v>1.0489999999999999</v>
          </cell>
        </row>
      </sheetData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>
        <row r="2">
          <cell r="A2">
            <v>1.0489999999999999</v>
          </cell>
        </row>
      </sheetData>
      <sheetData sheetId="1238">
        <row r="2">
          <cell r="A2">
            <v>1.0489999999999999</v>
          </cell>
        </row>
      </sheetData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>
        <row r="2">
          <cell r="A2">
            <v>1.0489999999999999</v>
          </cell>
        </row>
      </sheetData>
      <sheetData sheetId="1254">
        <row r="2">
          <cell r="A2">
            <v>1.0489999999999999</v>
          </cell>
        </row>
      </sheetData>
      <sheetData sheetId="1255">
        <row r="2">
          <cell r="A2">
            <v>1.0489999999999999</v>
          </cell>
        </row>
      </sheetData>
      <sheetData sheetId="1256">
        <row r="2">
          <cell r="A2">
            <v>1.0489999999999999</v>
          </cell>
        </row>
      </sheetData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 refreshError="1"/>
      <sheetData sheetId="1367" refreshError="1"/>
      <sheetData sheetId="1368" refreshError="1"/>
      <sheetData sheetId="1369"/>
      <sheetData sheetId="1370">
        <row r="2">
          <cell r="A2">
            <v>1.0489999999999999</v>
          </cell>
        </row>
      </sheetData>
      <sheetData sheetId="1371">
        <row r="2">
          <cell r="A2">
            <v>1.0489999999999999</v>
          </cell>
        </row>
      </sheetData>
      <sheetData sheetId="1372">
        <row r="2">
          <cell r="A2">
            <v>1.0489999999999999</v>
          </cell>
        </row>
      </sheetData>
      <sheetData sheetId="1373">
        <row r="2">
          <cell r="A2">
            <v>1.0489999999999999</v>
          </cell>
        </row>
      </sheetData>
      <sheetData sheetId="1374">
        <row r="2">
          <cell r="A2">
            <v>1.0489999999999999</v>
          </cell>
        </row>
      </sheetData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>
        <row r="2">
          <cell r="A2">
            <v>1.0489999999999999</v>
          </cell>
        </row>
      </sheetData>
      <sheetData sheetId="1385">
        <row r="2">
          <cell r="A2">
            <v>1.0489999999999999</v>
          </cell>
        </row>
      </sheetData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грузка"/>
      <sheetName val="норм выработка"/>
      <sheetName val="Потери возд"/>
      <sheetName val="Потери подз"/>
      <sheetName val="лист 3"/>
      <sheetName val="месячное топливо"/>
      <sheetName val="топливо"/>
      <sheetName val="обр"/>
      <sheetName val="Лист1"/>
    </sheetNames>
    <sheetDataSet>
      <sheetData sheetId="0" refreshError="1">
        <row r="6">
          <cell r="K6">
            <v>-13.5</v>
          </cell>
          <cell r="N6">
            <v>0.9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г"/>
      <sheetName val="Произ-1кв (2)"/>
      <sheetName val="Выработка на 2004 год (2)"/>
      <sheetName val="Выработка на 2004 год"/>
      <sheetName val="Для ПТО"/>
      <sheetName val="потери"/>
      <sheetName val="потери тэ"/>
      <sheetName val="дин"/>
      <sheetName val="Произ-2004"/>
      <sheetName val="Произ-1кв"/>
      <sheetName val="Произ-2кв"/>
      <sheetName val="Произ-3кв"/>
      <sheetName val="Произ-4кв"/>
      <sheetName val="Модуль1"/>
      <sheetName val="НР"/>
      <sheetName val="Произ-1кв_(2)"/>
      <sheetName val="Выработка_на_2004_год_(2)"/>
      <sheetName val="Выработка_на_2004_год"/>
      <sheetName val="Для_ПТО"/>
      <sheetName val="потери_тэ"/>
      <sheetName val="Произ-1кв_(2)1"/>
      <sheetName val="Выработка_на_2004_год_(2)1"/>
      <sheetName val="Выработка_на_2004_год1"/>
      <sheetName val="Для_ПТО1"/>
      <sheetName val="потери_тэ1"/>
      <sheetName val="Произ-1кв_(2)2"/>
      <sheetName val="Выработка_на_2004_год_(2)2"/>
      <sheetName val="Выработка_на_2004_год2"/>
      <sheetName val="Для_ПТО2"/>
      <sheetName val="потери_тэ2"/>
      <sheetName val="Произ-1кв_(2)3"/>
      <sheetName val="Выработка_на_2004_год_(2)3"/>
      <sheetName val="Выработка_на_2004_год3"/>
      <sheetName val="Для_ПТО3"/>
      <sheetName val="потери_тэ3"/>
      <sheetName val="Произ-1кв_(2)4"/>
      <sheetName val="Выработка_на_2004_год_(2)4"/>
      <sheetName val="Выработка_на_2004_год4"/>
      <sheetName val="Для_ПТО4"/>
      <sheetName val="потери_тэ4"/>
      <sheetName val="Произ-1кв_(2)5"/>
      <sheetName val="Выработка_на_2004_год_(2)5"/>
      <sheetName val="Выработка_на_2004_год5"/>
      <sheetName val="Для_ПТО5"/>
      <sheetName val="потери_тэ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0">
          <cell r="C10">
            <v>254000</v>
          </cell>
        </row>
        <row r="163">
          <cell r="C163">
            <v>204.48</v>
          </cell>
          <cell r="D163">
            <v>205.81</v>
          </cell>
          <cell r="E163">
            <v>207.82</v>
          </cell>
          <cell r="F163">
            <v>205.35</v>
          </cell>
        </row>
        <row r="166">
          <cell r="C166">
            <v>149.40899999999999</v>
          </cell>
          <cell r="D166">
            <v>154.41999999999999</v>
          </cell>
          <cell r="E166">
            <v>187.65</v>
          </cell>
          <cell r="F166">
            <v>150.749</v>
          </cell>
        </row>
        <row r="175">
          <cell r="C175">
            <v>177.709</v>
          </cell>
          <cell r="F175">
            <v>165.9</v>
          </cell>
        </row>
        <row r="190">
          <cell r="D190">
            <v>1000</v>
          </cell>
          <cell r="E190">
            <v>0</v>
          </cell>
          <cell r="F190">
            <v>0</v>
          </cell>
          <cell r="G190">
            <v>1000</v>
          </cell>
        </row>
        <row r="193">
          <cell r="D193">
            <v>13.409552061908366</v>
          </cell>
          <cell r="E193">
            <v>11.495381309397597</v>
          </cell>
          <cell r="F193">
            <v>10.798537888373401</v>
          </cell>
          <cell r="G193">
            <v>13.115177074844958</v>
          </cell>
        </row>
        <row r="202">
          <cell r="D202">
            <v>8000</v>
          </cell>
          <cell r="E202">
            <v>5000</v>
          </cell>
          <cell r="F202">
            <v>1000</v>
          </cell>
          <cell r="G202">
            <v>6000</v>
          </cell>
        </row>
        <row r="208">
          <cell r="D208">
            <v>195000</v>
          </cell>
          <cell r="E208">
            <v>93691</v>
          </cell>
          <cell r="F208">
            <v>37800</v>
          </cell>
          <cell r="G208">
            <v>182763</v>
          </cell>
        </row>
      </sheetData>
      <sheetData sheetId="9" refreshError="1">
        <row r="6">
          <cell r="C6">
            <v>92000</v>
          </cell>
          <cell r="D6">
            <v>86000</v>
          </cell>
        </row>
        <row r="8">
          <cell r="C8">
            <v>134620</v>
          </cell>
          <cell r="D8">
            <v>114680</v>
          </cell>
        </row>
        <row r="12">
          <cell r="C12">
            <v>480</v>
          </cell>
          <cell r="D12">
            <v>420</v>
          </cell>
        </row>
        <row r="27">
          <cell r="C27">
            <v>8000</v>
          </cell>
          <cell r="D27">
            <v>6500</v>
          </cell>
        </row>
        <row r="29">
          <cell r="C29">
            <v>275000</v>
          </cell>
          <cell r="D29">
            <v>234000</v>
          </cell>
        </row>
        <row r="35">
          <cell r="C35">
            <v>33000</v>
          </cell>
          <cell r="D35">
            <v>29000</v>
          </cell>
        </row>
        <row r="50">
          <cell r="C50">
            <v>12.66</v>
          </cell>
          <cell r="D50">
            <v>12.85</v>
          </cell>
        </row>
        <row r="53">
          <cell r="C53">
            <v>8.3000000000000007</v>
          </cell>
          <cell r="D53">
            <v>8.5</v>
          </cell>
        </row>
        <row r="59">
          <cell r="C59">
            <v>7.92</v>
          </cell>
          <cell r="D59">
            <v>7.62</v>
          </cell>
        </row>
        <row r="81">
          <cell r="C81">
            <v>58.25</v>
          </cell>
          <cell r="D81">
            <v>58.97</v>
          </cell>
        </row>
        <row r="84">
          <cell r="C84">
            <v>44.3</v>
          </cell>
          <cell r="D84">
            <v>44</v>
          </cell>
        </row>
        <row r="119">
          <cell r="C119">
            <v>544.6</v>
          </cell>
          <cell r="D119">
            <v>546.79999999999995</v>
          </cell>
        </row>
        <row r="122">
          <cell r="C122">
            <v>310.89999999999998</v>
          </cell>
          <cell r="D122">
            <v>314.3</v>
          </cell>
        </row>
        <row r="128">
          <cell r="C128">
            <v>441.2</v>
          </cell>
          <cell r="D128">
            <v>440.7</v>
          </cell>
        </row>
        <row r="148">
          <cell r="C148">
            <v>204.2</v>
          </cell>
          <cell r="D148">
            <v>205.1</v>
          </cell>
        </row>
        <row r="151">
          <cell r="C151">
            <v>151.1</v>
          </cell>
          <cell r="D151">
            <v>149.69999999999999</v>
          </cell>
        </row>
        <row r="160">
          <cell r="C160">
            <v>176.97</v>
          </cell>
          <cell r="D160">
            <v>178.55</v>
          </cell>
        </row>
        <row r="173">
          <cell r="D173">
            <v>400</v>
          </cell>
          <cell r="E173">
            <v>300</v>
          </cell>
        </row>
        <row r="176">
          <cell r="D176">
            <v>0.1358355113457943</v>
          </cell>
          <cell r="E176">
            <v>0.13833987842272311</v>
          </cell>
          <cell r="F176">
            <v>0.12785787176759233</v>
          </cell>
        </row>
        <row r="178">
          <cell r="D178">
            <v>2.810239959805404E-2</v>
          </cell>
          <cell r="E178">
            <v>2.5240733767281726E-2</v>
          </cell>
        </row>
        <row r="182">
          <cell r="D182">
            <v>6.0572096640949209E-2</v>
          </cell>
          <cell r="E182">
            <v>5.624831889827317E-2</v>
          </cell>
          <cell r="F182">
            <v>8.3434657055387884E-2</v>
          </cell>
        </row>
      </sheetData>
      <sheetData sheetId="10" refreshError="1">
        <row r="6">
          <cell r="C6">
            <v>66000</v>
          </cell>
          <cell r="D6">
            <v>81000</v>
          </cell>
        </row>
        <row r="8">
          <cell r="C8">
            <v>109000</v>
          </cell>
          <cell r="D8">
            <v>70000</v>
          </cell>
        </row>
        <row r="12">
          <cell r="C12">
            <v>370</v>
          </cell>
          <cell r="D12">
            <v>320</v>
          </cell>
        </row>
        <row r="27">
          <cell r="C27">
            <v>6000</v>
          </cell>
          <cell r="D27">
            <v>5000</v>
          </cell>
        </row>
        <row r="29">
          <cell r="C29">
            <v>185900</v>
          </cell>
          <cell r="D29">
            <v>122600</v>
          </cell>
        </row>
        <row r="44">
          <cell r="C44">
            <v>13.37</v>
          </cell>
          <cell r="D44">
            <v>13.48</v>
          </cell>
        </row>
        <row r="47">
          <cell r="C47">
            <v>8.5</v>
          </cell>
          <cell r="D47">
            <v>10.8</v>
          </cell>
        </row>
        <row r="53">
          <cell r="C53">
            <v>7.57</v>
          </cell>
          <cell r="D53">
            <v>8.75</v>
          </cell>
        </row>
        <row r="75">
          <cell r="C75">
            <v>58.85</v>
          </cell>
          <cell r="D75">
            <v>59.85</v>
          </cell>
        </row>
        <row r="78">
          <cell r="C78">
            <v>47</v>
          </cell>
          <cell r="D78">
            <v>50.6</v>
          </cell>
        </row>
        <row r="112">
          <cell r="C112">
            <v>551.29899999999998</v>
          </cell>
          <cell r="D112">
            <v>549.1</v>
          </cell>
        </row>
        <row r="115">
          <cell r="C115">
            <v>325.89999999999998</v>
          </cell>
          <cell r="D115">
            <v>381.2</v>
          </cell>
        </row>
        <row r="121">
          <cell r="C121">
            <v>441.5</v>
          </cell>
          <cell r="D121">
            <v>441.8</v>
          </cell>
        </row>
        <row r="138">
          <cell r="C138">
            <v>205.4</v>
          </cell>
          <cell r="D138">
            <v>205.6</v>
          </cell>
        </row>
        <row r="141">
          <cell r="C141">
            <v>150</v>
          </cell>
          <cell r="D141">
            <v>155.19999999999999</v>
          </cell>
        </row>
        <row r="163">
          <cell r="D163">
            <v>158163</v>
          </cell>
          <cell r="E163">
            <v>136310</v>
          </cell>
          <cell r="F163">
            <v>121209</v>
          </cell>
        </row>
        <row r="166">
          <cell r="D166">
            <v>2.1595</v>
          </cell>
          <cell r="E166">
            <v>1.9824900000000001</v>
          </cell>
        </row>
        <row r="170">
          <cell r="D170">
            <v>9.7088000000000001</v>
          </cell>
          <cell r="E170">
            <v>9.3903999999999996</v>
          </cell>
          <cell r="F170">
            <v>10.728999999999999</v>
          </cell>
        </row>
      </sheetData>
      <sheetData sheetId="11" refreshError="1">
        <row r="6">
          <cell r="C6">
            <v>63000</v>
          </cell>
          <cell r="D6">
            <v>65000</v>
          </cell>
        </row>
        <row r="8">
          <cell r="C8">
            <v>63000</v>
          </cell>
          <cell r="D8">
            <v>63000</v>
          </cell>
        </row>
        <row r="12">
          <cell r="C12">
            <v>280</v>
          </cell>
          <cell r="D12">
            <v>280</v>
          </cell>
        </row>
        <row r="26">
          <cell r="C26">
            <v>3500</v>
          </cell>
          <cell r="D26">
            <v>1000</v>
          </cell>
        </row>
        <row r="28">
          <cell r="C28">
            <v>27000</v>
          </cell>
          <cell r="D28">
            <v>10500</v>
          </cell>
        </row>
        <row r="48">
          <cell r="C48">
            <v>13.74</v>
          </cell>
          <cell r="D48">
            <v>13.56</v>
          </cell>
        </row>
        <row r="51">
          <cell r="C51">
            <v>14.4</v>
          </cell>
          <cell r="D51">
            <v>16.2</v>
          </cell>
        </row>
        <row r="57">
          <cell r="C57">
            <v>7.86</v>
          </cell>
          <cell r="D57">
            <v>7.86</v>
          </cell>
        </row>
        <row r="78">
          <cell r="C78">
            <v>58.74</v>
          </cell>
          <cell r="D78">
            <v>72.89</v>
          </cell>
        </row>
        <row r="81">
          <cell r="C81">
            <v>52.4</v>
          </cell>
          <cell r="D81">
            <v>50.2</v>
          </cell>
        </row>
        <row r="113">
          <cell r="C113">
            <v>555.79999999999995</v>
          </cell>
          <cell r="D113">
            <v>553.78</v>
          </cell>
        </row>
        <row r="116">
          <cell r="C116">
            <v>530.1</v>
          </cell>
          <cell r="D116">
            <v>554.1</v>
          </cell>
        </row>
        <row r="122">
          <cell r="C122">
            <v>441.9</v>
          </cell>
          <cell r="D122">
            <v>441.9</v>
          </cell>
        </row>
        <row r="140">
          <cell r="C140">
            <v>205.5</v>
          </cell>
          <cell r="D140">
            <v>218.4</v>
          </cell>
        </row>
        <row r="143">
          <cell r="C143">
            <v>189</v>
          </cell>
          <cell r="D143">
            <v>195</v>
          </cell>
        </row>
      </sheetData>
      <sheetData sheetId="12" refreshError="1">
        <row r="6">
          <cell r="C6">
            <v>56000</v>
          </cell>
          <cell r="D6">
            <v>66000</v>
          </cell>
        </row>
        <row r="8">
          <cell r="C8">
            <v>114670</v>
          </cell>
          <cell r="D8">
            <v>123600</v>
          </cell>
        </row>
        <row r="11">
          <cell r="C11">
            <v>370</v>
          </cell>
          <cell r="D11">
            <v>450</v>
          </cell>
        </row>
        <row r="25">
          <cell r="C25">
            <v>5000</v>
          </cell>
          <cell r="D25">
            <v>6000</v>
          </cell>
        </row>
        <row r="27">
          <cell r="C27">
            <v>99400</v>
          </cell>
          <cell r="D27">
            <v>220900</v>
          </cell>
        </row>
        <row r="32">
          <cell r="C32">
            <v>0</v>
          </cell>
          <cell r="D32">
            <v>0</v>
          </cell>
        </row>
        <row r="41">
          <cell r="C41">
            <v>13.94</v>
          </cell>
          <cell r="D41">
            <v>13.64</v>
          </cell>
        </row>
        <row r="44">
          <cell r="C44">
            <v>11.3</v>
          </cell>
          <cell r="D44">
            <v>8.6999999999999993</v>
          </cell>
        </row>
        <row r="48">
          <cell r="C48">
            <v>7.57</v>
          </cell>
          <cell r="D48">
            <v>7.78</v>
          </cell>
        </row>
        <row r="68">
          <cell r="C68">
            <v>62.75</v>
          </cell>
          <cell r="D68">
            <v>59.43</v>
          </cell>
        </row>
        <row r="71">
          <cell r="C71">
            <v>46.51</v>
          </cell>
          <cell r="D71">
            <v>43.3</v>
          </cell>
        </row>
        <row r="100">
          <cell r="C100">
            <v>553.1</v>
          </cell>
          <cell r="D100">
            <v>549.4</v>
          </cell>
        </row>
        <row r="103">
          <cell r="C103">
            <v>401</v>
          </cell>
          <cell r="D103">
            <v>333</v>
          </cell>
        </row>
        <row r="107">
          <cell r="C107">
            <v>441.5</v>
          </cell>
          <cell r="D107">
            <v>441</v>
          </cell>
        </row>
        <row r="124">
          <cell r="C124">
            <v>206</v>
          </cell>
          <cell r="D124">
            <v>205.8</v>
          </cell>
        </row>
        <row r="127">
          <cell r="C127">
            <v>160</v>
          </cell>
          <cell r="D127">
            <v>145</v>
          </cell>
        </row>
        <row r="144">
          <cell r="D144">
            <v>300</v>
          </cell>
          <cell r="E144">
            <v>300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."/>
      <sheetName val="Баланс тр."/>
      <sheetName val="Смета"/>
      <sheetName val="Т и Н"/>
      <sheetName val="Т и Н(тр.)"/>
      <sheetName val="Пер. субс."/>
      <sheetName val="Комментарии"/>
      <sheetName val="Проверка"/>
      <sheetName val="Свод"/>
      <sheetName val="Ошибки загрузки"/>
      <sheetName val="Диапазоны"/>
      <sheetName val="TEHSHEET"/>
      <sheetName val="REESTR_START"/>
      <sheetName val="REESTR_ORG"/>
      <sheetName val="REESTR"/>
      <sheetName val="Заголовок2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Норм"/>
      <sheetName val="температура"/>
      <sheetName val="Нормативы"/>
    </sheetNames>
    <sheetDataSet>
      <sheetData sheetId="0" refreshError="1"/>
      <sheetData sheetId="1">
        <row r="3">
          <cell r="B3" t="str">
            <v>январь</v>
          </cell>
          <cell r="C3" t="str">
            <v>февраль</v>
          </cell>
          <cell r="D3" t="str">
            <v>март</v>
          </cell>
          <cell r="E3" t="str">
            <v>апрель</v>
          </cell>
          <cell r="F3" t="str">
            <v>май</v>
          </cell>
          <cell r="G3" t="str">
            <v>июнь</v>
          </cell>
          <cell r="H3" t="str">
            <v>июль</v>
          </cell>
          <cell r="I3" t="str">
            <v>август</v>
          </cell>
          <cell r="J3" t="str">
            <v>сентябрь</v>
          </cell>
          <cell r="K3" t="str">
            <v>октябрь</v>
          </cell>
          <cell r="L3" t="str">
            <v>ноябрь</v>
          </cell>
          <cell r="M3" t="str">
            <v>декабрь</v>
          </cell>
          <cell r="N3" t="str">
            <v>год</v>
          </cell>
          <cell r="O3" t="str">
            <v>средняя за отопительный период</v>
          </cell>
          <cell r="P3" t="str">
            <v>Макс</v>
          </cell>
          <cell r="Q3" t="str">
            <v>Расчётн.</v>
          </cell>
        </row>
        <row r="4">
          <cell r="B4">
            <v>78.09</v>
          </cell>
          <cell r="N4">
            <v>78.09</v>
          </cell>
          <cell r="O4">
            <v>62.55</v>
          </cell>
          <cell r="P4">
            <v>95</v>
          </cell>
        </row>
        <row r="5">
          <cell r="B5">
            <v>65.12</v>
          </cell>
          <cell r="N5">
            <v>65.12</v>
          </cell>
          <cell r="O5">
            <v>51.75</v>
          </cell>
          <cell r="P5">
            <v>70</v>
          </cell>
        </row>
        <row r="6">
          <cell r="B6">
            <v>-19.7</v>
          </cell>
          <cell r="C6">
            <v>-17</v>
          </cell>
          <cell r="D6">
            <v>-10.9</v>
          </cell>
          <cell r="E6">
            <v>-2.4</v>
          </cell>
          <cell r="F6">
            <v>3</v>
          </cell>
          <cell r="G6">
            <v>8.5</v>
          </cell>
          <cell r="H6">
            <v>13.2</v>
          </cell>
          <cell r="I6">
            <v>14.2</v>
          </cell>
          <cell r="J6">
            <v>10.5</v>
          </cell>
          <cell r="K6">
            <v>2.9</v>
          </cell>
          <cell r="L6">
            <v>-7.6</v>
          </cell>
          <cell r="M6">
            <v>-16.3</v>
          </cell>
          <cell r="N6">
            <v>-1.8</v>
          </cell>
          <cell r="O6">
            <v>-4.9000000000000004</v>
          </cell>
          <cell r="P6">
            <v>-32</v>
          </cell>
        </row>
        <row r="7">
          <cell r="B7">
            <v>0.8</v>
          </cell>
          <cell r="C7">
            <v>-0.1</v>
          </cell>
          <cell r="D7">
            <v>-0.8</v>
          </cell>
          <cell r="E7">
            <v>-0.9</v>
          </cell>
          <cell r="F7">
            <v>-0.3</v>
          </cell>
          <cell r="G7">
            <v>-0.1</v>
          </cell>
          <cell r="H7">
            <v>3.1</v>
          </cell>
          <cell r="I7">
            <v>7.7</v>
          </cell>
          <cell r="J7">
            <v>9.1</v>
          </cell>
          <cell r="K7">
            <v>6.8</v>
          </cell>
          <cell r="L7">
            <v>3.9</v>
          </cell>
          <cell r="M7">
            <v>1.6</v>
          </cell>
          <cell r="N7">
            <v>2.56666666666667</v>
          </cell>
          <cell r="O7">
            <v>2</v>
          </cell>
          <cell r="P7">
            <v>-0.9</v>
          </cell>
        </row>
        <row r="8">
          <cell r="B8">
            <v>-16.600000000000001</v>
          </cell>
          <cell r="N8">
            <v>-16.600000000000001</v>
          </cell>
          <cell r="O8">
            <v>-5.3360000000000003</v>
          </cell>
          <cell r="P8">
            <v>-32</v>
          </cell>
        </row>
        <row r="9">
          <cell r="B9">
            <v>31</v>
          </cell>
          <cell r="C9">
            <v>28</v>
          </cell>
          <cell r="D9">
            <v>31</v>
          </cell>
          <cell r="E9">
            <v>30</v>
          </cell>
          <cell r="F9">
            <v>31</v>
          </cell>
          <cell r="G9">
            <v>30</v>
          </cell>
          <cell r="H9">
            <v>31</v>
          </cell>
          <cell r="I9">
            <v>31</v>
          </cell>
          <cell r="J9">
            <v>30</v>
          </cell>
          <cell r="K9">
            <v>31</v>
          </cell>
          <cell r="L9">
            <v>30</v>
          </cell>
          <cell r="M9">
            <v>31</v>
          </cell>
          <cell r="N9">
            <v>365</v>
          </cell>
          <cell r="O9">
            <v>260</v>
          </cell>
        </row>
      </sheetData>
      <sheetData sheetId="2">
        <row r="4">
          <cell r="B4">
            <v>42.6</v>
          </cell>
          <cell r="C4">
            <v>1.4999999999999999E-2</v>
          </cell>
          <cell r="D4">
            <v>5</v>
          </cell>
          <cell r="E4" t="str">
            <v>после 1999</v>
          </cell>
        </row>
        <row r="5">
          <cell r="B5">
            <v>49.6</v>
          </cell>
          <cell r="C5">
            <v>1.7469999999999999E-2</v>
          </cell>
          <cell r="D5">
            <v>3</v>
          </cell>
        </row>
        <row r="6">
          <cell r="B6">
            <v>74</v>
          </cell>
          <cell r="C6">
            <v>2.6069999999999999E-2</v>
          </cell>
          <cell r="D6">
            <v>5</v>
          </cell>
          <cell r="E6" t="str">
            <v>до 1999</v>
          </cell>
        </row>
        <row r="7">
          <cell r="B7">
            <v>87</v>
          </cell>
          <cell r="C7">
            <v>3.057E-2</v>
          </cell>
          <cell r="D7">
            <v>3</v>
          </cell>
        </row>
        <row r="8">
          <cell r="B8">
            <v>139</v>
          </cell>
          <cell r="C8">
            <v>4.8899999999999999E-2</v>
          </cell>
          <cell r="D8">
            <v>2</v>
          </cell>
        </row>
        <row r="9">
          <cell r="B9">
            <v>150</v>
          </cell>
          <cell r="C9">
            <v>5.323E-2</v>
          </cell>
          <cell r="D9">
            <v>1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ш_сеть 08"/>
      <sheetName val="сс Город"/>
      <sheetName val="сс Пригор"/>
      <sheetName val="Гастелло"/>
      <sheetName val="Тихменево"/>
      <sheetName val="Вахрушев"/>
      <sheetName val="Малиновка"/>
      <sheetName val="Фин рез"/>
      <sheetName val="распред.общехоз."/>
      <sheetName val="ГСМ"/>
      <sheetName val="ч.водит.кодук."/>
      <sheetName val="ч.рем.и всп.перс."/>
      <sheetName val="ч МОП"/>
      <sheetName val="ч.АУП"/>
      <sheetName val="Расч Норм ч"/>
      <sheetName val="Прив авт"/>
      <sheetName val="РЕм раб 1"/>
      <sheetName val="цена топлива и масел"/>
      <sheetName val="даты"/>
      <sheetName val="Selection of language"/>
      <sheetName val="Краткие сведения по организации"/>
      <sheetName val="Титульный"/>
      <sheetName val="regs"/>
    </sheetNames>
    <sheetDataSet>
      <sheetData sheetId="0"/>
      <sheetData sheetId="1">
        <row r="1">
          <cell r="A1" t="str">
            <v>Сводная информация о себестоимости и доходах на  городском   маршруте  № 3</v>
          </cell>
        </row>
        <row r="3">
          <cell r="A3" t="str">
            <v xml:space="preserve">Наименование </v>
          </cell>
        </row>
        <row r="4">
          <cell r="A4" t="str">
            <v xml:space="preserve">статей </v>
          </cell>
        </row>
        <row r="5">
          <cell r="A5">
            <v>1</v>
          </cell>
        </row>
        <row r="6">
          <cell r="A6" t="str">
            <v>Маш.час на линии</v>
          </cell>
        </row>
        <row r="7">
          <cell r="A7" t="str">
            <v>Пробег</v>
          </cell>
        </row>
        <row r="8">
          <cell r="A8" t="str">
            <v>Сред.скорость</v>
          </cell>
        </row>
        <row r="9">
          <cell r="A9" t="str">
            <v>кол-во автобусов на линии</v>
          </cell>
        </row>
        <row r="11">
          <cell r="A11" t="str">
            <v>Пассажиры</v>
          </cell>
        </row>
        <row r="12">
          <cell r="A12" t="str">
            <v>в том числе:</v>
          </cell>
        </row>
        <row r="13">
          <cell r="A13" t="str">
            <v>оплатившие проезд по установленному тарифу</v>
          </cell>
        </row>
        <row r="14">
          <cell r="A14" t="str">
            <v>поездки по проездным, введенным предприятием</v>
          </cell>
        </row>
        <row r="15">
          <cell r="A15" t="str">
            <v>поездки по социальным проездным</v>
          </cell>
        </row>
        <row r="16">
          <cell r="A16" t="str">
            <v>пассажир.в час</v>
          </cell>
        </row>
        <row r="17">
          <cell r="A17" t="str">
            <v>пассажир.на рейс</v>
          </cell>
        </row>
        <row r="18">
          <cell r="A18" t="str">
            <v>Пассажиро.км</v>
          </cell>
        </row>
        <row r="19">
          <cell r="A19" t="str">
            <v>оплатившие проезд по установленному тарифу</v>
          </cell>
        </row>
        <row r="20">
          <cell r="A20" t="str">
            <v>поездки по проездным, введенным предприятием</v>
          </cell>
        </row>
        <row r="21">
          <cell r="A21" t="str">
            <v>поездки по социальным проездным</v>
          </cell>
        </row>
        <row r="23">
          <cell r="A23" t="str">
            <v>Дальность поездки сред.</v>
          </cell>
        </row>
        <row r="24">
          <cell r="A24" t="str">
            <v>оплатившие проезд по установленному тарифу</v>
          </cell>
        </row>
        <row r="25">
          <cell r="A25" t="str">
            <v>поездки по проездным, введенным предприятием</v>
          </cell>
        </row>
        <row r="26">
          <cell r="A26" t="str">
            <v>поездки по социальным проездным</v>
          </cell>
        </row>
        <row r="27">
          <cell r="A27" t="str">
            <v>поездки по социальным проездным</v>
          </cell>
        </row>
        <row r="29">
          <cell r="A29" t="str">
            <v>Доходы</v>
          </cell>
        </row>
        <row r="30">
          <cell r="A30" t="str">
            <v>оплатившие проезд по установленному тарифу</v>
          </cell>
        </row>
        <row r="31">
          <cell r="A31" t="str">
            <v>поездки по проездным, введенным предприятием</v>
          </cell>
        </row>
        <row r="32">
          <cell r="A32" t="str">
            <v>поездки по социальным проездным</v>
          </cell>
        </row>
        <row r="33">
          <cell r="A33" t="str">
            <v>Доходная ставка</v>
          </cell>
        </row>
        <row r="34">
          <cell r="A34" t="str">
            <v>оплатившие проезд по установленному тарифу</v>
          </cell>
        </row>
        <row r="35">
          <cell r="A35" t="str">
            <v>поездки по проездным, введенным предприятием</v>
          </cell>
        </row>
        <row r="36">
          <cell r="A36" t="str">
            <v>поездки по социальным проездным</v>
          </cell>
        </row>
        <row r="37">
          <cell r="A37" t="str">
            <v>поездки по социальным проездным</v>
          </cell>
        </row>
        <row r="38">
          <cell r="A38" t="str">
            <v>Расходы всего</v>
          </cell>
        </row>
        <row r="39">
          <cell r="A39" t="str">
            <v>себестоим.1пас.перевезен.</v>
          </cell>
        </row>
        <row r="40">
          <cell r="A40" t="str">
            <v>оплатившие проезд по установленному тарифу</v>
          </cell>
        </row>
        <row r="41">
          <cell r="A41" t="str">
            <v>поездки по проездным, введенным предприятием</v>
          </cell>
        </row>
        <row r="42">
          <cell r="A42" t="str">
            <v>поездки по социальным проездным</v>
          </cell>
        </row>
        <row r="43">
          <cell r="A43" t="str">
            <v>в том числе:</v>
          </cell>
        </row>
        <row r="45">
          <cell r="A45" t="str">
            <v>ФОТ всего</v>
          </cell>
        </row>
        <row r="46">
          <cell r="A46" t="str">
            <v>водители и кондукторы</v>
          </cell>
        </row>
        <row r="47">
          <cell r="A47" t="str">
            <v>на 1 маш.час</v>
          </cell>
        </row>
        <row r="48">
          <cell r="A48" t="str">
            <v>ремонтные рабочие</v>
          </cell>
        </row>
        <row r="49">
          <cell r="A49" t="str">
            <v>прочий персонал</v>
          </cell>
        </row>
        <row r="50">
          <cell r="A50" t="str">
            <v>% прочих к водител.</v>
          </cell>
        </row>
        <row r="52">
          <cell r="A52" t="str">
            <v>Отчисления от ФОТ</v>
          </cell>
        </row>
        <row r="53">
          <cell r="A53" t="str">
            <v xml:space="preserve">процент к ФОТ </v>
          </cell>
        </row>
        <row r="55">
          <cell r="A55" t="str">
            <v>ГСМ</v>
          </cell>
        </row>
        <row r="56">
          <cell r="A56" t="str">
            <v>на 1 км.пробега</v>
          </cell>
        </row>
        <row r="60">
          <cell r="A60" t="str">
            <v>Резина</v>
          </cell>
        </row>
        <row r="61">
          <cell r="A61" t="str">
            <v>Запчасти</v>
          </cell>
        </row>
        <row r="62">
          <cell r="A62" t="str">
            <v>Амортизация</v>
          </cell>
        </row>
        <row r="63">
          <cell r="A63" t="str">
            <v>Общехоз.расходы</v>
          </cell>
        </row>
        <row r="64">
          <cell r="A64" t="str">
            <v>% к прямым затрат.</v>
          </cell>
        </row>
        <row r="66">
          <cell r="A66" t="str">
            <v>Фин.результат.</v>
          </cell>
        </row>
        <row r="67">
          <cell r="A67" t="str">
            <v>рентабельн. %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Печv1"/>
      <sheetName val="2002(v1A) "/>
      <sheetName val="Печv1А"/>
      <sheetName val="I"/>
      <sheetName val="sapactivexlhiddensheet"/>
      <sheetName val="Хаттон 90.90 Femco"/>
      <sheetName val="ДЕНЬГИ"/>
      <sheetName val="Отопление"/>
      <sheetName val="Потребность в прибыли"/>
      <sheetName val="МВЗ"/>
      <sheetName val="Лист13"/>
      <sheetName val="Производство электроэнергии"/>
      <sheetName val="ИТОГИ  по Н,Р,Э,Q"/>
      <sheetName val="Данные"/>
      <sheetName val="Отчет"/>
      <sheetName val="СводЕАХ"/>
      <sheetName val="2002_v1_"/>
      <sheetName val="жилой фонд"/>
      <sheetName val="даты"/>
      <sheetName val="Калькуляция кв"/>
      <sheetName val="2002(v2)"/>
      <sheetName val="по БДДС.1"/>
      <sheetName val="списки"/>
      <sheetName val="Январь"/>
      <sheetName val="Исходные"/>
      <sheetName val="Константы"/>
      <sheetName val="Vцел1_2001.8.04.2peh"/>
      <sheetName val="2006"/>
      <sheetName val="3-01"/>
      <sheetName val="БДР"/>
      <sheetName val="Работы на объектах"/>
      <sheetName val="Пообъектно всё"/>
      <sheetName val="Лист1"/>
      <sheetName val="2002(v1A)_"/>
      <sheetName val="Хаттон_90_90_Femco"/>
      <sheetName val="Потребность_в_прибыли"/>
      <sheetName val="Производство_электроэнергии"/>
      <sheetName val="ИТОГИ__по_Н,Р,Э,Q"/>
      <sheetName val="жилой_фонд"/>
      <sheetName val="Калькуляция_кв"/>
      <sheetName val="по_БДДС_1"/>
      <sheetName val="Vцел1_2001_8_04_2peh"/>
      <sheetName val="Работы_на_объектах"/>
      <sheetName val="Пообъектно_всё"/>
      <sheetName val="2002(v1A)_1"/>
      <sheetName val="Хаттон_90_90_Femco1"/>
      <sheetName val="Потребность_в_прибыли1"/>
      <sheetName val="Производство_электроэнергии1"/>
      <sheetName val="ИТОГИ__по_Н,Р,Э,Q1"/>
      <sheetName val="жилой_фонд1"/>
      <sheetName val="Калькуляция_кв1"/>
      <sheetName val="по_БДДС_11"/>
      <sheetName val="Vцел1_2001_8_04_2peh1"/>
      <sheetName val="Работы_на_объектах1"/>
      <sheetName val="Пообъектно_всё1"/>
      <sheetName val="2002(v1A)_2"/>
      <sheetName val="Хаттон_90_90_Femco2"/>
      <sheetName val="Потребность_в_прибыли2"/>
      <sheetName val="Производство_электроэнергии2"/>
      <sheetName val="ИТОГИ__по_Н,Р,Э,Q2"/>
      <sheetName val="жилой_фонд2"/>
      <sheetName val="Калькуляция_кв2"/>
      <sheetName val="по_БДДС_12"/>
      <sheetName val="Vцел1_2001_8_04_2peh2"/>
      <sheetName val="Работы_на_объектах2"/>
      <sheetName val="Пообъектно_всё2"/>
      <sheetName val="2002(v1A)_3"/>
      <sheetName val="Хаттон_90_90_Femco3"/>
      <sheetName val="Потребность_в_прибыли3"/>
      <sheetName val="Производство_электроэнергии3"/>
      <sheetName val="ИТОГИ__по_Н,Р,Э,Q3"/>
      <sheetName val="жилой_фонд3"/>
      <sheetName val="Калькуляция_кв3"/>
      <sheetName val="по_БДДС_13"/>
      <sheetName val="Vцел1_2001_8_04_2peh3"/>
      <sheetName val="Работы_на_объектах3"/>
      <sheetName val="Пообъектно_всё3"/>
      <sheetName val="2002(v1A)_4"/>
      <sheetName val="Хаттон_90_90_Femco4"/>
      <sheetName val="Потребность_в_прибыли4"/>
      <sheetName val="Производство_электроэнергии4"/>
      <sheetName val="ИТОГИ__по_Н,Р,Э,Q4"/>
      <sheetName val="жилой_фонд4"/>
      <sheetName val="Калькуляция_кв4"/>
      <sheetName val="по_БДДС_14"/>
      <sheetName val="Vцел1_2001_8_04_2peh4"/>
      <sheetName val="Работы_на_объектах4"/>
      <sheetName val="Пообъектно_всё4"/>
      <sheetName val="2002(v1A)_5"/>
      <sheetName val="Хаттон_90_90_Femco5"/>
      <sheetName val="Потребность_в_прибыли5"/>
      <sheetName val="Производство_электроэнергии5"/>
      <sheetName val="ИТОГИ__по_Н,Р,Э,Q5"/>
      <sheetName val="жилой_фонд5"/>
      <sheetName val="Калькуляция_кв5"/>
      <sheetName val="по_БДДС_15"/>
      <sheetName val="Vцел1_2001_8_04_2peh5"/>
      <sheetName val="Работы_на_объектах5"/>
      <sheetName val="Пообъектно_всё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эл_эн  2000"/>
      <sheetName val="план эл_эн на 2000 (2)"/>
      <sheetName val="план  эл_эн  2000 (3)"/>
      <sheetName val="эл_эн от МПО"/>
      <sheetName val="EKDEB90"/>
      <sheetName val="Ф-2 (для АО-энерго)"/>
      <sheetName val="стат.пар"/>
      <sheetName val="темп"/>
      <sheetName val="Т 1-4 (ЭД)"/>
      <sheetName val="Прибыль опл"/>
      <sheetName val="ПВС с Коэф"/>
      <sheetName val="июл"/>
      <sheetName val="ИДвалка"/>
      <sheetName val="Приложение №1"/>
      <sheetName val="Параметры"/>
      <sheetName val="строительство"/>
      <sheetName val="Сутки"/>
      <sheetName val="всп табл график"/>
      <sheetName val="кураторы"/>
      <sheetName val="sapactivexlhiddensheet"/>
      <sheetName val="Лист1"/>
      <sheetName val="СУТТ"/>
      <sheetName val="data"/>
      <sheetName val="мат и зч"/>
      <sheetName val="ИД1"/>
      <sheetName val="отчет_эл_эн__2000"/>
      <sheetName val="план_эл_эн_на_2000_(2)"/>
      <sheetName val="план__эл_эн__2000_(3)"/>
      <sheetName val="эл_эн_от_МПО"/>
      <sheetName val="Ф-2_(для_АО-энерго)"/>
      <sheetName val="стат_пар"/>
      <sheetName val="Т_1-4_(ЭД)"/>
      <sheetName val="Прибыль_опл"/>
      <sheetName val="ПВС_с_Коэф"/>
      <sheetName val="Приложение_№1"/>
      <sheetName val="всп_табл_график"/>
      <sheetName val="мат_и_зч"/>
      <sheetName val="отчет_эл_эн__20001"/>
      <sheetName val="план_эл_эн_на_2000_(2)1"/>
      <sheetName val="план__эл_эн__2000_(3)1"/>
      <sheetName val="эл_эн_от_МПО1"/>
      <sheetName val="Ф-2_(для_АО-энерго)1"/>
      <sheetName val="стат_пар1"/>
      <sheetName val="Т_1-4_(ЭД)1"/>
      <sheetName val="Прибыль_опл1"/>
      <sheetName val="ПВС_с_Коэф1"/>
      <sheetName val="Приложение_№11"/>
      <sheetName val="всп_табл_график1"/>
      <sheetName val="мат_и_зч1"/>
      <sheetName val="отчет_эл_эн__20002"/>
      <sheetName val="план_эл_эн_на_2000_(2)2"/>
      <sheetName val="план__эл_эн__2000_(3)2"/>
      <sheetName val="эл_эн_от_МПО2"/>
      <sheetName val="Ф-2_(для_АО-энерго)2"/>
      <sheetName val="стат_пар2"/>
      <sheetName val="Т_1-4_(ЭД)2"/>
      <sheetName val="Прибыль_опл2"/>
      <sheetName val="ПВС_с_Коэф2"/>
      <sheetName val="Приложение_№12"/>
      <sheetName val="всп_табл_график2"/>
      <sheetName val="мат_и_зч2"/>
      <sheetName val="отчет_эл_эн__20003"/>
      <sheetName val="план_эл_эн_на_2000_(2)3"/>
      <sheetName val="план__эл_эн__2000_(3)3"/>
      <sheetName val="эл_эн_от_МПО3"/>
      <sheetName val="Ф-2_(для_АО-энерго)3"/>
      <sheetName val="стат_пар3"/>
      <sheetName val="Т_1-4_(ЭД)3"/>
      <sheetName val="Прибыль_опл3"/>
      <sheetName val="ПВС_с_Коэф3"/>
      <sheetName val="Приложение_№13"/>
      <sheetName val="всп_табл_график3"/>
      <sheetName val="мат_и_зч3"/>
      <sheetName val="отчет_эл_эн__20004"/>
      <sheetName val="план_эл_эн_на_2000_(2)4"/>
      <sheetName val="план__эл_эн__2000_(3)4"/>
      <sheetName val="эл_эн_от_МПО4"/>
      <sheetName val="Ф-2_(для_АО-энерго)4"/>
      <sheetName val="стат_пар4"/>
      <sheetName val="Т_1-4_(ЭД)4"/>
      <sheetName val="Прибыль_опл4"/>
      <sheetName val="ПВС_с_Коэф4"/>
      <sheetName val="Приложение_№14"/>
      <sheetName val="всп_табл_график4"/>
      <sheetName val="мат_и_зч4"/>
      <sheetName val="отчет_эл_эн__20005"/>
      <sheetName val="план_эл_эн_на_2000_(2)5"/>
      <sheetName val="план__эл_эн__2000_(3)5"/>
      <sheetName val="эл_эн_от_МПО5"/>
      <sheetName val="Ф-2_(для_АО-энерго)5"/>
      <sheetName val="стат_пар5"/>
      <sheetName val="Т_1-4_(ЭД)5"/>
      <sheetName val="Прибыль_опл5"/>
      <sheetName val="ПВС_с_Коэф5"/>
      <sheetName val="Приложение_№15"/>
      <sheetName val="всп_табл_график5"/>
      <sheetName val="мат_и_зч5"/>
      <sheetName val="9.6.2"/>
      <sheetName val="СКО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Печv1"/>
      <sheetName val="2002(v1A) "/>
      <sheetName val="Печv1А"/>
      <sheetName val="I"/>
      <sheetName val="Хаттон 90.90 Femco"/>
      <sheetName val="sapactivexlhiddensheet"/>
      <sheetName val="Заголовок"/>
      <sheetName val="2002(v1A)_"/>
      <sheetName val="Хаттон_90_90_Femco"/>
      <sheetName val="2002(v1A)_1"/>
      <sheetName val="Хаттон_90_90_Femco1"/>
      <sheetName val="2002(v1A)_2"/>
      <sheetName val="Хаттон_90_90_Femco2"/>
      <sheetName val="2002(v1A)_3"/>
      <sheetName val="Хаттон_90_90_Femco3"/>
      <sheetName val="2002(v1A)_4"/>
      <sheetName val="Хаттон_90_90_Femco4"/>
      <sheetName val="2002(v1A)_5"/>
      <sheetName val="Хаттон_90_90_Femc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грузка"/>
      <sheetName val="норм выработка"/>
      <sheetName val="Потери возд"/>
      <sheetName val="Потери подз"/>
      <sheetName val="лист 3"/>
      <sheetName val="месячное топливо"/>
      <sheetName val="топливо"/>
      <sheetName val="обр"/>
      <sheetName val="Лист1"/>
    </sheetNames>
    <sheetDataSet>
      <sheetData sheetId="0" refreshError="1">
        <row r="6">
          <cell r="K6">
            <v>-13.5</v>
          </cell>
          <cell r="N6">
            <v>0.9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П Красногорск"/>
      <sheetName val="ОАО Исток"/>
      <sheetName val="МП_Красногорск"/>
      <sheetName val="ОАО_Исток"/>
      <sheetName val="МП_Красногорск1"/>
      <sheetName val="ОАО_Исток1"/>
      <sheetName val="МП_Красногорск2"/>
      <sheetName val="ОАО_Исток2"/>
      <sheetName val="МП_Красногорск3"/>
      <sheetName val="ОАО_Исток3"/>
      <sheetName val="МП_Красногорск4"/>
      <sheetName val="ОАО_Исток4"/>
      <sheetName val="МП_Красногорск5"/>
      <sheetName val="ОАО_Исток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. Томари"/>
      <sheetName val="Новоселово"/>
      <sheetName val="МП Красногорск"/>
      <sheetName val="ОАО Исток"/>
      <sheetName val="МУП Ильинский"/>
      <sheetName val="МУП Пензенское"/>
      <sheetName val="Черемшанка"/>
      <sheetName val="Лист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илой фонд"/>
      <sheetName val="жкх"/>
      <sheetName val="жил фонд (год)"/>
      <sheetName val="1 кв"/>
      <sheetName val="корр 2 кв"/>
      <sheetName val="9 мес"/>
      <sheetName val="2 кв"/>
      <sheetName val="2002(v1)"/>
      <sheetName val="sapactivexlhiddensheet"/>
      <sheetName val="т7"/>
      <sheetName val="ПАС"/>
      <sheetName val="Настройка"/>
      <sheetName val="Реестр проч. док-в"/>
      <sheetName val="Исходные"/>
      <sheetName val="Работы на объектах"/>
      <sheetName val="ПРОГНОЗ_1"/>
      <sheetName val="жилой_фонд"/>
      <sheetName val="жил_фонд_(год)"/>
      <sheetName val="1_кв"/>
      <sheetName val="корр_2_кв"/>
      <sheetName val="9_мес"/>
      <sheetName val="2_кв"/>
      <sheetName val="Реестр_проч__док-в"/>
      <sheetName val="Работы_на_объектах"/>
      <sheetName val="жилой_фонд1"/>
      <sheetName val="жил_фонд_(год)1"/>
      <sheetName val="1_кв1"/>
      <sheetName val="корр_2_кв1"/>
      <sheetName val="9_мес1"/>
      <sheetName val="2_кв1"/>
      <sheetName val="Реестр_проч__док-в1"/>
      <sheetName val="Работы_на_объектах1"/>
      <sheetName val="жилой_фонд2"/>
      <sheetName val="жил_фонд_(год)2"/>
      <sheetName val="1_кв2"/>
      <sheetName val="корр_2_кв2"/>
      <sheetName val="9_мес2"/>
      <sheetName val="2_кв2"/>
      <sheetName val="Реестр_проч__док-в2"/>
      <sheetName val="Работы_на_объектах2"/>
      <sheetName val="жилой_фонд3"/>
      <sheetName val="жил_фонд_(год)3"/>
      <sheetName val="1_кв3"/>
      <sheetName val="корр_2_кв3"/>
      <sheetName val="9_мес3"/>
      <sheetName val="2_кв3"/>
      <sheetName val="Реестр_проч__док-в3"/>
      <sheetName val="Работы_на_объектах3"/>
      <sheetName val="жилой_фонд4"/>
      <sheetName val="жил_фонд_(год)4"/>
      <sheetName val="1_кв4"/>
      <sheetName val="корр_2_кв4"/>
      <sheetName val="9_мес4"/>
      <sheetName val="2_кв4"/>
      <sheetName val="Реестр_проч__док-в4"/>
      <sheetName val="Работы_на_объектах4"/>
      <sheetName val="жилой_фонд5"/>
      <sheetName val="жил_фонд_(год)5"/>
      <sheetName val="1_кв5"/>
      <sheetName val="корр_2_кв5"/>
      <sheetName val="9_мес5"/>
      <sheetName val="2_кв5"/>
      <sheetName val="Реестр_проч__док-в5"/>
      <sheetName val="Работы_на_объектах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mauszkhingteplo@mail.ru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A207"/>
  <sheetViews>
    <sheetView topLeftCell="A13" zoomScaleNormal="100" zoomScaleSheetLayoutView="100" workbookViewId="0">
      <selection activeCell="CK36" sqref="CK36:DA36"/>
    </sheetView>
  </sheetViews>
  <sheetFormatPr defaultColWidth="0.85546875" defaultRowHeight="15.75"/>
  <cols>
    <col min="1" max="43" width="0.85546875" style="65"/>
    <col min="44" max="44" width="0.85546875" style="65" customWidth="1"/>
    <col min="45" max="69" width="0.85546875" style="65"/>
    <col min="70" max="70" width="0.85546875" style="65" customWidth="1"/>
    <col min="71" max="73" width="0.85546875" style="65"/>
    <col min="74" max="74" width="0.85546875" style="65" customWidth="1"/>
    <col min="75" max="86" width="0.85546875" style="65"/>
    <col min="87" max="88" width="0.85546875" style="65" customWidth="1"/>
    <col min="89" max="325" width="0.85546875" style="65"/>
    <col min="326" max="326" width="0.85546875" style="65" customWidth="1"/>
    <col min="327" max="329" width="0.85546875" style="65"/>
    <col min="330" max="330" width="0.85546875" style="65" customWidth="1"/>
    <col min="331" max="342" width="0.85546875" style="65"/>
    <col min="343" max="344" width="0.85546875" style="65" customWidth="1"/>
    <col min="345" max="581" width="0.85546875" style="65"/>
    <col min="582" max="582" width="0.85546875" style="65" customWidth="1"/>
    <col min="583" max="585" width="0.85546875" style="65"/>
    <col min="586" max="586" width="0.85546875" style="65" customWidth="1"/>
    <col min="587" max="598" width="0.85546875" style="65"/>
    <col min="599" max="600" width="0.85546875" style="65" customWidth="1"/>
    <col min="601" max="837" width="0.85546875" style="65"/>
    <col min="838" max="838" width="0.85546875" style="65" customWidth="1"/>
    <col min="839" max="841" width="0.85546875" style="65"/>
    <col min="842" max="842" width="0.85546875" style="65" customWidth="1"/>
    <col min="843" max="854" width="0.85546875" style="65"/>
    <col min="855" max="856" width="0.85546875" style="65" customWidth="1"/>
    <col min="857" max="1093" width="0.85546875" style="65"/>
    <col min="1094" max="1094" width="0.85546875" style="65" customWidth="1"/>
    <col min="1095" max="1097" width="0.85546875" style="65"/>
    <col min="1098" max="1098" width="0.85546875" style="65" customWidth="1"/>
    <col min="1099" max="1110" width="0.85546875" style="65"/>
    <col min="1111" max="1112" width="0.85546875" style="65" customWidth="1"/>
    <col min="1113" max="1349" width="0.85546875" style="65"/>
    <col min="1350" max="1350" width="0.85546875" style="65" customWidth="1"/>
    <col min="1351" max="1353" width="0.85546875" style="65"/>
    <col min="1354" max="1354" width="0.85546875" style="65" customWidth="1"/>
    <col min="1355" max="1366" width="0.85546875" style="65"/>
    <col min="1367" max="1368" width="0.85546875" style="65" customWidth="1"/>
    <col min="1369" max="1605" width="0.85546875" style="65"/>
    <col min="1606" max="1606" width="0.85546875" style="65" customWidth="1"/>
    <col min="1607" max="1609" width="0.85546875" style="65"/>
    <col min="1610" max="1610" width="0.85546875" style="65" customWidth="1"/>
    <col min="1611" max="1622" width="0.85546875" style="65"/>
    <col min="1623" max="1624" width="0.85546875" style="65" customWidth="1"/>
    <col min="1625" max="1861" width="0.85546875" style="65"/>
    <col min="1862" max="1862" width="0.85546875" style="65" customWidth="1"/>
    <col min="1863" max="1865" width="0.85546875" style="65"/>
    <col min="1866" max="1866" width="0.85546875" style="65" customWidth="1"/>
    <col min="1867" max="1878" width="0.85546875" style="65"/>
    <col min="1879" max="1880" width="0.85546875" style="65" customWidth="1"/>
    <col min="1881" max="2117" width="0.85546875" style="65"/>
    <col min="2118" max="2118" width="0.85546875" style="65" customWidth="1"/>
    <col min="2119" max="2121" width="0.85546875" style="65"/>
    <col min="2122" max="2122" width="0.85546875" style="65" customWidth="1"/>
    <col min="2123" max="2134" width="0.85546875" style="65"/>
    <col min="2135" max="2136" width="0.85546875" style="65" customWidth="1"/>
    <col min="2137" max="2373" width="0.85546875" style="65"/>
    <col min="2374" max="2374" width="0.85546875" style="65" customWidth="1"/>
    <col min="2375" max="2377" width="0.85546875" style="65"/>
    <col min="2378" max="2378" width="0.85546875" style="65" customWidth="1"/>
    <col min="2379" max="2390" width="0.85546875" style="65"/>
    <col min="2391" max="2392" width="0.85546875" style="65" customWidth="1"/>
    <col min="2393" max="2629" width="0.85546875" style="65"/>
    <col min="2630" max="2630" width="0.85546875" style="65" customWidth="1"/>
    <col min="2631" max="2633" width="0.85546875" style="65"/>
    <col min="2634" max="2634" width="0.85546875" style="65" customWidth="1"/>
    <col min="2635" max="2646" width="0.85546875" style="65"/>
    <col min="2647" max="2648" width="0.85546875" style="65" customWidth="1"/>
    <col min="2649" max="2885" width="0.85546875" style="65"/>
    <col min="2886" max="2886" width="0.85546875" style="65" customWidth="1"/>
    <col min="2887" max="2889" width="0.85546875" style="65"/>
    <col min="2890" max="2890" width="0.85546875" style="65" customWidth="1"/>
    <col min="2891" max="2902" width="0.85546875" style="65"/>
    <col min="2903" max="2904" width="0.85546875" style="65" customWidth="1"/>
    <col min="2905" max="3141" width="0.85546875" style="65"/>
    <col min="3142" max="3142" width="0.85546875" style="65" customWidth="1"/>
    <col min="3143" max="3145" width="0.85546875" style="65"/>
    <col min="3146" max="3146" width="0.85546875" style="65" customWidth="1"/>
    <col min="3147" max="3158" width="0.85546875" style="65"/>
    <col min="3159" max="3160" width="0.85546875" style="65" customWidth="1"/>
    <col min="3161" max="3397" width="0.85546875" style="65"/>
    <col min="3398" max="3398" width="0.85546875" style="65" customWidth="1"/>
    <col min="3399" max="3401" width="0.85546875" style="65"/>
    <col min="3402" max="3402" width="0.85546875" style="65" customWidth="1"/>
    <col min="3403" max="3414" width="0.85546875" style="65"/>
    <col min="3415" max="3416" width="0.85546875" style="65" customWidth="1"/>
    <col min="3417" max="3653" width="0.85546875" style="65"/>
    <col min="3654" max="3654" width="0.85546875" style="65" customWidth="1"/>
    <col min="3655" max="3657" width="0.85546875" style="65"/>
    <col min="3658" max="3658" width="0.85546875" style="65" customWidth="1"/>
    <col min="3659" max="3670" width="0.85546875" style="65"/>
    <col min="3671" max="3672" width="0.85546875" style="65" customWidth="1"/>
    <col min="3673" max="3909" width="0.85546875" style="65"/>
    <col min="3910" max="3910" width="0.85546875" style="65" customWidth="1"/>
    <col min="3911" max="3913" width="0.85546875" style="65"/>
    <col min="3914" max="3914" width="0.85546875" style="65" customWidth="1"/>
    <col min="3915" max="3926" width="0.85546875" style="65"/>
    <col min="3927" max="3928" width="0.85546875" style="65" customWidth="1"/>
    <col min="3929" max="4165" width="0.85546875" style="65"/>
    <col min="4166" max="4166" width="0.85546875" style="65" customWidth="1"/>
    <col min="4167" max="4169" width="0.85546875" style="65"/>
    <col min="4170" max="4170" width="0.85546875" style="65" customWidth="1"/>
    <col min="4171" max="4182" width="0.85546875" style="65"/>
    <col min="4183" max="4184" width="0.85546875" style="65" customWidth="1"/>
    <col min="4185" max="4421" width="0.85546875" style="65"/>
    <col min="4422" max="4422" width="0.85546875" style="65" customWidth="1"/>
    <col min="4423" max="4425" width="0.85546875" style="65"/>
    <col min="4426" max="4426" width="0.85546875" style="65" customWidth="1"/>
    <col min="4427" max="4438" width="0.85546875" style="65"/>
    <col min="4439" max="4440" width="0.85546875" style="65" customWidth="1"/>
    <col min="4441" max="4677" width="0.85546875" style="65"/>
    <col min="4678" max="4678" width="0.85546875" style="65" customWidth="1"/>
    <col min="4679" max="4681" width="0.85546875" style="65"/>
    <col min="4682" max="4682" width="0.85546875" style="65" customWidth="1"/>
    <col min="4683" max="4694" width="0.85546875" style="65"/>
    <col min="4695" max="4696" width="0.85546875" style="65" customWidth="1"/>
    <col min="4697" max="4933" width="0.85546875" style="65"/>
    <col min="4934" max="4934" width="0.85546875" style="65" customWidth="1"/>
    <col min="4935" max="4937" width="0.85546875" style="65"/>
    <col min="4938" max="4938" width="0.85546875" style="65" customWidth="1"/>
    <col min="4939" max="4950" width="0.85546875" style="65"/>
    <col min="4951" max="4952" width="0.85546875" style="65" customWidth="1"/>
    <col min="4953" max="5189" width="0.85546875" style="65"/>
    <col min="5190" max="5190" width="0.85546875" style="65" customWidth="1"/>
    <col min="5191" max="5193" width="0.85546875" style="65"/>
    <col min="5194" max="5194" width="0.85546875" style="65" customWidth="1"/>
    <col min="5195" max="5206" width="0.85546875" style="65"/>
    <col min="5207" max="5208" width="0.85546875" style="65" customWidth="1"/>
    <col min="5209" max="5445" width="0.85546875" style="65"/>
    <col min="5446" max="5446" width="0.85546875" style="65" customWidth="1"/>
    <col min="5447" max="5449" width="0.85546875" style="65"/>
    <col min="5450" max="5450" width="0.85546875" style="65" customWidth="1"/>
    <col min="5451" max="5462" width="0.85546875" style="65"/>
    <col min="5463" max="5464" width="0.85546875" style="65" customWidth="1"/>
    <col min="5465" max="5701" width="0.85546875" style="65"/>
    <col min="5702" max="5702" width="0.85546875" style="65" customWidth="1"/>
    <col min="5703" max="5705" width="0.85546875" style="65"/>
    <col min="5706" max="5706" width="0.85546875" style="65" customWidth="1"/>
    <col min="5707" max="5718" width="0.85546875" style="65"/>
    <col min="5719" max="5720" width="0.85546875" style="65" customWidth="1"/>
    <col min="5721" max="5957" width="0.85546875" style="65"/>
    <col min="5958" max="5958" width="0.85546875" style="65" customWidth="1"/>
    <col min="5959" max="5961" width="0.85546875" style="65"/>
    <col min="5962" max="5962" width="0.85546875" style="65" customWidth="1"/>
    <col min="5963" max="5974" width="0.85546875" style="65"/>
    <col min="5975" max="5976" width="0.85546875" style="65" customWidth="1"/>
    <col min="5977" max="6213" width="0.85546875" style="65"/>
    <col min="6214" max="6214" width="0.85546875" style="65" customWidth="1"/>
    <col min="6215" max="6217" width="0.85546875" style="65"/>
    <col min="6218" max="6218" width="0.85546875" style="65" customWidth="1"/>
    <col min="6219" max="6230" width="0.85546875" style="65"/>
    <col min="6231" max="6232" width="0.85546875" style="65" customWidth="1"/>
    <col min="6233" max="6469" width="0.85546875" style="65"/>
    <col min="6470" max="6470" width="0.85546875" style="65" customWidth="1"/>
    <col min="6471" max="6473" width="0.85546875" style="65"/>
    <col min="6474" max="6474" width="0.85546875" style="65" customWidth="1"/>
    <col min="6475" max="6486" width="0.85546875" style="65"/>
    <col min="6487" max="6488" width="0.85546875" style="65" customWidth="1"/>
    <col min="6489" max="6725" width="0.85546875" style="65"/>
    <col min="6726" max="6726" width="0.85546875" style="65" customWidth="1"/>
    <col min="6727" max="6729" width="0.85546875" style="65"/>
    <col min="6730" max="6730" width="0.85546875" style="65" customWidth="1"/>
    <col min="6731" max="6742" width="0.85546875" style="65"/>
    <col min="6743" max="6744" width="0.85546875" style="65" customWidth="1"/>
    <col min="6745" max="6981" width="0.85546875" style="65"/>
    <col min="6982" max="6982" width="0.85546875" style="65" customWidth="1"/>
    <col min="6983" max="6985" width="0.85546875" style="65"/>
    <col min="6986" max="6986" width="0.85546875" style="65" customWidth="1"/>
    <col min="6987" max="6998" width="0.85546875" style="65"/>
    <col min="6999" max="7000" width="0.85546875" style="65" customWidth="1"/>
    <col min="7001" max="7237" width="0.85546875" style="65"/>
    <col min="7238" max="7238" width="0.85546875" style="65" customWidth="1"/>
    <col min="7239" max="7241" width="0.85546875" style="65"/>
    <col min="7242" max="7242" width="0.85546875" style="65" customWidth="1"/>
    <col min="7243" max="7254" width="0.85546875" style="65"/>
    <col min="7255" max="7256" width="0.85546875" style="65" customWidth="1"/>
    <col min="7257" max="7493" width="0.85546875" style="65"/>
    <col min="7494" max="7494" width="0.85546875" style="65" customWidth="1"/>
    <col min="7495" max="7497" width="0.85546875" style="65"/>
    <col min="7498" max="7498" width="0.85546875" style="65" customWidth="1"/>
    <col min="7499" max="7510" width="0.85546875" style="65"/>
    <col min="7511" max="7512" width="0.85546875" style="65" customWidth="1"/>
    <col min="7513" max="7749" width="0.85546875" style="65"/>
    <col min="7750" max="7750" width="0.85546875" style="65" customWidth="1"/>
    <col min="7751" max="7753" width="0.85546875" style="65"/>
    <col min="7754" max="7754" width="0.85546875" style="65" customWidth="1"/>
    <col min="7755" max="7766" width="0.85546875" style="65"/>
    <col min="7767" max="7768" width="0.85546875" style="65" customWidth="1"/>
    <col min="7769" max="8005" width="0.85546875" style="65"/>
    <col min="8006" max="8006" width="0.85546875" style="65" customWidth="1"/>
    <col min="8007" max="8009" width="0.85546875" style="65"/>
    <col min="8010" max="8010" width="0.85546875" style="65" customWidth="1"/>
    <col min="8011" max="8022" width="0.85546875" style="65"/>
    <col min="8023" max="8024" width="0.85546875" style="65" customWidth="1"/>
    <col min="8025" max="8261" width="0.85546875" style="65"/>
    <col min="8262" max="8262" width="0.85546875" style="65" customWidth="1"/>
    <col min="8263" max="8265" width="0.85546875" style="65"/>
    <col min="8266" max="8266" width="0.85546875" style="65" customWidth="1"/>
    <col min="8267" max="8278" width="0.85546875" style="65"/>
    <col min="8279" max="8280" width="0.85546875" style="65" customWidth="1"/>
    <col min="8281" max="8517" width="0.85546875" style="65"/>
    <col min="8518" max="8518" width="0.85546875" style="65" customWidth="1"/>
    <col min="8519" max="8521" width="0.85546875" style="65"/>
    <col min="8522" max="8522" width="0.85546875" style="65" customWidth="1"/>
    <col min="8523" max="8534" width="0.85546875" style="65"/>
    <col min="8535" max="8536" width="0.85546875" style="65" customWidth="1"/>
    <col min="8537" max="8773" width="0.85546875" style="65"/>
    <col min="8774" max="8774" width="0.85546875" style="65" customWidth="1"/>
    <col min="8775" max="8777" width="0.85546875" style="65"/>
    <col min="8778" max="8778" width="0.85546875" style="65" customWidth="1"/>
    <col min="8779" max="8790" width="0.85546875" style="65"/>
    <col min="8791" max="8792" width="0.85546875" style="65" customWidth="1"/>
    <col min="8793" max="9029" width="0.85546875" style="65"/>
    <col min="9030" max="9030" width="0.85546875" style="65" customWidth="1"/>
    <col min="9031" max="9033" width="0.85546875" style="65"/>
    <col min="9034" max="9034" width="0.85546875" style="65" customWidth="1"/>
    <col min="9035" max="9046" width="0.85546875" style="65"/>
    <col min="9047" max="9048" width="0.85546875" style="65" customWidth="1"/>
    <col min="9049" max="9285" width="0.85546875" style="65"/>
    <col min="9286" max="9286" width="0.85546875" style="65" customWidth="1"/>
    <col min="9287" max="9289" width="0.85546875" style="65"/>
    <col min="9290" max="9290" width="0.85546875" style="65" customWidth="1"/>
    <col min="9291" max="9302" width="0.85546875" style="65"/>
    <col min="9303" max="9304" width="0.85546875" style="65" customWidth="1"/>
    <col min="9305" max="9541" width="0.85546875" style="65"/>
    <col min="9542" max="9542" width="0.85546875" style="65" customWidth="1"/>
    <col min="9543" max="9545" width="0.85546875" style="65"/>
    <col min="9546" max="9546" width="0.85546875" style="65" customWidth="1"/>
    <col min="9547" max="9558" width="0.85546875" style="65"/>
    <col min="9559" max="9560" width="0.85546875" style="65" customWidth="1"/>
    <col min="9561" max="9797" width="0.85546875" style="65"/>
    <col min="9798" max="9798" width="0.85546875" style="65" customWidth="1"/>
    <col min="9799" max="9801" width="0.85546875" style="65"/>
    <col min="9802" max="9802" width="0.85546875" style="65" customWidth="1"/>
    <col min="9803" max="9814" width="0.85546875" style="65"/>
    <col min="9815" max="9816" width="0.85546875" style="65" customWidth="1"/>
    <col min="9817" max="10053" width="0.85546875" style="65"/>
    <col min="10054" max="10054" width="0.85546875" style="65" customWidth="1"/>
    <col min="10055" max="10057" width="0.85546875" style="65"/>
    <col min="10058" max="10058" width="0.85546875" style="65" customWidth="1"/>
    <col min="10059" max="10070" width="0.85546875" style="65"/>
    <col min="10071" max="10072" width="0.85546875" style="65" customWidth="1"/>
    <col min="10073" max="10309" width="0.85546875" style="65"/>
    <col min="10310" max="10310" width="0.85546875" style="65" customWidth="1"/>
    <col min="10311" max="10313" width="0.85546875" style="65"/>
    <col min="10314" max="10314" width="0.85546875" style="65" customWidth="1"/>
    <col min="10315" max="10326" width="0.85546875" style="65"/>
    <col min="10327" max="10328" width="0.85546875" style="65" customWidth="1"/>
    <col min="10329" max="10565" width="0.85546875" style="65"/>
    <col min="10566" max="10566" width="0.85546875" style="65" customWidth="1"/>
    <col min="10567" max="10569" width="0.85546875" style="65"/>
    <col min="10570" max="10570" width="0.85546875" style="65" customWidth="1"/>
    <col min="10571" max="10582" width="0.85546875" style="65"/>
    <col min="10583" max="10584" width="0.85546875" style="65" customWidth="1"/>
    <col min="10585" max="10821" width="0.85546875" style="65"/>
    <col min="10822" max="10822" width="0.85546875" style="65" customWidth="1"/>
    <col min="10823" max="10825" width="0.85546875" style="65"/>
    <col min="10826" max="10826" width="0.85546875" style="65" customWidth="1"/>
    <col min="10827" max="10838" width="0.85546875" style="65"/>
    <col min="10839" max="10840" width="0.85546875" style="65" customWidth="1"/>
    <col min="10841" max="11077" width="0.85546875" style="65"/>
    <col min="11078" max="11078" width="0.85546875" style="65" customWidth="1"/>
    <col min="11079" max="11081" width="0.85546875" style="65"/>
    <col min="11082" max="11082" width="0.85546875" style="65" customWidth="1"/>
    <col min="11083" max="11094" width="0.85546875" style="65"/>
    <col min="11095" max="11096" width="0.85546875" style="65" customWidth="1"/>
    <col min="11097" max="11333" width="0.85546875" style="65"/>
    <col min="11334" max="11334" width="0.85546875" style="65" customWidth="1"/>
    <col min="11335" max="11337" width="0.85546875" style="65"/>
    <col min="11338" max="11338" width="0.85546875" style="65" customWidth="1"/>
    <col min="11339" max="11350" width="0.85546875" style="65"/>
    <col min="11351" max="11352" width="0.85546875" style="65" customWidth="1"/>
    <col min="11353" max="11589" width="0.85546875" style="65"/>
    <col min="11590" max="11590" width="0.85546875" style="65" customWidth="1"/>
    <col min="11591" max="11593" width="0.85546875" style="65"/>
    <col min="11594" max="11594" width="0.85546875" style="65" customWidth="1"/>
    <col min="11595" max="11606" width="0.85546875" style="65"/>
    <col min="11607" max="11608" width="0.85546875" style="65" customWidth="1"/>
    <col min="11609" max="11845" width="0.85546875" style="65"/>
    <col min="11846" max="11846" width="0.85546875" style="65" customWidth="1"/>
    <col min="11847" max="11849" width="0.85546875" style="65"/>
    <col min="11850" max="11850" width="0.85546875" style="65" customWidth="1"/>
    <col min="11851" max="11862" width="0.85546875" style="65"/>
    <col min="11863" max="11864" width="0.85546875" style="65" customWidth="1"/>
    <col min="11865" max="12101" width="0.85546875" style="65"/>
    <col min="12102" max="12102" width="0.85546875" style="65" customWidth="1"/>
    <col min="12103" max="12105" width="0.85546875" style="65"/>
    <col min="12106" max="12106" width="0.85546875" style="65" customWidth="1"/>
    <col min="12107" max="12118" width="0.85546875" style="65"/>
    <col min="12119" max="12120" width="0.85546875" style="65" customWidth="1"/>
    <col min="12121" max="12357" width="0.85546875" style="65"/>
    <col min="12358" max="12358" width="0.85546875" style="65" customWidth="1"/>
    <col min="12359" max="12361" width="0.85546875" style="65"/>
    <col min="12362" max="12362" width="0.85546875" style="65" customWidth="1"/>
    <col min="12363" max="12374" width="0.85546875" style="65"/>
    <col min="12375" max="12376" width="0.85546875" style="65" customWidth="1"/>
    <col min="12377" max="12613" width="0.85546875" style="65"/>
    <col min="12614" max="12614" width="0.85546875" style="65" customWidth="1"/>
    <col min="12615" max="12617" width="0.85546875" style="65"/>
    <col min="12618" max="12618" width="0.85546875" style="65" customWidth="1"/>
    <col min="12619" max="12630" width="0.85546875" style="65"/>
    <col min="12631" max="12632" width="0.85546875" style="65" customWidth="1"/>
    <col min="12633" max="12869" width="0.85546875" style="65"/>
    <col min="12870" max="12870" width="0.85546875" style="65" customWidth="1"/>
    <col min="12871" max="12873" width="0.85546875" style="65"/>
    <col min="12874" max="12874" width="0.85546875" style="65" customWidth="1"/>
    <col min="12875" max="12886" width="0.85546875" style="65"/>
    <col min="12887" max="12888" width="0.85546875" style="65" customWidth="1"/>
    <col min="12889" max="13125" width="0.85546875" style="65"/>
    <col min="13126" max="13126" width="0.85546875" style="65" customWidth="1"/>
    <col min="13127" max="13129" width="0.85546875" style="65"/>
    <col min="13130" max="13130" width="0.85546875" style="65" customWidth="1"/>
    <col min="13131" max="13142" width="0.85546875" style="65"/>
    <col min="13143" max="13144" width="0.85546875" style="65" customWidth="1"/>
    <col min="13145" max="13381" width="0.85546875" style="65"/>
    <col min="13382" max="13382" width="0.85546875" style="65" customWidth="1"/>
    <col min="13383" max="13385" width="0.85546875" style="65"/>
    <col min="13386" max="13386" width="0.85546875" style="65" customWidth="1"/>
    <col min="13387" max="13398" width="0.85546875" style="65"/>
    <col min="13399" max="13400" width="0.85546875" style="65" customWidth="1"/>
    <col min="13401" max="13637" width="0.85546875" style="65"/>
    <col min="13638" max="13638" width="0.85546875" style="65" customWidth="1"/>
    <col min="13639" max="13641" width="0.85546875" style="65"/>
    <col min="13642" max="13642" width="0.85546875" style="65" customWidth="1"/>
    <col min="13643" max="13654" width="0.85546875" style="65"/>
    <col min="13655" max="13656" width="0.85546875" style="65" customWidth="1"/>
    <col min="13657" max="13893" width="0.85546875" style="65"/>
    <col min="13894" max="13894" width="0.85546875" style="65" customWidth="1"/>
    <col min="13895" max="13897" width="0.85546875" style="65"/>
    <col min="13898" max="13898" width="0.85546875" style="65" customWidth="1"/>
    <col min="13899" max="13910" width="0.85546875" style="65"/>
    <col min="13911" max="13912" width="0.85546875" style="65" customWidth="1"/>
    <col min="13913" max="14149" width="0.85546875" style="65"/>
    <col min="14150" max="14150" width="0.85546875" style="65" customWidth="1"/>
    <col min="14151" max="14153" width="0.85546875" style="65"/>
    <col min="14154" max="14154" width="0.85546875" style="65" customWidth="1"/>
    <col min="14155" max="14166" width="0.85546875" style="65"/>
    <col min="14167" max="14168" width="0.85546875" style="65" customWidth="1"/>
    <col min="14169" max="14405" width="0.85546875" style="65"/>
    <col min="14406" max="14406" width="0.85546875" style="65" customWidth="1"/>
    <col min="14407" max="14409" width="0.85546875" style="65"/>
    <col min="14410" max="14410" width="0.85546875" style="65" customWidth="1"/>
    <col min="14411" max="14422" width="0.85546875" style="65"/>
    <col min="14423" max="14424" width="0.85546875" style="65" customWidth="1"/>
    <col min="14425" max="14661" width="0.85546875" style="65"/>
    <col min="14662" max="14662" width="0.85546875" style="65" customWidth="1"/>
    <col min="14663" max="14665" width="0.85546875" style="65"/>
    <col min="14666" max="14666" width="0.85546875" style="65" customWidth="1"/>
    <col min="14667" max="14678" width="0.85546875" style="65"/>
    <col min="14679" max="14680" width="0.85546875" style="65" customWidth="1"/>
    <col min="14681" max="14917" width="0.85546875" style="65"/>
    <col min="14918" max="14918" width="0.85546875" style="65" customWidth="1"/>
    <col min="14919" max="14921" width="0.85546875" style="65"/>
    <col min="14922" max="14922" width="0.85546875" style="65" customWidth="1"/>
    <col min="14923" max="14934" width="0.85546875" style="65"/>
    <col min="14935" max="14936" width="0.85546875" style="65" customWidth="1"/>
    <col min="14937" max="15173" width="0.85546875" style="65"/>
    <col min="15174" max="15174" width="0.85546875" style="65" customWidth="1"/>
    <col min="15175" max="15177" width="0.85546875" style="65"/>
    <col min="15178" max="15178" width="0.85546875" style="65" customWidth="1"/>
    <col min="15179" max="15190" width="0.85546875" style="65"/>
    <col min="15191" max="15192" width="0.85546875" style="65" customWidth="1"/>
    <col min="15193" max="15429" width="0.85546875" style="65"/>
    <col min="15430" max="15430" width="0.85546875" style="65" customWidth="1"/>
    <col min="15431" max="15433" width="0.85546875" style="65"/>
    <col min="15434" max="15434" width="0.85546875" style="65" customWidth="1"/>
    <col min="15435" max="15446" width="0.85546875" style="65"/>
    <col min="15447" max="15448" width="0.85546875" style="65" customWidth="1"/>
    <col min="15449" max="15685" width="0.85546875" style="65"/>
    <col min="15686" max="15686" width="0.85546875" style="65" customWidth="1"/>
    <col min="15687" max="15689" width="0.85546875" style="65"/>
    <col min="15690" max="15690" width="0.85546875" style="65" customWidth="1"/>
    <col min="15691" max="15702" width="0.85546875" style="65"/>
    <col min="15703" max="15704" width="0.85546875" style="65" customWidth="1"/>
    <col min="15705" max="15941" width="0.85546875" style="65"/>
    <col min="15942" max="15942" width="0.85546875" style="65" customWidth="1"/>
    <col min="15943" max="15945" width="0.85546875" style="65"/>
    <col min="15946" max="15946" width="0.85546875" style="65" customWidth="1"/>
    <col min="15947" max="15958" width="0.85546875" style="65"/>
    <col min="15959" max="15960" width="0.85546875" style="65" customWidth="1"/>
    <col min="15961" max="16197" width="0.85546875" style="65"/>
    <col min="16198" max="16198" width="0.85546875" style="65" customWidth="1"/>
    <col min="16199" max="16201" width="0.85546875" style="65"/>
    <col min="16202" max="16202" width="0.85546875" style="65" customWidth="1"/>
    <col min="16203" max="16214" width="0.85546875" style="65"/>
    <col min="16215" max="16216" width="0.85546875" style="65" customWidth="1"/>
    <col min="16217" max="16384" width="0.85546875" style="65"/>
  </cols>
  <sheetData>
    <row r="1" spans="1:105" s="64" customFormat="1" ht="12.75">
      <c r="BQ1" s="64" t="s">
        <v>136</v>
      </c>
    </row>
    <row r="2" spans="1:105" s="64" customFormat="1" ht="39.75" customHeight="1">
      <c r="BQ2" s="164" t="s">
        <v>137</v>
      </c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</row>
    <row r="3" spans="1:105" ht="3" customHeight="1"/>
    <row r="4" spans="1:105" s="66" customFormat="1" ht="24" customHeight="1">
      <c r="BQ4" s="165" t="s">
        <v>463</v>
      </c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</row>
    <row r="6" spans="1:105">
      <c r="DA6" s="67" t="s">
        <v>138</v>
      </c>
    </row>
    <row r="8" spans="1:105" s="68" customFormat="1" ht="16.5">
      <c r="A8" s="160" t="s">
        <v>139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</row>
    <row r="9" spans="1:105" s="68" customFormat="1" ht="6" customHeight="1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</row>
    <row r="10" spans="1:105" s="68" customFormat="1" ht="16.5">
      <c r="A10" s="160" t="s">
        <v>140</v>
      </c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</row>
    <row r="11" spans="1:105" s="68" customFormat="1" ht="16.5">
      <c r="L11" s="166" t="s">
        <v>141</v>
      </c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7" t="s">
        <v>399</v>
      </c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67"/>
      <c r="BN11" s="167"/>
      <c r="BO11" s="167"/>
      <c r="BP11" s="167"/>
      <c r="BQ11" s="167"/>
      <c r="BR11" s="167"/>
      <c r="BS11" s="167"/>
      <c r="BT11" s="167"/>
      <c r="BU11" s="167"/>
      <c r="BV11" s="167"/>
      <c r="BW11" s="167"/>
      <c r="BX11" s="167"/>
      <c r="BY11" s="167"/>
      <c r="BZ11" s="167"/>
      <c r="CA11" s="167"/>
      <c r="CB11" s="167"/>
      <c r="CC11" s="167"/>
      <c r="CD11" s="167"/>
      <c r="CE11" s="168" t="s">
        <v>142</v>
      </c>
      <c r="CF11" s="168"/>
      <c r="CG11" s="168"/>
      <c r="CH11" s="168"/>
      <c r="CI11" s="168"/>
      <c r="CJ11" s="168"/>
      <c r="CK11" s="168"/>
      <c r="CL11" s="168"/>
      <c r="CM11" s="168"/>
    </row>
    <row r="12" spans="1:105" s="68" customFormat="1" ht="16.5">
      <c r="A12" s="160" t="s">
        <v>143</v>
      </c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</row>
    <row r="14" spans="1:105">
      <c r="A14" s="161" t="s">
        <v>144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</row>
    <row r="15" spans="1:105" s="64" customFormat="1" ht="12.75">
      <c r="A15" s="162" t="s">
        <v>145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62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</row>
    <row r="16" spans="1:105">
      <c r="A16" s="161" t="s">
        <v>26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</row>
    <row r="18" spans="1:105">
      <c r="A18" s="150" t="s">
        <v>146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</row>
    <row r="20" spans="1:105">
      <c r="A20" s="154" t="s">
        <v>147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63" t="s">
        <v>144</v>
      </c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  <c r="CR20" s="163"/>
      <c r="CS20" s="163"/>
      <c r="CT20" s="163"/>
      <c r="CU20" s="163"/>
      <c r="CV20" s="163"/>
      <c r="CW20" s="163"/>
      <c r="CX20" s="163"/>
      <c r="CY20" s="163"/>
      <c r="CZ20" s="163"/>
      <c r="DA20" s="163"/>
    </row>
    <row r="21" spans="1:105">
      <c r="A21" s="154" t="s">
        <v>148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7" t="s">
        <v>26</v>
      </c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</row>
    <row r="22" spans="1:105" ht="32.25" customHeight="1">
      <c r="A22" s="154" t="s">
        <v>149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8" t="s">
        <v>150</v>
      </c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</row>
    <row r="23" spans="1:105" ht="32.25" customHeight="1">
      <c r="A23" s="154" t="s">
        <v>151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9" t="s">
        <v>150</v>
      </c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</row>
    <row r="24" spans="1:105">
      <c r="A24" s="154" t="s">
        <v>152</v>
      </c>
      <c r="B24" s="154"/>
      <c r="C24" s="154"/>
      <c r="D24" s="154"/>
      <c r="E24" s="154"/>
      <c r="F24" s="154"/>
      <c r="G24" s="154"/>
      <c r="H24" s="156" t="s">
        <v>153</v>
      </c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</row>
    <row r="25" spans="1:105">
      <c r="A25" s="154" t="s">
        <v>154</v>
      </c>
      <c r="B25" s="154"/>
      <c r="C25" s="154"/>
      <c r="D25" s="154"/>
      <c r="E25" s="154"/>
      <c r="F25" s="154"/>
      <c r="G25" s="154"/>
      <c r="H25" s="156" t="s">
        <v>155</v>
      </c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</row>
    <row r="26" spans="1:105">
      <c r="A26" s="154" t="s">
        <v>156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7" t="s">
        <v>397</v>
      </c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</row>
    <row r="27" spans="1:105">
      <c r="A27" s="154" t="s">
        <v>157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5" t="s">
        <v>158</v>
      </c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</row>
    <row r="28" spans="1:105">
      <c r="A28" s="154" t="s">
        <v>159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6" t="s">
        <v>398</v>
      </c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</row>
    <row r="29" spans="1:105">
      <c r="A29" s="154" t="s">
        <v>160</v>
      </c>
      <c r="B29" s="154"/>
      <c r="C29" s="154"/>
      <c r="D29" s="154"/>
      <c r="E29" s="154"/>
      <c r="F29" s="154"/>
      <c r="G29" s="154"/>
      <c r="H29" s="156" t="s">
        <v>161</v>
      </c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</row>
    <row r="31" spans="1:105">
      <c r="A31" s="150" t="s">
        <v>162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  <c r="BI31" s="150"/>
      <c r="BJ31" s="150"/>
      <c r="BK31" s="150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</row>
    <row r="33" spans="1:105" s="64" customFormat="1" ht="57" customHeight="1">
      <c r="A33" s="151" t="s">
        <v>163</v>
      </c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2"/>
      <c r="AJ33" s="153" t="s">
        <v>29</v>
      </c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2"/>
      <c r="AZ33" s="153" t="s">
        <v>164</v>
      </c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2"/>
      <c r="BT33" s="153" t="s">
        <v>165</v>
      </c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2"/>
      <c r="CK33" s="153" t="s">
        <v>166</v>
      </c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</row>
    <row r="34" spans="1:105" s="70" customFormat="1" ht="45.75" customHeight="1">
      <c r="A34" s="149" t="s">
        <v>167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</row>
    <row r="35" spans="1:105" s="64" customFormat="1" ht="27.75" customHeight="1">
      <c r="A35" s="143" t="s">
        <v>168</v>
      </c>
      <c r="B35" s="143"/>
      <c r="C35" s="143"/>
      <c r="D35" s="143"/>
      <c r="E35" s="143"/>
      <c r="F35" s="143"/>
      <c r="G35" s="143"/>
      <c r="H35" s="144" t="s">
        <v>169</v>
      </c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5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7"/>
      <c r="AZ35" s="145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7"/>
      <c r="BT35" s="145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7"/>
      <c r="CK35" s="145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</row>
    <row r="36" spans="1:105" ht="15" customHeight="1">
      <c r="A36" s="143" t="s">
        <v>170</v>
      </c>
      <c r="B36" s="143"/>
      <c r="C36" s="143"/>
      <c r="D36" s="143"/>
      <c r="E36" s="143"/>
      <c r="F36" s="143"/>
      <c r="G36" s="143"/>
      <c r="H36" s="144" t="s">
        <v>171</v>
      </c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5" t="s">
        <v>172</v>
      </c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7"/>
      <c r="AZ36" s="145" t="e">
        <f>#REF!</f>
        <v>#REF!</v>
      </c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7"/>
      <c r="BT36" s="145" t="e">
        <f>#REF!</f>
        <v>#REF!</v>
      </c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7"/>
      <c r="CK36" s="145" t="e">
        <f>#REF!</f>
        <v>#REF!</v>
      </c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</row>
    <row r="37" spans="1:105" s="64" customFormat="1" ht="15" customHeight="1">
      <c r="A37" s="143" t="s">
        <v>173</v>
      </c>
      <c r="B37" s="143"/>
      <c r="C37" s="143"/>
      <c r="D37" s="143"/>
      <c r="E37" s="143"/>
      <c r="F37" s="143"/>
      <c r="G37" s="143"/>
      <c r="H37" s="144" t="s">
        <v>174</v>
      </c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5" t="s">
        <v>172</v>
      </c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7"/>
      <c r="AZ37" s="145" t="e">
        <f>AZ36-AZ51</f>
        <v>#REF!</v>
      </c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7"/>
      <c r="BT37" s="145" t="e">
        <f>BT36-BT51</f>
        <v>#REF!</v>
      </c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7"/>
      <c r="CK37" s="145" t="e">
        <f>CK36-CK51</f>
        <v>#REF!</v>
      </c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</row>
    <row r="38" spans="1:105" s="64" customFormat="1" ht="40.5" customHeight="1">
      <c r="A38" s="143" t="s">
        <v>175</v>
      </c>
      <c r="B38" s="143"/>
      <c r="C38" s="143"/>
      <c r="D38" s="143"/>
      <c r="E38" s="143"/>
      <c r="F38" s="143"/>
      <c r="G38" s="143"/>
      <c r="H38" s="144" t="s">
        <v>176</v>
      </c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5" t="s">
        <v>172</v>
      </c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7"/>
      <c r="AZ38" s="145" t="e">
        <f>AZ37+#REF!</f>
        <v>#REF!</v>
      </c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7"/>
      <c r="BT38" s="145" t="e">
        <f>BT37+#REF!</f>
        <v>#REF!</v>
      </c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7"/>
      <c r="CK38" s="145" t="e">
        <f>CK37+#REF!</f>
        <v>#REF!</v>
      </c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</row>
    <row r="39" spans="1:105" s="64" customFormat="1" ht="14.25" customHeight="1">
      <c r="A39" s="143" t="s">
        <v>177</v>
      </c>
      <c r="B39" s="143"/>
      <c r="C39" s="143"/>
      <c r="D39" s="143"/>
      <c r="E39" s="143"/>
      <c r="F39" s="143"/>
      <c r="G39" s="143"/>
      <c r="H39" s="144" t="s">
        <v>178</v>
      </c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5" t="s">
        <v>172</v>
      </c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7"/>
      <c r="AZ39" s="145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7"/>
      <c r="BT39" s="145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7"/>
      <c r="CK39" s="145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</row>
    <row r="40" spans="1:105" s="64" customFormat="1" ht="27.75" customHeight="1">
      <c r="A40" s="143" t="s">
        <v>179</v>
      </c>
      <c r="B40" s="143"/>
      <c r="C40" s="143"/>
      <c r="D40" s="143"/>
      <c r="E40" s="143"/>
      <c r="F40" s="143"/>
      <c r="G40" s="143"/>
      <c r="H40" s="144" t="s">
        <v>180</v>
      </c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5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7"/>
      <c r="AZ40" s="145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7"/>
      <c r="BT40" s="145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7"/>
      <c r="CK40" s="145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</row>
    <row r="41" spans="1:105" s="64" customFormat="1" ht="93" customHeight="1">
      <c r="A41" s="143" t="s">
        <v>181</v>
      </c>
      <c r="B41" s="143"/>
      <c r="C41" s="143"/>
      <c r="D41" s="143"/>
      <c r="E41" s="143"/>
      <c r="F41" s="143"/>
      <c r="G41" s="143"/>
      <c r="H41" s="144" t="s">
        <v>182</v>
      </c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5" t="s">
        <v>183</v>
      </c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7"/>
      <c r="AZ41" s="145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7"/>
      <c r="BT41" s="145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7"/>
      <c r="CK41" s="145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</row>
    <row r="42" spans="1:105" s="64" customFormat="1" ht="40.5" customHeight="1">
      <c r="A42" s="143" t="s">
        <v>184</v>
      </c>
      <c r="B42" s="143"/>
      <c r="C42" s="143"/>
      <c r="D42" s="143"/>
      <c r="E42" s="143"/>
      <c r="F42" s="143"/>
      <c r="G42" s="143"/>
      <c r="H42" s="144" t="s">
        <v>185</v>
      </c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5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7"/>
      <c r="AZ42" s="145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7"/>
      <c r="BT42" s="145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7"/>
      <c r="CK42" s="145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</row>
    <row r="43" spans="1:105" s="64" customFormat="1" ht="54" customHeight="1">
      <c r="A43" s="143" t="s">
        <v>186</v>
      </c>
      <c r="B43" s="143"/>
      <c r="C43" s="143"/>
      <c r="D43" s="143"/>
      <c r="E43" s="143"/>
      <c r="F43" s="143"/>
      <c r="G43" s="143"/>
      <c r="H43" s="144" t="s">
        <v>187</v>
      </c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5" t="s">
        <v>188</v>
      </c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7"/>
      <c r="AZ43" s="145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7"/>
      <c r="BT43" s="145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7"/>
      <c r="CK43" s="145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</row>
    <row r="44" spans="1:105" s="64" customFormat="1" ht="40.5" customHeight="1">
      <c r="A44" s="143" t="s">
        <v>189</v>
      </c>
      <c r="B44" s="143"/>
      <c r="C44" s="143"/>
      <c r="D44" s="143"/>
      <c r="E44" s="143"/>
      <c r="F44" s="143"/>
      <c r="G44" s="143"/>
      <c r="H44" s="144" t="s">
        <v>190</v>
      </c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5" t="s">
        <v>103</v>
      </c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7"/>
      <c r="AZ44" s="145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7"/>
      <c r="BT44" s="145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7"/>
      <c r="CK44" s="145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</row>
    <row r="45" spans="1:105" s="64" customFormat="1" ht="15" customHeight="1">
      <c r="A45" s="143" t="s">
        <v>191</v>
      </c>
      <c r="B45" s="143"/>
      <c r="C45" s="143"/>
      <c r="D45" s="143"/>
      <c r="E45" s="143"/>
      <c r="F45" s="143"/>
      <c r="G45" s="143"/>
      <c r="H45" s="144" t="s">
        <v>192</v>
      </c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5" t="s">
        <v>188</v>
      </c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7"/>
      <c r="AZ45" s="145" t="e">
        <f>#REF!</f>
        <v>#REF!</v>
      </c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7"/>
      <c r="BT45" s="145" t="e">
        <f>AZ45</f>
        <v>#REF!</v>
      </c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7"/>
      <c r="CK45" s="145" t="e">
        <f>#REF!</f>
        <v>#REF!</v>
      </c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</row>
    <row r="46" spans="1:105" s="64" customFormat="1" ht="27.75" customHeight="1">
      <c r="A46" s="143" t="s">
        <v>193</v>
      </c>
      <c r="B46" s="143"/>
      <c r="C46" s="143"/>
      <c r="D46" s="143"/>
      <c r="E46" s="143"/>
      <c r="F46" s="143"/>
      <c r="G46" s="143"/>
      <c r="H46" s="144" t="s">
        <v>194</v>
      </c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5" t="s">
        <v>195</v>
      </c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7"/>
      <c r="AZ46" s="145" t="e">
        <f>#REF!</f>
        <v>#REF!</v>
      </c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7"/>
      <c r="BT46" s="145" t="e">
        <f>#REF!</f>
        <v>#REF!</v>
      </c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7"/>
      <c r="CK46" s="145" t="e">
        <f>#REF!</f>
        <v>#REF!</v>
      </c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</row>
    <row r="47" spans="1:105" s="64" customFormat="1" ht="57" customHeight="1">
      <c r="A47" s="143" t="s">
        <v>196</v>
      </c>
      <c r="B47" s="143"/>
      <c r="C47" s="143"/>
      <c r="D47" s="143"/>
      <c r="E47" s="143"/>
      <c r="F47" s="143"/>
      <c r="G47" s="143"/>
      <c r="H47" s="144" t="s">
        <v>197</v>
      </c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5" t="s">
        <v>195</v>
      </c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7"/>
      <c r="AZ47" s="145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7"/>
      <c r="BT47" s="145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7"/>
      <c r="CK47" s="145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</row>
    <row r="48" spans="1:105" s="64" customFormat="1" ht="27.75" customHeight="1">
      <c r="A48" s="143" t="s">
        <v>198</v>
      </c>
      <c r="B48" s="143"/>
      <c r="C48" s="143"/>
      <c r="D48" s="143"/>
      <c r="E48" s="143"/>
      <c r="F48" s="143"/>
      <c r="G48" s="143"/>
      <c r="H48" s="144" t="s">
        <v>199</v>
      </c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5" t="s">
        <v>183</v>
      </c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7"/>
      <c r="AZ48" s="145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7"/>
      <c r="BT48" s="145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7"/>
      <c r="CK48" s="145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</row>
    <row r="49" spans="1:105" s="64" customFormat="1" ht="66" customHeight="1">
      <c r="A49" s="143" t="s">
        <v>200</v>
      </c>
      <c r="B49" s="143"/>
      <c r="C49" s="143"/>
      <c r="D49" s="143"/>
      <c r="E49" s="143"/>
      <c r="F49" s="143"/>
      <c r="G49" s="143"/>
      <c r="H49" s="144" t="s">
        <v>201</v>
      </c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5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7"/>
      <c r="AZ49" s="145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7"/>
      <c r="BT49" s="145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7"/>
      <c r="CK49" s="145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</row>
    <row r="50" spans="1:105" s="64" customFormat="1" ht="66" customHeight="1">
      <c r="A50" s="143" t="s">
        <v>202</v>
      </c>
      <c r="B50" s="143"/>
      <c r="C50" s="143"/>
      <c r="D50" s="143"/>
      <c r="E50" s="143"/>
      <c r="F50" s="143"/>
      <c r="G50" s="143"/>
      <c r="H50" s="144" t="s">
        <v>203</v>
      </c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5" t="s">
        <v>103</v>
      </c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7"/>
      <c r="AZ50" s="145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7"/>
      <c r="BT50" s="145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7"/>
      <c r="CK50" s="145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</row>
    <row r="51" spans="1:105" s="64" customFormat="1" ht="54" customHeight="1">
      <c r="A51" s="143" t="s">
        <v>204</v>
      </c>
      <c r="B51" s="143"/>
      <c r="C51" s="143"/>
      <c r="D51" s="143"/>
      <c r="E51" s="143"/>
      <c r="F51" s="143"/>
      <c r="G51" s="143"/>
      <c r="H51" s="144" t="s">
        <v>205</v>
      </c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5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7"/>
      <c r="AZ51" s="145" t="e">
        <f>AZ52+AZ57</f>
        <v>#REF!</v>
      </c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7"/>
      <c r="BT51" s="145" t="e">
        <f>BT52+BT57+BT58</f>
        <v>#REF!</v>
      </c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7"/>
      <c r="CK51" s="145" t="e">
        <f>CK52+CK57</f>
        <v>#REF!</v>
      </c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</row>
    <row r="52" spans="1:105" s="64" customFormat="1" ht="95.25" customHeight="1">
      <c r="A52" s="143" t="s">
        <v>206</v>
      </c>
      <c r="B52" s="143"/>
      <c r="C52" s="143"/>
      <c r="D52" s="143"/>
      <c r="E52" s="143"/>
      <c r="F52" s="143"/>
      <c r="G52" s="143"/>
      <c r="H52" s="144" t="s">
        <v>207</v>
      </c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5" t="s">
        <v>172</v>
      </c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7"/>
      <c r="AZ52" s="145" t="e">
        <f>SUM(AZ54:BS56)</f>
        <v>#REF!</v>
      </c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7"/>
      <c r="BT52" s="145" t="e">
        <f>SUM(BT54:CJ56)</f>
        <v>#REF!</v>
      </c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7"/>
      <c r="CK52" s="145" t="e">
        <f>SUM(CK54:DA56)</f>
        <v>#REF!</v>
      </c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</row>
    <row r="53" spans="1:105" s="64" customFormat="1" ht="15" customHeight="1">
      <c r="A53" s="143"/>
      <c r="B53" s="143"/>
      <c r="C53" s="143"/>
      <c r="D53" s="143"/>
      <c r="E53" s="143"/>
      <c r="F53" s="143"/>
      <c r="G53" s="143"/>
      <c r="H53" s="144" t="s">
        <v>20</v>
      </c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5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7"/>
      <c r="AZ53" s="145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7"/>
      <c r="BT53" s="145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7"/>
      <c r="CK53" s="145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</row>
    <row r="54" spans="1:105" s="64" customFormat="1" ht="15" customHeight="1">
      <c r="A54" s="143"/>
      <c r="B54" s="143"/>
      <c r="C54" s="143"/>
      <c r="D54" s="143"/>
      <c r="E54" s="143"/>
      <c r="F54" s="143"/>
      <c r="G54" s="143"/>
      <c r="H54" s="144" t="s">
        <v>208</v>
      </c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5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7"/>
      <c r="AZ54" s="145" t="e">
        <f>#REF!+#REF!+#REF!</f>
        <v>#REF!</v>
      </c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7"/>
      <c r="BT54" s="145" t="e">
        <f>#REF!+#REF!+#REF!</f>
        <v>#REF!</v>
      </c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7"/>
      <c r="CK54" s="145" t="e">
        <f>#REF!+#REF!+#REF!</f>
        <v>#REF!</v>
      </c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</row>
    <row r="55" spans="1:105" s="64" customFormat="1" ht="15" customHeight="1">
      <c r="A55" s="143"/>
      <c r="B55" s="143"/>
      <c r="C55" s="143"/>
      <c r="D55" s="143"/>
      <c r="E55" s="143"/>
      <c r="F55" s="143"/>
      <c r="G55" s="143"/>
      <c r="H55" s="144" t="s">
        <v>209</v>
      </c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5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7"/>
      <c r="AZ55" s="145" t="e">
        <f>#REF!</f>
        <v>#REF!</v>
      </c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7"/>
      <c r="BT55" s="145" t="e">
        <f>#REF!</f>
        <v>#REF!</v>
      </c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7"/>
      <c r="CK55" s="145" t="e">
        <f>#REF!</f>
        <v>#REF!</v>
      </c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</row>
    <row r="56" spans="1:105" s="64" customFormat="1" ht="15" customHeight="1">
      <c r="A56" s="143"/>
      <c r="B56" s="143"/>
      <c r="C56" s="143"/>
      <c r="D56" s="143"/>
      <c r="E56" s="143"/>
      <c r="F56" s="143"/>
      <c r="G56" s="143"/>
      <c r="H56" s="144" t="s">
        <v>210</v>
      </c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5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7"/>
      <c r="AZ56" s="145" t="e">
        <f>#REF!-AZ55</f>
        <v>#REF!</v>
      </c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7"/>
      <c r="BT56" s="145" t="e">
        <f>#REF!-BT55</f>
        <v>#REF!</v>
      </c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7"/>
      <c r="CK56" s="145" t="e">
        <f>#REF!-CK55</f>
        <v>#REF!</v>
      </c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</row>
    <row r="57" spans="1:105" s="64" customFormat="1" ht="69.75" customHeight="1">
      <c r="A57" s="143" t="s">
        <v>211</v>
      </c>
      <c r="B57" s="143"/>
      <c r="C57" s="143"/>
      <c r="D57" s="143"/>
      <c r="E57" s="143"/>
      <c r="F57" s="143"/>
      <c r="G57" s="143"/>
      <c r="H57" s="144" t="s">
        <v>212</v>
      </c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5" t="s">
        <v>172</v>
      </c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7"/>
      <c r="AZ57" s="145" t="e">
        <f>#REF!-#REF!-#REF!-AZ52</f>
        <v>#REF!</v>
      </c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7"/>
      <c r="BT57" s="145" t="e">
        <f>#REF!-#REF!-#REF!-BT52</f>
        <v>#REF!</v>
      </c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7"/>
      <c r="CK57" s="145" t="e">
        <f>#REF!-#REF!-#REF!-CK52</f>
        <v>#REF!</v>
      </c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</row>
    <row r="58" spans="1:105" s="64" customFormat="1" ht="40.5" customHeight="1">
      <c r="A58" s="143" t="s">
        <v>213</v>
      </c>
      <c r="B58" s="143"/>
      <c r="C58" s="143"/>
      <c r="D58" s="143"/>
      <c r="E58" s="143"/>
      <c r="F58" s="143"/>
      <c r="G58" s="143"/>
      <c r="H58" s="144" t="s">
        <v>214</v>
      </c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5" t="s">
        <v>172</v>
      </c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7"/>
      <c r="AZ58" s="145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7"/>
      <c r="BT58" s="145" t="e">
        <f>#REF!</f>
        <v>#REF!</v>
      </c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7"/>
      <c r="CK58" s="145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</row>
    <row r="59" spans="1:105" s="64" customFormat="1" ht="27.75" customHeight="1">
      <c r="A59" s="143" t="s">
        <v>215</v>
      </c>
      <c r="B59" s="143"/>
      <c r="C59" s="143"/>
      <c r="D59" s="143"/>
      <c r="E59" s="143"/>
      <c r="F59" s="143"/>
      <c r="G59" s="143"/>
      <c r="H59" s="144" t="s">
        <v>216</v>
      </c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5" t="s">
        <v>172</v>
      </c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7"/>
      <c r="AZ59" s="145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7"/>
      <c r="BT59" s="145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7"/>
      <c r="CK59" s="145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</row>
    <row r="60" spans="1:105" s="64" customFormat="1" ht="54" customHeight="1">
      <c r="A60" s="143" t="s">
        <v>217</v>
      </c>
      <c r="B60" s="143"/>
      <c r="C60" s="143"/>
      <c r="D60" s="143"/>
      <c r="E60" s="143"/>
      <c r="F60" s="143"/>
      <c r="G60" s="143"/>
      <c r="H60" s="144" t="s">
        <v>218</v>
      </c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5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7"/>
      <c r="AZ60" s="145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7"/>
      <c r="BT60" s="145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7"/>
      <c r="CK60" s="145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</row>
    <row r="61" spans="1:105" s="64" customFormat="1" ht="15" customHeight="1">
      <c r="A61" s="143" t="s">
        <v>219</v>
      </c>
      <c r="B61" s="143"/>
      <c r="C61" s="143"/>
      <c r="D61" s="143"/>
      <c r="E61" s="143"/>
      <c r="F61" s="143"/>
      <c r="G61" s="143"/>
      <c r="H61" s="144" t="s">
        <v>220</v>
      </c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5" t="s">
        <v>221</v>
      </c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7"/>
      <c r="AZ61" s="145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7"/>
      <c r="BT61" s="145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7"/>
      <c r="CK61" s="145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</row>
    <row r="62" spans="1:105" s="64" customFormat="1" ht="40.5" customHeight="1">
      <c r="A62" s="143" t="s">
        <v>222</v>
      </c>
      <c r="B62" s="143"/>
      <c r="C62" s="143"/>
      <c r="D62" s="143"/>
      <c r="E62" s="143"/>
      <c r="F62" s="143"/>
      <c r="G62" s="143"/>
      <c r="H62" s="144" t="s">
        <v>223</v>
      </c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5" t="s">
        <v>224</v>
      </c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7"/>
      <c r="AZ62" s="145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7"/>
      <c r="BT62" s="145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7"/>
      <c r="CK62" s="145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</row>
    <row r="63" spans="1:105" s="64" customFormat="1" ht="54" customHeight="1">
      <c r="A63" s="143" t="s">
        <v>225</v>
      </c>
      <c r="B63" s="143"/>
      <c r="C63" s="143"/>
      <c r="D63" s="143"/>
      <c r="E63" s="143"/>
      <c r="F63" s="143"/>
      <c r="G63" s="143"/>
      <c r="H63" s="144" t="s">
        <v>226</v>
      </c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5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7"/>
      <c r="AZ63" s="145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7"/>
      <c r="BT63" s="145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7"/>
      <c r="CK63" s="145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</row>
    <row r="64" spans="1:105" s="64" customFormat="1" ht="27.75" customHeight="1">
      <c r="A64" s="143" t="s">
        <v>227</v>
      </c>
      <c r="B64" s="143"/>
      <c r="C64" s="143"/>
      <c r="D64" s="143"/>
      <c r="E64" s="143"/>
      <c r="F64" s="143"/>
      <c r="G64" s="143"/>
      <c r="H64" s="144" t="s">
        <v>228</v>
      </c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5" t="s">
        <v>229</v>
      </c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7"/>
      <c r="AZ64" s="145" t="e">
        <f>#REF!+#REF!+#REF!</f>
        <v>#REF!</v>
      </c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7"/>
      <c r="BT64" s="145" t="e">
        <f>#REF!+#REF!+#REF!</f>
        <v>#REF!</v>
      </c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7"/>
      <c r="CK64" s="145" t="e">
        <f>#REF!+#REF!+#REF!</f>
        <v>#REF!</v>
      </c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</row>
    <row r="65" spans="1:105" s="64" customFormat="1" ht="27.75" customHeight="1">
      <c r="A65" s="143" t="s">
        <v>230</v>
      </c>
      <c r="B65" s="143"/>
      <c r="C65" s="143"/>
      <c r="D65" s="143"/>
      <c r="E65" s="143"/>
      <c r="F65" s="143"/>
      <c r="G65" s="143"/>
      <c r="H65" s="144" t="s">
        <v>231</v>
      </c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5" t="s">
        <v>232</v>
      </c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7"/>
      <c r="AZ65" s="145" t="e">
        <f>AZ54/12/AZ64</f>
        <v>#REF!</v>
      </c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7"/>
      <c r="BT65" s="145" t="e">
        <f>BT54/12/BT64</f>
        <v>#REF!</v>
      </c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7"/>
      <c r="CK65" s="145" t="e">
        <f>CK54/12/CK64</f>
        <v>#REF!</v>
      </c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</row>
    <row r="66" spans="1:105" s="64" customFormat="1" ht="40.5" customHeight="1">
      <c r="A66" s="143" t="s">
        <v>233</v>
      </c>
      <c r="B66" s="143"/>
      <c r="C66" s="143"/>
      <c r="D66" s="143"/>
      <c r="E66" s="143"/>
      <c r="F66" s="143"/>
      <c r="G66" s="143"/>
      <c r="H66" s="144" t="s">
        <v>234</v>
      </c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5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7"/>
      <c r="AZ66" s="145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7"/>
      <c r="BT66" s="145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7"/>
      <c r="CK66" s="145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</row>
    <row r="67" spans="1:105" s="64" customFormat="1" ht="54" customHeight="1">
      <c r="A67" s="143" t="s">
        <v>235</v>
      </c>
      <c r="B67" s="143"/>
      <c r="C67" s="143"/>
      <c r="D67" s="143"/>
      <c r="E67" s="143"/>
      <c r="F67" s="143"/>
      <c r="G67" s="143"/>
      <c r="H67" s="144" t="s">
        <v>236</v>
      </c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5" t="s">
        <v>172</v>
      </c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7"/>
      <c r="AZ67" s="145">
        <v>50</v>
      </c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7"/>
      <c r="BT67" s="145">
        <v>50</v>
      </c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7"/>
      <c r="CK67" s="145">
        <v>50</v>
      </c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</row>
    <row r="68" spans="1:105" s="64" customFormat="1" ht="66" customHeight="1">
      <c r="A68" s="143" t="s">
        <v>237</v>
      </c>
      <c r="B68" s="143"/>
      <c r="C68" s="143"/>
      <c r="D68" s="143"/>
      <c r="E68" s="143"/>
      <c r="F68" s="143"/>
      <c r="G68" s="143"/>
      <c r="H68" s="144" t="s">
        <v>238</v>
      </c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5" t="s">
        <v>172</v>
      </c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7"/>
      <c r="AZ68" s="145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7"/>
      <c r="BT68" s="145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7"/>
      <c r="CK68" s="145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</row>
    <row r="69" spans="1:105" s="64" customFormat="1" ht="15">
      <c r="A69" s="149" t="s">
        <v>239</v>
      </c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</row>
    <row r="70" spans="1:105" s="64" customFormat="1" ht="40.5" customHeight="1">
      <c r="A70" s="143" t="s">
        <v>168</v>
      </c>
      <c r="B70" s="143"/>
      <c r="C70" s="143"/>
      <c r="D70" s="143"/>
      <c r="E70" s="143"/>
      <c r="F70" s="143"/>
      <c r="G70" s="143"/>
      <c r="H70" s="144" t="s">
        <v>240</v>
      </c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5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7"/>
      <c r="AZ70" s="145" t="e">
        <f>AZ72+AZ123</f>
        <v>#REF!</v>
      </c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7"/>
      <c r="BT70" s="145">
        <f>BT72+BT123</f>
        <v>584.755</v>
      </c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7"/>
      <c r="CK70" s="145" t="e">
        <f>CK72+CK123</f>
        <v>#REF!</v>
      </c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</row>
    <row r="71" spans="1:105" s="64" customFormat="1" ht="15" customHeight="1">
      <c r="A71" s="143"/>
      <c r="B71" s="143"/>
      <c r="C71" s="143"/>
      <c r="D71" s="143"/>
      <c r="E71" s="143"/>
      <c r="F71" s="143"/>
      <c r="G71" s="143"/>
      <c r="H71" s="144" t="s">
        <v>20</v>
      </c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5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7"/>
      <c r="AZ71" s="145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7"/>
      <c r="BT71" s="145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7"/>
      <c r="CK71" s="145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</row>
    <row r="72" spans="1:105" s="64" customFormat="1" ht="40.5" customHeight="1">
      <c r="A72" s="143" t="s">
        <v>170</v>
      </c>
      <c r="B72" s="143"/>
      <c r="C72" s="143"/>
      <c r="D72" s="143"/>
      <c r="E72" s="143"/>
      <c r="F72" s="143"/>
      <c r="G72" s="143"/>
      <c r="H72" s="144" t="s">
        <v>464</v>
      </c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5" t="s">
        <v>195</v>
      </c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7"/>
      <c r="AZ72" s="145" t="e">
        <f>AZ76</f>
        <v>#REF!</v>
      </c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7"/>
      <c r="BT72" s="145">
        <f>BT76</f>
        <v>584.755</v>
      </c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7"/>
      <c r="CK72" s="145" t="e">
        <f>CK76</f>
        <v>#REF!</v>
      </c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</row>
    <row r="73" spans="1:105" s="64" customFormat="1" ht="27.75" customHeight="1">
      <c r="A73" s="143" t="s">
        <v>241</v>
      </c>
      <c r="B73" s="143"/>
      <c r="C73" s="143"/>
      <c r="D73" s="143"/>
      <c r="E73" s="143"/>
      <c r="F73" s="143"/>
      <c r="G73" s="143"/>
      <c r="H73" s="144" t="s">
        <v>242</v>
      </c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5" t="s">
        <v>195</v>
      </c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7"/>
      <c r="AZ73" s="145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7"/>
      <c r="BT73" s="145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7"/>
      <c r="CK73" s="145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</row>
    <row r="74" spans="1:105" s="64" customFormat="1" ht="15" customHeight="1">
      <c r="A74" s="143"/>
      <c r="B74" s="143"/>
      <c r="C74" s="143"/>
      <c r="D74" s="143"/>
      <c r="E74" s="143"/>
      <c r="F74" s="143"/>
      <c r="G74" s="143"/>
      <c r="H74" s="144" t="s">
        <v>243</v>
      </c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5" t="s">
        <v>195</v>
      </c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7"/>
      <c r="AZ74" s="145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7"/>
      <c r="BT74" s="145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7"/>
      <c r="CK74" s="145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</row>
    <row r="75" spans="1:105" s="64" customFormat="1" ht="15" customHeight="1">
      <c r="A75" s="143"/>
      <c r="B75" s="143"/>
      <c r="C75" s="143"/>
      <c r="D75" s="143"/>
      <c r="E75" s="143"/>
      <c r="F75" s="143"/>
      <c r="G75" s="143"/>
      <c r="H75" s="144" t="s">
        <v>244</v>
      </c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5" t="s">
        <v>195</v>
      </c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7"/>
      <c r="AZ75" s="145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7"/>
      <c r="BT75" s="145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7"/>
      <c r="CK75" s="145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</row>
    <row r="76" spans="1:105" s="64" customFormat="1" ht="15" customHeight="1">
      <c r="A76" s="143" t="s">
        <v>245</v>
      </c>
      <c r="B76" s="143"/>
      <c r="C76" s="143"/>
      <c r="D76" s="143"/>
      <c r="E76" s="143"/>
      <c r="F76" s="143"/>
      <c r="G76" s="143"/>
      <c r="H76" s="144" t="s">
        <v>246</v>
      </c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5" t="s">
        <v>195</v>
      </c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7"/>
      <c r="AZ76" s="145" t="e">
        <f>SUM(AZ77:BS78)</f>
        <v>#REF!</v>
      </c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7"/>
      <c r="BT76" s="145">
        <f>SUM(BT77:CJ78)</f>
        <v>584.755</v>
      </c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7"/>
      <c r="CK76" s="145" t="e">
        <f>SUM(CK77:DA78)</f>
        <v>#REF!</v>
      </c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</row>
    <row r="77" spans="1:105" s="64" customFormat="1" ht="15" customHeight="1">
      <c r="A77" s="143"/>
      <c r="B77" s="143"/>
      <c r="C77" s="143"/>
      <c r="D77" s="143"/>
      <c r="E77" s="143"/>
      <c r="F77" s="143"/>
      <c r="G77" s="143"/>
      <c r="H77" s="144" t="s">
        <v>243</v>
      </c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5" t="s">
        <v>195</v>
      </c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7"/>
      <c r="AZ77" s="145" t="e">
        <f>AZ113</f>
        <v>#REF!</v>
      </c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7"/>
      <c r="BT77" s="145">
        <f>BT113</f>
        <v>121.194</v>
      </c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7"/>
      <c r="CK77" s="145" t="e">
        <f>CK113</f>
        <v>#REF!</v>
      </c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</row>
    <row r="78" spans="1:105" s="64" customFormat="1" ht="15" customHeight="1">
      <c r="A78" s="143"/>
      <c r="B78" s="143"/>
      <c r="C78" s="143"/>
      <c r="D78" s="143"/>
      <c r="E78" s="143"/>
      <c r="F78" s="143"/>
      <c r="G78" s="143"/>
      <c r="H78" s="144" t="s">
        <v>244</v>
      </c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5" t="s">
        <v>195</v>
      </c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7"/>
      <c r="AZ78" s="145" t="e">
        <f>AZ114</f>
        <v>#REF!</v>
      </c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7"/>
      <c r="BT78" s="145">
        <f>BT114</f>
        <v>463.56099999999998</v>
      </c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7"/>
      <c r="CK78" s="145" t="e">
        <f>CK114</f>
        <v>#REF!</v>
      </c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</row>
    <row r="79" spans="1:105" s="64" customFormat="1" ht="15" customHeight="1">
      <c r="A79" s="143"/>
      <c r="B79" s="143"/>
      <c r="C79" s="143"/>
      <c r="D79" s="143"/>
      <c r="E79" s="143"/>
      <c r="F79" s="143"/>
      <c r="G79" s="143"/>
      <c r="H79" s="144" t="s">
        <v>20</v>
      </c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5" t="s">
        <v>195</v>
      </c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7"/>
      <c r="AZ79" s="145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7"/>
      <c r="BT79" s="145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7"/>
      <c r="CK79" s="145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</row>
    <row r="80" spans="1:105" s="64" customFormat="1" ht="120" customHeight="1">
      <c r="A80" s="143" t="s">
        <v>247</v>
      </c>
      <c r="B80" s="143"/>
      <c r="C80" s="143"/>
      <c r="D80" s="143"/>
      <c r="E80" s="143"/>
      <c r="F80" s="143"/>
      <c r="G80" s="143"/>
      <c r="H80" s="144" t="s">
        <v>465</v>
      </c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5" t="s">
        <v>195</v>
      </c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7"/>
      <c r="AZ80" s="145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7"/>
      <c r="BT80" s="145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  <c r="CH80" s="146"/>
      <c r="CI80" s="146"/>
      <c r="CJ80" s="147"/>
      <c r="CK80" s="145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</row>
    <row r="81" spans="1:105" s="64" customFormat="1" ht="27.75" customHeight="1">
      <c r="A81" s="143" t="s">
        <v>248</v>
      </c>
      <c r="B81" s="143"/>
      <c r="C81" s="143"/>
      <c r="D81" s="143"/>
      <c r="E81" s="143"/>
      <c r="F81" s="143"/>
      <c r="G81" s="143"/>
      <c r="H81" s="144" t="s">
        <v>242</v>
      </c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5" t="s">
        <v>195</v>
      </c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7"/>
      <c r="AZ81" s="145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7"/>
      <c r="BT81" s="145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7"/>
      <c r="CK81" s="145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</row>
    <row r="82" spans="1:105" s="64" customFormat="1" ht="15" customHeight="1">
      <c r="A82" s="143"/>
      <c r="B82" s="143"/>
      <c r="C82" s="143"/>
      <c r="D82" s="143"/>
      <c r="E82" s="143"/>
      <c r="F82" s="143"/>
      <c r="G82" s="143"/>
      <c r="H82" s="144" t="s">
        <v>243</v>
      </c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5" t="s">
        <v>195</v>
      </c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7"/>
      <c r="AZ82" s="145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7"/>
      <c r="BT82" s="145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7"/>
      <c r="CK82" s="145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</row>
    <row r="83" spans="1:105" s="64" customFormat="1" ht="15" customHeight="1">
      <c r="A83" s="143"/>
      <c r="B83" s="143"/>
      <c r="C83" s="143"/>
      <c r="D83" s="143"/>
      <c r="E83" s="143"/>
      <c r="F83" s="143"/>
      <c r="G83" s="143"/>
      <c r="H83" s="144" t="s">
        <v>244</v>
      </c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5" t="s">
        <v>195</v>
      </c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7"/>
      <c r="AZ83" s="145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7"/>
      <c r="BT83" s="145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7"/>
      <c r="CK83" s="145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</row>
    <row r="84" spans="1:105" s="64" customFormat="1" ht="15" customHeight="1">
      <c r="A84" s="143" t="s">
        <v>249</v>
      </c>
      <c r="B84" s="143"/>
      <c r="C84" s="143"/>
      <c r="D84" s="143"/>
      <c r="E84" s="143"/>
      <c r="F84" s="143"/>
      <c r="G84" s="143"/>
      <c r="H84" s="144" t="s">
        <v>246</v>
      </c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5" t="s">
        <v>195</v>
      </c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7"/>
      <c r="AZ84" s="145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7"/>
      <c r="BT84" s="145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7"/>
      <c r="CK84" s="145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</row>
    <row r="85" spans="1:105" s="64" customFormat="1" ht="15" customHeight="1">
      <c r="A85" s="143"/>
      <c r="B85" s="143"/>
      <c r="C85" s="143"/>
      <c r="D85" s="143"/>
      <c r="E85" s="143"/>
      <c r="F85" s="143"/>
      <c r="G85" s="143"/>
      <c r="H85" s="144" t="s">
        <v>243</v>
      </c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5" t="s">
        <v>195</v>
      </c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7"/>
      <c r="AZ85" s="145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7"/>
      <c r="BT85" s="145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7"/>
      <c r="CK85" s="14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</row>
    <row r="86" spans="1:105" s="64" customFormat="1" ht="15" customHeight="1">
      <c r="A86" s="143"/>
      <c r="B86" s="143"/>
      <c r="C86" s="143"/>
      <c r="D86" s="143"/>
      <c r="E86" s="143"/>
      <c r="F86" s="143"/>
      <c r="G86" s="143"/>
      <c r="H86" s="144" t="s">
        <v>244</v>
      </c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5" t="s">
        <v>195</v>
      </c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7"/>
      <c r="AZ86" s="145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7"/>
      <c r="BT86" s="145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7"/>
      <c r="CK86" s="14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</row>
    <row r="87" spans="1:105" s="64" customFormat="1" ht="93" customHeight="1">
      <c r="A87" s="143" t="s">
        <v>250</v>
      </c>
      <c r="B87" s="143"/>
      <c r="C87" s="143"/>
      <c r="D87" s="143"/>
      <c r="E87" s="143"/>
      <c r="F87" s="143"/>
      <c r="G87" s="143"/>
      <c r="H87" s="144" t="s">
        <v>466</v>
      </c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5" t="s">
        <v>195</v>
      </c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7"/>
      <c r="AZ87" s="145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7"/>
      <c r="BT87" s="145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7"/>
      <c r="CK87" s="14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</row>
    <row r="88" spans="1:105" s="64" customFormat="1" ht="27.75" customHeight="1">
      <c r="A88" s="143" t="s">
        <v>251</v>
      </c>
      <c r="B88" s="143"/>
      <c r="C88" s="143"/>
      <c r="D88" s="143"/>
      <c r="E88" s="143"/>
      <c r="F88" s="143"/>
      <c r="G88" s="143"/>
      <c r="H88" s="144" t="s">
        <v>242</v>
      </c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5" t="s">
        <v>195</v>
      </c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7"/>
      <c r="AZ88" s="145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7"/>
      <c r="BT88" s="145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7"/>
      <c r="CK88" s="14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</row>
    <row r="89" spans="1:105" s="64" customFormat="1" ht="15" customHeight="1">
      <c r="A89" s="143"/>
      <c r="B89" s="143"/>
      <c r="C89" s="143"/>
      <c r="D89" s="143"/>
      <c r="E89" s="143"/>
      <c r="F89" s="143"/>
      <c r="G89" s="143"/>
      <c r="H89" s="144" t="s">
        <v>243</v>
      </c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5" t="s">
        <v>195</v>
      </c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7"/>
      <c r="AZ89" s="145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7"/>
      <c r="BT89" s="145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7"/>
      <c r="CK89" s="145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</row>
    <row r="90" spans="1:105" s="64" customFormat="1" ht="15" customHeight="1">
      <c r="A90" s="143"/>
      <c r="B90" s="143"/>
      <c r="C90" s="143"/>
      <c r="D90" s="143"/>
      <c r="E90" s="143"/>
      <c r="F90" s="143"/>
      <c r="G90" s="143"/>
      <c r="H90" s="144" t="s">
        <v>244</v>
      </c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5" t="s">
        <v>195</v>
      </c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7"/>
      <c r="AZ90" s="145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7"/>
      <c r="BT90" s="145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7"/>
      <c r="CK90" s="145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</row>
    <row r="91" spans="1:105" s="64" customFormat="1" ht="15" customHeight="1">
      <c r="A91" s="143" t="s">
        <v>252</v>
      </c>
      <c r="B91" s="143"/>
      <c r="C91" s="143"/>
      <c r="D91" s="143"/>
      <c r="E91" s="143"/>
      <c r="F91" s="143"/>
      <c r="G91" s="143"/>
      <c r="H91" s="144" t="s">
        <v>246</v>
      </c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5" t="s">
        <v>195</v>
      </c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7"/>
      <c r="AZ91" s="145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7"/>
      <c r="BT91" s="145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7"/>
      <c r="CK91" s="145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</row>
    <row r="92" spans="1:105" s="64" customFormat="1" ht="15" customHeight="1">
      <c r="A92" s="143"/>
      <c r="B92" s="143"/>
      <c r="C92" s="143"/>
      <c r="D92" s="143"/>
      <c r="E92" s="143"/>
      <c r="F92" s="143"/>
      <c r="G92" s="143"/>
      <c r="H92" s="144" t="s">
        <v>243</v>
      </c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5" t="s">
        <v>195</v>
      </c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7"/>
      <c r="AZ92" s="145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7"/>
      <c r="BT92" s="145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7"/>
      <c r="CK92" s="145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</row>
    <row r="93" spans="1:105" s="64" customFormat="1" ht="15" customHeight="1">
      <c r="A93" s="143"/>
      <c r="B93" s="143"/>
      <c r="C93" s="143"/>
      <c r="D93" s="143"/>
      <c r="E93" s="143"/>
      <c r="F93" s="143"/>
      <c r="G93" s="143"/>
      <c r="H93" s="144" t="s">
        <v>244</v>
      </c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5" t="s">
        <v>195</v>
      </c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7"/>
      <c r="AZ93" s="145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7"/>
      <c r="BT93" s="145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7"/>
      <c r="CK93" s="145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</row>
    <row r="94" spans="1:105" s="64" customFormat="1" ht="105" customHeight="1">
      <c r="A94" s="143" t="s">
        <v>253</v>
      </c>
      <c r="B94" s="143"/>
      <c r="C94" s="143"/>
      <c r="D94" s="143"/>
      <c r="E94" s="143"/>
      <c r="F94" s="143"/>
      <c r="G94" s="143"/>
      <c r="H94" s="144" t="s">
        <v>467</v>
      </c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5" t="s">
        <v>195</v>
      </c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7"/>
      <c r="AZ94" s="145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7"/>
      <c r="BT94" s="145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7"/>
      <c r="CK94" s="145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</row>
    <row r="95" spans="1:105" s="64" customFormat="1" ht="27.75" customHeight="1">
      <c r="A95" s="143" t="s">
        <v>254</v>
      </c>
      <c r="B95" s="143"/>
      <c r="C95" s="143"/>
      <c r="D95" s="143"/>
      <c r="E95" s="143"/>
      <c r="F95" s="143"/>
      <c r="G95" s="143"/>
      <c r="H95" s="144" t="s">
        <v>242</v>
      </c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5" t="s">
        <v>195</v>
      </c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7"/>
      <c r="AZ95" s="145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7"/>
      <c r="BT95" s="145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7"/>
      <c r="CK95" s="145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</row>
    <row r="96" spans="1:105" s="64" customFormat="1" ht="15" customHeight="1">
      <c r="A96" s="143"/>
      <c r="B96" s="143"/>
      <c r="C96" s="143"/>
      <c r="D96" s="143"/>
      <c r="E96" s="143"/>
      <c r="F96" s="143"/>
      <c r="G96" s="143"/>
      <c r="H96" s="144" t="s">
        <v>243</v>
      </c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5" t="s">
        <v>195</v>
      </c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7"/>
      <c r="AZ96" s="145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7"/>
      <c r="BT96" s="145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7"/>
      <c r="CK96" s="145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</row>
    <row r="97" spans="1:105" s="64" customFormat="1" ht="15" customHeight="1">
      <c r="A97" s="143"/>
      <c r="B97" s="143"/>
      <c r="C97" s="143"/>
      <c r="D97" s="143"/>
      <c r="E97" s="143"/>
      <c r="F97" s="143"/>
      <c r="G97" s="143"/>
      <c r="H97" s="144" t="s">
        <v>244</v>
      </c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5" t="s">
        <v>195</v>
      </c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7"/>
      <c r="AZ97" s="145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7"/>
      <c r="BT97" s="145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7"/>
      <c r="CK97" s="145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</row>
    <row r="98" spans="1:105" s="64" customFormat="1" ht="15" customHeight="1">
      <c r="A98" s="143" t="s">
        <v>255</v>
      </c>
      <c r="B98" s="143"/>
      <c r="C98" s="143"/>
      <c r="D98" s="143"/>
      <c r="E98" s="143"/>
      <c r="F98" s="143"/>
      <c r="G98" s="143"/>
      <c r="H98" s="144" t="s">
        <v>246</v>
      </c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5" t="s">
        <v>195</v>
      </c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7"/>
      <c r="AZ98" s="145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7"/>
      <c r="BT98" s="145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7"/>
      <c r="CK98" s="145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</row>
    <row r="99" spans="1:105" s="64" customFormat="1" ht="15" customHeight="1">
      <c r="A99" s="143"/>
      <c r="B99" s="143"/>
      <c r="C99" s="143"/>
      <c r="D99" s="143"/>
      <c r="E99" s="143"/>
      <c r="F99" s="143"/>
      <c r="G99" s="143"/>
      <c r="H99" s="144" t="s">
        <v>243</v>
      </c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5" t="s">
        <v>195</v>
      </c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7"/>
      <c r="AZ99" s="145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7"/>
      <c r="BT99" s="145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7"/>
      <c r="CK99" s="145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</row>
    <row r="100" spans="1:105" s="64" customFormat="1" ht="15" customHeight="1">
      <c r="A100" s="143"/>
      <c r="B100" s="143"/>
      <c r="C100" s="143"/>
      <c r="D100" s="143"/>
      <c r="E100" s="143"/>
      <c r="F100" s="143"/>
      <c r="G100" s="143"/>
      <c r="H100" s="144" t="s">
        <v>244</v>
      </c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5" t="s">
        <v>195</v>
      </c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7"/>
      <c r="AZ100" s="145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7"/>
      <c r="BT100" s="145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7"/>
      <c r="CK100" s="145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</row>
    <row r="101" spans="1:105" s="64" customFormat="1" ht="120" customHeight="1">
      <c r="A101" s="143" t="s">
        <v>256</v>
      </c>
      <c r="B101" s="143"/>
      <c r="C101" s="143"/>
      <c r="D101" s="143"/>
      <c r="E101" s="143"/>
      <c r="F101" s="143"/>
      <c r="G101" s="143"/>
      <c r="H101" s="144" t="s">
        <v>468</v>
      </c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5" t="s">
        <v>195</v>
      </c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7"/>
      <c r="AZ101" s="145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7"/>
      <c r="BT101" s="145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7"/>
      <c r="CK101" s="145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</row>
    <row r="102" spans="1:105" s="64" customFormat="1" ht="27.75" customHeight="1">
      <c r="A102" s="143" t="s">
        <v>257</v>
      </c>
      <c r="B102" s="143"/>
      <c r="C102" s="143"/>
      <c r="D102" s="143"/>
      <c r="E102" s="143"/>
      <c r="F102" s="143"/>
      <c r="G102" s="143"/>
      <c r="H102" s="144" t="s">
        <v>242</v>
      </c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5" t="s">
        <v>195</v>
      </c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7"/>
      <c r="AZ102" s="145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7"/>
      <c r="BT102" s="145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7"/>
      <c r="CK102" s="145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</row>
    <row r="103" spans="1:105" s="64" customFormat="1" ht="15" customHeight="1">
      <c r="A103" s="143"/>
      <c r="B103" s="143"/>
      <c r="C103" s="143"/>
      <c r="D103" s="143"/>
      <c r="E103" s="143"/>
      <c r="F103" s="143"/>
      <c r="G103" s="143"/>
      <c r="H103" s="144" t="s">
        <v>243</v>
      </c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5" t="s">
        <v>195</v>
      </c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7"/>
      <c r="AZ103" s="145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7"/>
      <c r="BT103" s="145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7"/>
      <c r="CK103" s="145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</row>
    <row r="104" spans="1:105" s="64" customFormat="1" ht="15" customHeight="1">
      <c r="A104" s="143"/>
      <c r="B104" s="143"/>
      <c r="C104" s="143"/>
      <c r="D104" s="143"/>
      <c r="E104" s="143"/>
      <c r="F104" s="143"/>
      <c r="G104" s="143"/>
      <c r="H104" s="144" t="s">
        <v>244</v>
      </c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5" t="s">
        <v>195</v>
      </c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7"/>
      <c r="AZ104" s="145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7"/>
      <c r="BT104" s="145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7"/>
      <c r="CK104" s="145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</row>
    <row r="105" spans="1:105" s="64" customFormat="1" ht="15" customHeight="1">
      <c r="A105" s="143" t="s">
        <v>258</v>
      </c>
      <c r="B105" s="143"/>
      <c r="C105" s="143"/>
      <c r="D105" s="143"/>
      <c r="E105" s="143"/>
      <c r="F105" s="143"/>
      <c r="G105" s="143"/>
      <c r="H105" s="144" t="s">
        <v>246</v>
      </c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5" t="s">
        <v>195</v>
      </c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7"/>
      <c r="AZ105" s="145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7"/>
      <c r="BT105" s="145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7"/>
      <c r="CK105" s="145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</row>
    <row r="106" spans="1:105" s="64" customFormat="1" ht="15" customHeight="1">
      <c r="A106" s="143"/>
      <c r="B106" s="143"/>
      <c r="C106" s="143"/>
      <c r="D106" s="143"/>
      <c r="E106" s="143"/>
      <c r="F106" s="143"/>
      <c r="G106" s="143"/>
      <c r="H106" s="144" t="s">
        <v>243</v>
      </c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5" t="s">
        <v>195</v>
      </c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7"/>
      <c r="AZ106" s="145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7"/>
      <c r="BT106" s="145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7"/>
      <c r="CK106" s="145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</row>
    <row r="107" spans="1:105" s="64" customFormat="1" ht="15" customHeight="1">
      <c r="A107" s="143"/>
      <c r="B107" s="143"/>
      <c r="C107" s="143"/>
      <c r="D107" s="143"/>
      <c r="E107" s="143"/>
      <c r="F107" s="143"/>
      <c r="G107" s="143"/>
      <c r="H107" s="144" t="s">
        <v>244</v>
      </c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5" t="s">
        <v>195</v>
      </c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7"/>
      <c r="AZ107" s="145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7"/>
      <c r="BT107" s="145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7"/>
      <c r="CK107" s="145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</row>
    <row r="108" spans="1:105" s="64" customFormat="1" ht="27.75" customHeight="1">
      <c r="A108" s="143" t="s">
        <v>259</v>
      </c>
      <c r="B108" s="143"/>
      <c r="C108" s="143"/>
      <c r="D108" s="143"/>
      <c r="E108" s="143"/>
      <c r="F108" s="143"/>
      <c r="G108" s="143"/>
      <c r="H108" s="144" t="s">
        <v>260</v>
      </c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5" t="s">
        <v>195</v>
      </c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7"/>
      <c r="AZ108" s="145" t="e">
        <f>AZ112</f>
        <v>#REF!</v>
      </c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7"/>
      <c r="BT108" s="145">
        <f>BT112</f>
        <v>584.755</v>
      </c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7"/>
      <c r="CK108" s="145" t="e">
        <f>CK112</f>
        <v>#REF!</v>
      </c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</row>
    <row r="109" spans="1:105" s="64" customFormat="1" ht="27.75" customHeight="1">
      <c r="A109" s="143" t="s">
        <v>261</v>
      </c>
      <c r="B109" s="143"/>
      <c r="C109" s="143"/>
      <c r="D109" s="143"/>
      <c r="E109" s="143"/>
      <c r="F109" s="143"/>
      <c r="G109" s="143"/>
      <c r="H109" s="144" t="s">
        <v>242</v>
      </c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5" t="s">
        <v>195</v>
      </c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7"/>
      <c r="AZ109" s="145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7"/>
      <c r="BT109" s="145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7"/>
      <c r="CK109" s="145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</row>
    <row r="110" spans="1:105" s="64" customFormat="1" ht="15" customHeight="1">
      <c r="A110" s="143"/>
      <c r="B110" s="143"/>
      <c r="C110" s="143"/>
      <c r="D110" s="143"/>
      <c r="E110" s="143"/>
      <c r="F110" s="143"/>
      <c r="G110" s="143"/>
      <c r="H110" s="144" t="s">
        <v>243</v>
      </c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5" t="s">
        <v>195</v>
      </c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7"/>
      <c r="AZ110" s="145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7"/>
      <c r="BT110" s="145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7"/>
      <c r="CK110" s="145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</row>
    <row r="111" spans="1:105" s="64" customFormat="1" ht="15" customHeight="1">
      <c r="A111" s="143"/>
      <c r="B111" s="143"/>
      <c r="C111" s="143"/>
      <c r="D111" s="143"/>
      <c r="E111" s="143"/>
      <c r="F111" s="143"/>
      <c r="G111" s="143"/>
      <c r="H111" s="144" t="s">
        <v>244</v>
      </c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5" t="s">
        <v>195</v>
      </c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7"/>
      <c r="AZ111" s="145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7"/>
      <c r="BT111" s="145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7"/>
      <c r="CK111" s="145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</row>
    <row r="112" spans="1:105" s="64" customFormat="1" ht="15" customHeight="1">
      <c r="A112" s="143" t="s">
        <v>262</v>
      </c>
      <c r="B112" s="143"/>
      <c r="C112" s="143"/>
      <c r="D112" s="143"/>
      <c r="E112" s="143"/>
      <c r="F112" s="143"/>
      <c r="G112" s="143"/>
      <c r="H112" s="144" t="s">
        <v>246</v>
      </c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5" t="s">
        <v>195</v>
      </c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7"/>
      <c r="AZ112" s="145" t="e">
        <f>SUM(AZ113:BS114)</f>
        <v>#REF!</v>
      </c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7"/>
      <c r="BT112" s="145">
        <f>SUM(BT113:CJ114)</f>
        <v>584.755</v>
      </c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7"/>
      <c r="CK112" s="145" t="e">
        <f>SUM(CK113:DA114)</f>
        <v>#REF!</v>
      </c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</row>
    <row r="113" spans="1:105" s="64" customFormat="1" ht="15" customHeight="1">
      <c r="A113" s="143"/>
      <c r="B113" s="143"/>
      <c r="C113" s="143"/>
      <c r="D113" s="143"/>
      <c r="E113" s="143"/>
      <c r="F113" s="143"/>
      <c r="G113" s="143"/>
      <c r="H113" s="144" t="s">
        <v>243</v>
      </c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5" t="s">
        <v>195</v>
      </c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7"/>
      <c r="AZ113" s="145" t="e">
        <f>#REF!</f>
        <v>#REF!</v>
      </c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7"/>
      <c r="BT113" s="145">
        <f>'Корректировка 2022г'!D55</f>
        <v>121.194</v>
      </c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7"/>
      <c r="CK113" s="145" t="e">
        <f>#REF!</f>
        <v>#REF!</v>
      </c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</row>
    <row r="114" spans="1:105" s="64" customFormat="1" ht="15" customHeight="1">
      <c r="A114" s="143"/>
      <c r="B114" s="143"/>
      <c r="C114" s="143"/>
      <c r="D114" s="143"/>
      <c r="E114" s="143"/>
      <c r="F114" s="143"/>
      <c r="G114" s="143"/>
      <c r="H114" s="144" t="s">
        <v>244</v>
      </c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5" t="s">
        <v>195</v>
      </c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7"/>
      <c r="AZ114" s="145" t="e">
        <f>#REF!</f>
        <v>#REF!</v>
      </c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7"/>
      <c r="BT114" s="145">
        <f>'Корректировка 2022г'!D57+'Корректировка 2022г'!D59</f>
        <v>463.56099999999998</v>
      </c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7"/>
      <c r="CK114" s="145" t="e">
        <f>#REF!</f>
        <v>#REF!</v>
      </c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</row>
    <row r="115" spans="1:105" s="64" customFormat="1" ht="27.75" customHeight="1">
      <c r="A115" s="143" t="s">
        <v>263</v>
      </c>
      <c r="B115" s="143"/>
      <c r="C115" s="143"/>
      <c r="D115" s="143"/>
      <c r="E115" s="143"/>
      <c r="F115" s="143"/>
      <c r="G115" s="143"/>
      <c r="H115" s="144" t="s">
        <v>469</v>
      </c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5" t="s">
        <v>195</v>
      </c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7"/>
      <c r="AZ115" s="145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7"/>
      <c r="BT115" s="145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7"/>
      <c r="CK115" s="145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</row>
    <row r="116" spans="1:105" s="64" customFormat="1" ht="27.75" customHeight="1">
      <c r="A116" s="143" t="s">
        <v>264</v>
      </c>
      <c r="B116" s="143"/>
      <c r="C116" s="143"/>
      <c r="D116" s="143"/>
      <c r="E116" s="143"/>
      <c r="F116" s="143"/>
      <c r="G116" s="143"/>
      <c r="H116" s="144" t="s">
        <v>242</v>
      </c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5" t="s">
        <v>195</v>
      </c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7"/>
      <c r="AZ116" s="145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7"/>
      <c r="BT116" s="145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7"/>
      <c r="CK116" s="145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</row>
    <row r="117" spans="1:105" s="64" customFormat="1" ht="15" customHeight="1">
      <c r="A117" s="143"/>
      <c r="B117" s="143"/>
      <c r="C117" s="143"/>
      <c r="D117" s="143"/>
      <c r="E117" s="143"/>
      <c r="F117" s="143"/>
      <c r="G117" s="143"/>
      <c r="H117" s="144" t="s">
        <v>243</v>
      </c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5" t="s">
        <v>195</v>
      </c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7"/>
      <c r="AZ117" s="145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7"/>
      <c r="BT117" s="145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7"/>
      <c r="CK117" s="145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</row>
    <row r="118" spans="1:105" s="64" customFormat="1" ht="15" customHeight="1">
      <c r="A118" s="143"/>
      <c r="B118" s="143"/>
      <c r="C118" s="143"/>
      <c r="D118" s="143"/>
      <c r="E118" s="143"/>
      <c r="F118" s="143"/>
      <c r="G118" s="143"/>
      <c r="H118" s="144" t="s">
        <v>244</v>
      </c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5" t="s">
        <v>195</v>
      </c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7"/>
      <c r="AZ118" s="145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7"/>
      <c r="BT118" s="145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7"/>
      <c r="CK118" s="145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</row>
    <row r="119" spans="1:105" s="64" customFormat="1" ht="15" customHeight="1">
      <c r="A119" s="143" t="s">
        <v>265</v>
      </c>
      <c r="B119" s="143"/>
      <c r="C119" s="143"/>
      <c r="D119" s="143"/>
      <c r="E119" s="143"/>
      <c r="F119" s="143"/>
      <c r="G119" s="143"/>
      <c r="H119" s="144" t="s">
        <v>246</v>
      </c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5" t="s">
        <v>195</v>
      </c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7"/>
      <c r="AZ119" s="145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7"/>
      <c r="BT119" s="145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7"/>
      <c r="CK119" s="145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</row>
    <row r="120" spans="1:105" s="64" customFormat="1" ht="15" customHeight="1">
      <c r="A120" s="143"/>
      <c r="B120" s="143"/>
      <c r="C120" s="143"/>
      <c r="D120" s="143"/>
      <c r="E120" s="143"/>
      <c r="F120" s="143"/>
      <c r="G120" s="143"/>
      <c r="H120" s="144" t="s">
        <v>243</v>
      </c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5" t="s">
        <v>195</v>
      </c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7"/>
      <c r="AZ120" s="145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7"/>
      <c r="BT120" s="145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7"/>
      <c r="CK120" s="145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</row>
    <row r="121" spans="1:105" s="64" customFormat="1" ht="15" customHeight="1">
      <c r="A121" s="143"/>
      <c r="B121" s="143"/>
      <c r="C121" s="143"/>
      <c r="D121" s="143"/>
      <c r="E121" s="143"/>
      <c r="F121" s="143"/>
      <c r="G121" s="143"/>
      <c r="H121" s="144" t="s">
        <v>244</v>
      </c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5" t="s">
        <v>195</v>
      </c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7"/>
      <c r="AZ121" s="145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7"/>
      <c r="BT121" s="145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7"/>
      <c r="CK121" s="145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</row>
    <row r="122" spans="1:105" s="64" customFormat="1" ht="93" customHeight="1">
      <c r="A122" s="143" t="s">
        <v>173</v>
      </c>
      <c r="B122" s="143"/>
      <c r="C122" s="143"/>
      <c r="D122" s="143"/>
      <c r="E122" s="143"/>
      <c r="F122" s="143"/>
      <c r="G122" s="143"/>
      <c r="H122" s="144" t="s">
        <v>470</v>
      </c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5" t="s">
        <v>195</v>
      </c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7"/>
      <c r="AZ122" s="145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7"/>
      <c r="BT122" s="145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7"/>
      <c r="CK122" s="145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</row>
    <row r="123" spans="1:105" s="64" customFormat="1" ht="15" customHeight="1">
      <c r="A123" s="143"/>
      <c r="B123" s="143"/>
      <c r="C123" s="143"/>
      <c r="D123" s="143"/>
      <c r="E123" s="143"/>
      <c r="F123" s="143"/>
      <c r="G123" s="143"/>
      <c r="H123" s="144" t="s">
        <v>266</v>
      </c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5" t="s">
        <v>195</v>
      </c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7"/>
      <c r="AZ123" s="145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7"/>
      <c r="BT123" s="145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7"/>
      <c r="CK123" s="145"/>
      <c r="CL123" s="146"/>
      <c r="CM123" s="146"/>
      <c r="CN123" s="146"/>
      <c r="CO123" s="146"/>
      <c r="CP123" s="146"/>
      <c r="CQ123" s="146"/>
      <c r="CR123" s="146"/>
      <c r="CS123" s="146"/>
      <c r="CT123" s="146"/>
      <c r="CU123" s="146"/>
      <c r="CV123" s="146"/>
      <c r="CW123" s="146"/>
      <c r="CX123" s="146"/>
      <c r="CY123" s="146"/>
      <c r="CZ123" s="146"/>
      <c r="DA123" s="146"/>
    </row>
    <row r="124" spans="1:105" s="64" customFormat="1" ht="15" customHeight="1">
      <c r="A124" s="143"/>
      <c r="B124" s="143"/>
      <c r="C124" s="143"/>
      <c r="D124" s="143"/>
      <c r="E124" s="143"/>
      <c r="F124" s="143"/>
      <c r="G124" s="143"/>
      <c r="H124" s="144" t="s">
        <v>243</v>
      </c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5" t="s">
        <v>195</v>
      </c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7"/>
      <c r="AZ124" s="145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7"/>
      <c r="BT124" s="145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  <c r="CH124" s="146"/>
      <c r="CI124" s="146"/>
      <c r="CJ124" s="147"/>
      <c r="CK124" s="145"/>
      <c r="CL124" s="146"/>
      <c r="CM124" s="146"/>
      <c r="CN124" s="146"/>
      <c r="CO124" s="146"/>
      <c r="CP124" s="146"/>
      <c r="CQ124" s="146"/>
      <c r="CR124" s="146"/>
      <c r="CS124" s="146"/>
      <c r="CT124" s="146"/>
      <c r="CU124" s="146"/>
      <c r="CV124" s="146"/>
      <c r="CW124" s="146"/>
      <c r="CX124" s="146"/>
      <c r="CY124" s="146"/>
      <c r="CZ124" s="146"/>
      <c r="DA124" s="146"/>
    </row>
    <row r="125" spans="1:105" s="64" customFormat="1" ht="15" customHeight="1">
      <c r="A125" s="143"/>
      <c r="B125" s="143"/>
      <c r="C125" s="143"/>
      <c r="D125" s="143"/>
      <c r="E125" s="143"/>
      <c r="F125" s="143"/>
      <c r="G125" s="143"/>
      <c r="H125" s="144" t="s">
        <v>244</v>
      </c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5" t="s">
        <v>195</v>
      </c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7"/>
      <c r="AZ125" s="145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7"/>
      <c r="BT125" s="145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7"/>
      <c r="CK125" s="145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</row>
    <row r="126" spans="1:105" s="64" customFormat="1" ht="15" customHeight="1">
      <c r="A126" s="143"/>
      <c r="B126" s="143"/>
      <c r="C126" s="143"/>
      <c r="D126" s="143"/>
      <c r="E126" s="143"/>
      <c r="F126" s="143"/>
      <c r="G126" s="143"/>
      <c r="H126" s="144" t="s">
        <v>267</v>
      </c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5" t="s">
        <v>195</v>
      </c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7"/>
      <c r="AZ126" s="145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7"/>
      <c r="BT126" s="145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7"/>
      <c r="CK126" s="145"/>
      <c r="CL126" s="146"/>
      <c r="CM126" s="146"/>
      <c r="CN126" s="146"/>
      <c r="CO126" s="146"/>
      <c r="CP126" s="146"/>
      <c r="CQ126" s="146"/>
      <c r="CR126" s="146"/>
      <c r="CS126" s="146"/>
      <c r="CT126" s="146"/>
      <c r="CU126" s="146"/>
      <c r="CV126" s="146"/>
      <c r="CW126" s="146"/>
      <c r="CX126" s="146"/>
      <c r="CY126" s="146"/>
      <c r="CZ126" s="146"/>
      <c r="DA126" s="146"/>
    </row>
    <row r="127" spans="1:105" s="64" customFormat="1" ht="15" customHeight="1">
      <c r="A127" s="143"/>
      <c r="B127" s="143"/>
      <c r="C127" s="143"/>
      <c r="D127" s="143"/>
      <c r="E127" s="143"/>
      <c r="F127" s="143"/>
      <c r="G127" s="143"/>
      <c r="H127" s="144" t="s">
        <v>243</v>
      </c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5" t="s">
        <v>195</v>
      </c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7"/>
      <c r="AZ127" s="145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7"/>
      <c r="BT127" s="145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7"/>
      <c r="CK127" s="145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</row>
    <row r="128" spans="1:105" s="64" customFormat="1" ht="15" customHeight="1">
      <c r="A128" s="143"/>
      <c r="B128" s="143"/>
      <c r="C128" s="143"/>
      <c r="D128" s="143"/>
      <c r="E128" s="143"/>
      <c r="F128" s="143"/>
      <c r="G128" s="143"/>
      <c r="H128" s="144" t="s">
        <v>244</v>
      </c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5" t="s">
        <v>195</v>
      </c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7"/>
      <c r="AZ128" s="145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7"/>
      <c r="BT128" s="145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7"/>
      <c r="CK128" s="145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</row>
    <row r="129" spans="1:105" s="64" customFormat="1" ht="15" customHeight="1">
      <c r="A129" s="143"/>
      <c r="B129" s="143"/>
      <c r="C129" s="143"/>
      <c r="D129" s="143"/>
      <c r="E129" s="143"/>
      <c r="F129" s="143"/>
      <c r="G129" s="143"/>
      <c r="H129" s="144" t="s">
        <v>268</v>
      </c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5" t="s">
        <v>195</v>
      </c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7"/>
      <c r="AZ129" s="145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7"/>
      <c r="BT129" s="145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7"/>
      <c r="CK129" s="145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</row>
    <row r="130" spans="1:105" s="64" customFormat="1" ht="15" customHeight="1">
      <c r="A130" s="143"/>
      <c r="B130" s="143"/>
      <c r="C130" s="143"/>
      <c r="D130" s="143"/>
      <c r="E130" s="143"/>
      <c r="F130" s="143"/>
      <c r="G130" s="143"/>
      <c r="H130" s="144" t="s">
        <v>243</v>
      </c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5" t="s">
        <v>195</v>
      </c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7"/>
      <c r="AZ130" s="145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7"/>
      <c r="BT130" s="145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7"/>
      <c r="CK130" s="145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</row>
    <row r="131" spans="1:105" s="64" customFormat="1" ht="15" customHeight="1">
      <c r="A131" s="143"/>
      <c r="B131" s="143"/>
      <c r="C131" s="143"/>
      <c r="D131" s="143"/>
      <c r="E131" s="143"/>
      <c r="F131" s="143"/>
      <c r="G131" s="143"/>
      <c r="H131" s="144" t="s">
        <v>244</v>
      </c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5" t="s">
        <v>195</v>
      </c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7"/>
      <c r="AZ131" s="145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7"/>
      <c r="BT131" s="145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7"/>
      <c r="CK131" s="145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</row>
    <row r="132" spans="1:105" s="64" customFormat="1" ht="79.5" customHeight="1">
      <c r="A132" s="143" t="s">
        <v>175</v>
      </c>
      <c r="B132" s="143"/>
      <c r="C132" s="143"/>
      <c r="D132" s="143"/>
      <c r="E132" s="143"/>
      <c r="F132" s="143"/>
      <c r="G132" s="143"/>
      <c r="H132" s="144" t="s">
        <v>269</v>
      </c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5" t="s">
        <v>195</v>
      </c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7"/>
      <c r="AZ132" s="145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7"/>
      <c r="BT132" s="145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7"/>
      <c r="CK132" s="145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</row>
    <row r="133" spans="1:105" s="64" customFormat="1" ht="15" customHeight="1">
      <c r="A133" s="143"/>
      <c r="B133" s="143"/>
      <c r="C133" s="143"/>
      <c r="D133" s="143"/>
      <c r="E133" s="143"/>
      <c r="F133" s="143"/>
      <c r="G133" s="143"/>
      <c r="H133" s="144" t="s">
        <v>270</v>
      </c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5" t="s">
        <v>195</v>
      </c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7"/>
      <c r="AZ133" s="145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7"/>
      <c r="BT133" s="145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6"/>
      <c r="CI133" s="146"/>
      <c r="CJ133" s="147"/>
      <c r="CK133" s="145"/>
      <c r="CL133" s="146"/>
      <c r="CM133" s="146"/>
      <c r="CN133" s="146"/>
      <c r="CO133" s="146"/>
      <c r="CP133" s="146"/>
      <c r="CQ133" s="146"/>
      <c r="CR133" s="146"/>
      <c r="CS133" s="146"/>
      <c r="CT133" s="146"/>
      <c r="CU133" s="146"/>
      <c r="CV133" s="146"/>
      <c r="CW133" s="146"/>
      <c r="CX133" s="146"/>
      <c r="CY133" s="146"/>
      <c r="CZ133" s="146"/>
      <c r="DA133" s="146"/>
    </row>
    <row r="134" spans="1:105" s="64" customFormat="1" ht="15" customHeight="1">
      <c r="A134" s="143"/>
      <c r="B134" s="143"/>
      <c r="C134" s="143"/>
      <c r="D134" s="143"/>
      <c r="E134" s="143"/>
      <c r="F134" s="143"/>
      <c r="G134" s="143"/>
      <c r="H134" s="144" t="s">
        <v>271</v>
      </c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5" t="s">
        <v>195</v>
      </c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7"/>
      <c r="AZ134" s="145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7"/>
      <c r="BT134" s="145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7"/>
      <c r="CK134" s="145"/>
      <c r="CL134" s="146"/>
      <c r="CM134" s="146"/>
      <c r="CN134" s="146"/>
      <c r="CO134" s="146"/>
      <c r="CP134" s="146"/>
      <c r="CQ134" s="146"/>
      <c r="CR134" s="146"/>
      <c r="CS134" s="146"/>
      <c r="CT134" s="146"/>
      <c r="CU134" s="146"/>
      <c r="CV134" s="146"/>
      <c r="CW134" s="146"/>
      <c r="CX134" s="146"/>
      <c r="CY134" s="146"/>
      <c r="CZ134" s="146"/>
      <c r="DA134" s="146"/>
    </row>
    <row r="135" spans="1:105" s="64" customFormat="1" ht="27.75" customHeight="1">
      <c r="A135" s="143" t="s">
        <v>179</v>
      </c>
      <c r="B135" s="143"/>
      <c r="C135" s="143"/>
      <c r="D135" s="143"/>
      <c r="E135" s="143"/>
      <c r="F135" s="143"/>
      <c r="G135" s="143"/>
      <c r="H135" s="144" t="s">
        <v>272</v>
      </c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5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7"/>
      <c r="AZ135" s="145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7"/>
      <c r="BT135" s="145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7"/>
      <c r="CK135" s="145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</row>
    <row r="136" spans="1:105" s="64" customFormat="1" ht="15" customHeight="1">
      <c r="A136" s="143"/>
      <c r="B136" s="143"/>
      <c r="C136" s="143"/>
      <c r="D136" s="143"/>
      <c r="E136" s="143"/>
      <c r="F136" s="143"/>
      <c r="G136" s="143"/>
      <c r="H136" s="144" t="s">
        <v>20</v>
      </c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5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7"/>
      <c r="AZ136" s="145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7"/>
      <c r="BT136" s="145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  <c r="CH136" s="146"/>
      <c r="CI136" s="146"/>
      <c r="CJ136" s="147"/>
      <c r="CK136" s="145"/>
      <c r="CL136" s="146"/>
      <c r="CM136" s="146"/>
      <c r="CN136" s="146"/>
      <c r="CO136" s="146"/>
      <c r="CP136" s="146"/>
      <c r="CQ136" s="146"/>
      <c r="CR136" s="146"/>
      <c r="CS136" s="146"/>
      <c r="CT136" s="146"/>
      <c r="CU136" s="146"/>
      <c r="CV136" s="146"/>
      <c r="CW136" s="146"/>
      <c r="CX136" s="146"/>
      <c r="CY136" s="146"/>
      <c r="CZ136" s="146"/>
      <c r="DA136" s="146"/>
    </row>
    <row r="137" spans="1:105" s="64" customFormat="1" ht="40.5" customHeight="1">
      <c r="A137" s="143" t="s">
        <v>181</v>
      </c>
      <c r="B137" s="143"/>
      <c r="C137" s="143"/>
      <c r="D137" s="143"/>
      <c r="E137" s="143"/>
      <c r="F137" s="143"/>
      <c r="G137" s="143"/>
      <c r="H137" s="144" t="s">
        <v>273</v>
      </c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5" t="s">
        <v>274</v>
      </c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7"/>
      <c r="AZ137" s="145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7"/>
      <c r="BT137" s="145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7"/>
      <c r="CK137" s="145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</row>
    <row r="138" spans="1:105" s="64" customFormat="1" ht="93" customHeight="1">
      <c r="A138" s="143" t="s">
        <v>275</v>
      </c>
      <c r="B138" s="143"/>
      <c r="C138" s="143"/>
      <c r="D138" s="143"/>
      <c r="E138" s="143"/>
      <c r="F138" s="143"/>
      <c r="G138" s="143"/>
      <c r="H138" s="144" t="s">
        <v>471</v>
      </c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5" t="s">
        <v>274</v>
      </c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7"/>
      <c r="AZ138" s="145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7"/>
      <c r="BT138" s="145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7"/>
      <c r="CK138" s="145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</row>
    <row r="139" spans="1:105" s="64" customFormat="1" ht="15" customHeight="1">
      <c r="A139" s="143"/>
      <c r="B139" s="143"/>
      <c r="C139" s="143"/>
      <c r="D139" s="143"/>
      <c r="E139" s="143"/>
      <c r="F139" s="143"/>
      <c r="G139" s="143"/>
      <c r="H139" s="144" t="s">
        <v>266</v>
      </c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5" t="s">
        <v>274</v>
      </c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7"/>
      <c r="AZ139" s="145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7"/>
      <c r="BT139" s="145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  <c r="CH139" s="146"/>
      <c r="CI139" s="146"/>
      <c r="CJ139" s="147"/>
      <c r="CK139" s="145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</row>
    <row r="140" spans="1:105" s="64" customFormat="1" ht="15" customHeight="1">
      <c r="A140" s="143"/>
      <c r="B140" s="143"/>
      <c r="C140" s="143"/>
      <c r="D140" s="143"/>
      <c r="E140" s="143"/>
      <c r="F140" s="143"/>
      <c r="G140" s="143"/>
      <c r="H140" s="144" t="s">
        <v>267</v>
      </c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5" t="s">
        <v>274</v>
      </c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7"/>
      <c r="AZ140" s="145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7"/>
      <c r="BT140" s="145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  <c r="CH140" s="146"/>
      <c r="CI140" s="146"/>
      <c r="CJ140" s="147"/>
      <c r="CK140" s="145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</row>
    <row r="141" spans="1:105" s="64" customFormat="1" ht="15" customHeight="1">
      <c r="A141" s="143"/>
      <c r="B141" s="143"/>
      <c r="C141" s="143"/>
      <c r="D141" s="143"/>
      <c r="E141" s="143"/>
      <c r="F141" s="143"/>
      <c r="G141" s="143"/>
      <c r="H141" s="144" t="s">
        <v>268</v>
      </c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5" t="s">
        <v>274</v>
      </c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7"/>
      <c r="AZ141" s="145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7"/>
      <c r="BT141" s="145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  <c r="CH141" s="146"/>
      <c r="CI141" s="146"/>
      <c r="CJ141" s="147"/>
      <c r="CK141" s="145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</row>
    <row r="142" spans="1:105" s="64" customFormat="1" ht="78" customHeight="1">
      <c r="A142" s="143" t="s">
        <v>276</v>
      </c>
      <c r="B142" s="143"/>
      <c r="C142" s="143"/>
      <c r="D142" s="143"/>
      <c r="E142" s="143"/>
      <c r="F142" s="143"/>
      <c r="G142" s="143"/>
      <c r="H142" s="144" t="s">
        <v>277</v>
      </c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5" t="s">
        <v>274</v>
      </c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7"/>
      <c r="AZ142" s="145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7"/>
      <c r="BT142" s="145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  <c r="CH142" s="146"/>
      <c r="CI142" s="146"/>
      <c r="CJ142" s="147"/>
      <c r="CK142" s="145"/>
      <c r="CL142" s="146"/>
      <c r="CM142" s="146"/>
      <c r="CN142" s="146"/>
      <c r="CO142" s="146"/>
      <c r="CP142" s="146"/>
      <c r="CQ142" s="146"/>
      <c r="CR142" s="146"/>
      <c r="CS142" s="146"/>
      <c r="CT142" s="146"/>
      <c r="CU142" s="146"/>
      <c r="CV142" s="146"/>
      <c r="CW142" s="146"/>
      <c r="CX142" s="146"/>
      <c r="CY142" s="146"/>
      <c r="CZ142" s="146"/>
      <c r="DA142" s="146"/>
    </row>
    <row r="143" spans="1:105" s="64" customFormat="1" ht="40.5" customHeight="1">
      <c r="A143" s="143" t="s">
        <v>184</v>
      </c>
      <c r="B143" s="143"/>
      <c r="C143" s="143"/>
      <c r="D143" s="143"/>
      <c r="E143" s="143"/>
      <c r="F143" s="143"/>
      <c r="G143" s="143"/>
      <c r="H143" s="144" t="s">
        <v>278</v>
      </c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5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7"/>
      <c r="AZ143" s="145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7"/>
      <c r="BT143" s="145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7"/>
      <c r="CK143" s="145"/>
      <c r="CL143" s="146"/>
      <c r="CM143" s="146"/>
      <c r="CN143" s="146"/>
      <c r="CO143" s="146"/>
      <c r="CP143" s="146"/>
      <c r="CQ143" s="146"/>
      <c r="CR143" s="146"/>
      <c r="CS143" s="146"/>
      <c r="CT143" s="146"/>
      <c r="CU143" s="146"/>
      <c r="CV143" s="146"/>
      <c r="CW143" s="146"/>
      <c r="CX143" s="146"/>
      <c r="CY143" s="146"/>
      <c r="CZ143" s="146"/>
      <c r="DA143" s="146"/>
    </row>
    <row r="144" spans="1:105" s="64" customFormat="1" ht="15" customHeight="1">
      <c r="A144" s="143"/>
      <c r="B144" s="143"/>
      <c r="C144" s="143"/>
      <c r="D144" s="143"/>
      <c r="E144" s="143"/>
      <c r="F144" s="143"/>
      <c r="G144" s="143"/>
      <c r="H144" s="144" t="s">
        <v>20</v>
      </c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5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7"/>
      <c r="AZ144" s="145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7"/>
      <c r="BT144" s="145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  <c r="CH144" s="146"/>
      <c r="CI144" s="146"/>
      <c r="CJ144" s="147"/>
      <c r="CK144" s="145"/>
      <c r="CL144" s="146"/>
      <c r="CM144" s="146"/>
      <c r="CN144" s="146"/>
      <c r="CO144" s="146"/>
      <c r="CP144" s="146"/>
      <c r="CQ144" s="146"/>
      <c r="CR144" s="146"/>
      <c r="CS144" s="146"/>
      <c r="CT144" s="146"/>
      <c r="CU144" s="146"/>
      <c r="CV144" s="146"/>
      <c r="CW144" s="146"/>
      <c r="CX144" s="146"/>
      <c r="CY144" s="146"/>
      <c r="CZ144" s="146"/>
      <c r="DA144" s="146"/>
    </row>
    <row r="145" spans="1:105" s="64" customFormat="1" ht="40.5" customHeight="1">
      <c r="A145" s="143" t="s">
        <v>186</v>
      </c>
      <c r="B145" s="143"/>
      <c r="C145" s="143"/>
      <c r="D145" s="143"/>
      <c r="E145" s="143"/>
      <c r="F145" s="143"/>
      <c r="G145" s="143"/>
      <c r="H145" s="144" t="s">
        <v>279</v>
      </c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5" t="s">
        <v>280</v>
      </c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7"/>
      <c r="AZ145" s="145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7"/>
      <c r="BT145" s="145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  <c r="CH145" s="146"/>
      <c r="CI145" s="146"/>
      <c r="CJ145" s="147"/>
      <c r="CK145" s="145"/>
      <c r="CL145" s="146"/>
      <c r="CM145" s="146"/>
      <c r="CN145" s="146"/>
      <c r="CO145" s="146"/>
      <c r="CP145" s="146"/>
      <c r="CQ145" s="146"/>
      <c r="CR145" s="146"/>
      <c r="CS145" s="146"/>
      <c r="CT145" s="146"/>
      <c r="CU145" s="146"/>
      <c r="CV145" s="146"/>
      <c r="CW145" s="146"/>
      <c r="CX145" s="146"/>
      <c r="CY145" s="146"/>
      <c r="CZ145" s="146"/>
      <c r="DA145" s="146"/>
    </row>
    <row r="146" spans="1:105" s="64" customFormat="1" ht="93" customHeight="1">
      <c r="A146" s="143" t="s">
        <v>189</v>
      </c>
      <c r="B146" s="143"/>
      <c r="C146" s="143"/>
      <c r="D146" s="143"/>
      <c r="E146" s="143"/>
      <c r="F146" s="143"/>
      <c r="G146" s="143"/>
      <c r="H146" s="144" t="s">
        <v>472</v>
      </c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5" t="s">
        <v>280</v>
      </c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7"/>
      <c r="AZ146" s="145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7"/>
      <c r="BT146" s="145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7"/>
      <c r="CK146" s="145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</row>
    <row r="147" spans="1:105" s="64" customFormat="1" ht="15" customHeight="1">
      <c r="A147" s="143"/>
      <c r="B147" s="143"/>
      <c r="C147" s="143"/>
      <c r="D147" s="143"/>
      <c r="E147" s="143"/>
      <c r="F147" s="143"/>
      <c r="G147" s="143"/>
      <c r="H147" s="144" t="s">
        <v>266</v>
      </c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5" t="s">
        <v>280</v>
      </c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7"/>
      <c r="AZ147" s="145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7"/>
      <c r="BT147" s="145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7"/>
      <c r="CK147" s="145"/>
      <c r="CL147" s="146"/>
      <c r="CM147" s="146"/>
      <c r="CN147" s="146"/>
      <c r="CO147" s="146"/>
      <c r="CP147" s="146"/>
      <c r="CQ147" s="146"/>
      <c r="CR147" s="146"/>
      <c r="CS147" s="146"/>
      <c r="CT147" s="146"/>
      <c r="CU147" s="146"/>
      <c r="CV147" s="146"/>
      <c r="CW147" s="146"/>
      <c r="CX147" s="146"/>
      <c r="CY147" s="146"/>
      <c r="CZ147" s="146"/>
      <c r="DA147" s="146"/>
    </row>
    <row r="148" spans="1:105" s="64" customFormat="1" ht="15" customHeight="1">
      <c r="A148" s="143"/>
      <c r="B148" s="143"/>
      <c r="C148" s="143"/>
      <c r="D148" s="143"/>
      <c r="E148" s="143"/>
      <c r="F148" s="143"/>
      <c r="G148" s="143"/>
      <c r="H148" s="144" t="s">
        <v>267</v>
      </c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5" t="s">
        <v>280</v>
      </c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7"/>
      <c r="AZ148" s="145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7"/>
      <c r="BT148" s="145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7"/>
      <c r="CK148" s="145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</row>
    <row r="149" spans="1:105" s="64" customFormat="1" ht="15" customHeight="1">
      <c r="A149" s="143"/>
      <c r="B149" s="143"/>
      <c r="C149" s="143"/>
      <c r="D149" s="143"/>
      <c r="E149" s="143"/>
      <c r="F149" s="143"/>
      <c r="G149" s="143"/>
      <c r="H149" s="144" t="s">
        <v>268</v>
      </c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5" t="s">
        <v>280</v>
      </c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7"/>
      <c r="AZ149" s="145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7"/>
      <c r="BT149" s="145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7"/>
      <c r="CK149" s="145"/>
      <c r="CL149" s="146"/>
      <c r="CM149" s="146"/>
      <c r="CN149" s="146"/>
      <c r="CO149" s="146"/>
      <c r="CP149" s="146"/>
      <c r="CQ149" s="146"/>
      <c r="CR149" s="146"/>
      <c r="CS149" s="146"/>
      <c r="CT149" s="146"/>
      <c r="CU149" s="146"/>
      <c r="CV149" s="146"/>
      <c r="CW149" s="146"/>
      <c r="CX149" s="146"/>
      <c r="CY149" s="146"/>
      <c r="CZ149" s="146"/>
      <c r="DA149" s="146"/>
    </row>
    <row r="150" spans="1:105" s="64" customFormat="1" ht="27.75" customHeight="1">
      <c r="A150" s="143" t="s">
        <v>204</v>
      </c>
      <c r="B150" s="143"/>
      <c r="C150" s="143"/>
      <c r="D150" s="143"/>
      <c r="E150" s="143"/>
      <c r="F150" s="143"/>
      <c r="G150" s="143"/>
      <c r="H150" s="144" t="s">
        <v>281</v>
      </c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5" t="s">
        <v>280</v>
      </c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7"/>
      <c r="AZ150" s="145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7"/>
      <c r="BT150" s="145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7"/>
      <c r="CK150" s="145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  <c r="CW150" s="146"/>
      <c r="CX150" s="146"/>
      <c r="CY150" s="146"/>
      <c r="CZ150" s="146"/>
      <c r="DA150" s="146"/>
    </row>
    <row r="151" spans="1:105" s="64" customFormat="1" ht="40.5" customHeight="1">
      <c r="A151" s="143" t="s">
        <v>225</v>
      </c>
      <c r="B151" s="143"/>
      <c r="C151" s="143"/>
      <c r="D151" s="143"/>
      <c r="E151" s="143"/>
      <c r="F151" s="143"/>
      <c r="G151" s="143"/>
      <c r="H151" s="144" t="s">
        <v>282</v>
      </c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5" t="s">
        <v>172</v>
      </c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7"/>
      <c r="AZ151" s="145" t="e">
        <f>AZ36</f>
        <v>#REF!</v>
      </c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7"/>
      <c r="BT151" s="145" t="e">
        <f>BT36</f>
        <v>#REF!</v>
      </c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7"/>
      <c r="CK151" s="145" t="e">
        <f>CK36</f>
        <v>#REF!</v>
      </c>
      <c r="CL151" s="146"/>
      <c r="CM151" s="146"/>
      <c r="CN151" s="146"/>
      <c r="CO151" s="146"/>
      <c r="CP151" s="146"/>
      <c r="CQ151" s="146"/>
      <c r="CR151" s="146"/>
      <c r="CS151" s="146"/>
      <c r="CT151" s="146"/>
      <c r="CU151" s="146"/>
      <c r="CV151" s="146"/>
      <c r="CW151" s="146"/>
      <c r="CX151" s="146"/>
      <c r="CY151" s="146"/>
      <c r="CZ151" s="146"/>
      <c r="DA151" s="146"/>
    </row>
    <row r="152" spans="1:105" s="64" customFormat="1" ht="54" customHeight="1">
      <c r="A152" s="143" t="s">
        <v>235</v>
      </c>
      <c r="B152" s="143"/>
      <c r="C152" s="143"/>
      <c r="D152" s="143"/>
      <c r="E152" s="143"/>
      <c r="F152" s="143"/>
      <c r="G152" s="143"/>
      <c r="H152" s="144" t="s">
        <v>226</v>
      </c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5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7"/>
      <c r="AZ152" s="145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7"/>
      <c r="BT152" s="145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7"/>
      <c r="CK152" s="145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  <c r="CW152" s="146"/>
      <c r="CX152" s="146"/>
      <c r="CY152" s="146"/>
      <c r="CZ152" s="146"/>
      <c r="DA152" s="146"/>
    </row>
    <row r="153" spans="1:105" s="64" customFormat="1" ht="27.75" customHeight="1">
      <c r="A153" s="143" t="s">
        <v>283</v>
      </c>
      <c r="B153" s="143"/>
      <c r="C153" s="143"/>
      <c r="D153" s="143"/>
      <c r="E153" s="143"/>
      <c r="F153" s="143"/>
      <c r="G153" s="143"/>
      <c r="H153" s="144" t="s">
        <v>228</v>
      </c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5" t="s">
        <v>229</v>
      </c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7"/>
      <c r="AZ153" s="145" t="e">
        <f>AZ64</f>
        <v>#REF!</v>
      </c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7"/>
      <c r="BT153" s="145" t="e">
        <f>BT64</f>
        <v>#REF!</v>
      </c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7"/>
      <c r="CK153" s="145" t="e">
        <f>CK64</f>
        <v>#REF!</v>
      </c>
      <c r="CL153" s="146"/>
      <c r="CM153" s="146"/>
      <c r="CN153" s="146"/>
      <c r="CO153" s="146"/>
      <c r="CP153" s="146"/>
      <c r="CQ153" s="146"/>
      <c r="CR153" s="146"/>
      <c r="CS153" s="146"/>
      <c r="CT153" s="146"/>
      <c r="CU153" s="146"/>
      <c r="CV153" s="146"/>
      <c r="CW153" s="146"/>
      <c r="CX153" s="146"/>
      <c r="CY153" s="146"/>
      <c r="CZ153" s="146"/>
      <c r="DA153" s="146"/>
    </row>
    <row r="154" spans="1:105" s="64" customFormat="1" ht="27.75" customHeight="1">
      <c r="A154" s="143" t="s">
        <v>284</v>
      </c>
      <c r="B154" s="143"/>
      <c r="C154" s="143"/>
      <c r="D154" s="143"/>
      <c r="E154" s="143"/>
      <c r="F154" s="143"/>
      <c r="G154" s="143"/>
      <c r="H154" s="144" t="s">
        <v>231</v>
      </c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5" t="s">
        <v>232</v>
      </c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7"/>
      <c r="AZ154" s="145" t="e">
        <f>AZ65</f>
        <v>#REF!</v>
      </c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7"/>
      <c r="BT154" s="145" t="e">
        <f>BT65</f>
        <v>#REF!</v>
      </c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7"/>
      <c r="CK154" s="145" t="e">
        <f>CK65</f>
        <v>#REF!</v>
      </c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</row>
    <row r="155" spans="1:105" s="64" customFormat="1" ht="40.5" customHeight="1">
      <c r="A155" s="143" t="s">
        <v>285</v>
      </c>
      <c r="B155" s="143"/>
      <c r="C155" s="143"/>
      <c r="D155" s="143"/>
      <c r="E155" s="143"/>
      <c r="F155" s="143"/>
      <c r="G155" s="143"/>
      <c r="H155" s="144" t="s">
        <v>234</v>
      </c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5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7"/>
      <c r="AZ155" s="145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7"/>
      <c r="BT155" s="145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7"/>
      <c r="CK155" s="145"/>
      <c r="CL155" s="146"/>
      <c r="CM155" s="146"/>
      <c r="CN155" s="146"/>
      <c r="CO155" s="146"/>
      <c r="CP155" s="146"/>
      <c r="CQ155" s="146"/>
      <c r="CR155" s="146"/>
      <c r="CS155" s="146"/>
      <c r="CT155" s="146"/>
      <c r="CU155" s="146"/>
      <c r="CV155" s="146"/>
      <c r="CW155" s="146"/>
      <c r="CX155" s="146"/>
      <c r="CY155" s="146"/>
      <c r="CZ155" s="146"/>
      <c r="DA155" s="146"/>
    </row>
    <row r="156" spans="1:105" s="64" customFormat="1" ht="27.75" customHeight="1">
      <c r="A156" s="143" t="s">
        <v>237</v>
      </c>
      <c r="B156" s="143"/>
      <c r="C156" s="143"/>
      <c r="D156" s="143"/>
      <c r="E156" s="143"/>
      <c r="F156" s="143"/>
      <c r="G156" s="143"/>
      <c r="H156" s="144" t="s">
        <v>286</v>
      </c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5" t="s">
        <v>172</v>
      </c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7"/>
      <c r="AZ156" s="145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7"/>
      <c r="BT156" s="145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7"/>
      <c r="CK156" s="145"/>
      <c r="CL156" s="146"/>
      <c r="CM156" s="146"/>
      <c r="CN156" s="146"/>
      <c r="CO156" s="146"/>
      <c r="CP156" s="146"/>
      <c r="CQ156" s="146"/>
      <c r="CR156" s="146"/>
      <c r="CS156" s="146"/>
      <c r="CT156" s="146"/>
      <c r="CU156" s="146"/>
      <c r="CV156" s="146"/>
      <c r="CW156" s="146"/>
      <c r="CX156" s="146"/>
      <c r="CY156" s="146"/>
      <c r="CZ156" s="146"/>
      <c r="DA156" s="146"/>
    </row>
    <row r="157" spans="1:105" s="64" customFormat="1" ht="27.75" customHeight="1">
      <c r="A157" s="143" t="s">
        <v>287</v>
      </c>
      <c r="B157" s="143"/>
      <c r="C157" s="143"/>
      <c r="D157" s="143"/>
      <c r="E157" s="143"/>
      <c r="F157" s="143"/>
      <c r="G157" s="143"/>
      <c r="H157" s="144" t="s">
        <v>288</v>
      </c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5" t="s">
        <v>172</v>
      </c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7"/>
      <c r="AZ157" s="145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7"/>
      <c r="BT157" s="145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7"/>
      <c r="CK157" s="145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</row>
    <row r="158" spans="1:105" s="64" customFormat="1" ht="27.75" customHeight="1">
      <c r="A158" s="143" t="s">
        <v>289</v>
      </c>
      <c r="B158" s="143"/>
      <c r="C158" s="143"/>
      <c r="D158" s="143"/>
      <c r="E158" s="143"/>
      <c r="F158" s="143"/>
      <c r="G158" s="143"/>
      <c r="H158" s="144" t="s">
        <v>290</v>
      </c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5" t="s">
        <v>172</v>
      </c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7"/>
      <c r="AZ158" s="145" t="e">
        <f>#REF!</f>
        <v>#REF!</v>
      </c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7"/>
      <c r="BT158" s="145" t="e">
        <f>#REF!-#REF!</f>
        <v>#REF!</v>
      </c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7"/>
      <c r="CK158" s="145" t="e">
        <f>#REF!</f>
        <v>#REF!</v>
      </c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</row>
    <row r="159" spans="1:105" s="64" customFormat="1" ht="15" customHeight="1">
      <c r="A159" s="143" t="s">
        <v>291</v>
      </c>
      <c r="B159" s="143"/>
      <c r="C159" s="143"/>
      <c r="D159" s="143"/>
      <c r="E159" s="143"/>
      <c r="F159" s="143"/>
      <c r="G159" s="143"/>
      <c r="H159" s="144" t="s">
        <v>178</v>
      </c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5" t="s">
        <v>172</v>
      </c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7"/>
      <c r="AZ159" s="145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7"/>
      <c r="BT159" s="145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7"/>
      <c r="CK159" s="145"/>
      <c r="CL159" s="146"/>
      <c r="CM159" s="146"/>
      <c r="CN159" s="146"/>
      <c r="CO159" s="146"/>
      <c r="CP159" s="146"/>
      <c r="CQ159" s="146"/>
      <c r="CR159" s="146"/>
      <c r="CS159" s="146"/>
      <c r="CT159" s="146"/>
      <c r="CU159" s="146"/>
      <c r="CV159" s="146"/>
      <c r="CW159" s="146"/>
      <c r="CX159" s="146"/>
      <c r="CY159" s="146"/>
      <c r="CZ159" s="146"/>
      <c r="DA159" s="146"/>
    </row>
    <row r="160" spans="1:105" s="64" customFormat="1" ht="54" customHeight="1">
      <c r="A160" s="143" t="s">
        <v>292</v>
      </c>
      <c r="B160" s="143"/>
      <c r="C160" s="143"/>
      <c r="D160" s="143"/>
      <c r="E160" s="143"/>
      <c r="F160" s="143"/>
      <c r="G160" s="143"/>
      <c r="H160" s="144" t="s">
        <v>293</v>
      </c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5" t="s">
        <v>294</v>
      </c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7"/>
      <c r="AZ160" s="145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7"/>
      <c r="BT160" s="145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7"/>
      <c r="CK160" s="145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  <c r="CW160" s="146"/>
      <c r="CX160" s="146"/>
      <c r="CY160" s="146"/>
      <c r="CZ160" s="146"/>
      <c r="DA160" s="146"/>
    </row>
    <row r="161" spans="1:105" s="64" customFormat="1" ht="79.5" customHeight="1">
      <c r="A161" s="143" t="s">
        <v>295</v>
      </c>
      <c r="B161" s="143"/>
      <c r="C161" s="143"/>
      <c r="D161" s="143"/>
      <c r="E161" s="143"/>
      <c r="F161" s="143"/>
      <c r="G161" s="143"/>
      <c r="H161" s="144" t="s">
        <v>296</v>
      </c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5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7"/>
      <c r="AZ161" s="145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7"/>
      <c r="BT161" s="145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7"/>
      <c r="CK161" s="145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</row>
    <row r="162" spans="1:105" s="64" customFormat="1" ht="15">
      <c r="A162" s="149" t="s">
        <v>297</v>
      </c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  <c r="BT162" s="149"/>
      <c r="BU162" s="149"/>
      <c r="BV162" s="149"/>
      <c r="BW162" s="149"/>
      <c r="BX162" s="149"/>
      <c r="BY162" s="149"/>
      <c r="BZ162" s="149"/>
      <c r="CA162" s="149"/>
      <c r="CB162" s="149"/>
      <c r="CC162" s="149"/>
      <c r="CD162" s="149"/>
      <c r="CE162" s="149"/>
      <c r="CF162" s="149"/>
      <c r="CG162" s="149"/>
      <c r="CH162" s="149"/>
      <c r="CI162" s="149"/>
      <c r="CJ162" s="149"/>
      <c r="CK162" s="149"/>
      <c r="CL162" s="149"/>
      <c r="CM162" s="149"/>
      <c r="CN162" s="149"/>
      <c r="CO162" s="149"/>
      <c r="CP162" s="149"/>
      <c r="CQ162" s="149"/>
      <c r="CR162" s="149"/>
      <c r="CS162" s="149"/>
      <c r="CT162" s="149"/>
      <c r="CU162" s="149"/>
      <c r="CV162" s="149"/>
      <c r="CW162" s="149"/>
      <c r="CX162" s="149"/>
      <c r="CY162" s="149"/>
      <c r="CZ162" s="149"/>
      <c r="DA162" s="149"/>
    </row>
    <row r="163" spans="1:105" s="64" customFormat="1" ht="15" customHeight="1">
      <c r="A163" s="143" t="s">
        <v>168</v>
      </c>
      <c r="B163" s="143"/>
      <c r="C163" s="143"/>
      <c r="D163" s="143"/>
      <c r="E163" s="143"/>
      <c r="F163" s="143"/>
      <c r="G163" s="143"/>
      <c r="H163" s="144" t="s">
        <v>298</v>
      </c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5" t="s">
        <v>188</v>
      </c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7"/>
      <c r="AZ163" s="145" t="e">
        <f>AZ45</f>
        <v>#REF!</v>
      </c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7"/>
      <c r="BT163" s="145" t="e">
        <f>BT45</f>
        <v>#REF!</v>
      </c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7"/>
      <c r="CK163" s="145" t="e">
        <f>CK45</f>
        <v>#REF!</v>
      </c>
      <c r="CL163" s="146"/>
      <c r="CM163" s="146"/>
      <c r="CN163" s="146"/>
      <c r="CO163" s="146"/>
      <c r="CP163" s="146"/>
      <c r="CQ163" s="146"/>
      <c r="CR163" s="146"/>
      <c r="CS163" s="146"/>
      <c r="CT163" s="146"/>
      <c r="CU163" s="146"/>
      <c r="CV163" s="146"/>
      <c r="CW163" s="146"/>
      <c r="CX163" s="146"/>
      <c r="CY163" s="146"/>
      <c r="CZ163" s="146"/>
      <c r="DA163" s="146"/>
    </row>
    <row r="164" spans="1:105" s="64" customFormat="1" ht="93" customHeight="1">
      <c r="A164" s="143" t="s">
        <v>179</v>
      </c>
      <c r="B164" s="143"/>
      <c r="C164" s="143"/>
      <c r="D164" s="143"/>
      <c r="E164" s="143"/>
      <c r="F164" s="143"/>
      <c r="G164" s="143"/>
      <c r="H164" s="144" t="s">
        <v>299</v>
      </c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5" t="s">
        <v>188</v>
      </c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7"/>
      <c r="AZ164" s="145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7"/>
      <c r="BT164" s="145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  <c r="CH164" s="146"/>
      <c r="CI164" s="146"/>
      <c r="CJ164" s="147"/>
      <c r="CK164" s="145"/>
      <c r="CL164" s="146"/>
      <c r="CM164" s="146"/>
      <c r="CN164" s="146"/>
      <c r="CO164" s="146"/>
      <c r="CP164" s="146"/>
      <c r="CQ164" s="146"/>
      <c r="CR164" s="146"/>
      <c r="CS164" s="146"/>
      <c r="CT164" s="146"/>
      <c r="CU164" s="146"/>
      <c r="CV164" s="146"/>
      <c r="CW164" s="146"/>
      <c r="CX164" s="146"/>
      <c r="CY164" s="146"/>
      <c r="CZ164" s="146"/>
      <c r="DA164" s="146"/>
    </row>
    <row r="165" spans="1:105" s="64" customFormat="1" ht="27.75" customHeight="1">
      <c r="A165" s="143" t="s">
        <v>184</v>
      </c>
      <c r="B165" s="143"/>
      <c r="C165" s="143"/>
      <c r="D165" s="143"/>
      <c r="E165" s="143"/>
      <c r="F165" s="143"/>
      <c r="G165" s="143"/>
      <c r="H165" s="144" t="s">
        <v>300</v>
      </c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5" t="s">
        <v>301</v>
      </c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7"/>
      <c r="AZ165" s="145" t="e">
        <f>#REF!/1000</f>
        <v>#REF!</v>
      </c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7"/>
      <c r="BT165" s="145" t="e">
        <f>#REF!/1000</f>
        <v>#REF!</v>
      </c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7"/>
      <c r="CK165" s="145" t="e">
        <f>#REF!/1000</f>
        <v>#REF!</v>
      </c>
      <c r="CL165" s="146"/>
      <c r="CM165" s="146"/>
      <c r="CN165" s="146"/>
      <c r="CO165" s="146"/>
      <c r="CP165" s="146"/>
      <c r="CQ165" s="146"/>
      <c r="CR165" s="146"/>
      <c r="CS165" s="146"/>
      <c r="CT165" s="146"/>
      <c r="CU165" s="146"/>
      <c r="CV165" s="146"/>
      <c r="CW165" s="146"/>
      <c r="CX165" s="146"/>
      <c r="CY165" s="146"/>
      <c r="CZ165" s="146"/>
      <c r="DA165" s="146"/>
    </row>
    <row r="166" spans="1:105" s="64" customFormat="1" ht="27.75" customHeight="1">
      <c r="A166" s="143" t="s">
        <v>204</v>
      </c>
      <c r="B166" s="143"/>
      <c r="C166" s="143"/>
      <c r="D166" s="143"/>
      <c r="E166" s="143"/>
      <c r="F166" s="143"/>
      <c r="G166" s="143"/>
      <c r="H166" s="144" t="s">
        <v>2</v>
      </c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5" t="s">
        <v>301</v>
      </c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7"/>
      <c r="AZ166" s="145" t="e">
        <f>#REF!/1000</f>
        <v>#REF!</v>
      </c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7"/>
      <c r="BT166" s="145" t="e">
        <f>#REF!/1000</f>
        <v>#REF!</v>
      </c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7"/>
      <c r="CK166" s="145" t="e">
        <f>#REF!/1000</f>
        <v>#REF!</v>
      </c>
      <c r="CL166" s="146"/>
      <c r="CM166" s="146"/>
      <c r="CN166" s="146"/>
      <c r="CO166" s="146"/>
      <c r="CP166" s="146"/>
      <c r="CQ166" s="146"/>
      <c r="CR166" s="146"/>
      <c r="CS166" s="146"/>
      <c r="CT166" s="146"/>
      <c r="CU166" s="146"/>
      <c r="CV166" s="146"/>
      <c r="CW166" s="146"/>
      <c r="CX166" s="146"/>
      <c r="CY166" s="146"/>
      <c r="CZ166" s="146"/>
      <c r="DA166" s="146"/>
    </row>
    <row r="167" spans="1:105" s="64" customFormat="1" ht="27.75" customHeight="1">
      <c r="A167" s="143" t="s">
        <v>225</v>
      </c>
      <c r="B167" s="143"/>
      <c r="C167" s="143"/>
      <c r="D167" s="143"/>
      <c r="E167" s="143"/>
      <c r="F167" s="143"/>
      <c r="G167" s="143"/>
      <c r="H167" s="144" t="s">
        <v>473</v>
      </c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5" t="s">
        <v>302</v>
      </c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7"/>
      <c r="AZ167" s="145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7"/>
      <c r="BT167" s="145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7"/>
      <c r="CK167" s="145"/>
      <c r="CL167" s="146"/>
      <c r="CM167" s="146"/>
      <c r="CN167" s="146"/>
      <c r="CO167" s="146"/>
      <c r="CP167" s="146"/>
      <c r="CQ167" s="146"/>
      <c r="CR167" s="146"/>
      <c r="CS167" s="146"/>
      <c r="CT167" s="146"/>
      <c r="CU167" s="146"/>
      <c r="CV167" s="146"/>
      <c r="CW167" s="146"/>
      <c r="CX167" s="146"/>
      <c r="CY167" s="146"/>
      <c r="CZ167" s="146"/>
      <c r="DA167" s="146"/>
    </row>
    <row r="168" spans="1:105" s="64" customFormat="1" ht="27.75" customHeight="1">
      <c r="A168" s="143" t="s">
        <v>235</v>
      </c>
      <c r="B168" s="143"/>
      <c r="C168" s="143"/>
      <c r="D168" s="143"/>
      <c r="E168" s="143"/>
      <c r="F168" s="143"/>
      <c r="G168" s="143"/>
      <c r="H168" s="144" t="s">
        <v>474</v>
      </c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5" t="s">
        <v>302</v>
      </c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7"/>
      <c r="AZ168" s="145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7"/>
      <c r="BT168" s="145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7"/>
      <c r="CK168" s="145"/>
      <c r="CL168" s="146"/>
      <c r="CM168" s="146"/>
      <c r="CN168" s="146"/>
      <c r="CO168" s="146"/>
      <c r="CP168" s="146"/>
      <c r="CQ168" s="146"/>
      <c r="CR168" s="146"/>
      <c r="CS168" s="146"/>
      <c r="CT168" s="146"/>
      <c r="CU168" s="146"/>
      <c r="CV168" s="146"/>
      <c r="CW168" s="146"/>
      <c r="CX168" s="146"/>
      <c r="CY168" s="146"/>
      <c r="CZ168" s="146"/>
      <c r="DA168" s="146"/>
    </row>
    <row r="169" spans="1:105" s="64" customFormat="1" ht="27.75" customHeight="1">
      <c r="A169" s="143" t="s">
        <v>237</v>
      </c>
      <c r="B169" s="143"/>
      <c r="C169" s="143"/>
      <c r="D169" s="143"/>
      <c r="E169" s="143"/>
      <c r="F169" s="143"/>
      <c r="G169" s="143"/>
      <c r="H169" s="144" t="s">
        <v>303</v>
      </c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5" t="s">
        <v>304</v>
      </c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7"/>
      <c r="AZ169" s="145" t="e">
        <f>SUM(AZ171:BS173)</f>
        <v>#REF!</v>
      </c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7"/>
      <c r="BT169" s="145" t="e">
        <f>SUM(BT171:CJ173)</f>
        <v>#REF!</v>
      </c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7"/>
      <c r="CK169" s="145" t="e">
        <f>SUM(CK171:DA173)</f>
        <v>#REF!</v>
      </c>
      <c r="CL169" s="146"/>
      <c r="CM169" s="146"/>
      <c r="CN169" s="146"/>
      <c r="CO169" s="146"/>
      <c r="CP169" s="146"/>
      <c r="CQ169" s="146"/>
      <c r="CR169" s="146"/>
      <c r="CS169" s="146"/>
      <c r="CT169" s="146"/>
      <c r="CU169" s="146"/>
      <c r="CV169" s="146"/>
      <c r="CW169" s="146"/>
      <c r="CX169" s="146"/>
      <c r="CY169" s="146"/>
      <c r="CZ169" s="146"/>
      <c r="DA169" s="146"/>
    </row>
    <row r="170" spans="1:105" s="64" customFormat="1" ht="15" customHeight="1">
      <c r="A170" s="143"/>
      <c r="B170" s="143"/>
      <c r="C170" s="143"/>
      <c r="D170" s="143"/>
      <c r="E170" s="143"/>
      <c r="F170" s="143"/>
      <c r="G170" s="143"/>
      <c r="H170" s="144" t="s">
        <v>20</v>
      </c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5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7"/>
      <c r="AZ170" s="145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7"/>
      <c r="BT170" s="145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147"/>
      <c r="CK170" s="145"/>
      <c r="CL170" s="146"/>
      <c r="CM170" s="146"/>
      <c r="CN170" s="146"/>
      <c r="CO170" s="146"/>
      <c r="CP170" s="146"/>
      <c r="CQ170" s="146"/>
      <c r="CR170" s="146"/>
      <c r="CS170" s="146"/>
      <c r="CT170" s="146"/>
      <c r="CU170" s="146"/>
      <c r="CV170" s="146"/>
      <c r="CW170" s="146"/>
      <c r="CX170" s="146"/>
      <c r="CY170" s="146"/>
      <c r="CZ170" s="146"/>
      <c r="DA170" s="146"/>
    </row>
    <row r="171" spans="1:105" s="64" customFormat="1" ht="27.75" customHeight="1">
      <c r="A171" s="143" t="s">
        <v>305</v>
      </c>
      <c r="B171" s="143"/>
      <c r="C171" s="143"/>
      <c r="D171" s="143"/>
      <c r="E171" s="143"/>
      <c r="F171" s="143"/>
      <c r="G171" s="143"/>
      <c r="H171" s="144" t="s">
        <v>306</v>
      </c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5" t="s">
        <v>304</v>
      </c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7"/>
      <c r="AZ171" s="145" t="e">
        <f>AZ151/1000</f>
        <v>#REF!</v>
      </c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7"/>
      <c r="BT171" s="145" t="e">
        <f>BT151/1000</f>
        <v>#REF!</v>
      </c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  <c r="CH171" s="146"/>
      <c r="CI171" s="146"/>
      <c r="CJ171" s="147"/>
      <c r="CK171" s="145" t="e">
        <f>CK151/1000</f>
        <v>#REF!</v>
      </c>
      <c r="CL171" s="146"/>
      <c r="CM171" s="146"/>
      <c r="CN171" s="146"/>
      <c r="CO171" s="146"/>
      <c r="CP171" s="146"/>
      <c r="CQ171" s="146"/>
      <c r="CR171" s="146"/>
      <c r="CS171" s="146"/>
      <c r="CT171" s="146"/>
      <c r="CU171" s="146"/>
      <c r="CV171" s="146"/>
      <c r="CW171" s="146"/>
      <c r="CX171" s="146"/>
      <c r="CY171" s="146"/>
      <c r="CZ171" s="146"/>
      <c r="DA171" s="146"/>
    </row>
    <row r="172" spans="1:105" s="64" customFormat="1" ht="27.75" customHeight="1">
      <c r="A172" s="143" t="s">
        <v>307</v>
      </c>
      <c r="B172" s="143"/>
      <c r="C172" s="143"/>
      <c r="D172" s="143"/>
      <c r="E172" s="143"/>
      <c r="F172" s="143"/>
      <c r="G172" s="143"/>
      <c r="H172" s="144" t="s">
        <v>308</v>
      </c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5" t="s">
        <v>304</v>
      </c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7"/>
      <c r="AZ172" s="145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7"/>
      <c r="BT172" s="145"/>
      <c r="BU172" s="146"/>
      <c r="BV172" s="146"/>
      <c r="BW172" s="146"/>
      <c r="BX172" s="146"/>
      <c r="BY172" s="146"/>
      <c r="BZ172" s="146"/>
      <c r="CA172" s="146"/>
      <c r="CB172" s="146"/>
      <c r="CC172" s="146"/>
      <c r="CD172" s="146"/>
      <c r="CE172" s="146"/>
      <c r="CF172" s="146"/>
      <c r="CG172" s="146"/>
      <c r="CH172" s="146"/>
      <c r="CI172" s="146"/>
      <c r="CJ172" s="147"/>
      <c r="CK172" s="145"/>
      <c r="CL172" s="146"/>
      <c r="CM172" s="146"/>
      <c r="CN172" s="146"/>
      <c r="CO172" s="146"/>
      <c r="CP172" s="146"/>
      <c r="CQ172" s="146"/>
      <c r="CR172" s="146"/>
      <c r="CS172" s="146"/>
      <c r="CT172" s="146"/>
      <c r="CU172" s="146"/>
      <c r="CV172" s="146"/>
      <c r="CW172" s="146"/>
      <c r="CX172" s="146"/>
      <c r="CY172" s="146"/>
      <c r="CZ172" s="146"/>
      <c r="DA172" s="146"/>
    </row>
    <row r="173" spans="1:105" s="64" customFormat="1" ht="40.5" customHeight="1">
      <c r="A173" s="143" t="s">
        <v>309</v>
      </c>
      <c r="B173" s="143"/>
      <c r="C173" s="143"/>
      <c r="D173" s="143"/>
      <c r="E173" s="143"/>
      <c r="F173" s="143"/>
      <c r="G173" s="143"/>
      <c r="H173" s="144" t="s">
        <v>475</v>
      </c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5" t="s">
        <v>304</v>
      </c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7"/>
      <c r="AZ173" s="145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7"/>
      <c r="BT173" s="145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7"/>
      <c r="CK173" s="145"/>
      <c r="CL173" s="146"/>
      <c r="CM173" s="146"/>
      <c r="CN173" s="146"/>
      <c r="CO173" s="146"/>
      <c r="CP173" s="146"/>
      <c r="CQ173" s="146"/>
      <c r="CR173" s="146"/>
      <c r="CS173" s="146"/>
      <c r="CT173" s="146"/>
      <c r="CU173" s="146"/>
      <c r="CV173" s="146"/>
      <c r="CW173" s="146"/>
      <c r="CX173" s="146"/>
      <c r="CY173" s="146"/>
      <c r="CZ173" s="146"/>
      <c r="DA173" s="146"/>
    </row>
    <row r="174" spans="1:105" s="64" customFormat="1" ht="15" customHeight="1">
      <c r="A174" s="143" t="s">
        <v>287</v>
      </c>
      <c r="B174" s="143"/>
      <c r="C174" s="143"/>
      <c r="D174" s="143"/>
      <c r="E174" s="143"/>
      <c r="F174" s="143"/>
      <c r="G174" s="143"/>
      <c r="H174" s="144" t="s">
        <v>310</v>
      </c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5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7"/>
      <c r="AZ174" s="145" t="e">
        <f>AZ176+AZ178</f>
        <v>#REF!</v>
      </c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7"/>
      <c r="BT174" s="145" t="e">
        <f>BT176+BT178</f>
        <v>#REF!</v>
      </c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7"/>
      <c r="CK174" s="145" t="e">
        <f>CK176+CK178</f>
        <v>#REF!</v>
      </c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</row>
    <row r="175" spans="1:105" s="64" customFormat="1" ht="15" customHeight="1">
      <c r="A175" s="143"/>
      <c r="B175" s="143"/>
      <c r="C175" s="143"/>
      <c r="D175" s="143"/>
      <c r="E175" s="143"/>
      <c r="F175" s="143"/>
      <c r="G175" s="143"/>
      <c r="H175" s="144" t="s">
        <v>20</v>
      </c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5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7"/>
      <c r="AZ175" s="145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6"/>
      <c r="BN175" s="146"/>
      <c r="BO175" s="146"/>
      <c r="BP175" s="146"/>
      <c r="BQ175" s="146"/>
      <c r="BR175" s="146"/>
      <c r="BS175" s="147"/>
      <c r="BT175" s="145"/>
      <c r="BU175" s="146"/>
      <c r="BV175" s="146"/>
      <c r="BW175" s="146"/>
      <c r="BX175" s="146"/>
      <c r="BY175" s="146"/>
      <c r="BZ175" s="146"/>
      <c r="CA175" s="146"/>
      <c r="CB175" s="146"/>
      <c r="CC175" s="146"/>
      <c r="CD175" s="146"/>
      <c r="CE175" s="146"/>
      <c r="CF175" s="146"/>
      <c r="CG175" s="146"/>
      <c r="CH175" s="146"/>
      <c r="CI175" s="146"/>
      <c r="CJ175" s="147"/>
      <c r="CK175" s="145"/>
      <c r="CL175" s="146"/>
      <c r="CM175" s="146"/>
      <c r="CN175" s="146"/>
      <c r="CO175" s="146"/>
      <c r="CP175" s="146"/>
      <c r="CQ175" s="146"/>
      <c r="CR175" s="146"/>
      <c r="CS175" s="146"/>
      <c r="CT175" s="146"/>
      <c r="CU175" s="146"/>
      <c r="CV175" s="146"/>
      <c r="CW175" s="146"/>
      <c r="CX175" s="146"/>
      <c r="CY175" s="146"/>
      <c r="CZ175" s="146"/>
      <c r="DA175" s="146"/>
    </row>
    <row r="176" spans="1:105" s="64" customFormat="1" ht="27.75" customHeight="1">
      <c r="A176" s="143" t="s">
        <v>311</v>
      </c>
      <c r="B176" s="143"/>
      <c r="C176" s="143"/>
      <c r="D176" s="143"/>
      <c r="E176" s="143"/>
      <c r="F176" s="143"/>
      <c r="G176" s="143"/>
      <c r="H176" s="144" t="s">
        <v>312</v>
      </c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5" t="s">
        <v>304</v>
      </c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7"/>
      <c r="AZ176" s="145" t="e">
        <f>#REF!/1000</f>
        <v>#REF!</v>
      </c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7"/>
      <c r="BT176" s="145" t="e">
        <f>#REF!/1000</f>
        <v>#REF!</v>
      </c>
      <c r="BU176" s="146"/>
      <c r="BV176" s="146"/>
      <c r="BW176" s="146"/>
      <c r="BX176" s="146"/>
      <c r="BY176" s="146"/>
      <c r="BZ176" s="146"/>
      <c r="CA176" s="146"/>
      <c r="CB176" s="146"/>
      <c r="CC176" s="146"/>
      <c r="CD176" s="146"/>
      <c r="CE176" s="146"/>
      <c r="CF176" s="146"/>
      <c r="CG176" s="146"/>
      <c r="CH176" s="146"/>
      <c r="CI176" s="146"/>
      <c r="CJ176" s="147"/>
      <c r="CK176" s="145" t="e">
        <f>#REF!/1000</f>
        <v>#REF!</v>
      </c>
      <c r="CL176" s="146"/>
      <c r="CM176" s="146"/>
      <c r="CN176" s="146"/>
      <c r="CO176" s="146"/>
      <c r="CP176" s="146"/>
      <c r="CQ176" s="146"/>
      <c r="CR176" s="146"/>
      <c r="CS176" s="146"/>
      <c r="CT176" s="146"/>
      <c r="CU176" s="146"/>
      <c r="CV176" s="146"/>
      <c r="CW176" s="146"/>
      <c r="CX176" s="146"/>
      <c r="CY176" s="146"/>
      <c r="CZ176" s="146"/>
      <c r="DA176" s="146"/>
    </row>
    <row r="177" spans="1:105" s="64" customFormat="1" ht="40.5" customHeight="1">
      <c r="A177" s="143"/>
      <c r="B177" s="143"/>
      <c r="C177" s="143"/>
      <c r="D177" s="143"/>
      <c r="E177" s="143"/>
      <c r="F177" s="143"/>
      <c r="G177" s="143"/>
      <c r="H177" s="144" t="s">
        <v>313</v>
      </c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5" t="s">
        <v>314</v>
      </c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7"/>
      <c r="AZ177" s="145" t="e">
        <f>#REF!</f>
        <v>#REF!</v>
      </c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7"/>
      <c r="BT177" s="145" t="e">
        <f>#REF!</f>
        <v>#REF!</v>
      </c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7"/>
      <c r="CK177" s="145" t="e">
        <f>#REF!</f>
        <v>#REF!</v>
      </c>
      <c r="CL177" s="146"/>
      <c r="CM177" s="146"/>
      <c r="CN177" s="146"/>
      <c r="CO177" s="146"/>
      <c r="CP177" s="146"/>
      <c r="CQ177" s="146"/>
      <c r="CR177" s="146"/>
      <c r="CS177" s="146"/>
      <c r="CT177" s="146"/>
      <c r="CU177" s="146"/>
      <c r="CV177" s="146"/>
      <c r="CW177" s="146"/>
      <c r="CX177" s="146"/>
      <c r="CY177" s="146"/>
      <c r="CZ177" s="146"/>
      <c r="DA177" s="146"/>
    </row>
    <row r="178" spans="1:105" s="64" customFormat="1" ht="27.75" customHeight="1">
      <c r="A178" s="143" t="s">
        <v>315</v>
      </c>
      <c r="B178" s="143"/>
      <c r="C178" s="143"/>
      <c r="D178" s="143"/>
      <c r="E178" s="143"/>
      <c r="F178" s="143"/>
      <c r="G178" s="143"/>
      <c r="H178" s="144" t="s">
        <v>316</v>
      </c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5" t="s">
        <v>304</v>
      </c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7"/>
      <c r="AZ178" s="145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7"/>
      <c r="BT178" s="145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7"/>
      <c r="CK178" s="145"/>
      <c r="CL178" s="146"/>
      <c r="CM178" s="146"/>
      <c r="CN178" s="146"/>
      <c r="CO178" s="146"/>
      <c r="CP178" s="146"/>
      <c r="CQ178" s="146"/>
      <c r="CR178" s="146"/>
      <c r="CS178" s="146"/>
      <c r="CT178" s="146"/>
      <c r="CU178" s="146"/>
      <c r="CV178" s="146"/>
      <c r="CW178" s="146"/>
      <c r="CX178" s="146"/>
      <c r="CY178" s="146"/>
      <c r="CZ178" s="146"/>
      <c r="DA178" s="146"/>
    </row>
    <row r="179" spans="1:105" s="64" customFormat="1" ht="27.75" customHeight="1">
      <c r="A179" s="143"/>
      <c r="B179" s="143"/>
      <c r="C179" s="143"/>
      <c r="D179" s="143"/>
      <c r="E179" s="143"/>
      <c r="F179" s="143"/>
      <c r="G179" s="143"/>
      <c r="H179" s="144" t="s">
        <v>317</v>
      </c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5" t="s">
        <v>318</v>
      </c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7"/>
      <c r="AZ179" s="145"/>
      <c r="BA179" s="146"/>
      <c r="BB179" s="146"/>
      <c r="BC179" s="146"/>
      <c r="BD179" s="146"/>
      <c r="BE179" s="146"/>
      <c r="BF179" s="146"/>
      <c r="BG179" s="146"/>
      <c r="BH179" s="146"/>
      <c r="BI179" s="146"/>
      <c r="BJ179" s="146"/>
      <c r="BK179" s="146"/>
      <c r="BL179" s="146"/>
      <c r="BM179" s="146"/>
      <c r="BN179" s="146"/>
      <c r="BO179" s="146"/>
      <c r="BP179" s="146"/>
      <c r="BQ179" s="146"/>
      <c r="BR179" s="146"/>
      <c r="BS179" s="147"/>
      <c r="BT179" s="145"/>
      <c r="BU179" s="146"/>
      <c r="BV179" s="146"/>
      <c r="BW179" s="146"/>
      <c r="BX179" s="146"/>
      <c r="BY179" s="146"/>
      <c r="BZ179" s="146"/>
      <c r="CA179" s="146"/>
      <c r="CB179" s="146"/>
      <c r="CC179" s="146"/>
      <c r="CD179" s="146"/>
      <c r="CE179" s="146"/>
      <c r="CF179" s="146"/>
      <c r="CG179" s="146"/>
      <c r="CH179" s="146"/>
      <c r="CI179" s="146"/>
      <c r="CJ179" s="147"/>
      <c r="CK179" s="145"/>
      <c r="CL179" s="146"/>
      <c r="CM179" s="146"/>
      <c r="CN179" s="146"/>
      <c r="CO179" s="146"/>
      <c r="CP179" s="146"/>
      <c r="CQ179" s="146"/>
      <c r="CR179" s="146"/>
      <c r="CS179" s="146"/>
      <c r="CT179" s="146"/>
      <c r="CU179" s="146"/>
      <c r="CV179" s="146"/>
      <c r="CW179" s="146"/>
      <c r="CX179" s="146"/>
      <c r="CY179" s="146"/>
      <c r="CZ179" s="146"/>
      <c r="DA179" s="146"/>
    </row>
    <row r="180" spans="1:105" s="64" customFormat="1" ht="54" customHeight="1">
      <c r="A180" s="143"/>
      <c r="B180" s="143"/>
      <c r="C180" s="143"/>
      <c r="D180" s="143"/>
      <c r="E180" s="143"/>
      <c r="F180" s="143"/>
      <c r="G180" s="143"/>
      <c r="H180" s="148" t="s">
        <v>319</v>
      </c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5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7"/>
      <c r="AZ180" s="145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7"/>
      <c r="BT180" s="145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7"/>
      <c r="CK180" s="145"/>
      <c r="CL180" s="146"/>
      <c r="CM180" s="146"/>
      <c r="CN180" s="146"/>
      <c r="CO180" s="146"/>
      <c r="CP180" s="146"/>
      <c r="CQ180" s="146"/>
      <c r="CR180" s="146"/>
      <c r="CS180" s="146"/>
      <c r="CT180" s="146"/>
      <c r="CU180" s="146"/>
      <c r="CV180" s="146"/>
      <c r="CW180" s="146"/>
      <c r="CX180" s="146"/>
      <c r="CY180" s="146"/>
      <c r="CZ180" s="146"/>
      <c r="DA180" s="146"/>
    </row>
    <row r="181" spans="1:105" s="64" customFormat="1" ht="15" customHeight="1">
      <c r="A181" s="143" t="s">
        <v>289</v>
      </c>
      <c r="B181" s="143"/>
      <c r="C181" s="143"/>
      <c r="D181" s="143"/>
      <c r="E181" s="143"/>
      <c r="F181" s="143"/>
      <c r="G181" s="143"/>
      <c r="H181" s="144" t="s">
        <v>320</v>
      </c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5" t="s">
        <v>304</v>
      </c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7"/>
      <c r="AZ181" s="145"/>
      <c r="BA181" s="146"/>
      <c r="BB181" s="146"/>
      <c r="BC181" s="146"/>
      <c r="BD181" s="146"/>
      <c r="BE181" s="146"/>
      <c r="BF181" s="146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7"/>
      <c r="BT181" s="145"/>
      <c r="BU181" s="146"/>
      <c r="BV181" s="146"/>
      <c r="BW181" s="146"/>
      <c r="BX181" s="146"/>
      <c r="BY181" s="146"/>
      <c r="BZ181" s="146"/>
      <c r="CA181" s="146"/>
      <c r="CB181" s="146"/>
      <c r="CC181" s="146"/>
      <c r="CD181" s="146"/>
      <c r="CE181" s="146"/>
      <c r="CF181" s="146"/>
      <c r="CG181" s="146"/>
      <c r="CH181" s="146"/>
      <c r="CI181" s="146"/>
      <c r="CJ181" s="147"/>
      <c r="CK181" s="145"/>
      <c r="CL181" s="146"/>
      <c r="CM181" s="146"/>
      <c r="CN181" s="146"/>
      <c r="CO181" s="146"/>
      <c r="CP181" s="146"/>
      <c r="CQ181" s="146"/>
      <c r="CR181" s="146"/>
      <c r="CS181" s="146"/>
      <c r="CT181" s="146"/>
      <c r="CU181" s="146"/>
      <c r="CV181" s="146"/>
      <c r="CW181" s="146"/>
      <c r="CX181" s="146"/>
      <c r="CY181" s="146"/>
      <c r="CZ181" s="146"/>
      <c r="DA181" s="146"/>
    </row>
    <row r="182" spans="1:105" s="64" customFormat="1" ht="54" customHeight="1">
      <c r="A182" s="143" t="s">
        <v>291</v>
      </c>
      <c r="B182" s="143"/>
      <c r="C182" s="143"/>
      <c r="D182" s="143"/>
      <c r="E182" s="143"/>
      <c r="F182" s="143"/>
      <c r="G182" s="143"/>
      <c r="H182" s="144" t="s">
        <v>321</v>
      </c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5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7"/>
      <c r="AZ182" s="145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7"/>
      <c r="BT182" s="145"/>
      <c r="BU182" s="146"/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6"/>
      <c r="CG182" s="146"/>
      <c r="CH182" s="146"/>
      <c r="CI182" s="146"/>
      <c r="CJ182" s="147"/>
      <c r="CK182" s="145"/>
      <c r="CL182" s="146"/>
      <c r="CM182" s="146"/>
      <c r="CN182" s="146"/>
      <c r="CO182" s="146"/>
      <c r="CP182" s="146"/>
      <c r="CQ182" s="146"/>
      <c r="CR182" s="146"/>
      <c r="CS182" s="146"/>
      <c r="CT182" s="146"/>
      <c r="CU182" s="146"/>
      <c r="CV182" s="146"/>
      <c r="CW182" s="146"/>
      <c r="CX182" s="146"/>
      <c r="CY182" s="146"/>
      <c r="CZ182" s="146"/>
      <c r="DA182" s="146"/>
    </row>
    <row r="183" spans="1:105" s="64" customFormat="1" ht="27.75" customHeight="1">
      <c r="A183" s="143" t="s">
        <v>322</v>
      </c>
      <c r="B183" s="143"/>
      <c r="C183" s="143"/>
      <c r="D183" s="143"/>
      <c r="E183" s="143"/>
      <c r="F183" s="143"/>
      <c r="G183" s="143"/>
      <c r="H183" s="144" t="s">
        <v>323</v>
      </c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5" t="s">
        <v>229</v>
      </c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7"/>
      <c r="AZ183" s="145" t="e">
        <f>AZ153</f>
        <v>#REF!</v>
      </c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7"/>
      <c r="BT183" s="145" t="e">
        <f>BT153</f>
        <v>#REF!</v>
      </c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7"/>
      <c r="CK183" s="145" t="e">
        <f>CK153</f>
        <v>#REF!</v>
      </c>
      <c r="CL183" s="146"/>
      <c r="CM183" s="146"/>
      <c r="CN183" s="146"/>
      <c r="CO183" s="146"/>
      <c r="CP183" s="146"/>
      <c r="CQ183" s="146"/>
      <c r="CR183" s="146"/>
      <c r="CS183" s="146"/>
      <c r="CT183" s="146"/>
      <c r="CU183" s="146"/>
      <c r="CV183" s="146"/>
      <c r="CW183" s="146"/>
      <c r="CX183" s="146"/>
      <c r="CY183" s="146"/>
      <c r="CZ183" s="146"/>
      <c r="DA183" s="146"/>
    </row>
    <row r="184" spans="1:105" s="64" customFormat="1" ht="27.75" customHeight="1">
      <c r="A184" s="143" t="s">
        <v>324</v>
      </c>
      <c r="B184" s="143"/>
      <c r="C184" s="143"/>
      <c r="D184" s="143"/>
      <c r="E184" s="143"/>
      <c r="F184" s="143"/>
      <c r="G184" s="143"/>
      <c r="H184" s="144" t="s">
        <v>325</v>
      </c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5" t="s">
        <v>232</v>
      </c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7"/>
      <c r="AZ184" s="145" t="e">
        <f>AZ154</f>
        <v>#REF!</v>
      </c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7"/>
      <c r="BT184" s="145" t="e">
        <f>BT154</f>
        <v>#REF!</v>
      </c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7"/>
      <c r="CK184" s="145" t="e">
        <f>CK154</f>
        <v>#REF!</v>
      </c>
      <c r="CL184" s="146"/>
      <c r="CM184" s="146"/>
      <c r="CN184" s="146"/>
      <c r="CO184" s="146"/>
      <c r="CP184" s="146"/>
      <c r="CQ184" s="146"/>
      <c r="CR184" s="146"/>
      <c r="CS184" s="146"/>
      <c r="CT184" s="146"/>
      <c r="CU184" s="146"/>
      <c r="CV184" s="146"/>
      <c r="CW184" s="146"/>
      <c r="CX184" s="146"/>
      <c r="CY184" s="146"/>
      <c r="CZ184" s="146"/>
      <c r="DA184" s="146"/>
    </row>
    <row r="185" spans="1:105" s="64" customFormat="1" ht="40.5" customHeight="1">
      <c r="A185" s="143" t="s">
        <v>326</v>
      </c>
      <c r="B185" s="143"/>
      <c r="C185" s="143"/>
      <c r="D185" s="143"/>
      <c r="E185" s="143"/>
      <c r="F185" s="143"/>
      <c r="G185" s="143"/>
      <c r="H185" s="144" t="s">
        <v>327</v>
      </c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5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7"/>
      <c r="AZ185" s="145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7"/>
      <c r="BT185" s="145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7"/>
      <c r="CK185" s="145"/>
      <c r="CL185" s="146"/>
      <c r="CM185" s="146"/>
      <c r="CN185" s="146"/>
      <c r="CO185" s="146"/>
      <c r="CP185" s="146"/>
      <c r="CQ185" s="146"/>
      <c r="CR185" s="146"/>
      <c r="CS185" s="146"/>
      <c r="CT185" s="146"/>
      <c r="CU185" s="146"/>
      <c r="CV185" s="146"/>
      <c r="CW185" s="146"/>
      <c r="CX185" s="146"/>
      <c r="CY185" s="146"/>
      <c r="CZ185" s="146"/>
      <c r="DA185" s="146"/>
    </row>
    <row r="186" spans="1:105" s="64" customFormat="1" ht="27.75" customHeight="1">
      <c r="A186" s="143" t="s">
        <v>292</v>
      </c>
      <c r="B186" s="143"/>
      <c r="C186" s="143"/>
      <c r="D186" s="143"/>
      <c r="E186" s="143"/>
      <c r="F186" s="143"/>
      <c r="G186" s="143"/>
      <c r="H186" s="144" t="s">
        <v>328</v>
      </c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5" t="s">
        <v>304</v>
      </c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7"/>
      <c r="AZ186" s="145" t="e">
        <f>AZ188+AZ189+AZ190</f>
        <v>#REF!</v>
      </c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7"/>
      <c r="BT186" s="145" t="e">
        <f>BT188+BT189+BT190</f>
        <v>#REF!</v>
      </c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7"/>
      <c r="CK186" s="145" t="e">
        <f>CK188+CK189+CK190</f>
        <v>#REF!</v>
      </c>
      <c r="CL186" s="146"/>
      <c r="CM186" s="146"/>
      <c r="CN186" s="146"/>
      <c r="CO186" s="146"/>
      <c r="CP186" s="146"/>
      <c r="CQ186" s="146"/>
      <c r="CR186" s="146"/>
      <c r="CS186" s="146"/>
      <c r="CT186" s="146"/>
      <c r="CU186" s="146"/>
      <c r="CV186" s="146"/>
      <c r="CW186" s="146"/>
      <c r="CX186" s="146"/>
      <c r="CY186" s="146"/>
      <c r="CZ186" s="146"/>
      <c r="DA186" s="146"/>
    </row>
    <row r="187" spans="1:105" s="64" customFormat="1" ht="15" customHeight="1">
      <c r="A187" s="143"/>
      <c r="B187" s="143"/>
      <c r="C187" s="143"/>
      <c r="D187" s="143"/>
      <c r="E187" s="143"/>
      <c r="F187" s="143"/>
      <c r="G187" s="143"/>
      <c r="H187" s="144" t="s">
        <v>20</v>
      </c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5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7"/>
      <c r="AZ187" s="145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7"/>
      <c r="BT187" s="145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7"/>
      <c r="CK187" s="145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</row>
    <row r="188" spans="1:105" s="64" customFormat="1" ht="27.75" customHeight="1">
      <c r="A188" s="143" t="s">
        <v>329</v>
      </c>
      <c r="B188" s="143"/>
      <c r="C188" s="143"/>
      <c r="D188" s="143"/>
      <c r="E188" s="143"/>
      <c r="F188" s="143"/>
      <c r="G188" s="143"/>
      <c r="H188" s="144" t="s">
        <v>330</v>
      </c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5" t="s">
        <v>304</v>
      </c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7"/>
      <c r="AZ188" s="145" t="e">
        <f>AZ171</f>
        <v>#REF!</v>
      </c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7"/>
      <c r="BT188" s="145" t="e">
        <f>BT169</f>
        <v>#REF!</v>
      </c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7"/>
      <c r="CK188" s="145" t="e">
        <f>CK169</f>
        <v>#REF!</v>
      </c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</row>
    <row r="189" spans="1:105" s="64" customFormat="1" ht="27.75" customHeight="1">
      <c r="A189" s="143" t="s">
        <v>331</v>
      </c>
      <c r="B189" s="143"/>
      <c r="C189" s="143"/>
      <c r="D189" s="143"/>
      <c r="E189" s="143"/>
      <c r="F189" s="143"/>
      <c r="G189" s="143"/>
      <c r="H189" s="144" t="s">
        <v>332</v>
      </c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5" t="s">
        <v>304</v>
      </c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7"/>
      <c r="AZ189" s="145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7"/>
      <c r="BT189" s="145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7"/>
      <c r="CK189" s="145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</row>
    <row r="190" spans="1:105" s="64" customFormat="1" ht="40.5" customHeight="1">
      <c r="A190" s="143" t="s">
        <v>333</v>
      </c>
      <c r="B190" s="143"/>
      <c r="C190" s="143"/>
      <c r="D190" s="143"/>
      <c r="E190" s="143"/>
      <c r="F190" s="143"/>
      <c r="G190" s="143"/>
      <c r="H190" s="144" t="s">
        <v>334</v>
      </c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5" t="s">
        <v>304</v>
      </c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7"/>
      <c r="AZ190" s="145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7"/>
      <c r="BT190" s="145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7"/>
      <c r="CK190" s="145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</row>
    <row r="191" spans="1:105" s="64" customFormat="1" ht="27.75" customHeight="1">
      <c r="A191" s="143" t="s">
        <v>295</v>
      </c>
      <c r="B191" s="143"/>
      <c r="C191" s="143"/>
      <c r="D191" s="143"/>
      <c r="E191" s="143"/>
      <c r="F191" s="143"/>
      <c r="G191" s="143"/>
      <c r="H191" s="144" t="s">
        <v>335</v>
      </c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5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7"/>
      <c r="AZ191" s="145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7"/>
      <c r="BT191" s="145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7"/>
      <c r="CK191" s="145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</row>
    <row r="192" spans="1:105" s="64" customFormat="1" ht="15" customHeight="1">
      <c r="A192" s="143"/>
      <c r="B192" s="143"/>
      <c r="C192" s="143"/>
      <c r="D192" s="143"/>
      <c r="E192" s="143"/>
      <c r="F192" s="143"/>
      <c r="G192" s="143"/>
      <c r="H192" s="144" t="s">
        <v>20</v>
      </c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5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7"/>
      <c r="AZ192" s="145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7"/>
      <c r="BT192" s="145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7"/>
      <c r="CK192" s="145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</row>
    <row r="193" spans="1:105" s="64" customFormat="1" ht="27.75" customHeight="1">
      <c r="A193" s="143" t="s">
        <v>336</v>
      </c>
      <c r="B193" s="143"/>
      <c r="C193" s="143"/>
      <c r="D193" s="143"/>
      <c r="E193" s="143"/>
      <c r="F193" s="143"/>
      <c r="G193" s="143"/>
      <c r="H193" s="144" t="s">
        <v>337</v>
      </c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5" t="s">
        <v>304</v>
      </c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7"/>
      <c r="AZ193" s="145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7"/>
      <c r="BT193" s="145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7"/>
      <c r="CK193" s="145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</row>
    <row r="194" spans="1:105" s="64" customFormat="1" ht="27.75" customHeight="1">
      <c r="A194" s="143" t="s">
        <v>338</v>
      </c>
      <c r="B194" s="143"/>
      <c r="C194" s="143"/>
      <c r="D194" s="143"/>
      <c r="E194" s="143"/>
      <c r="F194" s="143"/>
      <c r="G194" s="143"/>
      <c r="H194" s="144" t="s">
        <v>339</v>
      </c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5" t="s">
        <v>304</v>
      </c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7"/>
      <c r="AZ194" s="145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7"/>
      <c r="BT194" s="145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7"/>
      <c r="CK194" s="145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  <c r="CW194" s="146"/>
      <c r="CX194" s="146"/>
      <c r="CY194" s="146"/>
      <c r="CZ194" s="146"/>
      <c r="DA194" s="146"/>
    </row>
    <row r="195" spans="1:105" s="64" customFormat="1" ht="27.75" customHeight="1">
      <c r="A195" s="143" t="s">
        <v>340</v>
      </c>
      <c r="B195" s="143"/>
      <c r="C195" s="143"/>
      <c r="D195" s="143"/>
      <c r="E195" s="143"/>
      <c r="F195" s="143"/>
      <c r="G195" s="143"/>
      <c r="H195" s="144" t="s">
        <v>341</v>
      </c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5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7"/>
      <c r="AZ195" s="145" t="e">
        <f>AZ197+AZ198+AZ199</f>
        <v>#REF!</v>
      </c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7"/>
      <c r="BT195" s="145" t="e">
        <f>BT197+BT198+BT199</f>
        <v>#REF!</v>
      </c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7"/>
      <c r="CK195" s="145" t="e">
        <f>CK197+CK198+CK199</f>
        <v>#REF!</v>
      </c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  <c r="CW195" s="146"/>
      <c r="CX195" s="146"/>
      <c r="CY195" s="146"/>
      <c r="CZ195" s="146"/>
      <c r="DA195" s="146"/>
    </row>
    <row r="196" spans="1:105" s="64" customFormat="1" ht="14.25" customHeight="1">
      <c r="A196" s="143"/>
      <c r="B196" s="143"/>
      <c r="C196" s="143"/>
      <c r="D196" s="143"/>
      <c r="E196" s="143"/>
      <c r="F196" s="143"/>
      <c r="G196" s="143"/>
      <c r="H196" s="144" t="s">
        <v>20</v>
      </c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5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7"/>
      <c r="AZ196" s="145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7"/>
      <c r="BT196" s="145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7"/>
      <c r="CK196" s="145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  <c r="CW196" s="146"/>
      <c r="CX196" s="146"/>
      <c r="CY196" s="146"/>
      <c r="CZ196" s="146"/>
      <c r="DA196" s="146"/>
    </row>
    <row r="197" spans="1:105" s="64" customFormat="1" ht="27.75" customHeight="1">
      <c r="A197" s="143" t="s">
        <v>342</v>
      </c>
      <c r="B197" s="143"/>
      <c r="C197" s="143"/>
      <c r="D197" s="143"/>
      <c r="E197" s="143"/>
      <c r="F197" s="143"/>
      <c r="G197" s="143"/>
      <c r="H197" s="144" t="s">
        <v>330</v>
      </c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5" t="s">
        <v>304</v>
      </c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7"/>
      <c r="AZ197" s="145" t="e">
        <f>AZ158/1000</f>
        <v>#REF!</v>
      </c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7"/>
      <c r="BT197" s="145" t="e">
        <f>BT158/1000</f>
        <v>#REF!</v>
      </c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7"/>
      <c r="CK197" s="145" t="e">
        <f>CK158/1000</f>
        <v>#REF!</v>
      </c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  <c r="CW197" s="146"/>
      <c r="CX197" s="146"/>
      <c r="CY197" s="146"/>
      <c r="CZ197" s="146"/>
      <c r="DA197" s="146"/>
    </row>
    <row r="198" spans="1:105" s="64" customFormat="1" ht="27.75" customHeight="1">
      <c r="A198" s="143" t="s">
        <v>343</v>
      </c>
      <c r="B198" s="143"/>
      <c r="C198" s="143"/>
      <c r="D198" s="143"/>
      <c r="E198" s="143"/>
      <c r="F198" s="143"/>
      <c r="G198" s="143"/>
      <c r="H198" s="144" t="s">
        <v>332</v>
      </c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5" t="s">
        <v>304</v>
      </c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7"/>
      <c r="AZ198" s="145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7"/>
      <c r="BT198" s="145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7"/>
      <c r="CK198" s="145"/>
      <c r="CL198" s="146"/>
      <c r="CM198" s="146"/>
      <c r="CN198" s="146"/>
      <c r="CO198" s="146"/>
      <c r="CP198" s="146"/>
      <c r="CQ198" s="146"/>
      <c r="CR198" s="146"/>
      <c r="CS198" s="146"/>
      <c r="CT198" s="146"/>
      <c r="CU198" s="146"/>
      <c r="CV198" s="146"/>
      <c r="CW198" s="146"/>
      <c r="CX198" s="146"/>
      <c r="CY198" s="146"/>
      <c r="CZ198" s="146"/>
      <c r="DA198" s="146"/>
    </row>
    <row r="199" spans="1:105" s="64" customFormat="1" ht="40.5" customHeight="1">
      <c r="A199" s="143" t="s">
        <v>344</v>
      </c>
      <c r="B199" s="143"/>
      <c r="C199" s="143"/>
      <c r="D199" s="143"/>
      <c r="E199" s="143"/>
      <c r="F199" s="143"/>
      <c r="G199" s="143"/>
      <c r="H199" s="144" t="s">
        <v>334</v>
      </c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5" t="s">
        <v>304</v>
      </c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7"/>
      <c r="AZ199" s="145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7"/>
      <c r="BT199" s="145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7"/>
      <c r="CK199" s="145"/>
      <c r="CL199" s="146"/>
      <c r="CM199" s="146"/>
      <c r="CN199" s="146"/>
      <c r="CO199" s="146"/>
      <c r="CP199" s="146"/>
      <c r="CQ199" s="146"/>
      <c r="CR199" s="146"/>
      <c r="CS199" s="146"/>
      <c r="CT199" s="146"/>
      <c r="CU199" s="146"/>
      <c r="CV199" s="146"/>
      <c r="CW199" s="146"/>
      <c r="CX199" s="146"/>
      <c r="CY199" s="146"/>
      <c r="CZ199" s="146"/>
      <c r="DA199" s="146"/>
    </row>
    <row r="200" spans="1:105" s="64" customFormat="1" ht="40.5" customHeight="1">
      <c r="A200" s="143" t="s">
        <v>345</v>
      </c>
      <c r="B200" s="143"/>
      <c r="C200" s="143"/>
      <c r="D200" s="143"/>
      <c r="E200" s="143"/>
      <c r="F200" s="143"/>
      <c r="G200" s="143"/>
      <c r="H200" s="144" t="s">
        <v>476</v>
      </c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5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7"/>
      <c r="AZ200" s="145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46"/>
      <c r="BR200" s="146"/>
      <c r="BS200" s="147"/>
      <c r="BT200" s="145"/>
      <c r="BU200" s="146"/>
      <c r="BV200" s="146"/>
      <c r="BW200" s="146"/>
      <c r="BX200" s="146"/>
      <c r="BY200" s="146"/>
      <c r="BZ200" s="146"/>
      <c r="CA200" s="146"/>
      <c r="CB200" s="146"/>
      <c r="CC200" s="146"/>
      <c r="CD200" s="146"/>
      <c r="CE200" s="146"/>
      <c r="CF200" s="146"/>
      <c r="CG200" s="146"/>
      <c r="CH200" s="146"/>
      <c r="CI200" s="146"/>
      <c r="CJ200" s="147"/>
      <c r="CK200" s="145"/>
      <c r="CL200" s="146"/>
      <c r="CM200" s="146"/>
      <c r="CN200" s="146"/>
      <c r="CO200" s="146"/>
      <c r="CP200" s="146"/>
      <c r="CQ200" s="146"/>
      <c r="CR200" s="146"/>
      <c r="CS200" s="146"/>
      <c r="CT200" s="146"/>
      <c r="CU200" s="146"/>
      <c r="CV200" s="146"/>
      <c r="CW200" s="146"/>
      <c r="CX200" s="146"/>
      <c r="CY200" s="146"/>
      <c r="CZ200" s="146"/>
      <c r="DA200" s="146"/>
    </row>
    <row r="201" spans="1:105" s="64" customFormat="1" ht="15" customHeight="1">
      <c r="A201" s="143"/>
      <c r="B201" s="143"/>
      <c r="C201" s="143"/>
      <c r="D201" s="143"/>
      <c r="E201" s="143"/>
      <c r="F201" s="143"/>
      <c r="G201" s="143"/>
      <c r="H201" s="144" t="s">
        <v>20</v>
      </c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5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7"/>
      <c r="AZ201" s="145"/>
      <c r="BA201" s="146"/>
      <c r="BB201" s="146"/>
      <c r="BC201" s="146"/>
      <c r="BD201" s="146"/>
      <c r="BE201" s="146"/>
      <c r="BF201" s="146"/>
      <c r="BG201" s="146"/>
      <c r="BH201" s="146"/>
      <c r="BI201" s="146"/>
      <c r="BJ201" s="146"/>
      <c r="BK201" s="146"/>
      <c r="BL201" s="146"/>
      <c r="BM201" s="146"/>
      <c r="BN201" s="146"/>
      <c r="BO201" s="146"/>
      <c r="BP201" s="146"/>
      <c r="BQ201" s="146"/>
      <c r="BR201" s="146"/>
      <c r="BS201" s="147"/>
      <c r="BT201" s="145"/>
      <c r="BU201" s="146"/>
      <c r="BV201" s="146"/>
      <c r="BW201" s="146"/>
      <c r="BX201" s="146"/>
      <c r="BY201" s="146"/>
      <c r="BZ201" s="146"/>
      <c r="CA201" s="146"/>
      <c r="CB201" s="146"/>
      <c r="CC201" s="146"/>
      <c r="CD201" s="146"/>
      <c r="CE201" s="146"/>
      <c r="CF201" s="146"/>
      <c r="CG201" s="146"/>
      <c r="CH201" s="146"/>
      <c r="CI201" s="146"/>
      <c r="CJ201" s="147"/>
      <c r="CK201" s="145"/>
      <c r="CL201" s="146"/>
      <c r="CM201" s="146"/>
      <c r="CN201" s="146"/>
      <c r="CO201" s="146"/>
      <c r="CP201" s="146"/>
      <c r="CQ201" s="146"/>
      <c r="CR201" s="146"/>
      <c r="CS201" s="146"/>
      <c r="CT201" s="146"/>
      <c r="CU201" s="146"/>
      <c r="CV201" s="146"/>
      <c r="CW201" s="146"/>
      <c r="CX201" s="146"/>
      <c r="CY201" s="146"/>
      <c r="CZ201" s="146"/>
      <c r="DA201" s="146"/>
    </row>
    <row r="202" spans="1:105" s="64" customFormat="1" ht="27.75" customHeight="1">
      <c r="A202" s="143" t="s">
        <v>346</v>
      </c>
      <c r="B202" s="143"/>
      <c r="C202" s="143"/>
      <c r="D202" s="143"/>
      <c r="E202" s="143"/>
      <c r="F202" s="143"/>
      <c r="G202" s="143"/>
      <c r="H202" s="144" t="s">
        <v>330</v>
      </c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5" t="s">
        <v>304</v>
      </c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7"/>
      <c r="AZ202" s="145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7"/>
      <c r="BT202" s="145"/>
      <c r="BU202" s="146"/>
      <c r="BV202" s="146"/>
      <c r="BW202" s="146"/>
      <c r="BX202" s="146"/>
      <c r="BY202" s="146"/>
      <c r="BZ202" s="146"/>
      <c r="CA202" s="146"/>
      <c r="CB202" s="146"/>
      <c r="CC202" s="146"/>
      <c r="CD202" s="146"/>
      <c r="CE202" s="146"/>
      <c r="CF202" s="146"/>
      <c r="CG202" s="146"/>
      <c r="CH202" s="146"/>
      <c r="CI202" s="146"/>
      <c r="CJ202" s="147"/>
      <c r="CK202" s="145"/>
      <c r="CL202" s="146"/>
      <c r="CM202" s="146"/>
      <c r="CN202" s="146"/>
      <c r="CO202" s="146"/>
      <c r="CP202" s="146"/>
      <c r="CQ202" s="146"/>
      <c r="CR202" s="146"/>
      <c r="CS202" s="146"/>
      <c r="CT202" s="146"/>
      <c r="CU202" s="146"/>
      <c r="CV202" s="146"/>
      <c r="CW202" s="146"/>
      <c r="CX202" s="146"/>
      <c r="CY202" s="146"/>
      <c r="CZ202" s="146"/>
      <c r="DA202" s="146"/>
    </row>
    <row r="203" spans="1:105" s="64" customFormat="1" ht="27.75" customHeight="1">
      <c r="A203" s="143" t="s">
        <v>347</v>
      </c>
      <c r="B203" s="143"/>
      <c r="C203" s="143"/>
      <c r="D203" s="143"/>
      <c r="E203" s="143"/>
      <c r="F203" s="143"/>
      <c r="G203" s="143"/>
      <c r="H203" s="144" t="s">
        <v>332</v>
      </c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5" t="s">
        <v>304</v>
      </c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7"/>
      <c r="AZ203" s="145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7"/>
      <c r="BT203" s="145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7"/>
      <c r="CK203" s="145"/>
      <c r="CL203" s="146"/>
      <c r="CM203" s="146"/>
      <c r="CN203" s="146"/>
      <c r="CO203" s="146"/>
      <c r="CP203" s="146"/>
      <c r="CQ203" s="146"/>
      <c r="CR203" s="146"/>
      <c r="CS203" s="146"/>
      <c r="CT203" s="146"/>
      <c r="CU203" s="146"/>
      <c r="CV203" s="146"/>
      <c r="CW203" s="146"/>
      <c r="CX203" s="146"/>
      <c r="CY203" s="146"/>
      <c r="CZ203" s="146"/>
      <c r="DA203" s="146"/>
    </row>
    <row r="204" spans="1:105" s="64" customFormat="1" ht="40.5" customHeight="1">
      <c r="A204" s="143" t="s">
        <v>348</v>
      </c>
      <c r="B204" s="143"/>
      <c r="C204" s="143"/>
      <c r="D204" s="143"/>
      <c r="E204" s="143"/>
      <c r="F204" s="143"/>
      <c r="G204" s="143"/>
      <c r="H204" s="144" t="s">
        <v>334</v>
      </c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5" t="s">
        <v>304</v>
      </c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7"/>
      <c r="AZ204" s="145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7"/>
      <c r="BT204" s="145"/>
      <c r="BU204" s="146"/>
      <c r="BV204" s="146"/>
      <c r="BW204" s="146"/>
      <c r="BX204" s="146"/>
      <c r="BY204" s="146"/>
      <c r="BZ204" s="146"/>
      <c r="CA204" s="146"/>
      <c r="CB204" s="146"/>
      <c r="CC204" s="146"/>
      <c r="CD204" s="146"/>
      <c r="CE204" s="146"/>
      <c r="CF204" s="146"/>
      <c r="CG204" s="146"/>
      <c r="CH204" s="146"/>
      <c r="CI204" s="146"/>
      <c r="CJ204" s="147"/>
      <c r="CK204" s="145"/>
      <c r="CL204" s="146"/>
      <c r="CM204" s="146"/>
      <c r="CN204" s="146"/>
      <c r="CO204" s="146"/>
      <c r="CP204" s="146"/>
      <c r="CQ204" s="146"/>
      <c r="CR204" s="146"/>
      <c r="CS204" s="146"/>
      <c r="CT204" s="146"/>
      <c r="CU204" s="146"/>
      <c r="CV204" s="146"/>
      <c r="CW204" s="146"/>
      <c r="CX204" s="146"/>
      <c r="CY204" s="146"/>
      <c r="CZ204" s="146"/>
      <c r="DA204" s="146"/>
    </row>
    <row r="205" spans="1:105" s="64" customFormat="1" ht="15" customHeight="1">
      <c r="A205" s="143" t="s">
        <v>349</v>
      </c>
      <c r="B205" s="143"/>
      <c r="C205" s="143"/>
      <c r="D205" s="143"/>
      <c r="E205" s="143"/>
      <c r="F205" s="143"/>
      <c r="G205" s="143"/>
      <c r="H205" s="144" t="s">
        <v>178</v>
      </c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5" t="s">
        <v>304</v>
      </c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7"/>
      <c r="AZ205" s="145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7"/>
      <c r="BT205" s="145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7"/>
      <c r="CK205" s="145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  <c r="CW205" s="146"/>
      <c r="CX205" s="146"/>
      <c r="CY205" s="146"/>
      <c r="CZ205" s="146"/>
      <c r="DA205" s="146"/>
    </row>
    <row r="206" spans="1:105" s="64" customFormat="1" ht="54" customHeight="1">
      <c r="A206" s="143" t="s">
        <v>350</v>
      </c>
      <c r="B206" s="143"/>
      <c r="C206" s="143"/>
      <c r="D206" s="143"/>
      <c r="E206" s="143"/>
      <c r="F206" s="143"/>
      <c r="G206" s="143"/>
      <c r="H206" s="144" t="s">
        <v>351</v>
      </c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5" t="s">
        <v>294</v>
      </c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7"/>
      <c r="AZ206" s="145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7"/>
      <c r="BT206" s="145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7"/>
      <c r="CK206" s="145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  <c r="CW206" s="146"/>
      <c r="CX206" s="146"/>
      <c r="CY206" s="146"/>
      <c r="CZ206" s="146"/>
      <c r="DA206" s="146"/>
    </row>
    <row r="207" spans="1:105" s="64" customFormat="1" ht="80.25" customHeight="1">
      <c r="A207" s="143" t="s">
        <v>352</v>
      </c>
      <c r="B207" s="143"/>
      <c r="C207" s="143"/>
      <c r="D207" s="143"/>
      <c r="E207" s="143"/>
      <c r="F207" s="143"/>
      <c r="G207" s="143"/>
      <c r="H207" s="144" t="s">
        <v>296</v>
      </c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5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7"/>
      <c r="AZ207" s="145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7"/>
      <c r="BT207" s="145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7"/>
      <c r="CK207" s="145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  <c r="CW207" s="146"/>
      <c r="CX207" s="146"/>
      <c r="CY207" s="146"/>
      <c r="CZ207" s="146"/>
      <c r="DA207" s="146"/>
    </row>
  </sheetData>
  <mergeCells count="1067">
    <mergeCell ref="A21:AG21"/>
    <mergeCell ref="AH21:DA21"/>
    <mergeCell ref="A22:W22"/>
    <mergeCell ref="X22:DA22"/>
    <mergeCell ref="A23:W23"/>
    <mergeCell ref="X23:DA23"/>
    <mergeCell ref="A12:DA12"/>
    <mergeCell ref="A14:DA14"/>
    <mergeCell ref="A15:DA15"/>
    <mergeCell ref="A16:DA16"/>
    <mergeCell ref="A18:DA18"/>
    <mergeCell ref="A20:Z20"/>
    <mergeCell ref="AA20:DA20"/>
    <mergeCell ref="BQ2:DA2"/>
    <mergeCell ref="BQ4:DA4"/>
    <mergeCell ref="A8:DA8"/>
    <mergeCell ref="A10:DA10"/>
    <mergeCell ref="L11:AU11"/>
    <mergeCell ref="AV11:CD11"/>
    <mergeCell ref="CE11:CM11"/>
    <mergeCell ref="A31:DA31"/>
    <mergeCell ref="A33:AI33"/>
    <mergeCell ref="AJ33:AY33"/>
    <mergeCell ref="AZ33:BS33"/>
    <mergeCell ref="BT33:CJ33"/>
    <mergeCell ref="CK33:DA33"/>
    <mergeCell ref="A27:AE27"/>
    <mergeCell ref="AF27:DA27"/>
    <mergeCell ref="A28:Y28"/>
    <mergeCell ref="Z28:DA28"/>
    <mergeCell ref="A29:G29"/>
    <mergeCell ref="H29:DA29"/>
    <mergeCell ref="A24:G24"/>
    <mergeCell ref="H24:DA24"/>
    <mergeCell ref="A25:G25"/>
    <mergeCell ref="H25:DA25"/>
    <mergeCell ref="A26:Y26"/>
    <mergeCell ref="Z26:DA26"/>
    <mergeCell ref="A37:G37"/>
    <mergeCell ref="H37:AI37"/>
    <mergeCell ref="AJ37:AY37"/>
    <mergeCell ref="AZ37:BS37"/>
    <mergeCell ref="BT37:CJ37"/>
    <mergeCell ref="CK37:DA37"/>
    <mergeCell ref="A36:G36"/>
    <mergeCell ref="H36:AI36"/>
    <mergeCell ref="AJ36:AY36"/>
    <mergeCell ref="AZ36:BS36"/>
    <mergeCell ref="BT36:CJ36"/>
    <mergeCell ref="CK36:DA36"/>
    <mergeCell ref="A34:DA34"/>
    <mergeCell ref="A35:G35"/>
    <mergeCell ref="H35:AI35"/>
    <mergeCell ref="AJ35:AY35"/>
    <mergeCell ref="AZ35:BS35"/>
    <mergeCell ref="BT35:CJ35"/>
    <mergeCell ref="CK35:DA35"/>
    <mergeCell ref="A40:G40"/>
    <mergeCell ref="H40:AI40"/>
    <mergeCell ref="AJ40:AY40"/>
    <mergeCell ref="AZ40:BS40"/>
    <mergeCell ref="BT40:CJ40"/>
    <mergeCell ref="CK40:DA40"/>
    <mergeCell ref="A39:G39"/>
    <mergeCell ref="H39:AI39"/>
    <mergeCell ref="AJ39:AY39"/>
    <mergeCell ref="AZ39:BS39"/>
    <mergeCell ref="BT39:CJ39"/>
    <mergeCell ref="CK39:DA39"/>
    <mergeCell ref="A38:G38"/>
    <mergeCell ref="H38:AI38"/>
    <mergeCell ref="AJ38:AY38"/>
    <mergeCell ref="AZ38:BS38"/>
    <mergeCell ref="BT38:CJ38"/>
    <mergeCell ref="CK38:DA38"/>
    <mergeCell ref="A43:G43"/>
    <mergeCell ref="H43:AI43"/>
    <mergeCell ref="AJ43:AY43"/>
    <mergeCell ref="AZ43:BS43"/>
    <mergeCell ref="BT43:CJ43"/>
    <mergeCell ref="CK43:DA43"/>
    <mergeCell ref="A42:G42"/>
    <mergeCell ref="H42:AI42"/>
    <mergeCell ref="AJ42:AY42"/>
    <mergeCell ref="AZ42:BS42"/>
    <mergeCell ref="BT42:CJ42"/>
    <mergeCell ref="CK42:DA42"/>
    <mergeCell ref="A41:G41"/>
    <mergeCell ref="H41:AI41"/>
    <mergeCell ref="AJ41:AY41"/>
    <mergeCell ref="AZ41:BS41"/>
    <mergeCell ref="BT41:CJ41"/>
    <mergeCell ref="CK41:DA41"/>
    <mergeCell ref="A46:G46"/>
    <mergeCell ref="H46:AI46"/>
    <mergeCell ref="AJ46:AY46"/>
    <mergeCell ref="AZ46:BS46"/>
    <mergeCell ref="BT46:CJ46"/>
    <mergeCell ref="CK46:DA46"/>
    <mergeCell ref="A45:G45"/>
    <mergeCell ref="H45:AI45"/>
    <mergeCell ref="AJ45:AY45"/>
    <mergeCell ref="AZ45:BS45"/>
    <mergeCell ref="BT45:CJ45"/>
    <mergeCell ref="CK45:DA45"/>
    <mergeCell ref="A44:G44"/>
    <mergeCell ref="H44:AI44"/>
    <mergeCell ref="AJ44:AY44"/>
    <mergeCell ref="AZ44:BS44"/>
    <mergeCell ref="BT44:CJ44"/>
    <mergeCell ref="CK44:DA44"/>
    <mergeCell ref="A49:G49"/>
    <mergeCell ref="H49:AI49"/>
    <mergeCell ref="AJ49:AY49"/>
    <mergeCell ref="AZ49:BS49"/>
    <mergeCell ref="BT49:CJ49"/>
    <mergeCell ref="CK49:DA49"/>
    <mergeCell ref="A48:G48"/>
    <mergeCell ref="H48:AI48"/>
    <mergeCell ref="AJ48:AY48"/>
    <mergeCell ref="AZ48:BS48"/>
    <mergeCell ref="BT48:CJ48"/>
    <mergeCell ref="CK48:DA48"/>
    <mergeCell ref="A47:G47"/>
    <mergeCell ref="H47:AI47"/>
    <mergeCell ref="AJ47:AY47"/>
    <mergeCell ref="AZ47:BS47"/>
    <mergeCell ref="BT47:CJ47"/>
    <mergeCell ref="CK47:DA47"/>
    <mergeCell ref="A52:G52"/>
    <mergeCell ref="H52:AI52"/>
    <mergeCell ref="AJ52:AY52"/>
    <mergeCell ref="AZ52:BS52"/>
    <mergeCell ref="BT52:CJ52"/>
    <mergeCell ref="CK52:DA52"/>
    <mergeCell ref="A51:G51"/>
    <mergeCell ref="H51:AI51"/>
    <mergeCell ref="AJ51:AY51"/>
    <mergeCell ref="AZ51:BS51"/>
    <mergeCell ref="BT51:CJ51"/>
    <mergeCell ref="CK51:DA51"/>
    <mergeCell ref="A50:G50"/>
    <mergeCell ref="H50:AI50"/>
    <mergeCell ref="AJ50:AY50"/>
    <mergeCell ref="AZ50:BS50"/>
    <mergeCell ref="BT50:CJ50"/>
    <mergeCell ref="CK50:DA50"/>
    <mergeCell ref="A55:G55"/>
    <mergeCell ref="H55:AI55"/>
    <mergeCell ref="AJ55:AY55"/>
    <mergeCell ref="AZ55:BS55"/>
    <mergeCell ref="BT55:CJ55"/>
    <mergeCell ref="CK55:DA55"/>
    <mergeCell ref="A54:G54"/>
    <mergeCell ref="H54:AI54"/>
    <mergeCell ref="AJ54:AY54"/>
    <mergeCell ref="AZ54:BS54"/>
    <mergeCell ref="BT54:CJ54"/>
    <mergeCell ref="CK54:DA54"/>
    <mergeCell ref="A53:G53"/>
    <mergeCell ref="H53:AI53"/>
    <mergeCell ref="AJ53:AY53"/>
    <mergeCell ref="AZ53:BS53"/>
    <mergeCell ref="BT53:CJ53"/>
    <mergeCell ref="CK53:DA53"/>
    <mergeCell ref="A58:G58"/>
    <mergeCell ref="H58:AI58"/>
    <mergeCell ref="AJ58:AY58"/>
    <mergeCell ref="AZ58:BS58"/>
    <mergeCell ref="BT58:CJ58"/>
    <mergeCell ref="CK58:DA58"/>
    <mergeCell ref="A57:G57"/>
    <mergeCell ref="H57:AI57"/>
    <mergeCell ref="AJ57:AY57"/>
    <mergeCell ref="AZ57:BS57"/>
    <mergeCell ref="BT57:CJ57"/>
    <mergeCell ref="CK57:DA57"/>
    <mergeCell ref="A56:G56"/>
    <mergeCell ref="H56:AI56"/>
    <mergeCell ref="AJ56:AY56"/>
    <mergeCell ref="AZ56:BS56"/>
    <mergeCell ref="BT56:CJ56"/>
    <mergeCell ref="CK56:DA56"/>
    <mergeCell ref="A61:G61"/>
    <mergeCell ref="H61:AI61"/>
    <mergeCell ref="AJ61:AY61"/>
    <mergeCell ref="AZ61:BS61"/>
    <mergeCell ref="BT61:CJ61"/>
    <mergeCell ref="CK61:DA61"/>
    <mergeCell ref="A60:G60"/>
    <mergeCell ref="H60:AI60"/>
    <mergeCell ref="AJ60:AY60"/>
    <mergeCell ref="AZ60:BS60"/>
    <mergeCell ref="BT60:CJ60"/>
    <mergeCell ref="CK60:DA60"/>
    <mergeCell ref="A59:G59"/>
    <mergeCell ref="H59:AI59"/>
    <mergeCell ref="AJ59:AY59"/>
    <mergeCell ref="AZ59:BS59"/>
    <mergeCell ref="BT59:CJ59"/>
    <mergeCell ref="CK59:DA59"/>
    <mergeCell ref="A64:G64"/>
    <mergeCell ref="H64:AI64"/>
    <mergeCell ref="AJ64:AY64"/>
    <mergeCell ref="AZ64:BS64"/>
    <mergeCell ref="BT64:CJ64"/>
    <mergeCell ref="CK64:DA64"/>
    <mergeCell ref="A63:G63"/>
    <mergeCell ref="H63:AI63"/>
    <mergeCell ref="AJ63:AY63"/>
    <mergeCell ref="AZ63:BS63"/>
    <mergeCell ref="BT63:CJ63"/>
    <mergeCell ref="CK63:DA63"/>
    <mergeCell ref="A62:G62"/>
    <mergeCell ref="H62:AI62"/>
    <mergeCell ref="AJ62:AY62"/>
    <mergeCell ref="AZ62:BS62"/>
    <mergeCell ref="BT62:CJ62"/>
    <mergeCell ref="CK62:DA62"/>
    <mergeCell ref="A67:G67"/>
    <mergeCell ref="H67:AI67"/>
    <mergeCell ref="AJ67:AY67"/>
    <mergeCell ref="AZ67:BS67"/>
    <mergeCell ref="BT67:CJ67"/>
    <mergeCell ref="CK67:DA67"/>
    <mergeCell ref="A66:G66"/>
    <mergeCell ref="H66:AI66"/>
    <mergeCell ref="AJ66:AY66"/>
    <mergeCell ref="AZ66:BS66"/>
    <mergeCell ref="BT66:CJ66"/>
    <mergeCell ref="CK66:DA66"/>
    <mergeCell ref="A65:G65"/>
    <mergeCell ref="H65:AI65"/>
    <mergeCell ref="AJ65:AY65"/>
    <mergeCell ref="AZ65:BS65"/>
    <mergeCell ref="BT65:CJ65"/>
    <mergeCell ref="CK65:DA65"/>
    <mergeCell ref="A71:G71"/>
    <mergeCell ref="H71:AI71"/>
    <mergeCell ref="AJ71:AY71"/>
    <mergeCell ref="AZ71:BS71"/>
    <mergeCell ref="BT71:CJ71"/>
    <mergeCell ref="CK71:DA71"/>
    <mergeCell ref="A69:DA69"/>
    <mergeCell ref="A70:G70"/>
    <mergeCell ref="H70:AI70"/>
    <mergeCell ref="AJ70:AY70"/>
    <mergeCell ref="AZ70:BS70"/>
    <mergeCell ref="BT70:CJ70"/>
    <mergeCell ref="CK70:DA70"/>
    <mergeCell ref="A68:G68"/>
    <mergeCell ref="H68:AI68"/>
    <mergeCell ref="AJ68:AY68"/>
    <mergeCell ref="AZ68:BS68"/>
    <mergeCell ref="BT68:CJ68"/>
    <mergeCell ref="CK68:DA68"/>
    <mergeCell ref="A74:G74"/>
    <mergeCell ref="H74:AI74"/>
    <mergeCell ref="AJ74:AY74"/>
    <mergeCell ref="AZ74:BS74"/>
    <mergeCell ref="BT74:CJ74"/>
    <mergeCell ref="CK74:DA74"/>
    <mergeCell ref="A73:G73"/>
    <mergeCell ref="H73:AI73"/>
    <mergeCell ref="AJ73:AY73"/>
    <mergeCell ref="AZ73:BS73"/>
    <mergeCell ref="BT73:CJ73"/>
    <mergeCell ref="CK73:DA73"/>
    <mergeCell ref="A72:G72"/>
    <mergeCell ref="H72:AI72"/>
    <mergeCell ref="AJ72:AY72"/>
    <mergeCell ref="AZ72:BS72"/>
    <mergeCell ref="BT72:CJ72"/>
    <mergeCell ref="CK72:DA72"/>
    <mergeCell ref="A77:G77"/>
    <mergeCell ref="H77:AI77"/>
    <mergeCell ref="AJ77:AY77"/>
    <mergeCell ref="AZ77:BS77"/>
    <mergeCell ref="BT77:CJ77"/>
    <mergeCell ref="CK77:DA77"/>
    <mergeCell ref="A76:G76"/>
    <mergeCell ref="H76:AI76"/>
    <mergeCell ref="AJ76:AY76"/>
    <mergeCell ref="AZ76:BS76"/>
    <mergeCell ref="BT76:CJ76"/>
    <mergeCell ref="CK76:DA76"/>
    <mergeCell ref="A75:G75"/>
    <mergeCell ref="H75:AI75"/>
    <mergeCell ref="AJ75:AY75"/>
    <mergeCell ref="AZ75:BS75"/>
    <mergeCell ref="BT75:CJ75"/>
    <mergeCell ref="CK75:DA75"/>
    <mergeCell ref="A80:G80"/>
    <mergeCell ref="H80:AI80"/>
    <mergeCell ref="AJ80:AY80"/>
    <mergeCell ref="AZ80:BS80"/>
    <mergeCell ref="BT80:CJ80"/>
    <mergeCell ref="CK80:DA80"/>
    <mergeCell ref="A79:G79"/>
    <mergeCell ref="H79:AI79"/>
    <mergeCell ref="AJ79:AY79"/>
    <mergeCell ref="AZ79:BS79"/>
    <mergeCell ref="BT79:CJ79"/>
    <mergeCell ref="CK79:DA79"/>
    <mergeCell ref="A78:G78"/>
    <mergeCell ref="H78:AI78"/>
    <mergeCell ref="AJ78:AY78"/>
    <mergeCell ref="AZ78:BS78"/>
    <mergeCell ref="BT78:CJ78"/>
    <mergeCell ref="CK78:DA78"/>
    <mergeCell ref="A83:G83"/>
    <mergeCell ref="H83:AI83"/>
    <mergeCell ref="AJ83:AY83"/>
    <mergeCell ref="AZ83:BS83"/>
    <mergeCell ref="BT83:CJ83"/>
    <mergeCell ref="CK83:DA83"/>
    <mergeCell ref="A82:G82"/>
    <mergeCell ref="H82:AI82"/>
    <mergeCell ref="AJ82:AY82"/>
    <mergeCell ref="AZ82:BS82"/>
    <mergeCell ref="BT82:CJ82"/>
    <mergeCell ref="CK82:DA82"/>
    <mergeCell ref="A81:G81"/>
    <mergeCell ref="H81:AI81"/>
    <mergeCell ref="AJ81:AY81"/>
    <mergeCell ref="AZ81:BS81"/>
    <mergeCell ref="BT81:CJ81"/>
    <mergeCell ref="CK81:DA81"/>
    <mergeCell ref="A86:G86"/>
    <mergeCell ref="H86:AI86"/>
    <mergeCell ref="AJ86:AY86"/>
    <mergeCell ref="AZ86:BS86"/>
    <mergeCell ref="BT86:CJ86"/>
    <mergeCell ref="CK86:DA86"/>
    <mergeCell ref="A85:G85"/>
    <mergeCell ref="H85:AI85"/>
    <mergeCell ref="AJ85:AY85"/>
    <mergeCell ref="AZ85:BS85"/>
    <mergeCell ref="BT85:CJ85"/>
    <mergeCell ref="CK85:DA85"/>
    <mergeCell ref="A84:G84"/>
    <mergeCell ref="H84:AI84"/>
    <mergeCell ref="AJ84:AY84"/>
    <mergeCell ref="AZ84:BS84"/>
    <mergeCell ref="BT84:CJ84"/>
    <mergeCell ref="CK84:DA84"/>
    <mergeCell ref="A89:G89"/>
    <mergeCell ref="H89:AI89"/>
    <mergeCell ref="AJ89:AY89"/>
    <mergeCell ref="AZ89:BS89"/>
    <mergeCell ref="BT89:CJ89"/>
    <mergeCell ref="CK89:DA89"/>
    <mergeCell ref="A88:G88"/>
    <mergeCell ref="H88:AI88"/>
    <mergeCell ref="AJ88:AY88"/>
    <mergeCell ref="AZ88:BS88"/>
    <mergeCell ref="BT88:CJ88"/>
    <mergeCell ref="CK88:DA88"/>
    <mergeCell ref="A87:G87"/>
    <mergeCell ref="H87:AI87"/>
    <mergeCell ref="AJ87:AY87"/>
    <mergeCell ref="AZ87:BS87"/>
    <mergeCell ref="BT87:CJ87"/>
    <mergeCell ref="CK87:DA87"/>
    <mergeCell ref="A92:G92"/>
    <mergeCell ref="H92:AI92"/>
    <mergeCell ref="AJ92:AY92"/>
    <mergeCell ref="AZ92:BS92"/>
    <mergeCell ref="BT92:CJ92"/>
    <mergeCell ref="CK92:DA92"/>
    <mergeCell ref="A91:G91"/>
    <mergeCell ref="H91:AI91"/>
    <mergeCell ref="AJ91:AY91"/>
    <mergeCell ref="AZ91:BS91"/>
    <mergeCell ref="BT91:CJ91"/>
    <mergeCell ref="CK91:DA91"/>
    <mergeCell ref="A90:G90"/>
    <mergeCell ref="H90:AI90"/>
    <mergeCell ref="AJ90:AY90"/>
    <mergeCell ref="AZ90:BS90"/>
    <mergeCell ref="BT90:CJ90"/>
    <mergeCell ref="CK90:DA90"/>
    <mergeCell ref="A95:G95"/>
    <mergeCell ref="H95:AI95"/>
    <mergeCell ref="AJ95:AY95"/>
    <mergeCell ref="AZ95:BS95"/>
    <mergeCell ref="BT95:CJ95"/>
    <mergeCell ref="CK95:DA95"/>
    <mergeCell ref="A94:G94"/>
    <mergeCell ref="H94:AI94"/>
    <mergeCell ref="AJ94:AY94"/>
    <mergeCell ref="AZ94:BS94"/>
    <mergeCell ref="BT94:CJ94"/>
    <mergeCell ref="CK94:DA94"/>
    <mergeCell ref="A93:G93"/>
    <mergeCell ref="H93:AI93"/>
    <mergeCell ref="AJ93:AY93"/>
    <mergeCell ref="AZ93:BS93"/>
    <mergeCell ref="BT93:CJ93"/>
    <mergeCell ref="CK93:DA93"/>
    <mergeCell ref="A98:G98"/>
    <mergeCell ref="H98:AI98"/>
    <mergeCell ref="AJ98:AY98"/>
    <mergeCell ref="AZ98:BS98"/>
    <mergeCell ref="BT98:CJ98"/>
    <mergeCell ref="CK98:DA98"/>
    <mergeCell ref="A97:G97"/>
    <mergeCell ref="H97:AI97"/>
    <mergeCell ref="AJ97:AY97"/>
    <mergeCell ref="AZ97:BS97"/>
    <mergeCell ref="BT97:CJ97"/>
    <mergeCell ref="CK97:DA97"/>
    <mergeCell ref="A96:G96"/>
    <mergeCell ref="H96:AI96"/>
    <mergeCell ref="AJ96:AY96"/>
    <mergeCell ref="AZ96:BS96"/>
    <mergeCell ref="BT96:CJ96"/>
    <mergeCell ref="CK96:DA96"/>
    <mergeCell ref="A101:G101"/>
    <mergeCell ref="H101:AI101"/>
    <mergeCell ref="AJ101:AY101"/>
    <mergeCell ref="AZ101:BS101"/>
    <mergeCell ref="BT101:CJ101"/>
    <mergeCell ref="CK101:DA101"/>
    <mergeCell ref="A100:G100"/>
    <mergeCell ref="H100:AI100"/>
    <mergeCell ref="AJ100:AY100"/>
    <mergeCell ref="AZ100:BS100"/>
    <mergeCell ref="BT100:CJ100"/>
    <mergeCell ref="CK100:DA100"/>
    <mergeCell ref="A99:G99"/>
    <mergeCell ref="H99:AI99"/>
    <mergeCell ref="AJ99:AY99"/>
    <mergeCell ref="AZ99:BS99"/>
    <mergeCell ref="BT99:CJ99"/>
    <mergeCell ref="CK99:DA99"/>
    <mergeCell ref="A104:G104"/>
    <mergeCell ref="H104:AI104"/>
    <mergeCell ref="AJ104:AY104"/>
    <mergeCell ref="AZ104:BS104"/>
    <mergeCell ref="BT104:CJ104"/>
    <mergeCell ref="CK104:DA104"/>
    <mergeCell ref="A103:G103"/>
    <mergeCell ref="H103:AI103"/>
    <mergeCell ref="AJ103:AY103"/>
    <mergeCell ref="AZ103:BS103"/>
    <mergeCell ref="BT103:CJ103"/>
    <mergeCell ref="CK103:DA103"/>
    <mergeCell ref="A102:G102"/>
    <mergeCell ref="H102:AI102"/>
    <mergeCell ref="AJ102:AY102"/>
    <mergeCell ref="AZ102:BS102"/>
    <mergeCell ref="BT102:CJ102"/>
    <mergeCell ref="CK102:DA102"/>
    <mergeCell ref="A107:G107"/>
    <mergeCell ref="H107:AI107"/>
    <mergeCell ref="AJ107:AY107"/>
    <mergeCell ref="AZ107:BS107"/>
    <mergeCell ref="BT107:CJ107"/>
    <mergeCell ref="CK107:DA107"/>
    <mergeCell ref="A106:G106"/>
    <mergeCell ref="H106:AI106"/>
    <mergeCell ref="AJ106:AY106"/>
    <mergeCell ref="AZ106:BS106"/>
    <mergeCell ref="BT106:CJ106"/>
    <mergeCell ref="CK106:DA106"/>
    <mergeCell ref="A105:G105"/>
    <mergeCell ref="H105:AI105"/>
    <mergeCell ref="AJ105:AY105"/>
    <mergeCell ref="AZ105:BS105"/>
    <mergeCell ref="BT105:CJ105"/>
    <mergeCell ref="CK105:DA105"/>
    <mergeCell ref="A110:G110"/>
    <mergeCell ref="H110:AI110"/>
    <mergeCell ref="AJ110:AY110"/>
    <mergeCell ref="AZ110:BS110"/>
    <mergeCell ref="BT110:CJ110"/>
    <mergeCell ref="CK110:DA110"/>
    <mergeCell ref="A109:G109"/>
    <mergeCell ref="H109:AI109"/>
    <mergeCell ref="AJ109:AY109"/>
    <mergeCell ref="AZ109:BS109"/>
    <mergeCell ref="BT109:CJ109"/>
    <mergeCell ref="CK109:DA109"/>
    <mergeCell ref="A108:G108"/>
    <mergeCell ref="H108:AI108"/>
    <mergeCell ref="AJ108:AY108"/>
    <mergeCell ref="AZ108:BS108"/>
    <mergeCell ref="BT108:CJ108"/>
    <mergeCell ref="CK108:DA108"/>
    <mergeCell ref="A113:G113"/>
    <mergeCell ref="H113:AI113"/>
    <mergeCell ref="AJ113:AY113"/>
    <mergeCell ref="AZ113:BS113"/>
    <mergeCell ref="BT113:CJ113"/>
    <mergeCell ref="CK113:DA113"/>
    <mergeCell ref="A112:G112"/>
    <mergeCell ref="H112:AI112"/>
    <mergeCell ref="AJ112:AY112"/>
    <mergeCell ref="AZ112:BS112"/>
    <mergeCell ref="BT112:CJ112"/>
    <mergeCell ref="CK112:DA112"/>
    <mergeCell ref="A111:G111"/>
    <mergeCell ref="H111:AI111"/>
    <mergeCell ref="AJ111:AY111"/>
    <mergeCell ref="AZ111:BS111"/>
    <mergeCell ref="BT111:CJ111"/>
    <mergeCell ref="CK111:DA111"/>
    <mergeCell ref="A116:G116"/>
    <mergeCell ref="H116:AI116"/>
    <mergeCell ref="AJ116:AY116"/>
    <mergeCell ref="AZ116:BS116"/>
    <mergeCell ref="BT116:CJ116"/>
    <mergeCell ref="CK116:DA116"/>
    <mergeCell ref="A115:G115"/>
    <mergeCell ref="H115:AI115"/>
    <mergeCell ref="AJ115:AY115"/>
    <mergeCell ref="AZ115:BS115"/>
    <mergeCell ref="BT115:CJ115"/>
    <mergeCell ref="CK115:DA115"/>
    <mergeCell ref="A114:G114"/>
    <mergeCell ref="H114:AI114"/>
    <mergeCell ref="AJ114:AY114"/>
    <mergeCell ref="AZ114:BS114"/>
    <mergeCell ref="BT114:CJ114"/>
    <mergeCell ref="CK114:DA114"/>
    <mergeCell ref="A119:G119"/>
    <mergeCell ref="H119:AI119"/>
    <mergeCell ref="AJ119:AY119"/>
    <mergeCell ref="AZ119:BS119"/>
    <mergeCell ref="BT119:CJ119"/>
    <mergeCell ref="CK119:DA119"/>
    <mergeCell ref="A118:G118"/>
    <mergeCell ref="H118:AI118"/>
    <mergeCell ref="AJ118:AY118"/>
    <mergeCell ref="AZ118:BS118"/>
    <mergeCell ref="BT118:CJ118"/>
    <mergeCell ref="CK118:DA118"/>
    <mergeCell ref="A117:G117"/>
    <mergeCell ref="H117:AI117"/>
    <mergeCell ref="AJ117:AY117"/>
    <mergeCell ref="AZ117:BS117"/>
    <mergeCell ref="BT117:CJ117"/>
    <mergeCell ref="CK117:DA117"/>
    <mergeCell ref="A122:G122"/>
    <mergeCell ref="H122:AI122"/>
    <mergeCell ref="AJ122:AY122"/>
    <mergeCell ref="AZ122:BS122"/>
    <mergeCell ref="BT122:CJ122"/>
    <mergeCell ref="CK122:DA122"/>
    <mergeCell ref="A121:G121"/>
    <mergeCell ref="H121:AI121"/>
    <mergeCell ref="AJ121:AY121"/>
    <mergeCell ref="AZ121:BS121"/>
    <mergeCell ref="BT121:CJ121"/>
    <mergeCell ref="CK121:DA121"/>
    <mergeCell ref="A120:G120"/>
    <mergeCell ref="H120:AI120"/>
    <mergeCell ref="AJ120:AY120"/>
    <mergeCell ref="AZ120:BS120"/>
    <mergeCell ref="BT120:CJ120"/>
    <mergeCell ref="CK120:DA120"/>
    <mergeCell ref="A125:G125"/>
    <mergeCell ref="H125:AI125"/>
    <mergeCell ref="AJ125:AY125"/>
    <mergeCell ref="AZ125:BS125"/>
    <mergeCell ref="BT125:CJ125"/>
    <mergeCell ref="CK125:DA125"/>
    <mergeCell ref="A124:G124"/>
    <mergeCell ref="H124:AI124"/>
    <mergeCell ref="AJ124:AY124"/>
    <mergeCell ref="AZ124:BS124"/>
    <mergeCell ref="BT124:CJ124"/>
    <mergeCell ref="CK124:DA124"/>
    <mergeCell ref="A123:G123"/>
    <mergeCell ref="H123:AI123"/>
    <mergeCell ref="AJ123:AY123"/>
    <mergeCell ref="AZ123:BS123"/>
    <mergeCell ref="BT123:CJ123"/>
    <mergeCell ref="CK123:DA123"/>
    <mergeCell ref="A128:G128"/>
    <mergeCell ref="H128:AI128"/>
    <mergeCell ref="AJ128:AY128"/>
    <mergeCell ref="AZ128:BS128"/>
    <mergeCell ref="BT128:CJ128"/>
    <mergeCell ref="CK128:DA128"/>
    <mergeCell ref="A127:G127"/>
    <mergeCell ref="H127:AI127"/>
    <mergeCell ref="AJ127:AY127"/>
    <mergeCell ref="AZ127:BS127"/>
    <mergeCell ref="BT127:CJ127"/>
    <mergeCell ref="CK127:DA127"/>
    <mergeCell ref="A126:G126"/>
    <mergeCell ref="H126:AI126"/>
    <mergeCell ref="AJ126:AY126"/>
    <mergeCell ref="AZ126:BS126"/>
    <mergeCell ref="BT126:CJ126"/>
    <mergeCell ref="CK126:DA126"/>
    <mergeCell ref="A131:G131"/>
    <mergeCell ref="H131:AI131"/>
    <mergeCell ref="AJ131:AY131"/>
    <mergeCell ref="AZ131:BS131"/>
    <mergeCell ref="BT131:CJ131"/>
    <mergeCell ref="CK131:DA131"/>
    <mergeCell ref="A130:G130"/>
    <mergeCell ref="H130:AI130"/>
    <mergeCell ref="AJ130:AY130"/>
    <mergeCell ref="AZ130:BS130"/>
    <mergeCell ref="BT130:CJ130"/>
    <mergeCell ref="CK130:DA130"/>
    <mergeCell ref="A129:G129"/>
    <mergeCell ref="H129:AI129"/>
    <mergeCell ref="AJ129:AY129"/>
    <mergeCell ref="AZ129:BS129"/>
    <mergeCell ref="BT129:CJ129"/>
    <mergeCell ref="CK129:DA129"/>
    <mergeCell ref="A134:G134"/>
    <mergeCell ref="H134:AI134"/>
    <mergeCell ref="AJ134:AY134"/>
    <mergeCell ref="AZ134:BS134"/>
    <mergeCell ref="BT134:CJ134"/>
    <mergeCell ref="CK134:DA134"/>
    <mergeCell ref="A133:G133"/>
    <mergeCell ref="H133:AI133"/>
    <mergeCell ref="AJ133:AY133"/>
    <mergeCell ref="AZ133:BS133"/>
    <mergeCell ref="BT133:CJ133"/>
    <mergeCell ref="CK133:DA133"/>
    <mergeCell ref="A132:G132"/>
    <mergeCell ref="H132:AI132"/>
    <mergeCell ref="AJ132:AY132"/>
    <mergeCell ref="AZ132:BS132"/>
    <mergeCell ref="BT132:CJ132"/>
    <mergeCell ref="CK132:DA132"/>
    <mergeCell ref="A137:G137"/>
    <mergeCell ref="H137:AI137"/>
    <mergeCell ref="AJ137:AY137"/>
    <mergeCell ref="AZ137:BS137"/>
    <mergeCell ref="BT137:CJ137"/>
    <mergeCell ref="CK137:DA137"/>
    <mergeCell ref="A136:G136"/>
    <mergeCell ref="H136:AI136"/>
    <mergeCell ref="AJ136:AY136"/>
    <mergeCell ref="AZ136:BS136"/>
    <mergeCell ref="BT136:CJ136"/>
    <mergeCell ref="CK136:DA136"/>
    <mergeCell ref="A135:G135"/>
    <mergeCell ref="H135:AI135"/>
    <mergeCell ref="AJ135:AY135"/>
    <mergeCell ref="AZ135:BS135"/>
    <mergeCell ref="BT135:CJ135"/>
    <mergeCell ref="CK135:DA135"/>
    <mergeCell ref="A140:G140"/>
    <mergeCell ref="H140:AI140"/>
    <mergeCell ref="AJ140:AY140"/>
    <mergeCell ref="AZ140:BS140"/>
    <mergeCell ref="BT140:CJ140"/>
    <mergeCell ref="CK140:DA140"/>
    <mergeCell ref="A139:G139"/>
    <mergeCell ref="H139:AI139"/>
    <mergeCell ref="AJ139:AY139"/>
    <mergeCell ref="AZ139:BS139"/>
    <mergeCell ref="BT139:CJ139"/>
    <mergeCell ref="CK139:DA139"/>
    <mergeCell ref="A138:G138"/>
    <mergeCell ref="H138:AI138"/>
    <mergeCell ref="AJ138:AY138"/>
    <mergeCell ref="AZ138:BS138"/>
    <mergeCell ref="BT138:CJ138"/>
    <mergeCell ref="CK138:DA138"/>
    <mergeCell ref="A143:G143"/>
    <mergeCell ref="H143:AI143"/>
    <mergeCell ref="AJ143:AY143"/>
    <mergeCell ref="AZ143:BS143"/>
    <mergeCell ref="BT143:CJ143"/>
    <mergeCell ref="CK143:DA143"/>
    <mergeCell ref="A142:G142"/>
    <mergeCell ref="H142:AI142"/>
    <mergeCell ref="AJ142:AY142"/>
    <mergeCell ref="AZ142:BS142"/>
    <mergeCell ref="BT142:CJ142"/>
    <mergeCell ref="CK142:DA142"/>
    <mergeCell ref="A141:G141"/>
    <mergeCell ref="H141:AI141"/>
    <mergeCell ref="AJ141:AY141"/>
    <mergeCell ref="AZ141:BS141"/>
    <mergeCell ref="BT141:CJ141"/>
    <mergeCell ref="CK141:DA141"/>
    <mergeCell ref="A146:G146"/>
    <mergeCell ref="H146:AI146"/>
    <mergeCell ref="AJ146:AY146"/>
    <mergeCell ref="AZ146:BS146"/>
    <mergeCell ref="BT146:CJ146"/>
    <mergeCell ref="CK146:DA146"/>
    <mergeCell ref="A145:G145"/>
    <mergeCell ref="H145:AI145"/>
    <mergeCell ref="AJ145:AY145"/>
    <mergeCell ref="AZ145:BS145"/>
    <mergeCell ref="BT145:CJ145"/>
    <mergeCell ref="CK145:DA145"/>
    <mergeCell ref="A144:G144"/>
    <mergeCell ref="H144:AI144"/>
    <mergeCell ref="AJ144:AY144"/>
    <mergeCell ref="AZ144:BS144"/>
    <mergeCell ref="BT144:CJ144"/>
    <mergeCell ref="CK144:DA144"/>
    <mergeCell ref="A149:G149"/>
    <mergeCell ref="H149:AI149"/>
    <mergeCell ref="AJ149:AY149"/>
    <mergeCell ref="AZ149:BS149"/>
    <mergeCell ref="BT149:CJ149"/>
    <mergeCell ref="CK149:DA149"/>
    <mergeCell ref="A148:G148"/>
    <mergeCell ref="H148:AI148"/>
    <mergeCell ref="AJ148:AY148"/>
    <mergeCell ref="AZ148:BS148"/>
    <mergeCell ref="BT148:CJ148"/>
    <mergeCell ref="CK148:DA148"/>
    <mergeCell ref="A147:G147"/>
    <mergeCell ref="H147:AI147"/>
    <mergeCell ref="AJ147:AY147"/>
    <mergeCell ref="AZ147:BS147"/>
    <mergeCell ref="BT147:CJ147"/>
    <mergeCell ref="CK147:DA147"/>
    <mergeCell ref="A152:G152"/>
    <mergeCell ref="H152:AI152"/>
    <mergeCell ref="AJ152:AY152"/>
    <mergeCell ref="AZ152:BS152"/>
    <mergeCell ref="BT152:CJ152"/>
    <mergeCell ref="CK152:DA152"/>
    <mergeCell ref="A151:G151"/>
    <mergeCell ref="H151:AI151"/>
    <mergeCell ref="AJ151:AY151"/>
    <mergeCell ref="AZ151:BS151"/>
    <mergeCell ref="BT151:CJ151"/>
    <mergeCell ref="CK151:DA151"/>
    <mergeCell ref="A150:G150"/>
    <mergeCell ref="H150:AI150"/>
    <mergeCell ref="AJ150:AY150"/>
    <mergeCell ref="AZ150:BS150"/>
    <mergeCell ref="BT150:CJ150"/>
    <mergeCell ref="CK150:DA150"/>
    <mergeCell ref="A155:G155"/>
    <mergeCell ref="H155:AI155"/>
    <mergeCell ref="AJ155:AY155"/>
    <mergeCell ref="AZ155:BS155"/>
    <mergeCell ref="BT155:CJ155"/>
    <mergeCell ref="CK155:DA155"/>
    <mergeCell ref="A154:G154"/>
    <mergeCell ref="H154:AI154"/>
    <mergeCell ref="AJ154:AY154"/>
    <mergeCell ref="AZ154:BS154"/>
    <mergeCell ref="BT154:CJ154"/>
    <mergeCell ref="CK154:DA154"/>
    <mergeCell ref="A153:G153"/>
    <mergeCell ref="H153:AI153"/>
    <mergeCell ref="AJ153:AY153"/>
    <mergeCell ref="AZ153:BS153"/>
    <mergeCell ref="BT153:CJ153"/>
    <mergeCell ref="CK153:DA153"/>
    <mergeCell ref="A158:G158"/>
    <mergeCell ref="H158:AI158"/>
    <mergeCell ref="AJ158:AY158"/>
    <mergeCell ref="AZ158:BS158"/>
    <mergeCell ref="BT158:CJ158"/>
    <mergeCell ref="CK158:DA158"/>
    <mergeCell ref="A157:G157"/>
    <mergeCell ref="H157:AI157"/>
    <mergeCell ref="AJ157:AY157"/>
    <mergeCell ref="AZ157:BS157"/>
    <mergeCell ref="BT157:CJ157"/>
    <mergeCell ref="CK157:DA157"/>
    <mergeCell ref="A156:G156"/>
    <mergeCell ref="H156:AI156"/>
    <mergeCell ref="AJ156:AY156"/>
    <mergeCell ref="AZ156:BS156"/>
    <mergeCell ref="BT156:CJ156"/>
    <mergeCell ref="CK156:DA156"/>
    <mergeCell ref="A161:G161"/>
    <mergeCell ref="H161:AI161"/>
    <mergeCell ref="AJ161:AY161"/>
    <mergeCell ref="AZ161:BS161"/>
    <mergeCell ref="BT161:CJ161"/>
    <mergeCell ref="CK161:DA161"/>
    <mergeCell ref="A160:G160"/>
    <mergeCell ref="H160:AI160"/>
    <mergeCell ref="AJ160:AY160"/>
    <mergeCell ref="AZ160:BS160"/>
    <mergeCell ref="BT160:CJ160"/>
    <mergeCell ref="CK160:DA160"/>
    <mergeCell ref="A159:G159"/>
    <mergeCell ref="H159:AI159"/>
    <mergeCell ref="AJ159:AY159"/>
    <mergeCell ref="AZ159:BS159"/>
    <mergeCell ref="BT159:CJ159"/>
    <mergeCell ref="CK159:DA159"/>
    <mergeCell ref="A165:G165"/>
    <mergeCell ref="H165:AI165"/>
    <mergeCell ref="AJ165:AY165"/>
    <mergeCell ref="AZ165:BS165"/>
    <mergeCell ref="BT165:CJ165"/>
    <mergeCell ref="CK165:DA165"/>
    <mergeCell ref="A164:G164"/>
    <mergeCell ref="H164:AI164"/>
    <mergeCell ref="AJ164:AY164"/>
    <mergeCell ref="AZ164:BS164"/>
    <mergeCell ref="BT164:CJ164"/>
    <mergeCell ref="CK164:DA164"/>
    <mergeCell ref="A162:DA162"/>
    <mergeCell ref="A163:G163"/>
    <mergeCell ref="H163:AI163"/>
    <mergeCell ref="AJ163:AY163"/>
    <mergeCell ref="AZ163:BS163"/>
    <mergeCell ref="BT163:CJ163"/>
    <mergeCell ref="CK163:DA163"/>
    <mergeCell ref="A168:G168"/>
    <mergeCell ref="H168:AI168"/>
    <mergeCell ref="AJ168:AY168"/>
    <mergeCell ref="AZ168:BS168"/>
    <mergeCell ref="BT168:CJ168"/>
    <mergeCell ref="CK168:DA168"/>
    <mergeCell ref="A167:G167"/>
    <mergeCell ref="H167:AI167"/>
    <mergeCell ref="AJ167:AY167"/>
    <mergeCell ref="AZ167:BS167"/>
    <mergeCell ref="BT167:CJ167"/>
    <mergeCell ref="CK167:DA167"/>
    <mergeCell ref="A166:G166"/>
    <mergeCell ref="H166:AI166"/>
    <mergeCell ref="AJ166:AY166"/>
    <mergeCell ref="AZ166:BS166"/>
    <mergeCell ref="BT166:CJ166"/>
    <mergeCell ref="CK166:DA166"/>
    <mergeCell ref="A171:G171"/>
    <mergeCell ref="H171:AI171"/>
    <mergeCell ref="AJ171:AY171"/>
    <mergeCell ref="AZ171:BS171"/>
    <mergeCell ref="BT171:CJ171"/>
    <mergeCell ref="CK171:DA171"/>
    <mergeCell ref="A170:G170"/>
    <mergeCell ref="H170:AI170"/>
    <mergeCell ref="AJ170:AY170"/>
    <mergeCell ref="AZ170:BS170"/>
    <mergeCell ref="BT170:CJ170"/>
    <mergeCell ref="CK170:DA170"/>
    <mergeCell ref="A169:G169"/>
    <mergeCell ref="H169:AI169"/>
    <mergeCell ref="AJ169:AY169"/>
    <mergeCell ref="AZ169:BS169"/>
    <mergeCell ref="BT169:CJ169"/>
    <mergeCell ref="CK169:DA169"/>
    <mergeCell ref="A174:G174"/>
    <mergeCell ref="H174:AI174"/>
    <mergeCell ref="AJ174:AY174"/>
    <mergeCell ref="AZ174:BS174"/>
    <mergeCell ref="BT174:CJ174"/>
    <mergeCell ref="CK174:DA174"/>
    <mergeCell ref="A173:G173"/>
    <mergeCell ref="H173:AI173"/>
    <mergeCell ref="AJ173:AY173"/>
    <mergeCell ref="AZ173:BS173"/>
    <mergeCell ref="BT173:CJ173"/>
    <mergeCell ref="CK173:DA173"/>
    <mergeCell ref="A172:G172"/>
    <mergeCell ref="H172:AI172"/>
    <mergeCell ref="AJ172:AY172"/>
    <mergeCell ref="AZ172:BS172"/>
    <mergeCell ref="BT172:CJ172"/>
    <mergeCell ref="CK172:DA172"/>
    <mergeCell ref="A177:G177"/>
    <mergeCell ref="H177:AI177"/>
    <mergeCell ref="AJ177:AY177"/>
    <mergeCell ref="AZ177:BS177"/>
    <mergeCell ref="BT177:CJ177"/>
    <mergeCell ref="CK177:DA177"/>
    <mergeCell ref="A176:G176"/>
    <mergeCell ref="H176:AI176"/>
    <mergeCell ref="AJ176:AY176"/>
    <mergeCell ref="AZ176:BS176"/>
    <mergeCell ref="BT176:CJ176"/>
    <mergeCell ref="CK176:DA176"/>
    <mergeCell ref="A175:G175"/>
    <mergeCell ref="H175:AI175"/>
    <mergeCell ref="AJ175:AY175"/>
    <mergeCell ref="AZ175:BS175"/>
    <mergeCell ref="BT175:CJ175"/>
    <mergeCell ref="CK175:DA175"/>
    <mergeCell ref="A180:G180"/>
    <mergeCell ref="H180:AI180"/>
    <mergeCell ref="AJ180:AY180"/>
    <mergeCell ref="AZ180:BS180"/>
    <mergeCell ref="BT180:CJ180"/>
    <mergeCell ref="CK180:DA180"/>
    <mergeCell ref="A179:G179"/>
    <mergeCell ref="H179:AI179"/>
    <mergeCell ref="AJ179:AY179"/>
    <mergeCell ref="AZ179:BS179"/>
    <mergeCell ref="BT179:CJ179"/>
    <mergeCell ref="CK179:DA179"/>
    <mergeCell ref="A178:G178"/>
    <mergeCell ref="H178:AI178"/>
    <mergeCell ref="AJ178:AY178"/>
    <mergeCell ref="AZ178:BS178"/>
    <mergeCell ref="BT178:CJ178"/>
    <mergeCell ref="CK178:DA178"/>
    <mergeCell ref="A183:G183"/>
    <mergeCell ref="H183:AI183"/>
    <mergeCell ref="AJ183:AY183"/>
    <mergeCell ref="AZ183:BS183"/>
    <mergeCell ref="BT183:CJ183"/>
    <mergeCell ref="CK183:DA183"/>
    <mergeCell ref="A182:G182"/>
    <mergeCell ref="H182:AI182"/>
    <mergeCell ref="AJ182:AY182"/>
    <mergeCell ref="AZ182:BS182"/>
    <mergeCell ref="BT182:CJ182"/>
    <mergeCell ref="CK182:DA182"/>
    <mergeCell ref="A181:G181"/>
    <mergeCell ref="H181:AI181"/>
    <mergeCell ref="AJ181:AY181"/>
    <mergeCell ref="AZ181:BS181"/>
    <mergeCell ref="BT181:CJ181"/>
    <mergeCell ref="CK181:DA181"/>
    <mergeCell ref="A186:G186"/>
    <mergeCell ref="H186:AI186"/>
    <mergeCell ref="AJ186:AY186"/>
    <mergeCell ref="AZ186:BS186"/>
    <mergeCell ref="BT186:CJ186"/>
    <mergeCell ref="CK186:DA186"/>
    <mergeCell ref="A185:G185"/>
    <mergeCell ref="H185:AI185"/>
    <mergeCell ref="AJ185:AY185"/>
    <mergeCell ref="AZ185:BS185"/>
    <mergeCell ref="BT185:CJ185"/>
    <mergeCell ref="CK185:DA185"/>
    <mergeCell ref="A184:G184"/>
    <mergeCell ref="H184:AI184"/>
    <mergeCell ref="AJ184:AY184"/>
    <mergeCell ref="AZ184:BS184"/>
    <mergeCell ref="BT184:CJ184"/>
    <mergeCell ref="CK184:DA184"/>
    <mergeCell ref="A189:G189"/>
    <mergeCell ref="H189:AI189"/>
    <mergeCell ref="AJ189:AY189"/>
    <mergeCell ref="AZ189:BS189"/>
    <mergeCell ref="BT189:CJ189"/>
    <mergeCell ref="CK189:DA189"/>
    <mergeCell ref="A188:G188"/>
    <mergeCell ref="H188:AI188"/>
    <mergeCell ref="AJ188:AY188"/>
    <mergeCell ref="AZ188:BS188"/>
    <mergeCell ref="BT188:CJ188"/>
    <mergeCell ref="CK188:DA188"/>
    <mergeCell ref="A187:G187"/>
    <mergeCell ref="H187:AI187"/>
    <mergeCell ref="AJ187:AY187"/>
    <mergeCell ref="AZ187:BS187"/>
    <mergeCell ref="BT187:CJ187"/>
    <mergeCell ref="CK187:DA187"/>
    <mergeCell ref="A192:G192"/>
    <mergeCell ref="H192:AI192"/>
    <mergeCell ref="AJ192:AY192"/>
    <mergeCell ref="AZ192:BS192"/>
    <mergeCell ref="BT192:CJ192"/>
    <mergeCell ref="CK192:DA192"/>
    <mergeCell ref="A191:G191"/>
    <mergeCell ref="H191:AI191"/>
    <mergeCell ref="AJ191:AY191"/>
    <mergeCell ref="AZ191:BS191"/>
    <mergeCell ref="BT191:CJ191"/>
    <mergeCell ref="CK191:DA191"/>
    <mergeCell ref="A190:G190"/>
    <mergeCell ref="H190:AI190"/>
    <mergeCell ref="AJ190:AY190"/>
    <mergeCell ref="AZ190:BS190"/>
    <mergeCell ref="BT190:CJ190"/>
    <mergeCell ref="CK190:DA190"/>
    <mergeCell ref="A195:G195"/>
    <mergeCell ref="H195:AI195"/>
    <mergeCell ref="AJ195:AY195"/>
    <mergeCell ref="AZ195:BS195"/>
    <mergeCell ref="BT195:CJ195"/>
    <mergeCell ref="CK195:DA195"/>
    <mergeCell ref="A194:G194"/>
    <mergeCell ref="H194:AI194"/>
    <mergeCell ref="AJ194:AY194"/>
    <mergeCell ref="AZ194:BS194"/>
    <mergeCell ref="BT194:CJ194"/>
    <mergeCell ref="CK194:DA194"/>
    <mergeCell ref="A193:G193"/>
    <mergeCell ref="H193:AI193"/>
    <mergeCell ref="AJ193:AY193"/>
    <mergeCell ref="AZ193:BS193"/>
    <mergeCell ref="BT193:CJ193"/>
    <mergeCell ref="CK193:DA193"/>
    <mergeCell ref="A198:G198"/>
    <mergeCell ref="H198:AI198"/>
    <mergeCell ref="AJ198:AY198"/>
    <mergeCell ref="AZ198:BS198"/>
    <mergeCell ref="BT198:CJ198"/>
    <mergeCell ref="CK198:DA198"/>
    <mergeCell ref="A197:G197"/>
    <mergeCell ref="H197:AI197"/>
    <mergeCell ref="AJ197:AY197"/>
    <mergeCell ref="AZ197:BS197"/>
    <mergeCell ref="BT197:CJ197"/>
    <mergeCell ref="CK197:DA197"/>
    <mergeCell ref="A196:G196"/>
    <mergeCell ref="H196:AI196"/>
    <mergeCell ref="AJ196:AY196"/>
    <mergeCell ref="AZ196:BS196"/>
    <mergeCell ref="BT196:CJ196"/>
    <mergeCell ref="CK196:DA196"/>
    <mergeCell ref="A201:G201"/>
    <mergeCell ref="H201:AI201"/>
    <mergeCell ref="AJ201:AY201"/>
    <mergeCell ref="AZ201:BS201"/>
    <mergeCell ref="BT201:CJ201"/>
    <mergeCell ref="CK201:DA201"/>
    <mergeCell ref="A200:G200"/>
    <mergeCell ref="H200:AI200"/>
    <mergeCell ref="AJ200:AY200"/>
    <mergeCell ref="AZ200:BS200"/>
    <mergeCell ref="BT200:CJ200"/>
    <mergeCell ref="CK200:DA200"/>
    <mergeCell ref="A199:G199"/>
    <mergeCell ref="H199:AI199"/>
    <mergeCell ref="AJ199:AY199"/>
    <mergeCell ref="AZ199:BS199"/>
    <mergeCell ref="BT199:CJ199"/>
    <mergeCell ref="CK199:DA199"/>
    <mergeCell ref="A204:G204"/>
    <mergeCell ref="H204:AI204"/>
    <mergeCell ref="AJ204:AY204"/>
    <mergeCell ref="AZ204:BS204"/>
    <mergeCell ref="BT204:CJ204"/>
    <mergeCell ref="CK204:DA204"/>
    <mergeCell ref="A203:G203"/>
    <mergeCell ref="H203:AI203"/>
    <mergeCell ref="AJ203:AY203"/>
    <mergeCell ref="AZ203:BS203"/>
    <mergeCell ref="BT203:CJ203"/>
    <mergeCell ref="CK203:DA203"/>
    <mergeCell ref="A202:G202"/>
    <mergeCell ref="H202:AI202"/>
    <mergeCell ref="AJ202:AY202"/>
    <mergeCell ref="AZ202:BS202"/>
    <mergeCell ref="BT202:CJ202"/>
    <mergeCell ref="CK202:DA202"/>
    <mergeCell ref="A207:G207"/>
    <mergeCell ref="H207:AI207"/>
    <mergeCell ref="AJ207:AY207"/>
    <mergeCell ref="AZ207:BS207"/>
    <mergeCell ref="BT207:CJ207"/>
    <mergeCell ref="CK207:DA207"/>
    <mergeCell ref="A206:G206"/>
    <mergeCell ref="H206:AI206"/>
    <mergeCell ref="AJ206:AY206"/>
    <mergeCell ref="AZ206:BS206"/>
    <mergeCell ref="BT206:CJ206"/>
    <mergeCell ref="CK206:DA206"/>
    <mergeCell ref="A205:G205"/>
    <mergeCell ref="H205:AI205"/>
    <mergeCell ref="AJ205:AY205"/>
    <mergeCell ref="AZ205:BS205"/>
    <mergeCell ref="BT205:CJ205"/>
    <mergeCell ref="CK205:DA205"/>
  </mergeCells>
  <pageMargins left="0.78740157480314965" right="0.51181102362204722" top="0.59055118110236227" bottom="0.39370078740157483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A48"/>
  <sheetViews>
    <sheetView view="pageBreakPreview" topLeftCell="A16" zoomScaleNormal="100" zoomScaleSheetLayoutView="100" workbookViewId="0">
      <selection activeCell="CS23" sqref="CS23:DA23"/>
    </sheetView>
  </sheetViews>
  <sheetFormatPr defaultColWidth="0.85546875" defaultRowHeight="15.75"/>
  <cols>
    <col min="1" max="69" width="0.85546875" style="65"/>
    <col min="70" max="70" width="0.85546875" style="65" customWidth="1"/>
    <col min="71" max="73" width="0.85546875" style="65"/>
    <col min="74" max="74" width="0.85546875" style="65" customWidth="1"/>
    <col min="75" max="86" width="0.85546875" style="65"/>
    <col min="87" max="88" width="0.85546875" style="65" customWidth="1"/>
    <col min="89" max="325" width="0.85546875" style="65"/>
    <col min="326" max="326" width="0.85546875" style="65" customWidth="1"/>
    <col min="327" max="329" width="0.85546875" style="65"/>
    <col min="330" max="330" width="0.85546875" style="65" customWidth="1"/>
    <col min="331" max="342" width="0.85546875" style="65"/>
    <col min="343" max="344" width="0.85546875" style="65" customWidth="1"/>
    <col min="345" max="581" width="0.85546875" style="65"/>
    <col min="582" max="582" width="0.85546875" style="65" customWidth="1"/>
    <col min="583" max="585" width="0.85546875" style="65"/>
    <col min="586" max="586" width="0.85546875" style="65" customWidth="1"/>
    <col min="587" max="598" width="0.85546875" style="65"/>
    <col min="599" max="600" width="0.85546875" style="65" customWidth="1"/>
    <col min="601" max="837" width="0.85546875" style="65"/>
    <col min="838" max="838" width="0.85546875" style="65" customWidth="1"/>
    <col min="839" max="841" width="0.85546875" style="65"/>
    <col min="842" max="842" width="0.85546875" style="65" customWidth="1"/>
    <col min="843" max="854" width="0.85546875" style="65"/>
    <col min="855" max="856" width="0.85546875" style="65" customWidth="1"/>
    <col min="857" max="1093" width="0.85546875" style="65"/>
    <col min="1094" max="1094" width="0.85546875" style="65" customWidth="1"/>
    <col min="1095" max="1097" width="0.85546875" style="65"/>
    <col min="1098" max="1098" width="0.85546875" style="65" customWidth="1"/>
    <col min="1099" max="1110" width="0.85546875" style="65"/>
    <col min="1111" max="1112" width="0.85546875" style="65" customWidth="1"/>
    <col min="1113" max="1349" width="0.85546875" style="65"/>
    <col min="1350" max="1350" width="0.85546875" style="65" customWidth="1"/>
    <col min="1351" max="1353" width="0.85546875" style="65"/>
    <col min="1354" max="1354" width="0.85546875" style="65" customWidth="1"/>
    <col min="1355" max="1366" width="0.85546875" style="65"/>
    <col min="1367" max="1368" width="0.85546875" style="65" customWidth="1"/>
    <col min="1369" max="1605" width="0.85546875" style="65"/>
    <col min="1606" max="1606" width="0.85546875" style="65" customWidth="1"/>
    <col min="1607" max="1609" width="0.85546875" style="65"/>
    <col min="1610" max="1610" width="0.85546875" style="65" customWidth="1"/>
    <col min="1611" max="1622" width="0.85546875" style="65"/>
    <col min="1623" max="1624" width="0.85546875" style="65" customWidth="1"/>
    <col min="1625" max="1861" width="0.85546875" style="65"/>
    <col min="1862" max="1862" width="0.85546875" style="65" customWidth="1"/>
    <col min="1863" max="1865" width="0.85546875" style="65"/>
    <col min="1866" max="1866" width="0.85546875" style="65" customWidth="1"/>
    <col min="1867" max="1878" width="0.85546875" style="65"/>
    <col min="1879" max="1880" width="0.85546875" style="65" customWidth="1"/>
    <col min="1881" max="2117" width="0.85546875" style="65"/>
    <col min="2118" max="2118" width="0.85546875" style="65" customWidth="1"/>
    <col min="2119" max="2121" width="0.85546875" style="65"/>
    <col min="2122" max="2122" width="0.85546875" style="65" customWidth="1"/>
    <col min="2123" max="2134" width="0.85546875" style="65"/>
    <col min="2135" max="2136" width="0.85546875" style="65" customWidth="1"/>
    <col min="2137" max="2373" width="0.85546875" style="65"/>
    <col min="2374" max="2374" width="0.85546875" style="65" customWidth="1"/>
    <col min="2375" max="2377" width="0.85546875" style="65"/>
    <col min="2378" max="2378" width="0.85546875" style="65" customWidth="1"/>
    <col min="2379" max="2390" width="0.85546875" style="65"/>
    <col min="2391" max="2392" width="0.85546875" style="65" customWidth="1"/>
    <col min="2393" max="2629" width="0.85546875" style="65"/>
    <col min="2630" max="2630" width="0.85546875" style="65" customWidth="1"/>
    <col min="2631" max="2633" width="0.85546875" style="65"/>
    <col min="2634" max="2634" width="0.85546875" style="65" customWidth="1"/>
    <col min="2635" max="2646" width="0.85546875" style="65"/>
    <col min="2647" max="2648" width="0.85546875" style="65" customWidth="1"/>
    <col min="2649" max="2885" width="0.85546875" style="65"/>
    <col min="2886" max="2886" width="0.85546875" style="65" customWidth="1"/>
    <col min="2887" max="2889" width="0.85546875" style="65"/>
    <col min="2890" max="2890" width="0.85546875" style="65" customWidth="1"/>
    <col min="2891" max="2902" width="0.85546875" style="65"/>
    <col min="2903" max="2904" width="0.85546875" style="65" customWidth="1"/>
    <col min="2905" max="3141" width="0.85546875" style="65"/>
    <col min="3142" max="3142" width="0.85546875" style="65" customWidth="1"/>
    <col min="3143" max="3145" width="0.85546875" style="65"/>
    <col min="3146" max="3146" width="0.85546875" style="65" customWidth="1"/>
    <col min="3147" max="3158" width="0.85546875" style="65"/>
    <col min="3159" max="3160" width="0.85546875" style="65" customWidth="1"/>
    <col min="3161" max="3397" width="0.85546875" style="65"/>
    <col min="3398" max="3398" width="0.85546875" style="65" customWidth="1"/>
    <col min="3399" max="3401" width="0.85546875" style="65"/>
    <col min="3402" max="3402" width="0.85546875" style="65" customWidth="1"/>
    <col min="3403" max="3414" width="0.85546875" style="65"/>
    <col min="3415" max="3416" width="0.85546875" style="65" customWidth="1"/>
    <col min="3417" max="3653" width="0.85546875" style="65"/>
    <col min="3654" max="3654" width="0.85546875" style="65" customWidth="1"/>
    <col min="3655" max="3657" width="0.85546875" style="65"/>
    <col min="3658" max="3658" width="0.85546875" style="65" customWidth="1"/>
    <col min="3659" max="3670" width="0.85546875" style="65"/>
    <col min="3671" max="3672" width="0.85546875" style="65" customWidth="1"/>
    <col min="3673" max="3909" width="0.85546875" style="65"/>
    <col min="3910" max="3910" width="0.85546875" style="65" customWidth="1"/>
    <col min="3911" max="3913" width="0.85546875" style="65"/>
    <col min="3914" max="3914" width="0.85546875" style="65" customWidth="1"/>
    <col min="3915" max="3926" width="0.85546875" style="65"/>
    <col min="3927" max="3928" width="0.85546875" style="65" customWidth="1"/>
    <col min="3929" max="4165" width="0.85546875" style="65"/>
    <col min="4166" max="4166" width="0.85546875" style="65" customWidth="1"/>
    <col min="4167" max="4169" width="0.85546875" style="65"/>
    <col min="4170" max="4170" width="0.85546875" style="65" customWidth="1"/>
    <col min="4171" max="4182" width="0.85546875" style="65"/>
    <col min="4183" max="4184" width="0.85546875" style="65" customWidth="1"/>
    <col min="4185" max="4421" width="0.85546875" style="65"/>
    <col min="4422" max="4422" width="0.85546875" style="65" customWidth="1"/>
    <col min="4423" max="4425" width="0.85546875" style="65"/>
    <col min="4426" max="4426" width="0.85546875" style="65" customWidth="1"/>
    <col min="4427" max="4438" width="0.85546875" style="65"/>
    <col min="4439" max="4440" width="0.85546875" style="65" customWidth="1"/>
    <col min="4441" max="4677" width="0.85546875" style="65"/>
    <col min="4678" max="4678" width="0.85546875" style="65" customWidth="1"/>
    <col min="4679" max="4681" width="0.85546875" style="65"/>
    <col min="4682" max="4682" width="0.85546875" style="65" customWidth="1"/>
    <col min="4683" max="4694" width="0.85546875" style="65"/>
    <col min="4695" max="4696" width="0.85546875" style="65" customWidth="1"/>
    <col min="4697" max="4933" width="0.85546875" style="65"/>
    <col min="4934" max="4934" width="0.85546875" style="65" customWidth="1"/>
    <col min="4935" max="4937" width="0.85546875" style="65"/>
    <col min="4938" max="4938" width="0.85546875" style="65" customWidth="1"/>
    <col min="4939" max="4950" width="0.85546875" style="65"/>
    <col min="4951" max="4952" width="0.85546875" style="65" customWidth="1"/>
    <col min="4953" max="5189" width="0.85546875" style="65"/>
    <col min="5190" max="5190" width="0.85546875" style="65" customWidth="1"/>
    <col min="5191" max="5193" width="0.85546875" style="65"/>
    <col min="5194" max="5194" width="0.85546875" style="65" customWidth="1"/>
    <col min="5195" max="5206" width="0.85546875" style="65"/>
    <col min="5207" max="5208" width="0.85546875" style="65" customWidth="1"/>
    <col min="5209" max="5445" width="0.85546875" style="65"/>
    <col min="5446" max="5446" width="0.85546875" style="65" customWidth="1"/>
    <col min="5447" max="5449" width="0.85546875" style="65"/>
    <col min="5450" max="5450" width="0.85546875" style="65" customWidth="1"/>
    <col min="5451" max="5462" width="0.85546875" style="65"/>
    <col min="5463" max="5464" width="0.85546875" style="65" customWidth="1"/>
    <col min="5465" max="5701" width="0.85546875" style="65"/>
    <col min="5702" max="5702" width="0.85546875" style="65" customWidth="1"/>
    <col min="5703" max="5705" width="0.85546875" style="65"/>
    <col min="5706" max="5706" width="0.85546875" style="65" customWidth="1"/>
    <col min="5707" max="5718" width="0.85546875" style="65"/>
    <col min="5719" max="5720" width="0.85546875" style="65" customWidth="1"/>
    <col min="5721" max="5957" width="0.85546875" style="65"/>
    <col min="5958" max="5958" width="0.85546875" style="65" customWidth="1"/>
    <col min="5959" max="5961" width="0.85546875" style="65"/>
    <col min="5962" max="5962" width="0.85546875" style="65" customWidth="1"/>
    <col min="5963" max="5974" width="0.85546875" style="65"/>
    <col min="5975" max="5976" width="0.85546875" style="65" customWidth="1"/>
    <col min="5977" max="6213" width="0.85546875" style="65"/>
    <col min="6214" max="6214" width="0.85546875" style="65" customWidth="1"/>
    <col min="6215" max="6217" width="0.85546875" style="65"/>
    <col min="6218" max="6218" width="0.85546875" style="65" customWidth="1"/>
    <col min="6219" max="6230" width="0.85546875" style="65"/>
    <col min="6231" max="6232" width="0.85546875" style="65" customWidth="1"/>
    <col min="6233" max="6469" width="0.85546875" style="65"/>
    <col min="6470" max="6470" width="0.85546875" style="65" customWidth="1"/>
    <col min="6471" max="6473" width="0.85546875" style="65"/>
    <col min="6474" max="6474" width="0.85546875" style="65" customWidth="1"/>
    <col min="6475" max="6486" width="0.85546875" style="65"/>
    <col min="6487" max="6488" width="0.85546875" style="65" customWidth="1"/>
    <col min="6489" max="6725" width="0.85546875" style="65"/>
    <col min="6726" max="6726" width="0.85546875" style="65" customWidth="1"/>
    <col min="6727" max="6729" width="0.85546875" style="65"/>
    <col min="6730" max="6730" width="0.85546875" style="65" customWidth="1"/>
    <col min="6731" max="6742" width="0.85546875" style="65"/>
    <col min="6743" max="6744" width="0.85546875" style="65" customWidth="1"/>
    <col min="6745" max="6981" width="0.85546875" style="65"/>
    <col min="6982" max="6982" width="0.85546875" style="65" customWidth="1"/>
    <col min="6983" max="6985" width="0.85546875" style="65"/>
    <col min="6986" max="6986" width="0.85546875" style="65" customWidth="1"/>
    <col min="6987" max="6998" width="0.85546875" style="65"/>
    <col min="6999" max="7000" width="0.85546875" style="65" customWidth="1"/>
    <col min="7001" max="7237" width="0.85546875" style="65"/>
    <col min="7238" max="7238" width="0.85546875" style="65" customWidth="1"/>
    <col min="7239" max="7241" width="0.85546875" style="65"/>
    <col min="7242" max="7242" width="0.85546875" style="65" customWidth="1"/>
    <col min="7243" max="7254" width="0.85546875" style="65"/>
    <col min="7255" max="7256" width="0.85546875" style="65" customWidth="1"/>
    <col min="7257" max="7493" width="0.85546875" style="65"/>
    <col min="7494" max="7494" width="0.85546875" style="65" customWidth="1"/>
    <col min="7495" max="7497" width="0.85546875" style="65"/>
    <col min="7498" max="7498" width="0.85546875" style="65" customWidth="1"/>
    <col min="7499" max="7510" width="0.85546875" style="65"/>
    <col min="7511" max="7512" width="0.85546875" style="65" customWidth="1"/>
    <col min="7513" max="7749" width="0.85546875" style="65"/>
    <col min="7750" max="7750" width="0.85546875" style="65" customWidth="1"/>
    <col min="7751" max="7753" width="0.85546875" style="65"/>
    <col min="7754" max="7754" width="0.85546875" style="65" customWidth="1"/>
    <col min="7755" max="7766" width="0.85546875" style="65"/>
    <col min="7767" max="7768" width="0.85546875" style="65" customWidth="1"/>
    <col min="7769" max="8005" width="0.85546875" style="65"/>
    <col min="8006" max="8006" width="0.85546875" style="65" customWidth="1"/>
    <col min="8007" max="8009" width="0.85546875" style="65"/>
    <col min="8010" max="8010" width="0.85546875" style="65" customWidth="1"/>
    <col min="8011" max="8022" width="0.85546875" style="65"/>
    <col min="8023" max="8024" width="0.85546875" style="65" customWidth="1"/>
    <col min="8025" max="8261" width="0.85546875" style="65"/>
    <col min="8262" max="8262" width="0.85546875" style="65" customWidth="1"/>
    <col min="8263" max="8265" width="0.85546875" style="65"/>
    <col min="8266" max="8266" width="0.85546875" style="65" customWidth="1"/>
    <col min="8267" max="8278" width="0.85546875" style="65"/>
    <col min="8279" max="8280" width="0.85546875" style="65" customWidth="1"/>
    <col min="8281" max="8517" width="0.85546875" style="65"/>
    <col min="8518" max="8518" width="0.85546875" style="65" customWidth="1"/>
    <col min="8519" max="8521" width="0.85546875" style="65"/>
    <col min="8522" max="8522" width="0.85546875" style="65" customWidth="1"/>
    <col min="8523" max="8534" width="0.85546875" style="65"/>
    <col min="8535" max="8536" width="0.85546875" style="65" customWidth="1"/>
    <col min="8537" max="8773" width="0.85546875" style="65"/>
    <col min="8774" max="8774" width="0.85546875" style="65" customWidth="1"/>
    <col min="8775" max="8777" width="0.85546875" style="65"/>
    <col min="8778" max="8778" width="0.85546875" style="65" customWidth="1"/>
    <col min="8779" max="8790" width="0.85546875" style="65"/>
    <col min="8791" max="8792" width="0.85546875" style="65" customWidth="1"/>
    <col min="8793" max="9029" width="0.85546875" style="65"/>
    <col min="9030" max="9030" width="0.85546875" style="65" customWidth="1"/>
    <col min="9031" max="9033" width="0.85546875" style="65"/>
    <col min="9034" max="9034" width="0.85546875" style="65" customWidth="1"/>
    <col min="9035" max="9046" width="0.85546875" style="65"/>
    <col min="9047" max="9048" width="0.85546875" style="65" customWidth="1"/>
    <col min="9049" max="9285" width="0.85546875" style="65"/>
    <col min="9286" max="9286" width="0.85546875" style="65" customWidth="1"/>
    <col min="9287" max="9289" width="0.85546875" style="65"/>
    <col min="9290" max="9290" width="0.85546875" style="65" customWidth="1"/>
    <col min="9291" max="9302" width="0.85546875" style="65"/>
    <col min="9303" max="9304" width="0.85546875" style="65" customWidth="1"/>
    <col min="9305" max="9541" width="0.85546875" style="65"/>
    <col min="9542" max="9542" width="0.85546875" style="65" customWidth="1"/>
    <col min="9543" max="9545" width="0.85546875" style="65"/>
    <col min="9546" max="9546" width="0.85546875" style="65" customWidth="1"/>
    <col min="9547" max="9558" width="0.85546875" style="65"/>
    <col min="9559" max="9560" width="0.85546875" style="65" customWidth="1"/>
    <col min="9561" max="9797" width="0.85546875" style="65"/>
    <col min="9798" max="9798" width="0.85546875" style="65" customWidth="1"/>
    <col min="9799" max="9801" width="0.85546875" style="65"/>
    <col min="9802" max="9802" width="0.85546875" style="65" customWidth="1"/>
    <col min="9803" max="9814" width="0.85546875" style="65"/>
    <col min="9815" max="9816" width="0.85546875" style="65" customWidth="1"/>
    <col min="9817" max="10053" width="0.85546875" style="65"/>
    <col min="10054" max="10054" width="0.85546875" style="65" customWidth="1"/>
    <col min="10055" max="10057" width="0.85546875" style="65"/>
    <col min="10058" max="10058" width="0.85546875" style="65" customWidth="1"/>
    <col min="10059" max="10070" width="0.85546875" style="65"/>
    <col min="10071" max="10072" width="0.85546875" style="65" customWidth="1"/>
    <col min="10073" max="10309" width="0.85546875" style="65"/>
    <col min="10310" max="10310" width="0.85546875" style="65" customWidth="1"/>
    <col min="10311" max="10313" width="0.85546875" style="65"/>
    <col min="10314" max="10314" width="0.85546875" style="65" customWidth="1"/>
    <col min="10315" max="10326" width="0.85546875" style="65"/>
    <col min="10327" max="10328" width="0.85546875" style="65" customWidth="1"/>
    <col min="10329" max="10565" width="0.85546875" style="65"/>
    <col min="10566" max="10566" width="0.85546875" style="65" customWidth="1"/>
    <col min="10567" max="10569" width="0.85546875" style="65"/>
    <col min="10570" max="10570" width="0.85546875" style="65" customWidth="1"/>
    <col min="10571" max="10582" width="0.85546875" style="65"/>
    <col min="10583" max="10584" width="0.85546875" style="65" customWidth="1"/>
    <col min="10585" max="10821" width="0.85546875" style="65"/>
    <col min="10822" max="10822" width="0.85546875" style="65" customWidth="1"/>
    <col min="10823" max="10825" width="0.85546875" style="65"/>
    <col min="10826" max="10826" width="0.85546875" style="65" customWidth="1"/>
    <col min="10827" max="10838" width="0.85546875" style="65"/>
    <col min="10839" max="10840" width="0.85546875" style="65" customWidth="1"/>
    <col min="10841" max="11077" width="0.85546875" style="65"/>
    <col min="11078" max="11078" width="0.85546875" style="65" customWidth="1"/>
    <col min="11079" max="11081" width="0.85546875" style="65"/>
    <col min="11082" max="11082" width="0.85546875" style="65" customWidth="1"/>
    <col min="11083" max="11094" width="0.85546875" style="65"/>
    <col min="11095" max="11096" width="0.85546875" style="65" customWidth="1"/>
    <col min="11097" max="11333" width="0.85546875" style="65"/>
    <col min="11334" max="11334" width="0.85546875" style="65" customWidth="1"/>
    <col min="11335" max="11337" width="0.85546875" style="65"/>
    <col min="11338" max="11338" width="0.85546875" style="65" customWidth="1"/>
    <col min="11339" max="11350" width="0.85546875" style="65"/>
    <col min="11351" max="11352" width="0.85546875" style="65" customWidth="1"/>
    <col min="11353" max="11589" width="0.85546875" style="65"/>
    <col min="11590" max="11590" width="0.85546875" style="65" customWidth="1"/>
    <col min="11591" max="11593" width="0.85546875" style="65"/>
    <col min="11594" max="11594" width="0.85546875" style="65" customWidth="1"/>
    <col min="11595" max="11606" width="0.85546875" style="65"/>
    <col min="11607" max="11608" width="0.85546875" style="65" customWidth="1"/>
    <col min="11609" max="11845" width="0.85546875" style="65"/>
    <col min="11846" max="11846" width="0.85546875" style="65" customWidth="1"/>
    <col min="11847" max="11849" width="0.85546875" style="65"/>
    <col min="11850" max="11850" width="0.85546875" style="65" customWidth="1"/>
    <col min="11851" max="11862" width="0.85546875" style="65"/>
    <col min="11863" max="11864" width="0.85546875" style="65" customWidth="1"/>
    <col min="11865" max="12101" width="0.85546875" style="65"/>
    <col min="12102" max="12102" width="0.85546875" style="65" customWidth="1"/>
    <col min="12103" max="12105" width="0.85546875" style="65"/>
    <col min="12106" max="12106" width="0.85546875" style="65" customWidth="1"/>
    <col min="12107" max="12118" width="0.85546875" style="65"/>
    <col min="12119" max="12120" width="0.85546875" style="65" customWidth="1"/>
    <col min="12121" max="12357" width="0.85546875" style="65"/>
    <col min="12358" max="12358" width="0.85546875" style="65" customWidth="1"/>
    <col min="12359" max="12361" width="0.85546875" style="65"/>
    <col min="12362" max="12362" width="0.85546875" style="65" customWidth="1"/>
    <col min="12363" max="12374" width="0.85546875" style="65"/>
    <col min="12375" max="12376" width="0.85546875" style="65" customWidth="1"/>
    <col min="12377" max="12613" width="0.85546875" style="65"/>
    <col min="12614" max="12614" width="0.85546875" style="65" customWidth="1"/>
    <col min="12615" max="12617" width="0.85546875" style="65"/>
    <col min="12618" max="12618" width="0.85546875" style="65" customWidth="1"/>
    <col min="12619" max="12630" width="0.85546875" style="65"/>
    <col min="12631" max="12632" width="0.85546875" style="65" customWidth="1"/>
    <col min="12633" max="12869" width="0.85546875" style="65"/>
    <col min="12870" max="12870" width="0.85546875" style="65" customWidth="1"/>
    <col min="12871" max="12873" width="0.85546875" style="65"/>
    <col min="12874" max="12874" width="0.85546875" style="65" customWidth="1"/>
    <col min="12875" max="12886" width="0.85546875" style="65"/>
    <col min="12887" max="12888" width="0.85546875" style="65" customWidth="1"/>
    <col min="12889" max="13125" width="0.85546875" style="65"/>
    <col min="13126" max="13126" width="0.85546875" style="65" customWidth="1"/>
    <col min="13127" max="13129" width="0.85546875" style="65"/>
    <col min="13130" max="13130" width="0.85546875" style="65" customWidth="1"/>
    <col min="13131" max="13142" width="0.85546875" style="65"/>
    <col min="13143" max="13144" width="0.85546875" style="65" customWidth="1"/>
    <col min="13145" max="13381" width="0.85546875" style="65"/>
    <col min="13382" max="13382" width="0.85546875" style="65" customWidth="1"/>
    <col min="13383" max="13385" width="0.85546875" style="65"/>
    <col min="13386" max="13386" width="0.85546875" style="65" customWidth="1"/>
    <col min="13387" max="13398" width="0.85546875" style="65"/>
    <col min="13399" max="13400" width="0.85546875" style="65" customWidth="1"/>
    <col min="13401" max="13637" width="0.85546875" style="65"/>
    <col min="13638" max="13638" width="0.85546875" style="65" customWidth="1"/>
    <col min="13639" max="13641" width="0.85546875" style="65"/>
    <col min="13642" max="13642" width="0.85546875" style="65" customWidth="1"/>
    <col min="13643" max="13654" width="0.85546875" style="65"/>
    <col min="13655" max="13656" width="0.85546875" style="65" customWidth="1"/>
    <col min="13657" max="13893" width="0.85546875" style="65"/>
    <col min="13894" max="13894" width="0.85546875" style="65" customWidth="1"/>
    <col min="13895" max="13897" width="0.85546875" style="65"/>
    <col min="13898" max="13898" width="0.85546875" style="65" customWidth="1"/>
    <col min="13899" max="13910" width="0.85546875" style="65"/>
    <col min="13911" max="13912" width="0.85546875" style="65" customWidth="1"/>
    <col min="13913" max="14149" width="0.85546875" style="65"/>
    <col min="14150" max="14150" width="0.85546875" style="65" customWidth="1"/>
    <col min="14151" max="14153" width="0.85546875" style="65"/>
    <col min="14154" max="14154" width="0.85546875" style="65" customWidth="1"/>
    <col min="14155" max="14166" width="0.85546875" style="65"/>
    <col min="14167" max="14168" width="0.85546875" style="65" customWidth="1"/>
    <col min="14169" max="14405" width="0.85546875" style="65"/>
    <col min="14406" max="14406" width="0.85546875" style="65" customWidth="1"/>
    <col min="14407" max="14409" width="0.85546875" style="65"/>
    <col min="14410" max="14410" width="0.85546875" style="65" customWidth="1"/>
    <col min="14411" max="14422" width="0.85546875" style="65"/>
    <col min="14423" max="14424" width="0.85546875" style="65" customWidth="1"/>
    <col min="14425" max="14661" width="0.85546875" style="65"/>
    <col min="14662" max="14662" width="0.85546875" style="65" customWidth="1"/>
    <col min="14663" max="14665" width="0.85546875" style="65"/>
    <col min="14666" max="14666" width="0.85546875" style="65" customWidth="1"/>
    <col min="14667" max="14678" width="0.85546875" style="65"/>
    <col min="14679" max="14680" width="0.85546875" style="65" customWidth="1"/>
    <col min="14681" max="14917" width="0.85546875" style="65"/>
    <col min="14918" max="14918" width="0.85546875" style="65" customWidth="1"/>
    <col min="14919" max="14921" width="0.85546875" style="65"/>
    <col min="14922" max="14922" width="0.85546875" style="65" customWidth="1"/>
    <col min="14923" max="14934" width="0.85546875" style="65"/>
    <col min="14935" max="14936" width="0.85546875" style="65" customWidth="1"/>
    <col min="14937" max="15173" width="0.85546875" style="65"/>
    <col min="15174" max="15174" width="0.85546875" style="65" customWidth="1"/>
    <col min="15175" max="15177" width="0.85546875" style="65"/>
    <col min="15178" max="15178" width="0.85546875" style="65" customWidth="1"/>
    <col min="15179" max="15190" width="0.85546875" style="65"/>
    <col min="15191" max="15192" width="0.85546875" style="65" customWidth="1"/>
    <col min="15193" max="15429" width="0.85546875" style="65"/>
    <col min="15430" max="15430" width="0.85546875" style="65" customWidth="1"/>
    <col min="15431" max="15433" width="0.85546875" style="65"/>
    <col min="15434" max="15434" width="0.85546875" style="65" customWidth="1"/>
    <col min="15435" max="15446" width="0.85546875" style="65"/>
    <col min="15447" max="15448" width="0.85546875" style="65" customWidth="1"/>
    <col min="15449" max="15685" width="0.85546875" style="65"/>
    <col min="15686" max="15686" width="0.85546875" style="65" customWidth="1"/>
    <col min="15687" max="15689" width="0.85546875" style="65"/>
    <col min="15690" max="15690" width="0.85546875" style="65" customWidth="1"/>
    <col min="15691" max="15702" width="0.85546875" style="65"/>
    <col min="15703" max="15704" width="0.85546875" style="65" customWidth="1"/>
    <col min="15705" max="15941" width="0.85546875" style="65"/>
    <col min="15942" max="15942" width="0.85546875" style="65" customWidth="1"/>
    <col min="15943" max="15945" width="0.85546875" style="65"/>
    <col min="15946" max="15946" width="0.85546875" style="65" customWidth="1"/>
    <col min="15947" max="15958" width="0.85546875" style="65"/>
    <col min="15959" max="15960" width="0.85546875" style="65" customWidth="1"/>
    <col min="15961" max="16197" width="0.85546875" style="65"/>
    <col min="16198" max="16198" width="0.85546875" style="65" customWidth="1"/>
    <col min="16199" max="16201" width="0.85546875" style="65"/>
    <col min="16202" max="16202" width="0.85546875" style="65" customWidth="1"/>
    <col min="16203" max="16214" width="0.85546875" style="65"/>
    <col min="16215" max="16216" width="0.85546875" style="65" customWidth="1"/>
    <col min="16217" max="16384" width="0.85546875" style="65"/>
  </cols>
  <sheetData>
    <row r="1" spans="1:105">
      <c r="B1" s="150" t="s">
        <v>353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71"/>
    </row>
    <row r="3" spans="1:105" s="64" customFormat="1" ht="57.75" customHeight="1">
      <c r="A3" s="180" t="s">
        <v>163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1"/>
      <c r="AJ3" s="184" t="s">
        <v>29</v>
      </c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1"/>
      <c r="AZ3" s="153" t="s">
        <v>164</v>
      </c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2"/>
      <c r="BR3" s="153" t="s">
        <v>165</v>
      </c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2"/>
      <c r="CJ3" s="153" t="s">
        <v>166</v>
      </c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</row>
    <row r="4" spans="1:105" s="64" customFormat="1" ht="40.5" customHeight="1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3"/>
      <c r="AJ4" s="185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3"/>
      <c r="AZ4" s="153" t="s">
        <v>354</v>
      </c>
      <c r="BA4" s="151"/>
      <c r="BB4" s="151"/>
      <c r="BC4" s="151"/>
      <c r="BD4" s="151"/>
      <c r="BE4" s="151"/>
      <c r="BF4" s="151"/>
      <c r="BG4" s="151"/>
      <c r="BH4" s="152"/>
      <c r="BI4" s="153" t="s">
        <v>355</v>
      </c>
      <c r="BJ4" s="151"/>
      <c r="BK4" s="151"/>
      <c r="BL4" s="151"/>
      <c r="BM4" s="151"/>
      <c r="BN4" s="151"/>
      <c r="BO4" s="151"/>
      <c r="BP4" s="151"/>
      <c r="BQ4" s="152"/>
      <c r="BR4" s="153" t="s">
        <v>354</v>
      </c>
      <c r="BS4" s="151"/>
      <c r="BT4" s="151"/>
      <c r="BU4" s="151"/>
      <c r="BV4" s="151"/>
      <c r="BW4" s="151"/>
      <c r="BX4" s="151"/>
      <c r="BY4" s="151"/>
      <c r="BZ4" s="152"/>
      <c r="CA4" s="153" t="s">
        <v>355</v>
      </c>
      <c r="CB4" s="151"/>
      <c r="CC4" s="151"/>
      <c r="CD4" s="151"/>
      <c r="CE4" s="151"/>
      <c r="CF4" s="151"/>
      <c r="CG4" s="151"/>
      <c r="CH4" s="151"/>
      <c r="CI4" s="152"/>
      <c r="CJ4" s="153" t="s">
        <v>354</v>
      </c>
      <c r="CK4" s="151"/>
      <c r="CL4" s="151"/>
      <c r="CM4" s="151"/>
      <c r="CN4" s="151"/>
      <c r="CO4" s="151"/>
      <c r="CP4" s="151"/>
      <c r="CQ4" s="151"/>
      <c r="CR4" s="152"/>
      <c r="CS4" s="153" t="s">
        <v>355</v>
      </c>
      <c r="CT4" s="151"/>
      <c r="CU4" s="151"/>
      <c r="CV4" s="151"/>
      <c r="CW4" s="151"/>
      <c r="CX4" s="151"/>
      <c r="CY4" s="151"/>
      <c r="CZ4" s="151"/>
      <c r="DA4" s="151"/>
    </row>
    <row r="5" spans="1:105" s="64" customFormat="1" ht="40.5" customHeight="1">
      <c r="A5" s="143" t="s">
        <v>168</v>
      </c>
      <c r="B5" s="143"/>
      <c r="C5" s="143"/>
      <c r="D5" s="143"/>
      <c r="E5" s="143"/>
      <c r="F5" s="143"/>
      <c r="G5" s="144" t="s">
        <v>477</v>
      </c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73"/>
      <c r="AJ5" s="145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7"/>
      <c r="AZ5" s="145"/>
      <c r="BA5" s="146"/>
      <c r="BB5" s="146"/>
      <c r="BC5" s="146"/>
      <c r="BD5" s="146"/>
      <c r="BE5" s="146"/>
      <c r="BF5" s="146"/>
      <c r="BG5" s="146"/>
      <c r="BH5" s="147"/>
      <c r="BI5" s="145"/>
      <c r="BJ5" s="146"/>
      <c r="BK5" s="146"/>
      <c r="BL5" s="146"/>
      <c r="BM5" s="146"/>
      <c r="BN5" s="146"/>
      <c r="BO5" s="146"/>
      <c r="BP5" s="146"/>
      <c r="BQ5" s="147"/>
      <c r="BR5" s="145"/>
      <c r="BS5" s="146"/>
      <c r="BT5" s="146"/>
      <c r="BU5" s="146"/>
      <c r="BV5" s="146"/>
      <c r="BW5" s="146"/>
      <c r="BX5" s="146"/>
      <c r="BY5" s="146"/>
      <c r="BZ5" s="147"/>
      <c r="CA5" s="145"/>
      <c r="CB5" s="146"/>
      <c r="CC5" s="146"/>
      <c r="CD5" s="146"/>
      <c r="CE5" s="146"/>
      <c r="CF5" s="146"/>
      <c r="CG5" s="146"/>
      <c r="CH5" s="146"/>
      <c r="CI5" s="147"/>
      <c r="CJ5" s="145"/>
      <c r="CK5" s="146"/>
      <c r="CL5" s="146"/>
      <c r="CM5" s="146"/>
      <c r="CN5" s="146"/>
      <c r="CO5" s="146"/>
      <c r="CP5" s="146"/>
      <c r="CQ5" s="146"/>
      <c r="CR5" s="147"/>
      <c r="CS5" s="145"/>
      <c r="CT5" s="146"/>
      <c r="CU5" s="146"/>
      <c r="CV5" s="146"/>
      <c r="CW5" s="146"/>
      <c r="CX5" s="146"/>
      <c r="CY5" s="146"/>
      <c r="CZ5" s="146"/>
      <c r="DA5" s="146"/>
    </row>
    <row r="6" spans="1:105" s="64" customFormat="1" ht="40.5" customHeight="1">
      <c r="A6" s="143" t="s">
        <v>170</v>
      </c>
      <c r="B6" s="143"/>
      <c r="C6" s="143"/>
      <c r="D6" s="143"/>
      <c r="E6" s="143"/>
      <c r="F6" s="143"/>
      <c r="G6" s="144" t="s">
        <v>478</v>
      </c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73"/>
      <c r="AJ6" s="145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7"/>
      <c r="AZ6" s="145"/>
      <c r="BA6" s="146"/>
      <c r="BB6" s="146"/>
      <c r="BC6" s="146"/>
      <c r="BD6" s="146"/>
      <c r="BE6" s="146"/>
      <c r="BF6" s="146"/>
      <c r="BG6" s="146"/>
      <c r="BH6" s="147"/>
      <c r="BI6" s="145"/>
      <c r="BJ6" s="146"/>
      <c r="BK6" s="146"/>
      <c r="BL6" s="146"/>
      <c r="BM6" s="146"/>
      <c r="BN6" s="146"/>
      <c r="BO6" s="146"/>
      <c r="BP6" s="146"/>
      <c r="BQ6" s="147"/>
      <c r="BR6" s="145"/>
      <c r="BS6" s="146"/>
      <c r="BT6" s="146"/>
      <c r="BU6" s="146"/>
      <c r="BV6" s="146"/>
      <c r="BW6" s="146"/>
      <c r="BX6" s="146"/>
      <c r="BY6" s="146"/>
      <c r="BZ6" s="147"/>
      <c r="CA6" s="145"/>
      <c r="CB6" s="146"/>
      <c r="CC6" s="146"/>
      <c r="CD6" s="146"/>
      <c r="CE6" s="146"/>
      <c r="CF6" s="146"/>
      <c r="CG6" s="146"/>
      <c r="CH6" s="146"/>
      <c r="CI6" s="147"/>
      <c r="CJ6" s="145"/>
      <c r="CK6" s="146"/>
      <c r="CL6" s="146"/>
      <c r="CM6" s="146"/>
      <c r="CN6" s="146"/>
      <c r="CO6" s="146"/>
      <c r="CP6" s="146"/>
      <c r="CQ6" s="146"/>
      <c r="CR6" s="147"/>
      <c r="CS6" s="145"/>
      <c r="CT6" s="146"/>
      <c r="CU6" s="146"/>
      <c r="CV6" s="146"/>
      <c r="CW6" s="146"/>
      <c r="CX6" s="146"/>
      <c r="CY6" s="146"/>
      <c r="CZ6" s="146"/>
      <c r="DA6" s="146"/>
    </row>
    <row r="7" spans="1:105" s="64" customFormat="1" ht="291" customHeight="1">
      <c r="A7" s="143"/>
      <c r="B7" s="143"/>
      <c r="C7" s="143"/>
      <c r="D7" s="143"/>
      <c r="E7" s="143"/>
      <c r="F7" s="143"/>
      <c r="G7" s="148" t="s">
        <v>479</v>
      </c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79"/>
      <c r="AJ7" s="145" t="s">
        <v>356</v>
      </c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7"/>
      <c r="AZ7" s="145"/>
      <c r="BA7" s="146"/>
      <c r="BB7" s="146"/>
      <c r="BC7" s="146"/>
      <c r="BD7" s="146"/>
      <c r="BE7" s="146"/>
      <c r="BF7" s="146"/>
      <c r="BG7" s="146"/>
      <c r="BH7" s="147"/>
      <c r="BI7" s="145"/>
      <c r="BJ7" s="146"/>
      <c r="BK7" s="146"/>
      <c r="BL7" s="146"/>
      <c r="BM7" s="146"/>
      <c r="BN7" s="146"/>
      <c r="BO7" s="146"/>
      <c r="BP7" s="146"/>
      <c r="BQ7" s="147"/>
      <c r="BR7" s="145"/>
      <c r="BS7" s="146"/>
      <c r="BT7" s="146"/>
      <c r="BU7" s="146"/>
      <c r="BV7" s="146"/>
      <c r="BW7" s="146"/>
      <c r="BX7" s="146"/>
      <c r="BY7" s="146"/>
      <c r="BZ7" s="147"/>
      <c r="CA7" s="145"/>
      <c r="CB7" s="146"/>
      <c r="CC7" s="146"/>
      <c r="CD7" s="146"/>
      <c r="CE7" s="146"/>
      <c r="CF7" s="146"/>
      <c r="CG7" s="146"/>
      <c r="CH7" s="146"/>
      <c r="CI7" s="147"/>
      <c r="CJ7" s="145"/>
      <c r="CK7" s="146"/>
      <c r="CL7" s="146"/>
      <c r="CM7" s="146"/>
      <c r="CN7" s="146"/>
      <c r="CO7" s="146"/>
      <c r="CP7" s="146"/>
      <c r="CQ7" s="146"/>
      <c r="CR7" s="147"/>
      <c r="CS7" s="145"/>
      <c r="CT7" s="146"/>
      <c r="CU7" s="146"/>
      <c r="CV7" s="146"/>
      <c r="CW7" s="146"/>
      <c r="CX7" s="146"/>
      <c r="CY7" s="146"/>
      <c r="CZ7" s="146"/>
      <c r="DA7" s="146"/>
    </row>
    <row r="8" spans="1:105" s="64" customFormat="1" ht="160.5" customHeight="1">
      <c r="A8" s="143"/>
      <c r="B8" s="143"/>
      <c r="C8" s="143"/>
      <c r="D8" s="143"/>
      <c r="E8" s="143"/>
      <c r="F8" s="143"/>
      <c r="G8" s="148" t="s">
        <v>480</v>
      </c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79"/>
      <c r="AJ8" s="145" t="s">
        <v>357</v>
      </c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7"/>
      <c r="AZ8" s="145"/>
      <c r="BA8" s="146"/>
      <c r="BB8" s="146"/>
      <c r="BC8" s="146"/>
      <c r="BD8" s="146"/>
      <c r="BE8" s="146"/>
      <c r="BF8" s="146"/>
      <c r="BG8" s="146"/>
      <c r="BH8" s="147"/>
      <c r="BI8" s="145"/>
      <c r="BJ8" s="146"/>
      <c r="BK8" s="146"/>
      <c r="BL8" s="146"/>
      <c r="BM8" s="146"/>
      <c r="BN8" s="146"/>
      <c r="BO8" s="146"/>
      <c r="BP8" s="146"/>
      <c r="BQ8" s="147"/>
      <c r="BR8" s="145"/>
      <c r="BS8" s="146"/>
      <c r="BT8" s="146"/>
      <c r="BU8" s="146"/>
      <c r="BV8" s="146"/>
      <c r="BW8" s="146"/>
      <c r="BX8" s="146"/>
      <c r="BY8" s="146"/>
      <c r="BZ8" s="147"/>
      <c r="CA8" s="145"/>
      <c r="CB8" s="146"/>
      <c r="CC8" s="146"/>
      <c r="CD8" s="146"/>
      <c r="CE8" s="146"/>
      <c r="CF8" s="146"/>
      <c r="CG8" s="146"/>
      <c r="CH8" s="146"/>
      <c r="CI8" s="147"/>
      <c r="CJ8" s="145"/>
      <c r="CK8" s="146"/>
      <c r="CL8" s="146"/>
      <c r="CM8" s="146"/>
      <c r="CN8" s="146"/>
      <c r="CO8" s="146"/>
      <c r="CP8" s="146"/>
      <c r="CQ8" s="146"/>
      <c r="CR8" s="147"/>
      <c r="CS8" s="145"/>
      <c r="CT8" s="146"/>
      <c r="CU8" s="146"/>
      <c r="CV8" s="146"/>
      <c r="CW8" s="146"/>
      <c r="CX8" s="146"/>
      <c r="CY8" s="146"/>
      <c r="CZ8" s="146"/>
      <c r="DA8" s="146"/>
    </row>
    <row r="9" spans="1:105" s="64" customFormat="1" ht="27" customHeight="1">
      <c r="A9" s="143" t="s">
        <v>173</v>
      </c>
      <c r="B9" s="143"/>
      <c r="C9" s="143"/>
      <c r="D9" s="143"/>
      <c r="E9" s="143"/>
      <c r="F9" s="143"/>
      <c r="G9" s="144" t="s">
        <v>358</v>
      </c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73"/>
      <c r="AJ9" s="145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7"/>
      <c r="AZ9" s="145"/>
      <c r="BA9" s="146"/>
      <c r="BB9" s="146"/>
      <c r="BC9" s="146"/>
      <c r="BD9" s="146"/>
      <c r="BE9" s="146"/>
      <c r="BF9" s="146"/>
      <c r="BG9" s="146"/>
      <c r="BH9" s="147"/>
      <c r="BI9" s="145"/>
      <c r="BJ9" s="146"/>
      <c r="BK9" s="146"/>
      <c r="BL9" s="146"/>
      <c r="BM9" s="146"/>
      <c r="BN9" s="146"/>
      <c r="BO9" s="146"/>
      <c r="BP9" s="146"/>
      <c r="BQ9" s="147"/>
      <c r="BR9" s="145"/>
      <c r="BS9" s="146"/>
      <c r="BT9" s="146"/>
      <c r="BU9" s="146"/>
      <c r="BV9" s="146"/>
      <c r="BW9" s="146"/>
      <c r="BX9" s="146"/>
      <c r="BY9" s="146"/>
      <c r="BZ9" s="147"/>
      <c r="CA9" s="145"/>
      <c r="CB9" s="146"/>
      <c r="CC9" s="146"/>
      <c r="CD9" s="146"/>
      <c r="CE9" s="146"/>
      <c r="CF9" s="146"/>
      <c r="CG9" s="146"/>
      <c r="CH9" s="146"/>
      <c r="CI9" s="147"/>
      <c r="CJ9" s="145"/>
      <c r="CK9" s="146"/>
      <c r="CL9" s="146"/>
      <c r="CM9" s="146"/>
      <c r="CN9" s="146"/>
      <c r="CO9" s="146"/>
      <c r="CP9" s="146"/>
      <c r="CQ9" s="146"/>
      <c r="CR9" s="147"/>
      <c r="CS9" s="145"/>
      <c r="CT9" s="146"/>
      <c r="CU9" s="146"/>
      <c r="CV9" s="146"/>
      <c r="CW9" s="146"/>
      <c r="CX9" s="146"/>
      <c r="CY9" s="146"/>
      <c r="CZ9" s="146"/>
      <c r="DA9" s="146"/>
    </row>
    <row r="10" spans="1:105" s="64" customFormat="1" ht="15" customHeight="1">
      <c r="A10" s="143"/>
      <c r="B10" s="143"/>
      <c r="C10" s="143"/>
      <c r="D10" s="143"/>
      <c r="E10" s="143"/>
      <c r="F10" s="143"/>
      <c r="G10" s="144" t="s">
        <v>359</v>
      </c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73"/>
      <c r="AJ10" s="145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7"/>
      <c r="AZ10" s="145"/>
      <c r="BA10" s="146"/>
      <c r="BB10" s="146"/>
      <c r="BC10" s="146"/>
      <c r="BD10" s="146"/>
      <c r="BE10" s="146"/>
      <c r="BF10" s="146"/>
      <c r="BG10" s="146"/>
      <c r="BH10" s="147"/>
      <c r="BI10" s="145"/>
      <c r="BJ10" s="146"/>
      <c r="BK10" s="146"/>
      <c r="BL10" s="146"/>
      <c r="BM10" s="146"/>
      <c r="BN10" s="146"/>
      <c r="BO10" s="146"/>
      <c r="BP10" s="146"/>
      <c r="BQ10" s="147"/>
      <c r="BR10" s="145"/>
      <c r="BS10" s="146"/>
      <c r="BT10" s="146"/>
      <c r="BU10" s="146"/>
      <c r="BV10" s="146"/>
      <c r="BW10" s="146"/>
      <c r="BX10" s="146"/>
      <c r="BY10" s="146"/>
      <c r="BZ10" s="147"/>
      <c r="CA10" s="145"/>
      <c r="CB10" s="146"/>
      <c r="CC10" s="146"/>
      <c r="CD10" s="146"/>
      <c r="CE10" s="146"/>
      <c r="CF10" s="146"/>
      <c r="CG10" s="146"/>
      <c r="CH10" s="146"/>
      <c r="CI10" s="147"/>
      <c r="CJ10" s="145"/>
      <c r="CK10" s="146"/>
      <c r="CL10" s="146"/>
      <c r="CM10" s="146"/>
      <c r="CN10" s="146"/>
      <c r="CO10" s="146"/>
      <c r="CP10" s="146"/>
      <c r="CQ10" s="146"/>
      <c r="CR10" s="147"/>
      <c r="CS10" s="145"/>
      <c r="CT10" s="146"/>
      <c r="CU10" s="146"/>
      <c r="CV10" s="146"/>
      <c r="CW10" s="146"/>
      <c r="CX10" s="146"/>
      <c r="CY10" s="146"/>
      <c r="CZ10" s="146"/>
      <c r="DA10" s="146"/>
    </row>
    <row r="11" spans="1:105" s="64" customFormat="1" ht="27.75" customHeight="1">
      <c r="A11" s="143"/>
      <c r="B11" s="143"/>
      <c r="C11" s="143"/>
      <c r="D11" s="143"/>
      <c r="E11" s="143"/>
      <c r="F11" s="143"/>
      <c r="G11" s="144" t="s">
        <v>360</v>
      </c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73"/>
      <c r="AJ11" s="145" t="s">
        <v>356</v>
      </c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7"/>
      <c r="AZ11" s="145"/>
      <c r="BA11" s="146"/>
      <c r="BB11" s="146"/>
      <c r="BC11" s="146"/>
      <c r="BD11" s="146"/>
      <c r="BE11" s="146"/>
      <c r="BF11" s="146"/>
      <c r="BG11" s="146"/>
      <c r="BH11" s="147"/>
      <c r="BI11" s="145"/>
      <c r="BJ11" s="146"/>
      <c r="BK11" s="146"/>
      <c r="BL11" s="146"/>
      <c r="BM11" s="146"/>
      <c r="BN11" s="146"/>
      <c r="BO11" s="146"/>
      <c r="BP11" s="146"/>
      <c r="BQ11" s="147"/>
      <c r="BR11" s="145"/>
      <c r="BS11" s="146"/>
      <c r="BT11" s="146"/>
      <c r="BU11" s="146"/>
      <c r="BV11" s="146"/>
      <c r="BW11" s="146"/>
      <c r="BX11" s="146"/>
      <c r="BY11" s="146"/>
      <c r="BZ11" s="147"/>
      <c r="CA11" s="145"/>
      <c r="CB11" s="146"/>
      <c r="CC11" s="146"/>
      <c r="CD11" s="146"/>
      <c r="CE11" s="146"/>
      <c r="CF11" s="146"/>
      <c r="CG11" s="146"/>
      <c r="CH11" s="146"/>
      <c r="CI11" s="147"/>
      <c r="CJ11" s="145"/>
      <c r="CK11" s="146"/>
      <c r="CL11" s="146"/>
      <c r="CM11" s="146"/>
      <c r="CN11" s="146"/>
      <c r="CO11" s="146"/>
      <c r="CP11" s="146"/>
      <c r="CQ11" s="146"/>
      <c r="CR11" s="147"/>
      <c r="CS11" s="145"/>
      <c r="CT11" s="146"/>
      <c r="CU11" s="146"/>
      <c r="CV11" s="146"/>
      <c r="CW11" s="146"/>
      <c r="CX11" s="146"/>
      <c r="CY11" s="146"/>
      <c r="CZ11" s="146"/>
      <c r="DA11" s="146"/>
    </row>
    <row r="12" spans="1:105" s="64" customFormat="1" ht="40.5" customHeight="1">
      <c r="A12" s="143"/>
      <c r="B12" s="143"/>
      <c r="C12" s="143"/>
      <c r="D12" s="143"/>
      <c r="E12" s="143"/>
      <c r="F12" s="143"/>
      <c r="G12" s="144" t="s">
        <v>361</v>
      </c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73"/>
      <c r="AJ12" s="145" t="s">
        <v>357</v>
      </c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7"/>
      <c r="AZ12" s="145"/>
      <c r="BA12" s="146"/>
      <c r="BB12" s="146"/>
      <c r="BC12" s="146"/>
      <c r="BD12" s="146"/>
      <c r="BE12" s="146"/>
      <c r="BF12" s="146"/>
      <c r="BG12" s="146"/>
      <c r="BH12" s="147"/>
      <c r="BI12" s="145"/>
      <c r="BJ12" s="146"/>
      <c r="BK12" s="146"/>
      <c r="BL12" s="146"/>
      <c r="BM12" s="146"/>
      <c r="BN12" s="146"/>
      <c r="BO12" s="146"/>
      <c r="BP12" s="146"/>
      <c r="BQ12" s="147"/>
      <c r="BR12" s="145"/>
      <c r="BS12" s="146"/>
      <c r="BT12" s="146"/>
      <c r="BU12" s="146"/>
      <c r="BV12" s="146"/>
      <c r="BW12" s="146"/>
      <c r="BX12" s="146"/>
      <c r="BY12" s="146"/>
      <c r="BZ12" s="147"/>
      <c r="CA12" s="145"/>
      <c r="CB12" s="146"/>
      <c r="CC12" s="146"/>
      <c r="CD12" s="146"/>
      <c r="CE12" s="146"/>
      <c r="CF12" s="146"/>
      <c r="CG12" s="146"/>
      <c r="CH12" s="146"/>
      <c r="CI12" s="147"/>
      <c r="CJ12" s="145"/>
      <c r="CK12" s="146"/>
      <c r="CL12" s="146"/>
      <c r="CM12" s="146"/>
      <c r="CN12" s="146"/>
      <c r="CO12" s="146"/>
      <c r="CP12" s="146"/>
      <c r="CQ12" s="146"/>
      <c r="CR12" s="147"/>
      <c r="CS12" s="145"/>
      <c r="CT12" s="146"/>
      <c r="CU12" s="146"/>
      <c r="CV12" s="146"/>
      <c r="CW12" s="146"/>
      <c r="CX12" s="146"/>
      <c r="CY12" s="146"/>
      <c r="CZ12" s="146"/>
      <c r="DA12" s="146"/>
    </row>
    <row r="13" spans="1:105" s="64" customFormat="1" ht="15" customHeight="1">
      <c r="A13" s="143"/>
      <c r="B13" s="143"/>
      <c r="C13" s="143"/>
      <c r="D13" s="143"/>
      <c r="E13" s="143"/>
      <c r="F13" s="143"/>
      <c r="G13" s="144" t="s">
        <v>362</v>
      </c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73"/>
      <c r="AJ13" s="145" t="s">
        <v>357</v>
      </c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7"/>
      <c r="AZ13" s="145"/>
      <c r="BA13" s="146"/>
      <c r="BB13" s="146"/>
      <c r="BC13" s="146"/>
      <c r="BD13" s="146"/>
      <c r="BE13" s="146"/>
      <c r="BF13" s="146"/>
      <c r="BG13" s="146"/>
      <c r="BH13" s="147"/>
      <c r="BI13" s="145"/>
      <c r="BJ13" s="146"/>
      <c r="BK13" s="146"/>
      <c r="BL13" s="146"/>
      <c r="BM13" s="146"/>
      <c r="BN13" s="146"/>
      <c r="BO13" s="146"/>
      <c r="BP13" s="146"/>
      <c r="BQ13" s="147"/>
      <c r="BR13" s="145"/>
      <c r="BS13" s="146"/>
      <c r="BT13" s="146"/>
      <c r="BU13" s="146"/>
      <c r="BV13" s="146"/>
      <c r="BW13" s="146"/>
      <c r="BX13" s="146"/>
      <c r="BY13" s="146"/>
      <c r="BZ13" s="147"/>
      <c r="CA13" s="145"/>
      <c r="CB13" s="146"/>
      <c r="CC13" s="146"/>
      <c r="CD13" s="146"/>
      <c r="CE13" s="146"/>
      <c r="CF13" s="146"/>
      <c r="CG13" s="146"/>
      <c r="CH13" s="146"/>
      <c r="CI13" s="147"/>
      <c r="CJ13" s="145"/>
      <c r="CK13" s="146"/>
      <c r="CL13" s="146"/>
      <c r="CM13" s="146"/>
      <c r="CN13" s="146"/>
      <c r="CO13" s="146"/>
      <c r="CP13" s="146"/>
      <c r="CQ13" s="146"/>
      <c r="CR13" s="147"/>
      <c r="CS13" s="145"/>
      <c r="CT13" s="146"/>
      <c r="CU13" s="146"/>
      <c r="CV13" s="146"/>
      <c r="CW13" s="146"/>
      <c r="CX13" s="146"/>
      <c r="CY13" s="146"/>
      <c r="CZ13" s="146"/>
      <c r="DA13" s="146"/>
    </row>
    <row r="14" spans="1:105" s="64" customFormat="1" ht="27.75" customHeight="1">
      <c r="A14" s="143" t="s">
        <v>179</v>
      </c>
      <c r="B14" s="143"/>
      <c r="C14" s="143"/>
      <c r="D14" s="143"/>
      <c r="E14" s="143"/>
      <c r="F14" s="143"/>
      <c r="G14" s="144" t="s">
        <v>363</v>
      </c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5"/>
      <c r="AJ14" s="145" t="s">
        <v>357</v>
      </c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7"/>
      <c r="AZ14" s="145"/>
      <c r="BA14" s="146"/>
      <c r="BB14" s="146"/>
      <c r="BC14" s="146"/>
      <c r="BD14" s="146"/>
      <c r="BE14" s="146"/>
      <c r="BF14" s="146"/>
      <c r="BG14" s="146"/>
      <c r="BH14" s="147"/>
      <c r="BI14" s="145"/>
      <c r="BJ14" s="146"/>
      <c r="BK14" s="146"/>
      <c r="BL14" s="146"/>
      <c r="BM14" s="146"/>
      <c r="BN14" s="146"/>
      <c r="BO14" s="146"/>
      <c r="BP14" s="146"/>
      <c r="BQ14" s="147"/>
      <c r="BR14" s="145"/>
      <c r="BS14" s="146"/>
      <c r="BT14" s="146"/>
      <c r="BU14" s="146"/>
      <c r="BV14" s="146"/>
      <c r="BW14" s="146"/>
      <c r="BX14" s="146"/>
      <c r="BY14" s="146"/>
      <c r="BZ14" s="147"/>
      <c r="CA14" s="145"/>
      <c r="CB14" s="146"/>
      <c r="CC14" s="146"/>
      <c r="CD14" s="146"/>
      <c r="CE14" s="146"/>
      <c r="CF14" s="146"/>
      <c r="CG14" s="146"/>
      <c r="CH14" s="146"/>
      <c r="CI14" s="147"/>
      <c r="CJ14" s="145"/>
      <c r="CK14" s="146"/>
      <c r="CL14" s="146"/>
      <c r="CM14" s="146"/>
      <c r="CN14" s="146"/>
      <c r="CO14" s="146"/>
      <c r="CP14" s="146"/>
      <c r="CQ14" s="146"/>
      <c r="CR14" s="147"/>
      <c r="CS14" s="145"/>
      <c r="CT14" s="146"/>
      <c r="CU14" s="146"/>
      <c r="CV14" s="146"/>
      <c r="CW14" s="146"/>
      <c r="CX14" s="146"/>
      <c r="CY14" s="146"/>
      <c r="CZ14" s="146"/>
      <c r="DA14" s="146"/>
    </row>
    <row r="15" spans="1:105" s="64" customFormat="1" ht="27.75" customHeight="1">
      <c r="A15" s="143" t="s">
        <v>184</v>
      </c>
      <c r="B15" s="143"/>
      <c r="C15" s="143"/>
      <c r="D15" s="143"/>
      <c r="E15" s="143"/>
      <c r="F15" s="143"/>
      <c r="G15" s="144" t="s">
        <v>364</v>
      </c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73"/>
      <c r="AJ15" s="145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7"/>
      <c r="AZ15" s="145"/>
      <c r="BA15" s="146"/>
      <c r="BB15" s="146"/>
      <c r="BC15" s="146"/>
      <c r="BD15" s="146"/>
      <c r="BE15" s="146"/>
      <c r="BF15" s="146"/>
      <c r="BG15" s="146"/>
      <c r="BH15" s="147"/>
      <c r="BI15" s="145"/>
      <c r="BJ15" s="146"/>
      <c r="BK15" s="146"/>
      <c r="BL15" s="146"/>
      <c r="BM15" s="146"/>
      <c r="BN15" s="146"/>
      <c r="BO15" s="146"/>
      <c r="BP15" s="146"/>
      <c r="BQ15" s="147"/>
      <c r="BR15" s="145"/>
      <c r="BS15" s="146"/>
      <c r="BT15" s="146"/>
      <c r="BU15" s="146"/>
      <c r="BV15" s="146"/>
      <c r="BW15" s="146"/>
      <c r="BX15" s="146"/>
      <c r="BY15" s="146"/>
      <c r="BZ15" s="147"/>
      <c r="CA15" s="145"/>
      <c r="CB15" s="146"/>
      <c r="CC15" s="146"/>
      <c r="CD15" s="146"/>
      <c r="CE15" s="146"/>
      <c r="CF15" s="146"/>
      <c r="CG15" s="146"/>
      <c r="CH15" s="146"/>
      <c r="CI15" s="147"/>
      <c r="CJ15" s="145"/>
      <c r="CK15" s="146"/>
      <c r="CL15" s="146"/>
      <c r="CM15" s="146"/>
      <c r="CN15" s="146"/>
      <c r="CO15" s="146"/>
      <c r="CP15" s="146"/>
      <c r="CQ15" s="146"/>
      <c r="CR15" s="147"/>
      <c r="CS15" s="145"/>
      <c r="CT15" s="146"/>
      <c r="CU15" s="146"/>
      <c r="CV15" s="146"/>
      <c r="CW15" s="146"/>
      <c r="CX15" s="146"/>
      <c r="CY15" s="146"/>
      <c r="CZ15" s="146"/>
      <c r="DA15" s="146"/>
    </row>
    <row r="16" spans="1:105" s="64" customFormat="1" ht="54" customHeight="1">
      <c r="A16" s="143" t="s">
        <v>186</v>
      </c>
      <c r="B16" s="143"/>
      <c r="C16" s="143"/>
      <c r="D16" s="143"/>
      <c r="E16" s="143"/>
      <c r="F16" s="143"/>
      <c r="G16" s="144" t="s">
        <v>481</v>
      </c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73"/>
      <c r="AJ16" s="145" t="s">
        <v>357</v>
      </c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7"/>
      <c r="AZ16" s="145"/>
      <c r="BA16" s="146"/>
      <c r="BB16" s="146"/>
      <c r="BC16" s="146"/>
      <c r="BD16" s="146"/>
      <c r="BE16" s="146"/>
      <c r="BF16" s="146"/>
      <c r="BG16" s="146"/>
      <c r="BH16" s="147"/>
      <c r="BI16" s="145"/>
      <c r="BJ16" s="146"/>
      <c r="BK16" s="146"/>
      <c r="BL16" s="146"/>
      <c r="BM16" s="146"/>
      <c r="BN16" s="146"/>
      <c r="BO16" s="146"/>
      <c r="BP16" s="146"/>
      <c r="BQ16" s="147"/>
      <c r="BR16" s="145"/>
      <c r="BS16" s="146"/>
      <c r="BT16" s="146"/>
      <c r="BU16" s="146"/>
      <c r="BV16" s="146"/>
      <c r="BW16" s="146"/>
      <c r="BX16" s="146"/>
      <c r="BY16" s="146"/>
      <c r="BZ16" s="147"/>
      <c r="CA16" s="145"/>
      <c r="CB16" s="146"/>
      <c r="CC16" s="146"/>
      <c r="CD16" s="146"/>
      <c r="CE16" s="146"/>
      <c r="CF16" s="146"/>
      <c r="CG16" s="146"/>
      <c r="CH16" s="146"/>
      <c r="CI16" s="147"/>
      <c r="CJ16" s="145"/>
      <c r="CK16" s="146"/>
      <c r="CL16" s="146"/>
      <c r="CM16" s="146"/>
      <c r="CN16" s="146"/>
      <c r="CO16" s="146"/>
      <c r="CP16" s="146"/>
      <c r="CQ16" s="146"/>
      <c r="CR16" s="147"/>
      <c r="CS16" s="145"/>
      <c r="CT16" s="146"/>
      <c r="CU16" s="146"/>
      <c r="CV16" s="146"/>
      <c r="CW16" s="146"/>
      <c r="CX16" s="146"/>
      <c r="CY16" s="146"/>
      <c r="CZ16" s="146"/>
      <c r="DA16" s="146"/>
    </row>
    <row r="17" spans="1:105" s="64" customFormat="1" ht="79.5" customHeight="1">
      <c r="A17" s="143" t="s">
        <v>189</v>
      </c>
      <c r="B17" s="143"/>
      <c r="C17" s="143"/>
      <c r="D17" s="143"/>
      <c r="E17" s="143"/>
      <c r="F17" s="143"/>
      <c r="G17" s="144" t="s">
        <v>482</v>
      </c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73"/>
      <c r="AJ17" s="145" t="s">
        <v>357</v>
      </c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7"/>
      <c r="AZ17" s="145"/>
      <c r="BA17" s="146"/>
      <c r="BB17" s="146"/>
      <c r="BC17" s="146"/>
      <c r="BD17" s="146"/>
      <c r="BE17" s="146"/>
      <c r="BF17" s="146"/>
      <c r="BG17" s="146"/>
      <c r="BH17" s="147"/>
      <c r="BI17" s="145"/>
      <c r="BJ17" s="146"/>
      <c r="BK17" s="146"/>
      <c r="BL17" s="146"/>
      <c r="BM17" s="146"/>
      <c r="BN17" s="146"/>
      <c r="BO17" s="146"/>
      <c r="BP17" s="146"/>
      <c r="BQ17" s="147"/>
      <c r="BR17" s="145"/>
      <c r="BS17" s="146"/>
      <c r="BT17" s="146"/>
      <c r="BU17" s="146"/>
      <c r="BV17" s="146"/>
      <c r="BW17" s="146"/>
      <c r="BX17" s="146"/>
      <c r="BY17" s="146"/>
      <c r="BZ17" s="147"/>
      <c r="CA17" s="145"/>
      <c r="CB17" s="146"/>
      <c r="CC17" s="146"/>
      <c r="CD17" s="146"/>
      <c r="CE17" s="146"/>
      <c r="CF17" s="146"/>
      <c r="CG17" s="146"/>
      <c r="CH17" s="146"/>
      <c r="CI17" s="147"/>
      <c r="CJ17" s="145"/>
      <c r="CK17" s="146"/>
      <c r="CL17" s="146"/>
      <c r="CM17" s="146"/>
      <c r="CN17" s="146"/>
      <c r="CO17" s="146"/>
      <c r="CP17" s="146"/>
      <c r="CQ17" s="146"/>
      <c r="CR17" s="147"/>
      <c r="CS17" s="145"/>
      <c r="CT17" s="146"/>
      <c r="CU17" s="146"/>
      <c r="CV17" s="146"/>
      <c r="CW17" s="146"/>
      <c r="CX17" s="146"/>
      <c r="CY17" s="146"/>
      <c r="CZ17" s="146"/>
      <c r="DA17" s="146"/>
    </row>
    <row r="18" spans="1:105" s="64" customFormat="1" ht="27.75" customHeight="1">
      <c r="A18" s="143" t="s">
        <v>191</v>
      </c>
      <c r="B18" s="143"/>
      <c r="C18" s="143"/>
      <c r="D18" s="143"/>
      <c r="E18" s="143"/>
      <c r="F18" s="143"/>
      <c r="G18" s="144" t="s">
        <v>365</v>
      </c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73"/>
      <c r="AJ18" s="145" t="s">
        <v>357</v>
      </c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7"/>
      <c r="AZ18" s="145"/>
      <c r="BA18" s="146"/>
      <c r="BB18" s="146"/>
      <c r="BC18" s="146"/>
      <c r="BD18" s="146"/>
      <c r="BE18" s="146"/>
      <c r="BF18" s="146"/>
      <c r="BG18" s="146"/>
      <c r="BH18" s="147"/>
      <c r="BI18" s="145"/>
      <c r="BJ18" s="146"/>
      <c r="BK18" s="146"/>
      <c r="BL18" s="146"/>
      <c r="BM18" s="146"/>
      <c r="BN18" s="146"/>
      <c r="BO18" s="146"/>
      <c r="BP18" s="146"/>
      <c r="BQ18" s="147"/>
      <c r="BR18" s="145"/>
      <c r="BS18" s="146"/>
      <c r="BT18" s="146"/>
      <c r="BU18" s="146"/>
      <c r="BV18" s="146"/>
      <c r="BW18" s="146"/>
      <c r="BX18" s="146"/>
      <c r="BY18" s="146"/>
      <c r="BZ18" s="147"/>
      <c r="CA18" s="145"/>
      <c r="CB18" s="146"/>
      <c r="CC18" s="146"/>
      <c r="CD18" s="146"/>
      <c r="CE18" s="146"/>
      <c r="CF18" s="146"/>
      <c r="CG18" s="146"/>
      <c r="CH18" s="146"/>
      <c r="CI18" s="147"/>
      <c r="CJ18" s="145"/>
      <c r="CK18" s="146"/>
      <c r="CL18" s="146"/>
      <c r="CM18" s="146"/>
      <c r="CN18" s="146"/>
      <c r="CO18" s="146"/>
      <c r="CP18" s="146"/>
      <c r="CQ18" s="146"/>
      <c r="CR18" s="147"/>
      <c r="CS18" s="145"/>
      <c r="CT18" s="146"/>
      <c r="CU18" s="146"/>
      <c r="CV18" s="146"/>
      <c r="CW18" s="146"/>
      <c r="CX18" s="146"/>
      <c r="CY18" s="146"/>
      <c r="CZ18" s="146"/>
      <c r="DA18" s="146"/>
    </row>
    <row r="19" spans="1:105" s="64" customFormat="1" ht="15" customHeight="1">
      <c r="A19" s="143"/>
      <c r="B19" s="143"/>
      <c r="C19" s="143"/>
      <c r="D19" s="143"/>
      <c r="E19" s="143"/>
      <c r="F19" s="143"/>
      <c r="G19" s="144" t="s">
        <v>266</v>
      </c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73"/>
      <c r="AJ19" s="145" t="s">
        <v>357</v>
      </c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7"/>
      <c r="AZ19" s="145"/>
      <c r="BA19" s="146"/>
      <c r="BB19" s="146"/>
      <c r="BC19" s="146"/>
      <c r="BD19" s="146"/>
      <c r="BE19" s="146"/>
      <c r="BF19" s="146"/>
      <c r="BG19" s="146"/>
      <c r="BH19" s="147"/>
      <c r="BI19" s="145"/>
      <c r="BJ19" s="146"/>
      <c r="BK19" s="146"/>
      <c r="BL19" s="146"/>
      <c r="BM19" s="146"/>
      <c r="BN19" s="146"/>
      <c r="BO19" s="146"/>
      <c r="BP19" s="146"/>
      <c r="BQ19" s="147"/>
      <c r="BR19" s="145"/>
      <c r="BS19" s="146"/>
      <c r="BT19" s="146"/>
      <c r="BU19" s="146"/>
      <c r="BV19" s="146"/>
      <c r="BW19" s="146"/>
      <c r="BX19" s="146"/>
      <c r="BY19" s="146"/>
      <c r="BZ19" s="147"/>
      <c r="CA19" s="145"/>
      <c r="CB19" s="146"/>
      <c r="CC19" s="146"/>
      <c r="CD19" s="146"/>
      <c r="CE19" s="146"/>
      <c r="CF19" s="146"/>
      <c r="CG19" s="146"/>
      <c r="CH19" s="146"/>
      <c r="CI19" s="147"/>
      <c r="CJ19" s="145"/>
      <c r="CK19" s="146"/>
      <c r="CL19" s="146"/>
      <c r="CM19" s="146"/>
      <c r="CN19" s="146"/>
      <c r="CO19" s="146"/>
      <c r="CP19" s="146"/>
      <c r="CQ19" s="146"/>
      <c r="CR19" s="147"/>
      <c r="CS19" s="145"/>
      <c r="CT19" s="146"/>
      <c r="CU19" s="146"/>
      <c r="CV19" s="146"/>
      <c r="CW19" s="146"/>
      <c r="CX19" s="146"/>
      <c r="CY19" s="146"/>
      <c r="CZ19" s="146"/>
      <c r="DA19" s="146"/>
    </row>
    <row r="20" spans="1:105" s="64" customFormat="1" ht="15" customHeight="1">
      <c r="A20" s="143"/>
      <c r="B20" s="143"/>
      <c r="C20" s="143"/>
      <c r="D20" s="143"/>
      <c r="E20" s="143"/>
      <c r="F20" s="143"/>
      <c r="G20" s="144" t="s">
        <v>267</v>
      </c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73"/>
      <c r="AJ20" s="145" t="s">
        <v>357</v>
      </c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7"/>
      <c r="AZ20" s="145"/>
      <c r="BA20" s="146"/>
      <c r="BB20" s="146"/>
      <c r="BC20" s="146"/>
      <c r="BD20" s="146"/>
      <c r="BE20" s="146"/>
      <c r="BF20" s="146"/>
      <c r="BG20" s="146"/>
      <c r="BH20" s="147"/>
      <c r="BI20" s="145"/>
      <c r="BJ20" s="146"/>
      <c r="BK20" s="146"/>
      <c r="BL20" s="146"/>
      <c r="BM20" s="146"/>
      <c r="BN20" s="146"/>
      <c r="BO20" s="146"/>
      <c r="BP20" s="146"/>
      <c r="BQ20" s="147"/>
      <c r="BR20" s="145"/>
      <c r="BS20" s="146"/>
      <c r="BT20" s="146"/>
      <c r="BU20" s="146"/>
      <c r="BV20" s="146"/>
      <c r="BW20" s="146"/>
      <c r="BX20" s="146"/>
      <c r="BY20" s="146"/>
      <c r="BZ20" s="147"/>
      <c r="CA20" s="145"/>
      <c r="CB20" s="146"/>
      <c r="CC20" s="146"/>
      <c r="CD20" s="146"/>
      <c r="CE20" s="146"/>
      <c r="CF20" s="146"/>
      <c r="CG20" s="146"/>
      <c r="CH20" s="146"/>
      <c r="CI20" s="147"/>
      <c r="CJ20" s="145"/>
      <c r="CK20" s="146"/>
      <c r="CL20" s="146"/>
      <c r="CM20" s="146"/>
      <c r="CN20" s="146"/>
      <c r="CO20" s="146"/>
      <c r="CP20" s="146"/>
      <c r="CQ20" s="146"/>
      <c r="CR20" s="147"/>
      <c r="CS20" s="145"/>
      <c r="CT20" s="146"/>
      <c r="CU20" s="146"/>
      <c r="CV20" s="146"/>
      <c r="CW20" s="146"/>
      <c r="CX20" s="146"/>
      <c r="CY20" s="146"/>
      <c r="CZ20" s="146"/>
      <c r="DA20" s="146"/>
    </row>
    <row r="21" spans="1:105" s="64" customFormat="1" ht="15" customHeight="1">
      <c r="A21" s="143"/>
      <c r="B21" s="143"/>
      <c r="C21" s="143"/>
      <c r="D21" s="143"/>
      <c r="E21" s="143"/>
      <c r="F21" s="143"/>
      <c r="G21" s="144" t="s">
        <v>268</v>
      </c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73"/>
      <c r="AJ21" s="145" t="s">
        <v>357</v>
      </c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7"/>
      <c r="AZ21" s="145"/>
      <c r="BA21" s="146"/>
      <c r="BB21" s="146"/>
      <c r="BC21" s="146"/>
      <c r="BD21" s="146"/>
      <c r="BE21" s="146"/>
      <c r="BF21" s="146"/>
      <c r="BG21" s="146"/>
      <c r="BH21" s="147"/>
      <c r="BI21" s="145"/>
      <c r="BJ21" s="146"/>
      <c r="BK21" s="146"/>
      <c r="BL21" s="146"/>
      <c r="BM21" s="146"/>
      <c r="BN21" s="146"/>
      <c r="BO21" s="146"/>
      <c r="BP21" s="146"/>
      <c r="BQ21" s="147"/>
      <c r="BR21" s="145"/>
      <c r="BS21" s="146"/>
      <c r="BT21" s="146"/>
      <c r="BU21" s="146"/>
      <c r="BV21" s="146"/>
      <c r="BW21" s="146"/>
      <c r="BX21" s="146"/>
      <c r="BY21" s="146"/>
      <c r="BZ21" s="147"/>
      <c r="CA21" s="145"/>
      <c r="CB21" s="146"/>
      <c r="CC21" s="146"/>
      <c r="CD21" s="146"/>
      <c r="CE21" s="146"/>
      <c r="CF21" s="146"/>
      <c r="CG21" s="146"/>
      <c r="CH21" s="146"/>
      <c r="CI21" s="147"/>
      <c r="CJ21" s="145"/>
      <c r="CK21" s="146"/>
      <c r="CL21" s="146"/>
      <c r="CM21" s="146"/>
      <c r="CN21" s="146"/>
      <c r="CO21" s="146"/>
      <c r="CP21" s="146"/>
      <c r="CQ21" s="146"/>
      <c r="CR21" s="147"/>
      <c r="CS21" s="145"/>
      <c r="CT21" s="146"/>
      <c r="CU21" s="146"/>
      <c r="CV21" s="146"/>
      <c r="CW21" s="146"/>
      <c r="CX21" s="146"/>
      <c r="CY21" s="146"/>
      <c r="CZ21" s="146"/>
      <c r="DA21" s="146"/>
    </row>
    <row r="22" spans="1:105" s="64" customFormat="1" ht="15" customHeight="1">
      <c r="A22" s="143" t="s">
        <v>204</v>
      </c>
      <c r="B22" s="143"/>
      <c r="C22" s="143"/>
      <c r="D22" s="143"/>
      <c r="E22" s="143"/>
      <c r="F22" s="143"/>
      <c r="G22" s="144" t="s">
        <v>366</v>
      </c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73"/>
      <c r="AJ22" s="145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7"/>
      <c r="AZ22" s="145">
        <v>100</v>
      </c>
      <c r="BA22" s="146"/>
      <c r="BB22" s="146"/>
      <c r="BC22" s="146"/>
      <c r="BD22" s="146"/>
      <c r="BE22" s="146"/>
      <c r="BF22" s="146"/>
      <c r="BG22" s="146"/>
      <c r="BH22" s="147"/>
      <c r="BI22" s="145">
        <v>100</v>
      </c>
      <c r="BJ22" s="146"/>
      <c r="BK22" s="146"/>
      <c r="BL22" s="146"/>
      <c r="BM22" s="146"/>
      <c r="BN22" s="146"/>
      <c r="BO22" s="146"/>
      <c r="BP22" s="146"/>
      <c r="BQ22" s="147"/>
      <c r="BR22" s="145">
        <v>100</v>
      </c>
      <c r="BS22" s="146"/>
      <c r="BT22" s="146"/>
      <c r="BU22" s="146"/>
      <c r="BV22" s="146"/>
      <c r="BW22" s="146"/>
      <c r="BX22" s="146"/>
      <c r="BY22" s="146"/>
      <c r="BZ22" s="147"/>
      <c r="CA22" s="145">
        <v>100</v>
      </c>
      <c r="CB22" s="146"/>
      <c r="CC22" s="146"/>
      <c r="CD22" s="146"/>
      <c r="CE22" s="146"/>
      <c r="CF22" s="146"/>
      <c r="CG22" s="146"/>
      <c r="CH22" s="146"/>
      <c r="CI22" s="147"/>
      <c r="CJ22" s="145">
        <v>100</v>
      </c>
      <c r="CK22" s="146"/>
      <c r="CL22" s="146"/>
      <c r="CM22" s="146"/>
      <c r="CN22" s="146"/>
      <c r="CO22" s="146"/>
      <c r="CP22" s="146"/>
      <c r="CQ22" s="146"/>
      <c r="CR22" s="147"/>
      <c r="CS22" s="145">
        <v>100</v>
      </c>
      <c r="CT22" s="146"/>
      <c r="CU22" s="146"/>
      <c r="CV22" s="146"/>
      <c r="CW22" s="146"/>
      <c r="CX22" s="146"/>
      <c r="CY22" s="146"/>
      <c r="CZ22" s="146"/>
      <c r="DA22" s="146"/>
    </row>
    <row r="23" spans="1:105" s="64" customFormat="1" ht="27.75" customHeight="1">
      <c r="A23" s="143" t="s">
        <v>206</v>
      </c>
      <c r="B23" s="143"/>
      <c r="C23" s="143"/>
      <c r="D23" s="143"/>
      <c r="E23" s="143"/>
      <c r="F23" s="143"/>
      <c r="G23" s="144" t="s">
        <v>367</v>
      </c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73"/>
      <c r="AJ23" s="145" t="s">
        <v>368</v>
      </c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7"/>
      <c r="AZ23" s="176" t="e">
        <f>#REF!/#REF!</f>
        <v>#REF!</v>
      </c>
      <c r="BA23" s="177"/>
      <c r="BB23" s="177"/>
      <c r="BC23" s="177"/>
      <c r="BD23" s="177"/>
      <c r="BE23" s="177"/>
      <c r="BF23" s="177"/>
      <c r="BG23" s="177"/>
      <c r="BH23" s="178"/>
      <c r="BI23" s="176" t="e">
        <f>#REF!/#REF!</f>
        <v>#REF!</v>
      </c>
      <c r="BJ23" s="177"/>
      <c r="BK23" s="177"/>
      <c r="BL23" s="177"/>
      <c r="BM23" s="177"/>
      <c r="BN23" s="177"/>
      <c r="BO23" s="177"/>
      <c r="BP23" s="177"/>
      <c r="BQ23" s="178"/>
      <c r="BR23" s="176" t="e">
        <f>#REF!/#REF!</f>
        <v>#REF!</v>
      </c>
      <c r="BS23" s="177"/>
      <c r="BT23" s="177"/>
      <c r="BU23" s="177"/>
      <c r="BV23" s="177"/>
      <c r="BW23" s="177"/>
      <c r="BX23" s="177"/>
      <c r="BY23" s="177"/>
      <c r="BZ23" s="178"/>
      <c r="CA23" s="176" t="e">
        <f>#REF!/#REF!</f>
        <v>#REF!</v>
      </c>
      <c r="CB23" s="177"/>
      <c r="CC23" s="177"/>
      <c r="CD23" s="177"/>
      <c r="CE23" s="177"/>
      <c r="CF23" s="177"/>
      <c r="CG23" s="177"/>
      <c r="CH23" s="177"/>
      <c r="CI23" s="178"/>
      <c r="CJ23" s="176" t="e">
        <f>#REF!/#REF!</f>
        <v>#REF!</v>
      </c>
      <c r="CK23" s="177"/>
      <c r="CL23" s="177"/>
      <c r="CM23" s="177"/>
      <c r="CN23" s="177"/>
      <c r="CO23" s="177"/>
      <c r="CP23" s="177"/>
      <c r="CQ23" s="177"/>
      <c r="CR23" s="178"/>
      <c r="CS23" s="176" t="e">
        <f>#REF!/#REF!</f>
        <v>#REF!</v>
      </c>
      <c r="CT23" s="177"/>
      <c r="CU23" s="177"/>
      <c r="CV23" s="177"/>
      <c r="CW23" s="177"/>
      <c r="CX23" s="177"/>
      <c r="CY23" s="177"/>
      <c r="CZ23" s="177"/>
      <c r="DA23" s="177"/>
    </row>
    <row r="24" spans="1:105" s="64" customFormat="1" ht="27.75" customHeight="1">
      <c r="A24" s="143"/>
      <c r="B24" s="143"/>
      <c r="C24" s="143"/>
      <c r="D24" s="143"/>
      <c r="E24" s="143"/>
      <c r="F24" s="143"/>
      <c r="G24" s="144" t="s">
        <v>369</v>
      </c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73"/>
      <c r="AJ24" s="145" t="s">
        <v>368</v>
      </c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7"/>
      <c r="AZ24" s="176" t="e">
        <f>#REF!/#REF!</f>
        <v>#REF!</v>
      </c>
      <c r="BA24" s="177"/>
      <c r="BB24" s="177"/>
      <c r="BC24" s="177"/>
      <c r="BD24" s="177"/>
      <c r="BE24" s="177"/>
      <c r="BF24" s="177"/>
      <c r="BG24" s="177"/>
      <c r="BH24" s="178"/>
      <c r="BI24" s="176" t="e">
        <f>#REF!/#REF!</f>
        <v>#REF!</v>
      </c>
      <c r="BJ24" s="177"/>
      <c r="BK24" s="177"/>
      <c r="BL24" s="177"/>
      <c r="BM24" s="177"/>
      <c r="BN24" s="177"/>
      <c r="BO24" s="177"/>
      <c r="BP24" s="177"/>
      <c r="BQ24" s="178"/>
      <c r="BR24" s="176" t="e">
        <f>#REF!/#REF!</f>
        <v>#REF!</v>
      </c>
      <c r="BS24" s="177"/>
      <c r="BT24" s="177"/>
      <c r="BU24" s="177"/>
      <c r="BV24" s="177"/>
      <c r="BW24" s="177"/>
      <c r="BX24" s="177"/>
      <c r="BY24" s="177"/>
      <c r="BZ24" s="178"/>
      <c r="CA24" s="176" t="e">
        <f>#REF!/#REF!</f>
        <v>#REF!</v>
      </c>
      <c r="CB24" s="177"/>
      <c r="CC24" s="177"/>
      <c r="CD24" s="177"/>
      <c r="CE24" s="177"/>
      <c r="CF24" s="177"/>
      <c r="CG24" s="177"/>
      <c r="CH24" s="177"/>
      <c r="CI24" s="178"/>
      <c r="CJ24" s="176" t="e">
        <f>#REF!/#REF!</f>
        <v>#REF!</v>
      </c>
      <c r="CK24" s="177"/>
      <c r="CL24" s="177"/>
      <c r="CM24" s="177"/>
      <c r="CN24" s="177"/>
      <c r="CO24" s="177"/>
      <c r="CP24" s="177"/>
      <c r="CQ24" s="177"/>
      <c r="CR24" s="178"/>
      <c r="CS24" s="176" t="e">
        <f>#REF!/#REF!</f>
        <v>#REF!</v>
      </c>
      <c r="CT24" s="177"/>
      <c r="CU24" s="177"/>
      <c r="CV24" s="177"/>
      <c r="CW24" s="177"/>
      <c r="CX24" s="177"/>
      <c r="CY24" s="177"/>
      <c r="CZ24" s="177"/>
      <c r="DA24" s="177"/>
    </row>
    <row r="25" spans="1:105" s="64" customFormat="1" ht="27.75" customHeight="1">
      <c r="A25" s="143" t="s">
        <v>211</v>
      </c>
      <c r="B25" s="143"/>
      <c r="C25" s="143"/>
      <c r="D25" s="143"/>
      <c r="E25" s="143"/>
      <c r="F25" s="143"/>
      <c r="G25" s="144" t="s">
        <v>370</v>
      </c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73"/>
      <c r="AJ25" s="145" t="s">
        <v>356</v>
      </c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7"/>
      <c r="AZ25" s="145"/>
      <c r="BA25" s="146"/>
      <c r="BB25" s="146"/>
      <c r="BC25" s="146"/>
      <c r="BD25" s="146"/>
      <c r="BE25" s="146"/>
      <c r="BF25" s="146"/>
      <c r="BG25" s="146"/>
      <c r="BH25" s="147"/>
      <c r="BI25" s="145"/>
      <c r="BJ25" s="146"/>
      <c r="BK25" s="146"/>
      <c r="BL25" s="146"/>
      <c r="BM25" s="146"/>
      <c r="BN25" s="146"/>
      <c r="BO25" s="146"/>
      <c r="BP25" s="146"/>
      <c r="BQ25" s="147"/>
      <c r="BR25" s="145"/>
      <c r="BS25" s="146"/>
      <c r="BT25" s="146"/>
      <c r="BU25" s="146"/>
      <c r="BV25" s="146"/>
      <c r="BW25" s="146"/>
      <c r="BX25" s="146"/>
      <c r="BY25" s="146"/>
      <c r="BZ25" s="147"/>
      <c r="CA25" s="145"/>
      <c r="CB25" s="146"/>
      <c r="CC25" s="146"/>
      <c r="CD25" s="146"/>
      <c r="CE25" s="146"/>
      <c r="CF25" s="146"/>
      <c r="CG25" s="146"/>
      <c r="CH25" s="146"/>
      <c r="CI25" s="147"/>
      <c r="CJ25" s="145"/>
      <c r="CK25" s="146"/>
      <c r="CL25" s="146"/>
      <c r="CM25" s="146"/>
      <c r="CN25" s="146"/>
      <c r="CO25" s="146"/>
      <c r="CP25" s="146"/>
      <c r="CQ25" s="146"/>
      <c r="CR25" s="147"/>
      <c r="CS25" s="145"/>
      <c r="CT25" s="146"/>
      <c r="CU25" s="146"/>
      <c r="CV25" s="146"/>
      <c r="CW25" s="146"/>
      <c r="CX25" s="146"/>
      <c r="CY25" s="146"/>
      <c r="CZ25" s="146"/>
      <c r="DA25" s="146"/>
    </row>
    <row r="26" spans="1:105" s="64" customFormat="1" ht="27.75" customHeight="1">
      <c r="A26" s="143" t="s">
        <v>213</v>
      </c>
      <c r="B26" s="143"/>
      <c r="C26" s="143"/>
      <c r="D26" s="143"/>
      <c r="E26" s="143"/>
      <c r="F26" s="143"/>
      <c r="G26" s="144" t="s">
        <v>371</v>
      </c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73"/>
      <c r="AJ26" s="145" t="s">
        <v>372</v>
      </c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7"/>
      <c r="AZ26" s="145"/>
      <c r="BA26" s="146"/>
      <c r="BB26" s="146"/>
      <c r="BC26" s="146"/>
      <c r="BD26" s="146"/>
      <c r="BE26" s="146"/>
      <c r="BF26" s="146"/>
      <c r="BG26" s="146"/>
      <c r="BH26" s="147"/>
      <c r="BI26" s="145"/>
      <c r="BJ26" s="146"/>
      <c r="BK26" s="146"/>
      <c r="BL26" s="146"/>
      <c r="BM26" s="146"/>
      <c r="BN26" s="146"/>
      <c r="BO26" s="146"/>
      <c r="BP26" s="146"/>
      <c r="BQ26" s="147"/>
      <c r="BR26" s="145"/>
      <c r="BS26" s="146"/>
      <c r="BT26" s="146"/>
      <c r="BU26" s="146"/>
      <c r="BV26" s="146"/>
      <c r="BW26" s="146"/>
      <c r="BX26" s="146"/>
      <c r="BY26" s="146"/>
      <c r="BZ26" s="147"/>
      <c r="CA26" s="145"/>
      <c r="CB26" s="146"/>
      <c r="CC26" s="146"/>
      <c r="CD26" s="146"/>
      <c r="CE26" s="146"/>
      <c r="CF26" s="146"/>
      <c r="CG26" s="146"/>
      <c r="CH26" s="146"/>
      <c r="CI26" s="147"/>
      <c r="CJ26" s="145"/>
      <c r="CK26" s="146"/>
      <c r="CL26" s="146"/>
      <c r="CM26" s="146"/>
      <c r="CN26" s="146"/>
      <c r="CO26" s="146"/>
      <c r="CP26" s="146"/>
      <c r="CQ26" s="146"/>
      <c r="CR26" s="147"/>
      <c r="CS26" s="145"/>
      <c r="CT26" s="146"/>
      <c r="CU26" s="146"/>
      <c r="CV26" s="146"/>
      <c r="CW26" s="146"/>
      <c r="CX26" s="146"/>
      <c r="CY26" s="146"/>
      <c r="CZ26" s="146"/>
      <c r="DA26" s="146"/>
    </row>
    <row r="27" spans="1:105" s="64" customFormat="1" ht="27.75" customHeight="1">
      <c r="A27" s="143" t="s">
        <v>373</v>
      </c>
      <c r="B27" s="143"/>
      <c r="C27" s="143"/>
      <c r="D27" s="143"/>
      <c r="E27" s="143"/>
      <c r="F27" s="143"/>
      <c r="G27" s="144" t="s">
        <v>374</v>
      </c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73"/>
      <c r="AJ27" s="145" t="s">
        <v>372</v>
      </c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7"/>
      <c r="AZ27" s="145"/>
      <c r="BA27" s="146"/>
      <c r="BB27" s="146"/>
      <c r="BC27" s="146"/>
      <c r="BD27" s="146"/>
      <c r="BE27" s="146"/>
      <c r="BF27" s="146"/>
      <c r="BG27" s="146"/>
      <c r="BH27" s="147"/>
      <c r="BI27" s="145"/>
      <c r="BJ27" s="146"/>
      <c r="BK27" s="146"/>
      <c r="BL27" s="146"/>
      <c r="BM27" s="146"/>
      <c r="BN27" s="146"/>
      <c r="BO27" s="146"/>
      <c r="BP27" s="146"/>
      <c r="BQ27" s="147"/>
      <c r="BR27" s="145"/>
      <c r="BS27" s="146"/>
      <c r="BT27" s="146"/>
      <c r="BU27" s="146"/>
      <c r="BV27" s="146"/>
      <c r="BW27" s="146"/>
      <c r="BX27" s="146"/>
      <c r="BY27" s="146"/>
      <c r="BZ27" s="147"/>
      <c r="CA27" s="145"/>
      <c r="CB27" s="146"/>
      <c r="CC27" s="146"/>
      <c r="CD27" s="146"/>
      <c r="CE27" s="146"/>
      <c r="CF27" s="146"/>
      <c r="CG27" s="146"/>
      <c r="CH27" s="146"/>
      <c r="CI27" s="147"/>
      <c r="CJ27" s="145"/>
      <c r="CK27" s="146"/>
      <c r="CL27" s="146"/>
      <c r="CM27" s="146"/>
      <c r="CN27" s="146"/>
      <c r="CO27" s="146"/>
      <c r="CP27" s="146"/>
      <c r="CQ27" s="146"/>
      <c r="CR27" s="147"/>
      <c r="CS27" s="145"/>
      <c r="CT27" s="146"/>
      <c r="CU27" s="146"/>
      <c r="CV27" s="146"/>
      <c r="CW27" s="146"/>
      <c r="CX27" s="146"/>
      <c r="CY27" s="146"/>
      <c r="CZ27" s="146"/>
      <c r="DA27" s="146"/>
    </row>
    <row r="28" spans="1:105" s="64" customFormat="1" ht="27.75" customHeight="1">
      <c r="A28" s="143" t="s">
        <v>375</v>
      </c>
      <c r="B28" s="143"/>
      <c r="C28" s="143"/>
      <c r="D28" s="143"/>
      <c r="E28" s="143"/>
      <c r="F28" s="143"/>
      <c r="G28" s="144" t="s">
        <v>376</v>
      </c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73"/>
      <c r="AJ28" s="145" t="s">
        <v>372</v>
      </c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7"/>
      <c r="AZ28" s="145"/>
      <c r="BA28" s="146"/>
      <c r="BB28" s="146"/>
      <c r="BC28" s="146"/>
      <c r="BD28" s="146"/>
      <c r="BE28" s="146"/>
      <c r="BF28" s="146"/>
      <c r="BG28" s="146"/>
      <c r="BH28" s="147"/>
      <c r="BI28" s="145"/>
      <c r="BJ28" s="146"/>
      <c r="BK28" s="146"/>
      <c r="BL28" s="146"/>
      <c r="BM28" s="146"/>
      <c r="BN28" s="146"/>
      <c r="BO28" s="146"/>
      <c r="BP28" s="146"/>
      <c r="BQ28" s="147"/>
      <c r="BR28" s="145"/>
      <c r="BS28" s="146"/>
      <c r="BT28" s="146"/>
      <c r="BU28" s="146"/>
      <c r="BV28" s="146"/>
      <c r="BW28" s="146"/>
      <c r="BX28" s="146"/>
      <c r="BY28" s="146"/>
      <c r="BZ28" s="147"/>
      <c r="CA28" s="145"/>
      <c r="CB28" s="146"/>
      <c r="CC28" s="146"/>
      <c r="CD28" s="146"/>
      <c r="CE28" s="146"/>
      <c r="CF28" s="146"/>
      <c r="CG28" s="146"/>
      <c r="CH28" s="146"/>
      <c r="CI28" s="147"/>
      <c r="CJ28" s="145"/>
      <c r="CK28" s="146"/>
      <c r="CL28" s="146"/>
      <c r="CM28" s="146"/>
      <c r="CN28" s="146"/>
      <c r="CO28" s="146"/>
      <c r="CP28" s="146"/>
      <c r="CQ28" s="146"/>
      <c r="CR28" s="147"/>
      <c r="CS28" s="145"/>
      <c r="CT28" s="146"/>
      <c r="CU28" s="146"/>
      <c r="CV28" s="146"/>
      <c r="CW28" s="146"/>
      <c r="CX28" s="146"/>
      <c r="CY28" s="146"/>
      <c r="CZ28" s="146"/>
      <c r="DA28" s="146"/>
    </row>
    <row r="29" spans="1:105" s="64" customFormat="1" ht="16.5" customHeight="1">
      <c r="A29" s="143"/>
      <c r="B29" s="143"/>
      <c r="C29" s="143"/>
      <c r="D29" s="143"/>
      <c r="E29" s="143"/>
      <c r="F29" s="143"/>
      <c r="G29" s="174" t="s">
        <v>377</v>
      </c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5"/>
      <c r="AJ29" s="145" t="s">
        <v>372</v>
      </c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7"/>
      <c r="AZ29" s="145"/>
      <c r="BA29" s="146"/>
      <c r="BB29" s="146"/>
      <c r="BC29" s="146"/>
      <c r="BD29" s="146"/>
      <c r="BE29" s="146"/>
      <c r="BF29" s="146"/>
      <c r="BG29" s="146"/>
      <c r="BH29" s="147"/>
      <c r="BI29" s="145"/>
      <c r="BJ29" s="146"/>
      <c r="BK29" s="146"/>
      <c r="BL29" s="146"/>
      <c r="BM29" s="146"/>
      <c r="BN29" s="146"/>
      <c r="BO29" s="146"/>
      <c r="BP29" s="146"/>
      <c r="BQ29" s="147"/>
      <c r="BR29" s="145"/>
      <c r="BS29" s="146"/>
      <c r="BT29" s="146"/>
      <c r="BU29" s="146"/>
      <c r="BV29" s="146"/>
      <c r="BW29" s="146"/>
      <c r="BX29" s="146"/>
      <c r="BY29" s="146"/>
      <c r="BZ29" s="147"/>
      <c r="CA29" s="145"/>
      <c r="CB29" s="146"/>
      <c r="CC29" s="146"/>
      <c r="CD29" s="146"/>
      <c r="CE29" s="146"/>
      <c r="CF29" s="146"/>
      <c r="CG29" s="146"/>
      <c r="CH29" s="146"/>
      <c r="CI29" s="147"/>
      <c r="CJ29" s="145"/>
      <c r="CK29" s="146"/>
      <c r="CL29" s="146"/>
      <c r="CM29" s="146"/>
      <c r="CN29" s="146"/>
      <c r="CO29" s="146"/>
      <c r="CP29" s="146"/>
      <c r="CQ29" s="146"/>
      <c r="CR29" s="147"/>
      <c r="CS29" s="145"/>
      <c r="CT29" s="146"/>
      <c r="CU29" s="146"/>
      <c r="CV29" s="146"/>
      <c r="CW29" s="146"/>
      <c r="CX29" s="146"/>
      <c r="CY29" s="146"/>
      <c r="CZ29" s="146"/>
      <c r="DA29" s="146"/>
    </row>
    <row r="30" spans="1:105" s="64" customFormat="1" ht="16.5" customHeight="1">
      <c r="A30" s="143"/>
      <c r="B30" s="143"/>
      <c r="C30" s="143"/>
      <c r="D30" s="143"/>
      <c r="E30" s="143"/>
      <c r="F30" s="143"/>
      <c r="G30" s="174" t="s">
        <v>378</v>
      </c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5"/>
      <c r="AJ30" s="145" t="s">
        <v>372</v>
      </c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7"/>
      <c r="AZ30" s="145"/>
      <c r="BA30" s="146"/>
      <c r="BB30" s="146"/>
      <c r="BC30" s="146"/>
      <c r="BD30" s="146"/>
      <c r="BE30" s="146"/>
      <c r="BF30" s="146"/>
      <c r="BG30" s="146"/>
      <c r="BH30" s="147"/>
      <c r="BI30" s="145"/>
      <c r="BJ30" s="146"/>
      <c r="BK30" s="146"/>
      <c r="BL30" s="146"/>
      <c r="BM30" s="146"/>
      <c r="BN30" s="146"/>
      <c r="BO30" s="146"/>
      <c r="BP30" s="146"/>
      <c r="BQ30" s="147"/>
      <c r="BR30" s="145"/>
      <c r="BS30" s="146"/>
      <c r="BT30" s="146"/>
      <c r="BU30" s="146"/>
      <c r="BV30" s="146"/>
      <c r="BW30" s="146"/>
      <c r="BX30" s="146"/>
      <c r="BY30" s="146"/>
      <c r="BZ30" s="147"/>
      <c r="CA30" s="145"/>
      <c r="CB30" s="146"/>
      <c r="CC30" s="146"/>
      <c r="CD30" s="146"/>
      <c r="CE30" s="146"/>
      <c r="CF30" s="146"/>
      <c r="CG30" s="146"/>
      <c r="CH30" s="146"/>
      <c r="CI30" s="147"/>
      <c r="CJ30" s="145"/>
      <c r="CK30" s="146"/>
      <c r="CL30" s="146"/>
      <c r="CM30" s="146"/>
      <c r="CN30" s="146"/>
      <c r="CO30" s="146"/>
      <c r="CP30" s="146"/>
      <c r="CQ30" s="146"/>
      <c r="CR30" s="147"/>
      <c r="CS30" s="145"/>
      <c r="CT30" s="146"/>
      <c r="CU30" s="146"/>
      <c r="CV30" s="146"/>
      <c r="CW30" s="146"/>
      <c r="CX30" s="146"/>
      <c r="CY30" s="146"/>
      <c r="CZ30" s="146"/>
      <c r="DA30" s="146"/>
    </row>
    <row r="31" spans="1:105" s="64" customFormat="1" ht="16.5" customHeight="1">
      <c r="A31" s="143"/>
      <c r="B31" s="143"/>
      <c r="C31" s="143"/>
      <c r="D31" s="143"/>
      <c r="E31" s="143"/>
      <c r="F31" s="143"/>
      <c r="G31" s="174" t="s">
        <v>379</v>
      </c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5"/>
      <c r="AJ31" s="145" t="s">
        <v>372</v>
      </c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7"/>
      <c r="AZ31" s="145"/>
      <c r="BA31" s="146"/>
      <c r="BB31" s="146"/>
      <c r="BC31" s="146"/>
      <c r="BD31" s="146"/>
      <c r="BE31" s="146"/>
      <c r="BF31" s="146"/>
      <c r="BG31" s="146"/>
      <c r="BH31" s="147"/>
      <c r="BI31" s="145"/>
      <c r="BJ31" s="146"/>
      <c r="BK31" s="146"/>
      <c r="BL31" s="146"/>
      <c r="BM31" s="146"/>
      <c r="BN31" s="146"/>
      <c r="BO31" s="146"/>
      <c r="BP31" s="146"/>
      <c r="BQ31" s="147"/>
      <c r="BR31" s="145"/>
      <c r="BS31" s="146"/>
      <c r="BT31" s="146"/>
      <c r="BU31" s="146"/>
      <c r="BV31" s="146"/>
      <c r="BW31" s="146"/>
      <c r="BX31" s="146"/>
      <c r="BY31" s="146"/>
      <c r="BZ31" s="147"/>
      <c r="CA31" s="145"/>
      <c r="CB31" s="146"/>
      <c r="CC31" s="146"/>
      <c r="CD31" s="146"/>
      <c r="CE31" s="146"/>
      <c r="CF31" s="146"/>
      <c r="CG31" s="146"/>
      <c r="CH31" s="146"/>
      <c r="CI31" s="147"/>
      <c r="CJ31" s="145"/>
      <c r="CK31" s="146"/>
      <c r="CL31" s="146"/>
      <c r="CM31" s="146"/>
      <c r="CN31" s="146"/>
      <c r="CO31" s="146"/>
      <c r="CP31" s="146"/>
      <c r="CQ31" s="146"/>
      <c r="CR31" s="147"/>
      <c r="CS31" s="145"/>
      <c r="CT31" s="146"/>
      <c r="CU31" s="146"/>
      <c r="CV31" s="146"/>
      <c r="CW31" s="146"/>
      <c r="CX31" s="146"/>
      <c r="CY31" s="146"/>
      <c r="CZ31" s="146"/>
      <c r="DA31" s="146"/>
    </row>
    <row r="32" spans="1:105" s="64" customFormat="1" ht="16.5" customHeight="1">
      <c r="A32" s="143"/>
      <c r="B32" s="143"/>
      <c r="C32" s="143"/>
      <c r="D32" s="143"/>
      <c r="E32" s="143"/>
      <c r="F32" s="143"/>
      <c r="G32" s="174" t="s">
        <v>380</v>
      </c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5"/>
      <c r="AJ32" s="145" t="s">
        <v>372</v>
      </c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7"/>
      <c r="AZ32" s="145"/>
      <c r="BA32" s="146"/>
      <c r="BB32" s="146"/>
      <c r="BC32" s="146"/>
      <c r="BD32" s="146"/>
      <c r="BE32" s="146"/>
      <c r="BF32" s="146"/>
      <c r="BG32" s="146"/>
      <c r="BH32" s="147"/>
      <c r="BI32" s="145"/>
      <c r="BJ32" s="146"/>
      <c r="BK32" s="146"/>
      <c r="BL32" s="146"/>
      <c r="BM32" s="146"/>
      <c r="BN32" s="146"/>
      <c r="BO32" s="146"/>
      <c r="BP32" s="146"/>
      <c r="BQ32" s="147"/>
      <c r="BR32" s="145"/>
      <c r="BS32" s="146"/>
      <c r="BT32" s="146"/>
      <c r="BU32" s="146"/>
      <c r="BV32" s="146"/>
      <c r="BW32" s="146"/>
      <c r="BX32" s="146"/>
      <c r="BY32" s="146"/>
      <c r="BZ32" s="147"/>
      <c r="CA32" s="145"/>
      <c r="CB32" s="146"/>
      <c r="CC32" s="146"/>
      <c r="CD32" s="146"/>
      <c r="CE32" s="146"/>
      <c r="CF32" s="146"/>
      <c r="CG32" s="146"/>
      <c r="CH32" s="146"/>
      <c r="CI32" s="147"/>
      <c r="CJ32" s="145"/>
      <c r="CK32" s="146"/>
      <c r="CL32" s="146"/>
      <c r="CM32" s="146"/>
      <c r="CN32" s="146"/>
      <c r="CO32" s="146"/>
      <c r="CP32" s="146"/>
      <c r="CQ32" s="146"/>
      <c r="CR32" s="147"/>
      <c r="CS32" s="145"/>
      <c r="CT32" s="146"/>
      <c r="CU32" s="146"/>
      <c r="CV32" s="146"/>
      <c r="CW32" s="146"/>
      <c r="CX32" s="146"/>
      <c r="CY32" s="146"/>
      <c r="CZ32" s="146"/>
      <c r="DA32" s="146"/>
    </row>
    <row r="33" spans="1:105" s="64" customFormat="1" ht="27.75" customHeight="1">
      <c r="A33" s="143" t="s">
        <v>381</v>
      </c>
      <c r="B33" s="143"/>
      <c r="C33" s="143"/>
      <c r="D33" s="143"/>
      <c r="E33" s="143"/>
      <c r="F33" s="143"/>
      <c r="G33" s="144" t="s">
        <v>382</v>
      </c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73"/>
      <c r="AJ33" s="145" t="s">
        <v>372</v>
      </c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7"/>
      <c r="AZ33" s="145"/>
      <c r="BA33" s="146"/>
      <c r="BB33" s="146"/>
      <c r="BC33" s="146"/>
      <c r="BD33" s="146"/>
      <c r="BE33" s="146"/>
      <c r="BF33" s="146"/>
      <c r="BG33" s="146"/>
      <c r="BH33" s="147"/>
      <c r="BI33" s="145"/>
      <c r="BJ33" s="146"/>
      <c r="BK33" s="146"/>
      <c r="BL33" s="146"/>
      <c r="BM33" s="146"/>
      <c r="BN33" s="146"/>
      <c r="BO33" s="146"/>
      <c r="BP33" s="146"/>
      <c r="BQ33" s="147"/>
      <c r="BR33" s="145"/>
      <c r="BS33" s="146"/>
      <c r="BT33" s="146"/>
      <c r="BU33" s="146"/>
      <c r="BV33" s="146"/>
      <c r="BW33" s="146"/>
      <c r="BX33" s="146"/>
      <c r="BY33" s="146"/>
      <c r="BZ33" s="147"/>
      <c r="CA33" s="145"/>
      <c r="CB33" s="146"/>
      <c r="CC33" s="146"/>
      <c r="CD33" s="146"/>
      <c r="CE33" s="146"/>
      <c r="CF33" s="146"/>
      <c r="CG33" s="146"/>
      <c r="CH33" s="146"/>
      <c r="CI33" s="147"/>
      <c r="CJ33" s="145"/>
      <c r="CK33" s="146"/>
      <c r="CL33" s="146"/>
      <c r="CM33" s="146"/>
      <c r="CN33" s="146"/>
      <c r="CO33" s="146"/>
      <c r="CP33" s="146"/>
      <c r="CQ33" s="146"/>
      <c r="CR33" s="147"/>
      <c r="CS33" s="145"/>
      <c r="CT33" s="146"/>
      <c r="CU33" s="146"/>
      <c r="CV33" s="146"/>
      <c r="CW33" s="146"/>
      <c r="CX33" s="146"/>
      <c r="CY33" s="146"/>
      <c r="CZ33" s="146"/>
      <c r="DA33" s="146"/>
    </row>
    <row r="34" spans="1:105" s="64" customFormat="1" ht="27.75" customHeight="1">
      <c r="A34" s="143" t="s">
        <v>215</v>
      </c>
      <c r="B34" s="143"/>
      <c r="C34" s="143"/>
      <c r="D34" s="143"/>
      <c r="E34" s="143"/>
      <c r="F34" s="143"/>
      <c r="G34" s="144" t="s">
        <v>383</v>
      </c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73"/>
      <c r="AJ34" s="145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7"/>
      <c r="AZ34" s="145"/>
      <c r="BA34" s="146"/>
      <c r="BB34" s="146"/>
      <c r="BC34" s="146"/>
      <c r="BD34" s="146"/>
      <c r="BE34" s="146"/>
      <c r="BF34" s="146"/>
      <c r="BG34" s="146"/>
      <c r="BH34" s="147"/>
      <c r="BI34" s="145"/>
      <c r="BJ34" s="146"/>
      <c r="BK34" s="146"/>
      <c r="BL34" s="146"/>
      <c r="BM34" s="146"/>
      <c r="BN34" s="146"/>
      <c r="BO34" s="146"/>
      <c r="BP34" s="146"/>
      <c r="BQ34" s="147"/>
      <c r="BR34" s="145"/>
      <c r="BS34" s="146"/>
      <c r="BT34" s="146"/>
      <c r="BU34" s="146"/>
      <c r="BV34" s="146"/>
      <c r="BW34" s="146"/>
      <c r="BX34" s="146"/>
      <c r="BY34" s="146"/>
      <c r="BZ34" s="147"/>
      <c r="CA34" s="145"/>
      <c r="CB34" s="146"/>
      <c r="CC34" s="146"/>
      <c r="CD34" s="146"/>
      <c r="CE34" s="146"/>
      <c r="CF34" s="146"/>
      <c r="CG34" s="146"/>
      <c r="CH34" s="146"/>
      <c r="CI34" s="147"/>
      <c r="CJ34" s="145"/>
      <c r="CK34" s="146"/>
      <c r="CL34" s="146"/>
      <c r="CM34" s="146"/>
      <c r="CN34" s="146"/>
      <c r="CO34" s="146"/>
      <c r="CP34" s="146"/>
      <c r="CQ34" s="146"/>
      <c r="CR34" s="147"/>
      <c r="CS34" s="145"/>
      <c r="CT34" s="146"/>
      <c r="CU34" s="146"/>
      <c r="CV34" s="146"/>
      <c r="CW34" s="146"/>
      <c r="CX34" s="146"/>
      <c r="CY34" s="146"/>
      <c r="CZ34" s="146"/>
      <c r="DA34" s="146"/>
    </row>
    <row r="35" spans="1:105" s="64" customFormat="1" ht="27.75" customHeight="1">
      <c r="A35" s="143" t="s">
        <v>217</v>
      </c>
      <c r="B35" s="143"/>
      <c r="C35" s="143"/>
      <c r="D35" s="143"/>
      <c r="E35" s="143"/>
      <c r="F35" s="143"/>
      <c r="G35" s="144" t="s">
        <v>384</v>
      </c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73"/>
      <c r="AJ35" s="145" t="s">
        <v>385</v>
      </c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7"/>
      <c r="AZ35" s="145"/>
      <c r="BA35" s="146"/>
      <c r="BB35" s="146"/>
      <c r="BC35" s="146"/>
      <c r="BD35" s="146"/>
      <c r="BE35" s="146"/>
      <c r="BF35" s="146"/>
      <c r="BG35" s="146"/>
      <c r="BH35" s="147"/>
      <c r="BI35" s="145"/>
      <c r="BJ35" s="146"/>
      <c r="BK35" s="146"/>
      <c r="BL35" s="146"/>
      <c r="BM35" s="146"/>
      <c r="BN35" s="146"/>
      <c r="BO35" s="146"/>
      <c r="BP35" s="146"/>
      <c r="BQ35" s="147"/>
      <c r="BR35" s="145"/>
      <c r="BS35" s="146"/>
      <c r="BT35" s="146"/>
      <c r="BU35" s="146"/>
      <c r="BV35" s="146"/>
      <c r="BW35" s="146"/>
      <c r="BX35" s="146"/>
      <c r="BY35" s="146"/>
      <c r="BZ35" s="147"/>
      <c r="CA35" s="145"/>
      <c r="CB35" s="146"/>
      <c r="CC35" s="146"/>
      <c r="CD35" s="146"/>
      <c r="CE35" s="146"/>
      <c r="CF35" s="146"/>
      <c r="CG35" s="146"/>
      <c r="CH35" s="146"/>
      <c r="CI35" s="147"/>
      <c r="CJ35" s="145"/>
      <c r="CK35" s="146"/>
      <c r="CL35" s="146"/>
      <c r="CM35" s="146"/>
      <c r="CN35" s="146"/>
      <c r="CO35" s="146"/>
      <c r="CP35" s="146"/>
      <c r="CQ35" s="146"/>
      <c r="CR35" s="147"/>
      <c r="CS35" s="145"/>
      <c r="CT35" s="146"/>
      <c r="CU35" s="146"/>
      <c r="CV35" s="146"/>
      <c r="CW35" s="146"/>
      <c r="CX35" s="146"/>
      <c r="CY35" s="146"/>
      <c r="CZ35" s="146"/>
      <c r="DA35" s="146"/>
    </row>
    <row r="36" spans="1:105" s="64" customFormat="1" ht="15" customHeight="1">
      <c r="A36" s="143" t="s">
        <v>386</v>
      </c>
      <c r="B36" s="143"/>
      <c r="C36" s="143"/>
      <c r="D36" s="143"/>
      <c r="E36" s="143"/>
      <c r="F36" s="143"/>
      <c r="G36" s="144" t="s">
        <v>387</v>
      </c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73"/>
      <c r="AJ36" s="145" t="s">
        <v>372</v>
      </c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7"/>
      <c r="AZ36" s="145"/>
      <c r="BA36" s="146"/>
      <c r="BB36" s="146"/>
      <c r="BC36" s="146"/>
      <c r="BD36" s="146"/>
      <c r="BE36" s="146"/>
      <c r="BF36" s="146"/>
      <c r="BG36" s="146"/>
      <c r="BH36" s="147"/>
      <c r="BI36" s="145"/>
      <c r="BJ36" s="146"/>
      <c r="BK36" s="146"/>
      <c r="BL36" s="146"/>
      <c r="BM36" s="146"/>
      <c r="BN36" s="146"/>
      <c r="BO36" s="146"/>
      <c r="BP36" s="146"/>
      <c r="BQ36" s="147"/>
      <c r="BR36" s="145"/>
      <c r="BS36" s="146"/>
      <c r="BT36" s="146"/>
      <c r="BU36" s="146"/>
      <c r="BV36" s="146"/>
      <c r="BW36" s="146"/>
      <c r="BX36" s="146"/>
      <c r="BY36" s="146"/>
      <c r="BZ36" s="147"/>
      <c r="CA36" s="145"/>
      <c r="CB36" s="146"/>
      <c r="CC36" s="146"/>
      <c r="CD36" s="146"/>
      <c r="CE36" s="146"/>
      <c r="CF36" s="146"/>
      <c r="CG36" s="146"/>
      <c r="CH36" s="146"/>
      <c r="CI36" s="147"/>
      <c r="CJ36" s="145"/>
      <c r="CK36" s="146"/>
      <c r="CL36" s="146"/>
      <c r="CM36" s="146"/>
      <c r="CN36" s="146"/>
      <c r="CO36" s="146"/>
      <c r="CP36" s="146"/>
      <c r="CQ36" s="146"/>
      <c r="CR36" s="147"/>
      <c r="CS36" s="145"/>
      <c r="CT36" s="146"/>
      <c r="CU36" s="146"/>
      <c r="CV36" s="146"/>
      <c r="CW36" s="146"/>
      <c r="CX36" s="146"/>
      <c r="CY36" s="146"/>
      <c r="CZ36" s="146"/>
      <c r="DA36" s="146"/>
    </row>
    <row r="37" spans="1:105" s="64" customFormat="1" ht="27.75" customHeight="1">
      <c r="A37" s="143" t="s">
        <v>219</v>
      </c>
      <c r="B37" s="143"/>
      <c r="C37" s="143"/>
      <c r="D37" s="143"/>
      <c r="E37" s="143"/>
      <c r="F37" s="143"/>
      <c r="G37" s="144" t="s">
        <v>388</v>
      </c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73"/>
      <c r="AJ37" s="145" t="s">
        <v>389</v>
      </c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7"/>
      <c r="AZ37" s="145"/>
      <c r="BA37" s="146"/>
      <c r="BB37" s="146"/>
      <c r="BC37" s="146"/>
      <c r="BD37" s="146"/>
      <c r="BE37" s="146"/>
      <c r="BF37" s="146"/>
      <c r="BG37" s="146"/>
      <c r="BH37" s="147"/>
      <c r="BI37" s="145"/>
      <c r="BJ37" s="146"/>
      <c r="BK37" s="146"/>
      <c r="BL37" s="146"/>
      <c r="BM37" s="146"/>
      <c r="BN37" s="146"/>
      <c r="BO37" s="146"/>
      <c r="BP37" s="146"/>
      <c r="BQ37" s="147"/>
      <c r="BR37" s="145"/>
      <c r="BS37" s="146"/>
      <c r="BT37" s="146"/>
      <c r="BU37" s="146"/>
      <c r="BV37" s="146"/>
      <c r="BW37" s="146"/>
      <c r="BX37" s="146"/>
      <c r="BY37" s="146"/>
      <c r="BZ37" s="147"/>
      <c r="CA37" s="145"/>
      <c r="CB37" s="146"/>
      <c r="CC37" s="146"/>
      <c r="CD37" s="146"/>
      <c r="CE37" s="146"/>
      <c r="CF37" s="146"/>
      <c r="CG37" s="146"/>
      <c r="CH37" s="146"/>
      <c r="CI37" s="147"/>
      <c r="CJ37" s="145"/>
      <c r="CK37" s="146"/>
      <c r="CL37" s="146"/>
      <c r="CM37" s="146"/>
      <c r="CN37" s="146"/>
      <c r="CO37" s="146"/>
      <c r="CP37" s="146"/>
      <c r="CQ37" s="146"/>
      <c r="CR37" s="147"/>
      <c r="CS37" s="145"/>
      <c r="CT37" s="146"/>
      <c r="CU37" s="146"/>
      <c r="CV37" s="146"/>
      <c r="CW37" s="146"/>
      <c r="CX37" s="146"/>
      <c r="CY37" s="146"/>
      <c r="CZ37" s="146"/>
      <c r="DA37" s="146"/>
    </row>
    <row r="38" spans="1:105" s="64" customFormat="1" ht="27.75" customHeight="1">
      <c r="A38" s="143"/>
      <c r="B38" s="143"/>
      <c r="C38" s="143"/>
      <c r="D38" s="143"/>
      <c r="E38" s="143"/>
      <c r="F38" s="143"/>
      <c r="G38" s="171" t="s">
        <v>390</v>
      </c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2"/>
      <c r="AJ38" s="145" t="s">
        <v>389</v>
      </c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7"/>
      <c r="AZ38" s="145"/>
      <c r="BA38" s="146"/>
      <c r="BB38" s="146"/>
      <c r="BC38" s="146"/>
      <c r="BD38" s="146"/>
      <c r="BE38" s="146"/>
      <c r="BF38" s="146"/>
      <c r="BG38" s="146"/>
      <c r="BH38" s="147"/>
      <c r="BI38" s="145"/>
      <c r="BJ38" s="146"/>
      <c r="BK38" s="146"/>
      <c r="BL38" s="146"/>
      <c r="BM38" s="146"/>
      <c r="BN38" s="146"/>
      <c r="BO38" s="146"/>
      <c r="BP38" s="146"/>
      <c r="BQ38" s="147"/>
      <c r="BR38" s="145"/>
      <c r="BS38" s="146"/>
      <c r="BT38" s="146"/>
      <c r="BU38" s="146"/>
      <c r="BV38" s="146"/>
      <c r="BW38" s="146"/>
      <c r="BX38" s="146"/>
      <c r="BY38" s="146"/>
      <c r="BZ38" s="147"/>
      <c r="CA38" s="145"/>
      <c r="CB38" s="146"/>
      <c r="CC38" s="146"/>
      <c r="CD38" s="146"/>
      <c r="CE38" s="146"/>
      <c r="CF38" s="146"/>
      <c r="CG38" s="146"/>
      <c r="CH38" s="146"/>
      <c r="CI38" s="147"/>
      <c r="CJ38" s="145"/>
      <c r="CK38" s="146"/>
      <c r="CL38" s="146"/>
      <c r="CM38" s="146"/>
      <c r="CN38" s="146"/>
      <c r="CO38" s="146"/>
      <c r="CP38" s="146"/>
      <c r="CQ38" s="146"/>
      <c r="CR38" s="147"/>
      <c r="CS38" s="145"/>
      <c r="CT38" s="146"/>
      <c r="CU38" s="146"/>
      <c r="CV38" s="146"/>
      <c r="CW38" s="146"/>
      <c r="CX38" s="146"/>
      <c r="CY38" s="146"/>
      <c r="CZ38" s="146"/>
      <c r="DA38" s="146"/>
    </row>
    <row r="39" spans="1:105" s="64" customFormat="1" ht="27.75" customHeight="1">
      <c r="A39" s="143"/>
      <c r="B39" s="143"/>
      <c r="C39" s="143"/>
      <c r="D39" s="143"/>
      <c r="E39" s="143"/>
      <c r="F39" s="143"/>
      <c r="G39" s="171" t="s">
        <v>391</v>
      </c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2"/>
      <c r="AJ39" s="145" t="s">
        <v>389</v>
      </c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7"/>
      <c r="AZ39" s="145"/>
      <c r="BA39" s="146"/>
      <c r="BB39" s="146"/>
      <c r="BC39" s="146"/>
      <c r="BD39" s="146"/>
      <c r="BE39" s="146"/>
      <c r="BF39" s="146"/>
      <c r="BG39" s="146"/>
      <c r="BH39" s="147"/>
      <c r="BI39" s="145"/>
      <c r="BJ39" s="146"/>
      <c r="BK39" s="146"/>
      <c r="BL39" s="146"/>
      <c r="BM39" s="146"/>
      <c r="BN39" s="146"/>
      <c r="BO39" s="146"/>
      <c r="BP39" s="146"/>
      <c r="BQ39" s="147"/>
      <c r="BR39" s="145"/>
      <c r="BS39" s="146"/>
      <c r="BT39" s="146"/>
      <c r="BU39" s="146"/>
      <c r="BV39" s="146"/>
      <c r="BW39" s="146"/>
      <c r="BX39" s="146"/>
      <c r="BY39" s="146"/>
      <c r="BZ39" s="147"/>
      <c r="CA39" s="145"/>
      <c r="CB39" s="146"/>
      <c r="CC39" s="146"/>
      <c r="CD39" s="146"/>
      <c r="CE39" s="146"/>
      <c r="CF39" s="146"/>
      <c r="CG39" s="146"/>
      <c r="CH39" s="146"/>
      <c r="CI39" s="147"/>
      <c r="CJ39" s="145"/>
      <c r="CK39" s="146"/>
      <c r="CL39" s="146"/>
      <c r="CM39" s="146"/>
      <c r="CN39" s="146"/>
      <c r="CO39" s="146"/>
      <c r="CP39" s="146"/>
      <c r="CQ39" s="146"/>
      <c r="CR39" s="147"/>
      <c r="CS39" s="145"/>
      <c r="CT39" s="146"/>
      <c r="CU39" s="146"/>
      <c r="CV39" s="146"/>
      <c r="CW39" s="146"/>
      <c r="CX39" s="146"/>
      <c r="CY39" s="146"/>
      <c r="CZ39" s="146"/>
      <c r="DA39" s="146"/>
    </row>
    <row r="40" spans="1:105" ht="3" customHeight="1"/>
    <row r="41" spans="1:105" s="73" customFormat="1" ht="11.25">
      <c r="A41" s="72" t="s">
        <v>483</v>
      </c>
    </row>
    <row r="42" spans="1:105" s="73" customFormat="1" ht="11.25">
      <c r="A42" s="72" t="s">
        <v>484</v>
      </c>
    </row>
    <row r="43" spans="1:105" s="73" customFormat="1" ht="11.25">
      <c r="A43" s="72" t="s">
        <v>485</v>
      </c>
    </row>
    <row r="44" spans="1:105" s="73" customFormat="1" ht="11.25">
      <c r="A44" s="72" t="s">
        <v>486</v>
      </c>
    </row>
    <row r="46" spans="1:105" s="74" customFormat="1" ht="45" customHeight="1">
      <c r="F46" s="74" t="s">
        <v>392</v>
      </c>
      <c r="V46" s="169" t="s">
        <v>393</v>
      </c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</row>
    <row r="47" spans="1:105" ht="67.5" customHeight="1">
      <c r="V47" s="170" t="s">
        <v>394</v>
      </c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</row>
    <row r="48" spans="1:105" ht="3" customHeight="1"/>
  </sheetData>
  <mergeCells count="329">
    <mergeCell ref="B1:CZ1"/>
    <mergeCell ref="A3:AI4"/>
    <mergeCell ref="AJ3:AY4"/>
    <mergeCell ref="AZ3:BQ3"/>
    <mergeCell ref="BR3:CI3"/>
    <mergeCell ref="CJ3:DA3"/>
    <mergeCell ref="AZ4:BH4"/>
    <mergeCell ref="BI4:BQ4"/>
    <mergeCell ref="BR4:BZ4"/>
    <mergeCell ref="CA4:CI4"/>
    <mergeCell ref="CJ4:CR4"/>
    <mergeCell ref="CS4:DA4"/>
    <mergeCell ref="A5:F5"/>
    <mergeCell ref="G5:AI5"/>
    <mergeCell ref="AJ5:AY5"/>
    <mergeCell ref="AZ5:BH5"/>
    <mergeCell ref="BI5:BQ5"/>
    <mergeCell ref="BR5:BZ5"/>
    <mergeCell ref="CA5:CI5"/>
    <mergeCell ref="CJ5:CR5"/>
    <mergeCell ref="CS5:DA5"/>
    <mergeCell ref="A6:F6"/>
    <mergeCell ref="G6:AI6"/>
    <mergeCell ref="AJ6:AY6"/>
    <mergeCell ref="AZ6:BH6"/>
    <mergeCell ref="BI6:BQ6"/>
    <mergeCell ref="BR6:BZ6"/>
    <mergeCell ref="CA6:CI6"/>
    <mergeCell ref="CJ6:CR6"/>
    <mergeCell ref="CS6:DA6"/>
    <mergeCell ref="CA7:CI7"/>
    <mergeCell ref="CJ7:CR7"/>
    <mergeCell ref="CS7:DA7"/>
    <mergeCell ref="A8:F8"/>
    <mergeCell ref="G8:AI8"/>
    <mergeCell ref="AJ8:AY8"/>
    <mergeCell ref="AZ8:BH8"/>
    <mergeCell ref="BI8:BQ8"/>
    <mergeCell ref="BR8:BZ8"/>
    <mergeCell ref="CA8:CI8"/>
    <mergeCell ref="A7:F7"/>
    <mergeCell ref="G7:AI7"/>
    <mergeCell ref="AJ7:AY7"/>
    <mergeCell ref="AZ7:BH7"/>
    <mergeCell ref="BI7:BQ7"/>
    <mergeCell ref="BR7:BZ7"/>
    <mergeCell ref="CJ8:CR8"/>
    <mergeCell ref="CS8:DA8"/>
    <mergeCell ref="A9:F9"/>
    <mergeCell ref="G9:AI9"/>
    <mergeCell ref="AJ9:AY9"/>
    <mergeCell ref="AZ9:BH9"/>
    <mergeCell ref="BI9:BQ9"/>
    <mergeCell ref="BR9:BZ9"/>
    <mergeCell ref="CA9:CI9"/>
    <mergeCell ref="CJ9:CR9"/>
    <mergeCell ref="CS9:DA9"/>
    <mergeCell ref="A10:F10"/>
    <mergeCell ref="G10:AI10"/>
    <mergeCell ref="AJ10:AY10"/>
    <mergeCell ref="AZ10:BH10"/>
    <mergeCell ref="BI10:BQ10"/>
    <mergeCell ref="BR10:BZ10"/>
    <mergeCell ref="CA10:CI10"/>
    <mergeCell ref="CJ10:CR10"/>
    <mergeCell ref="CS10:DA10"/>
    <mergeCell ref="CA11:CI11"/>
    <mergeCell ref="CJ11:CR11"/>
    <mergeCell ref="CS11:DA11"/>
    <mergeCell ref="A12:F12"/>
    <mergeCell ref="G12:AI12"/>
    <mergeCell ref="AJ12:AY12"/>
    <mergeCell ref="AZ12:BH12"/>
    <mergeCell ref="BI12:BQ12"/>
    <mergeCell ref="BR12:BZ12"/>
    <mergeCell ref="CA12:CI12"/>
    <mergeCell ref="A11:F11"/>
    <mergeCell ref="G11:AI11"/>
    <mergeCell ref="AJ11:AY11"/>
    <mergeCell ref="AZ11:BH11"/>
    <mergeCell ref="BI11:BQ11"/>
    <mergeCell ref="BR11:BZ11"/>
    <mergeCell ref="CJ12:CR12"/>
    <mergeCell ref="CS12:DA12"/>
    <mergeCell ref="A13:F13"/>
    <mergeCell ref="G13:AI13"/>
    <mergeCell ref="AJ13:AY13"/>
    <mergeCell ref="AZ13:BH13"/>
    <mergeCell ref="BI13:BQ13"/>
    <mergeCell ref="BR13:BZ13"/>
    <mergeCell ref="CA13:CI13"/>
    <mergeCell ref="CJ13:CR13"/>
    <mergeCell ref="CS13:DA13"/>
    <mergeCell ref="A14:F14"/>
    <mergeCell ref="G14:AI14"/>
    <mergeCell ref="AJ14:AY14"/>
    <mergeCell ref="AZ14:BH14"/>
    <mergeCell ref="BI14:BQ14"/>
    <mergeCell ref="BR14:BZ14"/>
    <mergeCell ref="CA14:CI14"/>
    <mergeCell ref="CJ14:CR14"/>
    <mergeCell ref="CS14:DA14"/>
    <mergeCell ref="CA15:CI15"/>
    <mergeCell ref="CJ15:CR15"/>
    <mergeCell ref="CS15:DA15"/>
    <mergeCell ref="A16:F16"/>
    <mergeCell ref="G16:AI16"/>
    <mergeCell ref="AJ16:AY16"/>
    <mergeCell ref="AZ16:BH16"/>
    <mergeCell ref="BI16:BQ16"/>
    <mergeCell ref="BR16:BZ16"/>
    <mergeCell ref="CA16:CI16"/>
    <mergeCell ref="A15:F15"/>
    <mergeCell ref="G15:AI15"/>
    <mergeCell ref="AJ15:AY15"/>
    <mergeCell ref="AZ15:BH15"/>
    <mergeCell ref="BI15:BQ15"/>
    <mergeCell ref="BR15:BZ15"/>
    <mergeCell ref="CJ16:CR16"/>
    <mergeCell ref="CS16:DA16"/>
    <mergeCell ref="A17:F17"/>
    <mergeCell ref="G17:AI17"/>
    <mergeCell ref="AJ17:AY17"/>
    <mergeCell ref="AZ17:BH17"/>
    <mergeCell ref="BI17:BQ17"/>
    <mergeCell ref="BR17:BZ17"/>
    <mergeCell ref="CA17:CI17"/>
    <mergeCell ref="CJ17:CR17"/>
    <mergeCell ref="CS17:DA17"/>
    <mergeCell ref="A18:F18"/>
    <mergeCell ref="G18:AI18"/>
    <mergeCell ref="AJ18:AY18"/>
    <mergeCell ref="AZ18:BH18"/>
    <mergeCell ref="BI18:BQ18"/>
    <mergeCell ref="BR18:BZ18"/>
    <mergeCell ref="CA18:CI18"/>
    <mergeCell ref="CJ18:CR18"/>
    <mergeCell ref="CS18:DA18"/>
    <mergeCell ref="CA19:CI19"/>
    <mergeCell ref="CJ19:CR19"/>
    <mergeCell ref="CS19:DA19"/>
    <mergeCell ref="A20:F20"/>
    <mergeCell ref="G20:AI20"/>
    <mergeCell ref="AJ20:AY20"/>
    <mergeCell ref="AZ20:BH20"/>
    <mergeCell ref="BI20:BQ20"/>
    <mergeCell ref="BR20:BZ20"/>
    <mergeCell ref="CA20:CI20"/>
    <mergeCell ref="A19:F19"/>
    <mergeCell ref="G19:AI19"/>
    <mergeCell ref="AJ19:AY19"/>
    <mergeCell ref="AZ19:BH19"/>
    <mergeCell ref="BI19:BQ19"/>
    <mergeCell ref="BR19:BZ19"/>
    <mergeCell ref="CJ20:CR20"/>
    <mergeCell ref="CS20:DA20"/>
    <mergeCell ref="A21:F21"/>
    <mergeCell ref="G21:AI21"/>
    <mergeCell ref="AJ21:AY21"/>
    <mergeCell ref="AZ21:BH21"/>
    <mergeCell ref="BI21:BQ21"/>
    <mergeCell ref="BR21:BZ21"/>
    <mergeCell ref="CA21:CI21"/>
    <mergeCell ref="CJ21:CR21"/>
    <mergeCell ref="CS21:DA21"/>
    <mergeCell ref="A22:F22"/>
    <mergeCell ref="G22:AI22"/>
    <mergeCell ref="AJ22:AY22"/>
    <mergeCell ref="AZ22:BH22"/>
    <mergeCell ref="BI22:BQ22"/>
    <mergeCell ref="BR22:BZ22"/>
    <mergeCell ref="CA22:CI22"/>
    <mergeCell ref="CJ22:CR22"/>
    <mergeCell ref="CS22:DA22"/>
    <mergeCell ref="CA23:CI23"/>
    <mergeCell ref="CJ23:CR23"/>
    <mergeCell ref="CS23:DA23"/>
    <mergeCell ref="A24:F24"/>
    <mergeCell ref="G24:AI24"/>
    <mergeCell ref="AJ24:AY24"/>
    <mergeCell ref="AZ24:BH24"/>
    <mergeCell ref="BI24:BQ24"/>
    <mergeCell ref="BR24:BZ24"/>
    <mergeCell ref="CA24:CI24"/>
    <mergeCell ref="A23:F23"/>
    <mergeCell ref="G23:AI23"/>
    <mergeCell ref="AJ23:AY23"/>
    <mergeCell ref="AZ23:BH23"/>
    <mergeCell ref="BI23:BQ23"/>
    <mergeCell ref="BR23:BZ23"/>
    <mergeCell ref="CJ24:CR24"/>
    <mergeCell ref="CS24:DA24"/>
    <mergeCell ref="A25:F25"/>
    <mergeCell ref="G25:AI25"/>
    <mergeCell ref="AJ25:AY25"/>
    <mergeCell ref="AZ25:BH25"/>
    <mergeCell ref="BI25:BQ25"/>
    <mergeCell ref="BR25:BZ25"/>
    <mergeCell ref="CA25:CI25"/>
    <mergeCell ref="CJ25:CR25"/>
    <mergeCell ref="CS25:DA25"/>
    <mergeCell ref="A26:F26"/>
    <mergeCell ref="G26:AI26"/>
    <mergeCell ref="AJ26:AY26"/>
    <mergeCell ref="AZ26:BH26"/>
    <mergeCell ref="BI26:BQ26"/>
    <mergeCell ref="BR26:BZ26"/>
    <mergeCell ref="CA26:CI26"/>
    <mergeCell ref="CJ26:CR26"/>
    <mergeCell ref="CS26:DA26"/>
    <mergeCell ref="CA27:CI27"/>
    <mergeCell ref="CJ27:CR27"/>
    <mergeCell ref="CS27:DA27"/>
    <mergeCell ref="A28:F28"/>
    <mergeCell ref="G28:AI28"/>
    <mergeCell ref="AJ28:AY28"/>
    <mergeCell ref="AZ28:BH28"/>
    <mergeCell ref="BI28:BQ28"/>
    <mergeCell ref="BR28:BZ28"/>
    <mergeCell ref="CA28:CI28"/>
    <mergeCell ref="A27:F27"/>
    <mergeCell ref="G27:AI27"/>
    <mergeCell ref="AJ27:AY27"/>
    <mergeCell ref="AZ27:BH27"/>
    <mergeCell ref="BI27:BQ27"/>
    <mergeCell ref="BR27:BZ27"/>
    <mergeCell ref="CJ28:CR28"/>
    <mergeCell ref="CS28:DA28"/>
    <mergeCell ref="A29:F29"/>
    <mergeCell ref="G29:AI29"/>
    <mergeCell ref="AJ29:AY29"/>
    <mergeCell ref="AZ29:BH29"/>
    <mergeCell ref="BI29:BQ29"/>
    <mergeCell ref="BR29:BZ29"/>
    <mergeCell ref="CA29:CI29"/>
    <mergeCell ref="CJ29:CR29"/>
    <mergeCell ref="CS29:DA29"/>
    <mergeCell ref="A30:F30"/>
    <mergeCell ref="G30:AI30"/>
    <mergeCell ref="AJ30:AY30"/>
    <mergeCell ref="AZ30:BH30"/>
    <mergeCell ref="BI30:BQ30"/>
    <mergeCell ref="BR30:BZ30"/>
    <mergeCell ref="CA30:CI30"/>
    <mergeCell ref="CJ30:CR30"/>
    <mergeCell ref="CS30:DA30"/>
    <mergeCell ref="CA31:CI31"/>
    <mergeCell ref="CJ31:CR31"/>
    <mergeCell ref="CS31:DA31"/>
    <mergeCell ref="A32:F32"/>
    <mergeCell ref="G32:AI32"/>
    <mergeCell ref="AJ32:AY32"/>
    <mergeCell ref="AZ32:BH32"/>
    <mergeCell ref="BI32:BQ32"/>
    <mergeCell ref="BR32:BZ32"/>
    <mergeCell ref="CA32:CI32"/>
    <mergeCell ref="A31:F31"/>
    <mergeCell ref="G31:AI31"/>
    <mergeCell ref="AJ31:AY31"/>
    <mergeCell ref="AZ31:BH31"/>
    <mergeCell ref="BI31:BQ31"/>
    <mergeCell ref="BR31:BZ31"/>
    <mergeCell ref="CJ32:CR32"/>
    <mergeCell ref="CS32:DA32"/>
    <mergeCell ref="A33:F33"/>
    <mergeCell ref="G33:AI33"/>
    <mergeCell ref="AJ33:AY33"/>
    <mergeCell ref="AZ33:BH33"/>
    <mergeCell ref="BI33:BQ33"/>
    <mergeCell ref="BR33:BZ33"/>
    <mergeCell ref="CA33:CI33"/>
    <mergeCell ref="CJ33:CR33"/>
    <mergeCell ref="CS33:DA33"/>
    <mergeCell ref="A34:F34"/>
    <mergeCell ref="G34:AI34"/>
    <mergeCell ref="AJ34:AY34"/>
    <mergeCell ref="AZ34:BH34"/>
    <mergeCell ref="BI34:BQ34"/>
    <mergeCell ref="BR34:BZ34"/>
    <mergeCell ref="CA34:CI34"/>
    <mergeCell ref="CJ34:CR34"/>
    <mergeCell ref="CS34:DA34"/>
    <mergeCell ref="CA35:CI35"/>
    <mergeCell ref="CJ35:CR35"/>
    <mergeCell ref="CS35:DA35"/>
    <mergeCell ref="A36:F36"/>
    <mergeCell ref="G36:AI36"/>
    <mergeCell ref="AJ36:AY36"/>
    <mergeCell ref="AZ36:BH36"/>
    <mergeCell ref="BI36:BQ36"/>
    <mergeCell ref="BR36:BZ36"/>
    <mergeCell ref="CA36:CI36"/>
    <mergeCell ref="A35:F35"/>
    <mergeCell ref="G35:AI35"/>
    <mergeCell ref="AJ35:AY35"/>
    <mergeCell ref="AZ35:BH35"/>
    <mergeCell ref="BI35:BQ35"/>
    <mergeCell ref="BR35:BZ35"/>
    <mergeCell ref="CJ36:CR36"/>
    <mergeCell ref="CS36:DA36"/>
    <mergeCell ref="A37:F37"/>
    <mergeCell ref="G37:AI37"/>
    <mergeCell ref="AJ37:AY37"/>
    <mergeCell ref="AZ37:BH37"/>
    <mergeCell ref="BI37:BQ37"/>
    <mergeCell ref="BR37:BZ37"/>
    <mergeCell ref="CA37:CI37"/>
    <mergeCell ref="CJ37:CR37"/>
    <mergeCell ref="CS37:DA37"/>
    <mergeCell ref="A38:F38"/>
    <mergeCell ref="G38:AI38"/>
    <mergeCell ref="AJ38:AY38"/>
    <mergeCell ref="AZ38:BH38"/>
    <mergeCell ref="BI38:BQ38"/>
    <mergeCell ref="BR38:BZ38"/>
    <mergeCell ref="CA38:CI38"/>
    <mergeCell ref="CJ38:CR38"/>
    <mergeCell ref="CS38:DA38"/>
    <mergeCell ref="CA39:CI39"/>
    <mergeCell ref="CJ39:CR39"/>
    <mergeCell ref="CS39:DA39"/>
    <mergeCell ref="V46:DA46"/>
    <mergeCell ref="V47:DA47"/>
    <mergeCell ref="A39:F39"/>
    <mergeCell ref="G39:AI39"/>
    <mergeCell ref="AJ39:AY39"/>
    <mergeCell ref="AZ39:BH39"/>
    <mergeCell ref="BI39:BQ39"/>
    <mergeCell ref="BR39:BZ39"/>
  </mergeCells>
  <pageMargins left="0.78740157480314965" right="0.51181102362204722" top="0.59055118110236227" bottom="0.39370078740157483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36" max="10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DG207"/>
  <sheetViews>
    <sheetView tabSelected="1" view="pageBreakPreview" topLeftCell="A91" zoomScaleNormal="120" zoomScaleSheetLayoutView="100" workbookViewId="0">
      <selection activeCell="BT197" sqref="BT197:CM197"/>
    </sheetView>
  </sheetViews>
  <sheetFormatPr defaultColWidth="0.85546875" defaultRowHeight="15.75"/>
  <cols>
    <col min="1" max="69" width="0.85546875" style="141"/>
    <col min="70" max="70" width="0.85546875" style="141" customWidth="1"/>
    <col min="71" max="73" width="0.85546875" style="141"/>
    <col min="74" max="74" width="0.85546875" style="141" customWidth="1"/>
    <col min="75" max="89" width="0.85546875" style="141"/>
    <col min="90" max="91" width="0.85546875" style="141" customWidth="1"/>
    <col min="92" max="331" width="0.85546875" style="141"/>
    <col min="332" max="332" width="0.85546875" style="141" customWidth="1"/>
    <col min="333" max="335" width="0.85546875" style="141"/>
    <col min="336" max="336" width="0.85546875" style="141" customWidth="1"/>
    <col min="337" max="348" width="0.85546875" style="141"/>
    <col min="349" max="350" width="0.85546875" style="141" customWidth="1"/>
    <col min="351" max="587" width="0.85546875" style="141"/>
    <col min="588" max="588" width="0.85546875" style="141" customWidth="1"/>
    <col min="589" max="591" width="0.85546875" style="141"/>
    <col min="592" max="592" width="0.85546875" style="141" customWidth="1"/>
    <col min="593" max="604" width="0.85546875" style="141"/>
    <col min="605" max="606" width="0.85546875" style="141" customWidth="1"/>
    <col min="607" max="843" width="0.85546875" style="141"/>
    <col min="844" max="844" width="0.85546875" style="141" customWidth="1"/>
    <col min="845" max="847" width="0.85546875" style="141"/>
    <col min="848" max="848" width="0.85546875" style="141" customWidth="1"/>
    <col min="849" max="860" width="0.85546875" style="141"/>
    <col min="861" max="862" width="0.85546875" style="141" customWidth="1"/>
    <col min="863" max="1099" width="0.85546875" style="141"/>
    <col min="1100" max="1100" width="0.85546875" style="141" customWidth="1"/>
    <col min="1101" max="1103" width="0.85546875" style="141"/>
    <col min="1104" max="1104" width="0.85546875" style="141" customWidth="1"/>
    <col min="1105" max="1116" width="0.85546875" style="141"/>
    <col min="1117" max="1118" width="0.85546875" style="141" customWidth="1"/>
    <col min="1119" max="1355" width="0.85546875" style="141"/>
    <col min="1356" max="1356" width="0.85546875" style="141" customWidth="1"/>
    <col min="1357" max="1359" width="0.85546875" style="141"/>
    <col min="1360" max="1360" width="0.85546875" style="141" customWidth="1"/>
    <col min="1361" max="1372" width="0.85546875" style="141"/>
    <col min="1373" max="1374" width="0.85546875" style="141" customWidth="1"/>
    <col min="1375" max="1611" width="0.85546875" style="141"/>
    <col min="1612" max="1612" width="0.85546875" style="141" customWidth="1"/>
    <col min="1613" max="1615" width="0.85546875" style="141"/>
    <col min="1616" max="1616" width="0.85546875" style="141" customWidth="1"/>
    <col min="1617" max="1628" width="0.85546875" style="141"/>
    <col min="1629" max="1630" width="0.85546875" style="141" customWidth="1"/>
    <col min="1631" max="1867" width="0.85546875" style="141"/>
    <col min="1868" max="1868" width="0.85546875" style="141" customWidth="1"/>
    <col min="1869" max="1871" width="0.85546875" style="141"/>
    <col min="1872" max="1872" width="0.85546875" style="141" customWidth="1"/>
    <col min="1873" max="1884" width="0.85546875" style="141"/>
    <col min="1885" max="1886" width="0.85546875" style="141" customWidth="1"/>
    <col min="1887" max="2123" width="0.85546875" style="141"/>
    <col min="2124" max="2124" width="0.85546875" style="141" customWidth="1"/>
    <col min="2125" max="2127" width="0.85546875" style="141"/>
    <col min="2128" max="2128" width="0.85546875" style="141" customWidth="1"/>
    <col min="2129" max="2140" width="0.85546875" style="141"/>
    <col min="2141" max="2142" width="0.85546875" style="141" customWidth="1"/>
    <col min="2143" max="2379" width="0.85546875" style="141"/>
    <col min="2380" max="2380" width="0.85546875" style="141" customWidth="1"/>
    <col min="2381" max="2383" width="0.85546875" style="141"/>
    <col min="2384" max="2384" width="0.85546875" style="141" customWidth="1"/>
    <col min="2385" max="2396" width="0.85546875" style="141"/>
    <col min="2397" max="2398" width="0.85546875" style="141" customWidth="1"/>
    <col min="2399" max="2635" width="0.85546875" style="141"/>
    <col min="2636" max="2636" width="0.85546875" style="141" customWidth="1"/>
    <col min="2637" max="2639" width="0.85546875" style="141"/>
    <col min="2640" max="2640" width="0.85546875" style="141" customWidth="1"/>
    <col min="2641" max="2652" width="0.85546875" style="141"/>
    <col min="2653" max="2654" width="0.85546875" style="141" customWidth="1"/>
    <col min="2655" max="2891" width="0.85546875" style="141"/>
    <col min="2892" max="2892" width="0.85546875" style="141" customWidth="1"/>
    <col min="2893" max="2895" width="0.85546875" style="141"/>
    <col min="2896" max="2896" width="0.85546875" style="141" customWidth="1"/>
    <col min="2897" max="2908" width="0.85546875" style="141"/>
    <col min="2909" max="2910" width="0.85546875" style="141" customWidth="1"/>
    <col min="2911" max="3147" width="0.85546875" style="141"/>
    <col min="3148" max="3148" width="0.85546875" style="141" customWidth="1"/>
    <col min="3149" max="3151" width="0.85546875" style="141"/>
    <col min="3152" max="3152" width="0.85546875" style="141" customWidth="1"/>
    <col min="3153" max="3164" width="0.85546875" style="141"/>
    <col min="3165" max="3166" width="0.85546875" style="141" customWidth="1"/>
    <col min="3167" max="3403" width="0.85546875" style="141"/>
    <col min="3404" max="3404" width="0.85546875" style="141" customWidth="1"/>
    <col min="3405" max="3407" width="0.85546875" style="141"/>
    <col min="3408" max="3408" width="0.85546875" style="141" customWidth="1"/>
    <col min="3409" max="3420" width="0.85546875" style="141"/>
    <col min="3421" max="3422" width="0.85546875" style="141" customWidth="1"/>
    <col min="3423" max="3659" width="0.85546875" style="141"/>
    <col min="3660" max="3660" width="0.85546875" style="141" customWidth="1"/>
    <col min="3661" max="3663" width="0.85546875" style="141"/>
    <col min="3664" max="3664" width="0.85546875" style="141" customWidth="1"/>
    <col min="3665" max="3676" width="0.85546875" style="141"/>
    <col min="3677" max="3678" width="0.85546875" style="141" customWidth="1"/>
    <col min="3679" max="3915" width="0.85546875" style="141"/>
    <col min="3916" max="3916" width="0.85546875" style="141" customWidth="1"/>
    <col min="3917" max="3919" width="0.85546875" style="141"/>
    <col min="3920" max="3920" width="0.85546875" style="141" customWidth="1"/>
    <col min="3921" max="3932" width="0.85546875" style="141"/>
    <col min="3933" max="3934" width="0.85546875" style="141" customWidth="1"/>
    <col min="3935" max="4171" width="0.85546875" style="141"/>
    <col min="4172" max="4172" width="0.85546875" style="141" customWidth="1"/>
    <col min="4173" max="4175" width="0.85546875" style="141"/>
    <col min="4176" max="4176" width="0.85546875" style="141" customWidth="1"/>
    <col min="4177" max="4188" width="0.85546875" style="141"/>
    <col min="4189" max="4190" width="0.85546875" style="141" customWidth="1"/>
    <col min="4191" max="4427" width="0.85546875" style="141"/>
    <col min="4428" max="4428" width="0.85546875" style="141" customWidth="1"/>
    <col min="4429" max="4431" width="0.85546875" style="141"/>
    <col min="4432" max="4432" width="0.85546875" style="141" customWidth="1"/>
    <col min="4433" max="4444" width="0.85546875" style="141"/>
    <col min="4445" max="4446" width="0.85546875" style="141" customWidth="1"/>
    <col min="4447" max="4683" width="0.85546875" style="141"/>
    <col min="4684" max="4684" width="0.85546875" style="141" customWidth="1"/>
    <col min="4685" max="4687" width="0.85546875" style="141"/>
    <col min="4688" max="4688" width="0.85546875" style="141" customWidth="1"/>
    <col min="4689" max="4700" width="0.85546875" style="141"/>
    <col min="4701" max="4702" width="0.85546875" style="141" customWidth="1"/>
    <col min="4703" max="4939" width="0.85546875" style="141"/>
    <col min="4940" max="4940" width="0.85546875" style="141" customWidth="1"/>
    <col min="4941" max="4943" width="0.85546875" style="141"/>
    <col min="4944" max="4944" width="0.85546875" style="141" customWidth="1"/>
    <col min="4945" max="4956" width="0.85546875" style="141"/>
    <col min="4957" max="4958" width="0.85546875" style="141" customWidth="1"/>
    <col min="4959" max="5195" width="0.85546875" style="141"/>
    <col min="5196" max="5196" width="0.85546875" style="141" customWidth="1"/>
    <col min="5197" max="5199" width="0.85546875" style="141"/>
    <col min="5200" max="5200" width="0.85546875" style="141" customWidth="1"/>
    <col min="5201" max="5212" width="0.85546875" style="141"/>
    <col min="5213" max="5214" width="0.85546875" style="141" customWidth="1"/>
    <col min="5215" max="5451" width="0.85546875" style="141"/>
    <col min="5452" max="5452" width="0.85546875" style="141" customWidth="1"/>
    <col min="5453" max="5455" width="0.85546875" style="141"/>
    <col min="5456" max="5456" width="0.85546875" style="141" customWidth="1"/>
    <col min="5457" max="5468" width="0.85546875" style="141"/>
    <col min="5469" max="5470" width="0.85546875" style="141" customWidth="1"/>
    <col min="5471" max="5707" width="0.85546875" style="141"/>
    <col min="5708" max="5708" width="0.85546875" style="141" customWidth="1"/>
    <col min="5709" max="5711" width="0.85546875" style="141"/>
    <col min="5712" max="5712" width="0.85546875" style="141" customWidth="1"/>
    <col min="5713" max="5724" width="0.85546875" style="141"/>
    <col min="5725" max="5726" width="0.85546875" style="141" customWidth="1"/>
    <col min="5727" max="5963" width="0.85546875" style="141"/>
    <col min="5964" max="5964" width="0.85546875" style="141" customWidth="1"/>
    <col min="5965" max="5967" width="0.85546875" style="141"/>
    <col min="5968" max="5968" width="0.85546875" style="141" customWidth="1"/>
    <col min="5969" max="5980" width="0.85546875" style="141"/>
    <col min="5981" max="5982" width="0.85546875" style="141" customWidth="1"/>
    <col min="5983" max="6219" width="0.85546875" style="141"/>
    <col min="6220" max="6220" width="0.85546875" style="141" customWidth="1"/>
    <col min="6221" max="6223" width="0.85546875" style="141"/>
    <col min="6224" max="6224" width="0.85546875" style="141" customWidth="1"/>
    <col min="6225" max="6236" width="0.85546875" style="141"/>
    <col min="6237" max="6238" width="0.85546875" style="141" customWidth="1"/>
    <col min="6239" max="6475" width="0.85546875" style="141"/>
    <col min="6476" max="6476" width="0.85546875" style="141" customWidth="1"/>
    <col min="6477" max="6479" width="0.85546875" style="141"/>
    <col min="6480" max="6480" width="0.85546875" style="141" customWidth="1"/>
    <col min="6481" max="6492" width="0.85546875" style="141"/>
    <col min="6493" max="6494" width="0.85546875" style="141" customWidth="1"/>
    <col min="6495" max="6731" width="0.85546875" style="141"/>
    <col min="6732" max="6732" width="0.85546875" style="141" customWidth="1"/>
    <col min="6733" max="6735" width="0.85546875" style="141"/>
    <col min="6736" max="6736" width="0.85546875" style="141" customWidth="1"/>
    <col min="6737" max="6748" width="0.85546875" style="141"/>
    <col min="6749" max="6750" width="0.85546875" style="141" customWidth="1"/>
    <col min="6751" max="6987" width="0.85546875" style="141"/>
    <col min="6988" max="6988" width="0.85546875" style="141" customWidth="1"/>
    <col min="6989" max="6991" width="0.85546875" style="141"/>
    <col min="6992" max="6992" width="0.85546875" style="141" customWidth="1"/>
    <col min="6993" max="7004" width="0.85546875" style="141"/>
    <col min="7005" max="7006" width="0.85546875" style="141" customWidth="1"/>
    <col min="7007" max="7243" width="0.85546875" style="141"/>
    <col min="7244" max="7244" width="0.85546875" style="141" customWidth="1"/>
    <col min="7245" max="7247" width="0.85546875" style="141"/>
    <col min="7248" max="7248" width="0.85546875" style="141" customWidth="1"/>
    <col min="7249" max="7260" width="0.85546875" style="141"/>
    <col min="7261" max="7262" width="0.85546875" style="141" customWidth="1"/>
    <col min="7263" max="7499" width="0.85546875" style="141"/>
    <col min="7500" max="7500" width="0.85546875" style="141" customWidth="1"/>
    <col min="7501" max="7503" width="0.85546875" style="141"/>
    <col min="7504" max="7504" width="0.85546875" style="141" customWidth="1"/>
    <col min="7505" max="7516" width="0.85546875" style="141"/>
    <col min="7517" max="7518" width="0.85546875" style="141" customWidth="1"/>
    <col min="7519" max="7755" width="0.85546875" style="141"/>
    <col min="7756" max="7756" width="0.85546875" style="141" customWidth="1"/>
    <col min="7757" max="7759" width="0.85546875" style="141"/>
    <col min="7760" max="7760" width="0.85546875" style="141" customWidth="1"/>
    <col min="7761" max="7772" width="0.85546875" style="141"/>
    <col min="7773" max="7774" width="0.85546875" style="141" customWidth="1"/>
    <col min="7775" max="8011" width="0.85546875" style="141"/>
    <col min="8012" max="8012" width="0.85546875" style="141" customWidth="1"/>
    <col min="8013" max="8015" width="0.85546875" style="141"/>
    <col min="8016" max="8016" width="0.85546875" style="141" customWidth="1"/>
    <col min="8017" max="8028" width="0.85546875" style="141"/>
    <col min="8029" max="8030" width="0.85546875" style="141" customWidth="1"/>
    <col min="8031" max="8267" width="0.85546875" style="141"/>
    <col min="8268" max="8268" width="0.85546875" style="141" customWidth="1"/>
    <col min="8269" max="8271" width="0.85546875" style="141"/>
    <col min="8272" max="8272" width="0.85546875" style="141" customWidth="1"/>
    <col min="8273" max="8284" width="0.85546875" style="141"/>
    <col min="8285" max="8286" width="0.85546875" style="141" customWidth="1"/>
    <col min="8287" max="8523" width="0.85546875" style="141"/>
    <col min="8524" max="8524" width="0.85546875" style="141" customWidth="1"/>
    <col min="8525" max="8527" width="0.85546875" style="141"/>
    <col min="8528" max="8528" width="0.85546875" style="141" customWidth="1"/>
    <col min="8529" max="8540" width="0.85546875" style="141"/>
    <col min="8541" max="8542" width="0.85546875" style="141" customWidth="1"/>
    <col min="8543" max="8779" width="0.85546875" style="141"/>
    <col min="8780" max="8780" width="0.85546875" style="141" customWidth="1"/>
    <col min="8781" max="8783" width="0.85546875" style="141"/>
    <col min="8784" max="8784" width="0.85546875" style="141" customWidth="1"/>
    <col min="8785" max="8796" width="0.85546875" style="141"/>
    <col min="8797" max="8798" width="0.85546875" style="141" customWidth="1"/>
    <col min="8799" max="9035" width="0.85546875" style="141"/>
    <col min="9036" max="9036" width="0.85546875" style="141" customWidth="1"/>
    <col min="9037" max="9039" width="0.85546875" style="141"/>
    <col min="9040" max="9040" width="0.85546875" style="141" customWidth="1"/>
    <col min="9041" max="9052" width="0.85546875" style="141"/>
    <col min="9053" max="9054" width="0.85546875" style="141" customWidth="1"/>
    <col min="9055" max="9291" width="0.85546875" style="141"/>
    <col min="9292" max="9292" width="0.85546875" style="141" customWidth="1"/>
    <col min="9293" max="9295" width="0.85546875" style="141"/>
    <col min="9296" max="9296" width="0.85546875" style="141" customWidth="1"/>
    <col min="9297" max="9308" width="0.85546875" style="141"/>
    <col min="9309" max="9310" width="0.85546875" style="141" customWidth="1"/>
    <col min="9311" max="9547" width="0.85546875" style="141"/>
    <col min="9548" max="9548" width="0.85546875" style="141" customWidth="1"/>
    <col min="9549" max="9551" width="0.85546875" style="141"/>
    <col min="9552" max="9552" width="0.85546875" style="141" customWidth="1"/>
    <col min="9553" max="9564" width="0.85546875" style="141"/>
    <col min="9565" max="9566" width="0.85546875" style="141" customWidth="1"/>
    <col min="9567" max="9803" width="0.85546875" style="141"/>
    <col min="9804" max="9804" width="0.85546875" style="141" customWidth="1"/>
    <col min="9805" max="9807" width="0.85546875" style="141"/>
    <col min="9808" max="9808" width="0.85546875" style="141" customWidth="1"/>
    <col min="9809" max="9820" width="0.85546875" style="141"/>
    <col min="9821" max="9822" width="0.85546875" style="141" customWidth="1"/>
    <col min="9823" max="10059" width="0.85546875" style="141"/>
    <col min="10060" max="10060" width="0.85546875" style="141" customWidth="1"/>
    <col min="10061" max="10063" width="0.85546875" style="141"/>
    <col min="10064" max="10064" width="0.85546875" style="141" customWidth="1"/>
    <col min="10065" max="10076" width="0.85546875" style="141"/>
    <col min="10077" max="10078" width="0.85546875" style="141" customWidth="1"/>
    <col min="10079" max="10315" width="0.85546875" style="141"/>
    <col min="10316" max="10316" width="0.85546875" style="141" customWidth="1"/>
    <col min="10317" max="10319" width="0.85546875" style="141"/>
    <col min="10320" max="10320" width="0.85546875" style="141" customWidth="1"/>
    <col min="10321" max="10332" width="0.85546875" style="141"/>
    <col min="10333" max="10334" width="0.85546875" style="141" customWidth="1"/>
    <col min="10335" max="10571" width="0.85546875" style="141"/>
    <col min="10572" max="10572" width="0.85546875" style="141" customWidth="1"/>
    <col min="10573" max="10575" width="0.85546875" style="141"/>
    <col min="10576" max="10576" width="0.85546875" style="141" customWidth="1"/>
    <col min="10577" max="10588" width="0.85546875" style="141"/>
    <col min="10589" max="10590" width="0.85546875" style="141" customWidth="1"/>
    <col min="10591" max="10827" width="0.85546875" style="141"/>
    <col min="10828" max="10828" width="0.85546875" style="141" customWidth="1"/>
    <col min="10829" max="10831" width="0.85546875" style="141"/>
    <col min="10832" max="10832" width="0.85546875" style="141" customWidth="1"/>
    <col min="10833" max="10844" width="0.85546875" style="141"/>
    <col min="10845" max="10846" width="0.85546875" style="141" customWidth="1"/>
    <col min="10847" max="11083" width="0.85546875" style="141"/>
    <col min="11084" max="11084" width="0.85546875" style="141" customWidth="1"/>
    <col min="11085" max="11087" width="0.85546875" style="141"/>
    <col min="11088" max="11088" width="0.85546875" style="141" customWidth="1"/>
    <col min="11089" max="11100" width="0.85546875" style="141"/>
    <col min="11101" max="11102" width="0.85546875" style="141" customWidth="1"/>
    <col min="11103" max="11339" width="0.85546875" style="141"/>
    <col min="11340" max="11340" width="0.85546875" style="141" customWidth="1"/>
    <col min="11341" max="11343" width="0.85546875" style="141"/>
    <col min="11344" max="11344" width="0.85546875" style="141" customWidth="1"/>
    <col min="11345" max="11356" width="0.85546875" style="141"/>
    <col min="11357" max="11358" width="0.85546875" style="141" customWidth="1"/>
    <col min="11359" max="11595" width="0.85546875" style="141"/>
    <col min="11596" max="11596" width="0.85546875" style="141" customWidth="1"/>
    <col min="11597" max="11599" width="0.85546875" style="141"/>
    <col min="11600" max="11600" width="0.85546875" style="141" customWidth="1"/>
    <col min="11601" max="11612" width="0.85546875" style="141"/>
    <col min="11613" max="11614" width="0.85546875" style="141" customWidth="1"/>
    <col min="11615" max="11851" width="0.85546875" style="141"/>
    <col min="11852" max="11852" width="0.85546875" style="141" customWidth="1"/>
    <col min="11853" max="11855" width="0.85546875" style="141"/>
    <col min="11856" max="11856" width="0.85546875" style="141" customWidth="1"/>
    <col min="11857" max="11868" width="0.85546875" style="141"/>
    <col min="11869" max="11870" width="0.85546875" style="141" customWidth="1"/>
    <col min="11871" max="12107" width="0.85546875" style="141"/>
    <col min="12108" max="12108" width="0.85546875" style="141" customWidth="1"/>
    <col min="12109" max="12111" width="0.85546875" style="141"/>
    <col min="12112" max="12112" width="0.85546875" style="141" customWidth="1"/>
    <col min="12113" max="12124" width="0.85546875" style="141"/>
    <col min="12125" max="12126" width="0.85546875" style="141" customWidth="1"/>
    <col min="12127" max="12363" width="0.85546875" style="141"/>
    <col min="12364" max="12364" width="0.85546875" style="141" customWidth="1"/>
    <col min="12365" max="12367" width="0.85546875" style="141"/>
    <col min="12368" max="12368" width="0.85546875" style="141" customWidth="1"/>
    <col min="12369" max="12380" width="0.85546875" style="141"/>
    <col min="12381" max="12382" width="0.85546875" style="141" customWidth="1"/>
    <col min="12383" max="12619" width="0.85546875" style="141"/>
    <col min="12620" max="12620" width="0.85546875" style="141" customWidth="1"/>
    <col min="12621" max="12623" width="0.85546875" style="141"/>
    <col min="12624" max="12624" width="0.85546875" style="141" customWidth="1"/>
    <col min="12625" max="12636" width="0.85546875" style="141"/>
    <col min="12637" max="12638" width="0.85546875" style="141" customWidth="1"/>
    <col min="12639" max="12875" width="0.85546875" style="141"/>
    <col min="12876" max="12876" width="0.85546875" style="141" customWidth="1"/>
    <col min="12877" max="12879" width="0.85546875" style="141"/>
    <col min="12880" max="12880" width="0.85546875" style="141" customWidth="1"/>
    <col min="12881" max="12892" width="0.85546875" style="141"/>
    <col min="12893" max="12894" width="0.85546875" style="141" customWidth="1"/>
    <col min="12895" max="13131" width="0.85546875" style="141"/>
    <col min="13132" max="13132" width="0.85546875" style="141" customWidth="1"/>
    <col min="13133" max="13135" width="0.85546875" style="141"/>
    <col min="13136" max="13136" width="0.85546875" style="141" customWidth="1"/>
    <col min="13137" max="13148" width="0.85546875" style="141"/>
    <col min="13149" max="13150" width="0.85546875" style="141" customWidth="1"/>
    <col min="13151" max="13387" width="0.85546875" style="141"/>
    <col min="13388" max="13388" width="0.85546875" style="141" customWidth="1"/>
    <col min="13389" max="13391" width="0.85546875" style="141"/>
    <col min="13392" max="13392" width="0.85546875" style="141" customWidth="1"/>
    <col min="13393" max="13404" width="0.85546875" style="141"/>
    <col min="13405" max="13406" width="0.85546875" style="141" customWidth="1"/>
    <col min="13407" max="13643" width="0.85546875" style="141"/>
    <col min="13644" max="13644" width="0.85546875" style="141" customWidth="1"/>
    <col min="13645" max="13647" width="0.85546875" style="141"/>
    <col min="13648" max="13648" width="0.85546875" style="141" customWidth="1"/>
    <col min="13649" max="13660" width="0.85546875" style="141"/>
    <col min="13661" max="13662" width="0.85546875" style="141" customWidth="1"/>
    <col min="13663" max="13899" width="0.85546875" style="141"/>
    <col min="13900" max="13900" width="0.85546875" style="141" customWidth="1"/>
    <col min="13901" max="13903" width="0.85546875" style="141"/>
    <col min="13904" max="13904" width="0.85546875" style="141" customWidth="1"/>
    <col min="13905" max="13916" width="0.85546875" style="141"/>
    <col min="13917" max="13918" width="0.85546875" style="141" customWidth="1"/>
    <col min="13919" max="14155" width="0.85546875" style="141"/>
    <col min="14156" max="14156" width="0.85546875" style="141" customWidth="1"/>
    <col min="14157" max="14159" width="0.85546875" style="141"/>
    <col min="14160" max="14160" width="0.85546875" style="141" customWidth="1"/>
    <col min="14161" max="14172" width="0.85546875" style="141"/>
    <col min="14173" max="14174" width="0.85546875" style="141" customWidth="1"/>
    <col min="14175" max="14411" width="0.85546875" style="141"/>
    <col min="14412" max="14412" width="0.85546875" style="141" customWidth="1"/>
    <col min="14413" max="14415" width="0.85546875" style="141"/>
    <col min="14416" max="14416" width="0.85546875" style="141" customWidth="1"/>
    <col min="14417" max="14428" width="0.85546875" style="141"/>
    <col min="14429" max="14430" width="0.85546875" style="141" customWidth="1"/>
    <col min="14431" max="14667" width="0.85546875" style="141"/>
    <col min="14668" max="14668" width="0.85546875" style="141" customWidth="1"/>
    <col min="14669" max="14671" width="0.85546875" style="141"/>
    <col min="14672" max="14672" width="0.85546875" style="141" customWidth="1"/>
    <col min="14673" max="14684" width="0.85546875" style="141"/>
    <col min="14685" max="14686" width="0.85546875" style="141" customWidth="1"/>
    <col min="14687" max="14923" width="0.85546875" style="141"/>
    <col min="14924" max="14924" width="0.85546875" style="141" customWidth="1"/>
    <col min="14925" max="14927" width="0.85546875" style="141"/>
    <col min="14928" max="14928" width="0.85546875" style="141" customWidth="1"/>
    <col min="14929" max="14940" width="0.85546875" style="141"/>
    <col min="14941" max="14942" width="0.85546875" style="141" customWidth="1"/>
    <col min="14943" max="15179" width="0.85546875" style="141"/>
    <col min="15180" max="15180" width="0.85546875" style="141" customWidth="1"/>
    <col min="15181" max="15183" width="0.85546875" style="141"/>
    <col min="15184" max="15184" width="0.85546875" style="141" customWidth="1"/>
    <col min="15185" max="15196" width="0.85546875" style="141"/>
    <col min="15197" max="15198" width="0.85546875" style="141" customWidth="1"/>
    <col min="15199" max="15435" width="0.85546875" style="141"/>
    <col min="15436" max="15436" width="0.85546875" style="141" customWidth="1"/>
    <col min="15437" max="15439" width="0.85546875" style="141"/>
    <col min="15440" max="15440" width="0.85546875" style="141" customWidth="1"/>
    <col min="15441" max="15452" width="0.85546875" style="141"/>
    <col min="15453" max="15454" width="0.85546875" style="141" customWidth="1"/>
    <col min="15455" max="15691" width="0.85546875" style="141"/>
    <col min="15692" max="15692" width="0.85546875" style="141" customWidth="1"/>
    <col min="15693" max="15695" width="0.85546875" style="141"/>
    <col min="15696" max="15696" width="0.85546875" style="141" customWidth="1"/>
    <col min="15697" max="15708" width="0.85546875" style="141"/>
    <col min="15709" max="15710" width="0.85546875" style="141" customWidth="1"/>
    <col min="15711" max="15947" width="0.85546875" style="141"/>
    <col min="15948" max="15948" width="0.85546875" style="141" customWidth="1"/>
    <col min="15949" max="15951" width="0.85546875" style="141"/>
    <col min="15952" max="15952" width="0.85546875" style="141" customWidth="1"/>
    <col min="15953" max="15964" width="0.85546875" style="141"/>
    <col min="15965" max="15966" width="0.85546875" style="141" customWidth="1"/>
    <col min="15967" max="16203" width="0.85546875" style="141"/>
    <col min="16204" max="16204" width="0.85546875" style="141" customWidth="1"/>
    <col min="16205" max="16207" width="0.85546875" style="141"/>
    <col min="16208" max="16208" width="0.85546875" style="141" customWidth="1"/>
    <col min="16209" max="16220" width="0.85546875" style="141"/>
    <col min="16221" max="16222" width="0.85546875" style="141" customWidth="1"/>
    <col min="16223" max="16384" width="0.85546875" style="141"/>
  </cols>
  <sheetData>
    <row r="1" spans="1:111" s="64" customFormat="1" ht="12.75">
      <c r="BQ1" s="64" t="s">
        <v>136</v>
      </c>
    </row>
    <row r="2" spans="1:111" s="64" customFormat="1" ht="39.75" customHeight="1">
      <c r="BQ2" s="164" t="s">
        <v>137</v>
      </c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</row>
    <row r="3" spans="1:111" ht="3" customHeight="1"/>
    <row r="4" spans="1:111" s="66" customFormat="1" ht="24" customHeight="1">
      <c r="BQ4" s="165" t="s">
        <v>463</v>
      </c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</row>
    <row r="6" spans="1:111">
      <c r="DG6" s="67" t="s">
        <v>138</v>
      </c>
    </row>
    <row r="8" spans="1:111" s="142" customFormat="1" ht="16.5">
      <c r="A8" s="160" t="s">
        <v>139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</row>
    <row r="9" spans="1:111" s="142" customFormat="1" ht="6" customHeight="1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</row>
    <row r="10" spans="1:111" s="142" customFormat="1" ht="16.5">
      <c r="A10" s="160" t="s">
        <v>140</v>
      </c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</row>
    <row r="11" spans="1:111" s="142" customFormat="1" ht="16.5">
      <c r="L11" s="166" t="s">
        <v>141</v>
      </c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7" t="s">
        <v>510</v>
      </c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67"/>
      <c r="BN11" s="167"/>
      <c r="BO11" s="167"/>
      <c r="BP11" s="167"/>
      <c r="BQ11" s="167"/>
      <c r="BR11" s="167"/>
      <c r="BS11" s="167"/>
      <c r="BT11" s="167"/>
      <c r="BU11" s="167"/>
      <c r="BV11" s="167"/>
      <c r="BW11" s="167"/>
      <c r="BX11" s="167"/>
      <c r="BY11" s="167"/>
      <c r="BZ11" s="167"/>
      <c r="CA11" s="167"/>
      <c r="CB11" s="167"/>
      <c r="CC11" s="167"/>
      <c r="CD11" s="167"/>
      <c r="CE11" s="167"/>
      <c r="CF11" s="168" t="s">
        <v>142</v>
      </c>
      <c r="CG11" s="168"/>
      <c r="CH11" s="168"/>
      <c r="CI11" s="168"/>
      <c r="CJ11" s="168"/>
      <c r="CK11" s="168"/>
      <c r="CL11" s="168"/>
      <c r="CM11" s="168"/>
      <c r="CN11" s="168"/>
      <c r="CO11" s="168"/>
      <c r="CP11" s="168"/>
    </row>
    <row r="12" spans="1:111" s="142" customFormat="1" ht="16.5">
      <c r="A12" s="160" t="s">
        <v>143</v>
      </c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</row>
    <row r="14" spans="1:111" ht="33.75" customHeight="1">
      <c r="A14" s="218" t="s">
        <v>512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</row>
    <row r="15" spans="1:111" s="64" customFormat="1" ht="12.75">
      <c r="A15" s="162" t="s">
        <v>145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62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  <c r="DB15" s="162"/>
      <c r="DC15" s="162"/>
      <c r="DD15" s="162"/>
      <c r="DE15" s="162"/>
      <c r="DF15" s="162"/>
      <c r="DG15" s="162"/>
    </row>
    <row r="16" spans="1:111">
      <c r="A16" s="161" t="s">
        <v>511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</row>
    <row r="18" spans="1:111">
      <c r="A18" s="150" t="s">
        <v>146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</row>
    <row r="20" spans="1:111">
      <c r="A20" s="154" t="s">
        <v>147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63" t="s">
        <v>512</v>
      </c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  <c r="CR20" s="163"/>
      <c r="CS20" s="163"/>
      <c r="CT20" s="163"/>
      <c r="CU20" s="163"/>
      <c r="CV20" s="163"/>
      <c r="CW20" s="163"/>
      <c r="CX20" s="163"/>
      <c r="CY20" s="163"/>
      <c r="CZ20" s="163"/>
      <c r="DA20" s="163"/>
      <c r="DB20" s="163"/>
      <c r="DC20" s="163"/>
      <c r="DD20" s="163"/>
      <c r="DE20" s="163"/>
      <c r="DF20" s="163"/>
      <c r="DG20" s="163"/>
    </row>
    <row r="21" spans="1:111">
      <c r="A21" s="154" t="s">
        <v>148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213" t="s">
        <v>511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4"/>
      <c r="CD21" s="213"/>
      <c r="CE21" s="213"/>
      <c r="CF21" s="213"/>
      <c r="CG21" s="213"/>
      <c r="CH21" s="213"/>
      <c r="CI21" s="214"/>
      <c r="CJ21" s="214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4"/>
      <c r="CZ21" s="214"/>
      <c r="DA21" s="214"/>
      <c r="DB21" s="213"/>
      <c r="DC21" s="213"/>
      <c r="DD21" s="213"/>
      <c r="DE21" s="213"/>
      <c r="DF21" s="213"/>
      <c r="DG21" s="213"/>
    </row>
    <row r="22" spans="1:111">
      <c r="A22" s="154" t="s">
        <v>149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215" t="s">
        <v>515</v>
      </c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  <c r="CF22" s="215"/>
      <c r="CG22" s="215"/>
      <c r="CH22" s="215"/>
      <c r="CI22" s="215"/>
      <c r="CJ22" s="215"/>
      <c r="CK22" s="215"/>
      <c r="CL22" s="215"/>
      <c r="CM22" s="215"/>
      <c r="CN22" s="215"/>
      <c r="CO22" s="215"/>
      <c r="CP22" s="215"/>
      <c r="CQ22" s="215"/>
      <c r="CR22" s="215"/>
      <c r="CS22" s="215"/>
      <c r="CT22" s="215"/>
      <c r="CU22" s="215"/>
      <c r="CV22" s="215"/>
      <c r="CW22" s="215"/>
      <c r="CX22" s="215"/>
      <c r="CY22" s="215"/>
      <c r="CZ22" s="215"/>
      <c r="DA22" s="215"/>
      <c r="DB22" s="215"/>
      <c r="DC22" s="215"/>
      <c r="DD22" s="215"/>
      <c r="DE22" s="215"/>
      <c r="DF22" s="215"/>
      <c r="DG22" s="215"/>
    </row>
    <row r="23" spans="1:111">
      <c r="A23" s="154" t="s">
        <v>151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216" t="s">
        <v>515</v>
      </c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7"/>
      <c r="CD23" s="216"/>
      <c r="CE23" s="216"/>
      <c r="CF23" s="216"/>
      <c r="CG23" s="216"/>
      <c r="CH23" s="216"/>
      <c r="CI23" s="217"/>
      <c r="CJ23" s="217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7"/>
      <c r="CZ23" s="217"/>
      <c r="DA23" s="217"/>
      <c r="DB23" s="216"/>
      <c r="DC23" s="216"/>
      <c r="DD23" s="216"/>
      <c r="DE23" s="216"/>
      <c r="DF23" s="216"/>
      <c r="DG23" s="216"/>
    </row>
    <row r="24" spans="1:111">
      <c r="A24" s="154" t="s">
        <v>152</v>
      </c>
      <c r="B24" s="154"/>
      <c r="C24" s="154"/>
      <c r="D24" s="154"/>
      <c r="E24" s="154"/>
      <c r="F24" s="154"/>
      <c r="G24" s="154"/>
      <c r="H24" s="156" t="s">
        <v>513</v>
      </c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</row>
    <row r="25" spans="1:111">
      <c r="A25" s="154" t="s">
        <v>154</v>
      </c>
      <c r="B25" s="154"/>
      <c r="C25" s="154"/>
      <c r="D25" s="154"/>
      <c r="E25" s="154"/>
      <c r="F25" s="154"/>
      <c r="G25" s="154"/>
      <c r="H25" s="156" t="s">
        <v>514</v>
      </c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</row>
    <row r="26" spans="1:111">
      <c r="A26" s="154" t="s">
        <v>156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13" t="s">
        <v>516</v>
      </c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4"/>
      <c r="CD26" s="213"/>
      <c r="CE26" s="213"/>
      <c r="CF26" s="213"/>
      <c r="CG26" s="213"/>
      <c r="CH26" s="213"/>
      <c r="CI26" s="214"/>
      <c r="CJ26" s="214"/>
      <c r="CK26" s="213"/>
      <c r="CL26" s="213"/>
      <c r="CM26" s="213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CY26" s="214"/>
      <c r="CZ26" s="214"/>
      <c r="DA26" s="214"/>
      <c r="DB26" s="213"/>
      <c r="DC26" s="213"/>
      <c r="DD26" s="213"/>
      <c r="DE26" s="213"/>
      <c r="DF26" s="213"/>
      <c r="DG26" s="213"/>
    </row>
    <row r="27" spans="1:111">
      <c r="A27" s="154" t="s">
        <v>157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211" t="s">
        <v>517</v>
      </c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</row>
    <row r="28" spans="1:111">
      <c r="A28" s="154" t="s">
        <v>159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6" t="s">
        <v>518</v>
      </c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</row>
    <row r="29" spans="1:111">
      <c r="A29" s="154" t="s">
        <v>160</v>
      </c>
      <c r="B29" s="154"/>
      <c r="C29" s="154"/>
      <c r="D29" s="154"/>
      <c r="E29" s="154"/>
      <c r="F29" s="154"/>
      <c r="G29" s="154"/>
      <c r="H29" s="156" t="s">
        <v>161</v>
      </c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</row>
    <row r="31" spans="1:111">
      <c r="A31" s="150" t="s">
        <v>162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  <c r="BI31" s="150"/>
      <c r="BJ31" s="150"/>
      <c r="BK31" s="150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</row>
    <row r="33" spans="1:111" s="64" customFormat="1" ht="57" customHeight="1">
      <c r="A33" s="207" t="s">
        <v>163</v>
      </c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8"/>
      <c r="AJ33" s="209" t="s">
        <v>29</v>
      </c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8"/>
      <c r="AZ33" s="209" t="s">
        <v>164</v>
      </c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207"/>
      <c r="BN33" s="207"/>
      <c r="BO33" s="207"/>
      <c r="BP33" s="207"/>
      <c r="BQ33" s="207"/>
      <c r="BR33" s="207"/>
      <c r="BS33" s="208"/>
      <c r="BT33" s="209" t="s">
        <v>165</v>
      </c>
      <c r="BU33" s="207"/>
      <c r="BV33" s="207"/>
      <c r="BW33" s="207"/>
      <c r="BX33" s="207"/>
      <c r="BY33" s="207"/>
      <c r="BZ33" s="207"/>
      <c r="CA33" s="207"/>
      <c r="CB33" s="207"/>
      <c r="CC33" s="210"/>
      <c r="CD33" s="207"/>
      <c r="CE33" s="207"/>
      <c r="CF33" s="207"/>
      <c r="CG33" s="207"/>
      <c r="CH33" s="207"/>
      <c r="CI33" s="210"/>
      <c r="CJ33" s="210"/>
      <c r="CK33" s="207"/>
      <c r="CL33" s="207"/>
      <c r="CM33" s="208"/>
      <c r="CN33" s="209" t="s">
        <v>166</v>
      </c>
      <c r="CO33" s="207"/>
      <c r="CP33" s="207"/>
      <c r="CQ33" s="207"/>
      <c r="CR33" s="207"/>
      <c r="CS33" s="207"/>
      <c r="CT33" s="207"/>
      <c r="CU33" s="207"/>
      <c r="CV33" s="207"/>
      <c r="CW33" s="207"/>
      <c r="CX33" s="207"/>
      <c r="CY33" s="210"/>
      <c r="CZ33" s="210"/>
      <c r="DA33" s="210"/>
      <c r="DB33" s="207"/>
      <c r="DC33" s="207"/>
      <c r="DD33" s="207"/>
      <c r="DE33" s="207"/>
      <c r="DF33" s="207"/>
      <c r="DG33" s="207"/>
    </row>
    <row r="34" spans="1:111" s="70" customFormat="1" ht="45.75" customHeight="1">
      <c r="A34" s="193" t="s">
        <v>167</v>
      </c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4"/>
      <c r="CD34" s="193"/>
      <c r="CE34" s="193"/>
      <c r="CF34" s="193"/>
      <c r="CG34" s="193"/>
      <c r="CH34" s="193"/>
      <c r="CI34" s="194"/>
      <c r="CJ34" s="194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4"/>
      <c r="CZ34" s="194"/>
      <c r="DA34" s="194"/>
      <c r="DB34" s="193"/>
      <c r="DC34" s="193"/>
      <c r="DD34" s="193"/>
      <c r="DE34" s="193"/>
      <c r="DF34" s="193"/>
      <c r="DG34" s="193"/>
    </row>
    <row r="35" spans="1:111" s="64" customFormat="1" ht="27.75" customHeight="1">
      <c r="A35" s="186" t="s">
        <v>168</v>
      </c>
      <c r="B35" s="186"/>
      <c r="C35" s="186"/>
      <c r="D35" s="186"/>
      <c r="E35" s="186"/>
      <c r="F35" s="186"/>
      <c r="G35" s="186"/>
      <c r="H35" s="187" t="s">
        <v>169</v>
      </c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8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90"/>
      <c r="AZ35" s="188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90"/>
      <c r="BT35" s="188"/>
      <c r="BU35" s="189"/>
      <c r="BV35" s="189"/>
      <c r="BW35" s="189"/>
      <c r="BX35" s="189"/>
      <c r="BY35" s="189"/>
      <c r="BZ35" s="189"/>
      <c r="CA35" s="189"/>
      <c r="CB35" s="189"/>
      <c r="CC35" s="191"/>
      <c r="CD35" s="189"/>
      <c r="CE35" s="189"/>
      <c r="CF35" s="189"/>
      <c r="CG35" s="189"/>
      <c r="CH35" s="189"/>
      <c r="CI35" s="191"/>
      <c r="CJ35" s="191"/>
      <c r="CK35" s="189"/>
      <c r="CL35" s="189"/>
      <c r="CM35" s="190"/>
      <c r="CN35" s="188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91"/>
      <c r="CZ35" s="191"/>
      <c r="DA35" s="191"/>
      <c r="DB35" s="189"/>
      <c r="DC35" s="189"/>
      <c r="DD35" s="189"/>
      <c r="DE35" s="189"/>
      <c r="DF35" s="189"/>
      <c r="DG35" s="189"/>
    </row>
    <row r="36" spans="1:111" ht="15" customHeight="1">
      <c r="A36" s="186" t="s">
        <v>170</v>
      </c>
      <c r="B36" s="186"/>
      <c r="C36" s="186"/>
      <c r="D36" s="186"/>
      <c r="E36" s="186"/>
      <c r="F36" s="186"/>
      <c r="G36" s="186"/>
      <c r="H36" s="187" t="s">
        <v>171</v>
      </c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8" t="s">
        <v>172</v>
      </c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90"/>
      <c r="AZ36" s="188">
        <v>45495.8</v>
      </c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90"/>
      <c r="BT36" s="188">
        <v>46499.86</v>
      </c>
      <c r="BU36" s="189"/>
      <c r="BV36" s="189"/>
      <c r="BW36" s="189"/>
      <c r="BX36" s="189"/>
      <c r="BY36" s="189"/>
      <c r="BZ36" s="189"/>
      <c r="CA36" s="189"/>
      <c r="CB36" s="189"/>
      <c r="CC36" s="191"/>
      <c r="CD36" s="189"/>
      <c r="CE36" s="189"/>
      <c r="CF36" s="189"/>
      <c r="CG36" s="189"/>
      <c r="CH36" s="189"/>
      <c r="CI36" s="191"/>
      <c r="CJ36" s="191"/>
      <c r="CK36" s="189"/>
      <c r="CL36" s="189"/>
      <c r="CM36" s="190"/>
      <c r="CN36" s="188">
        <v>68735.460000000006</v>
      </c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91"/>
      <c r="CZ36" s="191"/>
      <c r="DA36" s="191"/>
      <c r="DB36" s="189"/>
      <c r="DC36" s="189"/>
      <c r="DD36" s="189"/>
      <c r="DE36" s="189"/>
      <c r="DF36" s="189"/>
      <c r="DG36" s="189"/>
    </row>
    <row r="37" spans="1:111" s="64" customFormat="1" ht="15" customHeight="1">
      <c r="A37" s="186" t="s">
        <v>173</v>
      </c>
      <c r="B37" s="186"/>
      <c r="C37" s="186"/>
      <c r="D37" s="186"/>
      <c r="E37" s="186"/>
      <c r="F37" s="186"/>
      <c r="G37" s="186"/>
      <c r="H37" s="187" t="s">
        <v>174</v>
      </c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8" t="s">
        <v>172</v>
      </c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90"/>
      <c r="AZ37" s="188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89"/>
      <c r="BN37" s="189"/>
      <c r="BO37" s="189"/>
      <c r="BP37" s="189"/>
      <c r="BQ37" s="189"/>
      <c r="BR37" s="189"/>
      <c r="BS37" s="190"/>
      <c r="BT37" s="188"/>
      <c r="BU37" s="189"/>
      <c r="BV37" s="189"/>
      <c r="BW37" s="189"/>
      <c r="BX37" s="189"/>
      <c r="BY37" s="189"/>
      <c r="BZ37" s="189"/>
      <c r="CA37" s="189"/>
      <c r="CB37" s="189"/>
      <c r="CC37" s="191"/>
      <c r="CD37" s="189"/>
      <c r="CE37" s="189"/>
      <c r="CF37" s="189"/>
      <c r="CG37" s="189"/>
      <c r="CH37" s="189"/>
      <c r="CI37" s="191"/>
      <c r="CJ37" s="191"/>
      <c r="CK37" s="189"/>
      <c r="CL37" s="189"/>
      <c r="CM37" s="190"/>
      <c r="CN37" s="188"/>
      <c r="CO37" s="189"/>
      <c r="CP37" s="189"/>
      <c r="CQ37" s="189"/>
      <c r="CR37" s="189"/>
      <c r="CS37" s="189"/>
      <c r="CT37" s="189"/>
      <c r="CU37" s="189"/>
      <c r="CV37" s="189"/>
      <c r="CW37" s="189"/>
      <c r="CX37" s="189"/>
      <c r="CY37" s="191"/>
      <c r="CZ37" s="191"/>
      <c r="DA37" s="191"/>
      <c r="DB37" s="189"/>
      <c r="DC37" s="189"/>
      <c r="DD37" s="189"/>
      <c r="DE37" s="189"/>
      <c r="DF37" s="189"/>
      <c r="DG37" s="189"/>
    </row>
    <row r="38" spans="1:111" s="64" customFormat="1" ht="40.5" customHeight="1">
      <c r="A38" s="186" t="s">
        <v>175</v>
      </c>
      <c r="B38" s="186"/>
      <c r="C38" s="186"/>
      <c r="D38" s="186"/>
      <c r="E38" s="186"/>
      <c r="F38" s="186"/>
      <c r="G38" s="186"/>
      <c r="H38" s="187" t="s">
        <v>176</v>
      </c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8" t="s">
        <v>172</v>
      </c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90"/>
      <c r="AZ38" s="188">
        <v>41361.54</v>
      </c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90"/>
      <c r="BT38" s="188">
        <v>43572.82</v>
      </c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90"/>
      <c r="CN38" s="188">
        <v>64796.93</v>
      </c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90"/>
    </row>
    <row r="39" spans="1:111" s="64" customFormat="1" ht="14.25" customHeight="1">
      <c r="A39" s="186" t="s">
        <v>177</v>
      </c>
      <c r="B39" s="186"/>
      <c r="C39" s="186"/>
      <c r="D39" s="186"/>
      <c r="E39" s="186"/>
      <c r="F39" s="186"/>
      <c r="G39" s="186"/>
      <c r="H39" s="187" t="s">
        <v>178</v>
      </c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8" t="s">
        <v>172</v>
      </c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90"/>
      <c r="AZ39" s="188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90"/>
      <c r="BT39" s="188"/>
      <c r="BU39" s="189"/>
      <c r="BV39" s="189"/>
      <c r="BW39" s="189"/>
      <c r="BX39" s="189"/>
      <c r="BY39" s="189"/>
      <c r="BZ39" s="189"/>
      <c r="CA39" s="189"/>
      <c r="CB39" s="189"/>
      <c r="CC39" s="191"/>
      <c r="CD39" s="189"/>
      <c r="CE39" s="189"/>
      <c r="CF39" s="189"/>
      <c r="CG39" s="189"/>
      <c r="CH39" s="189"/>
      <c r="CI39" s="191"/>
      <c r="CJ39" s="191"/>
      <c r="CK39" s="189"/>
      <c r="CL39" s="189"/>
      <c r="CM39" s="190"/>
      <c r="CN39" s="188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91"/>
      <c r="CZ39" s="191"/>
      <c r="DA39" s="191"/>
      <c r="DB39" s="189"/>
      <c r="DC39" s="189"/>
      <c r="DD39" s="189"/>
      <c r="DE39" s="189"/>
      <c r="DF39" s="189"/>
      <c r="DG39" s="189"/>
    </row>
    <row r="40" spans="1:111" s="64" customFormat="1" ht="27.75" customHeight="1">
      <c r="A40" s="186" t="s">
        <v>179</v>
      </c>
      <c r="B40" s="186"/>
      <c r="C40" s="186"/>
      <c r="D40" s="186"/>
      <c r="E40" s="186"/>
      <c r="F40" s="186"/>
      <c r="G40" s="186"/>
      <c r="H40" s="187" t="s">
        <v>180</v>
      </c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8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90"/>
      <c r="AZ40" s="188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90"/>
      <c r="BT40" s="188"/>
      <c r="BU40" s="189"/>
      <c r="BV40" s="189"/>
      <c r="BW40" s="189"/>
      <c r="BX40" s="189"/>
      <c r="BY40" s="189"/>
      <c r="BZ40" s="189"/>
      <c r="CA40" s="189"/>
      <c r="CB40" s="189"/>
      <c r="CC40" s="191"/>
      <c r="CD40" s="189"/>
      <c r="CE40" s="189"/>
      <c r="CF40" s="189"/>
      <c r="CG40" s="189"/>
      <c r="CH40" s="189"/>
      <c r="CI40" s="191"/>
      <c r="CJ40" s="191"/>
      <c r="CK40" s="189"/>
      <c r="CL40" s="189"/>
      <c r="CM40" s="190"/>
      <c r="CN40" s="188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91"/>
      <c r="CZ40" s="191"/>
      <c r="DA40" s="191"/>
      <c r="DB40" s="189"/>
      <c r="DC40" s="189"/>
      <c r="DD40" s="189"/>
      <c r="DE40" s="189"/>
      <c r="DF40" s="189"/>
      <c r="DG40" s="189"/>
    </row>
    <row r="41" spans="1:111" s="64" customFormat="1" ht="93" customHeight="1">
      <c r="A41" s="186" t="s">
        <v>181</v>
      </c>
      <c r="B41" s="186"/>
      <c r="C41" s="186"/>
      <c r="D41" s="186"/>
      <c r="E41" s="186"/>
      <c r="F41" s="186"/>
      <c r="G41" s="186"/>
      <c r="H41" s="187" t="s">
        <v>182</v>
      </c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8" t="s">
        <v>183</v>
      </c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90"/>
      <c r="AZ41" s="188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90"/>
      <c r="BT41" s="188"/>
      <c r="BU41" s="189"/>
      <c r="BV41" s="189"/>
      <c r="BW41" s="189"/>
      <c r="BX41" s="189"/>
      <c r="BY41" s="189"/>
      <c r="BZ41" s="189"/>
      <c r="CA41" s="189"/>
      <c r="CB41" s="189"/>
      <c r="CC41" s="191"/>
      <c r="CD41" s="189"/>
      <c r="CE41" s="189"/>
      <c r="CF41" s="189"/>
      <c r="CG41" s="189"/>
      <c r="CH41" s="189"/>
      <c r="CI41" s="191"/>
      <c r="CJ41" s="191"/>
      <c r="CK41" s="189"/>
      <c r="CL41" s="189"/>
      <c r="CM41" s="190"/>
      <c r="CN41" s="188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91"/>
      <c r="CZ41" s="191"/>
      <c r="DA41" s="191"/>
      <c r="DB41" s="189"/>
      <c r="DC41" s="189"/>
      <c r="DD41" s="189"/>
      <c r="DE41" s="189"/>
      <c r="DF41" s="189"/>
      <c r="DG41" s="189"/>
    </row>
    <row r="42" spans="1:111" s="64" customFormat="1" ht="40.5" customHeight="1">
      <c r="A42" s="186" t="s">
        <v>184</v>
      </c>
      <c r="B42" s="186"/>
      <c r="C42" s="186"/>
      <c r="D42" s="186"/>
      <c r="E42" s="186"/>
      <c r="F42" s="186"/>
      <c r="G42" s="186"/>
      <c r="H42" s="187" t="s">
        <v>185</v>
      </c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8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90"/>
      <c r="AZ42" s="188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90"/>
      <c r="BT42" s="188"/>
      <c r="BU42" s="189"/>
      <c r="BV42" s="189"/>
      <c r="BW42" s="189"/>
      <c r="BX42" s="189"/>
      <c r="BY42" s="189"/>
      <c r="BZ42" s="189"/>
      <c r="CA42" s="189"/>
      <c r="CB42" s="189"/>
      <c r="CC42" s="191"/>
      <c r="CD42" s="189"/>
      <c r="CE42" s="189"/>
      <c r="CF42" s="189"/>
      <c r="CG42" s="189"/>
      <c r="CH42" s="189"/>
      <c r="CI42" s="191"/>
      <c r="CJ42" s="191"/>
      <c r="CK42" s="189"/>
      <c r="CL42" s="189"/>
      <c r="CM42" s="190"/>
      <c r="CN42" s="188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91"/>
      <c r="CZ42" s="191"/>
      <c r="DA42" s="191"/>
      <c r="DB42" s="189"/>
      <c r="DC42" s="189"/>
      <c r="DD42" s="189"/>
      <c r="DE42" s="189"/>
      <c r="DF42" s="189"/>
      <c r="DG42" s="189"/>
    </row>
    <row r="43" spans="1:111" s="64" customFormat="1" ht="54" customHeight="1">
      <c r="A43" s="186" t="s">
        <v>186</v>
      </c>
      <c r="B43" s="186"/>
      <c r="C43" s="186"/>
      <c r="D43" s="186"/>
      <c r="E43" s="186"/>
      <c r="F43" s="186"/>
      <c r="G43" s="186"/>
      <c r="H43" s="187" t="s">
        <v>187</v>
      </c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8" t="s">
        <v>188</v>
      </c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90"/>
      <c r="AZ43" s="188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90"/>
      <c r="BT43" s="188"/>
      <c r="BU43" s="189"/>
      <c r="BV43" s="189"/>
      <c r="BW43" s="189"/>
      <c r="BX43" s="189"/>
      <c r="BY43" s="189"/>
      <c r="BZ43" s="189"/>
      <c r="CA43" s="189"/>
      <c r="CB43" s="189"/>
      <c r="CC43" s="191"/>
      <c r="CD43" s="189"/>
      <c r="CE43" s="189"/>
      <c r="CF43" s="189"/>
      <c r="CG43" s="189"/>
      <c r="CH43" s="189"/>
      <c r="CI43" s="191"/>
      <c r="CJ43" s="191"/>
      <c r="CK43" s="189"/>
      <c r="CL43" s="189"/>
      <c r="CM43" s="190"/>
      <c r="CN43" s="188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91"/>
      <c r="CZ43" s="191"/>
      <c r="DA43" s="191"/>
      <c r="DB43" s="189"/>
      <c r="DC43" s="189"/>
      <c r="DD43" s="189"/>
      <c r="DE43" s="189"/>
      <c r="DF43" s="189"/>
      <c r="DG43" s="189"/>
    </row>
    <row r="44" spans="1:111" s="64" customFormat="1" ht="40.5" customHeight="1">
      <c r="A44" s="186" t="s">
        <v>189</v>
      </c>
      <c r="B44" s="186"/>
      <c r="C44" s="186"/>
      <c r="D44" s="186"/>
      <c r="E44" s="186"/>
      <c r="F44" s="186"/>
      <c r="G44" s="186"/>
      <c r="H44" s="187" t="s">
        <v>190</v>
      </c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8" t="s">
        <v>103</v>
      </c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90"/>
      <c r="AZ44" s="188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90"/>
      <c r="BT44" s="188"/>
      <c r="BU44" s="189"/>
      <c r="BV44" s="189"/>
      <c r="BW44" s="189"/>
      <c r="BX44" s="189"/>
      <c r="BY44" s="189"/>
      <c r="BZ44" s="189"/>
      <c r="CA44" s="189"/>
      <c r="CB44" s="189"/>
      <c r="CC44" s="191"/>
      <c r="CD44" s="189"/>
      <c r="CE44" s="189"/>
      <c r="CF44" s="189"/>
      <c r="CG44" s="189"/>
      <c r="CH44" s="189"/>
      <c r="CI44" s="191"/>
      <c r="CJ44" s="191"/>
      <c r="CK44" s="189"/>
      <c r="CL44" s="189"/>
      <c r="CM44" s="190"/>
      <c r="CN44" s="188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91"/>
      <c r="CZ44" s="191"/>
      <c r="DA44" s="191"/>
      <c r="DB44" s="189"/>
      <c r="DC44" s="189"/>
      <c r="DD44" s="189"/>
      <c r="DE44" s="189"/>
      <c r="DF44" s="189"/>
      <c r="DG44" s="189"/>
    </row>
    <row r="45" spans="1:111" s="64" customFormat="1" ht="15" customHeight="1">
      <c r="A45" s="186" t="s">
        <v>191</v>
      </c>
      <c r="B45" s="186"/>
      <c r="C45" s="186"/>
      <c r="D45" s="186"/>
      <c r="E45" s="186"/>
      <c r="F45" s="186"/>
      <c r="G45" s="186"/>
      <c r="H45" s="187" t="s">
        <v>192</v>
      </c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8" t="s">
        <v>188</v>
      </c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90"/>
      <c r="AZ45" s="188" t="e">
        <f>#REF!</f>
        <v>#REF!</v>
      </c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90"/>
      <c r="BT45" s="188" t="e">
        <f>#REF!</f>
        <v>#REF!</v>
      </c>
      <c r="BU45" s="189"/>
      <c r="BV45" s="189"/>
      <c r="BW45" s="189"/>
      <c r="BX45" s="189"/>
      <c r="BY45" s="189"/>
      <c r="BZ45" s="189"/>
      <c r="CA45" s="189"/>
      <c r="CB45" s="189"/>
      <c r="CC45" s="191"/>
      <c r="CD45" s="189"/>
      <c r="CE45" s="189"/>
      <c r="CF45" s="189"/>
      <c r="CG45" s="189"/>
      <c r="CH45" s="189"/>
      <c r="CI45" s="191"/>
      <c r="CJ45" s="191"/>
      <c r="CK45" s="189"/>
      <c r="CL45" s="189"/>
      <c r="CM45" s="190"/>
      <c r="CN45" s="188" t="e">
        <f>#REF!</f>
        <v>#REF!</v>
      </c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91"/>
      <c r="CZ45" s="191"/>
      <c r="DA45" s="191"/>
      <c r="DB45" s="189"/>
      <c r="DC45" s="189"/>
      <c r="DD45" s="189"/>
      <c r="DE45" s="189"/>
      <c r="DF45" s="189"/>
      <c r="DG45" s="189"/>
    </row>
    <row r="46" spans="1:111" s="64" customFormat="1" ht="27.75" customHeight="1">
      <c r="A46" s="186" t="s">
        <v>193</v>
      </c>
      <c r="B46" s="186"/>
      <c r="C46" s="186"/>
      <c r="D46" s="186"/>
      <c r="E46" s="186"/>
      <c r="F46" s="186"/>
      <c r="G46" s="186"/>
      <c r="H46" s="187" t="s">
        <v>194</v>
      </c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8" t="s">
        <v>195</v>
      </c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90"/>
      <c r="AZ46" s="203" t="e">
        <f>#REF!</f>
        <v>#REF!</v>
      </c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5"/>
      <c r="BT46" s="203" t="e">
        <f>#REF!</f>
        <v>#REF!</v>
      </c>
      <c r="BU46" s="204"/>
      <c r="BV46" s="204"/>
      <c r="BW46" s="204"/>
      <c r="BX46" s="204"/>
      <c r="BY46" s="204"/>
      <c r="BZ46" s="204"/>
      <c r="CA46" s="204"/>
      <c r="CB46" s="204"/>
      <c r="CC46" s="206"/>
      <c r="CD46" s="204"/>
      <c r="CE46" s="204"/>
      <c r="CF46" s="204"/>
      <c r="CG46" s="204"/>
      <c r="CH46" s="204"/>
      <c r="CI46" s="206"/>
      <c r="CJ46" s="206"/>
      <c r="CK46" s="204"/>
      <c r="CL46" s="204"/>
      <c r="CM46" s="205"/>
      <c r="CN46" s="203" t="e">
        <f>#REF!</f>
        <v>#REF!</v>
      </c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6"/>
      <c r="CZ46" s="206"/>
      <c r="DA46" s="206"/>
      <c r="DB46" s="204"/>
      <c r="DC46" s="204"/>
      <c r="DD46" s="204"/>
      <c r="DE46" s="204"/>
      <c r="DF46" s="204"/>
      <c r="DG46" s="204"/>
    </row>
    <row r="47" spans="1:111" s="64" customFormat="1" ht="57" customHeight="1">
      <c r="A47" s="186" t="s">
        <v>196</v>
      </c>
      <c r="B47" s="186"/>
      <c r="C47" s="186"/>
      <c r="D47" s="186"/>
      <c r="E47" s="186"/>
      <c r="F47" s="186"/>
      <c r="G47" s="186"/>
      <c r="H47" s="187" t="s">
        <v>197</v>
      </c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8" t="s">
        <v>195</v>
      </c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90"/>
      <c r="AZ47" s="188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90"/>
      <c r="BT47" s="188"/>
      <c r="BU47" s="189"/>
      <c r="BV47" s="189"/>
      <c r="BW47" s="189"/>
      <c r="BX47" s="189"/>
      <c r="BY47" s="189"/>
      <c r="BZ47" s="189"/>
      <c r="CA47" s="189"/>
      <c r="CB47" s="189"/>
      <c r="CC47" s="191"/>
      <c r="CD47" s="189"/>
      <c r="CE47" s="189"/>
      <c r="CF47" s="189"/>
      <c r="CG47" s="189"/>
      <c r="CH47" s="189"/>
      <c r="CI47" s="191"/>
      <c r="CJ47" s="191"/>
      <c r="CK47" s="189"/>
      <c r="CL47" s="189"/>
      <c r="CM47" s="190"/>
      <c r="CN47" s="188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91"/>
      <c r="CZ47" s="191"/>
      <c r="DA47" s="191"/>
      <c r="DB47" s="189"/>
      <c r="DC47" s="189"/>
      <c r="DD47" s="189"/>
      <c r="DE47" s="189"/>
      <c r="DF47" s="189"/>
      <c r="DG47" s="189"/>
    </row>
    <row r="48" spans="1:111" s="64" customFormat="1" ht="27.75" customHeight="1">
      <c r="A48" s="186" t="s">
        <v>198</v>
      </c>
      <c r="B48" s="186"/>
      <c r="C48" s="186"/>
      <c r="D48" s="186"/>
      <c r="E48" s="186"/>
      <c r="F48" s="186"/>
      <c r="G48" s="186"/>
      <c r="H48" s="187" t="s">
        <v>199</v>
      </c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8" t="s">
        <v>183</v>
      </c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90"/>
      <c r="AZ48" s="188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90"/>
      <c r="BT48" s="188"/>
      <c r="BU48" s="189"/>
      <c r="BV48" s="189"/>
      <c r="BW48" s="189"/>
      <c r="BX48" s="189"/>
      <c r="BY48" s="189"/>
      <c r="BZ48" s="189"/>
      <c r="CA48" s="189"/>
      <c r="CB48" s="189"/>
      <c r="CC48" s="191"/>
      <c r="CD48" s="189"/>
      <c r="CE48" s="189"/>
      <c r="CF48" s="189"/>
      <c r="CG48" s="189"/>
      <c r="CH48" s="189"/>
      <c r="CI48" s="191"/>
      <c r="CJ48" s="191"/>
      <c r="CK48" s="189"/>
      <c r="CL48" s="189"/>
      <c r="CM48" s="190"/>
      <c r="CN48" s="188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91"/>
      <c r="CZ48" s="191"/>
      <c r="DA48" s="191"/>
      <c r="DB48" s="189"/>
      <c r="DC48" s="189"/>
      <c r="DD48" s="189"/>
      <c r="DE48" s="189"/>
      <c r="DF48" s="189"/>
      <c r="DG48" s="189"/>
    </row>
    <row r="49" spans="1:111" s="64" customFormat="1" ht="66" customHeight="1">
      <c r="A49" s="186" t="s">
        <v>200</v>
      </c>
      <c r="B49" s="186"/>
      <c r="C49" s="186"/>
      <c r="D49" s="186"/>
      <c r="E49" s="186"/>
      <c r="F49" s="186"/>
      <c r="G49" s="186"/>
      <c r="H49" s="187" t="s">
        <v>201</v>
      </c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8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90"/>
      <c r="AZ49" s="188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90"/>
      <c r="BT49" s="188"/>
      <c r="BU49" s="189"/>
      <c r="BV49" s="189"/>
      <c r="BW49" s="189"/>
      <c r="BX49" s="189"/>
      <c r="BY49" s="189"/>
      <c r="BZ49" s="189"/>
      <c r="CA49" s="189"/>
      <c r="CB49" s="189"/>
      <c r="CC49" s="191"/>
      <c r="CD49" s="189"/>
      <c r="CE49" s="189"/>
      <c r="CF49" s="189"/>
      <c r="CG49" s="189"/>
      <c r="CH49" s="189"/>
      <c r="CI49" s="191"/>
      <c r="CJ49" s="191"/>
      <c r="CK49" s="189"/>
      <c r="CL49" s="189"/>
      <c r="CM49" s="190"/>
      <c r="CN49" s="188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91"/>
      <c r="CZ49" s="191"/>
      <c r="DA49" s="191"/>
      <c r="DB49" s="189"/>
      <c r="DC49" s="189"/>
      <c r="DD49" s="189"/>
      <c r="DE49" s="189"/>
      <c r="DF49" s="189"/>
      <c r="DG49" s="189"/>
    </row>
    <row r="50" spans="1:111" s="64" customFormat="1" ht="66" customHeight="1">
      <c r="A50" s="186" t="s">
        <v>202</v>
      </c>
      <c r="B50" s="186"/>
      <c r="C50" s="186"/>
      <c r="D50" s="186"/>
      <c r="E50" s="186"/>
      <c r="F50" s="186"/>
      <c r="G50" s="186"/>
      <c r="H50" s="187" t="s">
        <v>203</v>
      </c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8" t="s">
        <v>103</v>
      </c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90"/>
      <c r="AZ50" s="188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90"/>
      <c r="BT50" s="188"/>
      <c r="BU50" s="189"/>
      <c r="BV50" s="189"/>
      <c r="BW50" s="189"/>
      <c r="BX50" s="189"/>
      <c r="BY50" s="189"/>
      <c r="BZ50" s="189"/>
      <c r="CA50" s="189"/>
      <c r="CB50" s="189"/>
      <c r="CC50" s="191"/>
      <c r="CD50" s="189"/>
      <c r="CE50" s="189"/>
      <c r="CF50" s="189"/>
      <c r="CG50" s="189"/>
      <c r="CH50" s="189"/>
      <c r="CI50" s="191"/>
      <c r="CJ50" s="191"/>
      <c r="CK50" s="189"/>
      <c r="CL50" s="189"/>
      <c r="CM50" s="190"/>
      <c r="CN50" s="188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91"/>
      <c r="CZ50" s="191"/>
      <c r="DA50" s="191"/>
      <c r="DB50" s="189"/>
      <c r="DC50" s="189"/>
      <c r="DD50" s="189"/>
      <c r="DE50" s="189"/>
      <c r="DF50" s="189"/>
      <c r="DG50" s="189"/>
    </row>
    <row r="51" spans="1:111" s="64" customFormat="1" ht="54" customHeight="1">
      <c r="A51" s="186" t="s">
        <v>204</v>
      </c>
      <c r="B51" s="186"/>
      <c r="C51" s="186"/>
      <c r="D51" s="186"/>
      <c r="E51" s="186"/>
      <c r="F51" s="186"/>
      <c r="G51" s="186"/>
      <c r="H51" s="187" t="s">
        <v>205</v>
      </c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8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90"/>
      <c r="AZ51" s="188">
        <v>45495.8</v>
      </c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90"/>
      <c r="BT51" s="188">
        <v>46499.86</v>
      </c>
      <c r="BU51" s="189"/>
      <c r="BV51" s="189"/>
      <c r="BW51" s="189"/>
      <c r="BX51" s="189"/>
      <c r="BY51" s="189"/>
      <c r="BZ51" s="189"/>
      <c r="CA51" s="189"/>
      <c r="CB51" s="189"/>
      <c r="CC51" s="191"/>
      <c r="CD51" s="189"/>
      <c r="CE51" s="189"/>
      <c r="CF51" s="189"/>
      <c r="CG51" s="189"/>
      <c r="CH51" s="189"/>
      <c r="CI51" s="191"/>
      <c r="CJ51" s="191"/>
      <c r="CK51" s="189"/>
      <c r="CL51" s="189"/>
      <c r="CM51" s="190"/>
      <c r="CN51" s="188">
        <v>68735.460000000006</v>
      </c>
      <c r="CO51" s="189"/>
      <c r="CP51" s="189"/>
      <c r="CQ51" s="189"/>
      <c r="CR51" s="189"/>
      <c r="CS51" s="189"/>
      <c r="CT51" s="189"/>
      <c r="CU51" s="189"/>
      <c r="CV51" s="189"/>
      <c r="CW51" s="189"/>
      <c r="CX51" s="189"/>
      <c r="CY51" s="191"/>
      <c r="CZ51" s="191"/>
      <c r="DA51" s="191"/>
      <c r="DB51" s="189"/>
      <c r="DC51" s="189"/>
      <c r="DD51" s="189"/>
      <c r="DE51" s="189"/>
      <c r="DF51" s="189"/>
      <c r="DG51" s="189"/>
    </row>
    <row r="52" spans="1:111" s="64" customFormat="1" ht="95.25" customHeight="1">
      <c r="A52" s="186" t="s">
        <v>206</v>
      </c>
      <c r="B52" s="186"/>
      <c r="C52" s="186"/>
      <c r="D52" s="186"/>
      <c r="E52" s="186"/>
      <c r="F52" s="186"/>
      <c r="G52" s="186"/>
      <c r="H52" s="187" t="s">
        <v>207</v>
      </c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8" t="s">
        <v>172</v>
      </c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90"/>
      <c r="AZ52" s="188">
        <v>13448.09</v>
      </c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90"/>
      <c r="BT52" s="188">
        <v>10964.19</v>
      </c>
      <c r="BU52" s="189"/>
      <c r="BV52" s="189"/>
      <c r="BW52" s="189"/>
      <c r="BX52" s="189"/>
      <c r="BY52" s="189"/>
      <c r="BZ52" s="189"/>
      <c r="CA52" s="189"/>
      <c r="CB52" s="189"/>
      <c r="CC52" s="191"/>
      <c r="CD52" s="189"/>
      <c r="CE52" s="189"/>
      <c r="CF52" s="189"/>
      <c r="CG52" s="189"/>
      <c r="CH52" s="189"/>
      <c r="CI52" s="191"/>
      <c r="CJ52" s="191"/>
      <c r="CK52" s="189"/>
      <c r="CL52" s="189"/>
      <c r="CM52" s="190"/>
      <c r="CN52" s="188">
        <v>14753.09</v>
      </c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91"/>
      <c r="CZ52" s="191"/>
      <c r="DA52" s="191"/>
      <c r="DB52" s="189"/>
      <c r="DC52" s="189"/>
      <c r="DD52" s="189"/>
      <c r="DE52" s="189"/>
      <c r="DF52" s="189"/>
      <c r="DG52" s="189"/>
    </row>
    <row r="53" spans="1:111" s="64" customFormat="1" ht="15" customHeight="1">
      <c r="A53" s="186"/>
      <c r="B53" s="186"/>
      <c r="C53" s="186"/>
      <c r="D53" s="186"/>
      <c r="E53" s="186"/>
      <c r="F53" s="186"/>
      <c r="G53" s="186"/>
      <c r="H53" s="187" t="s">
        <v>20</v>
      </c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8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90"/>
      <c r="AZ53" s="188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90"/>
      <c r="BT53" s="188"/>
      <c r="BU53" s="189"/>
      <c r="BV53" s="189"/>
      <c r="BW53" s="189"/>
      <c r="BX53" s="189"/>
      <c r="BY53" s="189"/>
      <c r="BZ53" s="189"/>
      <c r="CA53" s="189"/>
      <c r="CB53" s="189"/>
      <c r="CC53" s="191"/>
      <c r="CD53" s="189"/>
      <c r="CE53" s="189"/>
      <c r="CF53" s="189"/>
      <c r="CG53" s="189"/>
      <c r="CH53" s="189"/>
      <c r="CI53" s="191"/>
      <c r="CJ53" s="191"/>
      <c r="CK53" s="189"/>
      <c r="CL53" s="189"/>
      <c r="CM53" s="190"/>
      <c r="CN53" s="188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91"/>
      <c r="CZ53" s="191"/>
      <c r="DA53" s="191"/>
      <c r="DB53" s="189"/>
      <c r="DC53" s="189"/>
      <c r="DD53" s="189"/>
      <c r="DE53" s="189"/>
      <c r="DF53" s="189"/>
      <c r="DG53" s="189"/>
    </row>
    <row r="54" spans="1:111" s="64" customFormat="1" ht="15" customHeight="1">
      <c r="A54" s="186"/>
      <c r="B54" s="186"/>
      <c r="C54" s="186"/>
      <c r="D54" s="186"/>
      <c r="E54" s="186"/>
      <c r="F54" s="186"/>
      <c r="G54" s="186"/>
      <c r="H54" s="187" t="s">
        <v>208</v>
      </c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8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90"/>
      <c r="AZ54" s="188" t="e">
        <f>#REF!</f>
        <v>#REF!</v>
      </c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90"/>
      <c r="BT54" s="188" t="e">
        <f>#REF!</f>
        <v>#REF!</v>
      </c>
      <c r="BU54" s="189"/>
      <c r="BV54" s="189"/>
      <c r="BW54" s="189"/>
      <c r="BX54" s="189"/>
      <c r="BY54" s="189"/>
      <c r="BZ54" s="189"/>
      <c r="CA54" s="189"/>
      <c r="CB54" s="189"/>
      <c r="CC54" s="191"/>
      <c r="CD54" s="189"/>
      <c r="CE54" s="189"/>
      <c r="CF54" s="189"/>
      <c r="CG54" s="189"/>
      <c r="CH54" s="189"/>
      <c r="CI54" s="191"/>
      <c r="CJ54" s="191"/>
      <c r="CK54" s="189"/>
      <c r="CL54" s="189"/>
      <c r="CM54" s="190"/>
      <c r="CN54" s="188" t="e">
        <f>#REF!</f>
        <v>#REF!</v>
      </c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91"/>
      <c r="CZ54" s="191"/>
      <c r="DA54" s="191"/>
      <c r="DB54" s="189"/>
      <c r="DC54" s="189"/>
      <c r="DD54" s="189"/>
      <c r="DE54" s="189"/>
      <c r="DF54" s="189"/>
      <c r="DG54" s="189"/>
    </row>
    <row r="55" spans="1:111" s="64" customFormat="1" ht="15" customHeight="1">
      <c r="A55" s="186"/>
      <c r="B55" s="186"/>
      <c r="C55" s="186"/>
      <c r="D55" s="186"/>
      <c r="E55" s="186"/>
      <c r="F55" s="186"/>
      <c r="G55" s="186"/>
      <c r="H55" s="187" t="s">
        <v>209</v>
      </c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8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90"/>
      <c r="AZ55" s="188" t="e">
        <f>#REF!</f>
        <v>#REF!</v>
      </c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90"/>
      <c r="BT55" s="188" t="e">
        <f>#REF!</f>
        <v>#REF!</v>
      </c>
      <c r="BU55" s="189"/>
      <c r="BV55" s="189"/>
      <c r="BW55" s="189"/>
      <c r="BX55" s="189"/>
      <c r="BY55" s="189"/>
      <c r="BZ55" s="189"/>
      <c r="CA55" s="189"/>
      <c r="CB55" s="189"/>
      <c r="CC55" s="191"/>
      <c r="CD55" s="189"/>
      <c r="CE55" s="189"/>
      <c r="CF55" s="189"/>
      <c r="CG55" s="189"/>
      <c r="CH55" s="189"/>
      <c r="CI55" s="191"/>
      <c r="CJ55" s="191"/>
      <c r="CK55" s="189"/>
      <c r="CL55" s="189"/>
      <c r="CM55" s="190"/>
      <c r="CN55" s="188" t="e">
        <f>#REF!</f>
        <v>#REF!</v>
      </c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91"/>
      <c r="CZ55" s="191"/>
      <c r="DA55" s="191"/>
      <c r="DB55" s="189"/>
      <c r="DC55" s="189"/>
      <c r="DD55" s="189"/>
      <c r="DE55" s="189"/>
      <c r="DF55" s="189"/>
      <c r="DG55" s="189"/>
    </row>
    <row r="56" spans="1:111" s="64" customFormat="1" ht="15" customHeight="1">
      <c r="A56" s="186"/>
      <c r="B56" s="186"/>
      <c r="C56" s="186"/>
      <c r="D56" s="186"/>
      <c r="E56" s="186"/>
      <c r="F56" s="186"/>
      <c r="G56" s="186"/>
      <c r="H56" s="187" t="s">
        <v>210</v>
      </c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8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90"/>
      <c r="AZ56" s="188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90"/>
      <c r="BT56" s="188"/>
      <c r="BU56" s="189"/>
      <c r="BV56" s="189"/>
      <c r="BW56" s="189"/>
      <c r="BX56" s="189"/>
      <c r="BY56" s="189"/>
      <c r="BZ56" s="189"/>
      <c r="CA56" s="189"/>
      <c r="CB56" s="189"/>
      <c r="CC56" s="191"/>
      <c r="CD56" s="189"/>
      <c r="CE56" s="189"/>
      <c r="CF56" s="189"/>
      <c r="CG56" s="189"/>
      <c r="CH56" s="189"/>
      <c r="CI56" s="191"/>
      <c r="CJ56" s="191"/>
      <c r="CK56" s="189"/>
      <c r="CL56" s="189"/>
      <c r="CM56" s="190"/>
      <c r="CN56" s="188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91"/>
      <c r="CZ56" s="191"/>
      <c r="DA56" s="191"/>
      <c r="DB56" s="189"/>
      <c r="DC56" s="189"/>
      <c r="DD56" s="189"/>
      <c r="DE56" s="189"/>
      <c r="DF56" s="189"/>
      <c r="DG56" s="189"/>
    </row>
    <row r="57" spans="1:111" s="64" customFormat="1" ht="69.75" customHeight="1">
      <c r="A57" s="186" t="s">
        <v>211</v>
      </c>
      <c r="B57" s="186"/>
      <c r="C57" s="186"/>
      <c r="D57" s="186"/>
      <c r="E57" s="186"/>
      <c r="F57" s="186"/>
      <c r="G57" s="186"/>
      <c r="H57" s="187" t="s">
        <v>212</v>
      </c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8" t="s">
        <v>172</v>
      </c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90"/>
      <c r="AZ57" s="188">
        <v>32047.71</v>
      </c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90"/>
      <c r="BT57" s="188">
        <v>37787.54</v>
      </c>
      <c r="BU57" s="189"/>
      <c r="BV57" s="189"/>
      <c r="BW57" s="189"/>
      <c r="BX57" s="189"/>
      <c r="BY57" s="189"/>
      <c r="BZ57" s="189"/>
      <c r="CA57" s="189"/>
      <c r="CB57" s="189"/>
      <c r="CC57" s="191"/>
      <c r="CD57" s="189"/>
      <c r="CE57" s="189"/>
      <c r="CF57" s="189"/>
      <c r="CG57" s="189"/>
      <c r="CH57" s="189"/>
      <c r="CI57" s="191"/>
      <c r="CJ57" s="191"/>
      <c r="CK57" s="189"/>
      <c r="CL57" s="189"/>
      <c r="CM57" s="190"/>
      <c r="CN57" s="188">
        <v>53982.37</v>
      </c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91"/>
      <c r="CZ57" s="191"/>
      <c r="DA57" s="191"/>
      <c r="DB57" s="189"/>
      <c r="DC57" s="189"/>
      <c r="DD57" s="189"/>
      <c r="DE57" s="189"/>
      <c r="DF57" s="189"/>
      <c r="DG57" s="189"/>
    </row>
    <row r="58" spans="1:111" s="64" customFormat="1" ht="40.5" customHeight="1">
      <c r="A58" s="186" t="s">
        <v>213</v>
      </c>
      <c r="B58" s="186"/>
      <c r="C58" s="186"/>
      <c r="D58" s="186"/>
      <c r="E58" s="186"/>
      <c r="F58" s="186"/>
      <c r="G58" s="186"/>
      <c r="H58" s="187" t="s">
        <v>214</v>
      </c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8" t="s">
        <v>172</v>
      </c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90"/>
      <c r="AZ58" s="188">
        <v>0</v>
      </c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90"/>
      <c r="BT58" s="188">
        <v>-2251.87</v>
      </c>
      <c r="BU58" s="189"/>
      <c r="BV58" s="189"/>
      <c r="BW58" s="189"/>
      <c r="BX58" s="189"/>
      <c r="BY58" s="189"/>
      <c r="BZ58" s="189"/>
      <c r="CA58" s="189"/>
      <c r="CB58" s="189"/>
      <c r="CC58" s="191"/>
      <c r="CD58" s="189"/>
      <c r="CE58" s="189"/>
      <c r="CF58" s="189"/>
      <c r="CG58" s="189"/>
      <c r="CH58" s="189"/>
      <c r="CI58" s="191"/>
      <c r="CJ58" s="191"/>
      <c r="CK58" s="189"/>
      <c r="CL58" s="189"/>
      <c r="CM58" s="190"/>
      <c r="CN58" s="188">
        <v>0</v>
      </c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91"/>
      <c r="CZ58" s="191"/>
      <c r="DA58" s="191"/>
      <c r="DB58" s="189"/>
      <c r="DC58" s="189"/>
      <c r="DD58" s="189"/>
      <c r="DE58" s="189"/>
      <c r="DF58" s="189"/>
      <c r="DG58" s="189"/>
    </row>
    <row r="59" spans="1:111" s="64" customFormat="1" ht="27.75" customHeight="1">
      <c r="A59" s="186" t="s">
        <v>215</v>
      </c>
      <c r="B59" s="186"/>
      <c r="C59" s="186"/>
      <c r="D59" s="186"/>
      <c r="E59" s="186"/>
      <c r="F59" s="186"/>
      <c r="G59" s="186"/>
      <c r="H59" s="187" t="s">
        <v>216</v>
      </c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8" t="s">
        <v>172</v>
      </c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90"/>
      <c r="AZ59" s="188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90"/>
      <c r="BT59" s="188"/>
      <c r="BU59" s="189"/>
      <c r="BV59" s="189"/>
      <c r="BW59" s="189"/>
      <c r="BX59" s="189"/>
      <c r="BY59" s="189"/>
      <c r="BZ59" s="189"/>
      <c r="CA59" s="189"/>
      <c r="CB59" s="189"/>
      <c r="CC59" s="191"/>
      <c r="CD59" s="189"/>
      <c r="CE59" s="189"/>
      <c r="CF59" s="189"/>
      <c r="CG59" s="189"/>
      <c r="CH59" s="189"/>
      <c r="CI59" s="191"/>
      <c r="CJ59" s="191"/>
      <c r="CK59" s="189"/>
      <c r="CL59" s="189"/>
      <c r="CM59" s="190"/>
      <c r="CN59" s="188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91"/>
      <c r="CZ59" s="191"/>
      <c r="DA59" s="191"/>
      <c r="DB59" s="189"/>
      <c r="DC59" s="189"/>
      <c r="DD59" s="189"/>
      <c r="DE59" s="189"/>
      <c r="DF59" s="189"/>
      <c r="DG59" s="189"/>
    </row>
    <row r="60" spans="1:111" s="64" customFormat="1" ht="54" customHeight="1">
      <c r="A60" s="186" t="s">
        <v>217</v>
      </c>
      <c r="B60" s="186"/>
      <c r="C60" s="186"/>
      <c r="D60" s="186"/>
      <c r="E60" s="186"/>
      <c r="F60" s="186"/>
      <c r="G60" s="186"/>
      <c r="H60" s="187" t="s">
        <v>218</v>
      </c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8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90"/>
      <c r="AZ60" s="188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BS60" s="190"/>
      <c r="BT60" s="188"/>
      <c r="BU60" s="189"/>
      <c r="BV60" s="189"/>
      <c r="BW60" s="189"/>
      <c r="BX60" s="189"/>
      <c r="BY60" s="189"/>
      <c r="BZ60" s="189"/>
      <c r="CA60" s="189"/>
      <c r="CB60" s="189"/>
      <c r="CC60" s="191"/>
      <c r="CD60" s="189"/>
      <c r="CE60" s="189"/>
      <c r="CF60" s="189"/>
      <c r="CG60" s="189"/>
      <c r="CH60" s="189"/>
      <c r="CI60" s="191"/>
      <c r="CJ60" s="191"/>
      <c r="CK60" s="189"/>
      <c r="CL60" s="189"/>
      <c r="CM60" s="190"/>
      <c r="CN60" s="188"/>
      <c r="CO60" s="189"/>
      <c r="CP60" s="189"/>
      <c r="CQ60" s="189"/>
      <c r="CR60" s="189"/>
      <c r="CS60" s="189"/>
      <c r="CT60" s="189"/>
      <c r="CU60" s="189"/>
      <c r="CV60" s="189"/>
      <c r="CW60" s="189"/>
      <c r="CX60" s="189"/>
      <c r="CY60" s="191"/>
      <c r="CZ60" s="191"/>
      <c r="DA60" s="191"/>
      <c r="DB60" s="189"/>
      <c r="DC60" s="189"/>
      <c r="DD60" s="189"/>
      <c r="DE60" s="189"/>
      <c r="DF60" s="189"/>
      <c r="DG60" s="189"/>
    </row>
    <row r="61" spans="1:111" s="64" customFormat="1" ht="15" customHeight="1">
      <c r="A61" s="186" t="s">
        <v>219</v>
      </c>
      <c r="B61" s="186"/>
      <c r="C61" s="186"/>
      <c r="D61" s="186"/>
      <c r="E61" s="186"/>
      <c r="F61" s="186"/>
      <c r="G61" s="186"/>
      <c r="H61" s="187" t="s">
        <v>220</v>
      </c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8" t="s">
        <v>221</v>
      </c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90"/>
      <c r="AZ61" s="188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90"/>
      <c r="BT61" s="188"/>
      <c r="BU61" s="189"/>
      <c r="BV61" s="189"/>
      <c r="BW61" s="189"/>
      <c r="BX61" s="189"/>
      <c r="BY61" s="189"/>
      <c r="BZ61" s="189"/>
      <c r="CA61" s="189"/>
      <c r="CB61" s="189"/>
      <c r="CC61" s="191"/>
      <c r="CD61" s="189"/>
      <c r="CE61" s="189"/>
      <c r="CF61" s="189"/>
      <c r="CG61" s="189"/>
      <c r="CH61" s="189"/>
      <c r="CI61" s="191"/>
      <c r="CJ61" s="191"/>
      <c r="CK61" s="189"/>
      <c r="CL61" s="189"/>
      <c r="CM61" s="190"/>
      <c r="CN61" s="188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91"/>
      <c r="CZ61" s="191"/>
      <c r="DA61" s="191"/>
      <c r="DB61" s="189"/>
      <c r="DC61" s="189"/>
      <c r="DD61" s="189"/>
      <c r="DE61" s="189"/>
      <c r="DF61" s="189"/>
      <c r="DG61" s="189"/>
    </row>
    <row r="62" spans="1:111" s="64" customFormat="1" ht="40.5" customHeight="1">
      <c r="A62" s="186" t="s">
        <v>222</v>
      </c>
      <c r="B62" s="186"/>
      <c r="C62" s="186"/>
      <c r="D62" s="186"/>
      <c r="E62" s="186"/>
      <c r="F62" s="186"/>
      <c r="G62" s="186"/>
      <c r="H62" s="187" t="s">
        <v>223</v>
      </c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8" t="s">
        <v>224</v>
      </c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90"/>
      <c r="AZ62" s="188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90"/>
      <c r="BT62" s="188"/>
      <c r="BU62" s="189"/>
      <c r="BV62" s="189"/>
      <c r="BW62" s="189"/>
      <c r="BX62" s="189"/>
      <c r="BY62" s="189"/>
      <c r="BZ62" s="189"/>
      <c r="CA62" s="189"/>
      <c r="CB62" s="189"/>
      <c r="CC62" s="191"/>
      <c r="CD62" s="189"/>
      <c r="CE62" s="189"/>
      <c r="CF62" s="189"/>
      <c r="CG62" s="189"/>
      <c r="CH62" s="189"/>
      <c r="CI62" s="191"/>
      <c r="CJ62" s="191"/>
      <c r="CK62" s="189"/>
      <c r="CL62" s="189"/>
      <c r="CM62" s="190"/>
      <c r="CN62" s="188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91"/>
      <c r="CZ62" s="191"/>
      <c r="DA62" s="191"/>
      <c r="DB62" s="189"/>
      <c r="DC62" s="189"/>
      <c r="DD62" s="189"/>
      <c r="DE62" s="189"/>
      <c r="DF62" s="189"/>
      <c r="DG62" s="189"/>
    </row>
    <row r="63" spans="1:111" s="64" customFormat="1" ht="54" customHeight="1">
      <c r="A63" s="186" t="s">
        <v>225</v>
      </c>
      <c r="B63" s="186"/>
      <c r="C63" s="186"/>
      <c r="D63" s="186"/>
      <c r="E63" s="186"/>
      <c r="F63" s="186"/>
      <c r="G63" s="186"/>
      <c r="H63" s="187" t="s">
        <v>226</v>
      </c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8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90"/>
      <c r="AZ63" s="188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90"/>
      <c r="BT63" s="188"/>
      <c r="BU63" s="189"/>
      <c r="BV63" s="189"/>
      <c r="BW63" s="189"/>
      <c r="BX63" s="189"/>
      <c r="BY63" s="189"/>
      <c r="BZ63" s="189"/>
      <c r="CA63" s="189"/>
      <c r="CB63" s="189"/>
      <c r="CC63" s="191"/>
      <c r="CD63" s="189"/>
      <c r="CE63" s="189"/>
      <c r="CF63" s="189"/>
      <c r="CG63" s="189"/>
      <c r="CH63" s="189"/>
      <c r="CI63" s="191"/>
      <c r="CJ63" s="191"/>
      <c r="CK63" s="189"/>
      <c r="CL63" s="189"/>
      <c r="CM63" s="190"/>
      <c r="CN63" s="188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91"/>
      <c r="CZ63" s="191"/>
      <c r="DA63" s="191"/>
      <c r="DB63" s="189"/>
      <c r="DC63" s="189"/>
      <c r="DD63" s="189"/>
      <c r="DE63" s="189"/>
      <c r="DF63" s="189"/>
      <c r="DG63" s="189"/>
    </row>
    <row r="64" spans="1:111" s="64" customFormat="1" ht="27.75" customHeight="1">
      <c r="A64" s="186" t="s">
        <v>227</v>
      </c>
      <c r="B64" s="186"/>
      <c r="C64" s="186"/>
      <c r="D64" s="186"/>
      <c r="E64" s="186"/>
      <c r="F64" s="186"/>
      <c r="G64" s="186"/>
      <c r="H64" s="187" t="s">
        <v>228</v>
      </c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8" t="s">
        <v>229</v>
      </c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90"/>
      <c r="AZ64" s="188">
        <v>14.25</v>
      </c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90"/>
      <c r="BT64" s="188">
        <v>14.25</v>
      </c>
      <c r="BU64" s="189"/>
      <c r="BV64" s="189"/>
      <c r="BW64" s="189"/>
      <c r="BX64" s="189"/>
      <c r="BY64" s="189"/>
      <c r="BZ64" s="189"/>
      <c r="CA64" s="189"/>
      <c r="CB64" s="189"/>
      <c r="CC64" s="191"/>
      <c r="CD64" s="189"/>
      <c r="CE64" s="189"/>
      <c r="CF64" s="189"/>
      <c r="CG64" s="189"/>
      <c r="CH64" s="189"/>
      <c r="CI64" s="191"/>
      <c r="CJ64" s="191"/>
      <c r="CK64" s="189"/>
      <c r="CL64" s="189"/>
      <c r="CM64" s="190"/>
      <c r="CN64" s="188">
        <v>14.25</v>
      </c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91"/>
      <c r="CZ64" s="191"/>
      <c r="DA64" s="191"/>
      <c r="DB64" s="189"/>
      <c r="DC64" s="189"/>
      <c r="DD64" s="189"/>
      <c r="DE64" s="189"/>
      <c r="DF64" s="189"/>
      <c r="DG64" s="189"/>
    </row>
    <row r="65" spans="1:111" s="64" customFormat="1" ht="27.75" customHeight="1">
      <c r="A65" s="186" t="s">
        <v>230</v>
      </c>
      <c r="B65" s="186"/>
      <c r="C65" s="186"/>
      <c r="D65" s="186"/>
      <c r="E65" s="186"/>
      <c r="F65" s="186"/>
      <c r="G65" s="186"/>
      <c r="H65" s="187" t="s">
        <v>231</v>
      </c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8" t="s">
        <v>232</v>
      </c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90"/>
      <c r="AZ65" s="199">
        <v>72.099999999999994</v>
      </c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1"/>
      <c r="BT65" s="199">
        <v>56.31</v>
      </c>
      <c r="BU65" s="200"/>
      <c r="BV65" s="200"/>
      <c r="BW65" s="200"/>
      <c r="BX65" s="200"/>
      <c r="BY65" s="200"/>
      <c r="BZ65" s="200"/>
      <c r="CA65" s="200"/>
      <c r="CB65" s="200"/>
      <c r="CC65" s="202"/>
      <c r="CD65" s="200"/>
      <c r="CE65" s="200"/>
      <c r="CF65" s="200"/>
      <c r="CG65" s="200"/>
      <c r="CH65" s="200"/>
      <c r="CI65" s="202"/>
      <c r="CJ65" s="202"/>
      <c r="CK65" s="200"/>
      <c r="CL65" s="200"/>
      <c r="CM65" s="201"/>
      <c r="CN65" s="199">
        <v>75.760000000000005</v>
      </c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2"/>
      <c r="CZ65" s="202"/>
      <c r="DA65" s="202"/>
      <c r="DB65" s="200"/>
      <c r="DC65" s="200"/>
      <c r="DD65" s="200"/>
      <c r="DE65" s="200"/>
      <c r="DF65" s="200"/>
      <c r="DG65" s="200"/>
    </row>
    <row r="66" spans="1:111" s="64" customFormat="1" ht="40.5" customHeight="1">
      <c r="A66" s="186" t="s">
        <v>233</v>
      </c>
      <c r="B66" s="186"/>
      <c r="C66" s="186"/>
      <c r="D66" s="186"/>
      <c r="E66" s="186"/>
      <c r="F66" s="186"/>
      <c r="G66" s="186"/>
      <c r="H66" s="187" t="s">
        <v>234</v>
      </c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8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90"/>
      <c r="AZ66" s="188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90"/>
      <c r="BT66" s="188"/>
      <c r="BU66" s="189"/>
      <c r="BV66" s="189"/>
      <c r="BW66" s="189"/>
      <c r="BX66" s="189"/>
      <c r="BY66" s="189"/>
      <c r="BZ66" s="189"/>
      <c r="CA66" s="189"/>
      <c r="CB66" s="189"/>
      <c r="CC66" s="191"/>
      <c r="CD66" s="189"/>
      <c r="CE66" s="189"/>
      <c r="CF66" s="189"/>
      <c r="CG66" s="189"/>
      <c r="CH66" s="189"/>
      <c r="CI66" s="191"/>
      <c r="CJ66" s="191"/>
      <c r="CK66" s="189"/>
      <c r="CL66" s="189"/>
      <c r="CM66" s="190"/>
      <c r="CN66" s="188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91"/>
      <c r="CZ66" s="191"/>
      <c r="DA66" s="191"/>
      <c r="DB66" s="189"/>
      <c r="DC66" s="189"/>
      <c r="DD66" s="189"/>
      <c r="DE66" s="189"/>
      <c r="DF66" s="189"/>
      <c r="DG66" s="189"/>
    </row>
    <row r="67" spans="1:111" s="64" customFormat="1" ht="54" customHeight="1">
      <c r="A67" s="186" t="s">
        <v>235</v>
      </c>
      <c r="B67" s="186"/>
      <c r="C67" s="186"/>
      <c r="D67" s="186"/>
      <c r="E67" s="186"/>
      <c r="F67" s="186"/>
      <c r="G67" s="186"/>
      <c r="H67" s="187" t="s">
        <v>236</v>
      </c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8" t="s">
        <v>172</v>
      </c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90"/>
      <c r="AZ67" s="188">
        <v>10</v>
      </c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90"/>
      <c r="BT67" s="188">
        <v>10</v>
      </c>
      <c r="BU67" s="189"/>
      <c r="BV67" s="189"/>
      <c r="BW67" s="189"/>
      <c r="BX67" s="189"/>
      <c r="BY67" s="189"/>
      <c r="BZ67" s="189"/>
      <c r="CA67" s="189"/>
      <c r="CB67" s="189"/>
      <c r="CC67" s="191"/>
      <c r="CD67" s="189"/>
      <c r="CE67" s="189"/>
      <c r="CF67" s="189"/>
      <c r="CG67" s="189"/>
      <c r="CH67" s="189"/>
      <c r="CI67" s="191"/>
      <c r="CJ67" s="191"/>
      <c r="CK67" s="189"/>
      <c r="CL67" s="189"/>
      <c r="CM67" s="190"/>
      <c r="CN67" s="188">
        <v>10</v>
      </c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91"/>
      <c r="CZ67" s="191"/>
      <c r="DA67" s="191"/>
      <c r="DB67" s="189"/>
      <c r="DC67" s="189"/>
      <c r="DD67" s="189"/>
      <c r="DE67" s="189"/>
      <c r="DF67" s="189"/>
      <c r="DG67" s="189"/>
    </row>
    <row r="68" spans="1:111" s="64" customFormat="1" ht="66" customHeight="1">
      <c r="A68" s="186" t="s">
        <v>237</v>
      </c>
      <c r="B68" s="186"/>
      <c r="C68" s="186"/>
      <c r="D68" s="186"/>
      <c r="E68" s="186"/>
      <c r="F68" s="186"/>
      <c r="G68" s="186"/>
      <c r="H68" s="187" t="s">
        <v>238</v>
      </c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8" t="s">
        <v>172</v>
      </c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90"/>
      <c r="AZ68" s="188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90"/>
      <c r="BT68" s="188"/>
      <c r="BU68" s="189"/>
      <c r="BV68" s="189"/>
      <c r="BW68" s="189"/>
      <c r="BX68" s="189"/>
      <c r="BY68" s="189"/>
      <c r="BZ68" s="189"/>
      <c r="CA68" s="189"/>
      <c r="CB68" s="189"/>
      <c r="CC68" s="191"/>
      <c r="CD68" s="189"/>
      <c r="CE68" s="189"/>
      <c r="CF68" s="189"/>
      <c r="CG68" s="189"/>
      <c r="CH68" s="189"/>
      <c r="CI68" s="191"/>
      <c r="CJ68" s="191"/>
      <c r="CK68" s="189"/>
      <c r="CL68" s="189"/>
      <c r="CM68" s="190"/>
      <c r="CN68" s="188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91"/>
      <c r="CZ68" s="191"/>
      <c r="DA68" s="191"/>
      <c r="DB68" s="189"/>
      <c r="DC68" s="189"/>
      <c r="DD68" s="189"/>
      <c r="DE68" s="189"/>
      <c r="DF68" s="189"/>
      <c r="DG68" s="189"/>
    </row>
    <row r="69" spans="1:111" s="64" customFormat="1" ht="15">
      <c r="A69" s="193" t="s">
        <v>239</v>
      </c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4"/>
      <c r="CD69" s="193"/>
      <c r="CE69" s="193"/>
      <c r="CF69" s="193"/>
      <c r="CG69" s="193"/>
      <c r="CH69" s="193"/>
      <c r="CI69" s="194"/>
      <c r="CJ69" s="194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4"/>
      <c r="CZ69" s="194"/>
      <c r="DA69" s="194"/>
      <c r="DB69" s="193"/>
      <c r="DC69" s="193"/>
      <c r="DD69" s="193"/>
      <c r="DE69" s="193"/>
      <c r="DF69" s="193"/>
      <c r="DG69" s="193"/>
    </row>
    <row r="70" spans="1:111" s="64" customFormat="1" ht="40.5" customHeight="1">
      <c r="A70" s="186" t="s">
        <v>168</v>
      </c>
      <c r="B70" s="186"/>
      <c r="C70" s="186"/>
      <c r="D70" s="186"/>
      <c r="E70" s="186"/>
      <c r="F70" s="186"/>
      <c r="G70" s="186"/>
      <c r="H70" s="187" t="s">
        <v>240</v>
      </c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8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90"/>
      <c r="AZ70" s="195">
        <v>1059.605</v>
      </c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7"/>
      <c r="BT70" s="195">
        <v>1102.921</v>
      </c>
      <c r="BU70" s="196"/>
      <c r="BV70" s="196"/>
      <c r="BW70" s="196"/>
      <c r="BX70" s="196"/>
      <c r="BY70" s="196"/>
      <c r="BZ70" s="196"/>
      <c r="CA70" s="196"/>
      <c r="CB70" s="196"/>
      <c r="CC70" s="198"/>
      <c r="CD70" s="196"/>
      <c r="CE70" s="196"/>
      <c r="CF70" s="196"/>
      <c r="CG70" s="196"/>
      <c r="CH70" s="196"/>
      <c r="CI70" s="198"/>
      <c r="CJ70" s="198"/>
      <c r="CK70" s="196"/>
      <c r="CL70" s="196"/>
      <c r="CM70" s="197"/>
      <c r="CN70" s="195">
        <v>1072</v>
      </c>
      <c r="CO70" s="196"/>
      <c r="CP70" s="196"/>
      <c r="CQ70" s="196"/>
      <c r="CR70" s="196"/>
      <c r="CS70" s="196"/>
      <c r="CT70" s="196"/>
      <c r="CU70" s="196"/>
      <c r="CV70" s="196"/>
      <c r="CW70" s="196"/>
      <c r="CX70" s="196"/>
      <c r="CY70" s="198"/>
      <c r="CZ70" s="198"/>
      <c r="DA70" s="198"/>
      <c r="DB70" s="196"/>
      <c r="DC70" s="196"/>
      <c r="DD70" s="196"/>
      <c r="DE70" s="196"/>
      <c r="DF70" s="196"/>
      <c r="DG70" s="196"/>
    </row>
    <row r="71" spans="1:111" s="64" customFormat="1" ht="15" customHeight="1">
      <c r="A71" s="186"/>
      <c r="B71" s="186"/>
      <c r="C71" s="186"/>
      <c r="D71" s="186"/>
      <c r="E71" s="186"/>
      <c r="F71" s="186"/>
      <c r="G71" s="186"/>
      <c r="H71" s="187" t="s">
        <v>20</v>
      </c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8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90"/>
      <c r="AZ71" s="188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90"/>
      <c r="BT71" s="188"/>
      <c r="BU71" s="189"/>
      <c r="BV71" s="189"/>
      <c r="BW71" s="189"/>
      <c r="BX71" s="189"/>
      <c r="BY71" s="189"/>
      <c r="BZ71" s="189"/>
      <c r="CA71" s="189"/>
      <c r="CB71" s="189"/>
      <c r="CC71" s="191"/>
      <c r="CD71" s="189"/>
      <c r="CE71" s="189"/>
      <c r="CF71" s="189"/>
      <c r="CG71" s="189"/>
      <c r="CH71" s="189"/>
      <c r="CI71" s="191"/>
      <c r="CJ71" s="191"/>
      <c r="CK71" s="189"/>
      <c r="CL71" s="189"/>
      <c r="CM71" s="190"/>
      <c r="CN71" s="188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91"/>
      <c r="CZ71" s="191"/>
      <c r="DA71" s="191"/>
      <c r="DB71" s="189"/>
      <c r="DC71" s="189"/>
      <c r="DD71" s="189"/>
      <c r="DE71" s="189"/>
      <c r="DF71" s="189"/>
      <c r="DG71" s="189"/>
    </row>
    <row r="72" spans="1:111" s="64" customFormat="1" ht="40.5" customHeight="1">
      <c r="A72" s="186" t="s">
        <v>170</v>
      </c>
      <c r="B72" s="186"/>
      <c r="C72" s="186"/>
      <c r="D72" s="186"/>
      <c r="E72" s="186"/>
      <c r="F72" s="186"/>
      <c r="G72" s="186"/>
      <c r="H72" s="187" t="s">
        <v>464</v>
      </c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8" t="s">
        <v>195</v>
      </c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90"/>
      <c r="AZ72" s="188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90"/>
      <c r="BT72" s="188"/>
      <c r="BU72" s="189"/>
      <c r="BV72" s="189"/>
      <c r="BW72" s="189"/>
      <c r="BX72" s="189"/>
      <c r="BY72" s="189"/>
      <c r="BZ72" s="189"/>
      <c r="CA72" s="189"/>
      <c r="CB72" s="189"/>
      <c r="CC72" s="191"/>
      <c r="CD72" s="189"/>
      <c r="CE72" s="189"/>
      <c r="CF72" s="189"/>
      <c r="CG72" s="189"/>
      <c r="CH72" s="189"/>
      <c r="CI72" s="191"/>
      <c r="CJ72" s="191"/>
      <c r="CK72" s="189"/>
      <c r="CL72" s="189"/>
      <c r="CM72" s="190"/>
      <c r="CN72" s="188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91"/>
      <c r="CZ72" s="191"/>
      <c r="DA72" s="191"/>
      <c r="DB72" s="189"/>
      <c r="DC72" s="189"/>
      <c r="DD72" s="189"/>
      <c r="DE72" s="189"/>
      <c r="DF72" s="189"/>
      <c r="DG72" s="189"/>
    </row>
    <row r="73" spans="1:111" s="64" customFormat="1" ht="27.75" customHeight="1">
      <c r="A73" s="186" t="s">
        <v>241</v>
      </c>
      <c r="B73" s="186"/>
      <c r="C73" s="186"/>
      <c r="D73" s="186"/>
      <c r="E73" s="186"/>
      <c r="F73" s="186"/>
      <c r="G73" s="186"/>
      <c r="H73" s="187" t="s">
        <v>242</v>
      </c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8" t="s">
        <v>195</v>
      </c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90"/>
      <c r="AZ73" s="188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90"/>
      <c r="BT73" s="188"/>
      <c r="BU73" s="189"/>
      <c r="BV73" s="189"/>
      <c r="BW73" s="189"/>
      <c r="BX73" s="189"/>
      <c r="BY73" s="189"/>
      <c r="BZ73" s="189"/>
      <c r="CA73" s="189"/>
      <c r="CB73" s="189"/>
      <c r="CC73" s="191"/>
      <c r="CD73" s="189"/>
      <c r="CE73" s="189"/>
      <c r="CF73" s="189"/>
      <c r="CG73" s="189"/>
      <c r="CH73" s="189"/>
      <c r="CI73" s="191"/>
      <c r="CJ73" s="191"/>
      <c r="CK73" s="189"/>
      <c r="CL73" s="189"/>
      <c r="CM73" s="190"/>
      <c r="CN73" s="188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91"/>
      <c r="CZ73" s="191"/>
      <c r="DA73" s="191"/>
      <c r="DB73" s="189"/>
      <c r="DC73" s="189"/>
      <c r="DD73" s="189"/>
      <c r="DE73" s="189"/>
      <c r="DF73" s="189"/>
      <c r="DG73" s="189"/>
    </row>
    <row r="74" spans="1:111" s="64" customFormat="1" ht="15" customHeight="1">
      <c r="A74" s="186"/>
      <c r="B74" s="186"/>
      <c r="C74" s="186"/>
      <c r="D74" s="186"/>
      <c r="E74" s="186"/>
      <c r="F74" s="186"/>
      <c r="G74" s="186"/>
      <c r="H74" s="187" t="s">
        <v>243</v>
      </c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8" t="s">
        <v>195</v>
      </c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90"/>
      <c r="AZ74" s="188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90"/>
      <c r="BT74" s="188"/>
      <c r="BU74" s="189"/>
      <c r="BV74" s="189"/>
      <c r="BW74" s="189"/>
      <c r="BX74" s="189"/>
      <c r="BY74" s="189"/>
      <c r="BZ74" s="189"/>
      <c r="CA74" s="189"/>
      <c r="CB74" s="189"/>
      <c r="CC74" s="191"/>
      <c r="CD74" s="189"/>
      <c r="CE74" s="189"/>
      <c r="CF74" s="189"/>
      <c r="CG74" s="189"/>
      <c r="CH74" s="189"/>
      <c r="CI74" s="191"/>
      <c r="CJ74" s="191"/>
      <c r="CK74" s="189"/>
      <c r="CL74" s="189"/>
      <c r="CM74" s="190"/>
      <c r="CN74" s="188"/>
      <c r="CO74" s="189"/>
      <c r="CP74" s="189"/>
      <c r="CQ74" s="189"/>
      <c r="CR74" s="189"/>
      <c r="CS74" s="189"/>
      <c r="CT74" s="189"/>
      <c r="CU74" s="189"/>
      <c r="CV74" s="189"/>
      <c r="CW74" s="189"/>
      <c r="CX74" s="189"/>
      <c r="CY74" s="191"/>
      <c r="CZ74" s="191"/>
      <c r="DA74" s="191"/>
      <c r="DB74" s="189"/>
      <c r="DC74" s="189"/>
      <c r="DD74" s="189"/>
      <c r="DE74" s="189"/>
      <c r="DF74" s="189"/>
      <c r="DG74" s="189"/>
    </row>
    <row r="75" spans="1:111" s="64" customFormat="1" ht="15" customHeight="1">
      <c r="A75" s="186"/>
      <c r="B75" s="186"/>
      <c r="C75" s="186"/>
      <c r="D75" s="186"/>
      <c r="E75" s="186"/>
      <c r="F75" s="186"/>
      <c r="G75" s="186"/>
      <c r="H75" s="187" t="s">
        <v>244</v>
      </c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8" t="s">
        <v>195</v>
      </c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90"/>
      <c r="AZ75" s="188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90"/>
      <c r="BT75" s="188"/>
      <c r="BU75" s="189"/>
      <c r="BV75" s="189"/>
      <c r="BW75" s="189"/>
      <c r="BX75" s="189"/>
      <c r="BY75" s="189"/>
      <c r="BZ75" s="189"/>
      <c r="CA75" s="189"/>
      <c r="CB75" s="189"/>
      <c r="CC75" s="191"/>
      <c r="CD75" s="189"/>
      <c r="CE75" s="189"/>
      <c r="CF75" s="189"/>
      <c r="CG75" s="189"/>
      <c r="CH75" s="189"/>
      <c r="CI75" s="191"/>
      <c r="CJ75" s="191"/>
      <c r="CK75" s="189"/>
      <c r="CL75" s="189"/>
      <c r="CM75" s="190"/>
      <c r="CN75" s="188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91"/>
      <c r="CZ75" s="191"/>
      <c r="DA75" s="191"/>
      <c r="DB75" s="189"/>
      <c r="DC75" s="189"/>
      <c r="DD75" s="189"/>
      <c r="DE75" s="189"/>
      <c r="DF75" s="189"/>
      <c r="DG75" s="189"/>
    </row>
    <row r="76" spans="1:111" s="64" customFormat="1" ht="15" customHeight="1">
      <c r="A76" s="186" t="s">
        <v>245</v>
      </c>
      <c r="B76" s="186"/>
      <c r="C76" s="186"/>
      <c r="D76" s="186"/>
      <c r="E76" s="186"/>
      <c r="F76" s="186"/>
      <c r="G76" s="186"/>
      <c r="H76" s="187" t="s">
        <v>246</v>
      </c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8" t="s">
        <v>195</v>
      </c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90"/>
      <c r="AZ76" s="188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90"/>
      <c r="BT76" s="188"/>
      <c r="BU76" s="189"/>
      <c r="BV76" s="189"/>
      <c r="BW76" s="189"/>
      <c r="BX76" s="189"/>
      <c r="BY76" s="189"/>
      <c r="BZ76" s="189"/>
      <c r="CA76" s="189"/>
      <c r="CB76" s="189"/>
      <c r="CC76" s="191"/>
      <c r="CD76" s="189"/>
      <c r="CE76" s="189"/>
      <c r="CF76" s="189"/>
      <c r="CG76" s="189"/>
      <c r="CH76" s="189"/>
      <c r="CI76" s="191"/>
      <c r="CJ76" s="191"/>
      <c r="CK76" s="189"/>
      <c r="CL76" s="189"/>
      <c r="CM76" s="190"/>
      <c r="CN76" s="188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91"/>
      <c r="CZ76" s="191"/>
      <c r="DA76" s="191"/>
      <c r="DB76" s="189"/>
      <c r="DC76" s="189"/>
      <c r="DD76" s="189"/>
      <c r="DE76" s="189"/>
      <c r="DF76" s="189"/>
      <c r="DG76" s="189"/>
    </row>
    <row r="77" spans="1:111" s="64" customFormat="1" ht="15" customHeight="1">
      <c r="A77" s="186"/>
      <c r="B77" s="186"/>
      <c r="C77" s="186"/>
      <c r="D77" s="186"/>
      <c r="E77" s="186"/>
      <c r="F77" s="186"/>
      <c r="G77" s="186"/>
      <c r="H77" s="187" t="s">
        <v>243</v>
      </c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8" t="s">
        <v>195</v>
      </c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90"/>
      <c r="AZ77" s="188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90"/>
      <c r="BT77" s="188"/>
      <c r="BU77" s="189"/>
      <c r="BV77" s="189"/>
      <c r="BW77" s="189"/>
      <c r="BX77" s="189"/>
      <c r="BY77" s="189"/>
      <c r="BZ77" s="189"/>
      <c r="CA77" s="189"/>
      <c r="CB77" s="189"/>
      <c r="CC77" s="191"/>
      <c r="CD77" s="189"/>
      <c r="CE77" s="189"/>
      <c r="CF77" s="189"/>
      <c r="CG77" s="189"/>
      <c r="CH77" s="189"/>
      <c r="CI77" s="191"/>
      <c r="CJ77" s="191"/>
      <c r="CK77" s="189"/>
      <c r="CL77" s="189"/>
      <c r="CM77" s="190"/>
      <c r="CN77" s="188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91"/>
      <c r="CZ77" s="191"/>
      <c r="DA77" s="191"/>
      <c r="DB77" s="189"/>
      <c r="DC77" s="189"/>
      <c r="DD77" s="189"/>
      <c r="DE77" s="189"/>
      <c r="DF77" s="189"/>
      <c r="DG77" s="189"/>
    </row>
    <row r="78" spans="1:111" s="64" customFormat="1" ht="15" customHeight="1">
      <c r="A78" s="186"/>
      <c r="B78" s="186"/>
      <c r="C78" s="186"/>
      <c r="D78" s="186"/>
      <c r="E78" s="186"/>
      <c r="F78" s="186"/>
      <c r="G78" s="186"/>
      <c r="H78" s="187" t="s">
        <v>244</v>
      </c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8" t="s">
        <v>195</v>
      </c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90"/>
      <c r="AZ78" s="188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90"/>
      <c r="BT78" s="188"/>
      <c r="BU78" s="189"/>
      <c r="BV78" s="189"/>
      <c r="BW78" s="189"/>
      <c r="BX78" s="189"/>
      <c r="BY78" s="189"/>
      <c r="BZ78" s="189"/>
      <c r="CA78" s="189"/>
      <c r="CB78" s="189"/>
      <c r="CC78" s="191"/>
      <c r="CD78" s="189"/>
      <c r="CE78" s="189"/>
      <c r="CF78" s="189"/>
      <c r="CG78" s="189"/>
      <c r="CH78" s="189"/>
      <c r="CI78" s="191"/>
      <c r="CJ78" s="191"/>
      <c r="CK78" s="189"/>
      <c r="CL78" s="189"/>
      <c r="CM78" s="190"/>
      <c r="CN78" s="188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91"/>
      <c r="CZ78" s="191"/>
      <c r="DA78" s="191"/>
      <c r="DB78" s="189"/>
      <c r="DC78" s="189"/>
      <c r="DD78" s="189"/>
      <c r="DE78" s="189"/>
      <c r="DF78" s="189"/>
      <c r="DG78" s="189"/>
    </row>
    <row r="79" spans="1:111" s="64" customFormat="1" ht="15" customHeight="1">
      <c r="A79" s="186"/>
      <c r="B79" s="186"/>
      <c r="C79" s="186"/>
      <c r="D79" s="186"/>
      <c r="E79" s="186"/>
      <c r="F79" s="186"/>
      <c r="G79" s="186"/>
      <c r="H79" s="187" t="s">
        <v>20</v>
      </c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8" t="s">
        <v>195</v>
      </c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90"/>
      <c r="AZ79" s="188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89"/>
      <c r="BN79" s="189"/>
      <c r="BO79" s="189"/>
      <c r="BP79" s="189"/>
      <c r="BQ79" s="189"/>
      <c r="BR79" s="189"/>
      <c r="BS79" s="190"/>
      <c r="BT79" s="188"/>
      <c r="BU79" s="189"/>
      <c r="BV79" s="189"/>
      <c r="BW79" s="189"/>
      <c r="BX79" s="189"/>
      <c r="BY79" s="189"/>
      <c r="BZ79" s="189"/>
      <c r="CA79" s="189"/>
      <c r="CB79" s="189"/>
      <c r="CC79" s="191"/>
      <c r="CD79" s="189"/>
      <c r="CE79" s="189"/>
      <c r="CF79" s="189"/>
      <c r="CG79" s="189"/>
      <c r="CH79" s="189"/>
      <c r="CI79" s="191"/>
      <c r="CJ79" s="191"/>
      <c r="CK79" s="189"/>
      <c r="CL79" s="189"/>
      <c r="CM79" s="190"/>
      <c r="CN79" s="188"/>
      <c r="CO79" s="189"/>
      <c r="CP79" s="189"/>
      <c r="CQ79" s="189"/>
      <c r="CR79" s="189"/>
      <c r="CS79" s="189"/>
      <c r="CT79" s="189"/>
      <c r="CU79" s="189"/>
      <c r="CV79" s="189"/>
      <c r="CW79" s="189"/>
      <c r="CX79" s="189"/>
      <c r="CY79" s="191"/>
      <c r="CZ79" s="191"/>
      <c r="DA79" s="191"/>
      <c r="DB79" s="189"/>
      <c r="DC79" s="189"/>
      <c r="DD79" s="189"/>
      <c r="DE79" s="189"/>
      <c r="DF79" s="189"/>
      <c r="DG79" s="189"/>
    </row>
    <row r="80" spans="1:111" s="64" customFormat="1" ht="120" customHeight="1">
      <c r="A80" s="186" t="s">
        <v>247</v>
      </c>
      <c r="B80" s="186"/>
      <c r="C80" s="186"/>
      <c r="D80" s="186"/>
      <c r="E80" s="186"/>
      <c r="F80" s="186"/>
      <c r="G80" s="186"/>
      <c r="H80" s="187" t="s">
        <v>465</v>
      </c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8" t="s">
        <v>195</v>
      </c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90"/>
      <c r="AZ80" s="188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90"/>
      <c r="BT80" s="188"/>
      <c r="BU80" s="189"/>
      <c r="BV80" s="189"/>
      <c r="BW80" s="189"/>
      <c r="BX80" s="189"/>
      <c r="BY80" s="189"/>
      <c r="BZ80" s="189"/>
      <c r="CA80" s="189"/>
      <c r="CB80" s="189"/>
      <c r="CC80" s="191"/>
      <c r="CD80" s="189"/>
      <c r="CE80" s="189"/>
      <c r="CF80" s="189"/>
      <c r="CG80" s="189"/>
      <c r="CH80" s="189"/>
      <c r="CI80" s="191"/>
      <c r="CJ80" s="191"/>
      <c r="CK80" s="189"/>
      <c r="CL80" s="189"/>
      <c r="CM80" s="190"/>
      <c r="CN80" s="188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91"/>
      <c r="CZ80" s="191"/>
      <c r="DA80" s="191"/>
      <c r="DB80" s="189"/>
      <c r="DC80" s="189"/>
      <c r="DD80" s="189"/>
      <c r="DE80" s="189"/>
      <c r="DF80" s="189"/>
      <c r="DG80" s="189"/>
    </row>
    <row r="81" spans="1:111" s="64" customFormat="1" ht="27.75" customHeight="1">
      <c r="A81" s="186" t="s">
        <v>248</v>
      </c>
      <c r="B81" s="186"/>
      <c r="C81" s="186"/>
      <c r="D81" s="186"/>
      <c r="E81" s="186"/>
      <c r="F81" s="186"/>
      <c r="G81" s="186"/>
      <c r="H81" s="187" t="s">
        <v>242</v>
      </c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8" t="s">
        <v>195</v>
      </c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90"/>
      <c r="AZ81" s="188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90"/>
      <c r="BT81" s="188"/>
      <c r="BU81" s="189"/>
      <c r="BV81" s="189"/>
      <c r="BW81" s="189"/>
      <c r="BX81" s="189"/>
      <c r="BY81" s="189"/>
      <c r="BZ81" s="189"/>
      <c r="CA81" s="189"/>
      <c r="CB81" s="189"/>
      <c r="CC81" s="191"/>
      <c r="CD81" s="189"/>
      <c r="CE81" s="189"/>
      <c r="CF81" s="189"/>
      <c r="CG81" s="189"/>
      <c r="CH81" s="189"/>
      <c r="CI81" s="191"/>
      <c r="CJ81" s="191"/>
      <c r="CK81" s="189"/>
      <c r="CL81" s="189"/>
      <c r="CM81" s="190"/>
      <c r="CN81" s="188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91"/>
      <c r="CZ81" s="191"/>
      <c r="DA81" s="191"/>
      <c r="DB81" s="189"/>
      <c r="DC81" s="189"/>
      <c r="DD81" s="189"/>
      <c r="DE81" s="189"/>
      <c r="DF81" s="189"/>
      <c r="DG81" s="189"/>
    </row>
    <row r="82" spans="1:111" s="64" customFormat="1" ht="15" customHeight="1">
      <c r="A82" s="186"/>
      <c r="B82" s="186"/>
      <c r="C82" s="186"/>
      <c r="D82" s="186"/>
      <c r="E82" s="186"/>
      <c r="F82" s="186"/>
      <c r="G82" s="186"/>
      <c r="H82" s="187" t="s">
        <v>243</v>
      </c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8" t="s">
        <v>195</v>
      </c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90"/>
      <c r="AZ82" s="188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90"/>
      <c r="BT82" s="188"/>
      <c r="BU82" s="189"/>
      <c r="BV82" s="189"/>
      <c r="BW82" s="189"/>
      <c r="BX82" s="189"/>
      <c r="BY82" s="189"/>
      <c r="BZ82" s="189"/>
      <c r="CA82" s="189"/>
      <c r="CB82" s="189"/>
      <c r="CC82" s="191"/>
      <c r="CD82" s="189"/>
      <c r="CE82" s="189"/>
      <c r="CF82" s="189"/>
      <c r="CG82" s="189"/>
      <c r="CH82" s="189"/>
      <c r="CI82" s="191"/>
      <c r="CJ82" s="191"/>
      <c r="CK82" s="189"/>
      <c r="CL82" s="189"/>
      <c r="CM82" s="190"/>
      <c r="CN82" s="188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91"/>
      <c r="CZ82" s="191"/>
      <c r="DA82" s="191"/>
      <c r="DB82" s="189"/>
      <c r="DC82" s="189"/>
      <c r="DD82" s="189"/>
      <c r="DE82" s="189"/>
      <c r="DF82" s="189"/>
      <c r="DG82" s="189"/>
    </row>
    <row r="83" spans="1:111" s="64" customFormat="1" ht="15" customHeight="1">
      <c r="A83" s="186"/>
      <c r="B83" s="186"/>
      <c r="C83" s="186"/>
      <c r="D83" s="186"/>
      <c r="E83" s="186"/>
      <c r="F83" s="186"/>
      <c r="G83" s="186"/>
      <c r="H83" s="187" t="s">
        <v>244</v>
      </c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8" t="s">
        <v>195</v>
      </c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90"/>
      <c r="AZ83" s="188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90"/>
      <c r="BT83" s="188"/>
      <c r="BU83" s="189"/>
      <c r="BV83" s="189"/>
      <c r="BW83" s="189"/>
      <c r="BX83" s="189"/>
      <c r="BY83" s="189"/>
      <c r="BZ83" s="189"/>
      <c r="CA83" s="189"/>
      <c r="CB83" s="189"/>
      <c r="CC83" s="191"/>
      <c r="CD83" s="189"/>
      <c r="CE83" s="189"/>
      <c r="CF83" s="189"/>
      <c r="CG83" s="189"/>
      <c r="CH83" s="189"/>
      <c r="CI83" s="191"/>
      <c r="CJ83" s="191"/>
      <c r="CK83" s="189"/>
      <c r="CL83" s="189"/>
      <c r="CM83" s="190"/>
      <c r="CN83" s="188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91"/>
      <c r="CZ83" s="191"/>
      <c r="DA83" s="191"/>
      <c r="DB83" s="189"/>
      <c r="DC83" s="189"/>
      <c r="DD83" s="189"/>
      <c r="DE83" s="189"/>
      <c r="DF83" s="189"/>
      <c r="DG83" s="189"/>
    </row>
    <row r="84" spans="1:111" s="64" customFormat="1" ht="15" customHeight="1">
      <c r="A84" s="186" t="s">
        <v>249</v>
      </c>
      <c r="B84" s="186"/>
      <c r="C84" s="186"/>
      <c r="D84" s="186"/>
      <c r="E84" s="186"/>
      <c r="F84" s="186"/>
      <c r="G84" s="186"/>
      <c r="H84" s="187" t="s">
        <v>246</v>
      </c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8" t="s">
        <v>195</v>
      </c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90"/>
      <c r="AZ84" s="188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90"/>
      <c r="BT84" s="188"/>
      <c r="BU84" s="189"/>
      <c r="BV84" s="189"/>
      <c r="BW84" s="189"/>
      <c r="BX84" s="189"/>
      <c r="BY84" s="189"/>
      <c r="BZ84" s="189"/>
      <c r="CA84" s="189"/>
      <c r="CB84" s="189"/>
      <c r="CC84" s="191"/>
      <c r="CD84" s="189"/>
      <c r="CE84" s="189"/>
      <c r="CF84" s="189"/>
      <c r="CG84" s="189"/>
      <c r="CH84" s="189"/>
      <c r="CI84" s="191"/>
      <c r="CJ84" s="191"/>
      <c r="CK84" s="189"/>
      <c r="CL84" s="189"/>
      <c r="CM84" s="190"/>
      <c r="CN84" s="188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91"/>
      <c r="CZ84" s="191"/>
      <c r="DA84" s="191"/>
      <c r="DB84" s="189"/>
      <c r="DC84" s="189"/>
      <c r="DD84" s="189"/>
      <c r="DE84" s="189"/>
      <c r="DF84" s="189"/>
      <c r="DG84" s="189"/>
    </row>
    <row r="85" spans="1:111" s="64" customFormat="1" ht="15" customHeight="1">
      <c r="A85" s="186"/>
      <c r="B85" s="186"/>
      <c r="C85" s="186"/>
      <c r="D85" s="186"/>
      <c r="E85" s="186"/>
      <c r="F85" s="186"/>
      <c r="G85" s="186"/>
      <c r="H85" s="187" t="s">
        <v>243</v>
      </c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8" t="s">
        <v>195</v>
      </c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90"/>
      <c r="AZ85" s="188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90"/>
      <c r="BT85" s="188"/>
      <c r="BU85" s="189"/>
      <c r="BV85" s="189"/>
      <c r="BW85" s="189"/>
      <c r="BX85" s="189"/>
      <c r="BY85" s="189"/>
      <c r="BZ85" s="189"/>
      <c r="CA85" s="189"/>
      <c r="CB85" s="189"/>
      <c r="CC85" s="191"/>
      <c r="CD85" s="189"/>
      <c r="CE85" s="189"/>
      <c r="CF85" s="189"/>
      <c r="CG85" s="189"/>
      <c r="CH85" s="189"/>
      <c r="CI85" s="191"/>
      <c r="CJ85" s="191"/>
      <c r="CK85" s="189"/>
      <c r="CL85" s="189"/>
      <c r="CM85" s="190"/>
      <c r="CN85" s="188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91"/>
      <c r="CZ85" s="191"/>
      <c r="DA85" s="191"/>
      <c r="DB85" s="189"/>
      <c r="DC85" s="189"/>
      <c r="DD85" s="189"/>
      <c r="DE85" s="189"/>
      <c r="DF85" s="189"/>
      <c r="DG85" s="189"/>
    </row>
    <row r="86" spans="1:111" s="64" customFormat="1" ht="15" customHeight="1">
      <c r="A86" s="186"/>
      <c r="B86" s="186"/>
      <c r="C86" s="186"/>
      <c r="D86" s="186"/>
      <c r="E86" s="186"/>
      <c r="F86" s="186"/>
      <c r="G86" s="186"/>
      <c r="H86" s="187" t="s">
        <v>244</v>
      </c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8" t="s">
        <v>195</v>
      </c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90"/>
      <c r="AZ86" s="188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90"/>
      <c r="BT86" s="188"/>
      <c r="BU86" s="189"/>
      <c r="BV86" s="189"/>
      <c r="BW86" s="189"/>
      <c r="BX86" s="189"/>
      <c r="BY86" s="189"/>
      <c r="BZ86" s="189"/>
      <c r="CA86" s="189"/>
      <c r="CB86" s="189"/>
      <c r="CC86" s="191"/>
      <c r="CD86" s="189"/>
      <c r="CE86" s="189"/>
      <c r="CF86" s="189"/>
      <c r="CG86" s="189"/>
      <c r="CH86" s="189"/>
      <c r="CI86" s="191"/>
      <c r="CJ86" s="191"/>
      <c r="CK86" s="189"/>
      <c r="CL86" s="189"/>
      <c r="CM86" s="190"/>
      <c r="CN86" s="188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91"/>
      <c r="CZ86" s="191"/>
      <c r="DA86" s="191"/>
      <c r="DB86" s="189"/>
      <c r="DC86" s="189"/>
      <c r="DD86" s="189"/>
      <c r="DE86" s="189"/>
      <c r="DF86" s="189"/>
      <c r="DG86" s="189"/>
    </row>
    <row r="87" spans="1:111" s="64" customFormat="1" ht="93" customHeight="1">
      <c r="A87" s="186" t="s">
        <v>250</v>
      </c>
      <c r="B87" s="186"/>
      <c r="C87" s="186"/>
      <c r="D87" s="186"/>
      <c r="E87" s="186"/>
      <c r="F87" s="186"/>
      <c r="G87" s="186"/>
      <c r="H87" s="187" t="s">
        <v>466</v>
      </c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8" t="s">
        <v>195</v>
      </c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90"/>
      <c r="AZ87" s="188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90"/>
      <c r="BT87" s="188"/>
      <c r="BU87" s="189"/>
      <c r="BV87" s="189"/>
      <c r="BW87" s="189"/>
      <c r="BX87" s="189"/>
      <c r="BY87" s="189"/>
      <c r="BZ87" s="189"/>
      <c r="CA87" s="189"/>
      <c r="CB87" s="189"/>
      <c r="CC87" s="191"/>
      <c r="CD87" s="189"/>
      <c r="CE87" s="189"/>
      <c r="CF87" s="189"/>
      <c r="CG87" s="189"/>
      <c r="CH87" s="189"/>
      <c r="CI87" s="191"/>
      <c r="CJ87" s="191"/>
      <c r="CK87" s="189"/>
      <c r="CL87" s="189"/>
      <c r="CM87" s="190"/>
      <c r="CN87" s="188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91"/>
      <c r="CZ87" s="191"/>
      <c r="DA87" s="191"/>
      <c r="DB87" s="189"/>
      <c r="DC87" s="189"/>
      <c r="DD87" s="189"/>
      <c r="DE87" s="189"/>
      <c r="DF87" s="189"/>
      <c r="DG87" s="189"/>
    </row>
    <row r="88" spans="1:111" s="64" customFormat="1" ht="27.75" customHeight="1">
      <c r="A88" s="186" t="s">
        <v>251</v>
      </c>
      <c r="B88" s="186"/>
      <c r="C88" s="186"/>
      <c r="D88" s="186"/>
      <c r="E88" s="186"/>
      <c r="F88" s="186"/>
      <c r="G88" s="186"/>
      <c r="H88" s="187" t="s">
        <v>242</v>
      </c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8" t="s">
        <v>195</v>
      </c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90"/>
      <c r="AZ88" s="188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90"/>
      <c r="BT88" s="188"/>
      <c r="BU88" s="189"/>
      <c r="BV88" s="189"/>
      <c r="BW88" s="189"/>
      <c r="BX88" s="189"/>
      <c r="BY88" s="189"/>
      <c r="BZ88" s="189"/>
      <c r="CA88" s="189"/>
      <c r="CB88" s="189"/>
      <c r="CC88" s="191"/>
      <c r="CD88" s="189"/>
      <c r="CE88" s="189"/>
      <c r="CF88" s="189"/>
      <c r="CG88" s="189"/>
      <c r="CH88" s="189"/>
      <c r="CI88" s="191"/>
      <c r="CJ88" s="191"/>
      <c r="CK88" s="189"/>
      <c r="CL88" s="189"/>
      <c r="CM88" s="190"/>
      <c r="CN88" s="188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91"/>
      <c r="CZ88" s="191"/>
      <c r="DA88" s="191"/>
      <c r="DB88" s="189"/>
      <c r="DC88" s="189"/>
      <c r="DD88" s="189"/>
      <c r="DE88" s="189"/>
      <c r="DF88" s="189"/>
      <c r="DG88" s="189"/>
    </row>
    <row r="89" spans="1:111" s="64" customFormat="1" ht="15" customHeight="1">
      <c r="A89" s="186"/>
      <c r="B89" s="186"/>
      <c r="C89" s="186"/>
      <c r="D89" s="186"/>
      <c r="E89" s="186"/>
      <c r="F89" s="186"/>
      <c r="G89" s="186"/>
      <c r="H89" s="187" t="s">
        <v>243</v>
      </c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8" t="s">
        <v>195</v>
      </c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90"/>
      <c r="AZ89" s="188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90"/>
      <c r="BT89" s="188"/>
      <c r="BU89" s="189"/>
      <c r="BV89" s="189"/>
      <c r="BW89" s="189"/>
      <c r="BX89" s="189"/>
      <c r="BY89" s="189"/>
      <c r="BZ89" s="189"/>
      <c r="CA89" s="189"/>
      <c r="CB89" s="189"/>
      <c r="CC89" s="191"/>
      <c r="CD89" s="189"/>
      <c r="CE89" s="189"/>
      <c r="CF89" s="189"/>
      <c r="CG89" s="189"/>
      <c r="CH89" s="189"/>
      <c r="CI89" s="191"/>
      <c r="CJ89" s="191"/>
      <c r="CK89" s="189"/>
      <c r="CL89" s="189"/>
      <c r="CM89" s="190"/>
      <c r="CN89" s="188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91"/>
      <c r="CZ89" s="191"/>
      <c r="DA89" s="191"/>
      <c r="DB89" s="189"/>
      <c r="DC89" s="189"/>
      <c r="DD89" s="189"/>
      <c r="DE89" s="189"/>
      <c r="DF89" s="189"/>
      <c r="DG89" s="189"/>
    </row>
    <row r="90" spans="1:111" s="64" customFormat="1" ht="15" customHeight="1">
      <c r="A90" s="186"/>
      <c r="B90" s="186"/>
      <c r="C90" s="186"/>
      <c r="D90" s="186"/>
      <c r="E90" s="186"/>
      <c r="F90" s="186"/>
      <c r="G90" s="186"/>
      <c r="H90" s="187" t="s">
        <v>244</v>
      </c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8" t="s">
        <v>195</v>
      </c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90"/>
      <c r="AZ90" s="188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90"/>
      <c r="BT90" s="188"/>
      <c r="BU90" s="189"/>
      <c r="BV90" s="189"/>
      <c r="BW90" s="189"/>
      <c r="BX90" s="189"/>
      <c r="BY90" s="189"/>
      <c r="BZ90" s="189"/>
      <c r="CA90" s="189"/>
      <c r="CB90" s="189"/>
      <c r="CC90" s="191"/>
      <c r="CD90" s="189"/>
      <c r="CE90" s="189"/>
      <c r="CF90" s="189"/>
      <c r="CG90" s="189"/>
      <c r="CH90" s="189"/>
      <c r="CI90" s="191"/>
      <c r="CJ90" s="191"/>
      <c r="CK90" s="189"/>
      <c r="CL90" s="189"/>
      <c r="CM90" s="190"/>
      <c r="CN90" s="188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91"/>
      <c r="CZ90" s="191"/>
      <c r="DA90" s="191"/>
      <c r="DB90" s="189"/>
      <c r="DC90" s="189"/>
      <c r="DD90" s="189"/>
      <c r="DE90" s="189"/>
      <c r="DF90" s="189"/>
      <c r="DG90" s="189"/>
    </row>
    <row r="91" spans="1:111" s="64" customFormat="1" ht="15" customHeight="1">
      <c r="A91" s="186" t="s">
        <v>252</v>
      </c>
      <c r="B91" s="186"/>
      <c r="C91" s="186"/>
      <c r="D91" s="186"/>
      <c r="E91" s="186"/>
      <c r="F91" s="186"/>
      <c r="G91" s="186"/>
      <c r="H91" s="187" t="s">
        <v>246</v>
      </c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8" t="s">
        <v>195</v>
      </c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90"/>
      <c r="AZ91" s="188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90"/>
      <c r="BT91" s="188"/>
      <c r="BU91" s="189"/>
      <c r="BV91" s="189"/>
      <c r="BW91" s="189"/>
      <c r="BX91" s="189"/>
      <c r="BY91" s="189"/>
      <c r="BZ91" s="189"/>
      <c r="CA91" s="189"/>
      <c r="CB91" s="189"/>
      <c r="CC91" s="191"/>
      <c r="CD91" s="189"/>
      <c r="CE91" s="189"/>
      <c r="CF91" s="189"/>
      <c r="CG91" s="189"/>
      <c r="CH91" s="189"/>
      <c r="CI91" s="191"/>
      <c r="CJ91" s="191"/>
      <c r="CK91" s="189"/>
      <c r="CL91" s="189"/>
      <c r="CM91" s="190"/>
      <c r="CN91" s="188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91"/>
      <c r="CZ91" s="191"/>
      <c r="DA91" s="191"/>
      <c r="DB91" s="189"/>
      <c r="DC91" s="189"/>
      <c r="DD91" s="189"/>
      <c r="DE91" s="189"/>
      <c r="DF91" s="189"/>
      <c r="DG91" s="189"/>
    </row>
    <row r="92" spans="1:111" s="64" customFormat="1" ht="15" customHeight="1">
      <c r="A92" s="186"/>
      <c r="B92" s="186"/>
      <c r="C92" s="186"/>
      <c r="D92" s="186"/>
      <c r="E92" s="186"/>
      <c r="F92" s="186"/>
      <c r="G92" s="186"/>
      <c r="H92" s="187" t="s">
        <v>243</v>
      </c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8" t="s">
        <v>195</v>
      </c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90"/>
      <c r="AZ92" s="188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90"/>
      <c r="BT92" s="188"/>
      <c r="BU92" s="189"/>
      <c r="BV92" s="189"/>
      <c r="BW92" s="189"/>
      <c r="BX92" s="189"/>
      <c r="BY92" s="189"/>
      <c r="BZ92" s="189"/>
      <c r="CA92" s="189"/>
      <c r="CB92" s="189"/>
      <c r="CC92" s="191"/>
      <c r="CD92" s="189"/>
      <c r="CE92" s="189"/>
      <c r="CF92" s="189"/>
      <c r="CG92" s="189"/>
      <c r="CH92" s="189"/>
      <c r="CI92" s="191"/>
      <c r="CJ92" s="191"/>
      <c r="CK92" s="189"/>
      <c r="CL92" s="189"/>
      <c r="CM92" s="190"/>
      <c r="CN92" s="188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91"/>
      <c r="CZ92" s="191"/>
      <c r="DA92" s="191"/>
      <c r="DB92" s="189"/>
      <c r="DC92" s="189"/>
      <c r="DD92" s="189"/>
      <c r="DE92" s="189"/>
      <c r="DF92" s="189"/>
      <c r="DG92" s="189"/>
    </row>
    <row r="93" spans="1:111" s="64" customFormat="1" ht="15" customHeight="1">
      <c r="A93" s="186"/>
      <c r="B93" s="186"/>
      <c r="C93" s="186"/>
      <c r="D93" s="186"/>
      <c r="E93" s="186"/>
      <c r="F93" s="186"/>
      <c r="G93" s="186"/>
      <c r="H93" s="187" t="s">
        <v>244</v>
      </c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8" t="s">
        <v>195</v>
      </c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90"/>
      <c r="AZ93" s="188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90"/>
      <c r="BT93" s="188"/>
      <c r="BU93" s="189"/>
      <c r="BV93" s="189"/>
      <c r="BW93" s="189"/>
      <c r="BX93" s="189"/>
      <c r="BY93" s="189"/>
      <c r="BZ93" s="189"/>
      <c r="CA93" s="189"/>
      <c r="CB93" s="189"/>
      <c r="CC93" s="191"/>
      <c r="CD93" s="189"/>
      <c r="CE93" s="189"/>
      <c r="CF93" s="189"/>
      <c r="CG93" s="189"/>
      <c r="CH93" s="189"/>
      <c r="CI93" s="191"/>
      <c r="CJ93" s="191"/>
      <c r="CK93" s="189"/>
      <c r="CL93" s="189"/>
      <c r="CM93" s="190"/>
      <c r="CN93" s="188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91"/>
      <c r="CZ93" s="191"/>
      <c r="DA93" s="191"/>
      <c r="DB93" s="189"/>
      <c r="DC93" s="189"/>
      <c r="DD93" s="189"/>
      <c r="DE93" s="189"/>
      <c r="DF93" s="189"/>
      <c r="DG93" s="189"/>
    </row>
    <row r="94" spans="1:111" s="64" customFormat="1" ht="105" customHeight="1">
      <c r="A94" s="186" t="s">
        <v>253</v>
      </c>
      <c r="B94" s="186"/>
      <c r="C94" s="186"/>
      <c r="D94" s="186"/>
      <c r="E94" s="186"/>
      <c r="F94" s="186"/>
      <c r="G94" s="186"/>
      <c r="H94" s="187" t="s">
        <v>467</v>
      </c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8" t="s">
        <v>195</v>
      </c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90"/>
      <c r="AZ94" s="188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90"/>
      <c r="BT94" s="188"/>
      <c r="BU94" s="189"/>
      <c r="BV94" s="189"/>
      <c r="BW94" s="189"/>
      <c r="BX94" s="189"/>
      <c r="BY94" s="189"/>
      <c r="BZ94" s="189"/>
      <c r="CA94" s="189"/>
      <c r="CB94" s="189"/>
      <c r="CC94" s="191"/>
      <c r="CD94" s="189"/>
      <c r="CE94" s="189"/>
      <c r="CF94" s="189"/>
      <c r="CG94" s="189"/>
      <c r="CH94" s="189"/>
      <c r="CI94" s="191"/>
      <c r="CJ94" s="191"/>
      <c r="CK94" s="189"/>
      <c r="CL94" s="189"/>
      <c r="CM94" s="190"/>
      <c r="CN94" s="188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91"/>
      <c r="CZ94" s="191"/>
      <c r="DA94" s="191"/>
      <c r="DB94" s="189"/>
      <c r="DC94" s="189"/>
      <c r="DD94" s="189"/>
      <c r="DE94" s="189"/>
      <c r="DF94" s="189"/>
      <c r="DG94" s="189"/>
    </row>
    <row r="95" spans="1:111" s="64" customFormat="1" ht="27.75" customHeight="1">
      <c r="A95" s="186" t="s">
        <v>254</v>
      </c>
      <c r="B95" s="186"/>
      <c r="C95" s="186"/>
      <c r="D95" s="186"/>
      <c r="E95" s="186"/>
      <c r="F95" s="186"/>
      <c r="G95" s="186"/>
      <c r="H95" s="187" t="s">
        <v>242</v>
      </c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8" t="s">
        <v>195</v>
      </c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90"/>
      <c r="AZ95" s="188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90"/>
      <c r="BT95" s="188"/>
      <c r="BU95" s="189"/>
      <c r="BV95" s="189"/>
      <c r="BW95" s="189"/>
      <c r="BX95" s="189"/>
      <c r="BY95" s="189"/>
      <c r="BZ95" s="189"/>
      <c r="CA95" s="189"/>
      <c r="CB95" s="189"/>
      <c r="CC95" s="191"/>
      <c r="CD95" s="189"/>
      <c r="CE95" s="189"/>
      <c r="CF95" s="189"/>
      <c r="CG95" s="189"/>
      <c r="CH95" s="189"/>
      <c r="CI95" s="191"/>
      <c r="CJ95" s="191"/>
      <c r="CK95" s="189"/>
      <c r="CL95" s="189"/>
      <c r="CM95" s="190"/>
      <c r="CN95" s="188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91"/>
      <c r="CZ95" s="191"/>
      <c r="DA95" s="191"/>
      <c r="DB95" s="189"/>
      <c r="DC95" s="189"/>
      <c r="DD95" s="189"/>
      <c r="DE95" s="189"/>
      <c r="DF95" s="189"/>
      <c r="DG95" s="189"/>
    </row>
    <row r="96" spans="1:111" s="64" customFormat="1" ht="15" customHeight="1">
      <c r="A96" s="186"/>
      <c r="B96" s="186"/>
      <c r="C96" s="186"/>
      <c r="D96" s="186"/>
      <c r="E96" s="186"/>
      <c r="F96" s="186"/>
      <c r="G96" s="186"/>
      <c r="H96" s="187" t="s">
        <v>243</v>
      </c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8" t="s">
        <v>195</v>
      </c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90"/>
      <c r="AZ96" s="188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90"/>
      <c r="BT96" s="188"/>
      <c r="BU96" s="189"/>
      <c r="BV96" s="189"/>
      <c r="BW96" s="189"/>
      <c r="BX96" s="189"/>
      <c r="BY96" s="189"/>
      <c r="BZ96" s="189"/>
      <c r="CA96" s="189"/>
      <c r="CB96" s="189"/>
      <c r="CC96" s="191"/>
      <c r="CD96" s="189"/>
      <c r="CE96" s="189"/>
      <c r="CF96" s="189"/>
      <c r="CG96" s="189"/>
      <c r="CH96" s="189"/>
      <c r="CI96" s="191"/>
      <c r="CJ96" s="191"/>
      <c r="CK96" s="189"/>
      <c r="CL96" s="189"/>
      <c r="CM96" s="190"/>
      <c r="CN96" s="188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91"/>
      <c r="CZ96" s="191"/>
      <c r="DA96" s="191"/>
      <c r="DB96" s="189"/>
      <c r="DC96" s="189"/>
      <c r="DD96" s="189"/>
      <c r="DE96" s="189"/>
      <c r="DF96" s="189"/>
      <c r="DG96" s="189"/>
    </row>
    <row r="97" spans="1:111" s="64" customFormat="1" ht="15" customHeight="1">
      <c r="A97" s="186"/>
      <c r="B97" s="186"/>
      <c r="C97" s="186"/>
      <c r="D97" s="186"/>
      <c r="E97" s="186"/>
      <c r="F97" s="186"/>
      <c r="G97" s="186"/>
      <c r="H97" s="187" t="s">
        <v>244</v>
      </c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8" t="s">
        <v>195</v>
      </c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90"/>
      <c r="AZ97" s="188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90"/>
      <c r="BT97" s="188"/>
      <c r="BU97" s="189"/>
      <c r="BV97" s="189"/>
      <c r="BW97" s="189"/>
      <c r="BX97" s="189"/>
      <c r="BY97" s="189"/>
      <c r="BZ97" s="189"/>
      <c r="CA97" s="189"/>
      <c r="CB97" s="189"/>
      <c r="CC97" s="191"/>
      <c r="CD97" s="189"/>
      <c r="CE97" s="189"/>
      <c r="CF97" s="189"/>
      <c r="CG97" s="189"/>
      <c r="CH97" s="189"/>
      <c r="CI97" s="191"/>
      <c r="CJ97" s="191"/>
      <c r="CK97" s="189"/>
      <c r="CL97" s="189"/>
      <c r="CM97" s="190"/>
      <c r="CN97" s="188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91"/>
      <c r="CZ97" s="191"/>
      <c r="DA97" s="191"/>
      <c r="DB97" s="189"/>
      <c r="DC97" s="189"/>
      <c r="DD97" s="189"/>
      <c r="DE97" s="189"/>
      <c r="DF97" s="189"/>
      <c r="DG97" s="189"/>
    </row>
    <row r="98" spans="1:111" s="64" customFormat="1" ht="15" customHeight="1">
      <c r="A98" s="186" t="s">
        <v>255</v>
      </c>
      <c r="B98" s="186"/>
      <c r="C98" s="186"/>
      <c r="D98" s="186"/>
      <c r="E98" s="186"/>
      <c r="F98" s="186"/>
      <c r="G98" s="186"/>
      <c r="H98" s="187" t="s">
        <v>246</v>
      </c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8" t="s">
        <v>195</v>
      </c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90"/>
      <c r="AZ98" s="188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90"/>
      <c r="BT98" s="188"/>
      <c r="BU98" s="189"/>
      <c r="BV98" s="189"/>
      <c r="BW98" s="189"/>
      <c r="BX98" s="189"/>
      <c r="BY98" s="189"/>
      <c r="BZ98" s="189"/>
      <c r="CA98" s="189"/>
      <c r="CB98" s="189"/>
      <c r="CC98" s="191"/>
      <c r="CD98" s="189"/>
      <c r="CE98" s="189"/>
      <c r="CF98" s="189"/>
      <c r="CG98" s="189"/>
      <c r="CH98" s="189"/>
      <c r="CI98" s="191"/>
      <c r="CJ98" s="191"/>
      <c r="CK98" s="189"/>
      <c r="CL98" s="189"/>
      <c r="CM98" s="190"/>
      <c r="CN98" s="188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91"/>
      <c r="CZ98" s="191"/>
      <c r="DA98" s="191"/>
      <c r="DB98" s="189"/>
      <c r="DC98" s="189"/>
      <c r="DD98" s="189"/>
      <c r="DE98" s="189"/>
      <c r="DF98" s="189"/>
      <c r="DG98" s="189"/>
    </row>
    <row r="99" spans="1:111" s="64" customFormat="1" ht="15" customHeight="1">
      <c r="A99" s="186"/>
      <c r="B99" s="186"/>
      <c r="C99" s="186"/>
      <c r="D99" s="186"/>
      <c r="E99" s="186"/>
      <c r="F99" s="186"/>
      <c r="G99" s="186"/>
      <c r="H99" s="187" t="s">
        <v>243</v>
      </c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8" t="s">
        <v>195</v>
      </c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90"/>
      <c r="AZ99" s="188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90"/>
      <c r="BT99" s="188"/>
      <c r="BU99" s="189"/>
      <c r="BV99" s="189"/>
      <c r="BW99" s="189"/>
      <c r="BX99" s="189"/>
      <c r="BY99" s="189"/>
      <c r="BZ99" s="189"/>
      <c r="CA99" s="189"/>
      <c r="CB99" s="189"/>
      <c r="CC99" s="191"/>
      <c r="CD99" s="189"/>
      <c r="CE99" s="189"/>
      <c r="CF99" s="189"/>
      <c r="CG99" s="189"/>
      <c r="CH99" s="189"/>
      <c r="CI99" s="191"/>
      <c r="CJ99" s="191"/>
      <c r="CK99" s="189"/>
      <c r="CL99" s="189"/>
      <c r="CM99" s="190"/>
      <c r="CN99" s="188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91"/>
      <c r="CZ99" s="191"/>
      <c r="DA99" s="191"/>
      <c r="DB99" s="189"/>
      <c r="DC99" s="189"/>
      <c r="DD99" s="189"/>
      <c r="DE99" s="189"/>
      <c r="DF99" s="189"/>
      <c r="DG99" s="189"/>
    </row>
    <row r="100" spans="1:111" s="64" customFormat="1" ht="15" customHeight="1">
      <c r="A100" s="186"/>
      <c r="B100" s="186"/>
      <c r="C100" s="186"/>
      <c r="D100" s="186"/>
      <c r="E100" s="186"/>
      <c r="F100" s="186"/>
      <c r="G100" s="186"/>
      <c r="H100" s="187" t="s">
        <v>244</v>
      </c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8" t="s">
        <v>195</v>
      </c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90"/>
      <c r="AZ100" s="188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90"/>
      <c r="BT100" s="188"/>
      <c r="BU100" s="189"/>
      <c r="BV100" s="189"/>
      <c r="BW100" s="189"/>
      <c r="BX100" s="189"/>
      <c r="BY100" s="189"/>
      <c r="BZ100" s="189"/>
      <c r="CA100" s="189"/>
      <c r="CB100" s="189"/>
      <c r="CC100" s="191"/>
      <c r="CD100" s="189"/>
      <c r="CE100" s="189"/>
      <c r="CF100" s="189"/>
      <c r="CG100" s="189"/>
      <c r="CH100" s="189"/>
      <c r="CI100" s="191"/>
      <c r="CJ100" s="191"/>
      <c r="CK100" s="189"/>
      <c r="CL100" s="189"/>
      <c r="CM100" s="190"/>
      <c r="CN100" s="188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91"/>
      <c r="CZ100" s="191"/>
      <c r="DA100" s="191"/>
      <c r="DB100" s="189"/>
      <c r="DC100" s="189"/>
      <c r="DD100" s="189"/>
      <c r="DE100" s="189"/>
      <c r="DF100" s="189"/>
      <c r="DG100" s="189"/>
    </row>
    <row r="101" spans="1:111" s="64" customFormat="1" ht="120" customHeight="1">
      <c r="A101" s="186" t="s">
        <v>256</v>
      </c>
      <c r="B101" s="186"/>
      <c r="C101" s="186"/>
      <c r="D101" s="186"/>
      <c r="E101" s="186"/>
      <c r="F101" s="186"/>
      <c r="G101" s="186"/>
      <c r="H101" s="187" t="s">
        <v>468</v>
      </c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8" t="s">
        <v>195</v>
      </c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90"/>
      <c r="AZ101" s="188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90"/>
      <c r="BT101" s="188"/>
      <c r="BU101" s="189"/>
      <c r="BV101" s="189"/>
      <c r="BW101" s="189"/>
      <c r="BX101" s="189"/>
      <c r="BY101" s="189"/>
      <c r="BZ101" s="189"/>
      <c r="CA101" s="189"/>
      <c r="CB101" s="189"/>
      <c r="CC101" s="191"/>
      <c r="CD101" s="189"/>
      <c r="CE101" s="189"/>
      <c r="CF101" s="189"/>
      <c r="CG101" s="189"/>
      <c r="CH101" s="189"/>
      <c r="CI101" s="191"/>
      <c r="CJ101" s="191"/>
      <c r="CK101" s="189"/>
      <c r="CL101" s="189"/>
      <c r="CM101" s="190"/>
      <c r="CN101" s="188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91"/>
      <c r="CZ101" s="191"/>
      <c r="DA101" s="191"/>
      <c r="DB101" s="189"/>
      <c r="DC101" s="189"/>
      <c r="DD101" s="189"/>
      <c r="DE101" s="189"/>
      <c r="DF101" s="189"/>
      <c r="DG101" s="189"/>
    </row>
    <row r="102" spans="1:111" s="64" customFormat="1" ht="27.75" customHeight="1">
      <c r="A102" s="186" t="s">
        <v>257</v>
      </c>
      <c r="B102" s="186"/>
      <c r="C102" s="186"/>
      <c r="D102" s="186"/>
      <c r="E102" s="186"/>
      <c r="F102" s="186"/>
      <c r="G102" s="186"/>
      <c r="H102" s="187" t="s">
        <v>242</v>
      </c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8" t="s">
        <v>195</v>
      </c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90"/>
      <c r="AZ102" s="188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90"/>
      <c r="BT102" s="188"/>
      <c r="BU102" s="189"/>
      <c r="BV102" s="189"/>
      <c r="BW102" s="189"/>
      <c r="BX102" s="189"/>
      <c r="BY102" s="189"/>
      <c r="BZ102" s="189"/>
      <c r="CA102" s="189"/>
      <c r="CB102" s="189"/>
      <c r="CC102" s="191"/>
      <c r="CD102" s="189"/>
      <c r="CE102" s="189"/>
      <c r="CF102" s="189"/>
      <c r="CG102" s="189"/>
      <c r="CH102" s="189"/>
      <c r="CI102" s="191"/>
      <c r="CJ102" s="191"/>
      <c r="CK102" s="189"/>
      <c r="CL102" s="189"/>
      <c r="CM102" s="190"/>
      <c r="CN102" s="188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91"/>
      <c r="CZ102" s="191"/>
      <c r="DA102" s="191"/>
      <c r="DB102" s="189"/>
      <c r="DC102" s="189"/>
      <c r="DD102" s="189"/>
      <c r="DE102" s="189"/>
      <c r="DF102" s="189"/>
      <c r="DG102" s="189"/>
    </row>
    <row r="103" spans="1:111" s="64" customFormat="1" ht="15" customHeight="1">
      <c r="A103" s="186"/>
      <c r="B103" s="186"/>
      <c r="C103" s="186"/>
      <c r="D103" s="186"/>
      <c r="E103" s="186"/>
      <c r="F103" s="186"/>
      <c r="G103" s="186"/>
      <c r="H103" s="187" t="s">
        <v>243</v>
      </c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8" t="s">
        <v>195</v>
      </c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90"/>
      <c r="AZ103" s="188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90"/>
      <c r="BT103" s="188"/>
      <c r="BU103" s="189"/>
      <c r="BV103" s="189"/>
      <c r="BW103" s="189"/>
      <c r="BX103" s="189"/>
      <c r="BY103" s="189"/>
      <c r="BZ103" s="189"/>
      <c r="CA103" s="189"/>
      <c r="CB103" s="189"/>
      <c r="CC103" s="191"/>
      <c r="CD103" s="189"/>
      <c r="CE103" s="189"/>
      <c r="CF103" s="189"/>
      <c r="CG103" s="189"/>
      <c r="CH103" s="189"/>
      <c r="CI103" s="191"/>
      <c r="CJ103" s="191"/>
      <c r="CK103" s="189"/>
      <c r="CL103" s="189"/>
      <c r="CM103" s="190"/>
      <c r="CN103" s="188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91"/>
      <c r="CZ103" s="191"/>
      <c r="DA103" s="191"/>
      <c r="DB103" s="189"/>
      <c r="DC103" s="189"/>
      <c r="DD103" s="189"/>
      <c r="DE103" s="189"/>
      <c r="DF103" s="189"/>
      <c r="DG103" s="189"/>
    </row>
    <row r="104" spans="1:111" s="64" customFormat="1" ht="15" customHeight="1">
      <c r="A104" s="186"/>
      <c r="B104" s="186"/>
      <c r="C104" s="186"/>
      <c r="D104" s="186"/>
      <c r="E104" s="186"/>
      <c r="F104" s="186"/>
      <c r="G104" s="186"/>
      <c r="H104" s="187" t="s">
        <v>244</v>
      </c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8" t="s">
        <v>195</v>
      </c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90"/>
      <c r="AZ104" s="188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90"/>
      <c r="BT104" s="188"/>
      <c r="BU104" s="189"/>
      <c r="BV104" s="189"/>
      <c r="BW104" s="189"/>
      <c r="BX104" s="189"/>
      <c r="BY104" s="189"/>
      <c r="BZ104" s="189"/>
      <c r="CA104" s="189"/>
      <c r="CB104" s="189"/>
      <c r="CC104" s="191"/>
      <c r="CD104" s="189"/>
      <c r="CE104" s="189"/>
      <c r="CF104" s="189"/>
      <c r="CG104" s="189"/>
      <c r="CH104" s="189"/>
      <c r="CI104" s="191"/>
      <c r="CJ104" s="191"/>
      <c r="CK104" s="189"/>
      <c r="CL104" s="189"/>
      <c r="CM104" s="190"/>
      <c r="CN104" s="188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91"/>
      <c r="CZ104" s="191"/>
      <c r="DA104" s="191"/>
      <c r="DB104" s="189"/>
      <c r="DC104" s="189"/>
      <c r="DD104" s="189"/>
      <c r="DE104" s="189"/>
      <c r="DF104" s="189"/>
      <c r="DG104" s="189"/>
    </row>
    <row r="105" spans="1:111" s="64" customFormat="1" ht="15" customHeight="1">
      <c r="A105" s="186" t="s">
        <v>258</v>
      </c>
      <c r="B105" s="186"/>
      <c r="C105" s="186"/>
      <c r="D105" s="186"/>
      <c r="E105" s="186"/>
      <c r="F105" s="186"/>
      <c r="G105" s="186"/>
      <c r="H105" s="187" t="s">
        <v>246</v>
      </c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8" t="s">
        <v>195</v>
      </c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90"/>
      <c r="AZ105" s="188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90"/>
      <c r="BT105" s="188"/>
      <c r="BU105" s="189"/>
      <c r="BV105" s="189"/>
      <c r="BW105" s="189"/>
      <c r="BX105" s="189"/>
      <c r="BY105" s="189"/>
      <c r="BZ105" s="189"/>
      <c r="CA105" s="189"/>
      <c r="CB105" s="189"/>
      <c r="CC105" s="191"/>
      <c r="CD105" s="189"/>
      <c r="CE105" s="189"/>
      <c r="CF105" s="189"/>
      <c r="CG105" s="189"/>
      <c r="CH105" s="189"/>
      <c r="CI105" s="191"/>
      <c r="CJ105" s="191"/>
      <c r="CK105" s="189"/>
      <c r="CL105" s="189"/>
      <c r="CM105" s="190"/>
      <c r="CN105" s="188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91"/>
      <c r="CZ105" s="191"/>
      <c r="DA105" s="191"/>
      <c r="DB105" s="189"/>
      <c r="DC105" s="189"/>
      <c r="DD105" s="189"/>
      <c r="DE105" s="189"/>
      <c r="DF105" s="189"/>
      <c r="DG105" s="189"/>
    </row>
    <row r="106" spans="1:111" s="64" customFormat="1" ht="15" customHeight="1">
      <c r="A106" s="186"/>
      <c r="B106" s="186"/>
      <c r="C106" s="186"/>
      <c r="D106" s="186"/>
      <c r="E106" s="186"/>
      <c r="F106" s="186"/>
      <c r="G106" s="186"/>
      <c r="H106" s="187" t="s">
        <v>243</v>
      </c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8" t="s">
        <v>195</v>
      </c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90"/>
      <c r="AZ106" s="188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90"/>
      <c r="BT106" s="188"/>
      <c r="BU106" s="189"/>
      <c r="BV106" s="189"/>
      <c r="BW106" s="189"/>
      <c r="BX106" s="189"/>
      <c r="BY106" s="189"/>
      <c r="BZ106" s="189"/>
      <c r="CA106" s="189"/>
      <c r="CB106" s="189"/>
      <c r="CC106" s="191"/>
      <c r="CD106" s="189"/>
      <c r="CE106" s="189"/>
      <c r="CF106" s="189"/>
      <c r="CG106" s="189"/>
      <c r="CH106" s="189"/>
      <c r="CI106" s="191"/>
      <c r="CJ106" s="191"/>
      <c r="CK106" s="189"/>
      <c r="CL106" s="189"/>
      <c r="CM106" s="190"/>
      <c r="CN106" s="188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91"/>
      <c r="CZ106" s="191"/>
      <c r="DA106" s="191"/>
      <c r="DB106" s="189"/>
      <c r="DC106" s="189"/>
      <c r="DD106" s="189"/>
      <c r="DE106" s="189"/>
      <c r="DF106" s="189"/>
      <c r="DG106" s="189"/>
    </row>
    <row r="107" spans="1:111" s="64" customFormat="1" ht="15" customHeight="1">
      <c r="A107" s="186"/>
      <c r="B107" s="186"/>
      <c r="C107" s="186"/>
      <c r="D107" s="186"/>
      <c r="E107" s="186"/>
      <c r="F107" s="186"/>
      <c r="G107" s="186"/>
      <c r="H107" s="187" t="s">
        <v>244</v>
      </c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8" t="s">
        <v>195</v>
      </c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90"/>
      <c r="AZ107" s="188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90"/>
      <c r="BT107" s="188"/>
      <c r="BU107" s="189"/>
      <c r="BV107" s="189"/>
      <c r="BW107" s="189"/>
      <c r="BX107" s="189"/>
      <c r="BY107" s="189"/>
      <c r="BZ107" s="189"/>
      <c r="CA107" s="189"/>
      <c r="CB107" s="189"/>
      <c r="CC107" s="191"/>
      <c r="CD107" s="189"/>
      <c r="CE107" s="189"/>
      <c r="CF107" s="189"/>
      <c r="CG107" s="189"/>
      <c r="CH107" s="189"/>
      <c r="CI107" s="191"/>
      <c r="CJ107" s="191"/>
      <c r="CK107" s="189"/>
      <c r="CL107" s="189"/>
      <c r="CM107" s="190"/>
      <c r="CN107" s="188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91"/>
      <c r="CZ107" s="191"/>
      <c r="DA107" s="191"/>
      <c r="DB107" s="189"/>
      <c r="DC107" s="189"/>
      <c r="DD107" s="189"/>
      <c r="DE107" s="189"/>
      <c r="DF107" s="189"/>
      <c r="DG107" s="189"/>
    </row>
    <row r="108" spans="1:111" s="64" customFormat="1" ht="27.75" customHeight="1">
      <c r="A108" s="186" t="s">
        <v>259</v>
      </c>
      <c r="B108" s="186"/>
      <c r="C108" s="186"/>
      <c r="D108" s="186"/>
      <c r="E108" s="186"/>
      <c r="F108" s="186"/>
      <c r="G108" s="186"/>
      <c r="H108" s="187" t="s">
        <v>260</v>
      </c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8" t="s">
        <v>195</v>
      </c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90"/>
      <c r="AZ108" s="188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90"/>
      <c r="BT108" s="188"/>
      <c r="BU108" s="189"/>
      <c r="BV108" s="189"/>
      <c r="BW108" s="189"/>
      <c r="BX108" s="189"/>
      <c r="BY108" s="189"/>
      <c r="BZ108" s="189"/>
      <c r="CA108" s="189"/>
      <c r="CB108" s="189"/>
      <c r="CC108" s="191"/>
      <c r="CD108" s="189"/>
      <c r="CE108" s="189"/>
      <c r="CF108" s="189"/>
      <c r="CG108" s="189"/>
      <c r="CH108" s="189"/>
      <c r="CI108" s="191"/>
      <c r="CJ108" s="191"/>
      <c r="CK108" s="189"/>
      <c r="CL108" s="189"/>
      <c r="CM108" s="190"/>
      <c r="CN108" s="188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91"/>
      <c r="CZ108" s="191"/>
      <c r="DA108" s="191"/>
      <c r="DB108" s="189"/>
      <c r="DC108" s="189"/>
      <c r="DD108" s="189"/>
      <c r="DE108" s="189"/>
      <c r="DF108" s="189"/>
      <c r="DG108" s="189"/>
    </row>
    <row r="109" spans="1:111" s="64" customFormat="1" ht="27.75" customHeight="1">
      <c r="A109" s="186" t="s">
        <v>261</v>
      </c>
      <c r="B109" s="186"/>
      <c r="C109" s="186"/>
      <c r="D109" s="186"/>
      <c r="E109" s="186"/>
      <c r="F109" s="186"/>
      <c r="G109" s="186"/>
      <c r="H109" s="187" t="s">
        <v>242</v>
      </c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8" t="s">
        <v>195</v>
      </c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90"/>
      <c r="AZ109" s="188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90"/>
      <c r="BT109" s="188"/>
      <c r="BU109" s="189"/>
      <c r="BV109" s="189"/>
      <c r="BW109" s="189"/>
      <c r="BX109" s="189"/>
      <c r="BY109" s="189"/>
      <c r="BZ109" s="189"/>
      <c r="CA109" s="189"/>
      <c r="CB109" s="189"/>
      <c r="CC109" s="191"/>
      <c r="CD109" s="189"/>
      <c r="CE109" s="189"/>
      <c r="CF109" s="189"/>
      <c r="CG109" s="189"/>
      <c r="CH109" s="189"/>
      <c r="CI109" s="191"/>
      <c r="CJ109" s="191"/>
      <c r="CK109" s="189"/>
      <c r="CL109" s="189"/>
      <c r="CM109" s="190"/>
      <c r="CN109" s="188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91"/>
      <c r="CZ109" s="191"/>
      <c r="DA109" s="191"/>
      <c r="DB109" s="189"/>
      <c r="DC109" s="189"/>
      <c r="DD109" s="189"/>
      <c r="DE109" s="189"/>
      <c r="DF109" s="189"/>
      <c r="DG109" s="189"/>
    </row>
    <row r="110" spans="1:111" s="64" customFormat="1" ht="15" customHeight="1">
      <c r="A110" s="186"/>
      <c r="B110" s="186"/>
      <c r="C110" s="186"/>
      <c r="D110" s="186"/>
      <c r="E110" s="186"/>
      <c r="F110" s="186"/>
      <c r="G110" s="186"/>
      <c r="H110" s="187" t="s">
        <v>243</v>
      </c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8" t="s">
        <v>195</v>
      </c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90"/>
      <c r="AZ110" s="188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90"/>
      <c r="BT110" s="188"/>
      <c r="BU110" s="189"/>
      <c r="BV110" s="189"/>
      <c r="BW110" s="189"/>
      <c r="BX110" s="189"/>
      <c r="BY110" s="189"/>
      <c r="BZ110" s="189"/>
      <c r="CA110" s="189"/>
      <c r="CB110" s="189"/>
      <c r="CC110" s="191"/>
      <c r="CD110" s="189"/>
      <c r="CE110" s="189"/>
      <c r="CF110" s="189"/>
      <c r="CG110" s="189"/>
      <c r="CH110" s="189"/>
      <c r="CI110" s="191"/>
      <c r="CJ110" s="191"/>
      <c r="CK110" s="189"/>
      <c r="CL110" s="189"/>
      <c r="CM110" s="190"/>
      <c r="CN110" s="188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91"/>
      <c r="CZ110" s="191"/>
      <c r="DA110" s="191"/>
      <c r="DB110" s="189"/>
      <c r="DC110" s="189"/>
      <c r="DD110" s="189"/>
      <c r="DE110" s="189"/>
      <c r="DF110" s="189"/>
      <c r="DG110" s="189"/>
    </row>
    <row r="111" spans="1:111" s="64" customFormat="1" ht="15" customHeight="1">
      <c r="A111" s="186"/>
      <c r="B111" s="186"/>
      <c r="C111" s="186"/>
      <c r="D111" s="186"/>
      <c r="E111" s="186"/>
      <c r="F111" s="186"/>
      <c r="G111" s="186"/>
      <c r="H111" s="187" t="s">
        <v>244</v>
      </c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8" t="s">
        <v>195</v>
      </c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90"/>
      <c r="AZ111" s="188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90"/>
      <c r="BT111" s="188"/>
      <c r="BU111" s="189"/>
      <c r="BV111" s="189"/>
      <c r="BW111" s="189"/>
      <c r="BX111" s="189"/>
      <c r="BY111" s="189"/>
      <c r="BZ111" s="189"/>
      <c r="CA111" s="189"/>
      <c r="CB111" s="189"/>
      <c r="CC111" s="191"/>
      <c r="CD111" s="189"/>
      <c r="CE111" s="189"/>
      <c r="CF111" s="189"/>
      <c r="CG111" s="189"/>
      <c r="CH111" s="189"/>
      <c r="CI111" s="191"/>
      <c r="CJ111" s="191"/>
      <c r="CK111" s="189"/>
      <c r="CL111" s="189"/>
      <c r="CM111" s="190"/>
      <c r="CN111" s="188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91"/>
      <c r="CZ111" s="191"/>
      <c r="DA111" s="191"/>
      <c r="DB111" s="189"/>
      <c r="DC111" s="189"/>
      <c r="DD111" s="189"/>
      <c r="DE111" s="189"/>
      <c r="DF111" s="189"/>
      <c r="DG111" s="189"/>
    </row>
    <row r="112" spans="1:111" s="64" customFormat="1" ht="15" customHeight="1">
      <c r="A112" s="186" t="s">
        <v>262</v>
      </c>
      <c r="B112" s="186"/>
      <c r="C112" s="186"/>
      <c r="D112" s="186"/>
      <c r="E112" s="186"/>
      <c r="F112" s="186"/>
      <c r="G112" s="186"/>
      <c r="H112" s="187" t="s">
        <v>246</v>
      </c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8" t="s">
        <v>195</v>
      </c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90"/>
      <c r="AZ112" s="188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90"/>
      <c r="BT112" s="188"/>
      <c r="BU112" s="189"/>
      <c r="BV112" s="189"/>
      <c r="BW112" s="189"/>
      <c r="BX112" s="189"/>
      <c r="BY112" s="189"/>
      <c r="BZ112" s="189"/>
      <c r="CA112" s="189"/>
      <c r="CB112" s="189"/>
      <c r="CC112" s="191"/>
      <c r="CD112" s="189"/>
      <c r="CE112" s="189"/>
      <c r="CF112" s="189"/>
      <c r="CG112" s="189"/>
      <c r="CH112" s="189"/>
      <c r="CI112" s="191"/>
      <c r="CJ112" s="191"/>
      <c r="CK112" s="189"/>
      <c r="CL112" s="189"/>
      <c r="CM112" s="190"/>
      <c r="CN112" s="188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91"/>
      <c r="CZ112" s="191"/>
      <c r="DA112" s="191"/>
      <c r="DB112" s="189"/>
      <c r="DC112" s="189"/>
      <c r="DD112" s="189"/>
      <c r="DE112" s="189"/>
      <c r="DF112" s="189"/>
      <c r="DG112" s="189"/>
    </row>
    <row r="113" spans="1:111" s="64" customFormat="1" ht="15" customHeight="1">
      <c r="A113" s="186"/>
      <c r="B113" s="186"/>
      <c r="C113" s="186"/>
      <c r="D113" s="186"/>
      <c r="E113" s="186"/>
      <c r="F113" s="186"/>
      <c r="G113" s="186"/>
      <c r="H113" s="187" t="s">
        <v>243</v>
      </c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8" t="s">
        <v>195</v>
      </c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90"/>
      <c r="AZ113" s="188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90"/>
      <c r="BT113" s="188"/>
      <c r="BU113" s="189"/>
      <c r="BV113" s="189"/>
      <c r="BW113" s="189"/>
      <c r="BX113" s="189"/>
      <c r="BY113" s="189"/>
      <c r="BZ113" s="189"/>
      <c r="CA113" s="189"/>
      <c r="CB113" s="189"/>
      <c r="CC113" s="191"/>
      <c r="CD113" s="189"/>
      <c r="CE113" s="189"/>
      <c r="CF113" s="189"/>
      <c r="CG113" s="189"/>
      <c r="CH113" s="189"/>
      <c r="CI113" s="191"/>
      <c r="CJ113" s="191"/>
      <c r="CK113" s="189"/>
      <c r="CL113" s="189"/>
      <c r="CM113" s="190"/>
      <c r="CN113" s="188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91"/>
      <c r="CZ113" s="191"/>
      <c r="DA113" s="191"/>
      <c r="DB113" s="189"/>
      <c r="DC113" s="189"/>
      <c r="DD113" s="189"/>
      <c r="DE113" s="189"/>
      <c r="DF113" s="189"/>
      <c r="DG113" s="189"/>
    </row>
    <row r="114" spans="1:111" s="64" customFormat="1" ht="15" customHeight="1">
      <c r="A114" s="186"/>
      <c r="B114" s="186"/>
      <c r="C114" s="186"/>
      <c r="D114" s="186"/>
      <c r="E114" s="186"/>
      <c r="F114" s="186"/>
      <c r="G114" s="186"/>
      <c r="H114" s="187" t="s">
        <v>244</v>
      </c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8" t="s">
        <v>195</v>
      </c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90"/>
      <c r="AZ114" s="188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90"/>
      <c r="BT114" s="188"/>
      <c r="BU114" s="189"/>
      <c r="BV114" s="189"/>
      <c r="BW114" s="189"/>
      <c r="BX114" s="189"/>
      <c r="BY114" s="189"/>
      <c r="BZ114" s="189"/>
      <c r="CA114" s="189"/>
      <c r="CB114" s="189"/>
      <c r="CC114" s="191"/>
      <c r="CD114" s="189"/>
      <c r="CE114" s="189"/>
      <c r="CF114" s="189"/>
      <c r="CG114" s="189"/>
      <c r="CH114" s="189"/>
      <c r="CI114" s="191"/>
      <c r="CJ114" s="191"/>
      <c r="CK114" s="189"/>
      <c r="CL114" s="189"/>
      <c r="CM114" s="190"/>
      <c r="CN114" s="188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91"/>
      <c r="CZ114" s="191"/>
      <c r="DA114" s="191"/>
      <c r="DB114" s="189"/>
      <c r="DC114" s="189"/>
      <c r="DD114" s="189"/>
      <c r="DE114" s="189"/>
      <c r="DF114" s="189"/>
      <c r="DG114" s="189"/>
    </row>
    <row r="115" spans="1:111" s="64" customFormat="1" ht="27.75" customHeight="1">
      <c r="A115" s="186" t="s">
        <v>263</v>
      </c>
      <c r="B115" s="186"/>
      <c r="C115" s="186"/>
      <c r="D115" s="186"/>
      <c r="E115" s="186"/>
      <c r="F115" s="186"/>
      <c r="G115" s="186"/>
      <c r="H115" s="187" t="s">
        <v>469</v>
      </c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8" t="s">
        <v>195</v>
      </c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90"/>
      <c r="AZ115" s="188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90"/>
      <c r="BT115" s="188"/>
      <c r="BU115" s="189"/>
      <c r="BV115" s="189"/>
      <c r="BW115" s="189"/>
      <c r="BX115" s="189"/>
      <c r="BY115" s="189"/>
      <c r="BZ115" s="189"/>
      <c r="CA115" s="189"/>
      <c r="CB115" s="189"/>
      <c r="CC115" s="191"/>
      <c r="CD115" s="189"/>
      <c r="CE115" s="189"/>
      <c r="CF115" s="189"/>
      <c r="CG115" s="189"/>
      <c r="CH115" s="189"/>
      <c r="CI115" s="191"/>
      <c r="CJ115" s="191"/>
      <c r="CK115" s="189"/>
      <c r="CL115" s="189"/>
      <c r="CM115" s="190"/>
      <c r="CN115" s="188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91"/>
      <c r="CZ115" s="191"/>
      <c r="DA115" s="191"/>
      <c r="DB115" s="189"/>
      <c r="DC115" s="189"/>
      <c r="DD115" s="189"/>
      <c r="DE115" s="189"/>
      <c r="DF115" s="189"/>
      <c r="DG115" s="189"/>
    </row>
    <row r="116" spans="1:111" s="64" customFormat="1" ht="27.75" customHeight="1">
      <c r="A116" s="186" t="s">
        <v>264</v>
      </c>
      <c r="B116" s="186"/>
      <c r="C116" s="186"/>
      <c r="D116" s="186"/>
      <c r="E116" s="186"/>
      <c r="F116" s="186"/>
      <c r="G116" s="186"/>
      <c r="H116" s="187" t="s">
        <v>242</v>
      </c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8" t="s">
        <v>195</v>
      </c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90"/>
      <c r="AZ116" s="188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90"/>
      <c r="BT116" s="188"/>
      <c r="BU116" s="189"/>
      <c r="BV116" s="189"/>
      <c r="BW116" s="189"/>
      <c r="BX116" s="189"/>
      <c r="BY116" s="189"/>
      <c r="BZ116" s="189"/>
      <c r="CA116" s="189"/>
      <c r="CB116" s="189"/>
      <c r="CC116" s="191"/>
      <c r="CD116" s="189"/>
      <c r="CE116" s="189"/>
      <c r="CF116" s="189"/>
      <c r="CG116" s="189"/>
      <c r="CH116" s="189"/>
      <c r="CI116" s="191"/>
      <c r="CJ116" s="191"/>
      <c r="CK116" s="189"/>
      <c r="CL116" s="189"/>
      <c r="CM116" s="190"/>
      <c r="CN116" s="188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91"/>
      <c r="CZ116" s="191"/>
      <c r="DA116" s="191"/>
      <c r="DB116" s="189"/>
      <c r="DC116" s="189"/>
      <c r="DD116" s="189"/>
      <c r="DE116" s="189"/>
      <c r="DF116" s="189"/>
      <c r="DG116" s="189"/>
    </row>
    <row r="117" spans="1:111" s="64" customFormat="1" ht="15" customHeight="1">
      <c r="A117" s="186"/>
      <c r="B117" s="186"/>
      <c r="C117" s="186"/>
      <c r="D117" s="186"/>
      <c r="E117" s="186"/>
      <c r="F117" s="186"/>
      <c r="G117" s="186"/>
      <c r="H117" s="187" t="s">
        <v>243</v>
      </c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8" t="s">
        <v>195</v>
      </c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90"/>
      <c r="AZ117" s="188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90"/>
      <c r="BT117" s="188"/>
      <c r="BU117" s="189"/>
      <c r="BV117" s="189"/>
      <c r="BW117" s="189"/>
      <c r="BX117" s="189"/>
      <c r="BY117" s="189"/>
      <c r="BZ117" s="189"/>
      <c r="CA117" s="189"/>
      <c r="CB117" s="189"/>
      <c r="CC117" s="191"/>
      <c r="CD117" s="189"/>
      <c r="CE117" s="189"/>
      <c r="CF117" s="189"/>
      <c r="CG117" s="189"/>
      <c r="CH117" s="189"/>
      <c r="CI117" s="191"/>
      <c r="CJ117" s="191"/>
      <c r="CK117" s="189"/>
      <c r="CL117" s="189"/>
      <c r="CM117" s="190"/>
      <c r="CN117" s="188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91"/>
      <c r="CZ117" s="191"/>
      <c r="DA117" s="191"/>
      <c r="DB117" s="189"/>
      <c r="DC117" s="189"/>
      <c r="DD117" s="189"/>
      <c r="DE117" s="189"/>
      <c r="DF117" s="189"/>
      <c r="DG117" s="189"/>
    </row>
    <row r="118" spans="1:111" s="64" customFormat="1" ht="15" customHeight="1">
      <c r="A118" s="186"/>
      <c r="B118" s="186"/>
      <c r="C118" s="186"/>
      <c r="D118" s="186"/>
      <c r="E118" s="186"/>
      <c r="F118" s="186"/>
      <c r="G118" s="186"/>
      <c r="H118" s="187" t="s">
        <v>244</v>
      </c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8" t="s">
        <v>195</v>
      </c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90"/>
      <c r="AZ118" s="188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90"/>
      <c r="BT118" s="188"/>
      <c r="BU118" s="189"/>
      <c r="BV118" s="189"/>
      <c r="BW118" s="189"/>
      <c r="BX118" s="189"/>
      <c r="BY118" s="189"/>
      <c r="BZ118" s="189"/>
      <c r="CA118" s="189"/>
      <c r="CB118" s="189"/>
      <c r="CC118" s="191"/>
      <c r="CD118" s="189"/>
      <c r="CE118" s="189"/>
      <c r="CF118" s="189"/>
      <c r="CG118" s="189"/>
      <c r="CH118" s="189"/>
      <c r="CI118" s="191"/>
      <c r="CJ118" s="191"/>
      <c r="CK118" s="189"/>
      <c r="CL118" s="189"/>
      <c r="CM118" s="190"/>
      <c r="CN118" s="188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91"/>
      <c r="CZ118" s="191"/>
      <c r="DA118" s="191"/>
      <c r="DB118" s="189"/>
      <c r="DC118" s="189"/>
      <c r="DD118" s="189"/>
      <c r="DE118" s="189"/>
      <c r="DF118" s="189"/>
      <c r="DG118" s="189"/>
    </row>
    <row r="119" spans="1:111" s="64" customFormat="1" ht="15" customHeight="1">
      <c r="A119" s="186" t="s">
        <v>265</v>
      </c>
      <c r="B119" s="186"/>
      <c r="C119" s="186"/>
      <c r="D119" s="186"/>
      <c r="E119" s="186"/>
      <c r="F119" s="186"/>
      <c r="G119" s="186"/>
      <c r="H119" s="187" t="s">
        <v>246</v>
      </c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8" t="s">
        <v>195</v>
      </c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90"/>
      <c r="AZ119" s="188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90"/>
      <c r="BT119" s="188"/>
      <c r="BU119" s="189"/>
      <c r="BV119" s="189"/>
      <c r="BW119" s="189"/>
      <c r="BX119" s="189"/>
      <c r="BY119" s="189"/>
      <c r="BZ119" s="189"/>
      <c r="CA119" s="189"/>
      <c r="CB119" s="189"/>
      <c r="CC119" s="191"/>
      <c r="CD119" s="189"/>
      <c r="CE119" s="189"/>
      <c r="CF119" s="189"/>
      <c r="CG119" s="189"/>
      <c r="CH119" s="189"/>
      <c r="CI119" s="191"/>
      <c r="CJ119" s="191"/>
      <c r="CK119" s="189"/>
      <c r="CL119" s="189"/>
      <c r="CM119" s="190"/>
      <c r="CN119" s="188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91"/>
      <c r="CZ119" s="191"/>
      <c r="DA119" s="191"/>
      <c r="DB119" s="189"/>
      <c r="DC119" s="189"/>
      <c r="DD119" s="189"/>
      <c r="DE119" s="189"/>
      <c r="DF119" s="189"/>
      <c r="DG119" s="189"/>
    </row>
    <row r="120" spans="1:111" s="64" customFormat="1" ht="15" customHeight="1">
      <c r="A120" s="186"/>
      <c r="B120" s="186"/>
      <c r="C120" s="186"/>
      <c r="D120" s="186"/>
      <c r="E120" s="186"/>
      <c r="F120" s="186"/>
      <c r="G120" s="186"/>
      <c r="H120" s="187" t="s">
        <v>243</v>
      </c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8" t="s">
        <v>195</v>
      </c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90"/>
      <c r="AZ120" s="188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90"/>
      <c r="BT120" s="188"/>
      <c r="BU120" s="189"/>
      <c r="BV120" s="189"/>
      <c r="BW120" s="189"/>
      <c r="BX120" s="189"/>
      <c r="BY120" s="189"/>
      <c r="BZ120" s="189"/>
      <c r="CA120" s="189"/>
      <c r="CB120" s="189"/>
      <c r="CC120" s="191"/>
      <c r="CD120" s="189"/>
      <c r="CE120" s="189"/>
      <c r="CF120" s="189"/>
      <c r="CG120" s="189"/>
      <c r="CH120" s="189"/>
      <c r="CI120" s="191"/>
      <c r="CJ120" s="191"/>
      <c r="CK120" s="189"/>
      <c r="CL120" s="189"/>
      <c r="CM120" s="190"/>
      <c r="CN120" s="188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91"/>
      <c r="CZ120" s="191"/>
      <c r="DA120" s="191"/>
      <c r="DB120" s="189"/>
      <c r="DC120" s="189"/>
      <c r="DD120" s="189"/>
      <c r="DE120" s="189"/>
      <c r="DF120" s="189"/>
      <c r="DG120" s="189"/>
    </row>
    <row r="121" spans="1:111" s="64" customFormat="1" ht="15" customHeight="1">
      <c r="A121" s="186"/>
      <c r="B121" s="186"/>
      <c r="C121" s="186"/>
      <c r="D121" s="186"/>
      <c r="E121" s="186"/>
      <c r="F121" s="186"/>
      <c r="G121" s="186"/>
      <c r="H121" s="187" t="s">
        <v>244</v>
      </c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8" t="s">
        <v>195</v>
      </c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90"/>
      <c r="AZ121" s="188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90"/>
      <c r="BT121" s="188"/>
      <c r="BU121" s="189"/>
      <c r="BV121" s="189"/>
      <c r="BW121" s="189"/>
      <c r="BX121" s="189"/>
      <c r="BY121" s="189"/>
      <c r="BZ121" s="189"/>
      <c r="CA121" s="189"/>
      <c r="CB121" s="189"/>
      <c r="CC121" s="191"/>
      <c r="CD121" s="189"/>
      <c r="CE121" s="189"/>
      <c r="CF121" s="189"/>
      <c r="CG121" s="189"/>
      <c r="CH121" s="189"/>
      <c r="CI121" s="191"/>
      <c r="CJ121" s="191"/>
      <c r="CK121" s="189"/>
      <c r="CL121" s="189"/>
      <c r="CM121" s="190"/>
      <c r="CN121" s="188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91"/>
      <c r="CZ121" s="191"/>
      <c r="DA121" s="191"/>
      <c r="DB121" s="189"/>
      <c r="DC121" s="189"/>
      <c r="DD121" s="189"/>
      <c r="DE121" s="189"/>
      <c r="DF121" s="189"/>
      <c r="DG121" s="189"/>
    </row>
    <row r="122" spans="1:111" s="64" customFormat="1" ht="93" customHeight="1">
      <c r="A122" s="186" t="s">
        <v>173</v>
      </c>
      <c r="B122" s="186"/>
      <c r="C122" s="186"/>
      <c r="D122" s="186"/>
      <c r="E122" s="186"/>
      <c r="F122" s="186"/>
      <c r="G122" s="186"/>
      <c r="H122" s="187" t="s">
        <v>470</v>
      </c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8" t="s">
        <v>195</v>
      </c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90"/>
      <c r="AZ122" s="188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90"/>
      <c r="BT122" s="188"/>
      <c r="BU122" s="189"/>
      <c r="BV122" s="189"/>
      <c r="BW122" s="189"/>
      <c r="BX122" s="189"/>
      <c r="BY122" s="189"/>
      <c r="BZ122" s="189"/>
      <c r="CA122" s="189"/>
      <c r="CB122" s="189"/>
      <c r="CC122" s="191"/>
      <c r="CD122" s="189"/>
      <c r="CE122" s="189"/>
      <c r="CF122" s="189"/>
      <c r="CG122" s="189"/>
      <c r="CH122" s="189"/>
      <c r="CI122" s="191"/>
      <c r="CJ122" s="191"/>
      <c r="CK122" s="189"/>
      <c r="CL122" s="189"/>
      <c r="CM122" s="190"/>
      <c r="CN122" s="188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91"/>
      <c r="CZ122" s="191"/>
      <c r="DA122" s="191"/>
      <c r="DB122" s="189"/>
      <c r="DC122" s="189"/>
      <c r="DD122" s="189"/>
      <c r="DE122" s="189"/>
      <c r="DF122" s="189"/>
      <c r="DG122" s="189"/>
    </row>
    <row r="123" spans="1:111" s="64" customFormat="1" ht="15" customHeight="1">
      <c r="A123" s="186"/>
      <c r="B123" s="186"/>
      <c r="C123" s="186"/>
      <c r="D123" s="186"/>
      <c r="E123" s="186"/>
      <c r="F123" s="186"/>
      <c r="G123" s="186"/>
      <c r="H123" s="187" t="s">
        <v>266</v>
      </c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8" t="s">
        <v>195</v>
      </c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90"/>
      <c r="AZ123" s="188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90"/>
      <c r="BT123" s="188"/>
      <c r="BU123" s="189"/>
      <c r="BV123" s="189"/>
      <c r="BW123" s="189"/>
      <c r="BX123" s="189"/>
      <c r="BY123" s="189"/>
      <c r="BZ123" s="189"/>
      <c r="CA123" s="189"/>
      <c r="CB123" s="189"/>
      <c r="CC123" s="191"/>
      <c r="CD123" s="189"/>
      <c r="CE123" s="189"/>
      <c r="CF123" s="189"/>
      <c r="CG123" s="189"/>
      <c r="CH123" s="189"/>
      <c r="CI123" s="191"/>
      <c r="CJ123" s="191"/>
      <c r="CK123" s="189"/>
      <c r="CL123" s="189"/>
      <c r="CM123" s="190"/>
      <c r="CN123" s="188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91"/>
      <c r="CZ123" s="191"/>
      <c r="DA123" s="191"/>
      <c r="DB123" s="189"/>
      <c r="DC123" s="189"/>
      <c r="DD123" s="189"/>
      <c r="DE123" s="189"/>
      <c r="DF123" s="189"/>
      <c r="DG123" s="189"/>
    </row>
    <row r="124" spans="1:111" s="64" customFormat="1" ht="15" customHeight="1">
      <c r="A124" s="186"/>
      <c r="B124" s="186"/>
      <c r="C124" s="186"/>
      <c r="D124" s="186"/>
      <c r="E124" s="186"/>
      <c r="F124" s="186"/>
      <c r="G124" s="186"/>
      <c r="H124" s="187" t="s">
        <v>243</v>
      </c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8" t="s">
        <v>195</v>
      </c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90"/>
      <c r="AZ124" s="188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90"/>
      <c r="BT124" s="188"/>
      <c r="BU124" s="189"/>
      <c r="BV124" s="189"/>
      <c r="BW124" s="189"/>
      <c r="BX124" s="189"/>
      <c r="BY124" s="189"/>
      <c r="BZ124" s="189"/>
      <c r="CA124" s="189"/>
      <c r="CB124" s="189"/>
      <c r="CC124" s="191"/>
      <c r="CD124" s="189"/>
      <c r="CE124" s="189"/>
      <c r="CF124" s="189"/>
      <c r="CG124" s="189"/>
      <c r="CH124" s="189"/>
      <c r="CI124" s="191"/>
      <c r="CJ124" s="191"/>
      <c r="CK124" s="189"/>
      <c r="CL124" s="189"/>
      <c r="CM124" s="190"/>
      <c r="CN124" s="188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91"/>
      <c r="CZ124" s="191"/>
      <c r="DA124" s="191"/>
      <c r="DB124" s="189"/>
      <c r="DC124" s="189"/>
      <c r="DD124" s="189"/>
      <c r="DE124" s="189"/>
      <c r="DF124" s="189"/>
      <c r="DG124" s="189"/>
    </row>
    <row r="125" spans="1:111" s="64" customFormat="1" ht="15" customHeight="1">
      <c r="A125" s="186"/>
      <c r="B125" s="186"/>
      <c r="C125" s="186"/>
      <c r="D125" s="186"/>
      <c r="E125" s="186"/>
      <c r="F125" s="186"/>
      <c r="G125" s="186"/>
      <c r="H125" s="187" t="s">
        <v>244</v>
      </c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8" t="s">
        <v>195</v>
      </c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90"/>
      <c r="AZ125" s="188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90"/>
      <c r="BT125" s="188"/>
      <c r="BU125" s="189"/>
      <c r="BV125" s="189"/>
      <c r="BW125" s="189"/>
      <c r="BX125" s="189"/>
      <c r="BY125" s="189"/>
      <c r="BZ125" s="189"/>
      <c r="CA125" s="189"/>
      <c r="CB125" s="189"/>
      <c r="CC125" s="191"/>
      <c r="CD125" s="189"/>
      <c r="CE125" s="189"/>
      <c r="CF125" s="189"/>
      <c r="CG125" s="189"/>
      <c r="CH125" s="189"/>
      <c r="CI125" s="191"/>
      <c r="CJ125" s="191"/>
      <c r="CK125" s="189"/>
      <c r="CL125" s="189"/>
      <c r="CM125" s="190"/>
      <c r="CN125" s="188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91"/>
      <c r="CZ125" s="191"/>
      <c r="DA125" s="191"/>
      <c r="DB125" s="189"/>
      <c r="DC125" s="189"/>
      <c r="DD125" s="189"/>
      <c r="DE125" s="189"/>
      <c r="DF125" s="189"/>
      <c r="DG125" s="189"/>
    </row>
    <row r="126" spans="1:111" s="64" customFormat="1" ht="15" customHeight="1">
      <c r="A126" s="186"/>
      <c r="B126" s="186"/>
      <c r="C126" s="186"/>
      <c r="D126" s="186"/>
      <c r="E126" s="186"/>
      <c r="F126" s="186"/>
      <c r="G126" s="186"/>
      <c r="H126" s="187" t="s">
        <v>267</v>
      </c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8" t="s">
        <v>195</v>
      </c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90"/>
      <c r="AZ126" s="188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90"/>
      <c r="BT126" s="188"/>
      <c r="BU126" s="189"/>
      <c r="BV126" s="189"/>
      <c r="BW126" s="189"/>
      <c r="BX126" s="189"/>
      <c r="BY126" s="189"/>
      <c r="BZ126" s="189"/>
      <c r="CA126" s="189"/>
      <c r="CB126" s="189"/>
      <c r="CC126" s="191"/>
      <c r="CD126" s="189"/>
      <c r="CE126" s="189"/>
      <c r="CF126" s="189"/>
      <c r="CG126" s="189"/>
      <c r="CH126" s="189"/>
      <c r="CI126" s="191"/>
      <c r="CJ126" s="191"/>
      <c r="CK126" s="189"/>
      <c r="CL126" s="189"/>
      <c r="CM126" s="190"/>
      <c r="CN126" s="188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91"/>
      <c r="CZ126" s="191"/>
      <c r="DA126" s="191"/>
      <c r="DB126" s="189"/>
      <c r="DC126" s="189"/>
      <c r="DD126" s="189"/>
      <c r="DE126" s="189"/>
      <c r="DF126" s="189"/>
      <c r="DG126" s="189"/>
    </row>
    <row r="127" spans="1:111" s="64" customFormat="1" ht="15" customHeight="1">
      <c r="A127" s="186"/>
      <c r="B127" s="186"/>
      <c r="C127" s="186"/>
      <c r="D127" s="186"/>
      <c r="E127" s="186"/>
      <c r="F127" s="186"/>
      <c r="G127" s="186"/>
      <c r="H127" s="187" t="s">
        <v>243</v>
      </c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8" t="s">
        <v>195</v>
      </c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90"/>
      <c r="AZ127" s="188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90"/>
      <c r="BT127" s="188"/>
      <c r="BU127" s="189"/>
      <c r="BV127" s="189"/>
      <c r="BW127" s="189"/>
      <c r="BX127" s="189"/>
      <c r="BY127" s="189"/>
      <c r="BZ127" s="189"/>
      <c r="CA127" s="189"/>
      <c r="CB127" s="189"/>
      <c r="CC127" s="191"/>
      <c r="CD127" s="189"/>
      <c r="CE127" s="189"/>
      <c r="CF127" s="189"/>
      <c r="CG127" s="189"/>
      <c r="CH127" s="189"/>
      <c r="CI127" s="191"/>
      <c r="CJ127" s="191"/>
      <c r="CK127" s="189"/>
      <c r="CL127" s="189"/>
      <c r="CM127" s="190"/>
      <c r="CN127" s="188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91"/>
      <c r="CZ127" s="191"/>
      <c r="DA127" s="191"/>
      <c r="DB127" s="189"/>
      <c r="DC127" s="189"/>
      <c r="DD127" s="189"/>
      <c r="DE127" s="189"/>
      <c r="DF127" s="189"/>
      <c r="DG127" s="189"/>
    </row>
    <row r="128" spans="1:111" s="64" customFormat="1" ht="15" customHeight="1">
      <c r="A128" s="186"/>
      <c r="B128" s="186"/>
      <c r="C128" s="186"/>
      <c r="D128" s="186"/>
      <c r="E128" s="186"/>
      <c r="F128" s="186"/>
      <c r="G128" s="186"/>
      <c r="H128" s="187" t="s">
        <v>244</v>
      </c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8" t="s">
        <v>195</v>
      </c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90"/>
      <c r="AZ128" s="188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90"/>
      <c r="BT128" s="188"/>
      <c r="BU128" s="189"/>
      <c r="BV128" s="189"/>
      <c r="BW128" s="189"/>
      <c r="BX128" s="189"/>
      <c r="BY128" s="189"/>
      <c r="BZ128" s="189"/>
      <c r="CA128" s="189"/>
      <c r="CB128" s="189"/>
      <c r="CC128" s="191"/>
      <c r="CD128" s="189"/>
      <c r="CE128" s="189"/>
      <c r="CF128" s="189"/>
      <c r="CG128" s="189"/>
      <c r="CH128" s="189"/>
      <c r="CI128" s="191"/>
      <c r="CJ128" s="191"/>
      <c r="CK128" s="189"/>
      <c r="CL128" s="189"/>
      <c r="CM128" s="190"/>
      <c r="CN128" s="188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91"/>
      <c r="CZ128" s="191"/>
      <c r="DA128" s="191"/>
      <c r="DB128" s="189"/>
      <c r="DC128" s="189"/>
      <c r="DD128" s="189"/>
      <c r="DE128" s="189"/>
      <c r="DF128" s="189"/>
      <c r="DG128" s="189"/>
    </row>
    <row r="129" spans="1:111" s="64" customFormat="1" ht="15" customHeight="1">
      <c r="A129" s="186"/>
      <c r="B129" s="186"/>
      <c r="C129" s="186"/>
      <c r="D129" s="186"/>
      <c r="E129" s="186"/>
      <c r="F129" s="186"/>
      <c r="G129" s="186"/>
      <c r="H129" s="187" t="s">
        <v>268</v>
      </c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8" t="s">
        <v>195</v>
      </c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90"/>
      <c r="AZ129" s="188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90"/>
      <c r="BT129" s="188"/>
      <c r="BU129" s="189"/>
      <c r="BV129" s="189"/>
      <c r="BW129" s="189"/>
      <c r="BX129" s="189"/>
      <c r="BY129" s="189"/>
      <c r="BZ129" s="189"/>
      <c r="CA129" s="189"/>
      <c r="CB129" s="189"/>
      <c r="CC129" s="191"/>
      <c r="CD129" s="189"/>
      <c r="CE129" s="189"/>
      <c r="CF129" s="189"/>
      <c r="CG129" s="189"/>
      <c r="CH129" s="189"/>
      <c r="CI129" s="191"/>
      <c r="CJ129" s="191"/>
      <c r="CK129" s="189"/>
      <c r="CL129" s="189"/>
      <c r="CM129" s="190"/>
      <c r="CN129" s="188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91"/>
      <c r="CZ129" s="191"/>
      <c r="DA129" s="191"/>
      <c r="DB129" s="189"/>
      <c r="DC129" s="189"/>
      <c r="DD129" s="189"/>
      <c r="DE129" s="189"/>
      <c r="DF129" s="189"/>
      <c r="DG129" s="189"/>
    </row>
    <row r="130" spans="1:111" s="64" customFormat="1" ht="15" customHeight="1">
      <c r="A130" s="186"/>
      <c r="B130" s="186"/>
      <c r="C130" s="186"/>
      <c r="D130" s="186"/>
      <c r="E130" s="186"/>
      <c r="F130" s="186"/>
      <c r="G130" s="186"/>
      <c r="H130" s="187" t="s">
        <v>243</v>
      </c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8" t="s">
        <v>195</v>
      </c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90"/>
      <c r="AZ130" s="188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90"/>
      <c r="BT130" s="188"/>
      <c r="BU130" s="189"/>
      <c r="BV130" s="189"/>
      <c r="BW130" s="189"/>
      <c r="BX130" s="189"/>
      <c r="BY130" s="189"/>
      <c r="BZ130" s="189"/>
      <c r="CA130" s="189"/>
      <c r="CB130" s="189"/>
      <c r="CC130" s="191"/>
      <c r="CD130" s="189"/>
      <c r="CE130" s="189"/>
      <c r="CF130" s="189"/>
      <c r="CG130" s="189"/>
      <c r="CH130" s="189"/>
      <c r="CI130" s="191"/>
      <c r="CJ130" s="191"/>
      <c r="CK130" s="189"/>
      <c r="CL130" s="189"/>
      <c r="CM130" s="190"/>
      <c r="CN130" s="188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91"/>
      <c r="CZ130" s="191"/>
      <c r="DA130" s="191"/>
      <c r="DB130" s="189"/>
      <c r="DC130" s="189"/>
      <c r="DD130" s="189"/>
      <c r="DE130" s="189"/>
      <c r="DF130" s="189"/>
      <c r="DG130" s="189"/>
    </row>
    <row r="131" spans="1:111" s="64" customFormat="1" ht="15" customHeight="1">
      <c r="A131" s="186"/>
      <c r="B131" s="186"/>
      <c r="C131" s="186"/>
      <c r="D131" s="186"/>
      <c r="E131" s="186"/>
      <c r="F131" s="186"/>
      <c r="G131" s="186"/>
      <c r="H131" s="187" t="s">
        <v>244</v>
      </c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8" t="s">
        <v>195</v>
      </c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90"/>
      <c r="AZ131" s="188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90"/>
      <c r="BT131" s="188"/>
      <c r="BU131" s="189"/>
      <c r="BV131" s="189"/>
      <c r="BW131" s="189"/>
      <c r="BX131" s="189"/>
      <c r="BY131" s="189"/>
      <c r="BZ131" s="189"/>
      <c r="CA131" s="189"/>
      <c r="CB131" s="189"/>
      <c r="CC131" s="191"/>
      <c r="CD131" s="189"/>
      <c r="CE131" s="189"/>
      <c r="CF131" s="189"/>
      <c r="CG131" s="189"/>
      <c r="CH131" s="189"/>
      <c r="CI131" s="191"/>
      <c r="CJ131" s="191"/>
      <c r="CK131" s="189"/>
      <c r="CL131" s="189"/>
      <c r="CM131" s="190"/>
      <c r="CN131" s="188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91"/>
      <c r="CZ131" s="191"/>
      <c r="DA131" s="191"/>
      <c r="DB131" s="189"/>
      <c r="DC131" s="189"/>
      <c r="DD131" s="189"/>
      <c r="DE131" s="189"/>
      <c r="DF131" s="189"/>
      <c r="DG131" s="189"/>
    </row>
    <row r="132" spans="1:111" s="64" customFormat="1" ht="79.5" customHeight="1">
      <c r="A132" s="186" t="s">
        <v>175</v>
      </c>
      <c r="B132" s="186"/>
      <c r="C132" s="186"/>
      <c r="D132" s="186"/>
      <c r="E132" s="186"/>
      <c r="F132" s="186"/>
      <c r="G132" s="186"/>
      <c r="H132" s="187" t="s">
        <v>269</v>
      </c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8" t="s">
        <v>195</v>
      </c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90"/>
      <c r="AZ132" s="188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90"/>
      <c r="BT132" s="188"/>
      <c r="BU132" s="189"/>
      <c r="BV132" s="189"/>
      <c r="BW132" s="189"/>
      <c r="BX132" s="189"/>
      <c r="BY132" s="189"/>
      <c r="BZ132" s="189"/>
      <c r="CA132" s="189"/>
      <c r="CB132" s="189"/>
      <c r="CC132" s="191"/>
      <c r="CD132" s="189"/>
      <c r="CE132" s="189"/>
      <c r="CF132" s="189"/>
      <c r="CG132" s="189"/>
      <c r="CH132" s="189"/>
      <c r="CI132" s="191"/>
      <c r="CJ132" s="191"/>
      <c r="CK132" s="189"/>
      <c r="CL132" s="189"/>
      <c r="CM132" s="190"/>
      <c r="CN132" s="188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91"/>
      <c r="CZ132" s="191"/>
      <c r="DA132" s="191"/>
      <c r="DB132" s="189"/>
      <c r="DC132" s="189"/>
      <c r="DD132" s="189"/>
      <c r="DE132" s="189"/>
      <c r="DF132" s="189"/>
      <c r="DG132" s="189"/>
    </row>
    <row r="133" spans="1:111" s="64" customFormat="1" ht="15" customHeight="1">
      <c r="A133" s="186"/>
      <c r="B133" s="186"/>
      <c r="C133" s="186"/>
      <c r="D133" s="186"/>
      <c r="E133" s="186"/>
      <c r="F133" s="186"/>
      <c r="G133" s="186"/>
      <c r="H133" s="187" t="s">
        <v>270</v>
      </c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8" t="s">
        <v>195</v>
      </c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90"/>
      <c r="AZ133" s="188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90"/>
      <c r="BT133" s="188"/>
      <c r="BU133" s="189"/>
      <c r="BV133" s="189"/>
      <c r="BW133" s="189"/>
      <c r="BX133" s="189"/>
      <c r="BY133" s="189"/>
      <c r="BZ133" s="189"/>
      <c r="CA133" s="189"/>
      <c r="CB133" s="189"/>
      <c r="CC133" s="191"/>
      <c r="CD133" s="189"/>
      <c r="CE133" s="189"/>
      <c r="CF133" s="189"/>
      <c r="CG133" s="189"/>
      <c r="CH133" s="189"/>
      <c r="CI133" s="191"/>
      <c r="CJ133" s="191"/>
      <c r="CK133" s="189"/>
      <c r="CL133" s="189"/>
      <c r="CM133" s="190"/>
      <c r="CN133" s="188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91"/>
      <c r="CZ133" s="191"/>
      <c r="DA133" s="191"/>
      <c r="DB133" s="189"/>
      <c r="DC133" s="189"/>
      <c r="DD133" s="189"/>
      <c r="DE133" s="189"/>
      <c r="DF133" s="189"/>
      <c r="DG133" s="189"/>
    </row>
    <row r="134" spans="1:111" s="64" customFormat="1" ht="15" customHeight="1">
      <c r="A134" s="186"/>
      <c r="B134" s="186"/>
      <c r="C134" s="186"/>
      <c r="D134" s="186"/>
      <c r="E134" s="186"/>
      <c r="F134" s="186"/>
      <c r="G134" s="186"/>
      <c r="H134" s="187" t="s">
        <v>271</v>
      </c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8" t="s">
        <v>195</v>
      </c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90"/>
      <c r="AZ134" s="188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90"/>
      <c r="BT134" s="188"/>
      <c r="BU134" s="189"/>
      <c r="BV134" s="189"/>
      <c r="BW134" s="189"/>
      <c r="BX134" s="189"/>
      <c r="BY134" s="189"/>
      <c r="BZ134" s="189"/>
      <c r="CA134" s="189"/>
      <c r="CB134" s="189"/>
      <c r="CC134" s="191"/>
      <c r="CD134" s="189"/>
      <c r="CE134" s="189"/>
      <c r="CF134" s="189"/>
      <c r="CG134" s="189"/>
      <c r="CH134" s="189"/>
      <c r="CI134" s="191"/>
      <c r="CJ134" s="191"/>
      <c r="CK134" s="189"/>
      <c r="CL134" s="189"/>
      <c r="CM134" s="190"/>
      <c r="CN134" s="188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91"/>
      <c r="CZ134" s="191"/>
      <c r="DA134" s="191"/>
      <c r="DB134" s="189"/>
      <c r="DC134" s="189"/>
      <c r="DD134" s="189"/>
      <c r="DE134" s="189"/>
      <c r="DF134" s="189"/>
      <c r="DG134" s="189"/>
    </row>
    <row r="135" spans="1:111" s="64" customFormat="1" ht="27.75" customHeight="1">
      <c r="A135" s="186" t="s">
        <v>179</v>
      </c>
      <c r="B135" s="186"/>
      <c r="C135" s="186"/>
      <c r="D135" s="186"/>
      <c r="E135" s="186"/>
      <c r="F135" s="186"/>
      <c r="G135" s="186"/>
      <c r="H135" s="187" t="s">
        <v>272</v>
      </c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8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90"/>
      <c r="AZ135" s="188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90"/>
      <c r="BT135" s="188"/>
      <c r="BU135" s="189"/>
      <c r="BV135" s="189"/>
      <c r="BW135" s="189"/>
      <c r="BX135" s="189"/>
      <c r="BY135" s="189"/>
      <c r="BZ135" s="189"/>
      <c r="CA135" s="189"/>
      <c r="CB135" s="189"/>
      <c r="CC135" s="191"/>
      <c r="CD135" s="189"/>
      <c r="CE135" s="189"/>
      <c r="CF135" s="189"/>
      <c r="CG135" s="189"/>
      <c r="CH135" s="189"/>
      <c r="CI135" s="191"/>
      <c r="CJ135" s="191"/>
      <c r="CK135" s="189"/>
      <c r="CL135" s="189"/>
      <c r="CM135" s="190"/>
      <c r="CN135" s="188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91"/>
      <c r="CZ135" s="191"/>
      <c r="DA135" s="191"/>
      <c r="DB135" s="189"/>
      <c r="DC135" s="189"/>
      <c r="DD135" s="189"/>
      <c r="DE135" s="189"/>
      <c r="DF135" s="189"/>
      <c r="DG135" s="189"/>
    </row>
    <row r="136" spans="1:111" s="64" customFormat="1" ht="15" customHeight="1">
      <c r="A136" s="186"/>
      <c r="B136" s="186"/>
      <c r="C136" s="186"/>
      <c r="D136" s="186"/>
      <c r="E136" s="186"/>
      <c r="F136" s="186"/>
      <c r="G136" s="186"/>
      <c r="H136" s="187" t="s">
        <v>20</v>
      </c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8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90"/>
      <c r="AZ136" s="188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90"/>
      <c r="BT136" s="188"/>
      <c r="BU136" s="189"/>
      <c r="BV136" s="189"/>
      <c r="BW136" s="189"/>
      <c r="BX136" s="189"/>
      <c r="BY136" s="189"/>
      <c r="BZ136" s="189"/>
      <c r="CA136" s="189"/>
      <c r="CB136" s="189"/>
      <c r="CC136" s="191"/>
      <c r="CD136" s="189"/>
      <c r="CE136" s="189"/>
      <c r="CF136" s="189"/>
      <c r="CG136" s="189"/>
      <c r="CH136" s="189"/>
      <c r="CI136" s="191"/>
      <c r="CJ136" s="191"/>
      <c r="CK136" s="189"/>
      <c r="CL136" s="189"/>
      <c r="CM136" s="190"/>
      <c r="CN136" s="188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91"/>
      <c r="CZ136" s="191"/>
      <c r="DA136" s="191"/>
      <c r="DB136" s="189"/>
      <c r="DC136" s="189"/>
      <c r="DD136" s="189"/>
      <c r="DE136" s="189"/>
      <c r="DF136" s="189"/>
      <c r="DG136" s="189"/>
    </row>
    <row r="137" spans="1:111" s="64" customFormat="1" ht="40.5" customHeight="1">
      <c r="A137" s="186" t="s">
        <v>181</v>
      </c>
      <c r="B137" s="186"/>
      <c r="C137" s="186"/>
      <c r="D137" s="186"/>
      <c r="E137" s="186"/>
      <c r="F137" s="186"/>
      <c r="G137" s="186"/>
      <c r="H137" s="187" t="s">
        <v>273</v>
      </c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8" t="s">
        <v>274</v>
      </c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90"/>
      <c r="AZ137" s="188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90"/>
      <c r="BT137" s="188"/>
      <c r="BU137" s="189"/>
      <c r="BV137" s="189"/>
      <c r="BW137" s="189"/>
      <c r="BX137" s="189"/>
      <c r="BY137" s="189"/>
      <c r="BZ137" s="189"/>
      <c r="CA137" s="189"/>
      <c r="CB137" s="189"/>
      <c r="CC137" s="191"/>
      <c r="CD137" s="189"/>
      <c r="CE137" s="189"/>
      <c r="CF137" s="189"/>
      <c r="CG137" s="189"/>
      <c r="CH137" s="189"/>
      <c r="CI137" s="191"/>
      <c r="CJ137" s="191"/>
      <c r="CK137" s="189"/>
      <c r="CL137" s="189"/>
      <c r="CM137" s="190"/>
      <c r="CN137" s="188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91"/>
      <c r="CZ137" s="191"/>
      <c r="DA137" s="191"/>
      <c r="DB137" s="189"/>
      <c r="DC137" s="189"/>
      <c r="DD137" s="189"/>
      <c r="DE137" s="189"/>
      <c r="DF137" s="189"/>
      <c r="DG137" s="189"/>
    </row>
    <row r="138" spans="1:111" s="64" customFormat="1" ht="93" customHeight="1">
      <c r="A138" s="186" t="s">
        <v>275</v>
      </c>
      <c r="B138" s="186"/>
      <c r="C138" s="186"/>
      <c r="D138" s="186"/>
      <c r="E138" s="186"/>
      <c r="F138" s="186"/>
      <c r="G138" s="186"/>
      <c r="H138" s="187" t="s">
        <v>471</v>
      </c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8" t="s">
        <v>274</v>
      </c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90"/>
      <c r="AZ138" s="188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90"/>
      <c r="BT138" s="188"/>
      <c r="BU138" s="189"/>
      <c r="BV138" s="189"/>
      <c r="BW138" s="189"/>
      <c r="BX138" s="189"/>
      <c r="BY138" s="189"/>
      <c r="BZ138" s="189"/>
      <c r="CA138" s="189"/>
      <c r="CB138" s="189"/>
      <c r="CC138" s="191"/>
      <c r="CD138" s="189"/>
      <c r="CE138" s="189"/>
      <c r="CF138" s="189"/>
      <c r="CG138" s="189"/>
      <c r="CH138" s="189"/>
      <c r="CI138" s="191"/>
      <c r="CJ138" s="191"/>
      <c r="CK138" s="189"/>
      <c r="CL138" s="189"/>
      <c r="CM138" s="190"/>
      <c r="CN138" s="188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91"/>
      <c r="CZ138" s="191"/>
      <c r="DA138" s="191"/>
      <c r="DB138" s="189"/>
      <c r="DC138" s="189"/>
      <c r="DD138" s="189"/>
      <c r="DE138" s="189"/>
      <c r="DF138" s="189"/>
      <c r="DG138" s="189"/>
    </row>
    <row r="139" spans="1:111" s="64" customFormat="1" ht="15" customHeight="1">
      <c r="A139" s="186"/>
      <c r="B139" s="186"/>
      <c r="C139" s="186"/>
      <c r="D139" s="186"/>
      <c r="E139" s="186"/>
      <c r="F139" s="186"/>
      <c r="G139" s="186"/>
      <c r="H139" s="187" t="s">
        <v>266</v>
      </c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8" t="s">
        <v>274</v>
      </c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90"/>
      <c r="AZ139" s="188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90"/>
      <c r="BT139" s="188"/>
      <c r="BU139" s="189"/>
      <c r="BV139" s="189"/>
      <c r="BW139" s="189"/>
      <c r="BX139" s="189"/>
      <c r="BY139" s="189"/>
      <c r="BZ139" s="189"/>
      <c r="CA139" s="189"/>
      <c r="CB139" s="189"/>
      <c r="CC139" s="191"/>
      <c r="CD139" s="189"/>
      <c r="CE139" s="189"/>
      <c r="CF139" s="189"/>
      <c r="CG139" s="189"/>
      <c r="CH139" s="189"/>
      <c r="CI139" s="191"/>
      <c r="CJ139" s="191"/>
      <c r="CK139" s="189"/>
      <c r="CL139" s="189"/>
      <c r="CM139" s="190"/>
      <c r="CN139" s="188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91"/>
      <c r="CZ139" s="191"/>
      <c r="DA139" s="191"/>
      <c r="DB139" s="189"/>
      <c r="DC139" s="189"/>
      <c r="DD139" s="189"/>
      <c r="DE139" s="189"/>
      <c r="DF139" s="189"/>
      <c r="DG139" s="189"/>
    </row>
    <row r="140" spans="1:111" s="64" customFormat="1" ht="15" customHeight="1">
      <c r="A140" s="186"/>
      <c r="B140" s="186"/>
      <c r="C140" s="186"/>
      <c r="D140" s="186"/>
      <c r="E140" s="186"/>
      <c r="F140" s="186"/>
      <c r="G140" s="186"/>
      <c r="H140" s="187" t="s">
        <v>267</v>
      </c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8" t="s">
        <v>274</v>
      </c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90"/>
      <c r="AZ140" s="188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90"/>
      <c r="BT140" s="188"/>
      <c r="BU140" s="189"/>
      <c r="BV140" s="189"/>
      <c r="BW140" s="189"/>
      <c r="BX140" s="189"/>
      <c r="BY140" s="189"/>
      <c r="BZ140" s="189"/>
      <c r="CA140" s="189"/>
      <c r="CB140" s="189"/>
      <c r="CC140" s="191"/>
      <c r="CD140" s="189"/>
      <c r="CE140" s="189"/>
      <c r="CF140" s="189"/>
      <c r="CG140" s="189"/>
      <c r="CH140" s="189"/>
      <c r="CI140" s="191"/>
      <c r="CJ140" s="191"/>
      <c r="CK140" s="189"/>
      <c r="CL140" s="189"/>
      <c r="CM140" s="190"/>
      <c r="CN140" s="188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91"/>
      <c r="CZ140" s="191"/>
      <c r="DA140" s="191"/>
      <c r="DB140" s="189"/>
      <c r="DC140" s="189"/>
      <c r="DD140" s="189"/>
      <c r="DE140" s="189"/>
      <c r="DF140" s="189"/>
      <c r="DG140" s="189"/>
    </row>
    <row r="141" spans="1:111" s="64" customFormat="1" ht="15" customHeight="1">
      <c r="A141" s="186"/>
      <c r="B141" s="186"/>
      <c r="C141" s="186"/>
      <c r="D141" s="186"/>
      <c r="E141" s="186"/>
      <c r="F141" s="186"/>
      <c r="G141" s="186"/>
      <c r="H141" s="187" t="s">
        <v>268</v>
      </c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8" t="s">
        <v>274</v>
      </c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90"/>
      <c r="AZ141" s="188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90"/>
      <c r="BT141" s="188"/>
      <c r="BU141" s="189"/>
      <c r="BV141" s="189"/>
      <c r="BW141" s="189"/>
      <c r="BX141" s="189"/>
      <c r="BY141" s="189"/>
      <c r="BZ141" s="189"/>
      <c r="CA141" s="189"/>
      <c r="CB141" s="189"/>
      <c r="CC141" s="191"/>
      <c r="CD141" s="189"/>
      <c r="CE141" s="189"/>
      <c r="CF141" s="189"/>
      <c r="CG141" s="189"/>
      <c r="CH141" s="189"/>
      <c r="CI141" s="191"/>
      <c r="CJ141" s="191"/>
      <c r="CK141" s="189"/>
      <c r="CL141" s="189"/>
      <c r="CM141" s="190"/>
      <c r="CN141" s="188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91"/>
      <c r="CZ141" s="191"/>
      <c r="DA141" s="191"/>
      <c r="DB141" s="189"/>
      <c r="DC141" s="189"/>
      <c r="DD141" s="189"/>
      <c r="DE141" s="189"/>
      <c r="DF141" s="189"/>
      <c r="DG141" s="189"/>
    </row>
    <row r="142" spans="1:111" s="64" customFormat="1" ht="78" customHeight="1">
      <c r="A142" s="186" t="s">
        <v>276</v>
      </c>
      <c r="B142" s="186"/>
      <c r="C142" s="186"/>
      <c r="D142" s="186"/>
      <c r="E142" s="186"/>
      <c r="F142" s="186"/>
      <c r="G142" s="186"/>
      <c r="H142" s="187" t="s">
        <v>277</v>
      </c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8" t="s">
        <v>274</v>
      </c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90"/>
      <c r="AZ142" s="188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90"/>
      <c r="BT142" s="188"/>
      <c r="BU142" s="189"/>
      <c r="BV142" s="189"/>
      <c r="BW142" s="189"/>
      <c r="BX142" s="189"/>
      <c r="BY142" s="189"/>
      <c r="BZ142" s="189"/>
      <c r="CA142" s="189"/>
      <c r="CB142" s="189"/>
      <c r="CC142" s="191"/>
      <c r="CD142" s="189"/>
      <c r="CE142" s="189"/>
      <c r="CF142" s="189"/>
      <c r="CG142" s="189"/>
      <c r="CH142" s="189"/>
      <c r="CI142" s="191"/>
      <c r="CJ142" s="191"/>
      <c r="CK142" s="189"/>
      <c r="CL142" s="189"/>
      <c r="CM142" s="190"/>
      <c r="CN142" s="188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91"/>
      <c r="CZ142" s="191"/>
      <c r="DA142" s="191"/>
      <c r="DB142" s="189"/>
      <c r="DC142" s="189"/>
      <c r="DD142" s="189"/>
      <c r="DE142" s="189"/>
      <c r="DF142" s="189"/>
      <c r="DG142" s="189"/>
    </row>
    <row r="143" spans="1:111" s="64" customFormat="1" ht="40.5" customHeight="1">
      <c r="A143" s="186" t="s">
        <v>184</v>
      </c>
      <c r="B143" s="186"/>
      <c r="C143" s="186"/>
      <c r="D143" s="186"/>
      <c r="E143" s="186"/>
      <c r="F143" s="186"/>
      <c r="G143" s="186"/>
      <c r="H143" s="187" t="s">
        <v>278</v>
      </c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8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90"/>
      <c r="AZ143" s="188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90"/>
      <c r="BT143" s="188"/>
      <c r="BU143" s="189"/>
      <c r="BV143" s="189"/>
      <c r="BW143" s="189"/>
      <c r="BX143" s="189"/>
      <c r="BY143" s="189"/>
      <c r="BZ143" s="189"/>
      <c r="CA143" s="189"/>
      <c r="CB143" s="189"/>
      <c r="CC143" s="191"/>
      <c r="CD143" s="189"/>
      <c r="CE143" s="189"/>
      <c r="CF143" s="189"/>
      <c r="CG143" s="189"/>
      <c r="CH143" s="189"/>
      <c r="CI143" s="191"/>
      <c r="CJ143" s="191"/>
      <c r="CK143" s="189"/>
      <c r="CL143" s="189"/>
      <c r="CM143" s="190"/>
      <c r="CN143" s="188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91"/>
      <c r="CZ143" s="191"/>
      <c r="DA143" s="191"/>
      <c r="DB143" s="189"/>
      <c r="DC143" s="189"/>
      <c r="DD143" s="189"/>
      <c r="DE143" s="189"/>
      <c r="DF143" s="189"/>
      <c r="DG143" s="189"/>
    </row>
    <row r="144" spans="1:111" s="64" customFormat="1" ht="15" customHeight="1">
      <c r="A144" s="186"/>
      <c r="B144" s="186"/>
      <c r="C144" s="186"/>
      <c r="D144" s="186"/>
      <c r="E144" s="186"/>
      <c r="F144" s="186"/>
      <c r="G144" s="186"/>
      <c r="H144" s="187" t="s">
        <v>20</v>
      </c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8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90"/>
      <c r="AZ144" s="188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90"/>
      <c r="BT144" s="188"/>
      <c r="BU144" s="189"/>
      <c r="BV144" s="189"/>
      <c r="BW144" s="189"/>
      <c r="BX144" s="189"/>
      <c r="BY144" s="189"/>
      <c r="BZ144" s="189"/>
      <c r="CA144" s="189"/>
      <c r="CB144" s="189"/>
      <c r="CC144" s="191"/>
      <c r="CD144" s="189"/>
      <c r="CE144" s="189"/>
      <c r="CF144" s="189"/>
      <c r="CG144" s="189"/>
      <c r="CH144" s="189"/>
      <c r="CI144" s="191"/>
      <c r="CJ144" s="191"/>
      <c r="CK144" s="189"/>
      <c r="CL144" s="189"/>
      <c r="CM144" s="190"/>
      <c r="CN144" s="188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91"/>
      <c r="CZ144" s="191"/>
      <c r="DA144" s="191"/>
      <c r="DB144" s="189"/>
      <c r="DC144" s="189"/>
      <c r="DD144" s="189"/>
      <c r="DE144" s="189"/>
      <c r="DF144" s="189"/>
      <c r="DG144" s="189"/>
    </row>
    <row r="145" spans="1:111" s="64" customFormat="1" ht="40.5" customHeight="1">
      <c r="A145" s="186" t="s">
        <v>186</v>
      </c>
      <c r="B145" s="186"/>
      <c r="C145" s="186"/>
      <c r="D145" s="186"/>
      <c r="E145" s="186"/>
      <c r="F145" s="186"/>
      <c r="G145" s="186"/>
      <c r="H145" s="187" t="s">
        <v>279</v>
      </c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8" t="s">
        <v>280</v>
      </c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90"/>
      <c r="AZ145" s="188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90"/>
      <c r="BT145" s="188"/>
      <c r="BU145" s="189"/>
      <c r="BV145" s="189"/>
      <c r="BW145" s="189"/>
      <c r="BX145" s="189"/>
      <c r="BY145" s="189"/>
      <c r="BZ145" s="189"/>
      <c r="CA145" s="189"/>
      <c r="CB145" s="189"/>
      <c r="CC145" s="191"/>
      <c r="CD145" s="189"/>
      <c r="CE145" s="189"/>
      <c r="CF145" s="189"/>
      <c r="CG145" s="189"/>
      <c r="CH145" s="189"/>
      <c r="CI145" s="191"/>
      <c r="CJ145" s="191"/>
      <c r="CK145" s="189"/>
      <c r="CL145" s="189"/>
      <c r="CM145" s="190"/>
      <c r="CN145" s="188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91"/>
      <c r="CZ145" s="191"/>
      <c r="DA145" s="191"/>
      <c r="DB145" s="189"/>
      <c r="DC145" s="189"/>
      <c r="DD145" s="189"/>
      <c r="DE145" s="189"/>
      <c r="DF145" s="189"/>
      <c r="DG145" s="189"/>
    </row>
    <row r="146" spans="1:111" s="64" customFormat="1" ht="93" customHeight="1">
      <c r="A146" s="186" t="s">
        <v>189</v>
      </c>
      <c r="B146" s="186"/>
      <c r="C146" s="186"/>
      <c r="D146" s="186"/>
      <c r="E146" s="186"/>
      <c r="F146" s="186"/>
      <c r="G146" s="186"/>
      <c r="H146" s="187" t="s">
        <v>472</v>
      </c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8" t="s">
        <v>280</v>
      </c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90"/>
      <c r="AZ146" s="188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90"/>
      <c r="BT146" s="188"/>
      <c r="BU146" s="189"/>
      <c r="BV146" s="189"/>
      <c r="BW146" s="189"/>
      <c r="BX146" s="189"/>
      <c r="BY146" s="189"/>
      <c r="BZ146" s="189"/>
      <c r="CA146" s="189"/>
      <c r="CB146" s="189"/>
      <c r="CC146" s="191"/>
      <c r="CD146" s="189"/>
      <c r="CE146" s="189"/>
      <c r="CF146" s="189"/>
      <c r="CG146" s="189"/>
      <c r="CH146" s="189"/>
      <c r="CI146" s="191"/>
      <c r="CJ146" s="191"/>
      <c r="CK146" s="189"/>
      <c r="CL146" s="189"/>
      <c r="CM146" s="190"/>
      <c r="CN146" s="188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91"/>
      <c r="CZ146" s="191"/>
      <c r="DA146" s="191"/>
      <c r="DB146" s="189"/>
      <c r="DC146" s="189"/>
      <c r="DD146" s="189"/>
      <c r="DE146" s="189"/>
      <c r="DF146" s="189"/>
      <c r="DG146" s="189"/>
    </row>
    <row r="147" spans="1:111" s="64" customFormat="1" ht="15" customHeight="1">
      <c r="A147" s="186"/>
      <c r="B147" s="186"/>
      <c r="C147" s="186"/>
      <c r="D147" s="186"/>
      <c r="E147" s="186"/>
      <c r="F147" s="186"/>
      <c r="G147" s="186"/>
      <c r="H147" s="187" t="s">
        <v>266</v>
      </c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8" t="s">
        <v>280</v>
      </c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90"/>
      <c r="AZ147" s="188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90"/>
      <c r="BT147" s="188"/>
      <c r="BU147" s="189"/>
      <c r="BV147" s="189"/>
      <c r="BW147" s="189"/>
      <c r="BX147" s="189"/>
      <c r="BY147" s="189"/>
      <c r="BZ147" s="189"/>
      <c r="CA147" s="189"/>
      <c r="CB147" s="189"/>
      <c r="CC147" s="191"/>
      <c r="CD147" s="189"/>
      <c r="CE147" s="189"/>
      <c r="CF147" s="189"/>
      <c r="CG147" s="189"/>
      <c r="CH147" s="189"/>
      <c r="CI147" s="191"/>
      <c r="CJ147" s="191"/>
      <c r="CK147" s="189"/>
      <c r="CL147" s="189"/>
      <c r="CM147" s="190"/>
      <c r="CN147" s="188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91"/>
      <c r="CZ147" s="191"/>
      <c r="DA147" s="191"/>
      <c r="DB147" s="189"/>
      <c r="DC147" s="189"/>
      <c r="DD147" s="189"/>
      <c r="DE147" s="189"/>
      <c r="DF147" s="189"/>
      <c r="DG147" s="189"/>
    </row>
    <row r="148" spans="1:111" s="64" customFormat="1" ht="15" customHeight="1">
      <c r="A148" s="186"/>
      <c r="B148" s="186"/>
      <c r="C148" s="186"/>
      <c r="D148" s="186"/>
      <c r="E148" s="186"/>
      <c r="F148" s="186"/>
      <c r="G148" s="186"/>
      <c r="H148" s="187" t="s">
        <v>267</v>
      </c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8" t="s">
        <v>280</v>
      </c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90"/>
      <c r="AZ148" s="188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90"/>
      <c r="BT148" s="188"/>
      <c r="BU148" s="189"/>
      <c r="BV148" s="189"/>
      <c r="BW148" s="189"/>
      <c r="BX148" s="189"/>
      <c r="BY148" s="189"/>
      <c r="BZ148" s="189"/>
      <c r="CA148" s="189"/>
      <c r="CB148" s="189"/>
      <c r="CC148" s="191"/>
      <c r="CD148" s="189"/>
      <c r="CE148" s="189"/>
      <c r="CF148" s="189"/>
      <c r="CG148" s="189"/>
      <c r="CH148" s="189"/>
      <c r="CI148" s="191"/>
      <c r="CJ148" s="191"/>
      <c r="CK148" s="189"/>
      <c r="CL148" s="189"/>
      <c r="CM148" s="190"/>
      <c r="CN148" s="188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91"/>
      <c r="CZ148" s="191"/>
      <c r="DA148" s="191"/>
      <c r="DB148" s="189"/>
      <c r="DC148" s="189"/>
      <c r="DD148" s="189"/>
      <c r="DE148" s="189"/>
      <c r="DF148" s="189"/>
      <c r="DG148" s="189"/>
    </row>
    <row r="149" spans="1:111" s="64" customFormat="1" ht="15" customHeight="1">
      <c r="A149" s="186"/>
      <c r="B149" s="186"/>
      <c r="C149" s="186"/>
      <c r="D149" s="186"/>
      <c r="E149" s="186"/>
      <c r="F149" s="186"/>
      <c r="G149" s="186"/>
      <c r="H149" s="187" t="s">
        <v>268</v>
      </c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8" t="s">
        <v>280</v>
      </c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90"/>
      <c r="AZ149" s="188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90"/>
      <c r="BT149" s="188"/>
      <c r="BU149" s="189"/>
      <c r="BV149" s="189"/>
      <c r="BW149" s="189"/>
      <c r="BX149" s="189"/>
      <c r="BY149" s="189"/>
      <c r="BZ149" s="189"/>
      <c r="CA149" s="189"/>
      <c r="CB149" s="189"/>
      <c r="CC149" s="191"/>
      <c r="CD149" s="189"/>
      <c r="CE149" s="189"/>
      <c r="CF149" s="189"/>
      <c r="CG149" s="189"/>
      <c r="CH149" s="189"/>
      <c r="CI149" s="191"/>
      <c r="CJ149" s="191"/>
      <c r="CK149" s="189"/>
      <c r="CL149" s="189"/>
      <c r="CM149" s="190"/>
      <c r="CN149" s="188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91"/>
      <c r="CZ149" s="191"/>
      <c r="DA149" s="191"/>
      <c r="DB149" s="189"/>
      <c r="DC149" s="189"/>
      <c r="DD149" s="189"/>
      <c r="DE149" s="189"/>
      <c r="DF149" s="189"/>
      <c r="DG149" s="189"/>
    </row>
    <row r="150" spans="1:111" s="64" customFormat="1" ht="27.75" customHeight="1">
      <c r="A150" s="186" t="s">
        <v>204</v>
      </c>
      <c r="B150" s="186"/>
      <c r="C150" s="186"/>
      <c r="D150" s="186"/>
      <c r="E150" s="186"/>
      <c r="F150" s="186"/>
      <c r="G150" s="186"/>
      <c r="H150" s="187" t="s">
        <v>281</v>
      </c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8" t="s">
        <v>280</v>
      </c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90"/>
      <c r="AZ150" s="188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90"/>
      <c r="BT150" s="188"/>
      <c r="BU150" s="189"/>
      <c r="BV150" s="189"/>
      <c r="BW150" s="189"/>
      <c r="BX150" s="189"/>
      <c r="BY150" s="189"/>
      <c r="BZ150" s="189"/>
      <c r="CA150" s="189"/>
      <c r="CB150" s="189"/>
      <c r="CC150" s="191"/>
      <c r="CD150" s="189"/>
      <c r="CE150" s="189"/>
      <c r="CF150" s="189"/>
      <c r="CG150" s="189"/>
      <c r="CH150" s="189"/>
      <c r="CI150" s="191"/>
      <c r="CJ150" s="191"/>
      <c r="CK150" s="189"/>
      <c r="CL150" s="189"/>
      <c r="CM150" s="190"/>
      <c r="CN150" s="188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91"/>
      <c r="CZ150" s="191"/>
      <c r="DA150" s="191"/>
      <c r="DB150" s="189"/>
      <c r="DC150" s="189"/>
      <c r="DD150" s="189"/>
      <c r="DE150" s="189"/>
      <c r="DF150" s="189"/>
      <c r="DG150" s="189"/>
    </row>
    <row r="151" spans="1:111" s="64" customFormat="1" ht="40.5" customHeight="1">
      <c r="A151" s="186" t="s">
        <v>225</v>
      </c>
      <c r="B151" s="186"/>
      <c r="C151" s="186"/>
      <c r="D151" s="186"/>
      <c r="E151" s="186"/>
      <c r="F151" s="186"/>
      <c r="G151" s="186"/>
      <c r="H151" s="187" t="s">
        <v>282</v>
      </c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8" t="s">
        <v>172</v>
      </c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90"/>
      <c r="AZ151" s="188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90"/>
      <c r="BT151" s="188"/>
      <c r="BU151" s="189"/>
      <c r="BV151" s="189"/>
      <c r="BW151" s="189"/>
      <c r="BX151" s="189"/>
      <c r="BY151" s="189"/>
      <c r="BZ151" s="189"/>
      <c r="CA151" s="189"/>
      <c r="CB151" s="189"/>
      <c r="CC151" s="191"/>
      <c r="CD151" s="189"/>
      <c r="CE151" s="189"/>
      <c r="CF151" s="189"/>
      <c r="CG151" s="189"/>
      <c r="CH151" s="189"/>
      <c r="CI151" s="191"/>
      <c r="CJ151" s="191"/>
      <c r="CK151" s="189"/>
      <c r="CL151" s="189"/>
      <c r="CM151" s="190"/>
      <c r="CN151" s="188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91"/>
      <c r="CZ151" s="191"/>
      <c r="DA151" s="191"/>
      <c r="DB151" s="189"/>
      <c r="DC151" s="189"/>
      <c r="DD151" s="189"/>
      <c r="DE151" s="189"/>
      <c r="DF151" s="189"/>
      <c r="DG151" s="189"/>
    </row>
    <row r="152" spans="1:111" s="64" customFormat="1" ht="54" customHeight="1">
      <c r="A152" s="186" t="s">
        <v>235</v>
      </c>
      <c r="B152" s="186"/>
      <c r="C152" s="186"/>
      <c r="D152" s="186"/>
      <c r="E152" s="186"/>
      <c r="F152" s="186"/>
      <c r="G152" s="186"/>
      <c r="H152" s="187" t="s">
        <v>226</v>
      </c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8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90"/>
      <c r="AZ152" s="188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90"/>
      <c r="BT152" s="188"/>
      <c r="BU152" s="189"/>
      <c r="BV152" s="189"/>
      <c r="BW152" s="189"/>
      <c r="BX152" s="189"/>
      <c r="BY152" s="189"/>
      <c r="BZ152" s="189"/>
      <c r="CA152" s="189"/>
      <c r="CB152" s="189"/>
      <c r="CC152" s="191"/>
      <c r="CD152" s="189"/>
      <c r="CE152" s="189"/>
      <c r="CF152" s="189"/>
      <c r="CG152" s="189"/>
      <c r="CH152" s="189"/>
      <c r="CI152" s="191"/>
      <c r="CJ152" s="191"/>
      <c r="CK152" s="189"/>
      <c r="CL152" s="189"/>
      <c r="CM152" s="190"/>
      <c r="CN152" s="188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91"/>
      <c r="CZ152" s="191"/>
      <c r="DA152" s="191"/>
      <c r="DB152" s="189"/>
      <c r="DC152" s="189"/>
      <c r="DD152" s="189"/>
      <c r="DE152" s="189"/>
      <c r="DF152" s="189"/>
      <c r="DG152" s="189"/>
    </row>
    <row r="153" spans="1:111" s="64" customFormat="1" ht="27.75" customHeight="1">
      <c r="A153" s="186" t="s">
        <v>283</v>
      </c>
      <c r="B153" s="186"/>
      <c r="C153" s="186"/>
      <c r="D153" s="186"/>
      <c r="E153" s="186"/>
      <c r="F153" s="186"/>
      <c r="G153" s="186"/>
      <c r="H153" s="187" t="s">
        <v>228</v>
      </c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8" t="s">
        <v>229</v>
      </c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90"/>
      <c r="AZ153" s="188">
        <v>14.25</v>
      </c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90"/>
      <c r="BT153" s="188">
        <v>14.25</v>
      </c>
      <c r="BU153" s="189"/>
      <c r="BV153" s="189"/>
      <c r="BW153" s="189"/>
      <c r="BX153" s="189"/>
      <c r="BY153" s="189"/>
      <c r="BZ153" s="189"/>
      <c r="CA153" s="189"/>
      <c r="CB153" s="189"/>
      <c r="CC153" s="191"/>
      <c r="CD153" s="189"/>
      <c r="CE153" s="189"/>
      <c r="CF153" s="189"/>
      <c r="CG153" s="189"/>
      <c r="CH153" s="189"/>
      <c r="CI153" s="191"/>
      <c r="CJ153" s="191"/>
      <c r="CK153" s="189"/>
      <c r="CL153" s="189"/>
      <c r="CM153" s="190"/>
      <c r="CN153" s="188">
        <v>14.25</v>
      </c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91"/>
      <c r="CZ153" s="191"/>
      <c r="DA153" s="191"/>
      <c r="DB153" s="189"/>
      <c r="DC153" s="189"/>
      <c r="DD153" s="189"/>
      <c r="DE153" s="189"/>
      <c r="DF153" s="189"/>
      <c r="DG153" s="189"/>
    </row>
    <row r="154" spans="1:111" s="64" customFormat="1" ht="27.75" customHeight="1">
      <c r="A154" s="186" t="s">
        <v>284</v>
      </c>
      <c r="B154" s="186"/>
      <c r="C154" s="186"/>
      <c r="D154" s="186"/>
      <c r="E154" s="186"/>
      <c r="F154" s="186"/>
      <c r="G154" s="186"/>
      <c r="H154" s="187" t="s">
        <v>231</v>
      </c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8" t="s">
        <v>232</v>
      </c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90"/>
      <c r="AZ154" s="188">
        <v>72.099999999999994</v>
      </c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90"/>
      <c r="BT154" s="188">
        <v>56.31</v>
      </c>
      <c r="BU154" s="189"/>
      <c r="BV154" s="189"/>
      <c r="BW154" s="189"/>
      <c r="BX154" s="189"/>
      <c r="BY154" s="189"/>
      <c r="BZ154" s="189"/>
      <c r="CA154" s="189"/>
      <c r="CB154" s="189"/>
      <c r="CC154" s="191"/>
      <c r="CD154" s="189"/>
      <c r="CE154" s="189"/>
      <c r="CF154" s="189"/>
      <c r="CG154" s="189"/>
      <c r="CH154" s="189"/>
      <c r="CI154" s="191"/>
      <c r="CJ154" s="191"/>
      <c r="CK154" s="189"/>
      <c r="CL154" s="189"/>
      <c r="CM154" s="190"/>
      <c r="CN154" s="188">
        <v>75.760000000000005</v>
      </c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91"/>
      <c r="CZ154" s="191"/>
      <c r="DA154" s="191"/>
      <c r="DB154" s="189"/>
      <c r="DC154" s="189"/>
      <c r="DD154" s="189"/>
      <c r="DE154" s="189"/>
      <c r="DF154" s="189"/>
      <c r="DG154" s="189"/>
    </row>
    <row r="155" spans="1:111" s="64" customFormat="1" ht="40.5" customHeight="1">
      <c r="A155" s="186" t="s">
        <v>285</v>
      </c>
      <c r="B155" s="186"/>
      <c r="C155" s="186"/>
      <c r="D155" s="186"/>
      <c r="E155" s="186"/>
      <c r="F155" s="186"/>
      <c r="G155" s="186"/>
      <c r="H155" s="187" t="s">
        <v>234</v>
      </c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8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90"/>
      <c r="AZ155" s="188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90"/>
      <c r="BT155" s="188"/>
      <c r="BU155" s="189"/>
      <c r="BV155" s="189"/>
      <c r="BW155" s="189"/>
      <c r="BX155" s="189"/>
      <c r="BY155" s="189"/>
      <c r="BZ155" s="189"/>
      <c r="CA155" s="189"/>
      <c r="CB155" s="189"/>
      <c r="CC155" s="191"/>
      <c r="CD155" s="189"/>
      <c r="CE155" s="189"/>
      <c r="CF155" s="189"/>
      <c r="CG155" s="189"/>
      <c r="CH155" s="189"/>
      <c r="CI155" s="191"/>
      <c r="CJ155" s="191"/>
      <c r="CK155" s="189"/>
      <c r="CL155" s="189"/>
      <c r="CM155" s="190"/>
      <c r="CN155" s="188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91"/>
      <c r="CZ155" s="191"/>
      <c r="DA155" s="191"/>
      <c r="DB155" s="189"/>
      <c r="DC155" s="189"/>
      <c r="DD155" s="189"/>
      <c r="DE155" s="189"/>
      <c r="DF155" s="189"/>
      <c r="DG155" s="189"/>
    </row>
    <row r="156" spans="1:111" s="64" customFormat="1" ht="27.75" customHeight="1">
      <c r="A156" s="186" t="s">
        <v>237</v>
      </c>
      <c r="B156" s="186"/>
      <c r="C156" s="186"/>
      <c r="D156" s="186"/>
      <c r="E156" s="186"/>
      <c r="F156" s="186"/>
      <c r="G156" s="186"/>
      <c r="H156" s="187" t="s">
        <v>286</v>
      </c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8" t="s">
        <v>172</v>
      </c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90"/>
      <c r="AZ156" s="188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90"/>
      <c r="BT156" s="188"/>
      <c r="BU156" s="189"/>
      <c r="BV156" s="189"/>
      <c r="BW156" s="189"/>
      <c r="BX156" s="189"/>
      <c r="BY156" s="189"/>
      <c r="BZ156" s="189"/>
      <c r="CA156" s="189"/>
      <c r="CB156" s="189"/>
      <c r="CC156" s="191"/>
      <c r="CD156" s="189"/>
      <c r="CE156" s="189"/>
      <c r="CF156" s="189"/>
      <c r="CG156" s="189"/>
      <c r="CH156" s="189"/>
      <c r="CI156" s="191"/>
      <c r="CJ156" s="191"/>
      <c r="CK156" s="189"/>
      <c r="CL156" s="189"/>
      <c r="CM156" s="190"/>
      <c r="CN156" s="188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91"/>
      <c r="CZ156" s="191"/>
      <c r="DA156" s="191"/>
      <c r="DB156" s="189"/>
      <c r="DC156" s="189"/>
      <c r="DD156" s="189"/>
      <c r="DE156" s="189"/>
      <c r="DF156" s="189"/>
      <c r="DG156" s="189"/>
    </row>
    <row r="157" spans="1:111" s="64" customFormat="1" ht="27.75" customHeight="1">
      <c r="A157" s="186" t="s">
        <v>287</v>
      </c>
      <c r="B157" s="186"/>
      <c r="C157" s="186"/>
      <c r="D157" s="186"/>
      <c r="E157" s="186"/>
      <c r="F157" s="186"/>
      <c r="G157" s="186"/>
      <c r="H157" s="187" t="s">
        <v>288</v>
      </c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8" t="s">
        <v>172</v>
      </c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90"/>
      <c r="AZ157" s="188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90"/>
      <c r="BT157" s="188"/>
      <c r="BU157" s="189"/>
      <c r="BV157" s="189"/>
      <c r="BW157" s="189"/>
      <c r="BX157" s="189"/>
      <c r="BY157" s="189"/>
      <c r="BZ157" s="189"/>
      <c r="CA157" s="189"/>
      <c r="CB157" s="189"/>
      <c r="CC157" s="191"/>
      <c r="CD157" s="189"/>
      <c r="CE157" s="189"/>
      <c r="CF157" s="189"/>
      <c r="CG157" s="189"/>
      <c r="CH157" s="189"/>
      <c r="CI157" s="191"/>
      <c r="CJ157" s="191"/>
      <c r="CK157" s="189"/>
      <c r="CL157" s="189"/>
      <c r="CM157" s="190"/>
      <c r="CN157" s="188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91"/>
      <c r="CZ157" s="191"/>
      <c r="DA157" s="191"/>
      <c r="DB157" s="189"/>
      <c r="DC157" s="189"/>
      <c r="DD157" s="189"/>
      <c r="DE157" s="189"/>
      <c r="DF157" s="189"/>
      <c r="DG157" s="189"/>
    </row>
    <row r="158" spans="1:111" s="64" customFormat="1" ht="27.75" customHeight="1">
      <c r="A158" s="186" t="s">
        <v>289</v>
      </c>
      <c r="B158" s="186"/>
      <c r="C158" s="186"/>
      <c r="D158" s="186"/>
      <c r="E158" s="186"/>
      <c r="F158" s="186"/>
      <c r="G158" s="186"/>
      <c r="H158" s="187" t="s">
        <v>290</v>
      </c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8" t="s">
        <v>172</v>
      </c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90"/>
      <c r="AZ158" s="188">
        <v>32047.71</v>
      </c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90"/>
      <c r="BT158" s="188">
        <v>37787.54</v>
      </c>
      <c r="BU158" s="189"/>
      <c r="BV158" s="189"/>
      <c r="BW158" s="189"/>
      <c r="BX158" s="189"/>
      <c r="BY158" s="189"/>
      <c r="BZ158" s="189"/>
      <c r="CA158" s="189"/>
      <c r="CB158" s="189"/>
      <c r="CC158" s="191"/>
      <c r="CD158" s="189"/>
      <c r="CE158" s="189"/>
      <c r="CF158" s="189"/>
      <c r="CG158" s="189"/>
      <c r="CH158" s="189"/>
      <c r="CI158" s="191"/>
      <c r="CJ158" s="191"/>
      <c r="CK158" s="189"/>
      <c r="CL158" s="189"/>
      <c r="CM158" s="190"/>
      <c r="CN158" s="188">
        <v>53982.37</v>
      </c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91"/>
      <c r="CZ158" s="191"/>
      <c r="DA158" s="191"/>
      <c r="DB158" s="189"/>
      <c r="DC158" s="189"/>
      <c r="DD158" s="189"/>
      <c r="DE158" s="189"/>
      <c r="DF158" s="189"/>
      <c r="DG158" s="189"/>
    </row>
    <row r="159" spans="1:111" s="64" customFormat="1" ht="15" customHeight="1">
      <c r="A159" s="186" t="s">
        <v>291</v>
      </c>
      <c r="B159" s="186"/>
      <c r="C159" s="186"/>
      <c r="D159" s="186"/>
      <c r="E159" s="186"/>
      <c r="F159" s="186"/>
      <c r="G159" s="186"/>
      <c r="H159" s="187" t="s">
        <v>178</v>
      </c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8" t="s">
        <v>172</v>
      </c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90"/>
      <c r="AZ159" s="188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90"/>
      <c r="BT159" s="188"/>
      <c r="BU159" s="189"/>
      <c r="BV159" s="189"/>
      <c r="BW159" s="189"/>
      <c r="BX159" s="189"/>
      <c r="BY159" s="189"/>
      <c r="BZ159" s="189"/>
      <c r="CA159" s="189"/>
      <c r="CB159" s="189"/>
      <c r="CC159" s="191"/>
      <c r="CD159" s="189"/>
      <c r="CE159" s="189"/>
      <c r="CF159" s="189"/>
      <c r="CG159" s="189"/>
      <c r="CH159" s="189"/>
      <c r="CI159" s="191"/>
      <c r="CJ159" s="191"/>
      <c r="CK159" s="189"/>
      <c r="CL159" s="189"/>
      <c r="CM159" s="190"/>
      <c r="CN159" s="188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91"/>
      <c r="CZ159" s="191"/>
      <c r="DA159" s="191"/>
      <c r="DB159" s="189"/>
      <c r="DC159" s="189"/>
      <c r="DD159" s="189"/>
      <c r="DE159" s="189"/>
      <c r="DF159" s="189"/>
      <c r="DG159" s="189"/>
    </row>
    <row r="160" spans="1:111" s="64" customFormat="1" ht="54" customHeight="1">
      <c r="A160" s="186" t="s">
        <v>292</v>
      </c>
      <c r="B160" s="186"/>
      <c r="C160" s="186"/>
      <c r="D160" s="186"/>
      <c r="E160" s="186"/>
      <c r="F160" s="186"/>
      <c r="G160" s="186"/>
      <c r="H160" s="187" t="s">
        <v>293</v>
      </c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8" t="s">
        <v>294</v>
      </c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90"/>
      <c r="AZ160" s="188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90"/>
      <c r="BT160" s="188"/>
      <c r="BU160" s="189"/>
      <c r="BV160" s="189"/>
      <c r="BW160" s="189"/>
      <c r="BX160" s="189"/>
      <c r="BY160" s="189"/>
      <c r="BZ160" s="189"/>
      <c r="CA160" s="189"/>
      <c r="CB160" s="189"/>
      <c r="CC160" s="191"/>
      <c r="CD160" s="189"/>
      <c r="CE160" s="189"/>
      <c r="CF160" s="189"/>
      <c r="CG160" s="189"/>
      <c r="CH160" s="189"/>
      <c r="CI160" s="191"/>
      <c r="CJ160" s="191"/>
      <c r="CK160" s="189"/>
      <c r="CL160" s="189"/>
      <c r="CM160" s="190"/>
      <c r="CN160" s="188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91"/>
      <c r="CZ160" s="191"/>
      <c r="DA160" s="191"/>
      <c r="DB160" s="189"/>
      <c r="DC160" s="189"/>
      <c r="DD160" s="189"/>
      <c r="DE160" s="189"/>
      <c r="DF160" s="189"/>
      <c r="DG160" s="189"/>
    </row>
    <row r="161" spans="1:111" s="64" customFormat="1" ht="79.5" customHeight="1">
      <c r="A161" s="186" t="s">
        <v>295</v>
      </c>
      <c r="B161" s="186"/>
      <c r="C161" s="186"/>
      <c r="D161" s="186"/>
      <c r="E161" s="186"/>
      <c r="F161" s="186"/>
      <c r="G161" s="186"/>
      <c r="H161" s="187" t="s">
        <v>296</v>
      </c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8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90"/>
      <c r="AZ161" s="188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90"/>
      <c r="BT161" s="188"/>
      <c r="BU161" s="189"/>
      <c r="BV161" s="189"/>
      <c r="BW161" s="189"/>
      <c r="BX161" s="189"/>
      <c r="BY161" s="189"/>
      <c r="BZ161" s="189"/>
      <c r="CA161" s="189"/>
      <c r="CB161" s="189"/>
      <c r="CC161" s="191"/>
      <c r="CD161" s="189"/>
      <c r="CE161" s="189"/>
      <c r="CF161" s="189"/>
      <c r="CG161" s="189"/>
      <c r="CH161" s="189"/>
      <c r="CI161" s="191"/>
      <c r="CJ161" s="191"/>
      <c r="CK161" s="189"/>
      <c r="CL161" s="189"/>
      <c r="CM161" s="190"/>
      <c r="CN161" s="188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91"/>
      <c r="CZ161" s="191"/>
      <c r="DA161" s="191"/>
      <c r="DB161" s="189"/>
      <c r="DC161" s="189"/>
      <c r="DD161" s="189"/>
      <c r="DE161" s="189"/>
      <c r="DF161" s="189"/>
      <c r="DG161" s="189"/>
    </row>
    <row r="162" spans="1:111" s="64" customFormat="1" ht="15">
      <c r="A162" s="193" t="s">
        <v>297</v>
      </c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4"/>
      <c r="CD162" s="193"/>
      <c r="CE162" s="193"/>
      <c r="CF162" s="193"/>
      <c r="CG162" s="193"/>
      <c r="CH162" s="193"/>
      <c r="CI162" s="194"/>
      <c r="CJ162" s="194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4"/>
      <c r="CZ162" s="194"/>
      <c r="DA162" s="194"/>
      <c r="DB162" s="193"/>
      <c r="DC162" s="193"/>
      <c r="DD162" s="193"/>
      <c r="DE162" s="193"/>
      <c r="DF162" s="193"/>
      <c r="DG162" s="193"/>
    </row>
    <row r="163" spans="1:111" s="64" customFormat="1" ht="15" customHeight="1">
      <c r="A163" s="186" t="s">
        <v>168</v>
      </c>
      <c r="B163" s="186"/>
      <c r="C163" s="186"/>
      <c r="D163" s="186"/>
      <c r="E163" s="186"/>
      <c r="F163" s="186"/>
      <c r="G163" s="186"/>
      <c r="H163" s="187" t="s">
        <v>298</v>
      </c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8" t="s">
        <v>188</v>
      </c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90"/>
      <c r="AZ163" s="188">
        <v>0.93100000000000005</v>
      </c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90"/>
      <c r="BT163" s="188">
        <v>1.381</v>
      </c>
      <c r="BU163" s="189"/>
      <c r="BV163" s="189"/>
      <c r="BW163" s="189"/>
      <c r="BX163" s="189"/>
      <c r="BY163" s="189"/>
      <c r="BZ163" s="189"/>
      <c r="CA163" s="189"/>
      <c r="CB163" s="189"/>
      <c r="CC163" s="191"/>
      <c r="CD163" s="189"/>
      <c r="CE163" s="189"/>
      <c r="CF163" s="189"/>
      <c r="CG163" s="189"/>
      <c r="CH163" s="189"/>
      <c r="CI163" s="191"/>
      <c r="CJ163" s="191"/>
      <c r="CK163" s="189"/>
      <c r="CL163" s="189"/>
      <c r="CM163" s="190"/>
      <c r="CN163" s="188">
        <v>1.381</v>
      </c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91"/>
      <c r="CZ163" s="191"/>
      <c r="DA163" s="191"/>
      <c r="DB163" s="189"/>
      <c r="DC163" s="189"/>
      <c r="DD163" s="189"/>
      <c r="DE163" s="189"/>
      <c r="DF163" s="189"/>
      <c r="DG163" s="189"/>
    </row>
    <row r="164" spans="1:111" s="64" customFormat="1" ht="93" customHeight="1">
      <c r="A164" s="186" t="s">
        <v>179</v>
      </c>
      <c r="B164" s="186"/>
      <c r="C164" s="186"/>
      <c r="D164" s="186"/>
      <c r="E164" s="186"/>
      <c r="F164" s="186"/>
      <c r="G164" s="186"/>
      <c r="H164" s="187" t="s">
        <v>299</v>
      </c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8" t="s">
        <v>188</v>
      </c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90"/>
      <c r="AZ164" s="188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90"/>
      <c r="BT164" s="188"/>
      <c r="BU164" s="189"/>
      <c r="BV164" s="189"/>
      <c r="BW164" s="189"/>
      <c r="BX164" s="189"/>
      <c r="BY164" s="189"/>
      <c r="BZ164" s="189"/>
      <c r="CA164" s="189"/>
      <c r="CB164" s="189"/>
      <c r="CC164" s="191"/>
      <c r="CD164" s="189"/>
      <c r="CE164" s="189"/>
      <c r="CF164" s="189"/>
      <c r="CG164" s="189"/>
      <c r="CH164" s="189"/>
      <c r="CI164" s="191"/>
      <c r="CJ164" s="191"/>
      <c r="CK164" s="189"/>
      <c r="CL164" s="189"/>
      <c r="CM164" s="190"/>
      <c r="CN164" s="188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91"/>
      <c r="CZ164" s="191"/>
      <c r="DA164" s="191"/>
      <c r="DB164" s="189"/>
      <c r="DC164" s="189"/>
      <c r="DD164" s="189"/>
      <c r="DE164" s="189"/>
      <c r="DF164" s="189"/>
      <c r="DG164" s="189"/>
    </row>
    <row r="165" spans="1:111" s="64" customFormat="1" ht="27.75" customHeight="1">
      <c r="A165" s="186" t="s">
        <v>184</v>
      </c>
      <c r="B165" s="186"/>
      <c r="C165" s="186"/>
      <c r="D165" s="186"/>
      <c r="E165" s="186"/>
      <c r="F165" s="186"/>
      <c r="G165" s="186"/>
      <c r="H165" s="187" t="s">
        <v>300</v>
      </c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8" t="s">
        <v>301</v>
      </c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90"/>
      <c r="AZ165" s="188">
        <v>1.452955</v>
      </c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90"/>
      <c r="BT165" s="188">
        <v>1.4907280000000001</v>
      </c>
      <c r="BU165" s="189"/>
      <c r="BV165" s="189"/>
      <c r="BW165" s="189"/>
      <c r="BX165" s="189"/>
      <c r="BY165" s="189"/>
      <c r="BZ165" s="189"/>
      <c r="CA165" s="189"/>
      <c r="CB165" s="189"/>
      <c r="CC165" s="191"/>
      <c r="CD165" s="189"/>
      <c r="CE165" s="189"/>
      <c r="CF165" s="189"/>
      <c r="CG165" s="189"/>
      <c r="CH165" s="189"/>
      <c r="CI165" s="191"/>
      <c r="CJ165" s="191"/>
      <c r="CK165" s="189"/>
      <c r="CL165" s="189"/>
      <c r="CM165" s="190"/>
      <c r="CN165" s="188">
        <v>1.45045</v>
      </c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91"/>
      <c r="CZ165" s="191"/>
      <c r="DA165" s="191"/>
      <c r="DB165" s="189"/>
      <c r="DC165" s="189"/>
      <c r="DD165" s="189"/>
      <c r="DE165" s="189"/>
      <c r="DF165" s="189"/>
      <c r="DG165" s="189"/>
    </row>
    <row r="166" spans="1:111" s="64" customFormat="1" ht="27.75" customHeight="1">
      <c r="A166" s="186" t="s">
        <v>204</v>
      </c>
      <c r="B166" s="186"/>
      <c r="C166" s="186"/>
      <c r="D166" s="186"/>
      <c r="E166" s="186"/>
      <c r="F166" s="186"/>
      <c r="G166" s="186"/>
      <c r="H166" s="187" t="s">
        <v>2</v>
      </c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8" t="s">
        <v>301</v>
      </c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90"/>
      <c r="AZ166" s="188">
        <v>1.0596049999999999</v>
      </c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90"/>
      <c r="BT166" s="188">
        <v>1.102921</v>
      </c>
      <c r="BU166" s="189"/>
      <c r="BV166" s="189"/>
      <c r="BW166" s="189"/>
      <c r="BX166" s="189"/>
      <c r="BY166" s="189"/>
      <c r="BZ166" s="189"/>
      <c r="CA166" s="189"/>
      <c r="CB166" s="189"/>
      <c r="CC166" s="191"/>
      <c r="CD166" s="189"/>
      <c r="CE166" s="189"/>
      <c r="CF166" s="189"/>
      <c r="CG166" s="189"/>
      <c r="CH166" s="189"/>
      <c r="CI166" s="191"/>
      <c r="CJ166" s="191"/>
      <c r="CK166" s="189"/>
      <c r="CL166" s="189"/>
      <c r="CM166" s="190"/>
      <c r="CN166" s="188">
        <v>1.0720000000000001</v>
      </c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91"/>
      <c r="CZ166" s="191"/>
      <c r="DA166" s="191"/>
      <c r="DB166" s="189"/>
      <c r="DC166" s="189"/>
      <c r="DD166" s="189"/>
      <c r="DE166" s="189"/>
      <c r="DF166" s="189"/>
      <c r="DG166" s="189"/>
    </row>
    <row r="167" spans="1:111" s="64" customFormat="1" ht="27.75" customHeight="1">
      <c r="A167" s="186" t="s">
        <v>225</v>
      </c>
      <c r="B167" s="186"/>
      <c r="C167" s="186"/>
      <c r="D167" s="186"/>
      <c r="E167" s="186"/>
      <c r="F167" s="186"/>
      <c r="G167" s="186"/>
      <c r="H167" s="187" t="s">
        <v>473</v>
      </c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8" t="s">
        <v>302</v>
      </c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90"/>
      <c r="AZ167" s="188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90"/>
      <c r="BT167" s="188"/>
      <c r="BU167" s="189"/>
      <c r="BV167" s="189"/>
      <c r="BW167" s="189"/>
      <c r="BX167" s="189"/>
      <c r="BY167" s="189"/>
      <c r="BZ167" s="189"/>
      <c r="CA167" s="189"/>
      <c r="CB167" s="189"/>
      <c r="CC167" s="191"/>
      <c r="CD167" s="189"/>
      <c r="CE167" s="189"/>
      <c r="CF167" s="189"/>
      <c r="CG167" s="189"/>
      <c r="CH167" s="189"/>
      <c r="CI167" s="191"/>
      <c r="CJ167" s="191"/>
      <c r="CK167" s="189"/>
      <c r="CL167" s="189"/>
      <c r="CM167" s="190"/>
      <c r="CN167" s="188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91"/>
      <c r="CZ167" s="191"/>
      <c r="DA167" s="191"/>
      <c r="DB167" s="189"/>
      <c r="DC167" s="189"/>
      <c r="DD167" s="189"/>
      <c r="DE167" s="189"/>
      <c r="DF167" s="189"/>
      <c r="DG167" s="189"/>
    </row>
    <row r="168" spans="1:111" s="64" customFormat="1" ht="27.75" customHeight="1">
      <c r="A168" s="186" t="s">
        <v>235</v>
      </c>
      <c r="B168" s="186"/>
      <c r="C168" s="186"/>
      <c r="D168" s="186"/>
      <c r="E168" s="186"/>
      <c r="F168" s="186"/>
      <c r="G168" s="186"/>
      <c r="H168" s="187" t="s">
        <v>474</v>
      </c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8" t="s">
        <v>302</v>
      </c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90"/>
      <c r="AZ168" s="188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90"/>
      <c r="BT168" s="188"/>
      <c r="BU168" s="189"/>
      <c r="BV168" s="189"/>
      <c r="BW168" s="189"/>
      <c r="BX168" s="189"/>
      <c r="BY168" s="189"/>
      <c r="BZ168" s="189"/>
      <c r="CA168" s="189"/>
      <c r="CB168" s="189"/>
      <c r="CC168" s="191"/>
      <c r="CD168" s="189"/>
      <c r="CE168" s="189"/>
      <c r="CF168" s="189"/>
      <c r="CG168" s="189"/>
      <c r="CH168" s="189"/>
      <c r="CI168" s="191"/>
      <c r="CJ168" s="191"/>
      <c r="CK168" s="189"/>
      <c r="CL168" s="189"/>
      <c r="CM168" s="190"/>
      <c r="CN168" s="188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91"/>
      <c r="CZ168" s="191"/>
      <c r="DA168" s="191"/>
      <c r="DB168" s="189"/>
      <c r="DC168" s="189"/>
      <c r="DD168" s="189"/>
      <c r="DE168" s="189"/>
      <c r="DF168" s="189"/>
      <c r="DG168" s="189"/>
    </row>
    <row r="169" spans="1:111" s="64" customFormat="1" ht="27.75" customHeight="1">
      <c r="A169" s="186" t="s">
        <v>237</v>
      </c>
      <c r="B169" s="186"/>
      <c r="C169" s="186"/>
      <c r="D169" s="186"/>
      <c r="E169" s="186"/>
      <c r="F169" s="186"/>
      <c r="G169" s="186"/>
      <c r="H169" s="187" t="s">
        <v>303</v>
      </c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8" t="s">
        <v>304</v>
      </c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90"/>
      <c r="AZ169" s="188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90"/>
      <c r="BT169" s="188"/>
      <c r="BU169" s="189"/>
      <c r="BV169" s="189"/>
      <c r="BW169" s="189"/>
      <c r="BX169" s="189"/>
      <c r="BY169" s="189"/>
      <c r="BZ169" s="189"/>
      <c r="CA169" s="189"/>
      <c r="CB169" s="189"/>
      <c r="CC169" s="191"/>
      <c r="CD169" s="189"/>
      <c r="CE169" s="189"/>
      <c r="CF169" s="189"/>
      <c r="CG169" s="189"/>
      <c r="CH169" s="189"/>
      <c r="CI169" s="191"/>
      <c r="CJ169" s="191"/>
      <c r="CK169" s="189"/>
      <c r="CL169" s="189"/>
      <c r="CM169" s="190"/>
      <c r="CN169" s="188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91"/>
      <c r="CZ169" s="191"/>
      <c r="DA169" s="191"/>
      <c r="DB169" s="189"/>
      <c r="DC169" s="189"/>
      <c r="DD169" s="189"/>
      <c r="DE169" s="189"/>
      <c r="DF169" s="189"/>
      <c r="DG169" s="189"/>
    </row>
    <row r="170" spans="1:111" s="64" customFormat="1" ht="15" customHeight="1">
      <c r="A170" s="186"/>
      <c r="B170" s="186"/>
      <c r="C170" s="186"/>
      <c r="D170" s="186"/>
      <c r="E170" s="186"/>
      <c r="F170" s="186"/>
      <c r="G170" s="186"/>
      <c r="H170" s="187" t="s">
        <v>20</v>
      </c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8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90"/>
      <c r="AZ170" s="188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90"/>
      <c r="BT170" s="188"/>
      <c r="BU170" s="189"/>
      <c r="BV170" s="189"/>
      <c r="BW170" s="189"/>
      <c r="BX170" s="189"/>
      <c r="BY170" s="189"/>
      <c r="BZ170" s="189"/>
      <c r="CA170" s="189"/>
      <c r="CB170" s="189"/>
      <c r="CC170" s="191"/>
      <c r="CD170" s="189"/>
      <c r="CE170" s="189"/>
      <c r="CF170" s="189"/>
      <c r="CG170" s="189"/>
      <c r="CH170" s="189"/>
      <c r="CI170" s="191"/>
      <c r="CJ170" s="191"/>
      <c r="CK170" s="189"/>
      <c r="CL170" s="189"/>
      <c r="CM170" s="190"/>
      <c r="CN170" s="188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91"/>
      <c r="CZ170" s="191"/>
      <c r="DA170" s="191"/>
      <c r="DB170" s="189"/>
      <c r="DC170" s="189"/>
      <c r="DD170" s="189"/>
      <c r="DE170" s="189"/>
      <c r="DF170" s="189"/>
      <c r="DG170" s="189"/>
    </row>
    <row r="171" spans="1:111" s="64" customFormat="1" ht="27.75" customHeight="1">
      <c r="A171" s="186" t="s">
        <v>305</v>
      </c>
      <c r="B171" s="186"/>
      <c r="C171" s="186"/>
      <c r="D171" s="186"/>
      <c r="E171" s="186"/>
      <c r="F171" s="186"/>
      <c r="G171" s="186"/>
      <c r="H171" s="187" t="s">
        <v>306</v>
      </c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8" t="s">
        <v>304</v>
      </c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90"/>
      <c r="AZ171" s="188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90"/>
      <c r="BT171" s="188"/>
      <c r="BU171" s="189"/>
      <c r="BV171" s="189"/>
      <c r="BW171" s="189"/>
      <c r="BX171" s="189"/>
      <c r="BY171" s="189"/>
      <c r="BZ171" s="189"/>
      <c r="CA171" s="189"/>
      <c r="CB171" s="189"/>
      <c r="CC171" s="191"/>
      <c r="CD171" s="189"/>
      <c r="CE171" s="189"/>
      <c r="CF171" s="189"/>
      <c r="CG171" s="189"/>
      <c r="CH171" s="189"/>
      <c r="CI171" s="191"/>
      <c r="CJ171" s="191"/>
      <c r="CK171" s="189"/>
      <c r="CL171" s="189"/>
      <c r="CM171" s="190"/>
      <c r="CN171" s="188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91"/>
      <c r="CZ171" s="191"/>
      <c r="DA171" s="191"/>
      <c r="DB171" s="189"/>
      <c r="DC171" s="189"/>
      <c r="DD171" s="189"/>
      <c r="DE171" s="189"/>
      <c r="DF171" s="189"/>
      <c r="DG171" s="189"/>
    </row>
    <row r="172" spans="1:111" s="64" customFormat="1" ht="27.75" customHeight="1">
      <c r="A172" s="186" t="s">
        <v>307</v>
      </c>
      <c r="B172" s="186"/>
      <c r="C172" s="186"/>
      <c r="D172" s="186"/>
      <c r="E172" s="186"/>
      <c r="F172" s="186"/>
      <c r="G172" s="186"/>
      <c r="H172" s="187" t="s">
        <v>308</v>
      </c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8" t="s">
        <v>304</v>
      </c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90"/>
      <c r="AZ172" s="188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90"/>
      <c r="BT172" s="188"/>
      <c r="BU172" s="189"/>
      <c r="BV172" s="189"/>
      <c r="BW172" s="189"/>
      <c r="BX172" s="189"/>
      <c r="BY172" s="189"/>
      <c r="BZ172" s="189"/>
      <c r="CA172" s="189"/>
      <c r="CB172" s="189"/>
      <c r="CC172" s="191"/>
      <c r="CD172" s="189"/>
      <c r="CE172" s="189"/>
      <c r="CF172" s="189"/>
      <c r="CG172" s="189"/>
      <c r="CH172" s="189"/>
      <c r="CI172" s="191"/>
      <c r="CJ172" s="191"/>
      <c r="CK172" s="189"/>
      <c r="CL172" s="189"/>
      <c r="CM172" s="190"/>
      <c r="CN172" s="188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91"/>
      <c r="CZ172" s="191"/>
      <c r="DA172" s="191"/>
      <c r="DB172" s="189"/>
      <c r="DC172" s="189"/>
      <c r="DD172" s="189"/>
      <c r="DE172" s="189"/>
      <c r="DF172" s="189"/>
      <c r="DG172" s="189"/>
    </row>
    <row r="173" spans="1:111" s="64" customFormat="1" ht="40.5" customHeight="1">
      <c r="A173" s="186" t="s">
        <v>309</v>
      </c>
      <c r="B173" s="186"/>
      <c r="C173" s="186"/>
      <c r="D173" s="186"/>
      <c r="E173" s="186"/>
      <c r="F173" s="186"/>
      <c r="G173" s="186"/>
      <c r="H173" s="187" t="s">
        <v>475</v>
      </c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8" t="s">
        <v>304</v>
      </c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90"/>
      <c r="AZ173" s="188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90"/>
      <c r="BT173" s="188"/>
      <c r="BU173" s="189"/>
      <c r="BV173" s="189"/>
      <c r="BW173" s="189"/>
      <c r="BX173" s="189"/>
      <c r="BY173" s="189"/>
      <c r="BZ173" s="189"/>
      <c r="CA173" s="189"/>
      <c r="CB173" s="189"/>
      <c r="CC173" s="191"/>
      <c r="CD173" s="189"/>
      <c r="CE173" s="189"/>
      <c r="CF173" s="189"/>
      <c r="CG173" s="189"/>
      <c r="CH173" s="189"/>
      <c r="CI173" s="191"/>
      <c r="CJ173" s="191"/>
      <c r="CK173" s="189"/>
      <c r="CL173" s="189"/>
      <c r="CM173" s="190"/>
      <c r="CN173" s="188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91"/>
      <c r="CZ173" s="191"/>
      <c r="DA173" s="191"/>
      <c r="DB173" s="189"/>
      <c r="DC173" s="189"/>
      <c r="DD173" s="189"/>
      <c r="DE173" s="189"/>
      <c r="DF173" s="189"/>
      <c r="DG173" s="189"/>
    </row>
    <row r="174" spans="1:111" s="64" customFormat="1" ht="15" customHeight="1">
      <c r="A174" s="186" t="s">
        <v>287</v>
      </c>
      <c r="B174" s="186"/>
      <c r="C174" s="186"/>
      <c r="D174" s="186"/>
      <c r="E174" s="186"/>
      <c r="F174" s="186"/>
      <c r="G174" s="186"/>
      <c r="H174" s="187" t="s">
        <v>310</v>
      </c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8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90"/>
      <c r="AZ174" s="188">
        <v>27.75535</v>
      </c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90"/>
      <c r="BT174" s="188">
        <v>33.264499999999998</v>
      </c>
      <c r="BU174" s="189"/>
      <c r="BV174" s="189"/>
      <c r="BW174" s="189"/>
      <c r="BX174" s="189"/>
      <c r="BY174" s="189"/>
      <c r="BZ174" s="189"/>
      <c r="CA174" s="189"/>
      <c r="CB174" s="189"/>
      <c r="CC174" s="191"/>
      <c r="CD174" s="189"/>
      <c r="CE174" s="189"/>
      <c r="CF174" s="189"/>
      <c r="CG174" s="189"/>
      <c r="CH174" s="189"/>
      <c r="CI174" s="191"/>
      <c r="CJ174" s="191"/>
      <c r="CK174" s="189"/>
      <c r="CL174" s="189"/>
      <c r="CM174" s="190"/>
      <c r="CN174" s="188">
        <v>47.812820000000002</v>
      </c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91"/>
      <c r="CZ174" s="191"/>
      <c r="DA174" s="191"/>
      <c r="DB174" s="189"/>
      <c r="DC174" s="189"/>
      <c r="DD174" s="189"/>
      <c r="DE174" s="189"/>
      <c r="DF174" s="189"/>
      <c r="DG174" s="189"/>
    </row>
    <row r="175" spans="1:111" s="64" customFormat="1" ht="15" customHeight="1">
      <c r="A175" s="186"/>
      <c r="B175" s="186"/>
      <c r="C175" s="186"/>
      <c r="D175" s="186"/>
      <c r="E175" s="186"/>
      <c r="F175" s="186"/>
      <c r="G175" s="186"/>
      <c r="H175" s="187" t="s">
        <v>20</v>
      </c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8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90"/>
      <c r="AZ175" s="188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90"/>
      <c r="BT175" s="188"/>
      <c r="BU175" s="189"/>
      <c r="BV175" s="189"/>
      <c r="BW175" s="189"/>
      <c r="BX175" s="189"/>
      <c r="BY175" s="189"/>
      <c r="BZ175" s="189"/>
      <c r="CA175" s="189"/>
      <c r="CB175" s="189"/>
      <c r="CC175" s="191"/>
      <c r="CD175" s="189"/>
      <c r="CE175" s="189"/>
      <c r="CF175" s="189"/>
      <c r="CG175" s="189"/>
      <c r="CH175" s="189"/>
      <c r="CI175" s="191"/>
      <c r="CJ175" s="191"/>
      <c r="CK175" s="189"/>
      <c r="CL175" s="189"/>
      <c r="CM175" s="190"/>
      <c r="CN175" s="188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91"/>
      <c r="CZ175" s="191"/>
      <c r="DA175" s="191"/>
      <c r="DB175" s="189"/>
      <c r="DC175" s="189"/>
      <c r="DD175" s="189"/>
      <c r="DE175" s="189"/>
      <c r="DF175" s="189"/>
      <c r="DG175" s="189"/>
    </row>
    <row r="176" spans="1:111" s="64" customFormat="1" ht="27.75" customHeight="1">
      <c r="A176" s="186" t="s">
        <v>311</v>
      </c>
      <c r="B176" s="186"/>
      <c r="C176" s="186"/>
      <c r="D176" s="186"/>
      <c r="E176" s="186"/>
      <c r="F176" s="186"/>
      <c r="G176" s="186"/>
      <c r="H176" s="187" t="s">
        <v>312</v>
      </c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8" t="s">
        <v>304</v>
      </c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90"/>
      <c r="AZ176" s="188">
        <v>27.75535</v>
      </c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90"/>
      <c r="BT176" s="188">
        <v>33.264499999999998</v>
      </c>
      <c r="BU176" s="189"/>
      <c r="BV176" s="189"/>
      <c r="BW176" s="189"/>
      <c r="BX176" s="189"/>
      <c r="BY176" s="189"/>
      <c r="BZ176" s="189"/>
      <c r="CA176" s="189"/>
      <c r="CB176" s="189"/>
      <c r="CC176" s="191"/>
      <c r="CD176" s="189"/>
      <c r="CE176" s="189"/>
      <c r="CF176" s="189"/>
      <c r="CG176" s="189"/>
      <c r="CH176" s="189"/>
      <c r="CI176" s="191"/>
      <c r="CJ176" s="191"/>
      <c r="CK176" s="189"/>
      <c r="CL176" s="189"/>
      <c r="CM176" s="190"/>
      <c r="CN176" s="188">
        <v>47.812820000000002</v>
      </c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91"/>
      <c r="CZ176" s="191"/>
      <c r="DA176" s="191"/>
      <c r="DB176" s="189"/>
      <c r="DC176" s="189"/>
      <c r="DD176" s="189"/>
      <c r="DE176" s="189"/>
      <c r="DF176" s="189"/>
      <c r="DG176" s="189"/>
    </row>
    <row r="177" spans="1:111" s="64" customFormat="1" ht="40.5" customHeight="1">
      <c r="A177" s="186"/>
      <c r="B177" s="186"/>
      <c r="C177" s="186"/>
      <c r="D177" s="186"/>
      <c r="E177" s="186"/>
      <c r="F177" s="186"/>
      <c r="G177" s="186"/>
      <c r="H177" s="187" t="s">
        <v>313</v>
      </c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8" t="s">
        <v>314</v>
      </c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90"/>
      <c r="AZ177" s="188">
        <v>335.76799999999997</v>
      </c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90"/>
      <c r="BT177" s="188">
        <v>332.44299999999998</v>
      </c>
      <c r="BU177" s="189"/>
      <c r="BV177" s="189"/>
      <c r="BW177" s="189"/>
      <c r="BX177" s="189"/>
      <c r="BY177" s="189"/>
      <c r="BZ177" s="189"/>
      <c r="CA177" s="189"/>
      <c r="CB177" s="189"/>
      <c r="CC177" s="191"/>
      <c r="CD177" s="189"/>
      <c r="CE177" s="189"/>
      <c r="CF177" s="189"/>
      <c r="CG177" s="189"/>
      <c r="CH177" s="189"/>
      <c r="CI177" s="191"/>
      <c r="CJ177" s="191"/>
      <c r="CK177" s="189"/>
      <c r="CL177" s="189"/>
      <c r="CM177" s="190"/>
      <c r="CN177" s="188">
        <v>334.14699999999999</v>
      </c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91"/>
      <c r="CZ177" s="191"/>
      <c r="DA177" s="191"/>
      <c r="DB177" s="189"/>
      <c r="DC177" s="189"/>
      <c r="DD177" s="189"/>
      <c r="DE177" s="189"/>
      <c r="DF177" s="189"/>
      <c r="DG177" s="189"/>
    </row>
    <row r="178" spans="1:111" s="64" customFormat="1" ht="27.75" customHeight="1">
      <c r="A178" s="186" t="s">
        <v>315</v>
      </c>
      <c r="B178" s="186"/>
      <c r="C178" s="186"/>
      <c r="D178" s="186"/>
      <c r="E178" s="186"/>
      <c r="F178" s="186"/>
      <c r="G178" s="186"/>
      <c r="H178" s="187" t="s">
        <v>316</v>
      </c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8" t="s">
        <v>304</v>
      </c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90"/>
      <c r="AZ178" s="188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90"/>
      <c r="BT178" s="188"/>
      <c r="BU178" s="189"/>
      <c r="BV178" s="189"/>
      <c r="BW178" s="189"/>
      <c r="BX178" s="189"/>
      <c r="BY178" s="189"/>
      <c r="BZ178" s="189"/>
      <c r="CA178" s="189"/>
      <c r="CB178" s="189"/>
      <c r="CC178" s="191"/>
      <c r="CD178" s="189"/>
      <c r="CE178" s="189"/>
      <c r="CF178" s="189"/>
      <c r="CG178" s="189"/>
      <c r="CH178" s="189"/>
      <c r="CI178" s="191"/>
      <c r="CJ178" s="191"/>
      <c r="CK178" s="189"/>
      <c r="CL178" s="189"/>
      <c r="CM178" s="190"/>
      <c r="CN178" s="188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91"/>
      <c r="CZ178" s="191"/>
      <c r="DA178" s="191"/>
      <c r="DB178" s="189"/>
      <c r="DC178" s="189"/>
      <c r="DD178" s="189"/>
      <c r="DE178" s="189"/>
      <c r="DF178" s="189"/>
      <c r="DG178" s="189"/>
    </row>
    <row r="179" spans="1:111" s="64" customFormat="1" ht="27.75" customHeight="1">
      <c r="A179" s="186"/>
      <c r="B179" s="186"/>
      <c r="C179" s="186"/>
      <c r="D179" s="186"/>
      <c r="E179" s="186"/>
      <c r="F179" s="186"/>
      <c r="G179" s="186"/>
      <c r="H179" s="187" t="s">
        <v>317</v>
      </c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8" t="s">
        <v>318</v>
      </c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90"/>
      <c r="AZ179" s="188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90"/>
      <c r="BT179" s="188"/>
      <c r="BU179" s="189"/>
      <c r="BV179" s="189"/>
      <c r="BW179" s="189"/>
      <c r="BX179" s="189"/>
      <c r="BY179" s="189"/>
      <c r="BZ179" s="189"/>
      <c r="CA179" s="189"/>
      <c r="CB179" s="189"/>
      <c r="CC179" s="191"/>
      <c r="CD179" s="189"/>
      <c r="CE179" s="189"/>
      <c r="CF179" s="189"/>
      <c r="CG179" s="189"/>
      <c r="CH179" s="189"/>
      <c r="CI179" s="191"/>
      <c r="CJ179" s="191"/>
      <c r="CK179" s="189"/>
      <c r="CL179" s="189"/>
      <c r="CM179" s="190"/>
      <c r="CN179" s="188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91"/>
      <c r="CZ179" s="191"/>
      <c r="DA179" s="191"/>
      <c r="DB179" s="189"/>
      <c r="DC179" s="189"/>
      <c r="DD179" s="189"/>
      <c r="DE179" s="189"/>
      <c r="DF179" s="189"/>
      <c r="DG179" s="189"/>
    </row>
    <row r="180" spans="1:111" s="64" customFormat="1" ht="54" customHeight="1">
      <c r="A180" s="186"/>
      <c r="B180" s="186"/>
      <c r="C180" s="186"/>
      <c r="D180" s="186"/>
      <c r="E180" s="186"/>
      <c r="F180" s="186"/>
      <c r="G180" s="186"/>
      <c r="H180" s="192" t="s">
        <v>319</v>
      </c>
      <c r="I180" s="192"/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88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90"/>
      <c r="AZ180" s="188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90"/>
      <c r="BT180" s="188"/>
      <c r="BU180" s="189"/>
      <c r="BV180" s="189"/>
      <c r="BW180" s="189"/>
      <c r="BX180" s="189"/>
      <c r="BY180" s="189"/>
      <c r="BZ180" s="189"/>
      <c r="CA180" s="189"/>
      <c r="CB180" s="189"/>
      <c r="CC180" s="191"/>
      <c r="CD180" s="189"/>
      <c r="CE180" s="189"/>
      <c r="CF180" s="189"/>
      <c r="CG180" s="189"/>
      <c r="CH180" s="189"/>
      <c r="CI180" s="191"/>
      <c r="CJ180" s="191"/>
      <c r="CK180" s="189"/>
      <c r="CL180" s="189"/>
      <c r="CM180" s="190"/>
      <c r="CN180" s="188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91"/>
      <c r="CZ180" s="191"/>
      <c r="DA180" s="191"/>
      <c r="DB180" s="189"/>
      <c r="DC180" s="189"/>
      <c r="DD180" s="189"/>
      <c r="DE180" s="189"/>
      <c r="DF180" s="189"/>
      <c r="DG180" s="189"/>
    </row>
    <row r="181" spans="1:111" s="64" customFormat="1" ht="15" customHeight="1">
      <c r="A181" s="186" t="s">
        <v>289</v>
      </c>
      <c r="B181" s="186"/>
      <c r="C181" s="186"/>
      <c r="D181" s="186"/>
      <c r="E181" s="186"/>
      <c r="F181" s="186"/>
      <c r="G181" s="186"/>
      <c r="H181" s="187" t="s">
        <v>320</v>
      </c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8" t="s">
        <v>304</v>
      </c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90"/>
      <c r="AZ181" s="188">
        <v>0</v>
      </c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90"/>
      <c r="BT181" s="188">
        <v>0</v>
      </c>
      <c r="BU181" s="189"/>
      <c r="BV181" s="189"/>
      <c r="BW181" s="189"/>
      <c r="BX181" s="189"/>
      <c r="BY181" s="189"/>
      <c r="BZ181" s="189"/>
      <c r="CA181" s="189"/>
      <c r="CB181" s="189"/>
      <c r="CC181" s="191"/>
      <c r="CD181" s="189"/>
      <c r="CE181" s="189"/>
      <c r="CF181" s="189"/>
      <c r="CG181" s="189"/>
      <c r="CH181" s="189"/>
      <c r="CI181" s="191"/>
      <c r="CJ181" s="191"/>
      <c r="CK181" s="189"/>
      <c r="CL181" s="189"/>
      <c r="CM181" s="190"/>
      <c r="CN181" s="188">
        <v>0</v>
      </c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91"/>
      <c r="CZ181" s="191"/>
      <c r="DA181" s="191"/>
      <c r="DB181" s="189"/>
      <c r="DC181" s="189"/>
      <c r="DD181" s="189"/>
      <c r="DE181" s="189"/>
      <c r="DF181" s="189"/>
      <c r="DG181" s="189"/>
    </row>
    <row r="182" spans="1:111" s="64" customFormat="1" ht="54" customHeight="1">
      <c r="A182" s="186" t="s">
        <v>291</v>
      </c>
      <c r="B182" s="186"/>
      <c r="C182" s="186"/>
      <c r="D182" s="186"/>
      <c r="E182" s="186"/>
      <c r="F182" s="186"/>
      <c r="G182" s="186"/>
      <c r="H182" s="187" t="s">
        <v>321</v>
      </c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8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90"/>
      <c r="AZ182" s="188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90"/>
      <c r="BT182" s="188"/>
      <c r="BU182" s="189"/>
      <c r="BV182" s="189"/>
      <c r="BW182" s="189"/>
      <c r="BX182" s="189"/>
      <c r="BY182" s="189"/>
      <c r="BZ182" s="189"/>
      <c r="CA182" s="189"/>
      <c r="CB182" s="189"/>
      <c r="CC182" s="191"/>
      <c r="CD182" s="189"/>
      <c r="CE182" s="189"/>
      <c r="CF182" s="189"/>
      <c r="CG182" s="189"/>
      <c r="CH182" s="189"/>
      <c r="CI182" s="191"/>
      <c r="CJ182" s="191"/>
      <c r="CK182" s="189"/>
      <c r="CL182" s="189"/>
      <c r="CM182" s="190"/>
      <c r="CN182" s="188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91"/>
      <c r="CZ182" s="191"/>
      <c r="DA182" s="191"/>
      <c r="DB182" s="189"/>
      <c r="DC182" s="189"/>
      <c r="DD182" s="189"/>
      <c r="DE182" s="189"/>
      <c r="DF182" s="189"/>
      <c r="DG182" s="189"/>
    </row>
    <row r="183" spans="1:111" s="64" customFormat="1" ht="27.75" customHeight="1">
      <c r="A183" s="186" t="s">
        <v>322</v>
      </c>
      <c r="B183" s="186"/>
      <c r="C183" s="186"/>
      <c r="D183" s="186"/>
      <c r="E183" s="186"/>
      <c r="F183" s="186"/>
      <c r="G183" s="186"/>
      <c r="H183" s="187" t="s">
        <v>323</v>
      </c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8" t="s">
        <v>229</v>
      </c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90"/>
      <c r="AZ183" s="188">
        <v>14.25</v>
      </c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90"/>
      <c r="BT183" s="188">
        <v>14.25</v>
      </c>
      <c r="BU183" s="189"/>
      <c r="BV183" s="189"/>
      <c r="BW183" s="189"/>
      <c r="BX183" s="189"/>
      <c r="BY183" s="189"/>
      <c r="BZ183" s="189"/>
      <c r="CA183" s="189"/>
      <c r="CB183" s="189"/>
      <c r="CC183" s="191"/>
      <c r="CD183" s="189"/>
      <c r="CE183" s="189"/>
      <c r="CF183" s="189"/>
      <c r="CG183" s="189"/>
      <c r="CH183" s="189"/>
      <c r="CI183" s="191"/>
      <c r="CJ183" s="191"/>
      <c r="CK183" s="189"/>
      <c r="CL183" s="189"/>
      <c r="CM183" s="190"/>
      <c r="CN183" s="188">
        <v>14.25</v>
      </c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91"/>
      <c r="CZ183" s="191"/>
      <c r="DA183" s="191"/>
      <c r="DB183" s="189"/>
      <c r="DC183" s="189"/>
      <c r="DD183" s="189"/>
      <c r="DE183" s="189"/>
      <c r="DF183" s="189"/>
      <c r="DG183" s="189"/>
    </row>
    <row r="184" spans="1:111" s="64" customFormat="1" ht="27.75" customHeight="1">
      <c r="A184" s="186" t="s">
        <v>324</v>
      </c>
      <c r="B184" s="186"/>
      <c r="C184" s="186"/>
      <c r="D184" s="186"/>
      <c r="E184" s="186"/>
      <c r="F184" s="186"/>
      <c r="G184" s="186"/>
      <c r="H184" s="187" t="s">
        <v>325</v>
      </c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8" t="s">
        <v>232</v>
      </c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90"/>
      <c r="AZ184" s="188">
        <v>72.099999999999994</v>
      </c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90"/>
      <c r="BT184" s="188">
        <v>56.31</v>
      </c>
      <c r="BU184" s="189"/>
      <c r="BV184" s="189"/>
      <c r="BW184" s="189"/>
      <c r="BX184" s="189"/>
      <c r="BY184" s="189"/>
      <c r="BZ184" s="189"/>
      <c r="CA184" s="189"/>
      <c r="CB184" s="189"/>
      <c r="CC184" s="191"/>
      <c r="CD184" s="189"/>
      <c r="CE184" s="189"/>
      <c r="CF184" s="189"/>
      <c r="CG184" s="189"/>
      <c r="CH184" s="189"/>
      <c r="CI184" s="191"/>
      <c r="CJ184" s="191"/>
      <c r="CK184" s="189"/>
      <c r="CL184" s="189"/>
      <c r="CM184" s="190"/>
      <c r="CN184" s="188">
        <v>75.760000000000005</v>
      </c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91"/>
      <c r="CZ184" s="191"/>
      <c r="DA184" s="191"/>
      <c r="DB184" s="189"/>
      <c r="DC184" s="189"/>
      <c r="DD184" s="189"/>
      <c r="DE184" s="189"/>
      <c r="DF184" s="189"/>
      <c r="DG184" s="189"/>
    </row>
    <row r="185" spans="1:111" s="64" customFormat="1" ht="40.5" customHeight="1">
      <c r="A185" s="186" t="s">
        <v>326</v>
      </c>
      <c r="B185" s="186"/>
      <c r="C185" s="186"/>
      <c r="D185" s="186"/>
      <c r="E185" s="186"/>
      <c r="F185" s="186"/>
      <c r="G185" s="186"/>
      <c r="H185" s="187" t="s">
        <v>327</v>
      </c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8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90"/>
      <c r="AZ185" s="188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90"/>
      <c r="BT185" s="188"/>
      <c r="BU185" s="189"/>
      <c r="BV185" s="189"/>
      <c r="BW185" s="189"/>
      <c r="BX185" s="189"/>
      <c r="BY185" s="189"/>
      <c r="BZ185" s="189"/>
      <c r="CA185" s="189"/>
      <c r="CB185" s="189"/>
      <c r="CC185" s="191"/>
      <c r="CD185" s="189"/>
      <c r="CE185" s="189"/>
      <c r="CF185" s="189"/>
      <c r="CG185" s="189"/>
      <c r="CH185" s="189"/>
      <c r="CI185" s="191"/>
      <c r="CJ185" s="191"/>
      <c r="CK185" s="189"/>
      <c r="CL185" s="189"/>
      <c r="CM185" s="190"/>
      <c r="CN185" s="188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91"/>
      <c r="CZ185" s="191"/>
      <c r="DA185" s="191"/>
      <c r="DB185" s="189"/>
      <c r="DC185" s="189"/>
      <c r="DD185" s="189"/>
      <c r="DE185" s="189"/>
      <c r="DF185" s="189"/>
      <c r="DG185" s="189"/>
    </row>
    <row r="186" spans="1:111" s="64" customFormat="1" ht="27.75" customHeight="1">
      <c r="A186" s="186" t="s">
        <v>292</v>
      </c>
      <c r="B186" s="186"/>
      <c r="C186" s="186"/>
      <c r="D186" s="186"/>
      <c r="E186" s="186"/>
      <c r="F186" s="186"/>
      <c r="G186" s="186"/>
      <c r="H186" s="187" t="s">
        <v>328</v>
      </c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8" t="s">
        <v>304</v>
      </c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90"/>
      <c r="AZ186" s="188">
        <v>13.448090000000001</v>
      </c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90"/>
      <c r="BT186" s="188">
        <v>10.96419</v>
      </c>
      <c r="BU186" s="189"/>
      <c r="BV186" s="189"/>
      <c r="BW186" s="189"/>
      <c r="BX186" s="189"/>
      <c r="BY186" s="189"/>
      <c r="BZ186" s="189"/>
      <c r="CA186" s="189"/>
      <c r="CB186" s="189"/>
      <c r="CC186" s="191"/>
      <c r="CD186" s="189"/>
      <c r="CE186" s="189"/>
      <c r="CF186" s="189"/>
      <c r="CG186" s="189"/>
      <c r="CH186" s="189"/>
      <c r="CI186" s="191"/>
      <c r="CJ186" s="191"/>
      <c r="CK186" s="189"/>
      <c r="CL186" s="189"/>
      <c r="CM186" s="190"/>
      <c r="CN186" s="188">
        <v>14.75309</v>
      </c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91"/>
      <c r="CZ186" s="191"/>
      <c r="DA186" s="191"/>
      <c r="DB186" s="189"/>
      <c r="DC186" s="189"/>
      <c r="DD186" s="189"/>
      <c r="DE186" s="189"/>
      <c r="DF186" s="189"/>
      <c r="DG186" s="189"/>
    </row>
    <row r="187" spans="1:111" s="64" customFormat="1" ht="15" customHeight="1">
      <c r="A187" s="186"/>
      <c r="B187" s="186"/>
      <c r="C187" s="186"/>
      <c r="D187" s="186"/>
      <c r="E187" s="186"/>
      <c r="F187" s="186"/>
      <c r="G187" s="186"/>
      <c r="H187" s="187" t="s">
        <v>20</v>
      </c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8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90"/>
      <c r="AZ187" s="188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90"/>
      <c r="BT187" s="188"/>
      <c r="BU187" s="189"/>
      <c r="BV187" s="189"/>
      <c r="BW187" s="189"/>
      <c r="BX187" s="189"/>
      <c r="BY187" s="189"/>
      <c r="BZ187" s="189"/>
      <c r="CA187" s="189"/>
      <c r="CB187" s="189"/>
      <c r="CC187" s="191"/>
      <c r="CD187" s="189"/>
      <c r="CE187" s="189"/>
      <c r="CF187" s="189"/>
      <c r="CG187" s="189"/>
      <c r="CH187" s="189"/>
      <c r="CI187" s="191"/>
      <c r="CJ187" s="191"/>
      <c r="CK187" s="189"/>
      <c r="CL187" s="189"/>
      <c r="CM187" s="190"/>
      <c r="CN187" s="188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91"/>
      <c r="CZ187" s="191"/>
      <c r="DA187" s="191"/>
      <c r="DB187" s="189"/>
      <c r="DC187" s="189"/>
      <c r="DD187" s="189"/>
      <c r="DE187" s="189"/>
      <c r="DF187" s="189"/>
      <c r="DG187" s="189"/>
    </row>
    <row r="188" spans="1:111" s="64" customFormat="1" ht="27.75" customHeight="1">
      <c r="A188" s="186" t="s">
        <v>329</v>
      </c>
      <c r="B188" s="186"/>
      <c r="C188" s="186"/>
      <c r="D188" s="186"/>
      <c r="E188" s="186"/>
      <c r="F188" s="186"/>
      <c r="G188" s="186"/>
      <c r="H188" s="187" t="s">
        <v>330</v>
      </c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8" t="s">
        <v>304</v>
      </c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90"/>
      <c r="AZ188" s="188">
        <v>13.448090000000001</v>
      </c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90"/>
      <c r="BT188" s="188">
        <v>10.96419</v>
      </c>
      <c r="BU188" s="189"/>
      <c r="BV188" s="189"/>
      <c r="BW188" s="189"/>
      <c r="BX188" s="189"/>
      <c r="BY188" s="189"/>
      <c r="BZ188" s="189"/>
      <c r="CA188" s="189"/>
      <c r="CB188" s="189"/>
      <c r="CC188" s="191"/>
      <c r="CD188" s="189"/>
      <c r="CE188" s="189"/>
      <c r="CF188" s="189"/>
      <c r="CG188" s="189"/>
      <c r="CH188" s="189"/>
      <c r="CI188" s="191"/>
      <c r="CJ188" s="191"/>
      <c r="CK188" s="189"/>
      <c r="CL188" s="189"/>
      <c r="CM188" s="190"/>
      <c r="CN188" s="188">
        <v>14.75309</v>
      </c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91"/>
      <c r="CZ188" s="191"/>
      <c r="DA188" s="191"/>
      <c r="DB188" s="189"/>
      <c r="DC188" s="189"/>
      <c r="DD188" s="189"/>
      <c r="DE188" s="189"/>
      <c r="DF188" s="189"/>
      <c r="DG188" s="189"/>
    </row>
    <row r="189" spans="1:111" s="64" customFormat="1" ht="27.75" customHeight="1">
      <c r="A189" s="186" t="s">
        <v>331</v>
      </c>
      <c r="B189" s="186"/>
      <c r="C189" s="186"/>
      <c r="D189" s="186"/>
      <c r="E189" s="186"/>
      <c r="F189" s="186"/>
      <c r="G189" s="186"/>
      <c r="H189" s="187" t="s">
        <v>332</v>
      </c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8" t="s">
        <v>304</v>
      </c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90"/>
      <c r="AZ189" s="188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90"/>
      <c r="BT189" s="188"/>
      <c r="BU189" s="189"/>
      <c r="BV189" s="189"/>
      <c r="BW189" s="189"/>
      <c r="BX189" s="189"/>
      <c r="BY189" s="189"/>
      <c r="BZ189" s="189"/>
      <c r="CA189" s="189"/>
      <c r="CB189" s="189"/>
      <c r="CC189" s="191"/>
      <c r="CD189" s="189"/>
      <c r="CE189" s="189"/>
      <c r="CF189" s="189"/>
      <c r="CG189" s="189"/>
      <c r="CH189" s="189"/>
      <c r="CI189" s="191"/>
      <c r="CJ189" s="191"/>
      <c r="CK189" s="189"/>
      <c r="CL189" s="189"/>
      <c r="CM189" s="190"/>
      <c r="CN189" s="188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91"/>
      <c r="CZ189" s="191"/>
      <c r="DA189" s="191"/>
      <c r="DB189" s="189"/>
      <c r="DC189" s="189"/>
      <c r="DD189" s="189"/>
      <c r="DE189" s="189"/>
      <c r="DF189" s="189"/>
      <c r="DG189" s="189"/>
    </row>
    <row r="190" spans="1:111" s="64" customFormat="1" ht="40.5" customHeight="1">
      <c r="A190" s="186" t="s">
        <v>333</v>
      </c>
      <c r="B190" s="186"/>
      <c r="C190" s="186"/>
      <c r="D190" s="186"/>
      <c r="E190" s="186"/>
      <c r="F190" s="186"/>
      <c r="G190" s="186"/>
      <c r="H190" s="187" t="s">
        <v>334</v>
      </c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8" t="s">
        <v>304</v>
      </c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90"/>
      <c r="AZ190" s="188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90"/>
      <c r="BT190" s="188"/>
      <c r="BU190" s="189"/>
      <c r="BV190" s="189"/>
      <c r="BW190" s="189"/>
      <c r="BX190" s="189"/>
      <c r="BY190" s="189"/>
      <c r="BZ190" s="189"/>
      <c r="CA190" s="189"/>
      <c r="CB190" s="189"/>
      <c r="CC190" s="191"/>
      <c r="CD190" s="189"/>
      <c r="CE190" s="189"/>
      <c r="CF190" s="189"/>
      <c r="CG190" s="189"/>
      <c r="CH190" s="189"/>
      <c r="CI190" s="191"/>
      <c r="CJ190" s="191"/>
      <c r="CK190" s="189"/>
      <c r="CL190" s="189"/>
      <c r="CM190" s="190"/>
      <c r="CN190" s="188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91"/>
      <c r="CZ190" s="191"/>
      <c r="DA190" s="191"/>
      <c r="DB190" s="189"/>
      <c r="DC190" s="189"/>
      <c r="DD190" s="189"/>
      <c r="DE190" s="189"/>
      <c r="DF190" s="189"/>
      <c r="DG190" s="189"/>
    </row>
    <row r="191" spans="1:111" s="64" customFormat="1" ht="27.75" customHeight="1">
      <c r="A191" s="186" t="s">
        <v>295</v>
      </c>
      <c r="B191" s="186"/>
      <c r="C191" s="186"/>
      <c r="D191" s="186"/>
      <c r="E191" s="186"/>
      <c r="F191" s="186"/>
      <c r="G191" s="186"/>
      <c r="H191" s="187" t="s">
        <v>335</v>
      </c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8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90"/>
      <c r="AZ191" s="188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90"/>
      <c r="BT191" s="188"/>
      <c r="BU191" s="189"/>
      <c r="BV191" s="189"/>
      <c r="BW191" s="189"/>
      <c r="BX191" s="189"/>
      <c r="BY191" s="189"/>
      <c r="BZ191" s="189"/>
      <c r="CA191" s="189"/>
      <c r="CB191" s="189"/>
      <c r="CC191" s="191"/>
      <c r="CD191" s="189"/>
      <c r="CE191" s="189"/>
      <c r="CF191" s="189"/>
      <c r="CG191" s="189"/>
      <c r="CH191" s="189"/>
      <c r="CI191" s="191"/>
      <c r="CJ191" s="191"/>
      <c r="CK191" s="189"/>
      <c r="CL191" s="189"/>
      <c r="CM191" s="190"/>
      <c r="CN191" s="188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91"/>
      <c r="CZ191" s="191"/>
      <c r="DA191" s="191"/>
      <c r="DB191" s="189"/>
      <c r="DC191" s="189"/>
      <c r="DD191" s="189"/>
      <c r="DE191" s="189"/>
      <c r="DF191" s="189"/>
      <c r="DG191" s="189"/>
    </row>
    <row r="192" spans="1:111" s="64" customFormat="1" ht="15" customHeight="1">
      <c r="A192" s="186"/>
      <c r="B192" s="186"/>
      <c r="C192" s="186"/>
      <c r="D192" s="186"/>
      <c r="E192" s="186"/>
      <c r="F192" s="186"/>
      <c r="G192" s="186"/>
      <c r="H192" s="187" t="s">
        <v>20</v>
      </c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8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90"/>
      <c r="AZ192" s="188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90"/>
      <c r="BT192" s="188"/>
      <c r="BU192" s="189"/>
      <c r="BV192" s="189"/>
      <c r="BW192" s="189"/>
      <c r="BX192" s="189"/>
      <c r="BY192" s="189"/>
      <c r="BZ192" s="189"/>
      <c r="CA192" s="189"/>
      <c r="CB192" s="189"/>
      <c r="CC192" s="191"/>
      <c r="CD192" s="189"/>
      <c r="CE192" s="189"/>
      <c r="CF192" s="189"/>
      <c r="CG192" s="189"/>
      <c r="CH192" s="189"/>
      <c r="CI192" s="191"/>
      <c r="CJ192" s="191"/>
      <c r="CK192" s="189"/>
      <c r="CL192" s="189"/>
      <c r="CM192" s="190"/>
      <c r="CN192" s="188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91"/>
      <c r="CZ192" s="191"/>
      <c r="DA192" s="191"/>
      <c r="DB192" s="189"/>
      <c r="DC192" s="189"/>
      <c r="DD192" s="189"/>
      <c r="DE192" s="189"/>
      <c r="DF192" s="189"/>
      <c r="DG192" s="189"/>
    </row>
    <row r="193" spans="1:111" s="64" customFormat="1" ht="27.75" customHeight="1">
      <c r="A193" s="186" t="s">
        <v>336</v>
      </c>
      <c r="B193" s="186"/>
      <c r="C193" s="186"/>
      <c r="D193" s="186"/>
      <c r="E193" s="186"/>
      <c r="F193" s="186"/>
      <c r="G193" s="186"/>
      <c r="H193" s="187" t="s">
        <v>337</v>
      </c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8" t="s">
        <v>304</v>
      </c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90"/>
      <c r="AZ193" s="188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90"/>
      <c r="BT193" s="188"/>
      <c r="BU193" s="189"/>
      <c r="BV193" s="189"/>
      <c r="BW193" s="189"/>
      <c r="BX193" s="189"/>
      <c r="BY193" s="189"/>
      <c r="BZ193" s="189"/>
      <c r="CA193" s="189"/>
      <c r="CB193" s="189"/>
      <c r="CC193" s="191"/>
      <c r="CD193" s="189"/>
      <c r="CE193" s="189"/>
      <c r="CF193" s="189"/>
      <c r="CG193" s="189"/>
      <c r="CH193" s="189"/>
      <c r="CI193" s="191"/>
      <c r="CJ193" s="191"/>
      <c r="CK193" s="189"/>
      <c r="CL193" s="189"/>
      <c r="CM193" s="190"/>
      <c r="CN193" s="188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91"/>
      <c r="CZ193" s="191"/>
      <c r="DA193" s="191"/>
      <c r="DB193" s="189"/>
      <c r="DC193" s="189"/>
      <c r="DD193" s="189"/>
      <c r="DE193" s="189"/>
      <c r="DF193" s="189"/>
      <c r="DG193" s="189"/>
    </row>
    <row r="194" spans="1:111" s="64" customFormat="1" ht="27.75" customHeight="1">
      <c r="A194" s="186" t="s">
        <v>338</v>
      </c>
      <c r="B194" s="186"/>
      <c r="C194" s="186"/>
      <c r="D194" s="186"/>
      <c r="E194" s="186"/>
      <c r="F194" s="186"/>
      <c r="G194" s="186"/>
      <c r="H194" s="187" t="s">
        <v>339</v>
      </c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8" t="s">
        <v>304</v>
      </c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90"/>
      <c r="AZ194" s="188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90"/>
      <c r="BT194" s="188"/>
      <c r="BU194" s="189"/>
      <c r="BV194" s="189"/>
      <c r="BW194" s="189"/>
      <c r="BX194" s="189"/>
      <c r="BY194" s="189"/>
      <c r="BZ194" s="189"/>
      <c r="CA194" s="189"/>
      <c r="CB194" s="189"/>
      <c r="CC194" s="191"/>
      <c r="CD194" s="189"/>
      <c r="CE194" s="189"/>
      <c r="CF194" s="189"/>
      <c r="CG194" s="189"/>
      <c r="CH194" s="189"/>
      <c r="CI194" s="191"/>
      <c r="CJ194" s="191"/>
      <c r="CK194" s="189"/>
      <c r="CL194" s="189"/>
      <c r="CM194" s="190"/>
      <c r="CN194" s="188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91"/>
      <c r="CZ194" s="191"/>
      <c r="DA194" s="191"/>
      <c r="DB194" s="189"/>
      <c r="DC194" s="189"/>
      <c r="DD194" s="189"/>
      <c r="DE194" s="189"/>
      <c r="DF194" s="189"/>
      <c r="DG194" s="189"/>
    </row>
    <row r="195" spans="1:111" s="64" customFormat="1" ht="27.75" customHeight="1">
      <c r="A195" s="186" t="s">
        <v>340</v>
      </c>
      <c r="B195" s="186"/>
      <c r="C195" s="186"/>
      <c r="D195" s="186"/>
      <c r="E195" s="186"/>
      <c r="F195" s="186"/>
      <c r="G195" s="186"/>
      <c r="H195" s="187" t="s">
        <v>341</v>
      </c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8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90"/>
      <c r="AZ195" s="188">
        <v>32.047710000000002</v>
      </c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90"/>
      <c r="BT195" s="188">
        <v>37.78754</v>
      </c>
      <c r="BU195" s="189"/>
      <c r="BV195" s="189"/>
      <c r="BW195" s="189"/>
      <c r="BX195" s="189"/>
      <c r="BY195" s="189"/>
      <c r="BZ195" s="189"/>
      <c r="CA195" s="189"/>
      <c r="CB195" s="189"/>
      <c r="CC195" s="191"/>
      <c r="CD195" s="189"/>
      <c r="CE195" s="189"/>
      <c r="CF195" s="189"/>
      <c r="CG195" s="189"/>
      <c r="CH195" s="189"/>
      <c r="CI195" s="191"/>
      <c r="CJ195" s="191"/>
      <c r="CK195" s="189"/>
      <c r="CL195" s="189"/>
      <c r="CM195" s="190"/>
      <c r="CN195" s="188">
        <v>53.982370000000003</v>
      </c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91"/>
      <c r="CZ195" s="191"/>
      <c r="DA195" s="191"/>
      <c r="DB195" s="189"/>
      <c r="DC195" s="189"/>
      <c r="DD195" s="189"/>
      <c r="DE195" s="189"/>
      <c r="DF195" s="189"/>
      <c r="DG195" s="189"/>
    </row>
    <row r="196" spans="1:111" s="64" customFormat="1" ht="14.25" customHeight="1">
      <c r="A196" s="186"/>
      <c r="B196" s="186"/>
      <c r="C196" s="186"/>
      <c r="D196" s="186"/>
      <c r="E196" s="186"/>
      <c r="F196" s="186"/>
      <c r="G196" s="186"/>
      <c r="H196" s="187" t="s">
        <v>20</v>
      </c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8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90"/>
      <c r="AZ196" s="188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90"/>
      <c r="BT196" s="188"/>
      <c r="BU196" s="189"/>
      <c r="BV196" s="189"/>
      <c r="BW196" s="189"/>
      <c r="BX196" s="189"/>
      <c r="BY196" s="189"/>
      <c r="BZ196" s="189"/>
      <c r="CA196" s="189"/>
      <c r="CB196" s="189"/>
      <c r="CC196" s="191"/>
      <c r="CD196" s="189"/>
      <c r="CE196" s="189"/>
      <c r="CF196" s="189"/>
      <c r="CG196" s="189"/>
      <c r="CH196" s="189"/>
      <c r="CI196" s="191"/>
      <c r="CJ196" s="191"/>
      <c r="CK196" s="189"/>
      <c r="CL196" s="189"/>
      <c r="CM196" s="190"/>
      <c r="CN196" s="188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91"/>
      <c r="CZ196" s="191"/>
      <c r="DA196" s="191"/>
      <c r="DB196" s="189"/>
      <c r="DC196" s="189"/>
      <c r="DD196" s="189"/>
      <c r="DE196" s="189"/>
      <c r="DF196" s="189"/>
      <c r="DG196" s="189"/>
    </row>
    <row r="197" spans="1:111" s="64" customFormat="1" ht="27.75" customHeight="1">
      <c r="A197" s="186" t="s">
        <v>342</v>
      </c>
      <c r="B197" s="186"/>
      <c r="C197" s="186"/>
      <c r="D197" s="186"/>
      <c r="E197" s="186"/>
      <c r="F197" s="186"/>
      <c r="G197" s="186"/>
      <c r="H197" s="187" t="s">
        <v>330</v>
      </c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8" t="s">
        <v>304</v>
      </c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90"/>
      <c r="AZ197" s="188">
        <v>32.047710000000002</v>
      </c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90"/>
      <c r="BT197" s="188">
        <v>37.78754</v>
      </c>
      <c r="BU197" s="189"/>
      <c r="BV197" s="189"/>
      <c r="BW197" s="189"/>
      <c r="BX197" s="189"/>
      <c r="BY197" s="189"/>
      <c r="BZ197" s="189"/>
      <c r="CA197" s="189"/>
      <c r="CB197" s="189"/>
      <c r="CC197" s="191"/>
      <c r="CD197" s="189"/>
      <c r="CE197" s="189"/>
      <c r="CF197" s="189"/>
      <c r="CG197" s="189"/>
      <c r="CH197" s="189"/>
      <c r="CI197" s="191"/>
      <c r="CJ197" s="191"/>
      <c r="CK197" s="189"/>
      <c r="CL197" s="189"/>
      <c r="CM197" s="190"/>
      <c r="CN197" s="188">
        <v>53.982370000000003</v>
      </c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91"/>
      <c r="CZ197" s="191"/>
      <c r="DA197" s="191"/>
      <c r="DB197" s="189"/>
      <c r="DC197" s="189"/>
      <c r="DD197" s="189"/>
      <c r="DE197" s="189"/>
      <c r="DF197" s="189"/>
      <c r="DG197" s="189"/>
    </row>
    <row r="198" spans="1:111" s="64" customFormat="1" ht="27.75" customHeight="1">
      <c r="A198" s="186" t="s">
        <v>343</v>
      </c>
      <c r="B198" s="186"/>
      <c r="C198" s="186"/>
      <c r="D198" s="186"/>
      <c r="E198" s="186"/>
      <c r="F198" s="186"/>
      <c r="G198" s="186"/>
      <c r="H198" s="187" t="s">
        <v>332</v>
      </c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8" t="s">
        <v>304</v>
      </c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90"/>
      <c r="AZ198" s="188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90"/>
      <c r="BT198" s="188"/>
      <c r="BU198" s="189"/>
      <c r="BV198" s="189"/>
      <c r="BW198" s="189"/>
      <c r="BX198" s="189"/>
      <c r="BY198" s="189"/>
      <c r="BZ198" s="189"/>
      <c r="CA198" s="189"/>
      <c r="CB198" s="189"/>
      <c r="CC198" s="191"/>
      <c r="CD198" s="189"/>
      <c r="CE198" s="189"/>
      <c r="CF198" s="189"/>
      <c r="CG198" s="189"/>
      <c r="CH198" s="189"/>
      <c r="CI198" s="191"/>
      <c r="CJ198" s="191"/>
      <c r="CK198" s="189"/>
      <c r="CL198" s="189"/>
      <c r="CM198" s="190"/>
      <c r="CN198" s="188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91"/>
      <c r="CZ198" s="191"/>
      <c r="DA198" s="191"/>
      <c r="DB198" s="189"/>
      <c r="DC198" s="189"/>
      <c r="DD198" s="189"/>
      <c r="DE198" s="189"/>
      <c r="DF198" s="189"/>
      <c r="DG198" s="189"/>
    </row>
    <row r="199" spans="1:111" s="64" customFormat="1" ht="40.5" customHeight="1">
      <c r="A199" s="186" t="s">
        <v>344</v>
      </c>
      <c r="B199" s="186"/>
      <c r="C199" s="186"/>
      <c r="D199" s="186"/>
      <c r="E199" s="186"/>
      <c r="F199" s="186"/>
      <c r="G199" s="186"/>
      <c r="H199" s="187" t="s">
        <v>334</v>
      </c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8" t="s">
        <v>304</v>
      </c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90"/>
      <c r="AZ199" s="188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90"/>
      <c r="BT199" s="188"/>
      <c r="BU199" s="189"/>
      <c r="BV199" s="189"/>
      <c r="BW199" s="189"/>
      <c r="BX199" s="189"/>
      <c r="BY199" s="189"/>
      <c r="BZ199" s="189"/>
      <c r="CA199" s="189"/>
      <c r="CB199" s="189"/>
      <c r="CC199" s="191"/>
      <c r="CD199" s="189"/>
      <c r="CE199" s="189"/>
      <c r="CF199" s="189"/>
      <c r="CG199" s="189"/>
      <c r="CH199" s="189"/>
      <c r="CI199" s="191"/>
      <c r="CJ199" s="191"/>
      <c r="CK199" s="189"/>
      <c r="CL199" s="189"/>
      <c r="CM199" s="190"/>
      <c r="CN199" s="188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91"/>
      <c r="CZ199" s="191"/>
      <c r="DA199" s="191"/>
      <c r="DB199" s="189"/>
      <c r="DC199" s="189"/>
      <c r="DD199" s="189"/>
      <c r="DE199" s="189"/>
      <c r="DF199" s="189"/>
      <c r="DG199" s="189"/>
    </row>
    <row r="200" spans="1:111" s="64" customFormat="1" ht="40.5" customHeight="1">
      <c r="A200" s="186" t="s">
        <v>345</v>
      </c>
      <c r="B200" s="186"/>
      <c r="C200" s="186"/>
      <c r="D200" s="186"/>
      <c r="E200" s="186"/>
      <c r="F200" s="186"/>
      <c r="G200" s="186"/>
      <c r="H200" s="187" t="s">
        <v>476</v>
      </c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8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90"/>
      <c r="AZ200" s="188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90"/>
      <c r="BT200" s="188"/>
      <c r="BU200" s="189"/>
      <c r="BV200" s="189"/>
      <c r="BW200" s="189"/>
      <c r="BX200" s="189"/>
      <c r="BY200" s="189"/>
      <c r="BZ200" s="189"/>
      <c r="CA200" s="189"/>
      <c r="CB200" s="189"/>
      <c r="CC200" s="191"/>
      <c r="CD200" s="189"/>
      <c r="CE200" s="189"/>
      <c r="CF200" s="189"/>
      <c r="CG200" s="189"/>
      <c r="CH200" s="189"/>
      <c r="CI200" s="191"/>
      <c r="CJ200" s="191"/>
      <c r="CK200" s="189"/>
      <c r="CL200" s="189"/>
      <c r="CM200" s="190"/>
      <c r="CN200" s="188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91"/>
      <c r="CZ200" s="191"/>
      <c r="DA200" s="191"/>
      <c r="DB200" s="189"/>
      <c r="DC200" s="189"/>
      <c r="DD200" s="189"/>
      <c r="DE200" s="189"/>
      <c r="DF200" s="189"/>
      <c r="DG200" s="189"/>
    </row>
    <row r="201" spans="1:111" s="64" customFormat="1" ht="15" customHeight="1">
      <c r="A201" s="186"/>
      <c r="B201" s="186"/>
      <c r="C201" s="186"/>
      <c r="D201" s="186"/>
      <c r="E201" s="186"/>
      <c r="F201" s="186"/>
      <c r="G201" s="186"/>
      <c r="H201" s="187" t="s">
        <v>20</v>
      </c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8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90"/>
      <c r="AZ201" s="188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90"/>
      <c r="BT201" s="188"/>
      <c r="BU201" s="189"/>
      <c r="BV201" s="189"/>
      <c r="BW201" s="189"/>
      <c r="BX201" s="189"/>
      <c r="BY201" s="189"/>
      <c r="BZ201" s="189"/>
      <c r="CA201" s="189"/>
      <c r="CB201" s="189"/>
      <c r="CC201" s="191"/>
      <c r="CD201" s="189"/>
      <c r="CE201" s="189"/>
      <c r="CF201" s="189"/>
      <c r="CG201" s="189"/>
      <c r="CH201" s="189"/>
      <c r="CI201" s="191"/>
      <c r="CJ201" s="191"/>
      <c r="CK201" s="189"/>
      <c r="CL201" s="189"/>
      <c r="CM201" s="190"/>
      <c r="CN201" s="188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91"/>
      <c r="CZ201" s="191"/>
      <c r="DA201" s="191"/>
      <c r="DB201" s="189"/>
      <c r="DC201" s="189"/>
      <c r="DD201" s="189"/>
      <c r="DE201" s="189"/>
      <c r="DF201" s="189"/>
      <c r="DG201" s="189"/>
    </row>
    <row r="202" spans="1:111" s="64" customFormat="1" ht="27.75" customHeight="1">
      <c r="A202" s="186" t="s">
        <v>346</v>
      </c>
      <c r="B202" s="186"/>
      <c r="C202" s="186"/>
      <c r="D202" s="186"/>
      <c r="E202" s="186"/>
      <c r="F202" s="186"/>
      <c r="G202" s="186"/>
      <c r="H202" s="187" t="s">
        <v>330</v>
      </c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8" t="s">
        <v>304</v>
      </c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90"/>
      <c r="AZ202" s="188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90"/>
      <c r="BT202" s="188"/>
      <c r="BU202" s="189"/>
      <c r="BV202" s="189"/>
      <c r="BW202" s="189"/>
      <c r="BX202" s="189"/>
      <c r="BY202" s="189"/>
      <c r="BZ202" s="189"/>
      <c r="CA202" s="189"/>
      <c r="CB202" s="189"/>
      <c r="CC202" s="191"/>
      <c r="CD202" s="189"/>
      <c r="CE202" s="189"/>
      <c r="CF202" s="189"/>
      <c r="CG202" s="189"/>
      <c r="CH202" s="189"/>
      <c r="CI202" s="191"/>
      <c r="CJ202" s="191"/>
      <c r="CK202" s="189"/>
      <c r="CL202" s="189"/>
      <c r="CM202" s="190"/>
      <c r="CN202" s="188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91"/>
      <c r="CZ202" s="191"/>
      <c r="DA202" s="191"/>
      <c r="DB202" s="189"/>
      <c r="DC202" s="189"/>
      <c r="DD202" s="189"/>
      <c r="DE202" s="189"/>
      <c r="DF202" s="189"/>
      <c r="DG202" s="189"/>
    </row>
    <row r="203" spans="1:111" s="64" customFormat="1" ht="27.75" customHeight="1">
      <c r="A203" s="186" t="s">
        <v>347</v>
      </c>
      <c r="B203" s="186"/>
      <c r="C203" s="186"/>
      <c r="D203" s="186"/>
      <c r="E203" s="186"/>
      <c r="F203" s="186"/>
      <c r="G203" s="186"/>
      <c r="H203" s="187" t="s">
        <v>332</v>
      </c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8" t="s">
        <v>304</v>
      </c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90"/>
      <c r="AZ203" s="188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90"/>
      <c r="BT203" s="188"/>
      <c r="BU203" s="189"/>
      <c r="BV203" s="189"/>
      <c r="BW203" s="189"/>
      <c r="BX203" s="189"/>
      <c r="BY203" s="189"/>
      <c r="BZ203" s="189"/>
      <c r="CA203" s="189"/>
      <c r="CB203" s="189"/>
      <c r="CC203" s="191"/>
      <c r="CD203" s="189"/>
      <c r="CE203" s="189"/>
      <c r="CF203" s="189"/>
      <c r="CG203" s="189"/>
      <c r="CH203" s="189"/>
      <c r="CI203" s="191"/>
      <c r="CJ203" s="191"/>
      <c r="CK203" s="189"/>
      <c r="CL203" s="189"/>
      <c r="CM203" s="190"/>
      <c r="CN203" s="188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91"/>
      <c r="CZ203" s="191"/>
      <c r="DA203" s="191"/>
      <c r="DB203" s="189"/>
      <c r="DC203" s="189"/>
      <c r="DD203" s="189"/>
      <c r="DE203" s="189"/>
      <c r="DF203" s="189"/>
      <c r="DG203" s="189"/>
    </row>
    <row r="204" spans="1:111" s="64" customFormat="1" ht="40.5" customHeight="1">
      <c r="A204" s="186" t="s">
        <v>348</v>
      </c>
      <c r="B204" s="186"/>
      <c r="C204" s="186"/>
      <c r="D204" s="186"/>
      <c r="E204" s="186"/>
      <c r="F204" s="186"/>
      <c r="G204" s="186"/>
      <c r="H204" s="187" t="s">
        <v>334</v>
      </c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8" t="s">
        <v>304</v>
      </c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90"/>
      <c r="AZ204" s="188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90"/>
      <c r="BT204" s="188"/>
      <c r="BU204" s="189"/>
      <c r="BV204" s="189"/>
      <c r="BW204" s="189"/>
      <c r="BX204" s="189"/>
      <c r="BY204" s="189"/>
      <c r="BZ204" s="189"/>
      <c r="CA204" s="189"/>
      <c r="CB204" s="189"/>
      <c r="CC204" s="191"/>
      <c r="CD204" s="189"/>
      <c r="CE204" s="189"/>
      <c r="CF204" s="189"/>
      <c r="CG204" s="189"/>
      <c r="CH204" s="189"/>
      <c r="CI204" s="191"/>
      <c r="CJ204" s="191"/>
      <c r="CK204" s="189"/>
      <c r="CL204" s="189"/>
      <c r="CM204" s="190"/>
      <c r="CN204" s="188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91"/>
      <c r="CZ204" s="191"/>
      <c r="DA204" s="191"/>
      <c r="DB204" s="189"/>
      <c r="DC204" s="189"/>
      <c r="DD204" s="189"/>
      <c r="DE204" s="189"/>
      <c r="DF204" s="189"/>
      <c r="DG204" s="189"/>
    </row>
    <row r="205" spans="1:111" s="64" customFormat="1" ht="15" customHeight="1">
      <c r="A205" s="186" t="s">
        <v>349</v>
      </c>
      <c r="B205" s="186"/>
      <c r="C205" s="186"/>
      <c r="D205" s="186"/>
      <c r="E205" s="186"/>
      <c r="F205" s="186"/>
      <c r="G205" s="186"/>
      <c r="H205" s="187" t="s">
        <v>178</v>
      </c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8" t="s">
        <v>304</v>
      </c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90"/>
      <c r="AZ205" s="188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90"/>
      <c r="BT205" s="188"/>
      <c r="BU205" s="189"/>
      <c r="BV205" s="189"/>
      <c r="BW205" s="189"/>
      <c r="BX205" s="189"/>
      <c r="BY205" s="189"/>
      <c r="BZ205" s="189"/>
      <c r="CA205" s="189"/>
      <c r="CB205" s="189"/>
      <c r="CC205" s="191"/>
      <c r="CD205" s="189"/>
      <c r="CE205" s="189"/>
      <c r="CF205" s="189"/>
      <c r="CG205" s="189"/>
      <c r="CH205" s="189"/>
      <c r="CI205" s="191"/>
      <c r="CJ205" s="191"/>
      <c r="CK205" s="189"/>
      <c r="CL205" s="189"/>
      <c r="CM205" s="190"/>
      <c r="CN205" s="188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91"/>
      <c r="CZ205" s="191"/>
      <c r="DA205" s="191"/>
      <c r="DB205" s="189"/>
      <c r="DC205" s="189"/>
      <c r="DD205" s="189"/>
      <c r="DE205" s="189"/>
      <c r="DF205" s="189"/>
      <c r="DG205" s="189"/>
    </row>
    <row r="206" spans="1:111" s="64" customFormat="1" ht="54" customHeight="1">
      <c r="A206" s="186" t="s">
        <v>350</v>
      </c>
      <c r="B206" s="186"/>
      <c r="C206" s="186"/>
      <c r="D206" s="186"/>
      <c r="E206" s="186"/>
      <c r="F206" s="186"/>
      <c r="G206" s="186"/>
      <c r="H206" s="187" t="s">
        <v>351</v>
      </c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8" t="s">
        <v>294</v>
      </c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90"/>
      <c r="AZ206" s="188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90"/>
      <c r="BT206" s="188"/>
      <c r="BU206" s="189"/>
      <c r="BV206" s="189"/>
      <c r="BW206" s="189"/>
      <c r="BX206" s="189"/>
      <c r="BY206" s="189"/>
      <c r="BZ206" s="189"/>
      <c r="CA206" s="189"/>
      <c r="CB206" s="189"/>
      <c r="CC206" s="191"/>
      <c r="CD206" s="189"/>
      <c r="CE206" s="189"/>
      <c r="CF206" s="189"/>
      <c r="CG206" s="189"/>
      <c r="CH206" s="189"/>
      <c r="CI206" s="191"/>
      <c r="CJ206" s="191"/>
      <c r="CK206" s="189"/>
      <c r="CL206" s="189"/>
      <c r="CM206" s="190"/>
      <c r="CN206" s="188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91"/>
      <c r="CZ206" s="191"/>
      <c r="DA206" s="191"/>
      <c r="DB206" s="189"/>
      <c r="DC206" s="189"/>
      <c r="DD206" s="189"/>
      <c r="DE206" s="189"/>
      <c r="DF206" s="189"/>
      <c r="DG206" s="189"/>
    </row>
    <row r="207" spans="1:111" s="64" customFormat="1" ht="80.25" customHeight="1">
      <c r="A207" s="186" t="s">
        <v>352</v>
      </c>
      <c r="B207" s="186"/>
      <c r="C207" s="186"/>
      <c r="D207" s="186"/>
      <c r="E207" s="186"/>
      <c r="F207" s="186"/>
      <c r="G207" s="186"/>
      <c r="H207" s="187" t="s">
        <v>296</v>
      </c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8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90"/>
      <c r="AZ207" s="188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90"/>
      <c r="BT207" s="188"/>
      <c r="BU207" s="189"/>
      <c r="BV207" s="189"/>
      <c r="BW207" s="189"/>
      <c r="BX207" s="189"/>
      <c r="BY207" s="189"/>
      <c r="BZ207" s="189"/>
      <c r="CA207" s="189"/>
      <c r="CB207" s="189"/>
      <c r="CC207" s="191"/>
      <c r="CD207" s="189"/>
      <c r="CE207" s="189"/>
      <c r="CF207" s="189"/>
      <c r="CG207" s="189"/>
      <c r="CH207" s="189"/>
      <c r="CI207" s="191"/>
      <c r="CJ207" s="191"/>
      <c r="CK207" s="189"/>
      <c r="CL207" s="189"/>
      <c r="CM207" s="190"/>
      <c r="CN207" s="188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91"/>
      <c r="CZ207" s="191"/>
      <c r="DA207" s="191"/>
      <c r="DB207" s="189"/>
      <c r="DC207" s="189"/>
      <c r="DD207" s="189"/>
      <c r="DE207" s="189"/>
      <c r="DF207" s="189"/>
      <c r="DG207" s="189"/>
    </row>
  </sheetData>
  <mergeCells count="1067">
    <mergeCell ref="A21:AG21"/>
    <mergeCell ref="AH21:DG21"/>
    <mergeCell ref="A22:W22"/>
    <mergeCell ref="X22:DG22"/>
    <mergeCell ref="A23:W23"/>
    <mergeCell ref="X23:DG23"/>
    <mergeCell ref="A12:DG12"/>
    <mergeCell ref="A14:DG14"/>
    <mergeCell ref="A15:DG15"/>
    <mergeCell ref="A16:DG16"/>
    <mergeCell ref="A18:DG18"/>
    <mergeCell ref="A20:Z20"/>
    <mergeCell ref="AA20:DG20"/>
    <mergeCell ref="BQ2:DG2"/>
    <mergeCell ref="BQ4:DG4"/>
    <mergeCell ref="A8:DG8"/>
    <mergeCell ref="A10:DG10"/>
    <mergeCell ref="L11:AU11"/>
    <mergeCell ref="AV11:CE11"/>
    <mergeCell ref="CF11:CP11"/>
    <mergeCell ref="A31:DG31"/>
    <mergeCell ref="A33:AI33"/>
    <mergeCell ref="AJ33:AY33"/>
    <mergeCell ref="AZ33:BS33"/>
    <mergeCell ref="BT33:CM33"/>
    <mergeCell ref="CN33:DG33"/>
    <mergeCell ref="A27:AE27"/>
    <mergeCell ref="AF27:DG27"/>
    <mergeCell ref="A28:Y28"/>
    <mergeCell ref="Z28:DG28"/>
    <mergeCell ref="A29:G29"/>
    <mergeCell ref="H29:DG29"/>
    <mergeCell ref="A24:G24"/>
    <mergeCell ref="H24:DG24"/>
    <mergeCell ref="A25:G25"/>
    <mergeCell ref="H25:DG25"/>
    <mergeCell ref="A26:Y26"/>
    <mergeCell ref="Z26:DG26"/>
    <mergeCell ref="A37:G37"/>
    <mergeCell ref="H37:AI37"/>
    <mergeCell ref="AJ37:AY37"/>
    <mergeCell ref="AZ37:BS37"/>
    <mergeCell ref="BT37:CM37"/>
    <mergeCell ref="CN37:DG37"/>
    <mergeCell ref="A36:G36"/>
    <mergeCell ref="H36:AI36"/>
    <mergeCell ref="AJ36:AY36"/>
    <mergeCell ref="AZ36:BS36"/>
    <mergeCell ref="BT36:CM36"/>
    <mergeCell ref="CN36:DG36"/>
    <mergeCell ref="A34:DG34"/>
    <mergeCell ref="A35:G35"/>
    <mergeCell ref="H35:AI35"/>
    <mergeCell ref="AJ35:AY35"/>
    <mergeCell ref="AZ35:BS35"/>
    <mergeCell ref="BT35:CM35"/>
    <mergeCell ref="CN35:DG35"/>
    <mergeCell ref="A40:G40"/>
    <mergeCell ref="H40:AI40"/>
    <mergeCell ref="AJ40:AY40"/>
    <mergeCell ref="AZ40:BS40"/>
    <mergeCell ref="BT40:CM40"/>
    <mergeCell ref="CN40:DG40"/>
    <mergeCell ref="A39:G39"/>
    <mergeCell ref="H39:AI39"/>
    <mergeCell ref="AJ39:AY39"/>
    <mergeCell ref="AZ39:BS39"/>
    <mergeCell ref="BT39:CM39"/>
    <mergeCell ref="CN39:DG39"/>
    <mergeCell ref="A38:G38"/>
    <mergeCell ref="H38:AI38"/>
    <mergeCell ref="AJ38:AY38"/>
    <mergeCell ref="AZ38:BS38"/>
    <mergeCell ref="BT38:CM38"/>
    <mergeCell ref="CN38:DG38"/>
    <mergeCell ref="A43:G43"/>
    <mergeCell ref="H43:AI43"/>
    <mergeCell ref="AJ43:AY43"/>
    <mergeCell ref="AZ43:BS43"/>
    <mergeCell ref="BT43:CM43"/>
    <mergeCell ref="CN43:DG43"/>
    <mergeCell ref="A42:G42"/>
    <mergeCell ref="H42:AI42"/>
    <mergeCell ref="AJ42:AY42"/>
    <mergeCell ref="AZ42:BS42"/>
    <mergeCell ref="BT42:CM42"/>
    <mergeCell ref="CN42:DG42"/>
    <mergeCell ref="A41:G41"/>
    <mergeCell ref="H41:AI41"/>
    <mergeCell ref="AJ41:AY41"/>
    <mergeCell ref="AZ41:BS41"/>
    <mergeCell ref="BT41:CM41"/>
    <mergeCell ref="CN41:DG41"/>
    <mergeCell ref="A46:G46"/>
    <mergeCell ref="H46:AI46"/>
    <mergeCell ref="AJ46:AY46"/>
    <mergeCell ref="AZ46:BS46"/>
    <mergeCell ref="BT46:CM46"/>
    <mergeCell ref="CN46:DG46"/>
    <mergeCell ref="A45:G45"/>
    <mergeCell ref="H45:AI45"/>
    <mergeCell ref="AJ45:AY45"/>
    <mergeCell ref="AZ45:BS45"/>
    <mergeCell ref="BT45:CM45"/>
    <mergeCell ref="CN45:DG45"/>
    <mergeCell ref="A44:G44"/>
    <mergeCell ref="H44:AI44"/>
    <mergeCell ref="AJ44:AY44"/>
    <mergeCell ref="AZ44:BS44"/>
    <mergeCell ref="BT44:CM44"/>
    <mergeCell ref="CN44:DG44"/>
    <mergeCell ref="A49:G49"/>
    <mergeCell ref="H49:AI49"/>
    <mergeCell ref="AJ49:AY49"/>
    <mergeCell ref="AZ49:BS49"/>
    <mergeCell ref="BT49:CM49"/>
    <mergeCell ref="CN49:DG49"/>
    <mergeCell ref="A48:G48"/>
    <mergeCell ref="H48:AI48"/>
    <mergeCell ref="AJ48:AY48"/>
    <mergeCell ref="AZ48:BS48"/>
    <mergeCell ref="BT48:CM48"/>
    <mergeCell ref="CN48:DG48"/>
    <mergeCell ref="A47:G47"/>
    <mergeCell ref="H47:AI47"/>
    <mergeCell ref="AJ47:AY47"/>
    <mergeCell ref="AZ47:BS47"/>
    <mergeCell ref="BT47:CM47"/>
    <mergeCell ref="CN47:DG47"/>
    <mergeCell ref="A52:G52"/>
    <mergeCell ref="H52:AI52"/>
    <mergeCell ref="AJ52:AY52"/>
    <mergeCell ref="AZ52:BS52"/>
    <mergeCell ref="BT52:CM52"/>
    <mergeCell ref="CN52:DG52"/>
    <mergeCell ref="A51:G51"/>
    <mergeCell ref="H51:AI51"/>
    <mergeCell ref="AJ51:AY51"/>
    <mergeCell ref="AZ51:BS51"/>
    <mergeCell ref="BT51:CM51"/>
    <mergeCell ref="CN51:DG51"/>
    <mergeCell ref="A50:G50"/>
    <mergeCell ref="H50:AI50"/>
    <mergeCell ref="AJ50:AY50"/>
    <mergeCell ref="AZ50:BS50"/>
    <mergeCell ref="BT50:CM50"/>
    <mergeCell ref="CN50:DG50"/>
    <mergeCell ref="A55:G55"/>
    <mergeCell ref="H55:AI55"/>
    <mergeCell ref="AJ55:AY55"/>
    <mergeCell ref="AZ55:BS55"/>
    <mergeCell ref="BT55:CM55"/>
    <mergeCell ref="CN55:DG55"/>
    <mergeCell ref="A54:G54"/>
    <mergeCell ref="H54:AI54"/>
    <mergeCell ref="AJ54:AY54"/>
    <mergeCell ref="AZ54:BS54"/>
    <mergeCell ref="BT54:CM54"/>
    <mergeCell ref="CN54:DG54"/>
    <mergeCell ref="A53:G53"/>
    <mergeCell ref="H53:AI53"/>
    <mergeCell ref="AJ53:AY53"/>
    <mergeCell ref="AZ53:BS53"/>
    <mergeCell ref="BT53:CM53"/>
    <mergeCell ref="CN53:DG53"/>
    <mergeCell ref="A58:G58"/>
    <mergeCell ref="H58:AI58"/>
    <mergeCell ref="AJ58:AY58"/>
    <mergeCell ref="AZ58:BS58"/>
    <mergeCell ref="BT58:CM58"/>
    <mergeCell ref="CN58:DG58"/>
    <mergeCell ref="A57:G57"/>
    <mergeCell ref="H57:AI57"/>
    <mergeCell ref="AJ57:AY57"/>
    <mergeCell ref="AZ57:BS57"/>
    <mergeCell ref="BT57:CM57"/>
    <mergeCell ref="CN57:DG57"/>
    <mergeCell ref="A56:G56"/>
    <mergeCell ref="H56:AI56"/>
    <mergeCell ref="AJ56:AY56"/>
    <mergeCell ref="AZ56:BS56"/>
    <mergeCell ref="BT56:CM56"/>
    <mergeCell ref="CN56:DG56"/>
    <mergeCell ref="A61:G61"/>
    <mergeCell ref="H61:AI61"/>
    <mergeCell ref="AJ61:AY61"/>
    <mergeCell ref="AZ61:BS61"/>
    <mergeCell ref="BT61:CM61"/>
    <mergeCell ref="CN61:DG61"/>
    <mergeCell ref="A60:G60"/>
    <mergeCell ref="H60:AI60"/>
    <mergeCell ref="AJ60:AY60"/>
    <mergeCell ref="AZ60:BS60"/>
    <mergeCell ref="BT60:CM60"/>
    <mergeCell ref="CN60:DG60"/>
    <mergeCell ref="A59:G59"/>
    <mergeCell ref="H59:AI59"/>
    <mergeCell ref="AJ59:AY59"/>
    <mergeCell ref="AZ59:BS59"/>
    <mergeCell ref="BT59:CM59"/>
    <mergeCell ref="CN59:DG59"/>
    <mergeCell ref="A64:G64"/>
    <mergeCell ref="H64:AI64"/>
    <mergeCell ref="AJ64:AY64"/>
    <mergeCell ref="AZ64:BS64"/>
    <mergeCell ref="BT64:CM64"/>
    <mergeCell ref="CN64:DG64"/>
    <mergeCell ref="A63:G63"/>
    <mergeCell ref="H63:AI63"/>
    <mergeCell ref="AJ63:AY63"/>
    <mergeCell ref="AZ63:BS63"/>
    <mergeCell ref="BT63:CM63"/>
    <mergeCell ref="CN63:DG63"/>
    <mergeCell ref="A62:G62"/>
    <mergeCell ref="H62:AI62"/>
    <mergeCell ref="AJ62:AY62"/>
    <mergeCell ref="AZ62:BS62"/>
    <mergeCell ref="BT62:CM62"/>
    <mergeCell ref="CN62:DG62"/>
    <mergeCell ref="A67:G67"/>
    <mergeCell ref="H67:AI67"/>
    <mergeCell ref="AJ67:AY67"/>
    <mergeCell ref="AZ67:BS67"/>
    <mergeCell ref="BT67:CM67"/>
    <mergeCell ref="CN67:DG67"/>
    <mergeCell ref="A66:G66"/>
    <mergeCell ref="H66:AI66"/>
    <mergeCell ref="AJ66:AY66"/>
    <mergeCell ref="AZ66:BS66"/>
    <mergeCell ref="BT66:CM66"/>
    <mergeCell ref="CN66:DG66"/>
    <mergeCell ref="A65:G65"/>
    <mergeCell ref="H65:AI65"/>
    <mergeCell ref="AJ65:AY65"/>
    <mergeCell ref="AZ65:BS65"/>
    <mergeCell ref="BT65:CM65"/>
    <mergeCell ref="CN65:DG65"/>
    <mergeCell ref="A71:G71"/>
    <mergeCell ref="H71:AI71"/>
    <mergeCell ref="AJ71:AY71"/>
    <mergeCell ref="AZ71:BS71"/>
    <mergeCell ref="BT71:CM71"/>
    <mergeCell ref="CN71:DG71"/>
    <mergeCell ref="A69:DG69"/>
    <mergeCell ref="A70:G70"/>
    <mergeCell ref="H70:AI70"/>
    <mergeCell ref="AJ70:AY70"/>
    <mergeCell ref="AZ70:BS70"/>
    <mergeCell ref="BT70:CM70"/>
    <mergeCell ref="CN70:DG70"/>
    <mergeCell ref="A68:G68"/>
    <mergeCell ref="H68:AI68"/>
    <mergeCell ref="AJ68:AY68"/>
    <mergeCell ref="AZ68:BS68"/>
    <mergeCell ref="BT68:CM68"/>
    <mergeCell ref="CN68:DG68"/>
    <mergeCell ref="A74:G74"/>
    <mergeCell ref="H74:AI74"/>
    <mergeCell ref="AJ74:AY74"/>
    <mergeCell ref="AZ74:BS74"/>
    <mergeCell ref="BT74:CM74"/>
    <mergeCell ref="CN74:DG74"/>
    <mergeCell ref="A73:G73"/>
    <mergeCell ref="H73:AI73"/>
    <mergeCell ref="AJ73:AY73"/>
    <mergeCell ref="AZ73:BS73"/>
    <mergeCell ref="BT73:CM73"/>
    <mergeCell ref="CN73:DG73"/>
    <mergeCell ref="A72:G72"/>
    <mergeCell ref="H72:AI72"/>
    <mergeCell ref="AJ72:AY72"/>
    <mergeCell ref="AZ72:BS72"/>
    <mergeCell ref="BT72:CM72"/>
    <mergeCell ref="CN72:DG72"/>
    <mergeCell ref="A77:G77"/>
    <mergeCell ref="H77:AI77"/>
    <mergeCell ref="AJ77:AY77"/>
    <mergeCell ref="AZ77:BS77"/>
    <mergeCell ref="BT77:CM77"/>
    <mergeCell ref="CN77:DG77"/>
    <mergeCell ref="A76:G76"/>
    <mergeCell ref="H76:AI76"/>
    <mergeCell ref="AJ76:AY76"/>
    <mergeCell ref="AZ76:BS76"/>
    <mergeCell ref="BT76:CM76"/>
    <mergeCell ref="CN76:DG76"/>
    <mergeCell ref="A75:G75"/>
    <mergeCell ref="H75:AI75"/>
    <mergeCell ref="AJ75:AY75"/>
    <mergeCell ref="AZ75:BS75"/>
    <mergeCell ref="BT75:CM75"/>
    <mergeCell ref="CN75:DG75"/>
    <mergeCell ref="A80:G80"/>
    <mergeCell ref="H80:AI80"/>
    <mergeCell ref="AJ80:AY80"/>
    <mergeCell ref="AZ80:BS80"/>
    <mergeCell ref="BT80:CM80"/>
    <mergeCell ref="CN80:DG80"/>
    <mergeCell ref="A79:G79"/>
    <mergeCell ref="H79:AI79"/>
    <mergeCell ref="AJ79:AY79"/>
    <mergeCell ref="AZ79:BS79"/>
    <mergeCell ref="BT79:CM79"/>
    <mergeCell ref="CN79:DG79"/>
    <mergeCell ref="A78:G78"/>
    <mergeCell ref="H78:AI78"/>
    <mergeCell ref="AJ78:AY78"/>
    <mergeCell ref="AZ78:BS78"/>
    <mergeCell ref="BT78:CM78"/>
    <mergeCell ref="CN78:DG78"/>
    <mergeCell ref="A83:G83"/>
    <mergeCell ref="H83:AI83"/>
    <mergeCell ref="AJ83:AY83"/>
    <mergeCell ref="AZ83:BS83"/>
    <mergeCell ref="BT83:CM83"/>
    <mergeCell ref="CN83:DG83"/>
    <mergeCell ref="A82:G82"/>
    <mergeCell ref="H82:AI82"/>
    <mergeCell ref="AJ82:AY82"/>
    <mergeCell ref="AZ82:BS82"/>
    <mergeCell ref="BT82:CM82"/>
    <mergeCell ref="CN82:DG82"/>
    <mergeCell ref="A81:G81"/>
    <mergeCell ref="H81:AI81"/>
    <mergeCell ref="AJ81:AY81"/>
    <mergeCell ref="AZ81:BS81"/>
    <mergeCell ref="BT81:CM81"/>
    <mergeCell ref="CN81:DG81"/>
    <mergeCell ref="A86:G86"/>
    <mergeCell ref="H86:AI86"/>
    <mergeCell ref="AJ86:AY86"/>
    <mergeCell ref="AZ86:BS86"/>
    <mergeCell ref="BT86:CM86"/>
    <mergeCell ref="CN86:DG86"/>
    <mergeCell ref="A85:G85"/>
    <mergeCell ref="H85:AI85"/>
    <mergeCell ref="AJ85:AY85"/>
    <mergeCell ref="AZ85:BS85"/>
    <mergeCell ref="BT85:CM85"/>
    <mergeCell ref="CN85:DG85"/>
    <mergeCell ref="A84:G84"/>
    <mergeCell ref="H84:AI84"/>
    <mergeCell ref="AJ84:AY84"/>
    <mergeCell ref="AZ84:BS84"/>
    <mergeCell ref="BT84:CM84"/>
    <mergeCell ref="CN84:DG84"/>
    <mergeCell ref="A89:G89"/>
    <mergeCell ref="H89:AI89"/>
    <mergeCell ref="AJ89:AY89"/>
    <mergeCell ref="AZ89:BS89"/>
    <mergeCell ref="BT89:CM89"/>
    <mergeCell ref="CN89:DG89"/>
    <mergeCell ref="A88:G88"/>
    <mergeCell ref="H88:AI88"/>
    <mergeCell ref="AJ88:AY88"/>
    <mergeCell ref="AZ88:BS88"/>
    <mergeCell ref="BT88:CM88"/>
    <mergeCell ref="CN88:DG88"/>
    <mergeCell ref="A87:G87"/>
    <mergeCell ref="H87:AI87"/>
    <mergeCell ref="AJ87:AY87"/>
    <mergeCell ref="AZ87:BS87"/>
    <mergeCell ref="BT87:CM87"/>
    <mergeCell ref="CN87:DG87"/>
    <mergeCell ref="A92:G92"/>
    <mergeCell ref="H92:AI92"/>
    <mergeCell ref="AJ92:AY92"/>
    <mergeCell ref="AZ92:BS92"/>
    <mergeCell ref="BT92:CM92"/>
    <mergeCell ref="CN92:DG92"/>
    <mergeCell ref="A91:G91"/>
    <mergeCell ref="H91:AI91"/>
    <mergeCell ref="AJ91:AY91"/>
    <mergeCell ref="AZ91:BS91"/>
    <mergeCell ref="BT91:CM91"/>
    <mergeCell ref="CN91:DG91"/>
    <mergeCell ref="A90:G90"/>
    <mergeCell ref="H90:AI90"/>
    <mergeCell ref="AJ90:AY90"/>
    <mergeCell ref="AZ90:BS90"/>
    <mergeCell ref="BT90:CM90"/>
    <mergeCell ref="CN90:DG90"/>
    <mergeCell ref="A95:G95"/>
    <mergeCell ref="H95:AI95"/>
    <mergeCell ref="AJ95:AY95"/>
    <mergeCell ref="AZ95:BS95"/>
    <mergeCell ref="BT95:CM95"/>
    <mergeCell ref="CN95:DG95"/>
    <mergeCell ref="A94:G94"/>
    <mergeCell ref="H94:AI94"/>
    <mergeCell ref="AJ94:AY94"/>
    <mergeCell ref="AZ94:BS94"/>
    <mergeCell ref="BT94:CM94"/>
    <mergeCell ref="CN94:DG94"/>
    <mergeCell ref="A93:G93"/>
    <mergeCell ref="H93:AI93"/>
    <mergeCell ref="AJ93:AY93"/>
    <mergeCell ref="AZ93:BS93"/>
    <mergeCell ref="BT93:CM93"/>
    <mergeCell ref="CN93:DG93"/>
    <mergeCell ref="A98:G98"/>
    <mergeCell ref="H98:AI98"/>
    <mergeCell ref="AJ98:AY98"/>
    <mergeCell ref="AZ98:BS98"/>
    <mergeCell ref="BT98:CM98"/>
    <mergeCell ref="CN98:DG98"/>
    <mergeCell ref="A97:G97"/>
    <mergeCell ref="H97:AI97"/>
    <mergeCell ref="AJ97:AY97"/>
    <mergeCell ref="AZ97:BS97"/>
    <mergeCell ref="BT97:CM97"/>
    <mergeCell ref="CN97:DG97"/>
    <mergeCell ref="A96:G96"/>
    <mergeCell ref="H96:AI96"/>
    <mergeCell ref="AJ96:AY96"/>
    <mergeCell ref="AZ96:BS96"/>
    <mergeCell ref="BT96:CM96"/>
    <mergeCell ref="CN96:DG96"/>
    <mergeCell ref="A101:G101"/>
    <mergeCell ref="H101:AI101"/>
    <mergeCell ref="AJ101:AY101"/>
    <mergeCell ref="AZ101:BS101"/>
    <mergeCell ref="BT101:CM101"/>
    <mergeCell ref="CN101:DG101"/>
    <mergeCell ref="A100:G100"/>
    <mergeCell ref="H100:AI100"/>
    <mergeCell ref="AJ100:AY100"/>
    <mergeCell ref="AZ100:BS100"/>
    <mergeCell ref="BT100:CM100"/>
    <mergeCell ref="CN100:DG100"/>
    <mergeCell ref="A99:G99"/>
    <mergeCell ref="H99:AI99"/>
    <mergeCell ref="AJ99:AY99"/>
    <mergeCell ref="AZ99:BS99"/>
    <mergeCell ref="BT99:CM99"/>
    <mergeCell ref="CN99:DG99"/>
    <mergeCell ref="A104:G104"/>
    <mergeCell ref="H104:AI104"/>
    <mergeCell ref="AJ104:AY104"/>
    <mergeCell ref="AZ104:BS104"/>
    <mergeCell ref="BT104:CM104"/>
    <mergeCell ref="CN104:DG104"/>
    <mergeCell ref="A103:G103"/>
    <mergeCell ref="H103:AI103"/>
    <mergeCell ref="AJ103:AY103"/>
    <mergeCell ref="AZ103:BS103"/>
    <mergeCell ref="BT103:CM103"/>
    <mergeCell ref="CN103:DG103"/>
    <mergeCell ref="A102:G102"/>
    <mergeCell ref="H102:AI102"/>
    <mergeCell ref="AJ102:AY102"/>
    <mergeCell ref="AZ102:BS102"/>
    <mergeCell ref="BT102:CM102"/>
    <mergeCell ref="CN102:DG102"/>
    <mergeCell ref="A107:G107"/>
    <mergeCell ref="H107:AI107"/>
    <mergeCell ref="AJ107:AY107"/>
    <mergeCell ref="AZ107:BS107"/>
    <mergeCell ref="BT107:CM107"/>
    <mergeCell ref="CN107:DG107"/>
    <mergeCell ref="A106:G106"/>
    <mergeCell ref="H106:AI106"/>
    <mergeCell ref="AJ106:AY106"/>
    <mergeCell ref="AZ106:BS106"/>
    <mergeCell ref="BT106:CM106"/>
    <mergeCell ref="CN106:DG106"/>
    <mergeCell ref="A105:G105"/>
    <mergeCell ref="H105:AI105"/>
    <mergeCell ref="AJ105:AY105"/>
    <mergeCell ref="AZ105:BS105"/>
    <mergeCell ref="BT105:CM105"/>
    <mergeCell ref="CN105:DG105"/>
    <mergeCell ref="A110:G110"/>
    <mergeCell ref="H110:AI110"/>
    <mergeCell ref="AJ110:AY110"/>
    <mergeCell ref="AZ110:BS110"/>
    <mergeCell ref="BT110:CM110"/>
    <mergeCell ref="CN110:DG110"/>
    <mergeCell ref="A109:G109"/>
    <mergeCell ref="H109:AI109"/>
    <mergeCell ref="AJ109:AY109"/>
    <mergeCell ref="AZ109:BS109"/>
    <mergeCell ref="BT109:CM109"/>
    <mergeCell ref="CN109:DG109"/>
    <mergeCell ref="A108:G108"/>
    <mergeCell ref="H108:AI108"/>
    <mergeCell ref="AJ108:AY108"/>
    <mergeCell ref="AZ108:BS108"/>
    <mergeCell ref="BT108:CM108"/>
    <mergeCell ref="CN108:DG108"/>
    <mergeCell ref="A113:G113"/>
    <mergeCell ref="H113:AI113"/>
    <mergeCell ref="AJ113:AY113"/>
    <mergeCell ref="AZ113:BS113"/>
    <mergeCell ref="BT113:CM113"/>
    <mergeCell ref="CN113:DG113"/>
    <mergeCell ref="A112:G112"/>
    <mergeCell ref="H112:AI112"/>
    <mergeCell ref="AJ112:AY112"/>
    <mergeCell ref="AZ112:BS112"/>
    <mergeCell ref="BT112:CM112"/>
    <mergeCell ref="CN112:DG112"/>
    <mergeCell ref="A111:G111"/>
    <mergeCell ref="H111:AI111"/>
    <mergeCell ref="AJ111:AY111"/>
    <mergeCell ref="AZ111:BS111"/>
    <mergeCell ref="BT111:CM111"/>
    <mergeCell ref="CN111:DG111"/>
    <mergeCell ref="A116:G116"/>
    <mergeCell ref="H116:AI116"/>
    <mergeCell ref="AJ116:AY116"/>
    <mergeCell ref="AZ116:BS116"/>
    <mergeCell ref="BT116:CM116"/>
    <mergeCell ref="CN116:DG116"/>
    <mergeCell ref="A115:G115"/>
    <mergeCell ref="H115:AI115"/>
    <mergeCell ref="AJ115:AY115"/>
    <mergeCell ref="AZ115:BS115"/>
    <mergeCell ref="BT115:CM115"/>
    <mergeCell ref="CN115:DG115"/>
    <mergeCell ref="A114:G114"/>
    <mergeCell ref="H114:AI114"/>
    <mergeCell ref="AJ114:AY114"/>
    <mergeCell ref="AZ114:BS114"/>
    <mergeCell ref="BT114:CM114"/>
    <mergeCell ref="CN114:DG114"/>
    <mergeCell ref="A119:G119"/>
    <mergeCell ref="H119:AI119"/>
    <mergeCell ref="AJ119:AY119"/>
    <mergeCell ref="AZ119:BS119"/>
    <mergeCell ref="BT119:CM119"/>
    <mergeCell ref="CN119:DG119"/>
    <mergeCell ref="A118:G118"/>
    <mergeCell ref="H118:AI118"/>
    <mergeCell ref="AJ118:AY118"/>
    <mergeCell ref="AZ118:BS118"/>
    <mergeCell ref="BT118:CM118"/>
    <mergeCell ref="CN118:DG118"/>
    <mergeCell ref="A117:G117"/>
    <mergeCell ref="H117:AI117"/>
    <mergeCell ref="AJ117:AY117"/>
    <mergeCell ref="AZ117:BS117"/>
    <mergeCell ref="BT117:CM117"/>
    <mergeCell ref="CN117:DG117"/>
    <mergeCell ref="A122:G122"/>
    <mergeCell ref="H122:AI122"/>
    <mergeCell ref="AJ122:AY122"/>
    <mergeCell ref="AZ122:BS122"/>
    <mergeCell ref="BT122:CM122"/>
    <mergeCell ref="CN122:DG122"/>
    <mergeCell ref="A121:G121"/>
    <mergeCell ref="H121:AI121"/>
    <mergeCell ref="AJ121:AY121"/>
    <mergeCell ref="AZ121:BS121"/>
    <mergeCell ref="BT121:CM121"/>
    <mergeCell ref="CN121:DG121"/>
    <mergeCell ref="A120:G120"/>
    <mergeCell ref="H120:AI120"/>
    <mergeCell ref="AJ120:AY120"/>
    <mergeCell ref="AZ120:BS120"/>
    <mergeCell ref="BT120:CM120"/>
    <mergeCell ref="CN120:DG120"/>
    <mergeCell ref="A125:G125"/>
    <mergeCell ref="H125:AI125"/>
    <mergeCell ref="AJ125:AY125"/>
    <mergeCell ref="AZ125:BS125"/>
    <mergeCell ref="BT125:CM125"/>
    <mergeCell ref="CN125:DG125"/>
    <mergeCell ref="A124:G124"/>
    <mergeCell ref="H124:AI124"/>
    <mergeCell ref="AJ124:AY124"/>
    <mergeCell ref="AZ124:BS124"/>
    <mergeCell ref="BT124:CM124"/>
    <mergeCell ref="CN124:DG124"/>
    <mergeCell ref="A123:G123"/>
    <mergeCell ref="H123:AI123"/>
    <mergeCell ref="AJ123:AY123"/>
    <mergeCell ref="AZ123:BS123"/>
    <mergeCell ref="BT123:CM123"/>
    <mergeCell ref="CN123:DG123"/>
    <mergeCell ref="A128:G128"/>
    <mergeCell ref="H128:AI128"/>
    <mergeCell ref="AJ128:AY128"/>
    <mergeCell ref="AZ128:BS128"/>
    <mergeCell ref="BT128:CM128"/>
    <mergeCell ref="CN128:DG128"/>
    <mergeCell ref="A127:G127"/>
    <mergeCell ref="H127:AI127"/>
    <mergeCell ref="AJ127:AY127"/>
    <mergeCell ref="AZ127:BS127"/>
    <mergeCell ref="BT127:CM127"/>
    <mergeCell ref="CN127:DG127"/>
    <mergeCell ref="A126:G126"/>
    <mergeCell ref="H126:AI126"/>
    <mergeCell ref="AJ126:AY126"/>
    <mergeCell ref="AZ126:BS126"/>
    <mergeCell ref="BT126:CM126"/>
    <mergeCell ref="CN126:DG126"/>
    <mergeCell ref="A131:G131"/>
    <mergeCell ref="H131:AI131"/>
    <mergeCell ref="AJ131:AY131"/>
    <mergeCell ref="AZ131:BS131"/>
    <mergeCell ref="BT131:CM131"/>
    <mergeCell ref="CN131:DG131"/>
    <mergeCell ref="A130:G130"/>
    <mergeCell ref="H130:AI130"/>
    <mergeCell ref="AJ130:AY130"/>
    <mergeCell ref="AZ130:BS130"/>
    <mergeCell ref="BT130:CM130"/>
    <mergeCell ref="CN130:DG130"/>
    <mergeCell ref="A129:G129"/>
    <mergeCell ref="H129:AI129"/>
    <mergeCell ref="AJ129:AY129"/>
    <mergeCell ref="AZ129:BS129"/>
    <mergeCell ref="BT129:CM129"/>
    <mergeCell ref="CN129:DG129"/>
    <mergeCell ref="A134:G134"/>
    <mergeCell ref="H134:AI134"/>
    <mergeCell ref="AJ134:AY134"/>
    <mergeCell ref="AZ134:BS134"/>
    <mergeCell ref="BT134:CM134"/>
    <mergeCell ref="CN134:DG134"/>
    <mergeCell ref="A133:G133"/>
    <mergeCell ref="H133:AI133"/>
    <mergeCell ref="AJ133:AY133"/>
    <mergeCell ref="AZ133:BS133"/>
    <mergeCell ref="BT133:CM133"/>
    <mergeCell ref="CN133:DG133"/>
    <mergeCell ref="A132:G132"/>
    <mergeCell ref="H132:AI132"/>
    <mergeCell ref="AJ132:AY132"/>
    <mergeCell ref="AZ132:BS132"/>
    <mergeCell ref="BT132:CM132"/>
    <mergeCell ref="CN132:DG132"/>
    <mergeCell ref="A137:G137"/>
    <mergeCell ref="H137:AI137"/>
    <mergeCell ref="AJ137:AY137"/>
    <mergeCell ref="AZ137:BS137"/>
    <mergeCell ref="BT137:CM137"/>
    <mergeCell ref="CN137:DG137"/>
    <mergeCell ref="A136:G136"/>
    <mergeCell ref="H136:AI136"/>
    <mergeCell ref="AJ136:AY136"/>
    <mergeCell ref="AZ136:BS136"/>
    <mergeCell ref="BT136:CM136"/>
    <mergeCell ref="CN136:DG136"/>
    <mergeCell ref="A135:G135"/>
    <mergeCell ref="H135:AI135"/>
    <mergeCell ref="AJ135:AY135"/>
    <mergeCell ref="AZ135:BS135"/>
    <mergeCell ref="BT135:CM135"/>
    <mergeCell ref="CN135:DG135"/>
    <mergeCell ref="A140:G140"/>
    <mergeCell ref="H140:AI140"/>
    <mergeCell ref="AJ140:AY140"/>
    <mergeCell ref="AZ140:BS140"/>
    <mergeCell ref="BT140:CM140"/>
    <mergeCell ref="CN140:DG140"/>
    <mergeCell ref="A139:G139"/>
    <mergeCell ref="H139:AI139"/>
    <mergeCell ref="AJ139:AY139"/>
    <mergeCell ref="AZ139:BS139"/>
    <mergeCell ref="BT139:CM139"/>
    <mergeCell ref="CN139:DG139"/>
    <mergeCell ref="A138:G138"/>
    <mergeCell ref="H138:AI138"/>
    <mergeCell ref="AJ138:AY138"/>
    <mergeCell ref="AZ138:BS138"/>
    <mergeCell ref="BT138:CM138"/>
    <mergeCell ref="CN138:DG138"/>
    <mergeCell ref="A143:G143"/>
    <mergeCell ref="H143:AI143"/>
    <mergeCell ref="AJ143:AY143"/>
    <mergeCell ref="AZ143:BS143"/>
    <mergeCell ref="BT143:CM143"/>
    <mergeCell ref="CN143:DG143"/>
    <mergeCell ref="A142:G142"/>
    <mergeCell ref="H142:AI142"/>
    <mergeCell ref="AJ142:AY142"/>
    <mergeCell ref="AZ142:BS142"/>
    <mergeCell ref="BT142:CM142"/>
    <mergeCell ref="CN142:DG142"/>
    <mergeCell ref="A141:G141"/>
    <mergeCell ref="H141:AI141"/>
    <mergeCell ref="AJ141:AY141"/>
    <mergeCell ref="AZ141:BS141"/>
    <mergeCell ref="BT141:CM141"/>
    <mergeCell ref="CN141:DG141"/>
    <mergeCell ref="A146:G146"/>
    <mergeCell ref="H146:AI146"/>
    <mergeCell ref="AJ146:AY146"/>
    <mergeCell ref="AZ146:BS146"/>
    <mergeCell ref="BT146:CM146"/>
    <mergeCell ref="CN146:DG146"/>
    <mergeCell ref="A145:G145"/>
    <mergeCell ref="H145:AI145"/>
    <mergeCell ref="AJ145:AY145"/>
    <mergeCell ref="AZ145:BS145"/>
    <mergeCell ref="BT145:CM145"/>
    <mergeCell ref="CN145:DG145"/>
    <mergeCell ref="A144:G144"/>
    <mergeCell ref="H144:AI144"/>
    <mergeCell ref="AJ144:AY144"/>
    <mergeCell ref="AZ144:BS144"/>
    <mergeCell ref="BT144:CM144"/>
    <mergeCell ref="CN144:DG144"/>
    <mergeCell ref="A149:G149"/>
    <mergeCell ref="H149:AI149"/>
    <mergeCell ref="AJ149:AY149"/>
    <mergeCell ref="AZ149:BS149"/>
    <mergeCell ref="BT149:CM149"/>
    <mergeCell ref="CN149:DG149"/>
    <mergeCell ref="A148:G148"/>
    <mergeCell ref="H148:AI148"/>
    <mergeCell ref="AJ148:AY148"/>
    <mergeCell ref="AZ148:BS148"/>
    <mergeCell ref="BT148:CM148"/>
    <mergeCell ref="CN148:DG148"/>
    <mergeCell ref="A147:G147"/>
    <mergeCell ref="H147:AI147"/>
    <mergeCell ref="AJ147:AY147"/>
    <mergeCell ref="AZ147:BS147"/>
    <mergeCell ref="BT147:CM147"/>
    <mergeCell ref="CN147:DG147"/>
    <mergeCell ref="A152:G152"/>
    <mergeCell ref="H152:AI152"/>
    <mergeCell ref="AJ152:AY152"/>
    <mergeCell ref="AZ152:BS152"/>
    <mergeCell ref="BT152:CM152"/>
    <mergeCell ref="CN152:DG152"/>
    <mergeCell ref="A151:G151"/>
    <mergeCell ref="H151:AI151"/>
    <mergeCell ref="AJ151:AY151"/>
    <mergeCell ref="AZ151:BS151"/>
    <mergeCell ref="BT151:CM151"/>
    <mergeCell ref="CN151:DG151"/>
    <mergeCell ref="A150:G150"/>
    <mergeCell ref="H150:AI150"/>
    <mergeCell ref="AJ150:AY150"/>
    <mergeCell ref="AZ150:BS150"/>
    <mergeCell ref="BT150:CM150"/>
    <mergeCell ref="CN150:DG150"/>
    <mergeCell ref="A155:G155"/>
    <mergeCell ref="H155:AI155"/>
    <mergeCell ref="AJ155:AY155"/>
    <mergeCell ref="AZ155:BS155"/>
    <mergeCell ref="BT155:CM155"/>
    <mergeCell ref="CN155:DG155"/>
    <mergeCell ref="A154:G154"/>
    <mergeCell ref="H154:AI154"/>
    <mergeCell ref="AJ154:AY154"/>
    <mergeCell ref="AZ154:BS154"/>
    <mergeCell ref="BT154:CM154"/>
    <mergeCell ref="CN154:DG154"/>
    <mergeCell ref="A153:G153"/>
    <mergeCell ref="H153:AI153"/>
    <mergeCell ref="AJ153:AY153"/>
    <mergeCell ref="AZ153:BS153"/>
    <mergeCell ref="BT153:CM153"/>
    <mergeCell ref="CN153:DG153"/>
    <mergeCell ref="A158:G158"/>
    <mergeCell ref="H158:AI158"/>
    <mergeCell ref="AJ158:AY158"/>
    <mergeCell ref="AZ158:BS158"/>
    <mergeCell ref="BT158:CM158"/>
    <mergeCell ref="CN158:DG158"/>
    <mergeCell ref="A157:G157"/>
    <mergeCell ref="H157:AI157"/>
    <mergeCell ref="AJ157:AY157"/>
    <mergeCell ref="AZ157:BS157"/>
    <mergeCell ref="BT157:CM157"/>
    <mergeCell ref="CN157:DG157"/>
    <mergeCell ref="A156:G156"/>
    <mergeCell ref="H156:AI156"/>
    <mergeCell ref="AJ156:AY156"/>
    <mergeCell ref="AZ156:BS156"/>
    <mergeCell ref="BT156:CM156"/>
    <mergeCell ref="CN156:DG156"/>
    <mergeCell ref="A161:G161"/>
    <mergeCell ref="H161:AI161"/>
    <mergeCell ref="AJ161:AY161"/>
    <mergeCell ref="AZ161:BS161"/>
    <mergeCell ref="BT161:CM161"/>
    <mergeCell ref="CN161:DG161"/>
    <mergeCell ref="A160:G160"/>
    <mergeCell ref="H160:AI160"/>
    <mergeCell ref="AJ160:AY160"/>
    <mergeCell ref="AZ160:BS160"/>
    <mergeCell ref="BT160:CM160"/>
    <mergeCell ref="CN160:DG160"/>
    <mergeCell ref="A159:G159"/>
    <mergeCell ref="H159:AI159"/>
    <mergeCell ref="AJ159:AY159"/>
    <mergeCell ref="AZ159:BS159"/>
    <mergeCell ref="BT159:CM159"/>
    <mergeCell ref="CN159:DG159"/>
    <mergeCell ref="A165:G165"/>
    <mergeCell ref="H165:AI165"/>
    <mergeCell ref="AJ165:AY165"/>
    <mergeCell ref="AZ165:BS165"/>
    <mergeCell ref="BT165:CM165"/>
    <mergeCell ref="CN165:DG165"/>
    <mergeCell ref="A164:G164"/>
    <mergeCell ref="H164:AI164"/>
    <mergeCell ref="AJ164:AY164"/>
    <mergeCell ref="AZ164:BS164"/>
    <mergeCell ref="BT164:CM164"/>
    <mergeCell ref="CN164:DG164"/>
    <mergeCell ref="A162:DG162"/>
    <mergeCell ref="A163:G163"/>
    <mergeCell ref="H163:AI163"/>
    <mergeCell ref="AJ163:AY163"/>
    <mergeCell ref="AZ163:BS163"/>
    <mergeCell ref="BT163:CM163"/>
    <mergeCell ref="CN163:DG163"/>
    <mergeCell ref="A168:G168"/>
    <mergeCell ref="H168:AI168"/>
    <mergeCell ref="AJ168:AY168"/>
    <mergeCell ref="AZ168:BS168"/>
    <mergeCell ref="BT168:CM168"/>
    <mergeCell ref="CN168:DG168"/>
    <mergeCell ref="A167:G167"/>
    <mergeCell ref="H167:AI167"/>
    <mergeCell ref="AJ167:AY167"/>
    <mergeCell ref="AZ167:BS167"/>
    <mergeCell ref="BT167:CM167"/>
    <mergeCell ref="CN167:DG167"/>
    <mergeCell ref="A166:G166"/>
    <mergeCell ref="H166:AI166"/>
    <mergeCell ref="AJ166:AY166"/>
    <mergeCell ref="AZ166:BS166"/>
    <mergeCell ref="BT166:CM166"/>
    <mergeCell ref="CN166:DG166"/>
    <mergeCell ref="A171:G171"/>
    <mergeCell ref="H171:AI171"/>
    <mergeCell ref="AJ171:AY171"/>
    <mergeCell ref="AZ171:BS171"/>
    <mergeCell ref="BT171:CM171"/>
    <mergeCell ref="CN171:DG171"/>
    <mergeCell ref="A170:G170"/>
    <mergeCell ref="H170:AI170"/>
    <mergeCell ref="AJ170:AY170"/>
    <mergeCell ref="AZ170:BS170"/>
    <mergeCell ref="BT170:CM170"/>
    <mergeCell ref="CN170:DG170"/>
    <mergeCell ref="A169:G169"/>
    <mergeCell ref="H169:AI169"/>
    <mergeCell ref="AJ169:AY169"/>
    <mergeCell ref="AZ169:BS169"/>
    <mergeCell ref="BT169:CM169"/>
    <mergeCell ref="CN169:DG169"/>
    <mergeCell ref="A174:G174"/>
    <mergeCell ref="H174:AI174"/>
    <mergeCell ref="AJ174:AY174"/>
    <mergeCell ref="AZ174:BS174"/>
    <mergeCell ref="BT174:CM174"/>
    <mergeCell ref="CN174:DG174"/>
    <mergeCell ref="A173:G173"/>
    <mergeCell ref="H173:AI173"/>
    <mergeCell ref="AJ173:AY173"/>
    <mergeCell ref="AZ173:BS173"/>
    <mergeCell ref="BT173:CM173"/>
    <mergeCell ref="CN173:DG173"/>
    <mergeCell ref="A172:G172"/>
    <mergeCell ref="H172:AI172"/>
    <mergeCell ref="AJ172:AY172"/>
    <mergeCell ref="AZ172:BS172"/>
    <mergeCell ref="BT172:CM172"/>
    <mergeCell ref="CN172:DG172"/>
    <mergeCell ref="A177:G177"/>
    <mergeCell ref="H177:AI177"/>
    <mergeCell ref="AJ177:AY177"/>
    <mergeCell ref="AZ177:BS177"/>
    <mergeCell ref="BT177:CM177"/>
    <mergeCell ref="CN177:DG177"/>
    <mergeCell ref="A176:G176"/>
    <mergeCell ref="H176:AI176"/>
    <mergeCell ref="AJ176:AY176"/>
    <mergeCell ref="AZ176:BS176"/>
    <mergeCell ref="BT176:CM176"/>
    <mergeCell ref="CN176:DG176"/>
    <mergeCell ref="A175:G175"/>
    <mergeCell ref="H175:AI175"/>
    <mergeCell ref="AJ175:AY175"/>
    <mergeCell ref="AZ175:BS175"/>
    <mergeCell ref="BT175:CM175"/>
    <mergeCell ref="CN175:DG175"/>
    <mergeCell ref="A180:G180"/>
    <mergeCell ref="H180:AI180"/>
    <mergeCell ref="AJ180:AY180"/>
    <mergeCell ref="AZ180:BS180"/>
    <mergeCell ref="BT180:CM180"/>
    <mergeCell ref="CN180:DG180"/>
    <mergeCell ref="A179:G179"/>
    <mergeCell ref="H179:AI179"/>
    <mergeCell ref="AJ179:AY179"/>
    <mergeCell ref="AZ179:BS179"/>
    <mergeCell ref="BT179:CM179"/>
    <mergeCell ref="CN179:DG179"/>
    <mergeCell ref="A178:G178"/>
    <mergeCell ref="H178:AI178"/>
    <mergeCell ref="AJ178:AY178"/>
    <mergeCell ref="AZ178:BS178"/>
    <mergeCell ref="BT178:CM178"/>
    <mergeCell ref="CN178:DG178"/>
    <mergeCell ref="A183:G183"/>
    <mergeCell ref="H183:AI183"/>
    <mergeCell ref="AJ183:AY183"/>
    <mergeCell ref="AZ183:BS183"/>
    <mergeCell ref="BT183:CM183"/>
    <mergeCell ref="CN183:DG183"/>
    <mergeCell ref="A182:G182"/>
    <mergeCell ref="H182:AI182"/>
    <mergeCell ref="AJ182:AY182"/>
    <mergeCell ref="AZ182:BS182"/>
    <mergeCell ref="BT182:CM182"/>
    <mergeCell ref="CN182:DG182"/>
    <mergeCell ref="A181:G181"/>
    <mergeCell ref="H181:AI181"/>
    <mergeCell ref="AJ181:AY181"/>
    <mergeCell ref="AZ181:BS181"/>
    <mergeCell ref="BT181:CM181"/>
    <mergeCell ref="CN181:DG181"/>
    <mergeCell ref="A186:G186"/>
    <mergeCell ref="H186:AI186"/>
    <mergeCell ref="AJ186:AY186"/>
    <mergeCell ref="AZ186:BS186"/>
    <mergeCell ref="BT186:CM186"/>
    <mergeCell ref="CN186:DG186"/>
    <mergeCell ref="A185:G185"/>
    <mergeCell ref="H185:AI185"/>
    <mergeCell ref="AJ185:AY185"/>
    <mergeCell ref="AZ185:BS185"/>
    <mergeCell ref="BT185:CM185"/>
    <mergeCell ref="CN185:DG185"/>
    <mergeCell ref="A184:G184"/>
    <mergeCell ref="H184:AI184"/>
    <mergeCell ref="AJ184:AY184"/>
    <mergeCell ref="AZ184:BS184"/>
    <mergeCell ref="BT184:CM184"/>
    <mergeCell ref="CN184:DG184"/>
    <mergeCell ref="A189:G189"/>
    <mergeCell ref="H189:AI189"/>
    <mergeCell ref="AJ189:AY189"/>
    <mergeCell ref="AZ189:BS189"/>
    <mergeCell ref="BT189:CM189"/>
    <mergeCell ref="CN189:DG189"/>
    <mergeCell ref="A188:G188"/>
    <mergeCell ref="H188:AI188"/>
    <mergeCell ref="AJ188:AY188"/>
    <mergeCell ref="AZ188:BS188"/>
    <mergeCell ref="BT188:CM188"/>
    <mergeCell ref="CN188:DG188"/>
    <mergeCell ref="A187:G187"/>
    <mergeCell ref="H187:AI187"/>
    <mergeCell ref="AJ187:AY187"/>
    <mergeCell ref="AZ187:BS187"/>
    <mergeCell ref="BT187:CM187"/>
    <mergeCell ref="CN187:DG187"/>
    <mergeCell ref="A192:G192"/>
    <mergeCell ref="H192:AI192"/>
    <mergeCell ref="AJ192:AY192"/>
    <mergeCell ref="AZ192:BS192"/>
    <mergeCell ref="BT192:CM192"/>
    <mergeCell ref="CN192:DG192"/>
    <mergeCell ref="A191:G191"/>
    <mergeCell ref="H191:AI191"/>
    <mergeCell ref="AJ191:AY191"/>
    <mergeCell ref="AZ191:BS191"/>
    <mergeCell ref="BT191:CM191"/>
    <mergeCell ref="CN191:DG191"/>
    <mergeCell ref="A190:G190"/>
    <mergeCell ref="H190:AI190"/>
    <mergeCell ref="AJ190:AY190"/>
    <mergeCell ref="AZ190:BS190"/>
    <mergeCell ref="BT190:CM190"/>
    <mergeCell ref="CN190:DG190"/>
    <mergeCell ref="A195:G195"/>
    <mergeCell ref="H195:AI195"/>
    <mergeCell ref="AJ195:AY195"/>
    <mergeCell ref="AZ195:BS195"/>
    <mergeCell ref="BT195:CM195"/>
    <mergeCell ref="CN195:DG195"/>
    <mergeCell ref="A194:G194"/>
    <mergeCell ref="H194:AI194"/>
    <mergeCell ref="AJ194:AY194"/>
    <mergeCell ref="AZ194:BS194"/>
    <mergeCell ref="BT194:CM194"/>
    <mergeCell ref="CN194:DG194"/>
    <mergeCell ref="A193:G193"/>
    <mergeCell ref="H193:AI193"/>
    <mergeCell ref="AJ193:AY193"/>
    <mergeCell ref="AZ193:BS193"/>
    <mergeCell ref="BT193:CM193"/>
    <mergeCell ref="CN193:DG193"/>
    <mergeCell ref="A198:G198"/>
    <mergeCell ref="H198:AI198"/>
    <mergeCell ref="AJ198:AY198"/>
    <mergeCell ref="AZ198:BS198"/>
    <mergeCell ref="BT198:CM198"/>
    <mergeCell ref="CN198:DG198"/>
    <mergeCell ref="A197:G197"/>
    <mergeCell ref="H197:AI197"/>
    <mergeCell ref="AJ197:AY197"/>
    <mergeCell ref="AZ197:BS197"/>
    <mergeCell ref="BT197:CM197"/>
    <mergeCell ref="CN197:DG197"/>
    <mergeCell ref="A196:G196"/>
    <mergeCell ref="H196:AI196"/>
    <mergeCell ref="AJ196:AY196"/>
    <mergeCell ref="AZ196:BS196"/>
    <mergeCell ref="BT196:CM196"/>
    <mergeCell ref="CN196:DG196"/>
    <mergeCell ref="A201:G201"/>
    <mergeCell ref="H201:AI201"/>
    <mergeCell ref="AJ201:AY201"/>
    <mergeCell ref="AZ201:BS201"/>
    <mergeCell ref="BT201:CM201"/>
    <mergeCell ref="CN201:DG201"/>
    <mergeCell ref="A200:G200"/>
    <mergeCell ref="H200:AI200"/>
    <mergeCell ref="AJ200:AY200"/>
    <mergeCell ref="AZ200:BS200"/>
    <mergeCell ref="BT200:CM200"/>
    <mergeCell ref="CN200:DG200"/>
    <mergeCell ref="A199:G199"/>
    <mergeCell ref="H199:AI199"/>
    <mergeCell ref="AJ199:AY199"/>
    <mergeCell ref="AZ199:BS199"/>
    <mergeCell ref="BT199:CM199"/>
    <mergeCell ref="CN199:DG199"/>
    <mergeCell ref="A204:G204"/>
    <mergeCell ref="H204:AI204"/>
    <mergeCell ref="AJ204:AY204"/>
    <mergeCell ref="AZ204:BS204"/>
    <mergeCell ref="BT204:CM204"/>
    <mergeCell ref="CN204:DG204"/>
    <mergeCell ref="A203:G203"/>
    <mergeCell ref="H203:AI203"/>
    <mergeCell ref="AJ203:AY203"/>
    <mergeCell ref="AZ203:BS203"/>
    <mergeCell ref="BT203:CM203"/>
    <mergeCell ref="CN203:DG203"/>
    <mergeCell ref="A202:G202"/>
    <mergeCell ref="H202:AI202"/>
    <mergeCell ref="AJ202:AY202"/>
    <mergeCell ref="AZ202:BS202"/>
    <mergeCell ref="BT202:CM202"/>
    <mergeCell ref="CN202:DG202"/>
    <mergeCell ref="A207:G207"/>
    <mergeCell ref="H207:AI207"/>
    <mergeCell ref="AJ207:AY207"/>
    <mergeCell ref="AZ207:BS207"/>
    <mergeCell ref="BT207:CM207"/>
    <mergeCell ref="CN207:DG207"/>
    <mergeCell ref="A206:G206"/>
    <mergeCell ref="H206:AI206"/>
    <mergeCell ref="AJ206:AY206"/>
    <mergeCell ref="AZ206:BS206"/>
    <mergeCell ref="BT206:CM206"/>
    <mergeCell ref="CN206:DG206"/>
    <mergeCell ref="A205:G205"/>
    <mergeCell ref="H205:AI205"/>
    <mergeCell ref="AJ205:AY205"/>
    <mergeCell ref="AZ205:BS205"/>
    <mergeCell ref="BT205:CM205"/>
    <mergeCell ref="CN205:DG205"/>
  </mergeCells>
  <hyperlinks>
    <hyperlink ref="AF27" r:id="rId1"/>
  </hyperlinks>
  <pageMargins left="0.78740157480314965" right="0.51181102362204722" top="0.59055118110236227" bottom="0.39370078740157483" header="0.19685039370078741" footer="0.19685039370078741"/>
  <pageSetup paperSize="9" scale="96" orientation="portrait" r:id="rId2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DA48"/>
  <sheetViews>
    <sheetView view="pageBreakPreview" topLeftCell="A18" zoomScaleNormal="100" zoomScaleSheetLayoutView="100" workbookViewId="0">
      <selection activeCell="DX17" sqref="DX17"/>
    </sheetView>
  </sheetViews>
  <sheetFormatPr defaultColWidth="0.85546875" defaultRowHeight="15.75"/>
  <cols>
    <col min="1" max="59" width="0.85546875" style="141"/>
    <col min="60" max="60" width="3.5703125" style="141" customWidth="1"/>
    <col min="61" max="68" width="0.85546875" style="141"/>
    <col min="69" max="69" width="0.28515625" style="141" customWidth="1"/>
    <col min="70" max="70" width="0.85546875" style="141" customWidth="1"/>
    <col min="71" max="73" width="0.85546875" style="141"/>
    <col min="74" max="74" width="0.85546875" style="141" customWidth="1"/>
    <col min="75" max="77" width="0.85546875" style="141"/>
    <col min="78" max="78" width="1.28515625" style="141" customWidth="1"/>
    <col min="79" max="86" width="0.85546875" style="141"/>
    <col min="87" max="87" width="1.28515625" style="141" customWidth="1"/>
    <col min="88" max="88" width="0.85546875" style="141" customWidth="1"/>
    <col min="89" max="95" width="0.85546875" style="141"/>
    <col min="96" max="96" width="2.140625" style="141" customWidth="1"/>
    <col min="97" max="104" width="0.85546875" style="141"/>
    <col min="105" max="105" width="6" style="141" hidden="1" customWidth="1"/>
    <col min="106" max="325" width="0.85546875" style="141"/>
    <col min="326" max="326" width="0.85546875" style="141" customWidth="1"/>
    <col min="327" max="329" width="0.85546875" style="141"/>
    <col min="330" max="330" width="0.85546875" style="141" customWidth="1"/>
    <col min="331" max="342" width="0.85546875" style="141"/>
    <col min="343" max="344" width="0.85546875" style="141" customWidth="1"/>
    <col min="345" max="581" width="0.85546875" style="141"/>
    <col min="582" max="582" width="0.85546875" style="141" customWidth="1"/>
    <col min="583" max="585" width="0.85546875" style="141"/>
    <col min="586" max="586" width="0.85546875" style="141" customWidth="1"/>
    <col min="587" max="598" width="0.85546875" style="141"/>
    <col min="599" max="600" width="0.85546875" style="141" customWidth="1"/>
    <col min="601" max="837" width="0.85546875" style="141"/>
    <col min="838" max="838" width="0.85546875" style="141" customWidth="1"/>
    <col min="839" max="841" width="0.85546875" style="141"/>
    <col min="842" max="842" width="0.85546875" style="141" customWidth="1"/>
    <col min="843" max="854" width="0.85546875" style="141"/>
    <col min="855" max="856" width="0.85546875" style="141" customWidth="1"/>
    <col min="857" max="1093" width="0.85546875" style="141"/>
    <col min="1094" max="1094" width="0.85546875" style="141" customWidth="1"/>
    <col min="1095" max="1097" width="0.85546875" style="141"/>
    <col min="1098" max="1098" width="0.85546875" style="141" customWidth="1"/>
    <col min="1099" max="1110" width="0.85546875" style="141"/>
    <col min="1111" max="1112" width="0.85546875" style="141" customWidth="1"/>
    <col min="1113" max="1349" width="0.85546875" style="141"/>
    <col min="1350" max="1350" width="0.85546875" style="141" customWidth="1"/>
    <col min="1351" max="1353" width="0.85546875" style="141"/>
    <col min="1354" max="1354" width="0.85546875" style="141" customWidth="1"/>
    <col min="1355" max="1366" width="0.85546875" style="141"/>
    <col min="1367" max="1368" width="0.85546875" style="141" customWidth="1"/>
    <col min="1369" max="1605" width="0.85546875" style="141"/>
    <col min="1606" max="1606" width="0.85546875" style="141" customWidth="1"/>
    <col min="1607" max="1609" width="0.85546875" style="141"/>
    <col min="1610" max="1610" width="0.85546875" style="141" customWidth="1"/>
    <col min="1611" max="1622" width="0.85546875" style="141"/>
    <col min="1623" max="1624" width="0.85546875" style="141" customWidth="1"/>
    <col min="1625" max="1861" width="0.85546875" style="141"/>
    <col min="1862" max="1862" width="0.85546875" style="141" customWidth="1"/>
    <col min="1863" max="1865" width="0.85546875" style="141"/>
    <col min="1866" max="1866" width="0.85546875" style="141" customWidth="1"/>
    <col min="1867" max="1878" width="0.85546875" style="141"/>
    <col min="1879" max="1880" width="0.85546875" style="141" customWidth="1"/>
    <col min="1881" max="2117" width="0.85546875" style="141"/>
    <col min="2118" max="2118" width="0.85546875" style="141" customWidth="1"/>
    <col min="2119" max="2121" width="0.85546875" style="141"/>
    <col min="2122" max="2122" width="0.85546875" style="141" customWidth="1"/>
    <col min="2123" max="2134" width="0.85546875" style="141"/>
    <col min="2135" max="2136" width="0.85546875" style="141" customWidth="1"/>
    <col min="2137" max="2373" width="0.85546875" style="141"/>
    <col min="2374" max="2374" width="0.85546875" style="141" customWidth="1"/>
    <col min="2375" max="2377" width="0.85546875" style="141"/>
    <col min="2378" max="2378" width="0.85546875" style="141" customWidth="1"/>
    <col min="2379" max="2390" width="0.85546875" style="141"/>
    <col min="2391" max="2392" width="0.85546875" style="141" customWidth="1"/>
    <col min="2393" max="2629" width="0.85546875" style="141"/>
    <col min="2630" max="2630" width="0.85546875" style="141" customWidth="1"/>
    <col min="2631" max="2633" width="0.85546875" style="141"/>
    <col min="2634" max="2634" width="0.85546875" style="141" customWidth="1"/>
    <col min="2635" max="2646" width="0.85546875" style="141"/>
    <col min="2647" max="2648" width="0.85546875" style="141" customWidth="1"/>
    <col min="2649" max="2885" width="0.85546875" style="141"/>
    <col min="2886" max="2886" width="0.85546875" style="141" customWidth="1"/>
    <col min="2887" max="2889" width="0.85546875" style="141"/>
    <col min="2890" max="2890" width="0.85546875" style="141" customWidth="1"/>
    <col min="2891" max="2902" width="0.85546875" style="141"/>
    <col min="2903" max="2904" width="0.85546875" style="141" customWidth="1"/>
    <col min="2905" max="3141" width="0.85546875" style="141"/>
    <col min="3142" max="3142" width="0.85546875" style="141" customWidth="1"/>
    <col min="3143" max="3145" width="0.85546875" style="141"/>
    <col min="3146" max="3146" width="0.85546875" style="141" customWidth="1"/>
    <col min="3147" max="3158" width="0.85546875" style="141"/>
    <col min="3159" max="3160" width="0.85546875" style="141" customWidth="1"/>
    <col min="3161" max="3397" width="0.85546875" style="141"/>
    <col min="3398" max="3398" width="0.85546875" style="141" customWidth="1"/>
    <col min="3399" max="3401" width="0.85546875" style="141"/>
    <col min="3402" max="3402" width="0.85546875" style="141" customWidth="1"/>
    <col min="3403" max="3414" width="0.85546875" style="141"/>
    <col min="3415" max="3416" width="0.85546875" style="141" customWidth="1"/>
    <col min="3417" max="3653" width="0.85546875" style="141"/>
    <col min="3654" max="3654" width="0.85546875" style="141" customWidth="1"/>
    <col min="3655" max="3657" width="0.85546875" style="141"/>
    <col min="3658" max="3658" width="0.85546875" style="141" customWidth="1"/>
    <col min="3659" max="3670" width="0.85546875" style="141"/>
    <col min="3671" max="3672" width="0.85546875" style="141" customWidth="1"/>
    <col min="3673" max="3909" width="0.85546875" style="141"/>
    <col min="3910" max="3910" width="0.85546875" style="141" customWidth="1"/>
    <col min="3911" max="3913" width="0.85546875" style="141"/>
    <col min="3914" max="3914" width="0.85546875" style="141" customWidth="1"/>
    <col min="3915" max="3926" width="0.85546875" style="141"/>
    <col min="3927" max="3928" width="0.85546875" style="141" customWidth="1"/>
    <col min="3929" max="4165" width="0.85546875" style="141"/>
    <col min="4166" max="4166" width="0.85546875" style="141" customWidth="1"/>
    <col min="4167" max="4169" width="0.85546875" style="141"/>
    <col min="4170" max="4170" width="0.85546875" style="141" customWidth="1"/>
    <col min="4171" max="4182" width="0.85546875" style="141"/>
    <col min="4183" max="4184" width="0.85546875" style="141" customWidth="1"/>
    <col min="4185" max="4421" width="0.85546875" style="141"/>
    <col min="4422" max="4422" width="0.85546875" style="141" customWidth="1"/>
    <col min="4423" max="4425" width="0.85546875" style="141"/>
    <col min="4426" max="4426" width="0.85546875" style="141" customWidth="1"/>
    <col min="4427" max="4438" width="0.85546875" style="141"/>
    <col min="4439" max="4440" width="0.85546875" style="141" customWidth="1"/>
    <col min="4441" max="4677" width="0.85546875" style="141"/>
    <col min="4678" max="4678" width="0.85546875" style="141" customWidth="1"/>
    <col min="4679" max="4681" width="0.85546875" style="141"/>
    <col min="4682" max="4682" width="0.85546875" style="141" customWidth="1"/>
    <col min="4683" max="4694" width="0.85546875" style="141"/>
    <col min="4695" max="4696" width="0.85546875" style="141" customWidth="1"/>
    <col min="4697" max="4933" width="0.85546875" style="141"/>
    <col min="4934" max="4934" width="0.85546875" style="141" customWidth="1"/>
    <col min="4935" max="4937" width="0.85546875" style="141"/>
    <col min="4938" max="4938" width="0.85546875" style="141" customWidth="1"/>
    <col min="4939" max="4950" width="0.85546875" style="141"/>
    <col min="4951" max="4952" width="0.85546875" style="141" customWidth="1"/>
    <col min="4953" max="5189" width="0.85546875" style="141"/>
    <col min="5190" max="5190" width="0.85546875" style="141" customWidth="1"/>
    <col min="5191" max="5193" width="0.85546875" style="141"/>
    <col min="5194" max="5194" width="0.85546875" style="141" customWidth="1"/>
    <col min="5195" max="5206" width="0.85546875" style="141"/>
    <col min="5207" max="5208" width="0.85546875" style="141" customWidth="1"/>
    <col min="5209" max="5445" width="0.85546875" style="141"/>
    <col min="5446" max="5446" width="0.85546875" style="141" customWidth="1"/>
    <col min="5447" max="5449" width="0.85546875" style="141"/>
    <col min="5450" max="5450" width="0.85546875" style="141" customWidth="1"/>
    <col min="5451" max="5462" width="0.85546875" style="141"/>
    <col min="5463" max="5464" width="0.85546875" style="141" customWidth="1"/>
    <col min="5465" max="5701" width="0.85546875" style="141"/>
    <col min="5702" max="5702" width="0.85546875" style="141" customWidth="1"/>
    <col min="5703" max="5705" width="0.85546875" style="141"/>
    <col min="5706" max="5706" width="0.85546875" style="141" customWidth="1"/>
    <col min="5707" max="5718" width="0.85546875" style="141"/>
    <col min="5719" max="5720" width="0.85546875" style="141" customWidth="1"/>
    <col min="5721" max="5957" width="0.85546875" style="141"/>
    <col min="5958" max="5958" width="0.85546875" style="141" customWidth="1"/>
    <col min="5959" max="5961" width="0.85546875" style="141"/>
    <col min="5962" max="5962" width="0.85546875" style="141" customWidth="1"/>
    <col min="5963" max="5974" width="0.85546875" style="141"/>
    <col min="5975" max="5976" width="0.85546875" style="141" customWidth="1"/>
    <col min="5977" max="6213" width="0.85546875" style="141"/>
    <col min="6214" max="6214" width="0.85546875" style="141" customWidth="1"/>
    <col min="6215" max="6217" width="0.85546875" style="141"/>
    <col min="6218" max="6218" width="0.85546875" style="141" customWidth="1"/>
    <col min="6219" max="6230" width="0.85546875" style="141"/>
    <col min="6231" max="6232" width="0.85546875" style="141" customWidth="1"/>
    <col min="6233" max="6469" width="0.85546875" style="141"/>
    <col min="6470" max="6470" width="0.85546875" style="141" customWidth="1"/>
    <col min="6471" max="6473" width="0.85546875" style="141"/>
    <col min="6474" max="6474" width="0.85546875" style="141" customWidth="1"/>
    <col min="6475" max="6486" width="0.85546875" style="141"/>
    <col min="6487" max="6488" width="0.85546875" style="141" customWidth="1"/>
    <col min="6489" max="6725" width="0.85546875" style="141"/>
    <col min="6726" max="6726" width="0.85546875" style="141" customWidth="1"/>
    <col min="6727" max="6729" width="0.85546875" style="141"/>
    <col min="6730" max="6730" width="0.85546875" style="141" customWidth="1"/>
    <col min="6731" max="6742" width="0.85546875" style="141"/>
    <col min="6743" max="6744" width="0.85546875" style="141" customWidth="1"/>
    <col min="6745" max="6981" width="0.85546875" style="141"/>
    <col min="6982" max="6982" width="0.85546875" style="141" customWidth="1"/>
    <col min="6983" max="6985" width="0.85546875" style="141"/>
    <col min="6986" max="6986" width="0.85546875" style="141" customWidth="1"/>
    <col min="6987" max="6998" width="0.85546875" style="141"/>
    <col min="6999" max="7000" width="0.85546875" style="141" customWidth="1"/>
    <col min="7001" max="7237" width="0.85546875" style="141"/>
    <col min="7238" max="7238" width="0.85546875" style="141" customWidth="1"/>
    <col min="7239" max="7241" width="0.85546875" style="141"/>
    <col min="7242" max="7242" width="0.85546875" style="141" customWidth="1"/>
    <col min="7243" max="7254" width="0.85546875" style="141"/>
    <col min="7255" max="7256" width="0.85546875" style="141" customWidth="1"/>
    <col min="7257" max="7493" width="0.85546875" style="141"/>
    <col min="7494" max="7494" width="0.85546875" style="141" customWidth="1"/>
    <col min="7495" max="7497" width="0.85546875" style="141"/>
    <col min="7498" max="7498" width="0.85546875" style="141" customWidth="1"/>
    <col min="7499" max="7510" width="0.85546875" style="141"/>
    <col min="7511" max="7512" width="0.85546875" style="141" customWidth="1"/>
    <col min="7513" max="7749" width="0.85546875" style="141"/>
    <col min="7750" max="7750" width="0.85546875" style="141" customWidth="1"/>
    <col min="7751" max="7753" width="0.85546875" style="141"/>
    <col min="7754" max="7754" width="0.85546875" style="141" customWidth="1"/>
    <col min="7755" max="7766" width="0.85546875" style="141"/>
    <col min="7767" max="7768" width="0.85546875" style="141" customWidth="1"/>
    <col min="7769" max="8005" width="0.85546875" style="141"/>
    <col min="8006" max="8006" width="0.85546875" style="141" customWidth="1"/>
    <col min="8007" max="8009" width="0.85546875" style="141"/>
    <col min="8010" max="8010" width="0.85546875" style="141" customWidth="1"/>
    <col min="8011" max="8022" width="0.85546875" style="141"/>
    <col min="8023" max="8024" width="0.85546875" style="141" customWidth="1"/>
    <col min="8025" max="8261" width="0.85546875" style="141"/>
    <col min="8262" max="8262" width="0.85546875" style="141" customWidth="1"/>
    <col min="8263" max="8265" width="0.85546875" style="141"/>
    <col min="8266" max="8266" width="0.85546875" style="141" customWidth="1"/>
    <col min="8267" max="8278" width="0.85546875" style="141"/>
    <col min="8279" max="8280" width="0.85546875" style="141" customWidth="1"/>
    <col min="8281" max="8517" width="0.85546875" style="141"/>
    <col min="8518" max="8518" width="0.85546875" style="141" customWidth="1"/>
    <col min="8519" max="8521" width="0.85546875" style="141"/>
    <col min="8522" max="8522" width="0.85546875" style="141" customWidth="1"/>
    <col min="8523" max="8534" width="0.85546875" style="141"/>
    <col min="8535" max="8536" width="0.85546875" style="141" customWidth="1"/>
    <col min="8537" max="8773" width="0.85546875" style="141"/>
    <col min="8774" max="8774" width="0.85546875" style="141" customWidth="1"/>
    <col min="8775" max="8777" width="0.85546875" style="141"/>
    <col min="8778" max="8778" width="0.85546875" style="141" customWidth="1"/>
    <col min="8779" max="8790" width="0.85546875" style="141"/>
    <col min="8791" max="8792" width="0.85546875" style="141" customWidth="1"/>
    <col min="8793" max="9029" width="0.85546875" style="141"/>
    <col min="9030" max="9030" width="0.85546875" style="141" customWidth="1"/>
    <col min="9031" max="9033" width="0.85546875" style="141"/>
    <col min="9034" max="9034" width="0.85546875" style="141" customWidth="1"/>
    <col min="9035" max="9046" width="0.85546875" style="141"/>
    <col min="9047" max="9048" width="0.85546875" style="141" customWidth="1"/>
    <col min="9049" max="9285" width="0.85546875" style="141"/>
    <col min="9286" max="9286" width="0.85546875" style="141" customWidth="1"/>
    <col min="9287" max="9289" width="0.85546875" style="141"/>
    <col min="9290" max="9290" width="0.85546875" style="141" customWidth="1"/>
    <col min="9291" max="9302" width="0.85546875" style="141"/>
    <col min="9303" max="9304" width="0.85546875" style="141" customWidth="1"/>
    <col min="9305" max="9541" width="0.85546875" style="141"/>
    <col min="9542" max="9542" width="0.85546875" style="141" customWidth="1"/>
    <col min="9543" max="9545" width="0.85546875" style="141"/>
    <col min="9546" max="9546" width="0.85546875" style="141" customWidth="1"/>
    <col min="9547" max="9558" width="0.85546875" style="141"/>
    <col min="9559" max="9560" width="0.85546875" style="141" customWidth="1"/>
    <col min="9561" max="9797" width="0.85546875" style="141"/>
    <col min="9798" max="9798" width="0.85546875" style="141" customWidth="1"/>
    <col min="9799" max="9801" width="0.85546875" style="141"/>
    <col min="9802" max="9802" width="0.85546875" style="141" customWidth="1"/>
    <col min="9803" max="9814" width="0.85546875" style="141"/>
    <col min="9815" max="9816" width="0.85546875" style="141" customWidth="1"/>
    <col min="9817" max="10053" width="0.85546875" style="141"/>
    <col min="10054" max="10054" width="0.85546875" style="141" customWidth="1"/>
    <col min="10055" max="10057" width="0.85546875" style="141"/>
    <col min="10058" max="10058" width="0.85546875" style="141" customWidth="1"/>
    <col min="10059" max="10070" width="0.85546875" style="141"/>
    <col min="10071" max="10072" width="0.85546875" style="141" customWidth="1"/>
    <col min="10073" max="10309" width="0.85546875" style="141"/>
    <col min="10310" max="10310" width="0.85546875" style="141" customWidth="1"/>
    <col min="10311" max="10313" width="0.85546875" style="141"/>
    <col min="10314" max="10314" width="0.85546875" style="141" customWidth="1"/>
    <col min="10315" max="10326" width="0.85546875" style="141"/>
    <col min="10327" max="10328" width="0.85546875" style="141" customWidth="1"/>
    <col min="10329" max="10565" width="0.85546875" style="141"/>
    <col min="10566" max="10566" width="0.85546875" style="141" customWidth="1"/>
    <col min="10567" max="10569" width="0.85546875" style="141"/>
    <col min="10570" max="10570" width="0.85546875" style="141" customWidth="1"/>
    <col min="10571" max="10582" width="0.85546875" style="141"/>
    <col min="10583" max="10584" width="0.85546875" style="141" customWidth="1"/>
    <col min="10585" max="10821" width="0.85546875" style="141"/>
    <col min="10822" max="10822" width="0.85546875" style="141" customWidth="1"/>
    <col min="10823" max="10825" width="0.85546875" style="141"/>
    <col min="10826" max="10826" width="0.85546875" style="141" customWidth="1"/>
    <col min="10827" max="10838" width="0.85546875" style="141"/>
    <col min="10839" max="10840" width="0.85546875" style="141" customWidth="1"/>
    <col min="10841" max="11077" width="0.85546875" style="141"/>
    <col min="11078" max="11078" width="0.85546875" style="141" customWidth="1"/>
    <col min="11079" max="11081" width="0.85546875" style="141"/>
    <col min="11082" max="11082" width="0.85546875" style="141" customWidth="1"/>
    <col min="11083" max="11094" width="0.85546875" style="141"/>
    <col min="11095" max="11096" width="0.85546875" style="141" customWidth="1"/>
    <col min="11097" max="11333" width="0.85546875" style="141"/>
    <col min="11334" max="11334" width="0.85546875" style="141" customWidth="1"/>
    <col min="11335" max="11337" width="0.85546875" style="141"/>
    <col min="11338" max="11338" width="0.85546875" style="141" customWidth="1"/>
    <col min="11339" max="11350" width="0.85546875" style="141"/>
    <col min="11351" max="11352" width="0.85546875" style="141" customWidth="1"/>
    <col min="11353" max="11589" width="0.85546875" style="141"/>
    <col min="11590" max="11590" width="0.85546875" style="141" customWidth="1"/>
    <col min="11591" max="11593" width="0.85546875" style="141"/>
    <col min="11594" max="11594" width="0.85546875" style="141" customWidth="1"/>
    <col min="11595" max="11606" width="0.85546875" style="141"/>
    <col min="11607" max="11608" width="0.85546875" style="141" customWidth="1"/>
    <col min="11609" max="11845" width="0.85546875" style="141"/>
    <col min="11846" max="11846" width="0.85546875" style="141" customWidth="1"/>
    <col min="11847" max="11849" width="0.85546875" style="141"/>
    <col min="11850" max="11850" width="0.85546875" style="141" customWidth="1"/>
    <col min="11851" max="11862" width="0.85546875" style="141"/>
    <col min="11863" max="11864" width="0.85546875" style="141" customWidth="1"/>
    <col min="11865" max="12101" width="0.85546875" style="141"/>
    <col min="12102" max="12102" width="0.85546875" style="141" customWidth="1"/>
    <col min="12103" max="12105" width="0.85546875" style="141"/>
    <col min="12106" max="12106" width="0.85546875" style="141" customWidth="1"/>
    <col min="12107" max="12118" width="0.85546875" style="141"/>
    <col min="12119" max="12120" width="0.85546875" style="141" customWidth="1"/>
    <col min="12121" max="12357" width="0.85546875" style="141"/>
    <col min="12358" max="12358" width="0.85546875" style="141" customWidth="1"/>
    <col min="12359" max="12361" width="0.85546875" style="141"/>
    <col min="12362" max="12362" width="0.85546875" style="141" customWidth="1"/>
    <col min="12363" max="12374" width="0.85546875" style="141"/>
    <col min="12375" max="12376" width="0.85546875" style="141" customWidth="1"/>
    <col min="12377" max="12613" width="0.85546875" style="141"/>
    <col min="12614" max="12614" width="0.85546875" style="141" customWidth="1"/>
    <col min="12615" max="12617" width="0.85546875" style="141"/>
    <col min="12618" max="12618" width="0.85546875" style="141" customWidth="1"/>
    <col min="12619" max="12630" width="0.85546875" style="141"/>
    <col min="12631" max="12632" width="0.85546875" style="141" customWidth="1"/>
    <col min="12633" max="12869" width="0.85546875" style="141"/>
    <col min="12870" max="12870" width="0.85546875" style="141" customWidth="1"/>
    <col min="12871" max="12873" width="0.85546875" style="141"/>
    <col min="12874" max="12874" width="0.85546875" style="141" customWidth="1"/>
    <col min="12875" max="12886" width="0.85546875" style="141"/>
    <col min="12887" max="12888" width="0.85546875" style="141" customWidth="1"/>
    <col min="12889" max="13125" width="0.85546875" style="141"/>
    <col min="13126" max="13126" width="0.85546875" style="141" customWidth="1"/>
    <col min="13127" max="13129" width="0.85546875" style="141"/>
    <col min="13130" max="13130" width="0.85546875" style="141" customWidth="1"/>
    <col min="13131" max="13142" width="0.85546875" style="141"/>
    <col min="13143" max="13144" width="0.85546875" style="141" customWidth="1"/>
    <col min="13145" max="13381" width="0.85546875" style="141"/>
    <col min="13382" max="13382" width="0.85546875" style="141" customWidth="1"/>
    <col min="13383" max="13385" width="0.85546875" style="141"/>
    <col min="13386" max="13386" width="0.85546875" style="141" customWidth="1"/>
    <col min="13387" max="13398" width="0.85546875" style="141"/>
    <col min="13399" max="13400" width="0.85546875" style="141" customWidth="1"/>
    <col min="13401" max="13637" width="0.85546875" style="141"/>
    <col min="13638" max="13638" width="0.85546875" style="141" customWidth="1"/>
    <col min="13639" max="13641" width="0.85546875" style="141"/>
    <col min="13642" max="13642" width="0.85546875" style="141" customWidth="1"/>
    <col min="13643" max="13654" width="0.85546875" style="141"/>
    <col min="13655" max="13656" width="0.85546875" style="141" customWidth="1"/>
    <col min="13657" max="13893" width="0.85546875" style="141"/>
    <col min="13894" max="13894" width="0.85546875" style="141" customWidth="1"/>
    <col min="13895" max="13897" width="0.85546875" style="141"/>
    <col min="13898" max="13898" width="0.85546875" style="141" customWidth="1"/>
    <col min="13899" max="13910" width="0.85546875" style="141"/>
    <col min="13911" max="13912" width="0.85546875" style="141" customWidth="1"/>
    <col min="13913" max="14149" width="0.85546875" style="141"/>
    <col min="14150" max="14150" width="0.85546875" style="141" customWidth="1"/>
    <col min="14151" max="14153" width="0.85546875" style="141"/>
    <col min="14154" max="14154" width="0.85546875" style="141" customWidth="1"/>
    <col min="14155" max="14166" width="0.85546875" style="141"/>
    <col min="14167" max="14168" width="0.85546875" style="141" customWidth="1"/>
    <col min="14169" max="14405" width="0.85546875" style="141"/>
    <col min="14406" max="14406" width="0.85546875" style="141" customWidth="1"/>
    <col min="14407" max="14409" width="0.85546875" style="141"/>
    <col min="14410" max="14410" width="0.85546875" style="141" customWidth="1"/>
    <col min="14411" max="14422" width="0.85546875" style="141"/>
    <col min="14423" max="14424" width="0.85546875" style="141" customWidth="1"/>
    <col min="14425" max="14661" width="0.85546875" style="141"/>
    <col min="14662" max="14662" width="0.85546875" style="141" customWidth="1"/>
    <col min="14663" max="14665" width="0.85546875" style="141"/>
    <col min="14666" max="14666" width="0.85546875" style="141" customWidth="1"/>
    <col min="14667" max="14678" width="0.85546875" style="141"/>
    <col min="14679" max="14680" width="0.85546875" style="141" customWidth="1"/>
    <col min="14681" max="14917" width="0.85546875" style="141"/>
    <col min="14918" max="14918" width="0.85546875" style="141" customWidth="1"/>
    <col min="14919" max="14921" width="0.85546875" style="141"/>
    <col min="14922" max="14922" width="0.85546875" style="141" customWidth="1"/>
    <col min="14923" max="14934" width="0.85546875" style="141"/>
    <col min="14935" max="14936" width="0.85546875" style="141" customWidth="1"/>
    <col min="14937" max="15173" width="0.85546875" style="141"/>
    <col min="15174" max="15174" width="0.85546875" style="141" customWidth="1"/>
    <col min="15175" max="15177" width="0.85546875" style="141"/>
    <col min="15178" max="15178" width="0.85546875" style="141" customWidth="1"/>
    <col min="15179" max="15190" width="0.85546875" style="141"/>
    <col min="15191" max="15192" width="0.85546875" style="141" customWidth="1"/>
    <col min="15193" max="15429" width="0.85546875" style="141"/>
    <col min="15430" max="15430" width="0.85546875" style="141" customWidth="1"/>
    <col min="15431" max="15433" width="0.85546875" style="141"/>
    <col min="15434" max="15434" width="0.85546875" style="141" customWidth="1"/>
    <col min="15435" max="15446" width="0.85546875" style="141"/>
    <col min="15447" max="15448" width="0.85546875" style="141" customWidth="1"/>
    <col min="15449" max="15685" width="0.85546875" style="141"/>
    <col min="15686" max="15686" width="0.85546875" style="141" customWidth="1"/>
    <col min="15687" max="15689" width="0.85546875" style="141"/>
    <col min="15690" max="15690" width="0.85546875" style="141" customWidth="1"/>
    <col min="15691" max="15702" width="0.85546875" style="141"/>
    <col min="15703" max="15704" width="0.85546875" style="141" customWidth="1"/>
    <col min="15705" max="15941" width="0.85546875" style="141"/>
    <col min="15942" max="15942" width="0.85546875" style="141" customWidth="1"/>
    <col min="15943" max="15945" width="0.85546875" style="141"/>
    <col min="15946" max="15946" width="0.85546875" style="141" customWidth="1"/>
    <col min="15947" max="15958" width="0.85546875" style="141"/>
    <col min="15959" max="15960" width="0.85546875" style="141" customWidth="1"/>
    <col min="15961" max="16197" width="0.85546875" style="141"/>
    <col min="16198" max="16198" width="0.85546875" style="141" customWidth="1"/>
    <col min="16199" max="16201" width="0.85546875" style="141"/>
    <col min="16202" max="16202" width="0.85546875" style="141" customWidth="1"/>
    <col min="16203" max="16214" width="0.85546875" style="141"/>
    <col min="16215" max="16216" width="0.85546875" style="141" customWidth="1"/>
    <col min="16217" max="16384" width="0.85546875" style="141"/>
  </cols>
  <sheetData>
    <row r="1" spans="1:105">
      <c r="B1" s="150" t="s">
        <v>353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40"/>
    </row>
    <row r="3" spans="1:105" s="64" customFormat="1" ht="57.75" customHeight="1">
      <c r="A3" s="180" t="s">
        <v>163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1"/>
      <c r="AJ3" s="184" t="s">
        <v>29</v>
      </c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1"/>
      <c r="AZ3" s="209" t="s">
        <v>164</v>
      </c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07"/>
      <c r="BM3" s="207"/>
      <c r="BN3" s="207"/>
      <c r="BO3" s="207"/>
      <c r="BP3" s="207"/>
      <c r="BQ3" s="208"/>
      <c r="BR3" s="209" t="s">
        <v>165</v>
      </c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8"/>
      <c r="CJ3" s="209" t="s">
        <v>166</v>
      </c>
      <c r="CK3" s="207"/>
      <c r="CL3" s="207"/>
      <c r="CM3" s="207"/>
      <c r="CN3" s="207"/>
      <c r="CO3" s="207"/>
      <c r="CP3" s="207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207"/>
    </row>
    <row r="4" spans="1:105" s="64" customFormat="1" ht="40.5" customHeight="1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3"/>
      <c r="AJ4" s="185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3"/>
      <c r="AZ4" s="209" t="s">
        <v>354</v>
      </c>
      <c r="BA4" s="207"/>
      <c r="BB4" s="207"/>
      <c r="BC4" s="207"/>
      <c r="BD4" s="207"/>
      <c r="BE4" s="207"/>
      <c r="BF4" s="207"/>
      <c r="BG4" s="207"/>
      <c r="BH4" s="208"/>
      <c r="BI4" s="209" t="s">
        <v>355</v>
      </c>
      <c r="BJ4" s="207"/>
      <c r="BK4" s="207"/>
      <c r="BL4" s="207"/>
      <c r="BM4" s="207"/>
      <c r="BN4" s="207"/>
      <c r="BO4" s="207"/>
      <c r="BP4" s="207"/>
      <c r="BQ4" s="208"/>
      <c r="BR4" s="209" t="s">
        <v>354</v>
      </c>
      <c r="BS4" s="207"/>
      <c r="BT4" s="207"/>
      <c r="BU4" s="207"/>
      <c r="BV4" s="207"/>
      <c r="BW4" s="207"/>
      <c r="BX4" s="207"/>
      <c r="BY4" s="207"/>
      <c r="BZ4" s="208"/>
      <c r="CA4" s="209" t="s">
        <v>355</v>
      </c>
      <c r="CB4" s="207"/>
      <c r="CC4" s="207"/>
      <c r="CD4" s="207"/>
      <c r="CE4" s="207"/>
      <c r="CF4" s="207"/>
      <c r="CG4" s="207"/>
      <c r="CH4" s="207"/>
      <c r="CI4" s="208"/>
      <c r="CJ4" s="209" t="s">
        <v>354</v>
      </c>
      <c r="CK4" s="207"/>
      <c r="CL4" s="207"/>
      <c r="CM4" s="207"/>
      <c r="CN4" s="207"/>
      <c r="CO4" s="207"/>
      <c r="CP4" s="207"/>
      <c r="CQ4" s="207"/>
      <c r="CR4" s="208"/>
      <c r="CS4" s="209" t="s">
        <v>355</v>
      </c>
      <c r="CT4" s="207"/>
      <c r="CU4" s="207"/>
      <c r="CV4" s="207"/>
      <c r="CW4" s="207"/>
      <c r="CX4" s="207"/>
      <c r="CY4" s="207"/>
      <c r="CZ4" s="207"/>
      <c r="DA4" s="207"/>
    </row>
    <row r="5" spans="1:105" s="64" customFormat="1" ht="40.5" customHeight="1">
      <c r="A5" s="186" t="s">
        <v>168</v>
      </c>
      <c r="B5" s="186"/>
      <c r="C5" s="186"/>
      <c r="D5" s="186"/>
      <c r="E5" s="186"/>
      <c r="F5" s="186"/>
      <c r="G5" s="187" t="s">
        <v>477</v>
      </c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221"/>
      <c r="AJ5" s="188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90"/>
      <c r="AZ5" s="188"/>
      <c r="BA5" s="189"/>
      <c r="BB5" s="189"/>
      <c r="BC5" s="189"/>
      <c r="BD5" s="189"/>
      <c r="BE5" s="189"/>
      <c r="BF5" s="189"/>
      <c r="BG5" s="189"/>
      <c r="BH5" s="190"/>
      <c r="BI5" s="188"/>
      <c r="BJ5" s="189"/>
      <c r="BK5" s="189"/>
      <c r="BL5" s="189"/>
      <c r="BM5" s="189"/>
      <c r="BN5" s="189"/>
      <c r="BO5" s="189"/>
      <c r="BP5" s="189"/>
      <c r="BQ5" s="190"/>
      <c r="BR5" s="188"/>
      <c r="BS5" s="189"/>
      <c r="BT5" s="189"/>
      <c r="BU5" s="189"/>
      <c r="BV5" s="189"/>
      <c r="BW5" s="189"/>
      <c r="BX5" s="189"/>
      <c r="BY5" s="189"/>
      <c r="BZ5" s="190"/>
      <c r="CA5" s="188"/>
      <c r="CB5" s="189"/>
      <c r="CC5" s="189"/>
      <c r="CD5" s="189"/>
      <c r="CE5" s="189"/>
      <c r="CF5" s="189"/>
      <c r="CG5" s="189"/>
      <c r="CH5" s="189"/>
      <c r="CI5" s="190"/>
      <c r="CJ5" s="188"/>
      <c r="CK5" s="189"/>
      <c r="CL5" s="189"/>
      <c r="CM5" s="189"/>
      <c r="CN5" s="189"/>
      <c r="CO5" s="189"/>
      <c r="CP5" s="189"/>
      <c r="CQ5" s="189"/>
      <c r="CR5" s="190"/>
      <c r="CS5" s="188"/>
      <c r="CT5" s="189"/>
      <c r="CU5" s="189"/>
      <c r="CV5" s="189"/>
      <c r="CW5" s="189"/>
      <c r="CX5" s="189"/>
      <c r="CY5" s="189"/>
      <c r="CZ5" s="189"/>
      <c r="DA5" s="189"/>
    </row>
    <row r="6" spans="1:105" s="64" customFormat="1" ht="40.5" customHeight="1">
      <c r="A6" s="186" t="s">
        <v>170</v>
      </c>
      <c r="B6" s="186"/>
      <c r="C6" s="186"/>
      <c r="D6" s="186"/>
      <c r="E6" s="186"/>
      <c r="F6" s="186"/>
      <c r="G6" s="187" t="s">
        <v>478</v>
      </c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221"/>
      <c r="AJ6" s="188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90"/>
      <c r="AZ6" s="188"/>
      <c r="BA6" s="189"/>
      <c r="BB6" s="189"/>
      <c r="BC6" s="189"/>
      <c r="BD6" s="189"/>
      <c r="BE6" s="189"/>
      <c r="BF6" s="189"/>
      <c r="BG6" s="189"/>
      <c r="BH6" s="190"/>
      <c r="BI6" s="188"/>
      <c r="BJ6" s="189"/>
      <c r="BK6" s="189"/>
      <c r="BL6" s="189"/>
      <c r="BM6" s="189"/>
      <c r="BN6" s="189"/>
      <c r="BO6" s="189"/>
      <c r="BP6" s="189"/>
      <c r="BQ6" s="190"/>
      <c r="BR6" s="188"/>
      <c r="BS6" s="189"/>
      <c r="BT6" s="189"/>
      <c r="BU6" s="189"/>
      <c r="BV6" s="189"/>
      <c r="BW6" s="189"/>
      <c r="BX6" s="189"/>
      <c r="BY6" s="189"/>
      <c r="BZ6" s="190"/>
      <c r="CA6" s="188"/>
      <c r="CB6" s="189"/>
      <c r="CC6" s="189"/>
      <c r="CD6" s="189"/>
      <c r="CE6" s="189"/>
      <c r="CF6" s="189"/>
      <c r="CG6" s="189"/>
      <c r="CH6" s="189"/>
      <c r="CI6" s="190"/>
      <c r="CJ6" s="188"/>
      <c r="CK6" s="189"/>
      <c r="CL6" s="189"/>
      <c r="CM6" s="189"/>
      <c r="CN6" s="189"/>
      <c r="CO6" s="189"/>
      <c r="CP6" s="189"/>
      <c r="CQ6" s="189"/>
      <c r="CR6" s="190"/>
      <c r="CS6" s="188"/>
      <c r="CT6" s="189"/>
      <c r="CU6" s="189"/>
      <c r="CV6" s="189"/>
      <c r="CW6" s="189"/>
      <c r="CX6" s="189"/>
      <c r="CY6" s="189"/>
      <c r="CZ6" s="189"/>
      <c r="DA6" s="189"/>
    </row>
    <row r="7" spans="1:105" s="64" customFormat="1" ht="291" customHeight="1">
      <c r="A7" s="186"/>
      <c r="B7" s="186"/>
      <c r="C7" s="186"/>
      <c r="D7" s="186"/>
      <c r="E7" s="186"/>
      <c r="F7" s="186"/>
      <c r="G7" s="192" t="s">
        <v>479</v>
      </c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224"/>
      <c r="AJ7" s="188" t="s">
        <v>356</v>
      </c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90"/>
      <c r="AZ7" s="188"/>
      <c r="BA7" s="189"/>
      <c r="BB7" s="189"/>
      <c r="BC7" s="189"/>
      <c r="BD7" s="189"/>
      <c r="BE7" s="189"/>
      <c r="BF7" s="189"/>
      <c r="BG7" s="189"/>
      <c r="BH7" s="190"/>
      <c r="BI7" s="188"/>
      <c r="BJ7" s="189"/>
      <c r="BK7" s="189"/>
      <c r="BL7" s="189"/>
      <c r="BM7" s="189"/>
      <c r="BN7" s="189"/>
      <c r="BO7" s="189"/>
      <c r="BP7" s="189"/>
      <c r="BQ7" s="190"/>
      <c r="BR7" s="188"/>
      <c r="BS7" s="189"/>
      <c r="BT7" s="189"/>
      <c r="BU7" s="189"/>
      <c r="BV7" s="189"/>
      <c r="BW7" s="189"/>
      <c r="BX7" s="189"/>
      <c r="BY7" s="189"/>
      <c r="BZ7" s="190"/>
      <c r="CA7" s="188"/>
      <c r="CB7" s="189"/>
      <c r="CC7" s="189"/>
      <c r="CD7" s="189"/>
      <c r="CE7" s="189"/>
      <c r="CF7" s="189"/>
      <c r="CG7" s="189"/>
      <c r="CH7" s="189"/>
      <c r="CI7" s="190"/>
      <c r="CJ7" s="188"/>
      <c r="CK7" s="189"/>
      <c r="CL7" s="189"/>
      <c r="CM7" s="189"/>
      <c r="CN7" s="189"/>
      <c r="CO7" s="189"/>
      <c r="CP7" s="189"/>
      <c r="CQ7" s="189"/>
      <c r="CR7" s="190"/>
      <c r="CS7" s="188"/>
      <c r="CT7" s="189"/>
      <c r="CU7" s="189"/>
      <c r="CV7" s="189"/>
      <c r="CW7" s="189"/>
      <c r="CX7" s="189"/>
      <c r="CY7" s="189"/>
      <c r="CZ7" s="189"/>
      <c r="DA7" s="189"/>
    </row>
    <row r="8" spans="1:105" s="64" customFormat="1" ht="160.5" customHeight="1">
      <c r="A8" s="186"/>
      <c r="B8" s="186"/>
      <c r="C8" s="186"/>
      <c r="D8" s="186"/>
      <c r="E8" s="186"/>
      <c r="F8" s="186"/>
      <c r="G8" s="192" t="s">
        <v>480</v>
      </c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224"/>
      <c r="AJ8" s="188" t="s">
        <v>357</v>
      </c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90"/>
      <c r="AZ8" s="188"/>
      <c r="BA8" s="189"/>
      <c r="BB8" s="189"/>
      <c r="BC8" s="189"/>
      <c r="BD8" s="189"/>
      <c r="BE8" s="189"/>
      <c r="BF8" s="189"/>
      <c r="BG8" s="189"/>
      <c r="BH8" s="190"/>
      <c r="BI8" s="188"/>
      <c r="BJ8" s="189"/>
      <c r="BK8" s="189"/>
      <c r="BL8" s="189"/>
      <c r="BM8" s="189"/>
      <c r="BN8" s="189"/>
      <c r="BO8" s="189"/>
      <c r="BP8" s="189"/>
      <c r="BQ8" s="190"/>
      <c r="BR8" s="188"/>
      <c r="BS8" s="189"/>
      <c r="BT8" s="189"/>
      <c r="BU8" s="189"/>
      <c r="BV8" s="189"/>
      <c r="BW8" s="189"/>
      <c r="BX8" s="189"/>
      <c r="BY8" s="189"/>
      <c r="BZ8" s="190"/>
      <c r="CA8" s="188"/>
      <c r="CB8" s="189"/>
      <c r="CC8" s="189"/>
      <c r="CD8" s="189"/>
      <c r="CE8" s="189"/>
      <c r="CF8" s="189"/>
      <c r="CG8" s="189"/>
      <c r="CH8" s="189"/>
      <c r="CI8" s="190"/>
      <c r="CJ8" s="188"/>
      <c r="CK8" s="189"/>
      <c r="CL8" s="189"/>
      <c r="CM8" s="189"/>
      <c r="CN8" s="189"/>
      <c r="CO8" s="189"/>
      <c r="CP8" s="189"/>
      <c r="CQ8" s="189"/>
      <c r="CR8" s="190"/>
      <c r="CS8" s="188"/>
      <c r="CT8" s="189"/>
      <c r="CU8" s="189"/>
      <c r="CV8" s="189"/>
      <c r="CW8" s="189"/>
      <c r="CX8" s="189"/>
      <c r="CY8" s="189"/>
      <c r="CZ8" s="189"/>
      <c r="DA8" s="189"/>
    </row>
    <row r="9" spans="1:105" s="64" customFormat="1" ht="27" customHeight="1">
      <c r="A9" s="186" t="s">
        <v>173</v>
      </c>
      <c r="B9" s="186"/>
      <c r="C9" s="186"/>
      <c r="D9" s="186"/>
      <c r="E9" s="186"/>
      <c r="F9" s="186"/>
      <c r="G9" s="187" t="s">
        <v>358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221"/>
      <c r="AJ9" s="188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90"/>
      <c r="AZ9" s="188"/>
      <c r="BA9" s="189"/>
      <c r="BB9" s="189"/>
      <c r="BC9" s="189"/>
      <c r="BD9" s="189"/>
      <c r="BE9" s="189"/>
      <c r="BF9" s="189"/>
      <c r="BG9" s="189"/>
      <c r="BH9" s="190"/>
      <c r="BI9" s="188"/>
      <c r="BJ9" s="189"/>
      <c r="BK9" s="189"/>
      <c r="BL9" s="189"/>
      <c r="BM9" s="189"/>
      <c r="BN9" s="189"/>
      <c r="BO9" s="189"/>
      <c r="BP9" s="189"/>
      <c r="BQ9" s="190"/>
      <c r="BR9" s="188"/>
      <c r="BS9" s="189"/>
      <c r="BT9" s="189"/>
      <c r="BU9" s="189"/>
      <c r="BV9" s="189"/>
      <c r="BW9" s="189"/>
      <c r="BX9" s="189"/>
      <c r="BY9" s="189"/>
      <c r="BZ9" s="190"/>
      <c r="CA9" s="188"/>
      <c r="CB9" s="189"/>
      <c r="CC9" s="189"/>
      <c r="CD9" s="189"/>
      <c r="CE9" s="189"/>
      <c r="CF9" s="189"/>
      <c r="CG9" s="189"/>
      <c r="CH9" s="189"/>
      <c r="CI9" s="190"/>
      <c r="CJ9" s="188"/>
      <c r="CK9" s="189"/>
      <c r="CL9" s="189"/>
      <c r="CM9" s="189"/>
      <c r="CN9" s="189"/>
      <c r="CO9" s="189"/>
      <c r="CP9" s="189"/>
      <c r="CQ9" s="189"/>
      <c r="CR9" s="190"/>
      <c r="CS9" s="188"/>
      <c r="CT9" s="189"/>
      <c r="CU9" s="189"/>
      <c r="CV9" s="189"/>
      <c r="CW9" s="189"/>
      <c r="CX9" s="189"/>
      <c r="CY9" s="189"/>
      <c r="CZ9" s="189"/>
      <c r="DA9" s="189"/>
    </row>
    <row r="10" spans="1:105" s="64" customFormat="1" ht="15" customHeight="1">
      <c r="A10" s="186"/>
      <c r="B10" s="186"/>
      <c r="C10" s="186"/>
      <c r="D10" s="186"/>
      <c r="E10" s="186"/>
      <c r="F10" s="186"/>
      <c r="G10" s="187" t="s">
        <v>359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221"/>
      <c r="AJ10" s="188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90"/>
      <c r="AZ10" s="188"/>
      <c r="BA10" s="189"/>
      <c r="BB10" s="189"/>
      <c r="BC10" s="189"/>
      <c r="BD10" s="189"/>
      <c r="BE10" s="189"/>
      <c r="BF10" s="189"/>
      <c r="BG10" s="189"/>
      <c r="BH10" s="190"/>
      <c r="BI10" s="188"/>
      <c r="BJ10" s="189"/>
      <c r="BK10" s="189"/>
      <c r="BL10" s="189"/>
      <c r="BM10" s="189"/>
      <c r="BN10" s="189"/>
      <c r="BO10" s="189"/>
      <c r="BP10" s="189"/>
      <c r="BQ10" s="190"/>
      <c r="BR10" s="188"/>
      <c r="BS10" s="189"/>
      <c r="BT10" s="189"/>
      <c r="BU10" s="189"/>
      <c r="BV10" s="189"/>
      <c r="BW10" s="189"/>
      <c r="BX10" s="189"/>
      <c r="BY10" s="189"/>
      <c r="BZ10" s="190"/>
      <c r="CA10" s="188"/>
      <c r="CB10" s="189"/>
      <c r="CC10" s="189"/>
      <c r="CD10" s="189"/>
      <c r="CE10" s="189"/>
      <c r="CF10" s="189"/>
      <c r="CG10" s="189"/>
      <c r="CH10" s="189"/>
      <c r="CI10" s="190"/>
      <c r="CJ10" s="188"/>
      <c r="CK10" s="189"/>
      <c r="CL10" s="189"/>
      <c r="CM10" s="189"/>
      <c r="CN10" s="189"/>
      <c r="CO10" s="189"/>
      <c r="CP10" s="189"/>
      <c r="CQ10" s="189"/>
      <c r="CR10" s="190"/>
      <c r="CS10" s="188"/>
      <c r="CT10" s="189"/>
      <c r="CU10" s="189"/>
      <c r="CV10" s="189"/>
      <c r="CW10" s="189"/>
      <c r="CX10" s="189"/>
      <c r="CY10" s="189"/>
      <c r="CZ10" s="189"/>
      <c r="DA10" s="189"/>
    </row>
    <row r="11" spans="1:105" s="64" customFormat="1" ht="27.75" customHeight="1">
      <c r="A11" s="186"/>
      <c r="B11" s="186"/>
      <c r="C11" s="186"/>
      <c r="D11" s="186"/>
      <c r="E11" s="186"/>
      <c r="F11" s="186"/>
      <c r="G11" s="187" t="s">
        <v>360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221"/>
      <c r="AJ11" s="188" t="s">
        <v>356</v>
      </c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90"/>
      <c r="AZ11" s="188"/>
      <c r="BA11" s="189"/>
      <c r="BB11" s="189"/>
      <c r="BC11" s="189"/>
      <c r="BD11" s="189"/>
      <c r="BE11" s="189"/>
      <c r="BF11" s="189"/>
      <c r="BG11" s="189"/>
      <c r="BH11" s="190"/>
      <c r="BI11" s="188"/>
      <c r="BJ11" s="189"/>
      <c r="BK11" s="189"/>
      <c r="BL11" s="189"/>
      <c r="BM11" s="189"/>
      <c r="BN11" s="189"/>
      <c r="BO11" s="189"/>
      <c r="BP11" s="189"/>
      <c r="BQ11" s="190"/>
      <c r="BR11" s="188"/>
      <c r="BS11" s="189"/>
      <c r="BT11" s="189"/>
      <c r="BU11" s="189"/>
      <c r="BV11" s="189"/>
      <c r="BW11" s="189"/>
      <c r="BX11" s="189"/>
      <c r="BY11" s="189"/>
      <c r="BZ11" s="190"/>
      <c r="CA11" s="188"/>
      <c r="CB11" s="189"/>
      <c r="CC11" s="189"/>
      <c r="CD11" s="189"/>
      <c r="CE11" s="189"/>
      <c r="CF11" s="189"/>
      <c r="CG11" s="189"/>
      <c r="CH11" s="189"/>
      <c r="CI11" s="190"/>
      <c r="CJ11" s="188"/>
      <c r="CK11" s="189"/>
      <c r="CL11" s="189"/>
      <c r="CM11" s="189"/>
      <c r="CN11" s="189"/>
      <c r="CO11" s="189"/>
      <c r="CP11" s="189"/>
      <c r="CQ11" s="189"/>
      <c r="CR11" s="190"/>
      <c r="CS11" s="188"/>
      <c r="CT11" s="189"/>
      <c r="CU11" s="189"/>
      <c r="CV11" s="189"/>
      <c r="CW11" s="189"/>
      <c r="CX11" s="189"/>
      <c r="CY11" s="189"/>
      <c r="CZ11" s="189"/>
      <c r="DA11" s="189"/>
    </row>
    <row r="12" spans="1:105" s="64" customFormat="1" ht="40.5" customHeight="1">
      <c r="A12" s="186"/>
      <c r="B12" s="186"/>
      <c r="C12" s="186"/>
      <c r="D12" s="186"/>
      <c r="E12" s="186"/>
      <c r="F12" s="186"/>
      <c r="G12" s="187" t="s">
        <v>361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221"/>
      <c r="AJ12" s="188" t="s">
        <v>357</v>
      </c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90"/>
      <c r="AZ12" s="188"/>
      <c r="BA12" s="189"/>
      <c r="BB12" s="189"/>
      <c r="BC12" s="189"/>
      <c r="BD12" s="189"/>
      <c r="BE12" s="189"/>
      <c r="BF12" s="189"/>
      <c r="BG12" s="189"/>
      <c r="BH12" s="190"/>
      <c r="BI12" s="188"/>
      <c r="BJ12" s="189"/>
      <c r="BK12" s="189"/>
      <c r="BL12" s="189"/>
      <c r="BM12" s="189"/>
      <c r="BN12" s="189"/>
      <c r="BO12" s="189"/>
      <c r="BP12" s="189"/>
      <c r="BQ12" s="190"/>
      <c r="BR12" s="188"/>
      <c r="BS12" s="189"/>
      <c r="BT12" s="189"/>
      <c r="BU12" s="189"/>
      <c r="BV12" s="189"/>
      <c r="BW12" s="189"/>
      <c r="BX12" s="189"/>
      <c r="BY12" s="189"/>
      <c r="BZ12" s="190"/>
      <c r="CA12" s="188"/>
      <c r="CB12" s="189"/>
      <c r="CC12" s="189"/>
      <c r="CD12" s="189"/>
      <c r="CE12" s="189"/>
      <c r="CF12" s="189"/>
      <c r="CG12" s="189"/>
      <c r="CH12" s="189"/>
      <c r="CI12" s="190"/>
      <c r="CJ12" s="188"/>
      <c r="CK12" s="189"/>
      <c r="CL12" s="189"/>
      <c r="CM12" s="189"/>
      <c r="CN12" s="189"/>
      <c r="CO12" s="189"/>
      <c r="CP12" s="189"/>
      <c r="CQ12" s="189"/>
      <c r="CR12" s="190"/>
      <c r="CS12" s="188"/>
      <c r="CT12" s="189"/>
      <c r="CU12" s="189"/>
      <c r="CV12" s="189"/>
      <c r="CW12" s="189"/>
      <c r="CX12" s="189"/>
      <c r="CY12" s="189"/>
      <c r="CZ12" s="189"/>
      <c r="DA12" s="189"/>
    </row>
    <row r="13" spans="1:105" s="64" customFormat="1" ht="15" customHeight="1">
      <c r="A13" s="186"/>
      <c r="B13" s="186"/>
      <c r="C13" s="186"/>
      <c r="D13" s="186"/>
      <c r="E13" s="186"/>
      <c r="F13" s="186"/>
      <c r="G13" s="187" t="s">
        <v>362</v>
      </c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221"/>
      <c r="AJ13" s="188" t="s">
        <v>357</v>
      </c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90"/>
      <c r="AZ13" s="188"/>
      <c r="BA13" s="189"/>
      <c r="BB13" s="189"/>
      <c r="BC13" s="189"/>
      <c r="BD13" s="189"/>
      <c r="BE13" s="189"/>
      <c r="BF13" s="189"/>
      <c r="BG13" s="189"/>
      <c r="BH13" s="190"/>
      <c r="BI13" s="188"/>
      <c r="BJ13" s="189"/>
      <c r="BK13" s="189"/>
      <c r="BL13" s="189"/>
      <c r="BM13" s="189"/>
      <c r="BN13" s="189"/>
      <c r="BO13" s="189"/>
      <c r="BP13" s="189"/>
      <c r="BQ13" s="190"/>
      <c r="BR13" s="188"/>
      <c r="BS13" s="189"/>
      <c r="BT13" s="189"/>
      <c r="BU13" s="189"/>
      <c r="BV13" s="189"/>
      <c r="BW13" s="189"/>
      <c r="BX13" s="189"/>
      <c r="BY13" s="189"/>
      <c r="BZ13" s="190"/>
      <c r="CA13" s="188"/>
      <c r="CB13" s="189"/>
      <c r="CC13" s="189"/>
      <c r="CD13" s="189"/>
      <c r="CE13" s="189"/>
      <c r="CF13" s="189"/>
      <c r="CG13" s="189"/>
      <c r="CH13" s="189"/>
      <c r="CI13" s="190"/>
      <c r="CJ13" s="188"/>
      <c r="CK13" s="189"/>
      <c r="CL13" s="189"/>
      <c r="CM13" s="189"/>
      <c r="CN13" s="189"/>
      <c r="CO13" s="189"/>
      <c r="CP13" s="189"/>
      <c r="CQ13" s="189"/>
      <c r="CR13" s="190"/>
      <c r="CS13" s="188"/>
      <c r="CT13" s="189"/>
      <c r="CU13" s="189"/>
      <c r="CV13" s="189"/>
      <c r="CW13" s="189"/>
      <c r="CX13" s="189"/>
      <c r="CY13" s="189"/>
      <c r="CZ13" s="189"/>
      <c r="DA13" s="189"/>
    </row>
    <row r="14" spans="1:105" s="64" customFormat="1" ht="27.75" customHeight="1">
      <c r="A14" s="186" t="s">
        <v>179</v>
      </c>
      <c r="B14" s="186"/>
      <c r="C14" s="186"/>
      <c r="D14" s="186"/>
      <c r="E14" s="186"/>
      <c r="F14" s="186"/>
      <c r="G14" s="187" t="s">
        <v>363</v>
      </c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3"/>
      <c r="AJ14" s="188" t="s">
        <v>357</v>
      </c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90"/>
      <c r="AZ14" s="188"/>
      <c r="BA14" s="189"/>
      <c r="BB14" s="189"/>
      <c r="BC14" s="189"/>
      <c r="BD14" s="189"/>
      <c r="BE14" s="189"/>
      <c r="BF14" s="189"/>
      <c r="BG14" s="189"/>
      <c r="BH14" s="190"/>
      <c r="BI14" s="188"/>
      <c r="BJ14" s="189"/>
      <c r="BK14" s="189"/>
      <c r="BL14" s="189"/>
      <c r="BM14" s="189"/>
      <c r="BN14" s="189"/>
      <c r="BO14" s="189"/>
      <c r="BP14" s="189"/>
      <c r="BQ14" s="190"/>
      <c r="BR14" s="188"/>
      <c r="BS14" s="189"/>
      <c r="BT14" s="189"/>
      <c r="BU14" s="189"/>
      <c r="BV14" s="189"/>
      <c r="BW14" s="189"/>
      <c r="BX14" s="189"/>
      <c r="BY14" s="189"/>
      <c r="BZ14" s="190"/>
      <c r="CA14" s="188"/>
      <c r="CB14" s="189"/>
      <c r="CC14" s="189"/>
      <c r="CD14" s="189"/>
      <c r="CE14" s="189"/>
      <c r="CF14" s="189"/>
      <c r="CG14" s="189"/>
      <c r="CH14" s="189"/>
      <c r="CI14" s="190"/>
      <c r="CJ14" s="188"/>
      <c r="CK14" s="189"/>
      <c r="CL14" s="189"/>
      <c r="CM14" s="189"/>
      <c r="CN14" s="189"/>
      <c r="CO14" s="189"/>
      <c r="CP14" s="189"/>
      <c r="CQ14" s="189"/>
      <c r="CR14" s="190"/>
      <c r="CS14" s="188"/>
      <c r="CT14" s="189"/>
      <c r="CU14" s="189"/>
      <c r="CV14" s="189"/>
      <c r="CW14" s="189"/>
      <c r="CX14" s="189"/>
      <c r="CY14" s="189"/>
      <c r="CZ14" s="189"/>
      <c r="DA14" s="189"/>
    </row>
    <row r="15" spans="1:105" s="64" customFormat="1" ht="27.75" customHeight="1">
      <c r="A15" s="186" t="s">
        <v>184</v>
      </c>
      <c r="B15" s="186"/>
      <c r="C15" s="186"/>
      <c r="D15" s="186"/>
      <c r="E15" s="186"/>
      <c r="F15" s="186"/>
      <c r="G15" s="187" t="s">
        <v>364</v>
      </c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221"/>
      <c r="AJ15" s="188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90"/>
      <c r="AZ15" s="188"/>
      <c r="BA15" s="189"/>
      <c r="BB15" s="189"/>
      <c r="BC15" s="189"/>
      <c r="BD15" s="189"/>
      <c r="BE15" s="189"/>
      <c r="BF15" s="189"/>
      <c r="BG15" s="189"/>
      <c r="BH15" s="190"/>
      <c r="BI15" s="188"/>
      <c r="BJ15" s="189"/>
      <c r="BK15" s="189"/>
      <c r="BL15" s="189"/>
      <c r="BM15" s="189"/>
      <c r="BN15" s="189"/>
      <c r="BO15" s="189"/>
      <c r="BP15" s="189"/>
      <c r="BQ15" s="190"/>
      <c r="BR15" s="188"/>
      <c r="BS15" s="189"/>
      <c r="BT15" s="189"/>
      <c r="BU15" s="189"/>
      <c r="BV15" s="189"/>
      <c r="BW15" s="189"/>
      <c r="BX15" s="189"/>
      <c r="BY15" s="189"/>
      <c r="BZ15" s="190"/>
      <c r="CA15" s="188"/>
      <c r="CB15" s="189"/>
      <c r="CC15" s="189"/>
      <c r="CD15" s="189"/>
      <c r="CE15" s="189"/>
      <c r="CF15" s="189"/>
      <c r="CG15" s="189"/>
      <c r="CH15" s="189"/>
      <c r="CI15" s="190"/>
      <c r="CJ15" s="188"/>
      <c r="CK15" s="189"/>
      <c r="CL15" s="189"/>
      <c r="CM15" s="189"/>
      <c r="CN15" s="189"/>
      <c r="CO15" s="189"/>
      <c r="CP15" s="189"/>
      <c r="CQ15" s="189"/>
      <c r="CR15" s="190"/>
      <c r="CS15" s="188"/>
      <c r="CT15" s="189"/>
      <c r="CU15" s="189"/>
      <c r="CV15" s="189"/>
      <c r="CW15" s="189"/>
      <c r="CX15" s="189"/>
      <c r="CY15" s="189"/>
      <c r="CZ15" s="189"/>
      <c r="DA15" s="189"/>
    </row>
    <row r="16" spans="1:105" s="64" customFormat="1" ht="54" customHeight="1">
      <c r="A16" s="186" t="s">
        <v>186</v>
      </c>
      <c r="B16" s="186"/>
      <c r="C16" s="186"/>
      <c r="D16" s="186"/>
      <c r="E16" s="186"/>
      <c r="F16" s="186"/>
      <c r="G16" s="187" t="s">
        <v>481</v>
      </c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221"/>
      <c r="AJ16" s="188" t="s">
        <v>357</v>
      </c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90"/>
      <c r="AZ16" s="188"/>
      <c r="BA16" s="189"/>
      <c r="BB16" s="189"/>
      <c r="BC16" s="189"/>
      <c r="BD16" s="189"/>
      <c r="BE16" s="189"/>
      <c r="BF16" s="189"/>
      <c r="BG16" s="189"/>
      <c r="BH16" s="190"/>
      <c r="BI16" s="188"/>
      <c r="BJ16" s="189"/>
      <c r="BK16" s="189"/>
      <c r="BL16" s="189"/>
      <c r="BM16" s="189"/>
      <c r="BN16" s="189"/>
      <c r="BO16" s="189"/>
      <c r="BP16" s="189"/>
      <c r="BQ16" s="190"/>
      <c r="BR16" s="188"/>
      <c r="BS16" s="189"/>
      <c r="BT16" s="189"/>
      <c r="BU16" s="189"/>
      <c r="BV16" s="189"/>
      <c r="BW16" s="189"/>
      <c r="BX16" s="189"/>
      <c r="BY16" s="189"/>
      <c r="BZ16" s="190"/>
      <c r="CA16" s="188"/>
      <c r="CB16" s="189"/>
      <c r="CC16" s="189"/>
      <c r="CD16" s="189"/>
      <c r="CE16" s="189"/>
      <c r="CF16" s="189"/>
      <c r="CG16" s="189"/>
      <c r="CH16" s="189"/>
      <c r="CI16" s="190"/>
      <c r="CJ16" s="188"/>
      <c r="CK16" s="189"/>
      <c r="CL16" s="189"/>
      <c r="CM16" s="189"/>
      <c r="CN16" s="189"/>
      <c r="CO16" s="189"/>
      <c r="CP16" s="189"/>
      <c r="CQ16" s="189"/>
      <c r="CR16" s="190"/>
      <c r="CS16" s="188"/>
      <c r="CT16" s="189"/>
      <c r="CU16" s="189"/>
      <c r="CV16" s="189"/>
      <c r="CW16" s="189"/>
      <c r="CX16" s="189"/>
      <c r="CY16" s="189"/>
      <c r="CZ16" s="189"/>
      <c r="DA16" s="189"/>
    </row>
    <row r="17" spans="1:105" s="64" customFormat="1" ht="79.5" customHeight="1">
      <c r="A17" s="186" t="s">
        <v>189</v>
      </c>
      <c r="B17" s="186"/>
      <c r="C17" s="186"/>
      <c r="D17" s="186"/>
      <c r="E17" s="186"/>
      <c r="F17" s="186"/>
      <c r="G17" s="187" t="s">
        <v>482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221"/>
      <c r="AJ17" s="188" t="s">
        <v>357</v>
      </c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90"/>
      <c r="AZ17" s="188"/>
      <c r="BA17" s="189"/>
      <c r="BB17" s="189"/>
      <c r="BC17" s="189"/>
      <c r="BD17" s="189"/>
      <c r="BE17" s="189"/>
      <c r="BF17" s="189"/>
      <c r="BG17" s="189"/>
      <c r="BH17" s="190"/>
      <c r="BI17" s="188"/>
      <c r="BJ17" s="189"/>
      <c r="BK17" s="189"/>
      <c r="BL17" s="189"/>
      <c r="BM17" s="189"/>
      <c r="BN17" s="189"/>
      <c r="BO17" s="189"/>
      <c r="BP17" s="189"/>
      <c r="BQ17" s="190"/>
      <c r="BR17" s="188"/>
      <c r="BS17" s="189"/>
      <c r="BT17" s="189"/>
      <c r="BU17" s="189"/>
      <c r="BV17" s="189"/>
      <c r="BW17" s="189"/>
      <c r="BX17" s="189"/>
      <c r="BY17" s="189"/>
      <c r="BZ17" s="190"/>
      <c r="CA17" s="188"/>
      <c r="CB17" s="189"/>
      <c r="CC17" s="189"/>
      <c r="CD17" s="189"/>
      <c r="CE17" s="189"/>
      <c r="CF17" s="189"/>
      <c r="CG17" s="189"/>
      <c r="CH17" s="189"/>
      <c r="CI17" s="190"/>
      <c r="CJ17" s="188"/>
      <c r="CK17" s="189"/>
      <c r="CL17" s="189"/>
      <c r="CM17" s="189"/>
      <c r="CN17" s="189"/>
      <c r="CO17" s="189"/>
      <c r="CP17" s="189"/>
      <c r="CQ17" s="189"/>
      <c r="CR17" s="190"/>
      <c r="CS17" s="188"/>
      <c r="CT17" s="189"/>
      <c r="CU17" s="189"/>
      <c r="CV17" s="189"/>
      <c r="CW17" s="189"/>
      <c r="CX17" s="189"/>
      <c r="CY17" s="189"/>
      <c r="CZ17" s="189"/>
      <c r="DA17" s="189"/>
    </row>
    <row r="18" spans="1:105" s="64" customFormat="1" ht="27.75" customHeight="1">
      <c r="A18" s="186" t="s">
        <v>191</v>
      </c>
      <c r="B18" s="186"/>
      <c r="C18" s="186"/>
      <c r="D18" s="186"/>
      <c r="E18" s="186"/>
      <c r="F18" s="186"/>
      <c r="G18" s="187" t="s">
        <v>365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221"/>
      <c r="AJ18" s="188" t="s">
        <v>357</v>
      </c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90"/>
      <c r="AZ18" s="188"/>
      <c r="BA18" s="189"/>
      <c r="BB18" s="189"/>
      <c r="BC18" s="189"/>
      <c r="BD18" s="189"/>
      <c r="BE18" s="189"/>
      <c r="BF18" s="189"/>
      <c r="BG18" s="189"/>
      <c r="BH18" s="190"/>
      <c r="BI18" s="188"/>
      <c r="BJ18" s="189"/>
      <c r="BK18" s="189"/>
      <c r="BL18" s="189"/>
      <c r="BM18" s="189"/>
      <c r="BN18" s="189"/>
      <c r="BO18" s="189"/>
      <c r="BP18" s="189"/>
      <c r="BQ18" s="190"/>
      <c r="BR18" s="188"/>
      <c r="BS18" s="189"/>
      <c r="BT18" s="189"/>
      <c r="BU18" s="189"/>
      <c r="BV18" s="189"/>
      <c r="BW18" s="189"/>
      <c r="BX18" s="189"/>
      <c r="BY18" s="189"/>
      <c r="BZ18" s="190"/>
      <c r="CA18" s="188"/>
      <c r="CB18" s="189"/>
      <c r="CC18" s="189"/>
      <c r="CD18" s="189"/>
      <c r="CE18" s="189"/>
      <c r="CF18" s="189"/>
      <c r="CG18" s="189"/>
      <c r="CH18" s="189"/>
      <c r="CI18" s="190"/>
      <c r="CJ18" s="188"/>
      <c r="CK18" s="189"/>
      <c r="CL18" s="189"/>
      <c r="CM18" s="189"/>
      <c r="CN18" s="189"/>
      <c r="CO18" s="189"/>
      <c r="CP18" s="189"/>
      <c r="CQ18" s="189"/>
      <c r="CR18" s="190"/>
      <c r="CS18" s="188"/>
      <c r="CT18" s="189"/>
      <c r="CU18" s="189"/>
      <c r="CV18" s="189"/>
      <c r="CW18" s="189"/>
      <c r="CX18" s="189"/>
      <c r="CY18" s="189"/>
      <c r="CZ18" s="189"/>
      <c r="DA18" s="189"/>
    </row>
    <row r="19" spans="1:105" s="64" customFormat="1" ht="15" customHeight="1">
      <c r="A19" s="186"/>
      <c r="B19" s="186"/>
      <c r="C19" s="186"/>
      <c r="D19" s="186"/>
      <c r="E19" s="186"/>
      <c r="F19" s="186"/>
      <c r="G19" s="187" t="s">
        <v>266</v>
      </c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221"/>
      <c r="AJ19" s="188" t="s">
        <v>357</v>
      </c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90"/>
      <c r="AZ19" s="188"/>
      <c r="BA19" s="189"/>
      <c r="BB19" s="189"/>
      <c r="BC19" s="189"/>
      <c r="BD19" s="189"/>
      <c r="BE19" s="189"/>
      <c r="BF19" s="189"/>
      <c r="BG19" s="189"/>
      <c r="BH19" s="190"/>
      <c r="BI19" s="188"/>
      <c r="BJ19" s="189"/>
      <c r="BK19" s="189"/>
      <c r="BL19" s="189"/>
      <c r="BM19" s="189"/>
      <c r="BN19" s="189"/>
      <c r="BO19" s="189"/>
      <c r="BP19" s="189"/>
      <c r="BQ19" s="190"/>
      <c r="BR19" s="188"/>
      <c r="BS19" s="189"/>
      <c r="BT19" s="189"/>
      <c r="BU19" s="189"/>
      <c r="BV19" s="189"/>
      <c r="BW19" s="189"/>
      <c r="BX19" s="189"/>
      <c r="BY19" s="189"/>
      <c r="BZ19" s="190"/>
      <c r="CA19" s="188"/>
      <c r="CB19" s="189"/>
      <c r="CC19" s="189"/>
      <c r="CD19" s="189"/>
      <c r="CE19" s="189"/>
      <c r="CF19" s="189"/>
      <c r="CG19" s="189"/>
      <c r="CH19" s="189"/>
      <c r="CI19" s="190"/>
      <c r="CJ19" s="188"/>
      <c r="CK19" s="189"/>
      <c r="CL19" s="189"/>
      <c r="CM19" s="189"/>
      <c r="CN19" s="189"/>
      <c r="CO19" s="189"/>
      <c r="CP19" s="189"/>
      <c r="CQ19" s="189"/>
      <c r="CR19" s="190"/>
      <c r="CS19" s="188"/>
      <c r="CT19" s="189"/>
      <c r="CU19" s="189"/>
      <c r="CV19" s="189"/>
      <c r="CW19" s="189"/>
      <c r="CX19" s="189"/>
      <c r="CY19" s="189"/>
      <c r="CZ19" s="189"/>
      <c r="DA19" s="189"/>
    </row>
    <row r="20" spans="1:105" s="64" customFormat="1" ht="15" customHeight="1">
      <c r="A20" s="186"/>
      <c r="B20" s="186"/>
      <c r="C20" s="186"/>
      <c r="D20" s="186"/>
      <c r="E20" s="186"/>
      <c r="F20" s="186"/>
      <c r="G20" s="187" t="s">
        <v>267</v>
      </c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221"/>
      <c r="AJ20" s="188" t="s">
        <v>357</v>
      </c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0"/>
      <c r="AZ20" s="188"/>
      <c r="BA20" s="189"/>
      <c r="BB20" s="189"/>
      <c r="BC20" s="189"/>
      <c r="BD20" s="189"/>
      <c r="BE20" s="189"/>
      <c r="BF20" s="189"/>
      <c r="BG20" s="189"/>
      <c r="BH20" s="190"/>
      <c r="BI20" s="188"/>
      <c r="BJ20" s="189"/>
      <c r="BK20" s="189"/>
      <c r="BL20" s="189"/>
      <c r="BM20" s="189"/>
      <c r="BN20" s="189"/>
      <c r="BO20" s="189"/>
      <c r="BP20" s="189"/>
      <c r="BQ20" s="190"/>
      <c r="BR20" s="188"/>
      <c r="BS20" s="189"/>
      <c r="BT20" s="189"/>
      <c r="BU20" s="189"/>
      <c r="BV20" s="189"/>
      <c r="BW20" s="189"/>
      <c r="BX20" s="189"/>
      <c r="BY20" s="189"/>
      <c r="BZ20" s="190"/>
      <c r="CA20" s="188"/>
      <c r="CB20" s="189"/>
      <c r="CC20" s="189"/>
      <c r="CD20" s="189"/>
      <c r="CE20" s="189"/>
      <c r="CF20" s="189"/>
      <c r="CG20" s="189"/>
      <c r="CH20" s="189"/>
      <c r="CI20" s="190"/>
      <c r="CJ20" s="188"/>
      <c r="CK20" s="189"/>
      <c r="CL20" s="189"/>
      <c r="CM20" s="189"/>
      <c r="CN20" s="189"/>
      <c r="CO20" s="189"/>
      <c r="CP20" s="189"/>
      <c r="CQ20" s="189"/>
      <c r="CR20" s="190"/>
      <c r="CS20" s="188"/>
      <c r="CT20" s="189"/>
      <c r="CU20" s="189"/>
      <c r="CV20" s="189"/>
      <c r="CW20" s="189"/>
      <c r="CX20" s="189"/>
      <c r="CY20" s="189"/>
      <c r="CZ20" s="189"/>
      <c r="DA20" s="189"/>
    </row>
    <row r="21" spans="1:105" s="64" customFormat="1" ht="15" customHeight="1">
      <c r="A21" s="186"/>
      <c r="B21" s="186"/>
      <c r="C21" s="186"/>
      <c r="D21" s="186"/>
      <c r="E21" s="186"/>
      <c r="F21" s="186"/>
      <c r="G21" s="187" t="s">
        <v>268</v>
      </c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221"/>
      <c r="AJ21" s="188" t="s">
        <v>357</v>
      </c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0"/>
      <c r="AZ21" s="188"/>
      <c r="BA21" s="189"/>
      <c r="BB21" s="189"/>
      <c r="BC21" s="189"/>
      <c r="BD21" s="189"/>
      <c r="BE21" s="189"/>
      <c r="BF21" s="189"/>
      <c r="BG21" s="189"/>
      <c r="BH21" s="190"/>
      <c r="BI21" s="188"/>
      <c r="BJ21" s="189"/>
      <c r="BK21" s="189"/>
      <c r="BL21" s="189"/>
      <c r="BM21" s="189"/>
      <c r="BN21" s="189"/>
      <c r="BO21" s="189"/>
      <c r="BP21" s="189"/>
      <c r="BQ21" s="190"/>
      <c r="BR21" s="188"/>
      <c r="BS21" s="189"/>
      <c r="BT21" s="189"/>
      <c r="BU21" s="189"/>
      <c r="BV21" s="189"/>
      <c r="BW21" s="189"/>
      <c r="BX21" s="189"/>
      <c r="BY21" s="189"/>
      <c r="BZ21" s="190"/>
      <c r="CA21" s="188"/>
      <c r="CB21" s="189"/>
      <c r="CC21" s="189"/>
      <c r="CD21" s="189"/>
      <c r="CE21" s="189"/>
      <c r="CF21" s="189"/>
      <c r="CG21" s="189"/>
      <c r="CH21" s="189"/>
      <c r="CI21" s="190"/>
      <c r="CJ21" s="188"/>
      <c r="CK21" s="189"/>
      <c r="CL21" s="189"/>
      <c r="CM21" s="189"/>
      <c r="CN21" s="189"/>
      <c r="CO21" s="189"/>
      <c r="CP21" s="189"/>
      <c r="CQ21" s="189"/>
      <c r="CR21" s="190"/>
      <c r="CS21" s="188"/>
      <c r="CT21" s="189"/>
      <c r="CU21" s="189"/>
      <c r="CV21" s="189"/>
      <c r="CW21" s="189"/>
      <c r="CX21" s="189"/>
      <c r="CY21" s="189"/>
      <c r="CZ21" s="189"/>
      <c r="DA21" s="189"/>
    </row>
    <row r="22" spans="1:105" s="64" customFormat="1" ht="15" customHeight="1">
      <c r="A22" s="186" t="s">
        <v>204</v>
      </c>
      <c r="B22" s="186"/>
      <c r="C22" s="186"/>
      <c r="D22" s="186"/>
      <c r="E22" s="186"/>
      <c r="F22" s="186"/>
      <c r="G22" s="187" t="s">
        <v>366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221"/>
      <c r="AJ22" s="188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90"/>
      <c r="AZ22" s="188">
        <v>100</v>
      </c>
      <c r="BA22" s="189"/>
      <c r="BB22" s="189"/>
      <c r="BC22" s="189"/>
      <c r="BD22" s="189"/>
      <c r="BE22" s="189"/>
      <c r="BF22" s="189"/>
      <c r="BG22" s="189"/>
      <c r="BH22" s="190"/>
      <c r="BI22" s="188">
        <v>100</v>
      </c>
      <c r="BJ22" s="189"/>
      <c r="BK22" s="189"/>
      <c r="BL22" s="189"/>
      <c r="BM22" s="189"/>
      <c r="BN22" s="189"/>
      <c r="BO22" s="189"/>
      <c r="BP22" s="189"/>
      <c r="BQ22" s="190"/>
      <c r="BR22" s="188">
        <v>100</v>
      </c>
      <c r="BS22" s="189"/>
      <c r="BT22" s="189"/>
      <c r="BU22" s="189"/>
      <c r="BV22" s="189"/>
      <c r="BW22" s="189"/>
      <c r="BX22" s="189"/>
      <c r="BY22" s="189"/>
      <c r="BZ22" s="190"/>
      <c r="CA22" s="188">
        <v>100</v>
      </c>
      <c r="CB22" s="189"/>
      <c r="CC22" s="189"/>
      <c r="CD22" s="189"/>
      <c r="CE22" s="189"/>
      <c r="CF22" s="189"/>
      <c r="CG22" s="189"/>
      <c r="CH22" s="189"/>
      <c r="CI22" s="190"/>
      <c r="CJ22" s="188">
        <v>100</v>
      </c>
      <c r="CK22" s="189"/>
      <c r="CL22" s="189"/>
      <c r="CM22" s="189"/>
      <c r="CN22" s="189"/>
      <c r="CO22" s="189"/>
      <c r="CP22" s="189"/>
      <c r="CQ22" s="189"/>
      <c r="CR22" s="190"/>
      <c r="CS22" s="188">
        <v>100</v>
      </c>
      <c r="CT22" s="189"/>
      <c r="CU22" s="189"/>
      <c r="CV22" s="189"/>
      <c r="CW22" s="189"/>
      <c r="CX22" s="189"/>
      <c r="CY22" s="189"/>
      <c r="CZ22" s="189"/>
      <c r="DA22" s="189"/>
    </row>
    <row r="23" spans="1:105" s="64" customFormat="1" ht="27.75" customHeight="1">
      <c r="A23" s="186" t="s">
        <v>206</v>
      </c>
      <c r="B23" s="186"/>
      <c r="C23" s="186"/>
      <c r="D23" s="186"/>
      <c r="E23" s="186"/>
      <c r="F23" s="186"/>
      <c r="G23" s="187" t="s">
        <v>367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221"/>
      <c r="AJ23" s="188" t="s">
        <v>368</v>
      </c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90"/>
      <c r="AZ23" s="252">
        <v>42940</v>
      </c>
      <c r="BA23" s="253"/>
      <c r="BB23" s="253"/>
      <c r="BC23" s="253"/>
      <c r="BD23" s="253"/>
      <c r="BE23" s="253"/>
      <c r="BF23" s="253"/>
      <c r="BG23" s="253"/>
      <c r="BH23" s="254"/>
      <c r="BI23" s="252">
        <v>42940</v>
      </c>
      <c r="BJ23" s="253"/>
      <c r="BK23" s="253"/>
      <c r="BL23" s="253"/>
      <c r="BM23" s="253"/>
      <c r="BN23" s="253"/>
      <c r="BO23" s="253"/>
      <c r="BP23" s="253"/>
      <c r="BQ23" s="254"/>
      <c r="BR23" s="252">
        <v>42160</v>
      </c>
      <c r="BS23" s="253"/>
      <c r="BT23" s="253"/>
      <c r="BU23" s="253"/>
      <c r="BV23" s="253"/>
      <c r="BW23" s="253"/>
      <c r="BX23" s="253"/>
      <c r="BY23" s="253"/>
      <c r="BZ23" s="254"/>
      <c r="CA23" s="252">
        <v>42160</v>
      </c>
      <c r="CB23" s="253"/>
      <c r="CC23" s="253"/>
      <c r="CD23" s="253"/>
      <c r="CE23" s="253"/>
      <c r="CF23" s="253"/>
      <c r="CG23" s="253"/>
      <c r="CH23" s="253"/>
      <c r="CI23" s="254"/>
      <c r="CJ23" s="252">
        <v>64120</v>
      </c>
      <c r="CK23" s="253"/>
      <c r="CL23" s="253"/>
      <c r="CM23" s="253"/>
      <c r="CN23" s="253"/>
      <c r="CO23" s="253"/>
      <c r="CP23" s="253"/>
      <c r="CQ23" s="253"/>
      <c r="CR23" s="254"/>
      <c r="CS23" s="252">
        <v>64120</v>
      </c>
      <c r="CT23" s="253"/>
      <c r="CU23" s="253"/>
      <c r="CV23" s="253"/>
      <c r="CW23" s="253"/>
      <c r="CX23" s="253"/>
      <c r="CY23" s="253"/>
      <c r="CZ23" s="253"/>
      <c r="DA23" s="253"/>
    </row>
    <row r="24" spans="1:105" s="64" customFormat="1" ht="27.75" customHeight="1">
      <c r="A24" s="186"/>
      <c r="B24" s="186"/>
      <c r="C24" s="186"/>
      <c r="D24" s="186"/>
      <c r="E24" s="186"/>
      <c r="F24" s="186"/>
      <c r="G24" s="187" t="s">
        <v>369</v>
      </c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221"/>
      <c r="AJ24" s="188" t="s">
        <v>368</v>
      </c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90"/>
      <c r="AZ24" s="252">
        <v>26190</v>
      </c>
      <c r="BA24" s="253"/>
      <c r="BB24" s="253"/>
      <c r="BC24" s="253"/>
      <c r="BD24" s="253"/>
      <c r="BE24" s="253"/>
      <c r="BF24" s="253"/>
      <c r="BG24" s="253"/>
      <c r="BH24" s="254"/>
      <c r="BI24" s="252">
        <v>26190</v>
      </c>
      <c r="BJ24" s="253"/>
      <c r="BK24" s="253"/>
      <c r="BL24" s="253"/>
      <c r="BM24" s="253"/>
      <c r="BN24" s="253"/>
      <c r="BO24" s="253"/>
      <c r="BP24" s="253"/>
      <c r="BQ24" s="254"/>
      <c r="BR24" s="252">
        <v>30160</v>
      </c>
      <c r="BS24" s="253"/>
      <c r="BT24" s="253"/>
      <c r="BU24" s="253"/>
      <c r="BV24" s="253"/>
      <c r="BW24" s="253"/>
      <c r="BX24" s="253"/>
      <c r="BY24" s="253"/>
      <c r="BZ24" s="254"/>
      <c r="CA24" s="252">
        <v>30160</v>
      </c>
      <c r="CB24" s="253"/>
      <c r="CC24" s="253"/>
      <c r="CD24" s="253"/>
      <c r="CE24" s="253"/>
      <c r="CF24" s="253"/>
      <c r="CG24" s="253"/>
      <c r="CH24" s="253"/>
      <c r="CI24" s="254"/>
      <c r="CJ24" s="252">
        <v>44600</v>
      </c>
      <c r="CK24" s="253"/>
      <c r="CL24" s="253"/>
      <c r="CM24" s="253"/>
      <c r="CN24" s="253"/>
      <c r="CO24" s="253"/>
      <c r="CP24" s="253"/>
      <c r="CQ24" s="253"/>
      <c r="CR24" s="254"/>
      <c r="CS24" s="252">
        <v>44600</v>
      </c>
      <c r="CT24" s="253"/>
      <c r="CU24" s="253"/>
      <c r="CV24" s="253"/>
      <c r="CW24" s="253"/>
      <c r="CX24" s="253"/>
      <c r="CY24" s="253"/>
      <c r="CZ24" s="253"/>
      <c r="DA24" s="253"/>
    </row>
    <row r="25" spans="1:105" s="64" customFormat="1" ht="27.75" customHeight="1">
      <c r="A25" s="186" t="s">
        <v>211</v>
      </c>
      <c r="B25" s="186"/>
      <c r="C25" s="186"/>
      <c r="D25" s="186"/>
      <c r="E25" s="186"/>
      <c r="F25" s="186"/>
      <c r="G25" s="187" t="s">
        <v>370</v>
      </c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221"/>
      <c r="AJ25" s="188" t="s">
        <v>356</v>
      </c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90"/>
      <c r="AZ25" s="188"/>
      <c r="BA25" s="189"/>
      <c r="BB25" s="189"/>
      <c r="BC25" s="189"/>
      <c r="BD25" s="189"/>
      <c r="BE25" s="189"/>
      <c r="BF25" s="189"/>
      <c r="BG25" s="189"/>
      <c r="BH25" s="190"/>
      <c r="BI25" s="188"/>
      <c r="BJ25" s="189"/>
      <c r="BK25" s="189"/>
      <c r="BL25" s="189"/>
      <c r="BM25" s="189"/>
      <c r="BN25" s="189"/>
      <c r="BO25" s="189"/>
      <c r="BP25" s="189"/>
      <c r="BQ25" s="190"/>
      <c r="BR25" s="188"/>
      <c r="BS25" s="189"/>
      <c r="BT25" s="189"/>
      <c r="BU25" s="189"/>
      <c r="BV25" s="189"/>
      <c r="BW25" s="189"/>
      <c r="BX25" s="189"/>
      <c r="BY25" s="189"/>
      <c r="BZ25" s="190"/>
      <c r="CA25" s="188"/>
      <c r="CB25" s="189"/>
      <c r="CC25" s="189"/>
      <c r="CD25" s="189"/>
      <c r="CE25" s="189"/>
      <c r="CF25" s="189"/>
      <c r="CG25" s="189"/>
      <c r="CH25" s="189"/>
      <c r="CI25" s="190"/>
      <c r="CJ25" s="188"/>
      <c r="CK25" s="189"/>
      <c r="CL25" s="189"/>
      <c r="CM25" s="189"/>
      <c r="CN25" s="189"/>
      <c r="CO25" s="189"/>
      <c r="CP25" s="189"/>
      <c r="CQ25" s="189"/>
      <c r="CR25" s="190"/>
      <c r="CS25" s="188"/>
      <c r="CT25" s="189"/>
      <c r="CU25" s="189"/>
      <c r="CV25" s="189"/>
      <c r="CW25" s="189"/>
      <c r="CX25" s="189"/>
      <c r="CY25" s="189"/>
      <c r="CZ25" s="189"/>
      <c r="DA25" s="189"/>
    </row>
    <row r="26" spans="1:105" s="64" customFormat="1" ht="27.75" customHeight="1">
      <c r="A26" s="186" t="s">
        <v>213</v>
      </c>
      <c r="B26" s="186"/>
      <c r="C26" s="186"/>
      <c r="D26" s="186"/>
      <c r="E26" s="186"/>
      <c r="F26" s="186"/>
      <c r="G26" s="187" t="s">
        <v>371</v>
      </c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221"/>
      <c r="AJ26" s="188" t="s">
        <v>372</v>
      </c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90"/>
      <c r="AZ26" s="188"/>
      <c r="BA26" s="189"/>
      <c r="BB26" s="189"/>
      <c r="BC26" s="189"/>
      <c r="BD26" s="189"/>
      <c r="BE26" s="189"/>
      <c r="BF26" s="189"/>
      <c r="BG26" s="189"/>
      <c r="BH26" s="190"/>
      <c r="BI26" s="188"/>
      <c r="BJ26" s="189"/>
      <c r="BK26" s="189"/>
      <c r="BL26" s="189"/>
      <c r="BM26" s="189"/>
      <c r="BN26" s="189"/>
      <c r="BO26" s="189"/>
      <c r="BP26" s="189"/>
      <c r="BQ26" s="190"/>
      <c r="BR26" s="188"/>
      <c r="BS26" s="189"/>
      <c r="BT26" s="189"/>
      <c r="BU26" s="189"/>
      <c r="BV26" s="189"/>
      <c r="BW26" s="189"/>
      <c r="BX26" s="189"/>
      <c r="BY26" s="189"/>
      <c r="BZ26" s="190"/>
      <c r="CA26" s="188"/>
      <c r="CB26" s="189"/>
      <c r="CC26" s="189"/>
      <c r="CD26" s="189"/>
      <c r="CE26" s="189"/>
      <c r="CF26" s="189"/>
      <c r="CG26" s="189"/>
      <c r="CH26" s="189"/>
      <c r="CI26" s="190"/>
      <c r="CJ26" s="188"/>
      <c r="CK26" s="189"/>
      <c r="CL26" s="189"/>
      <c r="CM26" s="189"/>
      <c r="CN26" s="189"/>
      <c r="CO26" s="189"/>
      <c r="CP26" s="189"/>
      <c r="CQ26" s="189"/>
      <c r="CR26" s="190"/>
      <c r="CS26" s="188"/>
      <c r="CT26" s="189"/>
      <c r="CU26" s="189"/>
      <c r="CV26" s="189"/>
      <c r="CW26" s="189"/>
      <c r="CX26" s="189"/>
      <c r="CY26" s="189"/>
      <c r="CZ26" s="189"/>
      <c r="DA26" s="189"/>
    </row>
    <row r="27" spans="1:105" s="64" customFormat="1" ht="27.75" customHeight="1">
      <c r="A27" s="186" t="s">
        <v>373</v>
      </c>
      <c r="B27" s="186"/>
      <c r="C27" s="186"/>
      <c r="D27" s="186"/>
      <c r="E27" s="186"/>
      <c r="F27" s="186"/>
      <c r="G27" s="187" t="s">
        <v>374</v>
      </c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221"/>
      <c r="AJ27" s="188" t="s">
        <v>372</v>
      </c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90"/>
      <c r="AZ27" s="188"/>
      <c r="BA27" s="189"/>
      <c r="BB27" s="189"/>
      <c r="BC27" s="189"/>
      <c r="BD27" s="189"/>
      <c r="BE27" s="189"/>
      <c r="BF27" s="189"/>
      <c r="BG27" s="189"/>
      <c r="BH27" s="190"/>
      <c r="BI27" s="188"/>
      <c r="BJ27" s="189"/>
      <c r="BK27" s="189"/>
      <c r="BL27" s="189"/>
      <c r="BM27" s="189"/>
      <c r="BN27" s="189"/>
      <c r="BO27" s="189"/>
      <c r="BP27" s="189"/>
      <c r="BQ27" s="190"/>
      <c r="BR27" s="188"/>
      <c r="BS27" s="189"/>
      <c r="BT27" s="189"/>
      <c r="BU27" s="189"/>
      <c r="BV27" s="189"/>
      <c r="BW27" s="189"/>
      <c r="BX27" s="189"/>
      <c r="BY27" s="189"/>
      <c r="BZ27" s="190"/>
      <c r="CA27" s="188"/>
      <c r="CB27" s="189"/>
      <c r="CC27" s="189"/>
      <c r="CD27" s="189"/>
      <c r="CE27" s="189"/>
      <c r="CF27" s="189"/>
      <c r="CG27" s="189"/>
      <c r="CH27" s="189"/>
      <c r="CI27" s="190"/>
      <c r="CJ27" s="188"/>
      <c r="CK27" s="189"/>
      <c r="CL27" s="189"/>
      <c r="CM27" s="189"/>
      <c r="CN27" s="189"/>
      <c r="CO27" s="189"/>
      <c r="CP27" s="189"/>
      <c r="CQ27" s="189"/>
      <c r="CR27" s="190"/>
      <c r="CS27" s="188"/>
      <c r="CT27" s="189"/>
      <c r="CU27" s="189"/>
      <c r="CV27" s="189"/>
      <c r="CW27" s="189"/>
      <c r="CX27" s="189"/>
      <c r="CY27" s="189"/>
      <c r="CZ27" s="189"/>
      <c r="DA27" s="189"/>
    </row>
    <row r="28" spans="1:105" s="64" customFormat="1" ht="27.75" customHeight="1">
      <c r="A28" s="186" t="s">
        <v>375</v>
      </c>
      <c r="B28" s="186"/>
      <c r="C28" s="186"/>
      <c r="D28" s="186"/>
      <c r="E28" s="186"/>
      <c r="F28" s="186"/>
      <c r="G28" s="187" t="s">
        <v>376</v>
      </c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221"/>
      <c r="AJ28" s="188" t="s">
        <v>372</v>
      </c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90"/>
      <c r="AZ28" s="188"/>
      <c r="BA28" s="189"/>
      <c r="BB28" s="189"/>
      <c r="BC28" s="189"/>
      <c r="BD28" s="189"/>
      <c r="BE28" s="189"/>
      <c r="BF28" s="189"/>
      <c r="BG28" s="189"/>
      <c r="BH28" s="190"/>
      <c r="BI28" s="188"/>
      <c r="BJ28" s="189"/>
      <c r="BK28" s="189"/>
      <c r="BL28" s="189"/>
      <c r="BM28" s="189"/>
      <c r="BN28" s="189"/>
      <c r="BO28" s="189"/>
      <c r="BP28" s="189"/>
      <c r="BQ28" s="190"/>
      <c r="BR28" s="188"/>
      <c r="BS28" s="189"/>
      <c r="BT28" s="189"/>
      <c r="BU28" s="189"/>
      <c r="BV28" s="189"/>
      <c r="BW28" s="189"/>
      <c r="BX28" s="189"/>
      <c r="BY28" s="189"/>
      <c r="BZ28" s="190"/>
      <c r="CA28" s="188"/>
      <c r="CB28" s="189"/>
      <c r="CC28" s="189"/>
      <c r="CD28" s="189"/>
      <c r="CE28" s="189"/>
      <c r="CF28" s="189"/>
      <c r="CG28" s="189"/>
      <c r="CH28" s="189"/>
      <c r="CI28" s="190"/>
      <c r="CJ28" s="188"/>
      <c r="CK28" s="189"/>
      <c r="CL28" s="189"/>
      <c r="CM28" s="189"/>
      <c r="CN28" s="189"/>
      <c r="CO28" s="189"/>
      <c r="CP28" s="189"/>
      <c r="CQ28" s="189"/>
      <c r="CR28" s="190"/>
      <c r="CS28" s="188"/>
      <c r="CT28" s="189"/>
      <c r="CU28" s="189"/>
      <c r="CV28" s="189"/>
      <c r="CW28" s="189"/>
      <c r="CX28" s="189"/>
      <c r="CY28" s="189"/>
      <c r="CZ28" s="189"/>
      <c r="DA28" s="189"/>
    </row>
    <row r="29" spans="1:105" s="64" customFormat="1" ht="16.5" customHeight="1">
      <c r="A29" s="186"/>
      <c r="B29" s="186"/>
      <c r="C29" s="186"/>
      <c r="D29" s="186"/>
      <c r="E29" s="186"/>
      <c r="F29" s="186"/>
      <c r="G29" s="222" t="s">
        <v>377</v>
      </c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3"/>
      <c r="AJ29" s="188" t="s">
        <v>372</v>
      </c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90"/>
      <c r="AZ29" s="188"/>
      <c r="BA29" s="189"/>
      <c r="BB29" s="189"/>
      <c r="BC29" s="189"/>
      <c r="BD29" s="189"/>
      <c r="BE29" s="189"/>
      <c r="BF29" s="189"/>
      <c r="BG29" s="189"/>
      <c r="BH29" s="190"/>
      <c r="BI29" s="188"/>
      <c r="BJ29" s="189"/>
      <c r="BK29" s="189"/>
      <c r="BL29" s="189"/>
      <c r="BM29" s="189"/>
      <c r="BN29" s="189"/>
      <c r="BO29" s="189"/>
      <c r="BP29" s="189"/>
      <c r="BQ29" s="190"/>
      <c r="BR29" s="188"/>
      <c r="BS29" s="189"/>
      <c r="BT29" s="189"/>
      <c r="BU29" s="189"/>
      <c r="BV29" s="189"/>
      <c r="BW29" s="189"/>
      <c r="BX29" s="189"/>
      <c r="BY29" s="189"/>
      <c r="BZ29" s="190"/>
      <c r="CA29" s="188"/>
      <c r="CB29" s="189"/>
      <c r="CC29" s="189"/>
      <c r="CD29" s="189"/>
      <c r="CE29" s="189"/>
      <c r="CF29" s="189"/>
      <c r="CG29" s="189"/>
      <c r="CH29" s="189"/>
      <c r="CI29" s="190"/>
      <c r="CJ29" s="188"/>
      <c r="CK29" s="189"/>
      <c r="CL29" s="189"/>
      <c r="CM29" s="189"/>
      <c r="CN29" s="189"/>
      <c r="CO29" s="189"/>
      <c r="CP29" s="189"/>
      <c r="CQ29" s="189"/>
      <c r="CR29" s="190"/>
      <c r="CS29" s="188"/>
      <c r="CT29" s="189"/>
      <c r="CU29" s="189"/>
      <c r="CV29" s="189"/>
      <c r="CW29" s="189"/>
      <c r="CX29" s="189"/>
      <c r="CY29" s="189"/>
      <c r="CZ29" s="189"/>
      <c r="DA29" s="189"/>
    </row>
    <row r="30" spans="1:105" s="64" customFormat="1" ht="16.5" customHeight="1">
      <c r="A30" s="186"/>
      <c r="B30" s="186"/>
      <c r="C30" s="186"/>
      <c r="D30" s="186"/>
      <c r="E30" s="186"/>
      <c r="F30" s="186"/>
      <c r="G30" s="222" t="s">
        <v>378</v>
      </c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3"/>
      <c r="AJ30" s="188" t="s">
        <v>372</v>
      </c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90"/>
      <c r="AZ30" s="188"/>
      <c r="BA30" s="189"/>
      <c r="BB30" s="189"/>
      <c r="BC30" s="189"/>
      <c r="BD30" s="189"/>
      <c r="BE30" s="189"/>
      <c r="BF30" s="189"/>
      <c r="BG30" s="189"/>
      <c r="BH30" s="190"/>
      <c r="BI30" s="188"/>
      <c r="BJ30" s="189"/>
      <c r="BK30" s="189"/>
      <c r="BL30" s="189"/>
      <c r="BM30" s="189"/>
      <c r="BN30" s="189"/>
      <c r="BO30" s="189"/>
      <c r="BP30" s="189"/>
      <c r="BQ30" s="190"/>
      <c r="BR30" s="188"/>
      <c r="BS30" s="189"/>
      <c r="BT30" s="189"/>
      <c r="BU30" s="189"/>
      <c r="BV30" s="189"/>
      <c r="BW30" s="189"/>
      <c r="BX30" s="189"/>
      <c r="BY30" s="189"/>
      <c r="BZ30" s="190"/>
      <c r="CA30" s="188"/>
      <c r="CB30" s="189"/>
      <c r="CC30" s="189"/>
      <c r="CD30" s="189"/>
      <c r="CE30" s="189"/>
      <c r="CF30" s="189"/>
      <c r="CG30" s="189"/>
      <c r="CH30" s="189"/>
      <c r="CI30" s="190"/>
      <c r="CJ30" s="188"/>
      <c r="CK30" s="189"/>
      <c r="CL30" s="189"/>
      <c r="CM30" s="189"/>
      <c r="CN30" s="189"/>
      <c r="CO30" s="189"/>
      <c r="CP30" s="189"/>
      <c r="CQ30" s="189"/>
      <c r="CR30" s="190"/>
      <c r="CS30" s="188"/>
      <c r="CT30" s="189"/>
      <c r="CU30" s="189"/>
      <c r="CV30" s="189"/>
      <c r="CW30" s="189"/>
      <c r="CX30" s="189"/>
      <c r="CY30" s="189"/>
      <c r="CZ30" s="189"/>
      <c r="DA30" s="189"/>
    </row>
    <row r="31" spans="1:105" s="64" customFormat="1" ht="16.5" customHeight="1">
      <c r="A31" s="186"/>
      <c r="B31" s="186"/>
      <c r="C31" s="186"/>
      <c r="D31" s="186"/>
      <c r="E31" s="186"/>
      <c r="F31" s="186"/>
      <c r="G31" s="222" t="s">
        <v>379</v>
      </c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3"/>
      <c r="AJ31" s="188" t="s">
        <v>372</v>
      </c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90"/>
      <c r="AZ31" s="188"/>
      <c r="BA31" s="189"/>
      <c r="BB31" s="189"/>
      <c r="BC31" s="189"/>
      <c r="BD31" s="189"/>
      <c r="BE31" s="189"/>
      <c r="BF31" s="189"/>
      <c r="BG31" s="189"/>
      <c r="BH31" s="190"/>
      <c r="BI31" s="188"/>
      <c r="BJ31" s="189"/>
      <c r="BK31" s="189"/>
      <c r="BL31" s="189"/>
      <c r="BM31" s="189"/>
      <c r="BN31" s="189"/>
      <c r="BO31" s="189"/>
      <c r="BP31" s="189"/>
      <c r="BQ31" s="190"/>
      <c r="BR31" s="188"/>
      <c r="BS31" s="189"/>
      <c r="BT31" s="189"/>
      <c r="BU31" s="189"/>
      <c r="BV31" s="189"/>
      <c r="BW31" s="189"/>
      <c r="BX31" s="189"/>
      <c r="BY31" s="189"/>
      <c r="BZ31" s="190"/>
      <c r="CA31" s="188"/>
      <c r="CB31" s="189"/>
      <c r="CC31" s="189"/>
      <c r="CD31" s="189"/>
      <c r="CE31" s="189"/>
      <c r="CF31" s="189"/>
      <c r="CG31" s="189"/>
      <c r="CH31" s="189"/>
      <c r="CI31" s="190"/>
      <c r="CJ31" s="188"/>
      <c r="CK31" s="189"/>
      <c r="CL31" s="189"/>
      <c r="CM31" s="189"/>
      <c r="CN31" s="189"/>
      <c r="CO31" s="189"/>
      <c r="CP31" s="189"/>
      <c r="CQ31" s="189"/>
      <c r="CR31" s="190"/>
      <c r="CS31" s="188"/>
      <c r="CT31" s="189"/>
      <c r="CU31" s="189"/>
      <c r="CV31" s="189"/>
      <c r="CW31" s="189"/>
      <c r="CX31" s="189"/>
      <c r="CY31" s="189"/>
      <c r="CZ31" s="189"/>
      <c r="DA31" s="189"/>
    </row>
    <row r="32" spans="1:105" s="64" customFormat="1" ht="16.5" customHeight="1">
      <c r="A32" s="186"/>
      <c r="B32" s="186"/>
      <c r="C32" s="186"/>
      <c r="D32" s="186"/>
      <c r="E32" s="186"/>
      <c r="F32" s="186"/>
      <c r="G32" s="222" t="s">
        <v>380</v>
      </c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3"/>
      <c r="AJ32" s="188" t="s">
        <v>372</v>
      </c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90"/>
      <c r="AZ32" s="188"/>
      <c r="BA32" s="189"/>
      <c r="BB32" s="189"/>
      <c r="BC32" s="189"/>
      <c r="BD32" s="189"/>
      <c r="BE32" s="189"/>
      <c r="BF32" s="189"/>
      <c r="BG32" s="189"/>
      <c r="BH32" s="190"/>
      <c r="BI32" s="188"/>
      <c r="BJ32" s="189"/>
      <c r="BK32" s="189"/>
      <c r="BL32" s="189"/>
      <c r="BM32" s="189"/>
      <c r="BN32" s="189"/>
      <c r="BO32" s="189"/>
      <c r="BP32" s="189"/>
      <c r="BQ32" s="190"/>
      <c r="BR32" s="188"/>
      <c r="BS32" s="189"/>
      <c r="BT32" s="189"/>
      <c r="BU32" s="189"/>
      <c r="BV32" s="189"/>
      <c r="BW32" s="189"/>
      <c r="BX32" s="189"/>
      <c r="BY32" s="189"/>
      <c r="BZ32" s="190"/>
      <c r="CA32" s="188"/>
      <c r="CB32" s="189"/>
      <c r="CC32" s="189"/>
      <c r="CD32" s="189"/>
      <c r="CE32" s="189"/>
      <c r="CF32" s="189"/>
      <c r="CG32" s="189"/>
      <c r="CH32" s="189"/>
      <c r="CI32" s="190"/>
      <c r="CJ32" s="188"/>
      <c r="CK32" s="189"/>
      <c r="CL32" s="189"/>
      <c r="CM32" s="189"/>
      <c r="CN32" s="189"/>
      <c r="CO32" s="189"/>
      <c r="CP32" s="189"/>
      <c r="CQ32" s="189"/>
      <c r="CR32" s="190"/>
      <c r="CS32" s="188"/>
      <c r="CT32" s="189"/>
      <c r="CU32" s="189"/>
      <c r="CV32" s="189"/>
      <c r="CW32" s="189"/>
      <c r="CX32" s="189"/>
      <c r="CY32" s="189"/>
      <c r="CZ32" s="189"/>
      <c r="DA32" s="189"/>
    </row>
    <row r="33" spans="1:105" s="64" customFormat="1" ht="27.75" customHeight="1">
      <c r="A33" s="186" t="s">
        <v>381</v>
      </c>
      <c r="B33" s="186"/>
      <c r="C33" s="186"/>
      <c r="D33" s="186"/>
      <c r="E33" s="186"/>
      <c r="F33" s="186"/>
      <c r="G33" s="187" t="s">
        <v>382</v>
      </c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221"/>
      <c r="AJ33" s="188" t="s">
        <v>372</v>
      </c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90"/>
      <c r="AZ33" s="188"/>
      <c r="BA33" s="189"/>
      <c r="BB33" s="189"/>
      <c r="BC33" s="189"/>
      <c r="BD33" s="189"/>
      <c r="BE33" s="189"/>
      <c r="BF33" s="189"/>
      <c r="BG33" s="189"/>
      <c r="BH33" s="190"/>
      <c r="BI33" s="188"/>
      <c r="BJ33" s="189"/>
      <c r="BK33" s="189"/>
      <c r="BL33" s="189"/>
      <c r="BM33" s="189"/>
      <c r="BN33" s="189"/>
      <c r="BO33" s="189"/>
      <c r="BP33" s="189"/>
      <c r="BQ33" s="190"/>
      <c r="BR33" s="188"/>
      <c r="BS33" s="189"/>
      <c r="BT33" s="189"/>
      <c r="BU33" s="189"/>
      <c r="BV33" s="189"/>
      <c r="BW33" s="189"/>
      <c r="BX33" s="189"/>
      <c r="BY33" s="189"/>
      <c r="BZ33" s="190"/>
      <c r="CA33" s="188"/>
      <c r="CB33" s="189"/>
      <c r="CC33" s="189"/>
      <c r="CD33" s="189"/>
      <c r="CE33" s="189"/>
      <c r="CF33" s="189"/>
      <c r="CG33" s="189"/>
      <c r="CH33" s="189"/>
      <c r="CI33" s="190"/>
      <c r="CJ33" s="188"/>
      <c r="CK33" s="189"/>
      <c r="CL33" s="189"/>
      <c r="CM33" s="189"/>
      <c r="CN33" s="189"/>
      <c r="CO33" s="189"/>
      <c r="CP33" s="189"/>
      <c r="CQ33" s="189"/>
      <c r="CR33" s="190"/>
      <c r="CS33" s="188"/>
      <c r="CT33" s="189"/>
      <c r="CU33" s="189"/>
      <c r="CV33" s="189"/>
      <c r="CW33" s="189"/>
      <c r="CX33" s="189"/>
      <c r="CY33" s="189"/>
      <c r="CZ33" s="189"/>
      <c r="DA33" s="189"/>
    </row>
    <row r="34" spans="1:105" s="64" customFormat="1" ht="27.75" customHeight="1">
      <c r="A34" s="186" t="s">
        <v>215</v>
      </c>
      <c r="B34" s="186"/>
      <c r="C34" s="186"/>
      <c r="D34" s="186"/>
      <c r="E34" s="186"/>
      <c r="F34" s="186"/>
      <c r="G34" s="187" t="s">
        <v>383</v>
      </c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221"/>
      <c r="AJ34" s="188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90"/>
      <c r="AZ34" s="188"/>
      <c r="BA34" s="189"/>
      <c r="BB34" s="189"/>
      <c r="BC34" s="189"/>
      <c r="BD34" s="189"/>
      <c r="BE34" s="189"/>
      <c r="BF34" s="189"/>
      <c r="BG34" s="189"/>
      <c r="BH34" s="190"/>
      <c r="BI34" s="188"/>
      <c r="BJ34" s="189"/>
      <c r="BK34" s="189"/>
      <c r="BL34" s="189"/>
      <c r="BM34" s="189"/>
      <c r="BN34" s="189"/>
      <c r="BO34" s="189"/>
      <c r="BP34" s="189"/>
      <c r="BQ34" s="190"/>
      <c r="BR34" s="188"/>
      <c r="BS34" s="189"/>
      <c r="BT34" s="189"/>
      <c r="BU34" s="189"/>
      <c r="BV34" s="189"/>
      <c r="BW34" s="189"/>
      <c r="BX34" s="189"/>
      <c r="BY34" s="189"/>
      <c r="BZ34" s="190"/>
      <c r="CA34" s="188"/>
      <c r="CB34" s="189"/>
      <c r="CC34" s="189"/>
      <c r="CD34" s="189"/>
      <c r="CE34" s="189"/>
      <c r="CF34" s="189"/>
      <c r="CG34" s="189"/>
      <c r="CH34" s="189"/>
      <c r="CI34" s="190"/>
      <c r="CJ34" s="188"/>
      <c r="CK34" s="189"/>
      <c r="CL34" s="189"/>
      <c r="CM34" s="189"/>
      <c r="CN34" s="189"/>
      <c r="CO34" s="189"/>
      <c r="CP34" s="189"/>
      <c r="CQ34" s="189"/>
      <c r="CR34" s="190"/>
      <c r="CS34" s="188"/>
      <c r="CT34" s="189"/>
      <c r="CU34" s="189"/>
      <c r="CV34" s="189"/>
      <c r="CW34" s="189"/>
      <c r="CX34" s="189"/>
      <c r="CY34" s="189"/>
      <c r="CZ34" s="189"/>
      <c r="DA34" s="189"/>
    </row>
    <row r="35" spans="1:105" s="64" customFormat="1" ht="27.75" customHeight="1">
      <c r="A35" s="186" t="s">
        <v>217</v>
      </c>
      <c r="B35" s="186"/>
      <c r="C35" s="186"/>
      <c r="D35" s="186"/>
      <c r="E35" s="186"/>
      <c r="F35" s="186"/>
      <c r="G35" s="187" t="s">
        <v>384</v>
      </c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221"/>
      <c r="AJ35" s="188" t="s">
        <v>385</v>
      </c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90"/>
      <c r="AZ35" s="188"/>
      <c r="BA35" s="189"/>
      <c r="BB35" s="189"/>
      <c r="BC35" s="189"/>
      <c r="BD35" s="189"/>
      <c r="BE35" s="189"/>
      <c r="BF35" s="189"/>
      <c r="BG35" s="189"/>
      <c r="BH35" s="190"/>
      <c r="BI35" s="188"/>
      <c r="BJ35" s="189"/>
      <c r="BK35" s="189"/>
      <c r="BL35" s="189"/>
      <c r="BM35" s="189"/>
      <c r="BN35" s="189"/>
      <c r="BO35" s="189"/>
      <c r="BP35" s="189"/>
      <c r="BQ35" s="190"/>
      <c r="BR35" s="188"/>
      <c r="BS35" s="189"/>
      <c r="BT35" s="189"/>
      <c r="BU35" s="189"/>
      <c r="BV35" s="189"/>
      <c r="BW35" s="189"/>
      <c r="BX35" s="189"/>
      <c r="BY35" s="189"/>
      <c r="BZ35" s="190"/>
      <c r="CA35" s="188"/>
      <c r="CB35" s="189"/>
      <c r="CC35" s="189"/>
      <c r="CD35" s="189"/>
      <c r="CE35" s="189"/>
      <c r="CF35" s="189"/>
      <c r="CG35" s="189"/>
      <c r="CH35" s="189"/>
      <c r="CI35" s="190"/>
      <c r="CJ35" s="188"/>
      <c r="CK35" s="189"/>
      <c r="CL35" s="189"/>
      <c r="CM35" s="189"/>
      <c r="CN35" s="189"/>
      <c r="CO35" s="189"/>
      <c r="CP35" s="189"/>
      <c r="CQ35" s="189"/>
      <c r="CR35" s="190"/>
      <c r="CS35" s="188"/>
      <c r="CT35" s="189"/>
      <c r="CU35" s="189"/>
      <c r="CV35" s="189"/>
      <c r="CW35" s="189"/>
      <c r="CX35" s="189"/>
      <c r="CY35" s="189"/>
      <c r="CZ35" s="189"/>
      <c r="DA35" s="189"/>
    </row>
    <row r="36" spans="1:105" s="64" customFormat="1" ht="15" customHeight="1">
      <c r="A36" s="186" t="s">
        <v>386</v>
      </c>
      <c r="B36" s="186"/>
      <c r="C36" s="186"/>
      <c r="D36" s="186"/>
      <c r="E36" s="186"/>
      <c r="F36" s="186"/>
      <c r="G36" s="187" t="s">
        <v>387</v>
      </c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221"/>
      <c r="AJ36" s="188" t="s">
        <v>372</v>
      </c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90"/>
      <c r="AZ36" s="188"/>
      <c r="BA36" s="189"/>
      <c r="BB36" s="189"/>
      <c r="BC36" s="189"/>
      <c r="BD36" s="189"/>
      <c r="BE36" s="189"/>
      <c r="BF36" s="189"/>
      <c r="BG36" s="189"/>
      <c r="BH36" s="190"/>
      <c r="BI36" s="188"/>
      <c r="BJ36" s="189"/>
      <c r="BK36" s="189"/>
      <c r="BL36" s="189"/>
      <c r="BM36" s="189"/>
      <c r="BN36" s="189"/>
      <c r="BO36" s="189"/>
      <c r="BP36" s="189"/>
      <c r="BQ36" s="190"/>
      <c r="BR36" s="188"/>
      <c r="BS36" s="189"/>
      <c r="BT36" s="189"/>
      <c r="BU36" s="189"/>
      <c r="BV36" s="189"/>
      <c r="BW36" s="189"/>
      <c r="BX36" s="189"/>
      <c r="BY36" s="189"/>
      <c r="BZ36" s="190"/>
      <c r="CA36" s="188"/>
      <c r="CB36" s="189"/>
      <c r="CC36" s="189"/>
      <c r="CD36" s="189"/>
      <c r="CE36" s="189"/>
      <c r="CF36" s="189"/>
      <c r="CG36" s="189"/>
      <c r="CH36" s="189"/>
      <c r="CI36" s="190"/>
      <c r="CJ36" s="188"/>
      <c r="CK36" s="189"/>
      <c r="CL36" s="189"/>
      <c r="CM36" s="189"/>
      <c r="CN36" s="189"/>
      <c r="CO36" s="189"/>
      <c r="CP36" s="189"/>
      <c r="CQ36" s="189"/>
      <c r="CR36" s="190"/>
      <c r="CS36" s="188"/>
      <c r="CT36" s="189"/>
      <c r="CU36" s="189"/>
      <c r="CV36" s="189"/>
      <c r="CW36" s="189"/>
      <c r="CX36" s="189"/>
      <c r="CY36" s="189"/>
      <c r="CZ36" s="189"/>
      <c r="DA36" s="189"/>
    </row>
    <row r="37" spans="1:105" s="64" customFormat="1" ht="27.75" customHeight="1">
      <c r="A37" s="186" t="s">
        <v>219</v>
      </c>
      <c r="B37" s="186"/>
      <c r="C37" s="186"/>
      <c r="D37" s="186"/>
      <c r="E37" s="186"/>
      <c r="F37" s="186"/>
      <c r="G37" s="187" t="s">
        <v>388</v>
      </c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221"/>
      <c r="AJ37" s="188" t="s">
        <v>389</v>
      </c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90"/>
      <c r="AZ37" s="188"/>
      <c r="BA37" s="189"/>
      <c r="BB37" s="189"/>
      <c r="BC37" s="189"/>
      <c r="BD37" s="189"/>
      <c r="BE37" s="189"/>
      <c r="BF37" s="189"/>
      <c r="BG37" s="189"/>
      <c r="BH37" s="190"/>
      <c r="BI37" s="188"/>
      <c r="BJ37" s="189"/>
      <c r="BK37" s="189"/>
      <c r="BL37" s="189"/>
      <c r="BM37" s="189"/>
      <c r="BN37" s="189"/>
      <c r="BO37" s="189"/>
      <c r="BP37" s="189"/>
      <c r="BQ37" s="190"/>
      <c r="BR37" s="188"/>
      <c r="BS37" s="189"/>
      <c r="BT37" s="189"/>
      <c r="BU37" s="189"/>
      <c r="BV37" s="189"/>
      <c r="BW37" s="189"/>
      <c r="BX37" s="189"/>
      <c r="BY37" s="189"/>
      <c r="BZ37" s="190"/>
      <c r="CA37" s="188"/>
      <c r="CB37" s="189"/>
      <c r="CC37" s="189"/>
      <c r="CD37" s="189"/>
      <c r="CE37" s="189"/>
      <c r="CF37" s="189"/>
      <c r="CG37" s="189"/>
      <c r="CH37" s="189"/>
      <c r="CI37" s="190"/>
      <c r="CJ37" s="188"/>
      <c r="CK37" s="189"/>
      <c r="CL37" s="189"/>
      <c r="CM37" s="189"/>
      <c r="CN37" s="189"/>
      <c r="CO37" s="189"/>
      <c r="CP37" s="189"/>
      <c r="CQ37" s="189"/>
      <c r="CR37" s="190"/>
      <c r="CS37" s="188"/>
      <c r="CT37" s="189"/>
      <c r="CU37" s="189"/>
      <c r="CV37" s="189"/>
      <c r="CW37" s="189"/>
      <c r="CX37" s="189"/>
      <c r="CY37" s="189"/>
      <c r="CZ37" s="189"/>
      <c r="DA37" s="189"/>
    </row>
    <row r="38" spans="1:105" s="64" customFormat="1" ht="27.75" customHeight="1">
      <c r="A38" s="186"/>
      <c r="B38" s="186"/>
      <c r="C38" s="186"/>
      <c r="D38" s="186"/>
      <c r="E38" s="186"/>
      <c r="F38" s="186"/>
      <c r="G38" s="219" t="s">
        <v>390</v>
      </c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20"/>
      <c r="AJ38" s="188" t="s">
        <v>389</v>
      </c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90"/>
      <c r="AZ38" s="188"/>
      <c r="BA38" s="189"/>
      <c r="BB38" s="189"/>
      <c r="BC38" s="189"/>
      <c r="BD38" s="189"/>
      <c r="BE38" s="189"/>
      <c r="BF38" s="189"/>
      <c r="BG38" s="189"/>
      <c r="BH38" s="190"/>
      <c r="BI38" s="188"/>
      <c r="BJ38" s="189"/>
      <c r="BK38" s="189"/>
      <c r="BL38" s="189"/>
      <c r="BM38" s="189"/>
      <c r="BN38" s="189"/>
      <c r="BO38" s="189"/>
      <c r="BP38" s="189"/>
      <c r="BQ38" s="190"/>
      <c r="BR38" s="188"/>
      <c r="BS38" s="189"/>
      <c r="BT38" s="189"/>
      <c r="BU38" s="189"/>
      <c r="BV38" s="189"/>
      <c r="BW38" s="189"/>
      <c r="BX38" s="189"/>
      <c r="BY38" s="189"/>
      <c r="BZ38" s="190"/>
      <c r="CA38" s="188"/>
      <c r="CB38" s="189"/>
      <c r="CC38" s="189"/>
      <c r="CD38" s="189"/>
      <c r="CE38" s="189"/>
      <c r="CF38" s="189"/>
      <c r="CG38" s="189"/>
      <c r="CH38" s="189"/>
      <c r="CI38" s="190"/>
      <c r="CJ38" s="188"/>
      <c r="CK38" s="189"/>
      <c r="CL38" s="189"/>
      <c r="CM38" s="189"/>
      <c r="CN38" s="189"/>
      <c r="CO38" s="189"/>
      <c r="CP38" s="189"/>
      <c r="CQ38" s="189"/>
      <c r="CR38" s="190"/>
      <c r="CS38" s="188"/>
      <c r="CT38" s="189"/>
      <c r="CU38" s="189"/>
      <c r="CV38" s="189"/>
      <c r="CW38" s="189"/>
      <c r="CX38" s="189"/>
      <c r="CY38" s="189"/>
      <c r="CZ38" s="189"/>
      <c r="DA38" s="189"/>
    </row>
    <row r="39" spans="1:105" s="64" customFormat="1" ht="27.75" customHeight="1">
      <c r="A39" s="186"/>
      <c r="B39" s="186"/>
      <c r="C39" s="186"/>
      <c r="D39" s="186"/>
      <c r="E39" s="186"/>
      <c r="F39" s="186"/>
      <c r="G39" s="219" t="s">
        <v>391</v>
      </c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20"/>
      <c r="AJ39" s="188" t="s">
        <v>389</v>
      </c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90"/>
      <c r="AZ39" s="188"/>
      <c r="BA39" s="189"/>
      <c r="BB39" s="189"/>
      <c r="BC39" s="189"/>
      <c r="BD39" s="189"/>
      <c r="BE39" s="189"/>
      <c r="BF39" s="189"/>
      <c r="BG39" s="189"/>
      <c r="BH39" s="190"/>
      <c r="BI39" s="188"/>
      <c r="BJ39" s="189"/>
      <c r="BK39" s="189"/>
      <c r="BL39" s="189"/>
      <c r="BM39" s="189"/>
      <c r="BN39" s="189"/>
      <c r="BO39" s="189"/>
      <c r="BP39" s="189"/>
      <c r="BQ39" s="190"/>
      <c r="BR39" s="188"/>
      <c r="BS39" s="189"/>
      <c r="BT39" s="189"/>
      <c r="BU39" s="189"/>
      <c r="BV39" s="189"/>
      <c r="BW39" s="189"/>
      <c r="BX39" s="189"/>
      <c r="BY39" s="189"/>
      <c r="BZ39" s="190"/>
      <c r="CA39" s="188"/>
      <c r="CB39" s="189"/>
      <c r="CC39" s="189"/>
      <c r="CD39" s="189"/>
      <c r="CE39" s="189"/>
      <c r="CF39" s="189"/>
      <c r="CG39" s="189"/>
      <c r="CH39" s="189"/>
      <c r="CI39" s="190"/>
      <c r="CJ39" s="188"/>
      <c r="CK39" s="189"/>
      <c r="CL39" s="189"/>
      <c r="CM39" s="189"/>
      <c r="CN39" s="189"/>
      <c r="CO39" s="189"/>
      <c r="CP39" s="189"/>
      <c r="CQ39" s="189"/>
      <c r="CR39" s="190"/>
      <c r="CS39" s="188"/>
      <c r="CT39" s="189"/>
      <c r="CU39" s="189"/>
      <c r="CV39" s="189"/>
      <c r="CW39" s="189"/>
      <c r="CX39" s="189"/>
      <c r="CY39" s="189"/>
      <c r="CZ39" s="189"/>
      <c r="DA39" s="189"/>
    </row>
    <row r="40" spans="1:105" ht="3" customHeight="1"/>
    <row r="41" spans="1:105" s="73" customFormat="1" ht="11.25">
      <c r="A41" s="72" t="s">
        <v>483</v>
      </c>
    </row>
    <row r="42" spans="1:105" s="73" customFormat="1" ht="11.25">
      <c r="A42" s="72" t="s">
        <v>484</v>
      </c>
    </row>
    <row r="43" spans="1:105" s="73" customFormat="1" ht="11.25">
      <c r="A43" s="72" t="s">
        <v>485</v>
      </c>
    </row>
    <row r="44" spans="1:105" s="73" customFormat="1" ht="11.25">
      <c r="A44" s="72" t="s">
        <v>486</v>
      </c>
    </row>
    <row r="46" spans="1:105" s="74" customFormat="1" ht="45" customHeight="1">
      <c r="F46" s="74" t="s">
        <v>392</v>
      </c>
      <c r="V46" s="169" t="s">
        <v>393</v>
      </c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</row>
    <row r="47" spans="1:105" ht="67.5" customHeight="1">
      <c r="V47" s="170" t="s">
        <v>394</v>
      </c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</row>
    <row r="48" spans="1:105" ht="3" customHeight="1"/>
  </sheetData>
  <mergeCells count="329">
    <mergeCell ref="B1:CZ1"/>
    <mergeCell ref="A3:AI4"/>
    <mergeCell ref="AJ3:AY4"/>
    <mergeCell ref="AZ3:BQ3"/>
    <mergeCell ref="BR3:CI3"/>
    <mergeCell ref="CJ3:DA3"/>
    <mergeCell ref="AZ4:BH4"/>
    <mergeCell ref="BI4:BQ4"/>
    <mergeCell ref="BR4:BZ4"/>
    <mergeCell ref="CA4:CI4"/>
    <mergeCell ref="CJ4:CR4"/>
    <mergeCell ref="CS4:DA4"/>
    <mergeCell ref="A5:F5"/>
    <mergeCell ref="G5:AI5"/>
    <mergeCell ref="AJ5:AY5"/>
    <mergeCell ref="AZ5:BH5"/>
    <mergeCell ref="BI5:BQ5"/>
    <mergeCell ref="BR5:BZ5"/>
    <mergeCell ref="CA5:CI5"/>
    <mergeCell ref="CJ5:CR5"/>
    <mergeCell ref="CS5:DA5"/>
    <mergeCell ref="A6:F6"/>
    <mergeCell ref="G6:AI6"/>
    <mergeCell ref="AJ6:AY6"/>
    <mergeCell ref="AZ6:BH6"/>
    <mergeCell ref="BI6:BQ6"/>
    <mergeCell ref="BR6:BZ6"/>
    <mergeCell ref="CA6:CI6"/>
    <mergeCell ref="CJ6:CR6"/>
    <mergeCell ref="CS6:DA6"/>
    <mergeCell ref="CA7:CI7"/>
    <mergeCell ref="CJ7:CR7"/>
    <mergeCell ref="CS7:DA7"/>
    <mergeCell ref="A8:F8"/>
    <mergeCell ref="G8:AI8"/>
    <mergeCell ref="AJ8:AY8"/>
    <mergeCell ref="AZ8:BH8"/>
    <mergeCell ref="BI8:BQ8"/>
    <mergeCell ref="BR8:BZ8"/>
    <mergeCell ref="CA8:CI8"/>
    <mergeCell ref="A7:F7"/>
    <mergeCell ref="G7:AI7"/>
    <mergeCell ref="AJ7:AY7"/>
    <mergeCell ref="AZ7:BH7"/>
    <mergeCell ref="BI7:BQ7"/>
    <mergeCell ref="BR7:BZ7"/>
    <mergeCell ref="CJ8:CR8"/>
    <mergeCell ref="CS8:DA8"/>
    <mergeCell ref="A9:F9"/>
    <mergeCell ref="G9:AI9"/>
    <mergeCell ref="AJ9:AY9"/>
    <mergeCell ref="AZ9:BH9"/>
    <mergeCell ref="BI9:BQ9"/>
    <mergeCell ref="BR9:BZ9"/>
    <mergeCell ref="CA9:CI9"/>
    <mergeCell ref="CJ9:CR9"/>
    <mergeCell ref="CS9:DA9"/>
    <mergeCell ref="A10:F10"/>
    <mergeCell ref="G10:AI10"/>
    <mergeCell ref="AJ10:AY10"/>
    <mergeCell ref="AZ10:BH10"/>
    <mergeCell ref="BI10:BQ10"/>
    <mergeCell ref="BR10:BZ10"/>
    <mergeCell ref="CA10:CI10"/>
    <mergeCell ref="CJ10:CR10"/>
    <mergeCell ref="CS10:DA10"/>
    <mergeCell ref="CA11:CI11"/>
    <mergeCell ref="CJ11:CR11"/>
    <mergeCell ref="CS11:DA11"/>
    <mergeCell ref="A12:F12"/>
    <mergeCell ref="G12:AI12"/>
    <mergeCell ref="AJ12:AY12"/>
    <mergeCell ref="AZ12:BH12"/>
    <mergeCell ref="BI12:BQ12"/>
    <mergeCell ref="BR12:BZ12"/>
    <mergeCell ref="CA12:CI12"/>
    <mergeCell ref="A11:F11"/>
    <mergeCell ref="G11:AI11"/>
    <mergeCell ref="AJ11:AY11"/>
    <mergeCell ref="AZ11:BH11"/>
    <mergeCell ref="BI11:BQ11"/>
    <mergeCell ref="BR11:BZ11"/>
    <mergeCell ref="CJ12:CR12"/>
    <mergeCell ref="CS12:DA12"/>
    <mergeCell ref="A13:F13"/>
    <mergeCell ref="G13:AI13"/>
    <mergeCell ref="AJ13:AY13"/>
    <mergeCell ref="AZ13:BH13"/>
    <mergeCell ref="BI13:BQ13"/>
    <mergeCell ref="BR13:BZ13"/>
    <mergeCell ref="CA13:CI13"/>
    <mergeCell ref="CJ13:CR13"/>
    <mergeCell ref="CS13:DA13"/>
    <mergeCell ref="A14:F14"/>
    <mergeCell ref="G14:AI14"/>
    <mergeCell ref="AJ14:AY14"/>
    <mergeCell ref="AZ14:BH14"/>
    <mergeCell ref="BI14:BQ14"/>
    <mergeCell ref="BR14:BZ14"/>
    <mergeCell ref="CA14:CI14"/>
    <mergeCell ref="CJ14:CR14"/>
    <mergeCell ref="CS14:DA14"/>
    <mergeCell ref="CA15:CI15"/>
    <mergeCell ref="CJ15:CR15"/>
    <mergeCell ref="CS15:DA15"/>
    <mergeCell ref="A16:F16"/>
    <mergeCell ref="G16:AI16"/>
    <mergeCell ref="AJ16:AY16"/>
    <mergeCell ref="AZ16:BH16"/>
    <mergeCell ref="BI16:BQ16"/>
    <mergeCell ref="BR16:BZ16"/>
    <mergeCell ref="CA16:CI16"/>
    <mergeCell ref="A15:F15"/>
    <mergeCell ref="G15:AI15"/>
    <mergeCell ref="AJ15:AY15"/>
    <mergeCell ref="AZ15:BH15"/>
    <mergeCell ref="BI15:BQ15"/>
    <mergeCell ref="BR15:BZ15"/>
    <mergeCell ref="CJ16:CR16"/>
    <mergeCell ref="CS16:DA16"/>
    <mergeCell ref="A17:F17"/>
    <mergeCell ref="G17:AI17"/>
    <mergeCell ref="AJ17:AY17"/>
    <mergeCell ref="AZ17:BH17"/>
    <mergeCell ref="BI17:BQ17"/>
    <mergeCell ref="BR17:BZ17"/>
    <mergeCell ref="CA17:CI17"/>
    <mergeCell ref="CJ17:CR17"/>
    <mergeCell ref="CS17:DA17"/>
    <mergeCell ref="A18:F18"/>
    <mergeCell ref="G18:AI18"/>
    <mergeCell ref="AJ18:AY18"/>
    <mergeCell ref="AZ18:BH18"/>
    <mergeCell ref="BI18:BQ18"/>
    <mergeCell ref="BR18:BZ18"/>
    <mergeCell ref="CA18:CI18"/>
    <mergeCell ref="CJ18:CR18"/>
    <mergeCell ref="CS18:DA18"/>
    <mergeCell ref="CA19:CI19"/>
    <mergeCell ref="CJ19:CR19"/>
    <mergeCell ref="CS19:DA19"/>
    <mergeCell ref="A20:F20"/>
    <mergeCell ref="G20:AI20"/>
    <mergeCell ref="AJ20:AY20"/>
    <mergeCell ref="AZ20:BH20"/>
    <mergeCell ref="BI20:BQ20"/>
    <mergeCell ref="BR20:BZ20"/>
    <mergeCell ref="CA20:CI20"/>
    <mergeCell ref="A19:F19"/>
    <mergeCell ref="G19:AI19"/>
    <mergeCell ref="AJ19:AY19"/>
    <mergeCell ref="AZ19:BH19"/>
    <mergeCell ref="BI19:BQ19"/>
    <mergeCell ref="BR19:BZ19"/>
    <mergeCell ref="CJ20:CR20"/>
    <mergeCell ref="CS20:DA20"/>
    <mergeCell ref="A21:F21"/>
    <mergeCell ref="G21:AI21"/>
    <mergeCell ref="AJ21:AY21"/>
    <mergeCell ref="AZ21:BH21"/>
    <mergeCell ref="BI21:BQ21"/>
    <mergeCell ref="BR21:BZ21"/>
    <mergeCell ref="CA21:CI21"/>
    <mergeCell ref="CJ21:CR21"/>
    <mergeCell ref="CS21:DA21"/>
    <mergeCell ref="A22:F22"/>
    <mergeCell ref="G22:AI22"/>
    <mergeCell ref="AJ22:AY22"/>
    <mergeCell ref="AZ22:BH22"/>
    <mergeCell ref="BI22:BQ22"/>
    <mergeCell ref="BR22:BZ22"/>
    <mergeCell ref="CA22:CI22"/>
    <mergeCell ref="CJ22:CR22"/>
    <mergeCell ref="CS22:DA22"/>
    <mergeCell ref="CA23:CI23"/>
    <mergeCell ref="CJ23:CR23"/>
    <mergeCell ref="CS23:DA23"/>
    <mergeCell ref="A24:F24"/>
    <mergeCell ref="G24:AI24"/>
    <mergeCell ref="AJ24:AY24"/>
    <mergeCell ref="AZ24:BH24"/>
    <mergeCell ref="BI24:BQ24"/>
    <mergeCell ref="BR24:BZ24"/>
    <mergeCell ref="CA24:CI24"/>
    <mergeCell ref="A23:F23"/>
    <mergeCell ref="G23:AI23"/>
    <mergeCell ref="AJ23:AY23"/>
    <mergeCell ref="AZ23:BH23"/>
    <mergeCell ref="BI23:BQ23"/>
    <mergeCell ref="BR23:BZ23"/>
    <mergeCell ref="CJ24:CR24"/>
    <mergeCell ref="CS24:DA24"/>
    <mergeCell ref="A25:F25"/>
    <mergeCell ref="G25:AI25"/>
    <mergeCell ref="AJ25:AY25"/>
    <mergeCell ref="AZ25:BH25"/>
    <mergeCell ref="BI25:BQ25"/>
    <mergeCell ref="BR25:BZ25"/>
    <mergeCell ref="CA25:CI25"/>
    <mergeCell ref="CJ25:CR25"/>
    <mergeCell ref="CS25:DA25"/>
    <mergeCell ref="A26:F26"/>
    <mergeCell ref="G26:AI26"/>
    <mergeCell ref="AJ26:AY26"/>
    <mergeCell ref="AZ26:BH26"/>
    <mergeCell ref="BI26:BQ26"/>
    <mergeCell ref="BR26:BZ26"/>
    <mergeCell ref="CA26:CI26"/>
    <mergeCell ref="CJ26:CR26"/>
    <mergeCell ref="CS26:DA26"/>
    <mergeCell ref="CA27:CI27"/>
    <mergeCell ref="CJ27:CR27"/>
    <mergeCell ref="CS27:DA27"/>
    <mergeCell ref="A28:F28"/>
    <mergeCell ref="G28:AI28"/>
    <mergeCell ref="AJ28:AY28"/>
    <mergeCell ref="AZ28:BH28"/>
    <mergeCell ref="BI28:BQ28"/>
    <mergeCell ref="BR28:BZ28"/>
    <mergeCell ref="CA28:CI28"/>
    <mergeCell ref="A27:F27"/>
    <mergeCell ref="G27:AI27"/>
    <mergeCell ref="AJ27:AY27"/>
    <mergeCell ref="AZ27:BH27"/>
    <mergeCell ref="BI27:BQ27"/>
    <mergeCell ref="BR27:BZ27"/>
    <mergeCell ref="CJ28:CR28"/>
    <mergeCell ref="CS28:DA28"/>
    <mergeCell ref="A29:F29"/>
    <mergeCell ref="G29:AI29"/>
    <mergeCell ref="AJ29:AY29"/>
    <mergeCell ref="AZ29:BH29"/>
    <mergeCell ref="BI29:BQ29"/>
    <mergeCell ref="BR29:BZ29"/>
    <mergeCell ref="CA29:CI29"/>
    <mergeCell ref="CJ29:CR29"/>
    <mergeCell ref="CS29:DA29"/>
    <mergeCell ref="A30:F30"/>
    <mergeCell ref="G30:AI30"/>
    <mergeCell ref="AJ30:AY30"/>
    <mergeCell ref="AZ30:BH30"/>
    <mergeCell ref="BI30:BQ30"/>
    <mergeCell ref="BR30:BZ30"/>
    <mergeCell ref="CA30:CI30"/>
    <mergeCell ref="CJ30:CR30"/>
    <mergeCell ref="CS30:DA30"/>
    <mergeCell ref="CA31:CI31"/>
    <mergeCell ref="CJ31:CR31"/>
    <mergeCell ref="CS31:DA31"/>
    <mergeCell ref="A32:F32"/>
    <mergeCell ref="G32:AI32"/>
    <mergeCell ref="AJ32:AY32"/>
    <mergeCell ref="AZ32:BH32"/>
    <mergeCell ref="BI32:BQ32"/>
    <mergeCell ref="BR32:BZ32"/>
    <mergeCell ref="CA32:CI32"/>
    <mergeCell ref="A31:F31"/>
    <mergeCell ref="G31:AI31"/>
    <mergeCell ref="AJ31:AY31"/>
    <mergeCell ref="AZ31:BH31"/>
    <mergeCell ref="BI31:BQ31"/>
    <mergeCell ref="BR31:BZ31"/>
    <mergeCell ref="CJ32:CR32"/>
    <mergeCell ref="CS32:DA32"/>
    <mergeCell ref="A33:F33"/>
    <mergeCell ref="G33:AI33"/>
    <mergeCell ref="AJ33:AY33"/>
    <mergeCell ref="AZ33:BH33"/>
    <mergeCell ref="BI33:BQ33"/>
    <mergeCell ref="BR33:BZ33"/>
    <mergeCell ref="CA33:CI33"/>
    <mergeCell ref="CJ33:CR33"/>
    <mergeCell ref="CS33:DA33"/>
    <mergeCell ref="A34:F34"/>
    <mergeCell ref="G34:AI34"/>
    <mergeCell ref="AJ34:AY34"/>
    <mergeCell ref="AZ34:BH34"/>
    <mergeCell ref="BI34:BQ34"/>
    <mergeCell ref="BR34:BZ34"/>
    <mergeCell ref="CA34:CI34"/>
    <mergeCell ref="CJ34:CR34"/>
    <mergeCell ref="CS34:DA34"/>
    <mergeCell ref="CA35:CI35"/>
    <mergeCell ref="CJ35:CR35"/>
    <mergeCell ref="CS35:DA35"/>
    <mergeCell ref="A36:F36"/>
    <mergeCell ref="G36:AI36"/>
    <mergeCell ref="AJ36:AY36"/>
    <mergeCell ref="AZ36:BH36"/>
    <mergeCell ref="BI36:BQ36"/>
    <mergeCell ref="BR36:BZ36"/>
    <mergeCell ref="CA36:CI36"/>
    <mergeCell ref="A35:F35"/>
    <mergeCell ref="G35:AI35"/>
    <mergeCell ref="AJ35:AY35"/>
    <mergeCell ref="AZ35:BH35"/>
    <mergeCell ref="BI35:BQ35"/>
    <mergeCell ref="BR35:BZ35"/>
    <mergeCell ref="CJ36:CR36"/>
    <mergeCell ref="CS36:DA36"/>
    <mergeCell ref="A37:F37"/>
    <mergeCell ref="G37:AI37"/>
    <mergeCell ref="AJ37:AY37"/>
    <mergeCell ref="AZ37:BH37"/>
    <mergeCell ref="BI37:BQ37"/>
    <mergeCell ref="BR37:BZ37"/>
    <mergeCell ref="CA37:CI37"/>
    <mergeCell ref="CJ37:CR37"/>
    <mergeCell ref="CS37:DA37"/>
    <mergeCell ref="A38:F38"/>
    <mergeCell ref="G38:AI38"/>
    <mergeCell ref="AJ38:AY38"/>
    <mergeCell ref="AZ38:BH38"/>
    <mergeCell ref="BI38:BQ38"/>
    <mergeCell ref="BR38:BZ38"/>
    <mergeCell ref="CA38:CI38"/>
    <mergeCell ref="CJ38:CR38"/>
    <mergeCell ref="CS38:DA38"/>
    <mergeCell ref="CA39:CI39"/>
    <mergeCell ref="CJ39:CR39"/>
    <mergeCell ref="CS39:DA39"/>
    <mergeCell ref="V46:DA46"/>
    <mergeCell ref="V47:DA47"/>
    <mergeCell ref="A39:F39"/>
    <mergeCell ref="G39:AI39"/>
    <mergeCell ref="AJ39:AY39"/>
    <mergeCell ref="AZ39:BH39"/>
    <mergeCell ref="BI39:BQ39"/>
    <mergeCell ref="BR39:BZ39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36" max="10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outlinePr summaryBelow="0"/>
  </sheetPr>
  <dimension ref="A1:I64"/>
  <sheetViews>
    <sheetView zoomScaleNormal="100" workbookViewId="0">
      <selection activeCell="K10" sqref="J10:K11"/>
    </sheetView>
  </sheetViews>
  <sheetFormatPr defaultRowHeight="12.75"/>
  <cols>
    <col min="1" max="1" width="9.140625" style="1"/>
    <col min="2" max="2" width="47.42578125" style="12" customWidth="1"/>
    <col min="3" max="3" width="12" style="1" customWidth="1"/>
    <col min="4" max="5" width="15.85546875" style="1" customWidth="1"/>
    <col min="6" max="6" width="10.140625" style="1" bestFit="1" customWidth="1"/>
    <col min="7" max="247" width="9.140625" style="1"/>
    <col min="248" max="248" width="47.42578125" style="1" customWidth="1"/>
    <col min="249" max="249" width="12" style="1" customWidth="1"/>
    <col min="250" max="251" width="15" style="1" customWidth="1"/>
    <col min="252" max="252" width="21.140625" style="1" customWidth="1"/>
    <col min="253" max="256" width="9.140625" style="1"/>
    <col min="257" max="257" width="33.28515625" style="1" customWidth="1"/>
    <col min="258" max="258" width="23" style="1" customWidth="1"/>
    <col min="259" max="503" width="9.140625" style="1"/>
    <col min="504" max="504" width="47.42578125" style="1" customWidth="1"/>
    <col min="505" max="505" width="12" style="1" customWidth="1"/>
    <col min="506" max="507" width="15" style="1" customWidth="1"/>
    <col min="508" max="508" width="21.140625" style="1" customWidth="1"/>
    <col min="509" max="512" width="9.140625" style="1"/>
    <col min="513" max="513" width="33.28515625" style="1" customWidth="1"/>
    <col min="514" max="514" width="23" style="1" customWidth="1"/>
    <col min="515" max="759" width="9.140625" style="1"/>
    <col min="760" max="760" width="47.42578125" style="1" customWidth="1"/>
    <col min="761" max="761" width="12" style="1" customWidth="1"/>
    <col min="762" max="763" width="15" style="1" customWidth="1"/>
    <col min="764" max="764" width="21.140625" style="1" customWidth="1"/>
    <col min="765" max="768" width="9.140625" style="1"/>
    <col min="769" max="769" width="33.28515625" style="1" customWidth="1"/>
    <col min="770" max="770" width="23" style="1" customWidth="1"/>
    <col min="771" max="1015" width="9.140625" style="1"/>
    <col min="1016" max="1016" width="47.42578125" style="1" customWidth="1"/>
    <col min="1017" max="1017" width="12" style="1" customWidth="1"/>
    <col min="1018" max="1019" width="15" style="1" customWidth="1"/>
    <col min="1020" max="1020" width="21.140625" style="1" customWidth="1"/>
    <col min="1021" max="1024" width="9.140625" style="1"/>
    <col min="1025" max="1025" width="33.28515625" style="1" customWidth="1"/>
    <col min="1026" max="1026" width="23" style="1" customWidth="1"/>
    <col min="1027" max="1271" width="9.140625" style="1"/>
    <col min="1272" max="1272" width="47.42578125" style="1" customWidth="1"/>
    <col min="1273" max="1273" width="12" style="1" customWidth="1"/>
    <col min="1274" max="1275" width="15" style="1" customWidth="1"/>
    <col min="1276" max="1276" width="21.140625" style="1" customWidth="1"/>
    <col min="1277" max="1280" width="9.140625" style="1"/>
    <col min="1281" max="1281" width="33.28515625" style="1" customWidth="1"/>
    <col min="1282" max="1282" width="23" style="1" customWidth="1"/>
    <col min="1283" max="1527" width="9.140625" style="1"/>
    <col min="1528" max="1528" width="47.42578125" style="1" customWidth="1"/>
    <col min="1529" max="1529" width="12" style="1" customWidth="1"/>
    <col min="1530" max="1531" width="15" style="1" customWidth="1"/>
    <col min="1532" max="1532" width="21.140625" style="1" customWidth="1"/>
    <col min="1533" max="1536" width="9.140625" style="1"/>
    <col min="1537" max="1537" width="33.28515625" style="1" customWidth="1"/>
    <col min="1538" max="1538" width="23" style="1" customWidth="1"/>
    <col min="1539" max="1783" width="9.140625" style="1"/>
    <col min="1784" max="1784" width="47.42578125" style="1" customWidth="1"/>
    <col min="1785" max="1785" width="12" style="1" customWidth="1"/>
    <col min="1786" max="1787" width="15" style="1" customWidth="1"/>
    <col min="1788" max="1788" width="21.140625" style="1" customWidth="1"/>
    <col min="1789" max="1792" width="9.140625" style="1"/>
    <col min="1793" max="1793" width="33.28515625" style="1" customWidth="1"/>
    <col min="1794" max="1794" width="23" style="1" customWidth="1"/>
    <col min="1795" max="2039" width="9.140625" style="1"/>
    <col min="2040" max="2040" width="47.42578125" style="1" customWidth="1"/>
    <col min="2041" max="2041" width="12" style="1" customWidth="1"/>
    <col min="2042" max="2043" width="15" style="1" customWidth="1"/>
    <col min="2044" max="2044" width="21.140625" style="1" customWidth="1"/>
    <col min="2045" max="2048" width="9.140625" style="1"/>
    <col min="2049" max="2049" width="33.28515625" style="1" customWidth="1"/>
    <col min="2050" max="2050" width="23" style="1" customWidth="1"/>
    <col min="2051" max="2295" width="9.140625" style="1"/>
    <col min="2296" max="2296" width="47.42578125" style="1" customWidth="1"/>
    <col min="2297" max="2297" width="12" style="1" customWidth="1"/>
    <col min="2298" max="2299" width="15" style="1" customWidth="1"/>
    <col min="2300" max="2300" width="21.140625" style="1" customWidth="1"/>
    <col min="2301" max="2304" width="9.140625" style="1"/>
    <col min="2305" max="2305" width="33.28515625" style="1" customWidth="1"/>
    <col min="2306" max="2306" width="23" style="1" customWidth="1"/>
    <col min="2307" max="2551" width="9.140625" style="1"/>
    <col min="2552" max="2552" width="47.42578125" style="1" customWidth="1"/>
    <col min="2553" max="2553" width="12" style="1" customWidth="1"/>
    <col min="2554" max="2555" width="15" style="1" customWidth="1"/>
    <col min="2556" max="2556" width="21.140625" style="1" customWidth="1"/>
    <col min="2557" max="2560" width="9.140625" style="1"/>
    <col min="2561" max="2561" width="33.28515625" style="1" customWidth="1"/>
    <col min="2562" max="2562" width="23" style="1" customWidth="1"/>
    <col min="2563" max="2807" width="9.140625" style="1"/>
    <col min="2808" max="2808" width="47.42578125" style="1" customWidth="1"/>
    <col min="2809" max="2809" width="12" style="1" customWidth="1"/>
    <col min="2810" max="2811" width="15" style="1" customWidth="1"/>
    <col min="2812" max="2812" width="21.140625" style="1" customWidth="1"/>
    <col min="2813" max="2816" width="9.140625" style="1"/>
    <col min="2817" max="2817" width="33.28515625" style="1" customWidth="1"/>
    <col min="2818" max="2818" width="23" style="1" customWidth="1"/>
    <col min="2819" max="3063" width="9.140625" style="1"/>
    <col min="3064" max="3064" width="47.42578125" style="1" customWidth="1"/>
    <col min="3065" max="3065" width="12" style="1" customWidth="1"/>
    <col min="3066" max="3067" width="15" style="1" customWidth="1"/>
    <col min="3068" max="3068" width="21.140625" style="1" customWidth="1"/>
    <col min="3069" max="3072" width="9.140625" style="1"/>
    <col min="3073" max="3073" width="33.28515625" style="1" customWidth="1"/>
    <col min="3074" max="3074" width="23" style="1" customWidth="1"/>
    <col min="3075" max="3319" width="9.140625" style="1"/>
    <col min="3320" max="3320" width="47.42578125" style="1" customWidth="1"/>
    <col min="3321" max="3321" width="12" style="1" customWidth="1"/>
    <col min="3322" max="3323" width="15" style="1" customWidth="1"/>
    <col min="3324" max="3324" width="21.140625" style="1" customWidth="1"/>
    <col min="3325" max="3328" width="9.140625" style="1"/>
    <col min="3329" max="3329" width="33.28515625" style="1" customWidth="1"/>
    <col min="3330" max="3330" width="23" style="1" customWidth="1"/>
    <col min="3331" max="3575" width="9.140625" style="1"/>
    <col min="3576" max="3576" width="47.42578125" style="1" customWidth="1"/>
    <col min="3577" max="3577" width="12" style="1" customWidth="1"/>
    <col min="3578" max="3579" width="15" style="1" customWidth="1"/>
    <col min="3580" max="3580" width="21.140625" style="1" customWidth="1"/>
    <col min="3581" max="3584" width="9.140625" style="1"/>
    <col min="3585" max="3585" width="33.28515625" style="1" customWidth="1"/>
    <col min="3586" max="3586" width="23" style="1" customWidth="1"/>
    <col min="3587" max="3831" width="9.140625" style="1"/>
    <col min="3832" max="3832" width="47.42578125" style="1" customWidth="1"/>
    <col min="3833" max="3833" width="12" style="1" customWidth="1"/>
    <col min="3834" max="3835" width="15" style="1" customWidth="1"/>
    <col min="3836" max="3836" width="21.140625" style="1" customWidth="1"/>
    <col min="3837" max="3840" width="9.140625" style="1"/>
    <col min="3841" max="3841" width="33.28515625" style="1" customWidth="1"/>
    <col min="3842" max="3842" width="23" style="1" customWidth="1"/>
    <col min="3843" max="4087" width="9.140625" style="1"/>
    <col min="4088" max="4088" width="47.42578125" style="1" customWidth="1"/>
    <col min="4089" max="4089" width="12" style="1" customWidth="1"/>
    <col min="4090" max="4091" width="15" style="1" customWidth="1"/>
    <col min="4092" max="4092" width="21.140625" style="1" customWidth="1"/>
    <col min="4093" max="4096" width="9.140625" style="1"/>
    <col min="4097" max="4097" width="33.28515625" style="1" customWidth="1"/>
    <col min="4098" max="4098" width="23" style="1" customWidth="1"/>
    <col min="4099" max="4343" width="9.140625" style="1"/>
    <col min="4344" max="4344" width="47.42578125" style="1" customWidth="1"/>
    <col min="4345" max="4345" width="12" style="1" customWidth="1"/>
    <col min="4346" max="4347" width="15" style="1" customWidth="1"/>
    <col min="4348" max="4348" width="21.140625" style="1" customWidth="1"/>
    <col min="4349" max="4352" width="9.140625" style="1"/>
    <col min="4353" max="4353" width="33.28515625" style="1" customWidth="1"/>
    <col min="4354" max="4354" width="23" style="1" customWidth="1"/>
    <col min="4355" max="4599" width="9.140625" style="1"/>
    <col min="4600" max="4600" width="47.42578125" style="1" customWidth="1"/>
    <col min="4601" max="4601" width="12" style="1" customWidth="1"/>
    <col min="4602" max="4603" width="15" style="1" customWidth="1"/>
    <col min="4604" max="4604" width="21.140625" style="1" customWidth="1"/>
    <col min="4605" max="4608" width="9.140625" style="1"/>
    <col min="4609" max="4609" width="33.28515625" style="1" customWidth="1"/>
    <col min="4610" max="4610" width="23" style="1" customWidth="1"/>
    <col min="4611" max="4855" width="9.140625" style="1"/>
    <col min="4856" max="4856" width="47.42578125" style="1" customWidth="1"/>
    <col min="4857" max="4857" width="12" style="1" customWidth="1"/>
    <col min="4858" max="4859" width="15" style="1" customWidth="1"/>
    <col min="4860" max="4860" width="21.140625" style="1" customWidth="1"/>
    <col min="4861" max="4864" width="9.140625" style="1"/>
    <col min="4865" max="4865" width="33.28515625" style="1" customWidth="1"/>
    <col min="4866" max="4866" width="23" style="1" customWidth="1"/>
    <col min="4867" max="5111" width="9.140625" style="1"/>
    <col min="5112" max="5112" width="47.42578125" style="1" customWidth="1"/>
    <col min="5113" max="5113" width="12" style="1" customWidth="1"/>
    <col min="5114" max="5115" width="15" style="1" customWidth="1"/>
    <col min="5116" max="5116" width="21.140625" style="1" customWidth="1"/>
    <col min="5117" max="5120" width="9.140625" style="1"/>
    <col min="5121" max="5121" width="33.28515625" style="1" customWidth="1"/>
    <col min="5122" max="5122" width="23" style="1" customWidth="1"/>
    <col min="5123" max="5367" width="9.140625" style="1"/>
    <col min="5368" max="5368" width="47.42578125" style="1" customWidth="1"/>
    <col min="5369" max="5369" width="12" style="1" customWidth="1"/>
    <col min="5370" max="5371" width="15" style="1" customWidth="1"/>
    <col min="5372" max="5372" width="21.140625" style="1" customWidth="1"/>
    <col min="5373" max="5376" width="9.140625" style="1"/>
    <col min="5377" max="5377" width="33.28515625" style="1" customWidth="1"/>
    <col min="5378" max="5378" width="23" style="1" customWidth="1"/>
    <col min="5379" max="5623" width="9.140625" style="1"/>
    <col min="5624" max="5624" width="47.42578125" style="1" customWidth="1"/>
    <col min="5625" max="5625" width="12" style="1" customWidth="1"/>
    <col min="5626" max="5627" width="15" style="1" customWidth="1"/>
    <col min="5628" max="5628" width="21.140625" style="1" customWidth="1"/>
    <col min="5629" max="5632" width="9.140625" style="1"/>
    <col min="5633" max="5633" width="33.28515625" style="1" customWidth="1"/>
    <col min="5634" max="5634" width="23" style="1" customWidth="1"/>
    <col min="5635" max="5879" width="9.140625" style="1"/>
    <col min="5880" max="5880" width="47.42578125" style="1" customWidth="1"/>
    <col min="5881" max="5881" width="12" style="1" customWidth="1"/>
    <col min="5882" max="5883" width="15" style="1" customWidth="1"/>
    <col min="5884" max="5884" width="21.140625" style="1" customWidth="1"/>
    <col min="5885" max="5888" width="9.140625" style="1"/>
    <col min="5889" max="5889" width="33.28515625" style="1" customWidth="1"/>
    <col min="5890" max="5890" width="23" style="1" customWidth="1"/>
    <col min="5891" max="6135" width="9.140625" style="1"/>
    <col min="6136" max="6136" width="47.42578125" style="1" customWidth="1"/>
    <col min="6137" max="6137" width="12" style="1" customWidth="1"/>
    <col min="6138" max="6139" width="15" style="1" customWidth="1"/>
    <col min="6140" max="6140" width="21.140625" style="1" customWidth="1"/>
    <col min="6141" max="6144" width="9.140625" style="1"/>
    <col min="6145" max="6145" width="33.28515625" style="1" customWidth="1"/>
    <col min="6146" max="6146" width="23" style="1" customWidth="1"/>
    <col min="6147" max="6391" width="9.140625" style="1"/>
    <col min="6392" max="6392" width="47.42578125" style="1" customWidth="1"/>
    <col min="6393" max="6393" width="12" style="1" customWidth="1"/>
    <col min="6394" max="6395" width="15" style="1" customWidth="1"/>
    <col min="6396" max="6396" width="21.140625" style="1" customWidth="1"/>
    <col min="6397" max="6400" width="9.140625" style="1"/>
    <col min="6401" max="6401" width="33.28515625" style="1" customWidth="1"/>
    <col min="6402" max="6402" width="23" style="1" customWidth="1"/>
    <col min="6403" max="6647" width="9.140625" style="1"/>
    <col min="6648" max="6648" width="47.42578125" style="1" customWidth="1"/>
    <col min="6649" max="6649" width="12" style="1" customWidth="1"/>
    <col min="6650" max="6651" width="15" style="1" customWidth="1"/>
    <col min="6652" max="6652" width="21.140625" style="1" customWidth="1"/>
    <col min="6653" max="6656" width="9.140625" style="1"/>
    <col min="6657" max="6657" width="33.28515625" style="1" customWidth="1"/>
    <col min="6658" max="6658" width="23" style="1" customWidth="1"/>
    <col min="6659" max="6903" width="9.140625" style="1"/>
    <col min="6904" max="6904" width="47.42578125" style="1" customWidth="1"/>
    <col min="6905" max="6905" width="12" style="1" customWidth="1"/>
    <col min="6906" max="6907" width="15" style="1" customWidth="1"/>
    <col min="6908" max="6908" width="21.140625" style="1" customWidth="1"/>
    <col min="6909" max="6912" width="9.140625" style="1"/>
    <col min="6913" max="6913" width="33.28515625" style="1" customWidth="1"/>
    <col min="6914" max="6914" width="23" style="1" customWidth="1"/>
    <col min="6915" max="7159" width="9.140625" style="1"/>
    <col min="7160" max="7160" width="47.42578125" style="1" customWidth="1"/>
    <col min="7161" max="7161" width="12" style="1" customWidth="1"/>
    <col min="7162" max="7163" width="15" style="1" customWidth="1"/>
    <col min="7164" max="7164" width="21.140625" style="1" customWidth="1"/>
    <col min="7165" max="7168" width="9.140625" style="1"/>
    <col min="7169" max="7169" width="33.28515625" style="1" customWidth="1"/>
    <col min="7170" max="7170" width="23" style="1" customWidth="1"/>
    <col min="7171" max="7415" width="9.140625" style="1"/>
    <col min="7416" max="7416" width="47.42578125" style="1" customWidth="1"/>
    <col min="7417" max="7417" width="12" style="1" customWidth="1"/>
    <col min="7418" max="7419" width="15" style="1" customWidth="1"/>
    <col min="7420" max="7420" width="21.140625" style="1" customWidth="1"/>
    <col min="7421" max="7424" width="9.140625" style="1"/>
    <col min="7425" max="7425" width="33.28515625" style="1" customWidth="1"/>
    <col min="7426" max="7426" width="23" style="1" customWidth="1"/>
    <col min="7427" max="7671" width="9.140625" style="1"/>
    <col min="7672" max="7672" width="47.42578125" style="1" customWidth="1"/>
    <col min="7673" max="7673" width="12" style="1" customWidth="1"/>
    <col min="7674" max="7675" width="15" style="1" customWidth="1"/>
    <col min="7676" max="7676" width="21.140625" style="1" customWidth="1"/>
    <col min="7677" max="7680" width="9.140625" style="1"/>
    <col min="7681" max="7681" width="33.28515625" style="1" customWidth="1"/>
    <col min="7682" max="7682" width="23" style="1" customWidth="1"/>
    <col min="7683" max="7927" width="9.140625" style="1"/>
    <col min="7928" max="7928" width="47.42578125" style="1" customWidth="1"/>
    <col min="7929" max="7929" width="12" style="1" customWidth="1"/>
    <col min="7930" max="7931" width="15" style="1" customWidth="1"/>
    <col min="7932" max="7932" width="21.140625" style="1" customWidth="1"/>
    <col min="7933" max="7936" width="9.140625" style="1"/>
    <col min="7937" max="7937" width="33.28515625" style="1" customWidth="1"/>
    <col min="7938" max="7938" width="23" style="1" customWidth="1"/>
    <col min="7939" max="8183" width="9.140625" style="1"/>
    <col min="8184" max="8184" width="47.42578125" style="1" customWidth="1"/>
    <col min="8185" max="8185" width="12" style="1" customWidth="1"/>
    <col min="8186" max="8187" width="15" style="1" customWidth="1"/>
    <col min="8188" max="8188" width="21.140625" style="1" customWidth="1"/>
    <col min="8189" max="8192" width="9.140625" style="1"/>
    <col min="8193" max="8193" width="33.28515625" style="1" customWidth="1"/>
    <col min="8194" max="8194" width="23" style="1" customWidth="1"/>
    <col min="8195" max="8439" width="9.140625" style="1"/>
    <col min="8440" max="8440" width="47.42578125" style="1" customWidth="1"/>
    <col min="8441" max="8441" width="12" style="1" customWidth="1"/>
    <col min="8442" max="8443" width="15" style="1" customWidth="1"/>
    <col min="8444" max="8444" width="21.140625" style="1" customWidth="1"/>
    <col min="8445" max="8448" width="9.140625" style="1"/>
    <col min="8449" max="8449" width="33.28515625" style="1" customWidth="1"/>
    <col min="8450" max="8450" width="23" style="1" customWidth="1"/>
    <col min="8451" max="8695" width="9.140625" style="1"/>
    <col min="8696" max="8696" width="47.42578125" style="1" customWidth="1"/>
    <col min="8697" max="8697" width="12" style="1" customWidth="1"/>
    <col min="8698" max="8699" width="15" style="1" customWidth="1"/>
    <col min="8700" max="8700" width="21.140625" style="1" customWidth="1"/>
    <col min="8701" max="8704" width="9.140625" style="1"/>
    <col min="8705" max="8705" width="33.28515625" style="1" customWidth="1"/>
    <col min="8706" max="8706" width="23" style="1" customWidth="1"/>
    <col min="8707" max="8951" width="9.140625" style="1"/>
    <col min="8952" max="8952" width="47.42578125" style="1" customWidth="1"/>
    <col min="8953" max="8953" width="12" style="1" customWidth="1"/>
    <col min="8954" max="8955" width="15" style="1" customWidth="1"/>
    <col min="8956" max="8956" width="21.140625" style="1" customWidth="1"/>
    <col min="8957" max="8960" width="9.140625" style="1"/>
    <col min="8961" max="8961" width="33.28515625" style="1" customWidth="1"/>
    <col min="8962" max="8962" width="23" style="1" customWidth="1"/>
    <col min="8963" max="9207" width="9.140625" style="1"/>
    <col min="9208" max="9208" width="47.42578125" style="1" customWidth="1"/>
    <col min="9209" max="9209" width="12" style="1" customWidth="1"/>
    <col min="9210" max="9211" width="15" style="1" customWidth="1"/>
    <col min="9212" max="9212" width="21.140625" style="1" customWidth="1"/>
    <col min="9213" max="9216" width="9.140625" style="1"/>
    <col min="9217" max="9217" width="33.28515625" style="1" customWidth="1"/>
    <col min="9218" max="9218" width="23" style="1" customWidth="1"/>
    <col min="9219" max="9463" width="9.140625" style="1"/>
    <col min="9464" max="9464" width="47.42578125" style="1" customWidth="1"/>
    <col min="9465" max="9465" width="12" style="1" customWidth="1"/>
    <col min="9466" max="9467" width="15" style="1" customWidth="1"/>
    <col min="9468" max="9468" width="21.140625" style="1" customWidth="1"/>
    <col min="9469" max="9472" width="9.140625" style="1"/>
    <col min="9473" max="9473" width="33.28515625" style="1" customWidth="1"/>
    <col min="9474" max="9474" width="23" style="1" customWidth="1"/>
    <col min="9475" max="9719" width="9.140625" style="1"/>
    <col min="9720" max="9720" width="47.42578125" style="1" customWidth="1"/>
    <col min="9721" max="9721" width="12" style="1" customWidth="1"/>
    <col min="9722" max="9723" width="15" style="1" customWidth="1"/>
    <col min="9724" max="9724" width="21.140625" style="1" customWidth="1"/>
    <col min="9725" max="9728" width="9.140625" style="1"/>
    <col min="9729" max="9729" width="33.28515625" style="1" customWidth="1"/>
    <col min="9730" max="9730" width="23" style="1" customWidth="1"/>
    <col min="9731" max="9975" width="9.140625" style="1"/>
    <col min="9976" max="9976" width="47.42578125" style="1" customWidth="1"/>
    <col min="9977" max="9977" width="12" style="1" customWidth="1"/>
    <col min="9978" max="9979" width="15" style="1" customWidth="1"/>
    <col min="9980" max="9980" width="21.140625" style="1" customWidth="1"/>
    <col min="9981" max="9984" width="9.140625" style="1"/>
    <col min="9985" max="9985" width="33.28515625" style="1" customWidth="1"/>
    <col min="9986" max="9986" width="23" style="1" customWidth="1"/>
    <col min="9987" max="10231" width="9.140625" style="1"/>
    <col min="10232" max="10232" width="47.42578125" style="1" customWidth="1"/>
    <col min="10233" max="10233" width="12" style="1" customWidth="1"/>
    <col min="10234" max="10235" width="15" style="1" customWidth="1"/>
    <col min="10236" max="10236" width="21.140625" style="1" customWidth="1"/>
    <col min="10237" max="10240" width="9.140625" style="1"/>
    <col min="10241" max="10241" width="33.28515625" style="1" customWidth="1"/>
    <col min="10242" max="10242" width="23" style="1" customWidth="1"/>
    <col min="10243" max="10487" width="9.140625" style="1"/>
    <col min="10488" max="10488" width="47.42578125" style="1" customWidth="1"/>
    <col min="10489" max="10489" width="12" style="1" customWidth="1"/>
    <col min="10490" max="10491" width="15" style="1" customWidth="1"/>
    <col min="10492" max="10492" width="21.140625" style="1" customWidth="1"/>
    <col min="10493" max="10496" width="9.140625" style="1"/>
    <col min="10497" max="10497" width="33.28515625" style="1" customWidth="1"/>
    <col min="10498" max="10498" width="23" style="1" customWidth="1"/>
    <col min="10499" max="10743" width="9.140625" style="1"/>
    <col min="10744" max="10744" width="47.42578125" style="1" customWidth="1"/>
    <col min="10745" max="10745" width="12" style="1" customWidth="1"/>
    <col min="10746" max="10747" width="15" style="1" customWidth="1"/>
    <col min="10748" max="10748" width="21.140625" style="1" customWidth="1"/>
    <col min="10749" max="10752" width="9.140625" style="1"/>
    <col min="10753" max="10753" width="33.28515625" style="1" customWidth="1"/>
    <col min="10754" max="10754" width="23" style="1" customWidth="1"/>
    <col min="10755" max="10999" width="9.140625" style="1"/>
    <col min="11000" max="11000" width="47.42578125" style="1" customWidth="1"/>
    <col min="11001" max="11001" width="12" style="1" customWidth="1"/>
    <col min="11002" max="11003" width="15" style="1" customWidth="1"/>
    <col min="11004" max="11004" width="21.140625" style="1" customWidth="1"/>
    <col min="11005" max="11008" width="9.140625" style="1"/>
    <col min="11009" max="11009" width="33.28515625" style="1" customWidth="1"/>
    <col min="11010" max="11010" width="23" style="1" customWidth="1"/>
    <col min="11011" max="11255" width="9.140625" style="1"/>
    <col min="11256" max="11256" width="47.42578125" style="1" customWidth="1"/>
    <col min="11257" max="11257" width="12" style="1" customWidth="1"/>
    <col min="11258" max="11259" width="15" style="1" customWidth="1"/>
    <col min="11260" max="11260" width="21.140625" style="1" customWidth="1"/>
    <col min="11261" max="11264" width="9.140625" style="1"/>
    <col min="11265" max="11265" width="33.28515625" style="1" customWidth="1"/>
    <col min="11266" max="11266" width="23" style="1" customWidth="1"/>
    <col min="11267" max="11511" width="9.140625" style="1"/>
    <col min="11512" max="11512" width="47.42578125" style="1" customWidth="1"/>
    <col min="11513" max="11513" width="12" style="1" customWidth="1"/>
    <col min="11514" max="11515" width="15" style="1" customWidth="1"/>
    <col min="11516" max="11516" width="21.140625" style="1" customWidth="1"/>
    <col min="11517" max="11520" width="9.140625" style="1"/>
    <col min="11521" max="11521" width="33.28515625" style="1" customWidth="1"/>
    <col min="11522" max="11522" width="23" style="1" customWidth="1"/>
    <col min="11523" max="11767" width="9.140625" style="1"/>
    <col min="11768" max="11768" width="47.42578125" style="1" customWidth="1"/>
    <col min="11769" max="11769" width="12" style="1" customWidth="1"/>
    <col min="11770" max="11771" width="15" style="1" customWidth="1"/>
    <col min="11772" max="11772" width="21.140625" style="1" customWidth="1"/>
    <col min="11773" max="11776" width="9.140625" style="1"/>
    <col min="11777" max="11777" width="33.28515625" style="1" customWidth="1"/>
    <col min="11778" max="11778" width="23" style="1" customWidth="1"/>
    <col min="11779" max="12023" width="9.140625" style="1"/>
    <col min="12024" max="12024" width="47.42578125" style="1" customWidth="1"/>
    <col min="12025" max="12025" width="12" style="1" customWidth="1"/>
    <col min="12026" max="12027" width="15" style="1" customWidth="1"/>
    <col min="12028" max="12028" width="21.140625" style="1" customWidth="1"/>
    <col min="12029" max="12032" width="9.140625" style="1"/>
    <col min="12033" max="12033" width="33.28515625" style="1" customWidth="1"/>
    <col min="12034" max="12034" width="23" style="1" customWidth="1"/>
    <col min="12035" max="12279" width="9.140625" style="1"/>
    <col min="12280" max="12280" width="47.42578125" style="1" customWidth="1"/>
    <col min="12281" max="12281" width="12" style="1" customWidth="1"/>
    <col min="12282" max="12283" width="15" style="1" customWidth="1"/>
    <col min="12284" max="12284" width="21.140625" style="1" customWidth="1"/>
    <col min="12285" max="12288" width="9.140625" style="1"/>
    <col min="12289" max="12289" width="33.28515625" style="1" customWidth="1"/>
    <col min="12290" max="12290" width="23" style="1" customWidth="1"/>
    <col min="12291" max="12535" width="9.140625" style="1"/>
    <col min="12536" max="12536" width="47.42578125" style="1" customWidth="1"/>
    <col min="12537" max="12537" width="12" style="1" customWidth="1"/>
    <col min="12538" max="12539" width="15" style="1" customWidth="1"/>
    <col min="12540" max="12540" width="21.140625" style="1" customWidth="1"/>
    <col min="12541" max="12544" width="9.140625" style="1"/>
    <col min="12545" max="12545" width="33.28515625" style="1" customWidth="1"/>
    <col min="12546" max="12546" width="23" style="1" customWidth="1"/>
    <col min="12547" max="12791" width="9.140625" style="1"/>
    <col min="12792" max="12792" width="47.42578125" style="1" customWidth="1"/>
    <col min="12793" max="12793" width="12" style="1" customWidth="1"/>
    <col min="12794" max="12795" width="15" style="1" customWidth="1"/>
    <col min="12796" max="12796" width="21.140625" style="1" customWidth="1"/>
    <col min="12797" max="12800" width="9.140625" style="1"/>
    <col min="12801" max="12801" width="33.28515625" style="1" customWidth="1"/>
    <col min="12802" max="12802" width="23" style="1" customWidth="1"/>
    <col min="12803" max="13047" width="9.140625" style="1"/>
    <col min="13048" max="13048" width="47.42578125" style="1" customWidth="1"/>
    <col min="13049" max="13049" width="12" style="1" customWidth="1"/>
    <col min="13050" max="13051" width="15" style="1" customWidth="1"/>
    <col min="13052" max="13052" width="21.140625" style="1" customWidth="1"/>
    <col min="13053" max="13056" width="9.140625" style="1"/>
    <col min="13057" max="13057" width="33.28515625" style="1" customWidth="1"/>
    <col min="13058" max="13058" width="23" style="1" customWidth="1"/>
    <col min="13059" max="13303" width="9.140625" style="1"/>
    <col min="13304" max="13304" width="47.42578125" style="1" customWidth="1"/>
    <col min="13305" max="13305" width="12" style="1" customWidth="1"/>
    <col min="13306" max="13307" width="15" style="1" customWidth="1"/>
    <col min="13308" max="13308" width="21.140625" style="1" customWidth="1"/>
    <col min="13309" max="13312" width="9.140625" style="1"/>
    <col min="13313" max="13313" width="33.28515625" style="1" customWidth="1"/>
    <col min="13314" max="13314" width="23" style="1" customWidth="1"/>
    <col min="13315" max="13559" width="9.140625" style="1"/>
    <col min="13560" max="13560" width="47.42578125" style="1" customWidth="1"/>
    <col min="13561" max="13561" width="12" style="1" customWidth="1"/>
    <col min="13562" max="13563" width="15" style="1" customWidth="1"/>
    <col min="13564" max="13564" width="21.140625" style="1" customWidth="1"/>
    <col min="13565" max="13568" width="9.140625" style="1"/>
    <col min="13569" max="13569" width="33.28515625" style="1" customWidth="1"/>
    <col min="13570" max="13570" width="23" style="1" customWidth="1"/>
    <col min="13571" max="13815" width="9.140625" style="1"/>
    <col min="13816" max="13816" width="47.42578125" style="1" customWidth="1"/>
    <col min="13817" max="13817" width="12" style="1" customWidth="1"/>
    <col min="13818" max="13819" width="15" style="1" customWidth="1"/>
    <col min="13820" max="13820" width="21.140625" style="1" customWidth="1"/>
    <col min="13821" max="13824" width="9.140625" style="1"/>
    <col min="13825" max="13825" width="33.28515625" style="1" customWidth="1"/>
    <col min="13826" max="13826" width="23" style="1" customWidth="1"/>
    <col min="13827" max="14071" width="9.140625" style="1"/>
    <col min="14072" max="14072" width="47.42578125" style="1" customWidth="1"/>
    <col min="14073" max="14073" width="12" style="1" customWidth="1"/>
    <col min="14074" max="14075" width="15" style="1" customWidth="1"/>
    <col min="14076" max="14076" width="21.140625" style="1" customWidth="1"/>
    <col min="14077" max="14080" width="9.140625" style="1"/>
    <col min="14081" max="14081" width="33.28515625" style="1" customWidth="1"/>
    <col min="14082" max="14082" width="23" style="1" customWidth="1"/>
    <col min="14083" max="14327" width="9.140625" style="1"/>
    <col min="14328" max="14328" width="47.42578125" style="1" customWidth="1"/>
    <col min="14329" max="14329" width="12" style="1" customWidth="1"/>
    <col min="14330" max="14331" width="15" style="1" customWidth="1"/>
    <col min="14332" max="14332" width="21.140625" style="1" customWidth="1"/>
    <col min="14333" max="14336" width="9.140625" style="1"/>
    <col min="14337" max="14337" width="33.28515625" style="1" customWidth="1"/>
    <col min="14338" max="14338" width="23" style="1" customWidth="1"/>
    <col min="14339" max="14583" width="9.140625" style="1"/>
    <col min="14584" max="14584" width="47.42578125" style="1" customWidth="1"/>
    <col min="14585" max="14585" width="12" style="1" customWidth="1"/>
    <col min="14586" max="14587" width="15" style="1" customWidth="1"/>
    <col min="14588" max="14588" width="21.140625" style="1" customWidth="1"/>
    <col min="14589" max="14592" width="9.140625" style="1"/>
    <col min="14593" max="14593" width="33.28515625" style="1" customWidth="1"/>
    <col min="14594" max="14594" width="23" style="1" customWidth="1"/>
    <col min="14595" max="14839" width="9.140625" style="1"/>
    <col min="14840" max="14840" width="47.42578125" style="1" customWidth="1"/>
    <col min="14841" max="14841" width="12" style="1" customWidth="1"/>
    <col min="14842" max="14843" width="15" style="1" customWidth="1"/>
    <col min="14844" max="14844" width="21.140625" style="1" customWidth="1"/>
    <col min="14845" max="14848" width="9.140625" style="1"/>
    <col min="14849" max="14849" width="33.28515625" style="1" customWidth="1"/>
    <col min="14850" max="14850" width="23" style="1" customWidth="1"/>
    <col min="14851" max="15095" width="9.140625" style="1"/>
    <col min="15096" max="15096" width="47.42578125" style="1" customWidth="1"/>
    <col min="15097" max="15097" width="12" style="1" customWidth="1"/>
    <col min="15098" max="15099" width="15" style="1" customWidth="1"/>
    <col min="15100" max="15100" width="21.140625" style="1" customWidth="1"/>
    <col min="15101" max="15104" width="9.140625" style="1"/>
    <col min="15105" max="15105" width="33.28515625" style="1" customWidth="1"/>
    <col min="15106" max="15106" width="23" style="1" customWidth="1"/>
    <col min="15107" max="15351" width="9.140625" style="1"/>
    <col min="15352" max="15352" width="47.42578125" style="1" customWidth="1"/>
    <col min="15353" max="15353" width="12" style="1" customWidth="1"/>
    <col min="15354" max="15355" width="15" style="1" customWidth="1"/>
    <col min="15356" max="15356" width="21.140625" style="1" customWidth="1"/>
    <col min="15357" max="15360" width="9.140625" style="1"/>
    <col min="15361" max="15361" width="33.28515625" style="1" customWidth="1"/>
    <col min="15362" max="15362" width="23" style="1" customWidth="1"/>
    <col min="15363" max="15607" width="9.140625" style="1"/>
    <col min="15608" max="15608" width="47.42578125" style="1" customWidth="1"/>
    <col min="15609" max="15609" width="12" style="1" customWidth="1"/>
    <col min="15610" max="15611" width="15" style="1" customWidth="1"/>
    <col min="15612" max="15612" width="21.140625" style="1" customWidth="1"/>
    <col min="15613" max="15616" width="9.140625" style="1"/>
    <col min="15617" max="15617" width="33.28515625" style="1" customWidth="1"/>
    <col min="15618" max="15618" width="23" style="1" customWidth="1"/>
    <col min="15619" max="15863" width="9.140625" style="1"/>
    <col min="15864" max="15864" width="47.42578125" style="1" customWidth="1"/>
    <col min="15865" max="15865" width="12" style="1" customWidth="1"/>
    <col min="15866" max="15867" width="15" style="1" customWidth="1"/>
    <col min="15868" max="15868" width="21.140625" style="1" customWidth="1"/>
    <col min="15869" max="15872" width="9.140625" style="1"/>
    <col min="15873" max="15873" width="33.28515625" style="1" customWidth="1"/>
    <col min="15874" max="15874" width="23" style="1" customWidth="1"/>
    <col min="15875" max="16119" width="9.140625" style="1"/>
    <col min="16120" max="16120" width="47.42578125" style="1" customWidth="1"/>
    <col min="16121" max="16121" width="12" style="1" customWidth="1"/>
    <col min="16122" max="16123" width="15" style="1" customWidth="1"/>
    <col min="16124" max="16124" width="21.140625" style="1" customWidth="1"/>
    <col min="16125" max="16128" width="9.140625" style="1"/>
    <col min="16129" max="16129" width="33.28515625" style="1" customWidth="1"/>
    <col min="16130" max="16130" width="23" style="1" customWidth="1"/>
    <col min="16131" max="16384" width="9.140625" style="1"/>
  </cols>
  <sheetData>
    <row r="1" spans="1:9" ht="51" customHeight="1">
      <c r="A1" s="226" t="s">
        <v>37</v>
      </c>
      <c r="B1" s="226"/>
      <c r="C1" s="226"/>
      <c r="D1" s="226"/>
      <c r="E1" s="226"/>
    </row>
    <row r="2" spans="1:9" ht="15.75">
      <c r="A2" s="2"/>
      <c r="B2" s="13"/>
      <c r="C2" s="2"/>
      <c r="D2" s="2"/>
      <c r="E2" s="2"/>
    </row>
    <row r="3" spans="1:9" ht="15.75">
      <c r="A3" s="227" t="s">
        <v>38</v>
      </c>
      <c r="B3" s="227"/>
      <c r="C3" s="227"/>
      <c r="D3" s="227"/>
      <c r="E3" s="227"/>
    </row>
    <row r="4" spans="1:9" ht="15.75">
      <c r="A4" s="227" t="s">
        <v>39</v>
      </c>
      <c r="B4" s="227"/>
      <c r="C4" s="3"/>
      <c r="D4" s="2"/>
      <c r="E4" s="2"/>
    </row>
    <row r="5" spans="1:9" ht="15.75">
      <c r="A5" s="227" t="s">
        <v>40</v>
      </c>
      <c r="B5" s="227"/>
      <c r="C5" s="3"/>
      <c r="D5" s="2"/>
      <c r="E5" s="2"/>
    </row>
    <row r="6" spans="1:9" ht="16.5" thickBot="1">
      <c r="A6" s="2"/>
      <c r="B6" s="13"/>
      <c r="C6" s="2"/>
      <c r="D6" s="2"/>
      <c r="E6" s="2"/>
    </row>
    <row r="7" spans="1:9" ht="21" customHeight="1" thickBot="1">
      <c r="A7" s="228" t="s">
        <v>5</v>
      </c>
      <c r="B7" s="228" t="s">
        <v>41</v>
      </c>
      <c r="C7" s="228" t="s">
        <v>0</v>
      </c>
      <c r="D7" s="228" t="s">
        <v>31</v>
      </c>
      <c r="E7" s="228"/>
    </row>
    <row r="8" spans="1:9" ht="21" customHeight="1" thickBot="1">
      <c r="A8" s="228"/>
      <c r="B8" s="228"/>
      <c r="C8" s="228"/>
      <c r="D8" s="63" t="s">
        <v>42</v>
      </c>
      <c r="E8" s="63" t="s">
        <v>43</v>
      </c>
      <c r="I8" s="11"/>
    </row>
    <row r="9" spans="1:9" ht="15" customHeight="1">
      <c r="A9" s="59" t="s">
        <v>44</v>
      </c>
      <c r="B9" s="60" t="s">
        <v>45</v>
      </c>
      <c r="C9" s="61" t="s">
        <v>46</v>
      </c>
      <c r="D9" s="62"/>
      <c r="E9" s="62"/>
    </row>
    <row r="10" spans="1:9">
      <c r="A10" s="8" t="s">
        <v>6</v>
      </c>
      <c r="B10" s="9" t="s">
        <v>47</v>
      </c>
      <c r="C10" s="14" t="s">
        <v>48</v>
      </c>
      <c r="D10" s="10">
        <f>D11+D26+D33+D34</f>
        <v>36321.15</v>
      </c>
      <c r="E10" s="10" t="e">
        <f>E11+E26+E33+E34</f>
        <v>#REF!</v>
      </c>
      <c r="F10" s="58"/>
    </row>
    <row r="11" spans="1:9" ht="15.75" customHeight="1">
      <c r="A11" s="4" t="s">
        <v>7</v>
      </c>
      <c r="B11" s="5" t="s">
        <v>49</v>
      </c>
      <c r="C11" s="6" t="s">
        <v>48</v>
      </c>
      <c r="D11" s="7">
        <f>D12+D17+D19+D20</f>
        <v>32034.81</v>
      </c>
      <c r="E11" s="7" t="e">
        <f>E12+E17+E19+E20</f>
        <v>#REF!</v>
      </c>
      <c r="F11" s="58"/>
      <c r="G11" s="11"/>
    </row>
    <row r="12" spans="1:9" ht="15.75" customHeight="1">
      <c r="A12" s="4" t="s">
        <v>50</v>
      </c>
      <c r="B12" s="5" t="s">
        <v>51</v>
      </c>
      <c r="C12" s="6" t="s">
        <v>48</v>
      </c>
      <c r="D12" s="7">
        <f>SUM(D13:D15)</f>
        <v>22276.01</v>
      </c>
      <c r="E12" s="7" t="e">
        <f>SUM(E13:E15)</f>
        <v>#REF!</v>
      </c>
    </row>
    <row r="13" spans="1:9" ht="25.5">
      <c r="A13" s="4" t="s">
        <v>52</v>
      </c>
      <c r="B13" s="5" t="s">
        <v>53</v>
      </c>
      <c r="C13" s="6" t="s">
        <v>48</v>
      </c>
      <c r="D13" s="7">
        <v>20940.48</v>
      </c>
      <c r="E13" s="7" t="e">
        <f>#REF!+#REF!+#REF!</f>
        <v>#REF!</v>
      </c>
    </row>
    <row r="14" spans="1:9">
      <c r="A14" s="4" t="s">
        <v>54</v>
      </c>
      <c r="B14" s="5" t="s">
        <v>55</v>
      </c>
      <c r="C14" s="6" t="s">
        <v>48</v>
      </c>
      <c r="D14" s="7">
        <v>735.05</v>
      </c>
      <c r="E14" s="7" t="e">
        <f>#REF!</f>
        <v>#REF!</v>
      </c>
    </row>
    <row r="15" spans="1:9" ht="38.25">
      <c r="A15" s="4" t="s">
        <v>56</v>
      </c>
      <c r="B15" s="5" t="s">
        <v>57</v>
      </c>
      <c r="C15" s="6" t="s">
        <v>48</v>
      </c>
      <c r="D15" s="7">
        <v>600.48</v>
      </c>
      <c r="E15" s="7" t="e">
        <f>#REF!</f>
        <v>#REF!</v>
      </c>
    </row>
    <row r="16" spans="1:9">
      <c r="A16" s="4" t="s">
        <v>58</v>
      </c>
      <c r="B16" s="5" t="s">
        <v>59</v>
      </c>
      <c r="C16" s="6" t="s">
        <v>48</v>
      </c>
      <c r="D16" s="7">
        <f>D15</f>
        <v>600.48</v>
      </c>
      <c r="E16" s="7" t="e">
        <f>E15</f>
        <v>#REF!</v>
      </c>
    </row>
    <row r="17" spans="1:5" ht="25.5">
      <c r="A17" s="4" t="s">
        <v>60</v>
      </c>
      <c r="B17" s="5" t="s">
        <v>61</v>
      </c>
      <c r="C17" s="6" t="s">
        <v>48</v>
      </c>
      <c r="D17" s="7">
        <v>6056.54</v>
      </c>
      <c r="E17" s="7" t="e">
        <f>#REF!+#REF!+#REF!</f>
        <v>#REF!</v>
      </c>
    </row>
    <row r="18" spans="1:5">
      <c r="A18" s="4" t="s">
        <v>62</v>
      </c>
      <c r="B18" s="5" t="s">
        <v>59</v>
      </c>
      <c r="C18" s="6" t="s">
        <v>48</v>
      </c>
      <c r="D18" s="7"/>
      <c r="E18" s="7"/>
    </row>
    <row r="19" spans="1:5">
      <c r="A19" s="4" t="s">
        <v>63</v>
      </c>
      <c r="B19" s="5" t="s">
        <v>64</v>
      </c>
      <c r="C19" s="6" t="s">
        <v>48</v>
      </c>
      <c r="D19" s="7"/>
      <c r="E19" s="7"/>
    </row>
    <row r="20" spans="1:5">
      <c r="A20" s="4" t="s">
        <v>65</v>
      </c>
      <c r="B20" s="5" t="s">
        <v>66</v>
      </c>
      <c r="C20" s="6" t="s">
        <v>48</v>
      </c>
      <c r="D20" s="7">
        <f>SUM(D21:D25)</f>
        <v>3702.26</v>
      </c>
      <c r="E20" s="7" t="e">
        <f>SUM(E21:E25)</f>
        <v>#REF!</v>
      </c>
    </row>
    <row r="21" spans="1:5">
      <c r="A21" s="4" t="s">
        <v>67</v>
      </c>
      <c r="B21" s="5" t="s">
        <v>68</v>
      </c>
      <c r="C21" s="6" t="s">
        <v>48</v>
      </c>
      <c r="D21" s="7">
        <v>96</v>
      </c>
      <c r="E21" s="7" t="e">
        <f>#REF!</f>
        <v>#REF!</v>
      </c>
    </row>
    <row r="22" spans="1:5">
      <c r="A22" s="4" t="s">
        <v>69</v>
      </c>
      <c r="B22" s="5" t="s">
        <v>70</v>
      </c>
      <c r="C22" s="6" t="s">
        <v>48</v>
      </c>
      <c r="D22" s="7">
        <v>2029.3</v>
      </c>
      <c r="E22" s="7" t="e">
        <f>#REF!+#REF!+#REF!+#REF!+#REF!</f>
        <v>#REF!</v>
      </c>
    </row>
    <row r="23" spans="1:5" ht="25.5">
      <c r="A23" s="4" t="s">
        <v>71</v>
      </c>
      <c r="B23" s="5" t="s">
        <v>72</v>
      </c>
      <c r="C23" s="6" t="s">
        <v>48</v>
      </c>
      <c r="D23" s="7">
        <v>218.66</v>
      </c>
      <c r="E23" s="7"/>
    </row>
    <row r="24" spans="1:5" ht="38.25">
      <c r="A24" s="4" t="s">
        <v>73</v>
      </c>
      <c r="B24" s="5" t="s">
        <v>74</v>
      </c>
      <c r="C24" s="6" t="s">
        <v>48</v>
      </c>
      <c r="D24" s="7"/>
      <c r="E24" s="7"/>
    </row>
    <row r="25" spans="1:5" ht="15">
      <c r="A25" s="4" t="s">
        <v>75</v>
      </c>
      <c r="B25" s="5" t="s">
        <v>76</v>
      </c>
      <c r="C25" s="6" t="s">
        <v>48</v>
      </c>
      <c r="D25" s="7">
        <f>3335.92-1977.62</f>
        <v>1358.3</v>
      </c>
      <c r="E25" s="7" t="e">
        <f>#REF!+#REF!+#REF!+#REF!+#REF!+#REF!+#REF!+#REF!+SUM(#REF!)</f>
        <v>#REF!</v>
      </c>
    </row>
    <row r="26" spans="1:5">
      <c r="A26" s="4" t="s">
        <v>8</v>
      </c>
      <c r="B26" s="5" t="s">
        <v>77</v>
      </c>
      <c r="C26" s="6" t="s">
        <v>48</v>
      </c>
      <c r="D26" s="7">
        <f>4338.02-2029.3</f>
        <v>2308.7199999999998</v>
      </c>
      <c r="E26" s="7" t="e">
        <f>#REF!-#REF!-#REF!</f>
        <v>#REF!</v>
      </c>
    </row>
    <row r="27" spans="1:5">
      <c r="A27" s="4" t="s">
        <v>78</v>
      </c>
      <c r="B27" s="5" t="s">
        <v>79</v>
      </c>
      <c r="C27" s="6" t="s">
        <v>48</v>
      </c>
      <c r="D27" s="7"/>
      <c r="E27" s="7"/>
    </row>
    <row r="28" spans="1:5">
      <c r="A28" s="4" t="s">
        <v>80</v>
      </c>
      <c r="B28" s="5" t="s">
        <v>81</v>
      </c>
      <c r="C28" s="6" t="s">
        <v>48</v>
      </c>
      <c r="D28" s="7">
        <f>D26-D27</f>
        <v>2308.7199999999998</v>
      </c>
      <c r="E28" s="7" t="e">
        <f>E26-E27</f>
        <v>#REF!</v>
      </c>
    </row>
    <row r="29" spans="1:5" ht="25.5">
      <c r="A29" s="4" t="s">
        <v>82</v>
      </c>
      <c r="B29" s="5" t="s">
        <v>83</v>
      </c>
      <c r="C29" s="6" t="s">
        <v>48</v>
      </c>
      <c r="D29" s="7"/>
      <c r="E29" s="7"/>
    </row>
    <row r="30" spans="1:5" ht="25.5">
      <c r="A30" s="4" t="s">
        <v>84</v>
      </c>
      <c r="B30" s="5" t="s">
        <v>85</v>
      </c>
      <c r="C30" s="6" t="s">
        <v>48</v>
      </c>
      <c r="D30" s="7"/>
      <c r="E30" s="7"/>
    </row>
    <row r="31" spans="1:5">
      <c r="A31" s="4" t="s">
        <v>86</v>
      </c>
      <c r="B31" s="5" t="s">
        <v>87</v>
      </c>
      <c r="C31" s="6" t="s">
        <v>48</v>
      </c>
      <c r="D31" s="7"/>
      <c r="E31" s="7"/>
    </row>
    <row r="32" spans="1:5" ht="25.5">
      <c r="A32" s="4" t="s">
        <v>88</v>
      </c>
      <c r="B32" s="5" t="s">
        <v>89</v>
      </c>
      <c r="C32" s="6" t="s">
        <v>48</v>
      </c>
      <c r="D32" s="7">
        <f>D28</f>
        <v>2308.7199999999998</v>
      </c>
      <c r="E32" s="7" t="e">
        <f>E28</f>
        <v>#REF!</v>
      </c>
    </row>
    <row r="33" spans="1:5" ht="25.5">
      <c r="A33" s="4" t="s">
        <v>9</v>
      </c>
      <c r="B33" s="5" t="s">
        <v>90</v>
      </c>
      <c r="C33" s="6" t="s">
        <v>48</v>
      </c>
      <c r="D33" s="7"/>
      <c r="E33" s="7"/>
    </row>
    <row r="34" spans="1:5" ht="38.25">
      <c r="A34" s="4" t="s">
        <v>10</v>
      </c>
      <c r="B34" s="5" t="s">
        <v>91</v>
      </c>
      <c r="C34" s="6" t="s">
        <v>48</v>
      </c>
      <c r="D34" s="7">
        <v>1977.62</v>
      </c>
      <c r="E34" s="7"/>
    </row>
    <row r="35" spans="1:5" ht="51">
      <c r="A35" s="4" t="s">
        <v>92</v>
      </c>
      <c r="B35" s="5" t="s">
        <v>93</v>
      </c>
      <c r="C35" s="6" t="s">
        <v>48</v>
      </c>
      <c r="D35" s="7"/>
      <c r="E35" s="7"/>
    </row>
    <row r="36" spans="1:5" ht="25.5">
      <c r="A36" s="4" t="s">
        <v>94</v>
      </c>
      <c r="B36" s="5" t="s">
        <v>95</v>
      </c>
      <c r="C36" s="6" t="s">
        <v>96</v>
      </c>
      <c r="D36" s="7"/>
      <c r="E36" s="7"/>
    </row>
    <row r="37" spans="1:5" ht="89.25">
      <c r="A37" s="4" t="s">
        <v>11</v>
      </c>
      <c r="B37" s="5" t="s">
        <v>97</v>
      </c>
      <c r="C37" s="6" t="s">
        <v>48</v>
      </c>
      <c r="D37" s="7"/>
      <c r="E37" s="7"/>
    </row>
    <row r="38" spans="1:5" ht="25.5">
      <c r="A38" s="4" t="s">
        <v>98</v>
      </c>
      <c r="B38" s="5" t="s">
        <v>99</v>
      </c>
      <c r="C38" s="6" t="s">
        <v>48</v>
      </c>
      <c r="D38" s="7">
        <f>D14+D18</f>
        <v>735.05</v>
      </c>
      <c r="E38" s="7" t="e">
        <f>E14+E18</f>
        <v>#REF!</v>
      </c>
    </row>
    <row r="39" spans="1:5" ht="25.5">
      <c r="A39" s="4" t="s">
        <v>100</v>
      </c>
      <c r="B39" s="5" t="s">
        <v>101</v>
      </c>
      <c r="C39" s="6" t="s">
        <v>48</v>
      </c>
      <c r="D39" s="7"/>
      <c r="E39" s="7"/>
    </row>
    <row r="40" spans="1:5">
      <c r="A40" s="4" t="s">
        <v>7</v>
      </c>
      <c r="B40" s="5" t="s">
        <v>102</v>
      </c>
      <c r="C40" s="6" t="s">
        <v>103</v>
      </c>
      <c r="D40" s="7"/>
      <c r="E40" s="7"/>
    </row>
    <row r="41" spans="1:5">
      <c r="A41" s="4"/>
      <c r="B41" s="5" t="s">
        <v>104</v>
      </c>
      <c r="C41" s="6"/>
      <c r="D41" s="7"/>
      <c r="E41" s="7"/>
    </row>
    <row r="42" spans="1:5">
      <c r="A42" s="4" t="s">
        <v>8</v>
      </c>
      <c r="B42" s="5" t="s">
        <v>102</v>
      </c>
      <c r="C42" s="6" t="s">
        <v>48</v>
      </c>
      <c r="D42" s="7"/>
      <c r="E42" s="7"/>
    </row>
    <row r="43" spans="1:5" ht="38.25">
      <c r="A43" s="4"/>
      <c r="B43" s="5" t="s">
        <v>105</v>
      </c>
      <c r="C43" s="6"/>
      <c r="D43" s="7"/>
      <c r="E43" s="7"/>
    </row>
    <row r="44" spans="1:5" ht="51">
      <c r="A44" s="4" t="s">
        <v>106</v>
      </c>
      <c r="B44" s="5" t="s">
        <v>107</v>
      </c>
      <c r="C44" s="6" t="s">
        <v>46</v>
      </c>
      <c r="D44" s="7"/>
      <c r="E44" s="7"/>
    </row>
    <row r="45" spans="1:5">
      <c r="A45" s="4" t="s">
        <v>6</v>
      </c>
      <c r="B45" s="5" t="s">
        <v>108</v>
      </c>
      <c r="C45" s="6" t="s">
        <v>109</v>
      </c>
      <c r="D45" s="7"/>
      <c r="E45" s="7"/>
    </row>
    <row r="46" spans="1:5">
      <c r="A46" s="4" t="s">
        <v>13</v>
      </c>
      <c r="B46" s="5" t="s">
        <v>110</v>
      </c>
      <c r="C46" s="6" t="s">
        <v>111</v>
      </c>
      <c r="D46" s="7"/>
      <c r="E46" s="7"/>
    </row>
    <row r="47" spans="1:5" ht="25.5">
      <c r="A47" s="4" t="s">
        <v>112</v>
      </c>
      <c r="B47" s="5" t="s">
        <v>113</v>
      </c>
      <c r="C47" s="6" t="s">
        <v>111</v>
      </c>
      <c r="D47" s="7"/>
      <c r="E47" s="7"/>
    </row>
    <row r="48" spans="1:5" ht="25.5">
      <c r="A48" s="4" t="s">
        <v>14</v>
      </c>
      <c r="B48" s="5" t="s">
        <v>114</v>
      </c>
      <c r="C48" s="6" t="s">
        <v>115</v>
      </c>
      <c r="D48" s="7"/>
      <c r="E48" s="7"/>
    </row>
    <row r="49" spans="1:5" ht="25.5">
      <c r="A49" s="4" t="s">
        <v>116</v>
      </c>
      <c r="B49" s="5" t="s">
        <v>117</v>
      </c>
      <c r="C49" s="6" t="s">
        <v>115</v>
      </c>
      <c r="D49" s="7"/>
      <c r="E49" s="7"/>
    </row>
    <row r="50" spans="1:5" ht="25.5">
      <c r="A50" s="4" t="s">
        <v>15</v>
      </c>
      <c r="B50" s="5" t="s">
        <v>118</v>
      </c>
      <c r="C50" s="6" t="s">
        <v>115</v>
      </c>
      <c r="D50" s="7"/>
      <c r="E50" s="7"/>
    </row>
    <row r="51" spans="1:5" ht="25.5">
      <c r="A51" s="4" t="s">
        <v>119</v>
      </c>
      <c r="B51" s="5" t="s">
        <v>120</v>
      </c>
      <c r="C51" s="6" t="s">
        <v>115</v>
      </c>
      <c r="D51" s="7"/>
      <c r="E51" s="7"/>
    </row>
    <row r="52" spans="1:5">
      <c r="A52" s="4" t="s">
        <v>16</v>
      </c>
      <c r="B52" s="5" t="s">
        <v>121</v>
      </c>
      <c r="C52" s="6" t="s">
        <v>122</v>
      </c>
      <c r="D52" s="7"/>
      <c r="E52" s="7"/>
    </row>
    <row r="53" spans="1:5" ht="25.5">
      <c r="A53" s="4" t="s">
        <v>123</v>
      </c>
      <c r="B53" s="5" t="s">
        <v>124</v>
      </c>
      <c r="C53" s="6" t="s">
        <v>122</v>
      </c>
      <c r="D53" s="7"/>
      <c r="E53" s="7"/>
    </row>
    <row r="54" spans="1:5">
      <c r="A54" s="4" t="s">
        <v>17</v>
      </c>
      <c r="B54" s="5" t="s">
        <v>125</v>
      </c>
      <c r="C54" s="6" t="s">
        <v>1</v>
      </c>
      <c r="D54" s="7"/>
      <c r="E54" s="7"/>
    </row>
    <row r="55" spans="1:5" ht="25.5">
      <c r="A55" s="4" t="s">
        <v>18</v>
      </c>
      <c r="B55" s="5" t="s">
        <v>126</v>
      </c>
      <c r="C55" s="6" t="s">
        <v>48</v>
      </c>
      <c r="D55" s="7"/>
      <c r="E55" s="7"/>
    </row>
    <row r="56" spans="1:5" ht="25.5">
      <c r="A56" s="4" t="s">
        <v>127</v>
      </c>
      <c r="B56" s="5" t="s">
        <v>128</v>
      </c>
      <c r="C56" s="6" t="s">
        <v>48</v>
      </c>
      <c r="D56" s="7"/>
      <c r="E56" s="7"/>
    </row>
    <row r="57" spans="1:5" ht="40.5">
      <c r="A57" s="4" t="s">
        <v>19</v>
      </c>
      <c r="B57" s="5" t="s">
        <v>129</v>
      </c>
      <c r="C57" s="6" t="s">
        <v>1</v>
      </c>
      <c r="D57" s="7"/>
      <c r="E57" s="7"/>
    </row>
    <row r="59" spans="1:5">
      <c r="A59" s="229" t="s">
        <v>130</v>
      </c>
      <c r="B59" s="229"/>
      <c r="C59" s="229"/>
      <c r="D59" s="229"/>
      <c r="E59" s="229"/>
    </row>
    <row r="60" spans="1:5" ht="43.5" customHeight="1">
      <c r="A60" s="225" t="s">
        <v>131</v>
      </c>
      <c r="B60" s="225"/>
      <c r="C60" s="225"/>
      <c r="D60" s="225"/>
      <c r="E60" s="225"/>
    </row>
    <row r="61" spans="1:5" ht="30.75" customHeight="1">
      <c r="A61" s="225" t="s">
        <v>132</v>
      </c>
      <c r="B61" s="225"/>
      <c r="C61" s="225"/>
      <c r="D61" s="225"/>
      <c r="E61" s="225"/>
    </row>
    <row r="62" spans="1:5" ht="32.25" customHeight="1">
      <c r="A62" s="225" t="s">
        <v>133</v>
      </c>
      <c r="B62" s="225"/>
      <c r="C62" s="225"/>
      <c r="D62" s="225"/>
      <c r="E62" s="225"/>
    </row>
    <row r="63" spans="1:5" ht="42" customHeight="1">
      <c r="A63" s="225" t="s">
        <v>134</v>
      </c>
      <c r="B63" s="225"/>
      <c r="C63" s="225"/>
      <c r="D63" s="225"/>
      <c r="E63" s="225"/>
    </row>
    <row r="64" spans="1:5" ht="32.25" customHeight="1">
      <c r="A64" s="225" t="s">
        <v>135</v>
      </c>
      <c r="B64" s="225"/>
      <c r="C64" s="225"/>
      <c r="D64" s="225"/>
      <c r="E64" s="225"/>
    </row>
  </sheetData>
  <sheetProtection selectLockedCells="1"/>
  <mergeCells count="14">
    <mergeCell ref="A64:E64"/>
    <mergeCell ref="A1:E1"/>
    <mergeCell ref="A3:E3"/>
    <mergeCell ref="A4:B4"/>
    <mergeCell ref="A5:B5"/>
    <mergeCell ref="A7:A8"/>
    <mergeCell ref="B7:B8"/>
    <mergeCell ref="C7:C8"/>
    <mergeCell ref="D7:E7"/>
    <mergeCell ref="A59:E59"/>
    <mergeCell ref="A60:E60"/>
    <mergeCell ref="A61:E61"/>
    <mergeCell ref="A62:E62"/>
    <mergeCell ref="A63:E63"/>
  </mergeCells>
  <printOptions horizontalCentered="1"/>
  <pageMargins left="0.70866141732283472" right="0.27559055118110237" top="0.43307086614173229" bottom="0.35433070866141736" header="0.31496062992125984" footer="0.31496062992125984"/>
  <pageSetup paperSize="9" scale="94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K12"/>
  <sheetViews>
    <sheetView zoomScale="110" zoomScaleNormal="110" workbookViewId="0">
      <selection activeCell="L7" sqref="L7"/>
    </sheetView>
  </sheetViews>
  <sheetFormatPr defaultRowHeight="15"/>
  <cols>
    <col min="1" max="1" width="12.85546875" style="120" customWidth="1"/>
    <col min="2" max="2" width="12" style="120" customWidth="1"/>
    <col min="3" max="3" width="17.28515625" style="120" customWidth="1"/>
    <col min="4" max="5" width="14.28515625" style="120" customWidth="1"/>
    <col min="6" max="6" width="14.42578125" style="120" customWidth="1"/>
    <col min="7" max="7" width="16.28515625" style="120" customWidth="1"/>
    <col min="8" max="8" width="14.42578125" style="120" customWidth="1"/>
    <col min="9" max="9" width="9.140625" style="120"/>
    <col min="10" max="10" width="9.5703125" style="120" bestFit="1" customWidth="1"/>
    <col min="11" max="11" width="11.5703125" style="120" bestFit="1" customWidth="1"/>
    <col min="12" max="16384" width="9.140625" style="120"/>
  </cols>
  <sheetData>
    <row r="1" spans="1:11" ht="15.75" thickBot="1">
      <c r="A1" s="230"/>
      <c r="B1" s="230"/>
      <c r="C1" s="230"/>
      <c r="D1" s="230"/>
      <c r="E1" s="230"/>
      <c r="F1" s="230"/>
      <c r="G1" s="230"/>
      <c r="H1" s="230"/>
    </row>
    <row r="2" spans="1:11" ht="14.45" customHeight="1" thickBot="1">
      <c r="A2" s="231" t="s">
        <v>499</v>
      </c>
      <c r="B2" s="231" t="s">
        <v>503</v>
      </c>
      <c r="C2" s="231" t="s">
        <v>500</v>
      </c>
      <c r="D2" s="231" t="s">
        <v>20</v>
      </c>
      <c r="E2" s="231"/>
      <c r="F2" s="231" t="s">
        <v>446</v>
      </c>
      <c r="G2" s="231" t="s">
        <v>20</v>
      </c>
      <c r="H2" s="231"/>
    </row>
    <row r="3" spans="1:11" ht="66" customHeight="1" thickBot="1">
      <c r="A3" s="231"/>
      <c r="B3" s="231"/>
      <c r="C3" s="231"/>
      <c r="D3" s="121" t="s">
        <v>504</v>
      </c>
      <c r="E3" s="121" t="s">
        <v>501</v>
      </c>
      <c r="F3" s="231"/>
      <c r="G3" s="121" t="s">
        <v>504</v>
      </c>
      <c r="H3" s="121" t="s">
        <v>501</v>
      </c>
    </row>
    <row r="4" spans="1:11" ht="15.75" thickBot="1">
      <c r="A4" s="127">
        <v>1</v>
      </c>
      <c r="B4" s="127">
        <v>2</v>
      </c>
      <c r="C4" s="127">
        <v>3</v>
      </c>
      <c r="D4" s="127">
        <v>4</v>
      </c>
      <c r="E4" s="127">
        <v>5</v>
      </c>
      <c r="F4" s="127">
        <v>6</v>
      </c>
      <c r="G4" s="127">
        <v>7</v>
      </c>
      <c r="H4" s="127">
        <v>8</v>
      </c>
    </row>
    <row r="5" spans="1:11">
      <c r="A5" s="128" t="s">
        <v>505</v>
      </c>
      <c r="B5" s="132">
        <v>144.76300000000001</v>
      </c>
      <c r="C5" s="132">
        <f>SUM(D5:E5)</f>
        <v>24.36</v>
      </c>
      <c r="D5" s="132">
        <v>14.81</v>
      </c>
      <c r="E5" s="132">
        <v>9.5500000000000007</v>
      </c>
      <c r="F5" s="133">
        <f>B5*C5</f>
        <v>3526.4270000000001</v>
      </c>
      <c r="G5" s="133">
        <f>B5*D5</f>
        <v>2143.94</v>
      </c>
      <c r="H5" s="133">
        <f>B5*E5</f>
        <v>1382.4870000000001</v>
      </c>
    </row>
    <row r="6" spans="1:11">
      <c r="A6" s="129" t="s">
        <v>506</v>
      </c>
      <c r="B6" s="134">
        <v>842.68700000000001</v>
      </c>
      <c r="C6" s="134">
        <f t="shared" ref="C6:C7" si="0">SUM(D6:E6)</f>
        <v>28.291</v>
      </c>
      <c r="D6" s="134">
        <v>17.2</v>
      </c>
      <c r="E6" s="134">
        <v>11.090999999999999</v>
      </c>
      <c r="F6" s="135">
        <f t="shared" ref="F6:F7" si="1">B6*C6</f>
        <v>23840.457999999999</v>
      </c>
      <c r="G6" s="135">
        <f t="shared" ref="G6" si="2">B6*D6</f>
        <v>14494.216</v>
      </c>
      <c r="H6" s="135">
        <f t="shared" ref="H6:H7" si="3">B6*E6</f>
        <v>9346.2420000000002</v>
      </c>
    </row>
    <row r="7" spans="1:11" ht="15.75" thickBot="1">
      <c r="A7" s="130" t="s">
        <v>507</v>
      </c>
      <c r="B7" s="136">
        <v>195.43700000000001</v>
      </c>
      <c r="C7" s="136">
        <f t="shared" si="0"/>
        <v>38.932000000000002</v>
      </c>
      <c r="D7" s="136">
        <v>17.2</v>
      </c>
      <c r="E7" s="136">
        <v>21.731999999999999</v>
      </c>
      <c r="F7" s="137">
        <f t="shared" si="1"/>
        <v>7608.7529999999997</v>
      </c>
      <c r="G7" s="137">
        <f>B7*D7</f>
        <v>3361.5160000000001</v>
      </c>
      <c r="H7" s="137">
        <f t="shared" si="3"/>
        <v>4247.2370000000001</v>
      </c>
      <c r="J7" s="122"/>
    </row>
    <row r="8" spans="1:11">
      <c r="A8" s="131" t="s">
        <v>502</v>
      </c>
      <c r="B8" s="138">
        <f>B5+B6+B7</f>
        <v>1182.8869999999999</v>
      </c>
      <c r="C8" s="138"/>
      <c r="D8" s="138"/>
      <c r="E8" s="138"/>
      <c r="F8" s="139">
        <f>SUM(F5:F7)</f>
        <v>34975.637999999999</v>
      </c>
      <c r="G8" s="139">
        <f>SUM(G5:G7)</f>
        <v>19999.671999999999</v>
      </c>
      <c r="H8" s="139">
        <f>SUM(H5:H7)</f>
        <v>14975.966</v>
      </c>
      <c r="J8" s="122"/>
      <c r="K8" s="122"/>
    </row>
    <row r="9" spans="1:11">
      <c r="A9" s="123"/>
      <c r="C9" s="122"/>
      <c r="F9" s="126"/>
      <c r="G9" s="126"/>
    </row>
    <row r="10" spans="1:11" ht="15.75">
      <c r="A10" s="124" t="s">
        <v>508</v>
      </c>
    </row>
    <row r="11" spans="1:11" ht="15.75">
      <c r="A11" s="125" t="s">
        <v>509</v>
      </c>
    </row>
    <row r="12" spans="1:11" ht="15.75">
      <c r="A12" s="125"/>
    </row>
  </sheetData>
  <mergeCells count="7">
    <mergeCell ref="A1:H1"/>
    <mergeCell ref="A2:A3"/>
    <mergeCell ref="B2:B3"/>
    <mergeCell ref="C2:C3"/>
    <mergeCell ref="D2:E2"/>
    <mergeCell ref="F2:F3"/>
    <mergeCell ref="G2:H2"/>
  </mergeCells>
  <printOptions horizontalCentered="1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78"/>
  <sheetViews>
    <sheetView workbookViewId="0">
      <pane ySplit="3" topLeftCell="A52" activePane="bottomLeft" state="frozen"/>
      <selection pane="bottomLeft" activeCell="O75" sqref="O75"/>
    </sheetView>
  </sheetViews>
  <sheetFormatPr defaultRowHeight="15"/>
  <cols>
    <col min="1" max="1" width="9.140625" style="75"/>
    <col min="2" max="2" width="55.7109375" style="75" customWidth="1"/>
    <col min="3" max="3" width="12.7109375" style="75" customWidth="1"/>
    <col min="4" max="7" width="15.7109375" style="75" customWidth="1"/>
    <col min="8" max="8" width="9.140625" style="75"/>
    <col min="9" max="9" width="10.5703125" style="75" bestFit="1" customWidth="1"/>
    <col min="10" max="10" width="9.140625" style="75"/>
    <col min="11" max="11" width="9.7109375" style="75" bestFit="1" customWidth="1"/>
    <col min="12" max="16384" width="9.140625" style="75"/>
  </cols>
  <sheetData>
    <row r="1" spans="1:7" ht="16.5" thickBot="1">
      <c r="A1" s="235" t="s">
        <v>490</v>
      </c>
      <c r="B1" s="235"/>
      <c r="C1" s="235"/>
      <c r="D1" s="235"/>
      <c r="E1" s="235"/>
      <c r="F1" s="235"/>
      <c r="G1" s="235"/>
    </row>
    <row r="2" spans="1:7" ht="15.75" thickBot="1">
      <c r="A2" s="236" t="s">
        <v>5</v>
      </c>
      <c r="B2" s="236" t="s">
        <v>401</v>
      </c>
      <c r="C2" s="236" t="s">
        <v>0</v>
      </c>
      <c r="D2" s="236" t="s">
        <v>31</v>
      </c>
      <c r="E2" s="236"/>
      <c r="F2" s="236"/>
      <c r="G2" s="236"/>
    </row>
    <row r="3" spans="1:7" ht="75.75" thickBot="1">
      <c r="A3" s="236"/>
      <c r="B3" s="236"/>
      <c r="C3" s="236"/>
      <c r="D3" s="76" t="s">
        <v>402</v>
      </c>
      <c r="E3" s="76" t="s">
        <v>491</v>
      </c>
      <c r="F3" s="76" t="s">
        <v>492</v>
      </c>
      <c r="G3" s="76" t="s">
        <v>404</v>
      </c>
    </row>
    <row r="4" spans="1:7">
      <c r="A4" s="77">
        <v>1</v>
      </c>
      <c r="B4" s="78" t="s">
        <v>405</v>
      </c>
      <c r="C4" s="77" t="s">
        <v>34</v>
      </c>
      <c r="D4" s="106">
        <f>D5*D10</f>
        <v>9425.36</v>
      </c>
      <c r="E4" s="106" t="e">
        <f t="shared" ref="E4" si="0">E5*E10</f>
        <v>#REF!</v>
      </c>
      <c r="F4" s="79">
        <f t="shared" ref="F4" si="1">F5*F10</f>
        <v>9425.36</v>
      </c>
      <c r="G4" s="80">
        <v>0</v>
      </c>
    </row>
    <row r="5" spans="1:7" ht="30">
      <c r="A5" s="81" t="s">
        <v>7</v>
      </c>
      <c r="B5" s="82" t="s">
        <v>406</v>
      </c>
      <c r="C5" s="83" t="s">
        <v>34</v>
      </c>
      <c r="D5" s="107">
        <v>9425.36</v>
      </c>
      <c r="E5" s="107" t="e">
        <f>#REF!-#REF!</f>
        <v>#REF!</v>
      </c>
      <c r="F5" s="107">
        <f>D5</f>
        <v>9425.36</v>
      </c>
      <c r="G5" s="85">
        <v>1</v>
      </c>
    </row>
    <row r="6" spans="1:7">
      <c r="A6" s="81" t="s">
        <v>8</v>
      </c>
      <c r="B6" s="82" t="s">
        <v>36</v>
      </c>
      <c r="C6" s="83"/>
      <c r="D6" s="110"/>
      <c r="E6" s="110"/>
      <c r="F6" s="110"/>
      <c r="G6" s="84"/>
    </row>
    <row r="7" spans="1:7" ht="30">
      <c r="A7" s="81" t="s">
        <v>9</v>
      </c>
      <c r="B7" s="82" t="s">
        <v>407</v>
      </c>
      <c r="C7" s="83"/>
      <c r="D7" s="110">
        <v>0.01</v>
      </c>
      <c r="E7" s="110">
        <v>0.01</v>
      </c>
      <c r="F7" s="110">
        <v>0.01</v>
      </c>
      <c r="G7" s="84"/>
    </row>
    <row r="8" spans="1:7">
      <c r="A8" s="81" t="s">
        <v>10</v>
      </c>
      <c r="B8" s="82" t="s">
        <v>408</v>
      </c>
      <c r="C8" s="83"/>
      <c r="D8" s="110"/>
      <c r="E8" s="110"/>
      <c r="F8" s="110"/>
      <c r="G8" s="84"/>
    </row>
    <row r="9" spans="1:7" ht="30">
      <c r="A9" s="81" t="s">
        <v>11</v>
      </c>
      <c r="B9" s="82" t="s">
        <v>409</v>
      </c>
      <c r="C9" s="83"/>
      <c r="D9" s="107">
        <v>0.75</v>
      </c>
      <c r="E9" s="107">
        <v>0.75</v>
      </c>
      <c r="F9" s="107">
        <v>0.75</v>
      </c>
      <c r="G9" s="84"/>
    </row>
    <row r="10" spans="1:7">
      <c r="A10" s="81" t="s">
        <v>12</v>
      </c>
      <c r="B10" s="82" t="s">
        <v>410</v>
      </c>
      <c r="C10" s="83"/>
      <c r="D10" s="111">
        <f>(1-D7/100%)*(1+D6)*(1+D9*D8)+0.01</f>
        <v>1</v>
      </c>
      <c r="E10" s="111">
        <f>(1-E7/100%)*(1+E6)*(1+E9*E8)+0.01</f>
        <v>1</v>
      </c>
      <c r="F10" s="111">
        <f>(1-F7/100%)*(1+F6)*(1+F9*F8)+0.01</f>
        <v>1</v>
      </c>
      <c r="G10" s="84"/>
    </row>
    <row r="11" spans="1:7">
      <c r="A11" s="108">
        <v>2</v>
      </c>
      <c r="B11" s="86" t="s">
        <v>495</v>
      </c>
      <c r="C11" s="87" t="s">
        <v>34</v>
      </c>
      <c r="D11" s="80">
        <f>SUM(D12:D16)</f>
        <v>3786.5</v>
      </c>
      <c r="E11" s="80" t="e">
        <f t="shared" ref="E11:F11" si="2">SUM(E12:E16)</f>
        <v>#REF!</v>
      </c>
      <c r="F11" s="80" t="e">
        <f t="shared" si="2"/>
        <v>#REF!</v>
      </c>
      <c r="G11" s="80" t="e">
        <f>SUM(G12:G16)</f>
        <v>#REF!</v>
      </c>
    </row>
    <row r="12" spans="1:7">
      <c r="A12" s="81" t="s">
        <v>23</v>
      </c>
      <c r="B12" s="82" t="s">
        <v>413</v>
      </c>
      <c r="C12" s="83" t="s">
        <v>34</v>
      </c>
      <c r="D12" s="112">
        <v>1358.41</v>
      </c>
      <c r="E12" s="112" t="e">
        <f>#REF!</f>
        <v>#REF!</v>
      </c>
      <c r="F12" s="112" t="e">
        <f>E12</f>
        <v>#REF!</v>
      </c>
      <c r="G12" s="85" t="e">
        <f>F12-D12</f>
        <v>#REF!</v>
      </c>
    </row>
    <row r="13" spans="1:7">
      <c r="A13" s="81" t="s">
        <v>24</v>
      </c>
      <c r="B13" s="82" t="s">
        <v>457</v>
      </c>
      <c r="C13" s="83" t="s">
        <v>34</v>
      </c>
      <c r="D13" s="112">
        <v>96</v>
      </c>
      <c r="E13" s="112" t="e">
        <f>#REF!</f>
        <v>#REF!</v>
      </c>
      <c r="F13" s="107">
        <f>D13</f>
        <v>96</v>
      </c>
      <c r="G13" s="85">
        <f t="shared" ref="G13:G14" si="3">F13-D13</f>
        <v>0</v>
      </c>
    </row>
    <row r="14" spans="1:7">
      <c r="A14" s="81" t="s">
        <v>25</v>
      </c>
      <c r="B14" s="82" t="s">
        <v>493</v>
      </c>
      <c r="C14" s="83" t="s">
        <v>34</v>
      </c>
      <c r="D14" s="112">
        <v>2029.3</v>
      </c>
      <c r="E14" s="112" t="e">
        <f>#REF!</f>
        <v>#REF!</v>
      </c>
      <c r="F14" s="107" t="e">
        <f>E14</f>
        <v>#REF!</v>
      </c>
      <c r="G14" s="85" t="e">
        <f t="shared" si="3"/>
        <v>#REF!</v>
      </c>
    </row>
    <row r="15" spans="1:7">
      <c r="A15" s="81" t="s">
        <v>415</v>
      </c>
      <c r="B15" s="82" t="s">
        <v>396</v>
      </c>
      <c r="C15" s="83" t="s">
        <v>34</v>
      </c>
      <c r="D15" s="112">
        <v>218.66</v>
      </c>
      <c r="E15" s="112" t="e">
        <f>#REF!</f>
        <v>#REF!</v>
      </c>
      <c r="F15" s="112" t="e">
        <f>E15</f>
        <v>#REF!</v>
      </c>
      <c r="G15" s="85" t="e">
        <f t="shared" ref="G15:G72" si="4">F15-D15</f>
        <v>#REF!</v>
      </c>
    </row>
    <row r="16" spans="1:7">
      <c r="A16" s="81" t="s">
        <v>416</v>
      </c>
      <c r="B16" s="82" t="s">
        <v>494</v>
      </c>
      <c r="C16" s="83" t="s">
        <v>34</v>
      </c>
      <c r="D16" s="112">
        <v>84.13</v>
      </c>
      <c r="E16" s="112" t="e">
        <f>#REF!</f>
        <v>#REF!</v>
      </c>
      <c r="F16" s="112" t="e">
        <f>E16</f>
        <v>#REF!</v>
      </c>
      <c r="G16" s="85" t="e">
        <f t="shared" si="4"/>
        <v>#REF!</v>
      </c>
    </row>
    <row r="17" spans="1:7" ht="30">
      <c r="A17" s="87">
        <v>3</v>
      </c>
      <c r="B17" s="86" t="s">
        <v>417</v>
      </c>
      <c r="C17" s="87" t="s">
        <v>34</v>
      </c>
      <c r="D17" s="80">
        <f>D18</f>
        <v>20594.07</v>
      </c>
      <c r="E17" s="80" t="e">
        <f t="shared" ref="E17:F18" si="5">E18</f>
        <v>#REF!</v>
      </c>
      <c r="F17" s="80">
        <f>F18</f>
        <v>21453.27</v>
      </c>
      <c r="G17" s="80">
        <f t="shared" si="4"/>
        <v>859.2</v>
      </c>
    </row>
    <row r="18" spans="1:7" ht="30">
      <c r="A18" s="81"/>
      <c r="B18" s="82" t="s">
        <v>418</v>
      </c>
      <c r="C18" s="83" t="s">
        <v>34</v>
      </c>
      <c r="D18" s="112">
        <f>D19</f>
        <v>20594.07</v>
      </c>
      <c r="E18" s="112" t="e">
        <f t="shared" si="5"/>
        <v>#REF!</v>
      </c>
      <c r="F18" s="112">
        <f t="shared" si="5"/>
        <v>21453.27</v>
      </c>
      <c r="G18" s="85">
        <f>F18-D18</f>
        <v>859.2</v>
      </c>
    </row>
    <row r="19" spans="1:7">
      <c r="A19" s="88" t="s">
        <v>21</v>
      </c>
      <c r="B19" s="89" t="s">
        <v>419</v>
      </c>
      <c r="C19" s="90" t="s">
        <v>34</v>
      </c>
      <c r="D19" s="113">
        <f>D36*D39/1000</f>
        <v>20594.07</v>
      </c>
      <c r="E19" s="113" t="e">
        <f t="shared" ref="E19:F19" si="6">E36*E39/1000</f>
        <v>#REF!</v>
      </c>
      <c r="F19" s="113">
        <f t="shared" si="6"/>
        <v>21453.27</v>
      </c>
      <c r="G19" s="91">
        <f t="shared" si="4"/>
        <v>859.2</v>
      </c>
    </row>
    <row r="20" spans="1:7">
      <c r="A20" s="81"/>
      <c r="B20" s="82" t="s">
        <v>420</v>
      </c>
      <c r="C20" s="83" t="s">
        <v>421</v>
      </c>
      <c r="D20" s="112">
        <v>1217.46</v>
      </c>
      <c r="E20" s="112" t="e">
        <f>#REF!</f>
        <v>#REF!</v>
      </c>
      <c r="F20" s="112">
        <v>1184.78</v>
      </c>
      <c r="G20" s="85">
        <f t="shared" si="4"/>
        <v>-32.68</v>
      </c>
    </row>
    <row r="21" spans="1:7">
      <c r="A21" s="237"/>
      <c r="B21" s="239" t="s">
        <v>32</v>
      </c>
      <c r="C21" s="83" t="s">
        <v>421</v>
      </c>
      <c r="D21" s="112"/>
      <c r="E21" s="112" t="e">
        <f>#REF!</f>
        <v>#REF!</v>
      </c>
      <c r="F21" s="112"/>
      <c r="G21" s="85">
        <f t="shared" si="4"/>
        <v>0</v>
      </c>
    </row>
    <row r="22" spans="1:7">
      <c r="A22" s="238"/>
      <c r="B22" s="240"/>
      <c r="C22" s="83" t="s">
        <v>1</v>
      </c>
      <c r="D22" s="114">
        <f>D21/D20</f>
        <v>0</v>
      </c>
      <c r="E22" s="114" t="e">
        <f>E21/E20</f>
        <v>#REF!</v>
      </c>
      <c r="F22" s="114">
        <f>F21/F20</f>
        <v>0</v>
      </c>
      <c r="G22" s="85"/>
    </row>
    <row r="23" spans="1:7">
      <c r="A23" s="93"/>
      <c r="B23" s="94" t="s">
        <v>33</v>
      </c>
      <c r="C23" s="83" t="s">
        <v>421</v>
      </c>
      <c r="D23" s="112">
        <f>D20-D21</f>
        <v>1217.46</v>
      </c>
      <c r="E23" s="112" t="e">
        <f t="shared" ref="E23:F23" si="7">E20-E21</f>
        <v>#REF!</v>
      </c>
      <c r="F23" s="112">
        <f t="shared" si="7"/>
        <v>1184.78</v>
      </c>
      <c r="G23" s="85">
        <f t="shared" ref="G23:G26" si="8">F23-D23</f>
        <v>-32.68</v>
      </c>
    </row>
    <row r="24" spans="1:7" ht="30">
      <c r="A24" s="93"/>
      <c r="B24" s="94" t="s">
        <v>422</v>
      </c>
      <c r="C24" s="83" t="s">
        <v>421</v>
      </c>
      <c r="D24" s="112"/>
      <c r="E24" s="112" t="e">
        <f>#REF!</f>
        <v>#REF!</v>
      </c>
      <c r="F24" s="112">
        <v>1.89</v>
      </c>
      <c r="G24" s="85">
        <f t="shared" si="8"/>
        <v>1.89</v>
      </c>
    </row>
    <row r="25" spans="1:7">
      <c r="A25" s="93"/>
      <c r="B25" s="94" t="s">
        <v>423</v>
      </c>
      <c r="C25" s="83" t="s">
        <v>421</v>
      </c>
      <c r="D25" s="112">
        <f>D23-D24</f>
        <v>1217.46</v>
      </c>
      <c r="E25" s="112" t="e">
        <f t="shared" ref="E25:F25" si="9">E23-E24</f>
        <v>#REF!</v>
      </c>
      <c r="F25" s="112">
        <f t="shared" si="9"/>
        <v>1182.8900000000001</v>
      </c>
      <c r="G25" s="85">
        <f t="shared" si="8"/>
        <v>-34.57</v>
      </c>
    </row>
    <row r="26" spans="1:7">
      <c r="A26" s="237"/>
      <c r="B26" s="239" t="s">
        <v>424</v>
      </c>
      <c r="C26" s="83" t="s">
        <v>421</v>
      </c>
      <c r="D26" s="112">
        <v>0</v>
      </c>
      <c r="E26" s="112" t="e">
        <f>#REF!</f>
        <v>#REF!</v>
      </c>
      <c r="F26" s="112"/>
      <c r="G26" s="85">
        <f t="shared" si="8"/>
        <v>0</v>
      </c>
    </row>
    <row r="27" spans="1:7">
      <c r="A27" s="238"/>
      <c r="B27" s="240"/>
      <c r="C27" s="83" t="s">
        <v>1</v>
      </c>
      <c r="D27" s="110">
        <f>D26/D25</f>
        <v>0</v>
      </c>
      <c r="E27" s="110" t="e">
        <f t="shared" ref="E27:F27" si="10">E26/E25</f>
        <v>#REF!</v>
      </c>
      <c r="F27" s="110">
        <f t="shared" si="10"/>
        <v>0</v>
      </c>
      <c r="G27" s="85"/>
    </row>
    <row r="28" spans="1:7" ht="30">
      <c r="A28" s="93"/>
      <c r="B28" s="94" t="s">
        <v>30</v>
      </c>
      <c r="C28" s="83" t="s">
        <v>421</v>
      </c>
      <c r="D28" s="112"/>
      <c r="E28" s="112"/>
      <c r="F28" s="112"/>
      <c r="G28" s="85">
        <f t="shared" si="4"/>
        <v>0</v>
      </c>
    </row>
    <row r="29" spans="1:7">
      <c r="A29" s="81"/>
      <c r="B29" s="82" t="s">
        <v>425</v>
      </c>
      <c r="C29" s="83" t="s">
        <v>421</v>
      </c>
      <c r="D29" s="112">
        <f t="shared" ref="D29:F29" si="11">D25-D26-D28</f>
        <v>1217.46</v>
      </c>
      <c r="E29" s="112" t="e">
        <f t="shared" si="11"/>
        <v>#REF!</v>
      </c>
      <c r="F29" s="112">
        <f t="shared" si="11"/>
        <v>1182.8900000000001</v>
      </c>
      <c r="G29" s="85">
        <f t="shared" si="4"/>
        <v>-34.57</v>
      </c>
    </row>
    <row r="30" spans="1:7">
      <c r="A30" s="81"/>
      <c r="B30" s="82" t="s">
        <v>426</v>
      </c>
      <c r="C30" s="83" t="s">
        <v>421</v>
      </c>
      <c r="D30" s="112"/>
      <c r="E30" s="112"/>
      <c r="F30" s="112"/>
      <c r="G30" s="85">
        <f t="shared" si="4"/>
        <v>0</v>
      </c>
    </row>
    <row r="31" spans="1:7">
      <c r="A31" s="81"/>
      <c r="B31" s="82" t="s">
        <v>427</v>
      </c>
      <c r="C31" s="83" t="s">
        <v>421</v>
      </c>
      <c r="D31" s="112">
        <f>D29-D30</f>
        <v>1217.46</v>
      </c>
      <c r="E31" s="112" t="e">
        <f>E29-E30</f>
        <v>#REF!</v>
      </c>
      <c r="F31" s="112">
        <f>F29-F30</f>
        <v>1182.8900000000001</v>
      </c>
      <c r="G31" s="85">
        <f t="shared" si="4"/>
        <v>-34.57</v>
      </c>
    </row>
    <row r="32" spans="1:7">
      <c r="A32" s="81"/>
      <c r="B32" s="82" t="s">
        <v>395</v>
      </c>
      <c r="C32" s="83" t="s">
        <v>428</v>
      </c>
      <c r="D32" s="112">
        <f>D36/D20*1000*1.45</f>
        <v>318.08</v>
      </c>
      <c r="E32" s="112" t="e">
        <f>#REF!</f>
        <v>#REF!</v>
      </c>
      <c r="F32" s="112">
        <f>D32</f>
        <v>318.08</v>
      </c>
      <c r="G32" s="85">
        <f t="shared" si="4"/>
        <v>0</v>
      </c>
    </row>
    <row r="33" spans="1:11">
      <c r="A33" s="81"/>
      <c r="B33" s="82" t="s">
        <v>429</v>
      </c>
      <c r="C33" s="83" t="s">
        <v>428</v>
      </c>
      <c r="D33" s="99">
        <f>D36/D31*1000*1.45</f>
        <v>318.08</v>
      </c>
      <c r="E33" s="112" t="e">
        <f>E32</f>
        <v>#REF!</v>
      </c>
      <c r="F33" s="112">
        <f>D33</f>
        <v>318.08</v>
      </c>
      <c r="G33" s="85">
        <f t="shared" si="4"/>
        <v>0</v>
      </c>
    </row>
    <row r="34" spans="1:11">
      <c r="A34" s="88" t="s">
        <v>22</v>
      </c>
      <c r="B34" s="89" t="s">
        <v>430</v>
      </c>
      <c r="C34" s="90"/>
      <c r="D34" s="113"/>
      <c r="E34" s="113"/>
      <c r="F34" s="113"/>
      <c r="G34" s="91">
        <f t="shared" si="4"/>
        <v>0</v>
      </c>
    </row>
    <row r="35" spans="1:11">
      <c r="A35" s="88" t="s">
        <v>27</v>
      </c>
      <c r="B35" s="89" t="s">
        <v>431</v>
      </c>
      <c r="C35" s="90"/>
      <c r="D35" s="113"/>
      <c r="E35" s="113"/>
      <c r="F35" s="113"/>
      <c r="G35" s="91">
        <f t="shared" si="4"/>
        <v>0</v>
      </c>
    </row>
    <row r="36" spans="1:11">
      <c r="A36" s="81"/>
      <c r="B36" s="95" t="s">
        <v>432</v>
      </c>
      <c r="C36" s="83" t="s">
        <v>433</v>
      </c>
      <c r="D36" s="112">
        <f>SUM(D37:D38)</f>
        <v>267.07</v>
      </c>
      <c r="E36" s="112">
        <f t="shared" ref="E36" si="12">SUM(E37:E38)</f>
        <v>284.14999999999998</v>
      </c>
      <c r="F36" s="112">
        <f>F33*F23/1.45/1000</f>
        <v>259.89999999999998</v>
      </c>
      <c r="G36" s="85">
        <f t="shared" si="4"/>
        <v>-7.17</v>
      </c>
    </row>
    <row r="37" spans="1:11">
      <c r="A37" s="81"/>
      <c r="B37" s="96" t="s">
        <v>434</v>
      </c>
      <c r="C37" s="97" t="s">
        <v>433</v>
      </c>
      <c r="D37" s="115">
        <v>36.54</v>
      </c>
      <c r="E37" s="115">
        <v>36.64</v>
      </c>
      <c r="F37" s="115"/>
      <c r="G37" s="98"/>
    </row>
    <row r="38" spans="1:11">
      <c r="A38" s="81"/>
      <c r="B38" s="96" t="s">
        <v>435</v>
      </c>
      <c r="C38" s="97" t="s">
        <v>433</v>
      </c>
      <c r="D38" s="115">
        <v>230.53</v>
      </c>
      <c r="E38" s="115">
        <v>247.51</v>
      </c>
      <c r="F38" s="115"/>
      <c r="G38" s="98"/>
    </row>
    <row r="39" spans="1:11">
      <c r="A39" s="81"/>
      <c r="B39" s="95" t="s">
        <v>436</v>
      </c>
      <c r="C39" s="83" t="s">
        <v>35</v>
      </c>
      <c r="D39" s="112">
        <v>77111.149999999994</v>
      </c>
      <c r="E39" s="99" t="e">
        <f>#REF!/E36*1000</f>
        <v>#REF!</v>
      </c>
      <c r="F39" s="99">
        <v>82544.33</v>
      </c>
      <c r="G39" s="85">
        <f t="shared" si="4"/>
        <v>5433.18</v>
      </c>
    </row>
    <row r="40" spans="1:11">
      <c r="A40" s="81"/>
      <c r="B40" s="96" t="s">
        <v>434</v>
      </c>
      <c r="C40" s="97" t="s">
        <v>35</v>
      </c>
      <c r="D40" s="112">
        <v>77111.149999999994</v>
      </c>
      <c r="E40" s="99" t="e">
        <f>E39</f>
        <v>#REF!</v>
      </c>
      <c r="F40" s="99"/>
      <c r="G40" s="98"/>
    </row>
    <row r="41" spans="1:11">
      <c r="A41" s="81"/>
      <c r="B41" s="96" t="s">
        <v>435</v>
      </c>
      <c r="C41" s="97" t="s">
        <v>35</v>
      </c>
      <c r="D41" s="112">
        <v>77111.149999999994</v>
      </c>
      <c r="E41" s="99" t="e">
        <f>E39</f>
        <v>#REF!</v>
      </c>
      <c r="F41" s="99"/>
      <c r="G41" s="98"/>
    </row>
    <row r="42" spans="1:11">
      <c r="A42" s="88" t="s">
        <v>28</v>
      </c>
      <c r="B42" s="89" t="s">
        <v>437</v>
      </c>
      <c r="C42" s="90" t="s">
        <v>34</v>
      </c>
      <c r="D42" s="113"/>
      <c r="E42" s="113"/>
      <c r="F42" s="113"/>
      <c r="G42" s="91">
        <f t="shared" si="4"/>
        <v>0</v>
      </c>
    </row>
    <row r="43" spans="1:11">
      <c r="A43" s="88" t="s">
        <v>438</v>
      </c>
      <c r="B43" s="89" t="s">
        <v>439</v>
      </c>
      <c r="C43" s="90" t="s">
        <v>34</v>
      </c>
      <c r="D43" s="113"/>
      <c r="E43" s="113"/>
      <c r="F43" s="113"/>
      <c r="G43" s="91">
        <f t="shared" si="4"/>
        <v>0</v>
      </c>
    </row>
    <row r="44" spans="1:11">
      <c r="A44" s="88" t="s">
        <v>440</v>
      </c>
      <c r="B44" s="89" t="s">
        <v>441</v>
      </c>
      <c r="C44" s="90" t="s">
        <v>34</v>
      </c>
      <c r="D44" s="113"/>
      <c r="E44" s="113"/>
      <c r="F44" s="113"/>
      <c r="G44" s="91">
        <f t="shared" si="4"/>
        <v>0</v>
      </c>
    </row>
    <row r="45" spans="1:11">
      <c r="A45" s="88" t="s">
        <v>442</v>
      </c>
      <c r="B45" s="116" t="s">
        <v>497</v>
      </c>
      <c r="C45" s="90" t="s">
        <v>34</v>
      </c>
      <c r="D45" s="113">
        <v>28.31</v>
      </c>
      <c r="E45" s="113"/>
      <c r="F45" s="113"/>
      <c r="G45" s="91">
        <f t="shared" si="4"/>
        <v>-28.31</v>
      </c>
    </row>
    <row r="46" spans="1:11">
      <c r="A46" s="87">
        <v>4</v>
      </c>
      <c r="B46" s="86" t="s">
        <v>496</v>
      </c>
      <c r="C46" s="87" t="s">
        <v>34</v>
      </c>
      <c r="D46" s="80">
        <v>509.67</v>
      </c>
      <c r="E46" s="80"/>
      <c r="F46" s="80"/>
      <c r="G46" s="80"/>
    </row>
    <row r="47" spans="1:11">
      <c r="A47" s="87">
        <v>5</v>
      </c>
      <c r="B47" s="86" t="s">
        <v>400</v>
      </c>
      <c r="C47" s="87" t="s">
        <v>34</v>
      </c>
      <c r="D47" s="80">
        <v>1977.62</v>
      </c>
      <c r="E47" s="80"/>
      <c r="F47" s="80"/>
      <c r="G47" s="80"/>
      <c r="K47" s="119"/>
    </row>
    <row r="48" spans="1:11">
      <c r="A48" s="87">
        <v>6</v>
      </c>
      <c r="B48" s="86" t="s">
        <v>446</v>
      </c>
      <c r="C48" s="87" t="s">
        <v>34</v>
      </c>
      <c r="D48" s="80">
        <f>D4+D11+D17+D45+D46+D47</f>
        <v>36321.53</v>
      </c>
      <c r="E48" s="80" t="e">
        <f>E4+E11+E17+E45+E46+E47</f>
        <v>#REF!</v>
      </c>
      <c r="F48" s="80" t="e">
        <f>F4+F11+F17+F46+F47</f>
        <v>#REF!</v>
      </c>
      <c r="G48" s="80" t="e">
        <f>G4+G11+G17+G45+G46+G47</f>
        <v>#REF!</v>
      </c>
      <c r="I48" s="118">
        <f>D4/D51</f>
        <v>7.74</v>
      </c>
      <c r="J48" s="118" t="e">
        <f>E4/E51</f>
        <v>#REF!</v>
      </c>
    </row>
    <row r="49" spans="1:10">
      <c r="A49" s="87">
        <v>7</v>
      </c>
      <c r="B49" s="86" t="s">
        <v>447</v>
      </c>
      <c r="C49" s="87" t="s">
        <v>34</v>
      </c>
      <c r="D49" s="80">
        <f>D50</f>
        <v>21158.13</v>
      </c>
      <c r="E49" s="80">
        <f>E50</f>
        <v>20405.62</v>
      </c>
      <c r="F49" s="80">
        <f>F50</f>
        <v>20405.62</v>
      </c>
      <c r="G49" s="80">
        <f>G50</f>
        <v>-752.51</v>
      </c>
      <c r="I49" s="118">
        <f>D11/D51</f>
        <v>3.11</v>
      </c>
      <c r="J49" s="118" t="e">
        <f>E11/E51</f>
        <v>#REF!</v>
      </c>
    </row>
    <row r="50" spans="1:10">
      <c r="A50" s="88"/>
      <c r="B50" s="89" t="s">
        <v>171</v>
      </c>
      <c r="C50" s="90" t="s">
        <v>34</v>
      </c>
      <c r="D50" s="91">
        <f>D52+D57+D62+D67</f>
        <v>21158.13</v>
      </c>
      <c r="E50" s="91">
        <f>E52+E57+E62+E67</f>
        <v>20405.62</v>
      </c>
      <c r="F50" s="91">
        <f>F52+F57+F62+F67</f>
        <v>20405.62</v>
      </c>
      <c r="G50" s="91">
        <f t="shared" si="4"/>
        <v>-752.51</v>
      </c>
      <c r="I50" s="118">
        <f>D17/D51</f>
        <v>16.920000000000002</v>
      </c>
      <c r="J50" s="118" t="e">
        <f>E17/E51</f>
        <v>#REF!</v>
      </c>
    </row>
    <row r="51" spans="1:10">
      <c r="A51" s="88"/>
      <c r="B51" s="89" t="s">
        <v>448</v>
      </c>
      <c r="C51" s="90" t="s">
        <v>421</v>
      </c>
      <c r="D51" s="91">
        <f>D54+D56+D59+D61+D64+D66+D69+D71</f>
        <v>1217.46</v>
      </c>
      <c r="E51" s="91">
        <f>E54+E56+E59+E61+E64+E66+E69+E71</f>
        <v>1182.8900000000001</v>
      </c>
      <c r="F51" s="91">
        <f>F54+F56+F59+F61+F64+F66+F69+F71</f>
        <v>1182.8900000000001</v>
      </c>
      <c r="G51" s="91">
        <f t="shared" si="4"/>
        <v>-34.57</v>
      </c>
      <c r="I51" s="118">
        <f>D46/D51</f>
        <v>0.42</v>
      </c>
      <c r="J51" s="118">
        <f>E46/E51</f>
        <v>0</v>
      </c>
    </row>
    <row r="52" spans="1:10" s="102" customFormat="1">
      <c r="A52" s="100"/>
      <c r="B52" s="101" t="s">
        <v>487</v>
      </c>
      <c r="C52" s="97" t="s">
        <v>34</v>
      </c>
      <c r="D52" s="98">
        <f>D53*D54+D55*D56</f>
        <v>0</v>
      </c>
      <c r="E52" s="98">
        <f>E53*E54+E55*E56</f>
        <v>0</v>
      </c>
      <c r="F52" s="98">
        <f>F53*F54+F55*F56</f>
        <v>0</v>
      </c>
      <c r="G52" s="98">
        <f t="shared" si="4"/>
        <v>0</v>
      </c>
    </row>
    <row r="53" spans="1:10" s="102" customFormat="1">
      <c r="A53" s="100"/>
      <c r="B53" s="103" t="s">
        <v>449</v>
      </c>
      <c r="C53" s="97" t="s">
        <v>35</v>
      </c>
      <c r="D53" s="98"/>
      <c r="E53" s="98"/>
      <c r="F53" s="98"/>
      <c r="G53" s="98">
        <f t="shared" si="4"/>
        <v>0</v>
      </c>
    </row>
    <row r="54" spans="1:10" s="102" customFormat="1">
      <c r="A54" s="100"/>
      <c r="B54" s="104" t="s">
        <v>450</v>
      </c>
      <c r="C54" s="97" t="s">
        <v>421</v>
      </c>
      <c r="D54" s="105"/>
      <c r="E54" s="105"/>
      <c r="F54" s="105"/>
      <c r="G54" s="98">
        <f t="shared" si="4"/>
        <v>0</v>
      </c>
    </row>
    <row r="55" spans="1:10" s="102" customFormat="1">
      <c r="A55" s="100"/>
      <c r="B55" s="103" t="s">
        <v>488</v>
      </c>
      <c r="C55" s="97" t="s">
        <v>35</v>
      </c>
      <c r="D55" s="115"/>
      <c r="E55" s="115"/>
      <c r="F55" s="115"/>
      <c r="G55" s="98">
        <f t="shared" si="4"/>
        <v>0</v>
      </c>
    </row>
    <row r="56" spans="1:10" s="102" customFormat="1">
      <c r="A56" s="100"/>
      <c r="B56" s="104" t="s">
        <v>450</v>
      </c>
      <c r="C56" s="97" t="s">
        <v>421</v>
      </c>
      <c r="D56" s="117"/>
      <c r="E56" s="117"/>
      <c r="F56" s="117"/>
      <c r="G56" s="98">
        <f t="shared" si="4"/>
        <v>0</v>
      </c>
    </row>
    <row r="57" spans="1:10" s="102" customFormat="1">
      <c r="A57" s="100"/>
      <c r="B57" s="101" t="s">
        <v>3</v>
      </c>
      <c r="C57" s="97" t="s">
        <v>34</v>
      </c>
      <c r="D57" s="115">
        <f>D58*D59+D60*D61</f>
        <v>2740.91</v>
      </c>
      <c r="E57" s="115">
        <f t="shared" ref="E57" si="13">E58*E59+E60*E61</f>
        <v>2751.05</v>
      </c>
      <c r="F57" s="115">
        <f t="shared" ref="F57" si="14">F58*F59+F60*F61</f>
        <v>2751.05</v>
      </c>
      <c r="G57" s="98">
        <f t="shared" si="4"/>
        <v>10.14</v>
      </c>
    </row>
    <row r="58" spans="1:10" s="102" customFormat="1">
      <c r="A58" s="100"/>
      <c r="B58" s="103" t="s">
        <v>449</v>
      </c>
      <c r="C58" s="97" t="s">
        <v>35</v>
      </c>
      <c r="D58" s="115">
        <v>4.5599999999999996</v>
      </c>
      <c r="E58" s="115">
        <v>4.5599999999999996</v>
      </c>
      <c r="F58" s="115">
        <v>4.5599999999999996</v>
      </c>
      <c r="G58" s="98">
        <f t="shared" si="4"/>
        <v>0</v>
      </c>
    </row>
    <row r="59" spans="1:10" s="102" customFormat="1">
      <c r="A59" s="100"/>
      <c r="B59" s="104" t="s">
        <v>450</v>
      </c>
      <c r="C59" s="97" t="s">
        <v>421</v>
      </c>
      <c r="D59" s="117">
        <v>171.39500000000001</v>
      </c>
      <c r="E59" s="117">
        <v>121.193</v>
      </c>
      <c r="F59" s="117">
        <v>121.193</v>
      </c>
      <c r="G59" s="98">
        <f t="shared" si="4"/>
        <v>-50.2</v>
      </c>
    </row>
    <row r="60" spans="1:10" s="102" customFormat="1">
      <c r="A60" s="100"/>
      <c r="B60" s="103" t="s">
        <v>488</v>
      </c>
      <c r="C60" s="97" t="s">
        <v>35</v>
      </c>
      <c r="D60" s="115">
        <v>4.74</v>
      </c>
      <c r="E60" s="115">
        <v>4.74</v>
      </c>
      <c r="F60" s="115">
        <v>4.74</v>
      </c>
      <c r="G60" s="98">
        <f t="shared" si="4"/>
        <v>0</v>
      </c>
    </row>
    <row r="61" spans="1:10" s="102" customFormat="1">
      <c r="A61" s="100"/>
      <c r="B61" s="104" t="s">
        <v>450</v>
      </c>
      <c r="C61" s="97" t="s">
        <v>421</v>
      </c>
      <c r="D61" s="117">
        <v>413.36500000000001</v>
      </c>
      <c r="E61" s="117">
        <v>463.79899999999998</v>
      </c>
      <c r="F61" s="117">
        <v>463.79899999999998</v>
      </c>
      <c r="G61" s="98">
        <f t="shared" si="4"/>
        <v>50.43</v>
      </c>
    </row>
    <row r="62" spans="1:10" s="102" customFormat="1">
      <c r="A62" s="100"/>
      <c r="B62" s="101" t="s">
        <v>4</v>
      </c>
      <c r="C62" s="97" t="s">
        <v>34</v>
      </c>
      <c r="D62" s="115">
        <f>D63*D64+D65*D66</f>
        <v>18417.22</v>
      </c>
      <c r="E62" s="115">
        <f t="shared" ref="E62" si="15">E63*E64+E65*E66</f>
        <v>17654.57</v>
      </c>
      <c r="F62" s="115">
        <f t="shared" ref="F62" si="16">F63*F64+F65*F66</f>
        <v>17654.57</v>
      </c>
      <c r="G62" s="98">
        <f t="shared" si="4"/>
        <v>-762.65</v>
      </c>
    </row>
    <row r="63" spans="1:10" s="102" customFormat="1">
      <c r="A63" s="100"/>
      <c r="B63" s="103" t="s">
        <v>449</v>
      </c>
      <c r="C63" s="97" t="s">
        <v>35</v>
      </c>
      <c r="D63" s="115">
        <v>24.36</v>
      </c>
      <c r="E63" s="115">
        <v>24.36</v>
      </c>
      <c r="F63" s="115">
        <v>24.36</v>
      </c>
      <c r="G63" s="98">
        <f t="shared" si="4"/>
        <v>0</v>
      </c>
    </row>
    <row r="64" spans="1:10" s="102" customFormat="1">
      <c r="A64" s="100"/>
      <c r="B64" s="104" t="s">
        <v>450</v>
      </c>
      <c r="C64" s="97" t="s">
        <v>421</v>
      </c>
      <c r="D64" s="117">
        <v>74.215999999999994</v>
      </c>
      <c r="E64" s="117">
        <v>23.568999999999999</v>
      </c>
      <c r="F64" s="117">
        <v>23.568999999999999</v>
      </c>
      <c r="G64" s="98">
        <f t="shared" si="4"/>
        <v>-50.65</v>
      </c>
    </row>
    <row r="65" spans="1:7" s="102" customFormat="1">
      <c r="A65" s="100"/>
      <c r="B65" s="103" t="s">
        <v>488</v>
      </c>
      <c r="C65" s="97" t="s">
        <v>35</v>
      </c>
      <c r="D65" s="115">
        <v>29.74</v>
      </c>
      <c r="E65" s="115">
        <v>29.74</v>
      </c>
      <c r="F65" s="115">
        <v>29.74</v>
      </c>
      <c r="G65" s="98">
        <f t="shared" si="4"/>
        <v>0</v>
      </c>
    </row>
    <row r="66" spans="1:7" s="102" customFormat="1">
      <c r="A66" s="100"/>
      <c r="B66" s="104" t="s">
        <v>450</v>
      </c>
      <c r="C66" s="97" t="s">
        <v>421</v>
      </c>
      <c r="D66" s="117">
        <v>558.48400000000004</v>
      </c>
      <c r="E66" s="117">
        <v>574.32500000000005</v>
      </c>
      <c r="F66" s="117">
        <v>574.32500000000005</v>
      </c>
      <c r="G66" s="98">
        <f t="shared" si="4"/>
        <v>15.84</v>
      </c>
    </row>
    <row r="67" spans="1:7" s="102" customFormat="1">
      <c r="A67" s="100"/>
      <c r="B67" s="101" t="s">
        <v>489</v>
      </c>
      <c r="C67" s="97" t="s">
        <v>34</v>
      </c>
      <c r="D67" s="115">
        <f>D68*D69+D70*D71</f>
        <v>0</v>
      </c>
      <c r="E67" s="115">
        <f t="shared" ref="E67:F67" si="17">E68*E69+E70*E71</f>
        <v>0</v>
      </c>
      <c r="F67" s="115">
        <f t="shared" si="17"/>
        <v>0</v>
      </c>
      <c r="G67" s="98">
        <f t="shared" si="4"/>
        <v>0</v>
      </c>
    </row>
    <row r="68" spans="1:7" s="102" customFormat="1">
      <c r="A68" s="100"/>
      <c r="B68" s="103" t="s">
        <v>449</v>
      </c>
      <c r="C68" s="97" t="s">
        <v>35</v>
      </c>
      <c r="D68" s="115"/>
      <c r="E68" s="115"/>
      <c r="F68" s="115"/>
      <c r="G68" s="98">
        <f t="shared" si="4"/>
        <v>0</v>
      </c>
    </row>
    <row r="69" spans="1:7" s="102" customFormat="1">
      <c r="A69" s="100"/>
      <c r="B69" s="104" t="s">
        <v>450</v>
      </c>
      <c r="C69" s="97" t="s">
        <v>421</v>
      </c>
      <c r="D69" s="117"/>
      <c r="E69" s="117"/>
      <c r="F69" s="117"/>
      <c r="G69" s="98">
        <f t="shared" si="4"/>
        <v>0</v>
      </c>
    </row>
    <row r="70" spans="1:7" s="102" customFormat="1">
      <c r="A70" s="100"/>
      <c r="B70" s="103" t="s">
        <v>488</v>
      </c>
      <c r="C70" s="97" t="s">
        <v>35</v>
      </c>
      <c r="D70" s="115"/>
      <c r="E70" s="115"/>
      <c r="F70" s="115"/>
      <c r="G70" s="98">
        <f t="shared" si="4"/>
        <v>0</v>
      </c>
    </row>
    <row r="71" spans="1:7" s="102" customFormat="1">
      <c r="A71" s="100"/>
      <c r="B71" s="104" t="s">
        <v>450</v>
      </c>
      <c r="C71" s="97" t="s">
        <v>421</v>
      </c>
      <c r="D71" s="105"/>
      <c r="E71" s="105"/>
      <c r="F71" s="105"/>
      <c r="G71" s="98">
        <f t="shared" si="4"/>
        <v>0</v>
      </c>
    </row>
    <row r="72" spans="1:7">
      <c r="A72" s="87">
        <v>8</v>
      </c>
      <c r="B72" s="86" t="s">
        <v>451</v>
      </c>
      <c r="C72" s="87" t="s">
        <v>34</v>
      </c>
      <c r="D72" s="109">
        <v>15807.7</v>
      </c>
      <c r="E72" s="80">
        <v>15807.7</v>
      </c>
      <c r="F72" s="80">
        <f>E72</f>
        <v>15807.7</v>
      </c>
      <c r="G72" s="80">
        <f t="shared" si="4"/>
        <v>0</v>
      </c>
    </row>
    <row r="73" spans="1:7" ht="45">
      <c r="A73" s="87">
        <v>9</v>
      </c>
      <c r="B73" s="86" t="s">
        <v>452</v>
      </c>
      <c r="C73" s="87" t="s">
        <v>34</v>
      </c>
      <c r="D73" s="80">
        <f>D48-D50-D72</f>
        <v>-644.29999999999995</v>
      </c>
      <c r="E73" s="80" t="e">
        <f>E48-E50-E72</f>
        <v>#REF!</v>
      </c>
      <c r="F73" s="80" t="e">
        <f>F48-F50-F72</f>
        <v>#REF!</v>
      </c>
      <c r="G73" s="80" t="e">
        <f>F73-D73</f>
        <v>#REF!</v>
      </c>
    </row>
    <row r="74" spans="1:7">
      <c r="A74" s="87">
        <v>10</v>
      </c>
      <c r="B74" s="86" t="s">
        <v>453</v>
      </c>
      <c r="C74" s="87" t="s">
        <v>34</v>
      </c>
      <c r="D74" s="80">
        <f>D73*$D$75*$D$76</f>
        <v>-712.33</v>
      </c>
      <c r="E74" s="80" t="e">
        <f t="shared" ref="E74:G74" si="18">E73*$D$75*$D$76</f>
        <v>#REF!</v>
      </c>
      <c r="F74" s="80" t="e">
        <f>F73*$D$75*$D$76</f>
        <v>#REF!</v>
      </c>
      <c r="G74" s="80" t="e">
        <f t="shared" si="18"/>
        <v>#REF!</v>
      </c>
    </row>
    <row r="75" spans="1:7">
      <c r="A75" s="97"/>
      <c r="B75" s="97" t="s">
        <v>455</v>
      </c>
      <c r="C75" s="97"/>
      <c r="D75" s="232">
        <v>1.0429999999999999</v>
      </c>
      <c r="E75" s="233"/>
      <c r="F75" s="233"/>
      <c r="G75" s="234"/>
    </row>
    <row r="76" spans="1:7">
      <c r="A76" s="97"/>
      <c r="B76" s="97" t="s">
        <v>498</v>
      </c>
      <c r="C76" s="97"/>
      <c r="D76" s="232">
        <v>1.06</v>
      </c>
      <c r="E76" s="233"/>
      <c r="F76" s="233"/>
      <c r="G76" s="234"/>
    </row>
    <row r="77" spans="1:7">
      <c r="D77" s="92"/>
    </row>
    <row r="78" spans="1:7">
      <c r="D78" s="118"/>
      <c r="F78" s="92"/>
    </row>
  </sheetData>
  <mergeCells count="11">
    <mergeCell ref="D76:G76"/>
    <mergeCell ref="A1:G1"/>
    <mergeCell ref="A2:A3"/>
    <mergeCell ref="B2:B3"/>
    <mergeCell ref="C2:C3"/>
    <mergeCell ref="D2:G2"/>
    <mergeCell ref="A21:A22"/>
    <mergeCell ref="B21:B22"/>
    <mergeCell ref="A26:A27"/>
    <mergeCell ref="B26:B27"/>
    <mergeCell ref="D75:G75"/>
  </mergeCells>
  <pageMargins left="0.15748031496062992" right="0.11811023622047245" top="0.43307086614173229" bottom="0.38" header="0.31496062992125984" footer="0.15748031496062992"/>
  <pageSetup paperSize="9" scale="72" orientation="portrait" verticalDpi="0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75"/>
  <sheetViews>
    <sheetView workbookViewId="0">
      <pane ySplit="3" topLeftCell="A4" activePane="bottomLeft" state="frozen"/>
      <selection pane="bottomLeft" activeCell="H16" sqref="H16"/>
    </sheetView>
  </sheetViews>
  <sheetFormatPr defaultRowHeight="15"/>
  <cols>
    <col min="1" max="1" width="9.140625" style="15"/>
    <col min="2" max="2" width="55.7109375" style="15" customWidth="1"/>
    <col min="3" max="3" width="12.7109375" style="15" customWidth="1"/>
    <col min="4" max="6" width="15.7109375" style="15" customWidth="1"/>
    <col min="7" max="7" width="9.140625" style="15"/>
    <col min="8" max="10" width="11.5703125" style="15" bestFit="1" customWidth="1"/>
    <col min="11" max="16384" width="9.140625" style="15"/>
  </cols>
  <sheetData>
    <row r="1" spans="1:6" ht="16.5" thickBot="1">
      <c r="A1" s="244" t="s">
        <v>456</v>
      </c>
      <c r="B1" s="244"/>
      <c r="C1" s="244"/>
      <c r="D1" s="244"/>
      <c r="E1" s="244"/>
      <c r="F1" s="244"/>
    </row>
    <row r="2" spans="1:6" ht="15.75" thickBot="1">
      <c r="A2" s="245" t="s">
        <v>5</v>
      </c>
      <c r="B2" s="245" t="s">
        <v>401</v>
      </c>
      <c r="C2" s="245" t="s">
        <v>0</v>
      </c>
      <c r="D2" s="245" t="s">
        <v>31</v>
      </c>
      <c r="E2" s="245"/>
      <c r="F2" s="245"/>
    </row>
    <row r="3" spans="1:6" ht="75.75" thickBot="1">
      <c r="A3" s="245"/>
      <c r="B3" s="245"/>
      <c r="C3" s="245"/>
      <c r="D3" s="16" t="s">
        <v>402</v>
      </c>
      <c r="E3" s="16" t="s">
        <v>403</v>
      </c>
      <c r="F3" s="16" t="s">
        <v>404</v>
      </c>
    </row>
    <row r="4" spans="1:6">
      <c r="A4" s="17">
        <v>1</v>
      </c>
      <c r="B4" s="18" t="s">
        <v>405</v>
      </c>
      <c r="C4" s="17" t="s">
        <v>34</v>
      </c>
      <c r="D4" s="19">
        <f>D5*D10</f>
        <v>9576.19</v>
      </c>
      <c r="E4" s="19">
        <f t="shared" ref="E4:F4" si="0">E5*E10</f>
        <v>9576.19</v>
      </c>
      <c r="F4" s="19">
        <f t="shared" si="0"/>
        <v>0</v>
      </c>
    </row>
    <row r="5" spans="1:6" ht="30">
      <c r="A5" s="21" t="s">
        <v>7</v>
      </c>
      <c r="B5" s="22" t="s">
        <v>406</v>
      </c>
      <c r="C5" s="23" t="s">
        <v>34</v>
      </c>
      <c r="D5" s="41">
        <v>9576.19</v>
      </c>
      <c r="E5" s="41">
        <v>9576.19</v>
      </c>
      <c r="F5" s="41">
        <v>0</v>
      </c>
    </row>
    <row r="6" spans="1:6">
      <c r="A6" s="21" t="s">
        <v>8</v>
      </c>
      <c r="B6" s="22" t="s">
        <v>36</v>
      </c>
      <c r="C6" s="23"/>
      <c r="D6" s="42"/>
      <c r="E6" s="42"/>
      <c r="F6" s="42"/>
    </row>
    <row r="7" spans="1:6" ht="30">
      <c r="A7" s="21" t="s">
        <v>9</v>
      </c>
      <c r="B7" s="22" t="s">
        <v>407</v>
      </c>
      <c r="C7" s="23"/>
      <c r="D7" s="42">
        <v>0.01</v>
      </c>
      <c r="E7" s="42">
        <v>0.01</v>
      </c>
      <c r="F7" s="42">
        <v>0.01</v>
      </c>
    </row>
    <row r="8" spans="1:6">
      <c r="A8" s="21" t="s">
        <v>10</v>
      </c>
      <c r="B8" s="22" t="s">
        <v>408</v>
      </c>
      <c r="C8" s="23"/>
      <c r="D8" s="42"/>
      <c r="E8" s="42"/>
      <c r="F8" s="42"/>
    </row>
    <row r="9" spans="1:6" ht="30">
      <c r="A9" s="21" t="s">
        <v>11</v>
      </c>
      <c r="B9" s="22" t="s">
        <v>409</v>
      </c>
      <c r="C9" s="23"/>
      <c r="D9" s="41">
        <v>0.75</v>
      </c>
      <c r="E9" s="41">
        <v>0.75</v>
      </c>
      <c r="F9" s="41">
        <v>0.75</v>
      </c>
    </row>
    <row r="10" spans="1:6">
      <c r="A10" s="21" t="s">
        <v>12</v>
      </c>
      <c r="B10" s="22" t="s">
        <v>410</v>
      </c>
      <c r="C10" s="23"/>
      <c r="D10" s="43">
        <f>(1-D7/100%)*(1+D6)*(1+D9*D8)</f>
        <v>1</v>
      </c>
      <c r="E10" s="43">
        <f t="shared" ref="E10:F10" si="1">(1-E7/100%)*(1+E6)*(1+E9*E8)</f>
        <v>1</v>
      </c>
      <c r="F10" s="43">
        <f t="shared" si="1"/>
        <v>1</v>
      </c>
    </row>
    <row r="11" spans="1:6">
      <c r="A11" s="246">
        <v>2</v>
      </c>
      <c r="B11" s="25" t="s">
        <v>411</v>
      </c>
      <c r="C11" s="26" t="s">
        <v>34</v>
      </c>
      <c r="D11" s="20">
        <f>D12</f>
        <v>3702.37</v>
      </c>
      <c r="E11" s="20" t="e">
        <f t="shared" ref="E11:F11" si="2">E12</f>
        <v>#REF!</v>
      </c>
      <c r="F11" s="20" t="e">
        <f t="shared" si="2"/>
        <v>#REF!</v>
      </c>
    </row>
    <row r="12" spans="1:6">
      <c r="A12" s="247"/>
      <c r="B12" s="25" t="s">
        <v>412</v>
      </c>
      <c r="C12" s="26" t="s">
        <v>34</v>
      </c>
      <c r="D12" s="20">
        <f>D13+SUM(D15:D17)</f>
        <v>3702.37</v>
      </c>
      <c r="E12" s="20" t="e">
        <f>E13+SUM(E15:E17)</f>
        <v>#REF!</v>
      </c>
      <c r="F12" s="20" t="e">
        <f>F13+SUM(F15:F17)</f>
        <v>#REF!</v>
      </c>
    </row>
    <row r="13" spans="1:6">
      <c r="A13" s="21" t="s">
        <v>23</v>
      </c>
      <c r="B13" s="22" t="s">
        <v>413</v>
      </c>
      <c r="C13" s="23" t="s">
        <v>34</v>
      </c>
      <c r="D13" s="39">
        <v>1358.41</v>
      </c>
      <c r="E13" s="39">
        <v>792</v>
      </c>
      <c r="F13" s="39">
        <f t="shared" ref="F13" si="3">E13-D13</f>
        <v>-566.41</v>
      </c>
    </row>
    <row r="14" spans="1:6">
      <c r="A14" s="21" t="s">
        <v>24</v>
      </c>
      <c r="B14" s="22" t="s">
        <v>414</v>
      </c>
      <c r="C14" s="23"/>
      <c r="D14" s="42">
        <v>0.2243</v>
      </c>
      <c r="E14" s="42">
        <v>0.18290000000000001</v>
      </c>
      <c r="F14" s="39"/>
    </row>
    <row r="15" spans="1:6">
      <c r="A15" s="21" t="s">
        <v>25</v>
      </c>
      <c r="B15" s="22" t="s">
        <v>457</v>
      </c>
      <c r="C15" s="23" t="s">
        <v>34</v>
      </c>
      <c r="D15" s="39">
        <v>96</v>
      </c>
      <c r="E15" s="39">
        <v>72</v>
      </c>
      <c r="F15" s="39">
        <f>E15-D15</f>
        <v>-24</v>
      </c>
    </row>
    <row r="16" spans="1:6">
      <c r="A16" s="21" t="s">
        <v>415</v>
      </c>
      <c r="B16" s="22" t="s">
        <v>458</v>
      </c>
      <c r="C16" s="23"/>
      <c r="D16" s="39">
        <v>2029.3</v>
      </c>
      <c r="E16" s="44" t="e">
        <f>#REF!</f>
        <v>#REF!</v>
      </c>
      <c r="F16" s="39" t="e">
        <f t="shared" ref="F16:F17" si="4">E16-D16</f>
        <v>#REF!</v>
      </c>
    </row>
    <row r="17" spans="1:6">
      <c r="A17" s="21" t="s">
        <v>416</v>
      </c>
      <c r="B17" s="22" t="s">
        <v>396</v>
      </c>
      <c r="C17" s="23"/>
      <c r="D17" s="39">
        <v>218.66</v>
      </c>
      <c r="E17" s="39">
        <v>14.37</v>
      </c>
      <c r="F17" s="39">
        <f t="shared" si="4"/>
        <v>-204.29</v>
      </c>
    </row>
    <row r="18" spans="1:6" ht="30">
      <c r="A18" s="26">
        <v>3</v>
      </c>
      <c r="B18" s="25" t="s">
        <v>417</v>
      </c>
      <c r="C18" s="26" t="s">
        <v>34</v>
      </c>
      <c r="D18" s="20">
        <f>D19</f>
        <v>20594.07</v>
      </c>
      <c r="E18" s="20">
        <f t="shared" ref="E18:F19" si="5">E19</f>
        <v>22700.76</v>
      </c>
      <c r="F18" s="20">
        <f t="shared" si="5"/>
        <v>136.22999999999999</v>
      </c>
    </row>
    <row r="19" spans="1:6" ht="30">
      <c r="A19" s="21"/>
      <c r="B19" s="22" t="s">
        <v>418</v>
      </c>
      <c r="C19" s="23" t="s">
        <v>34</v>
      </c>
      <c r="D19" s="39">
        <f>D20</f>
        <v>20594.07</v>
      </c>
      <c r="E19" s="39">
        <f t="shared" si="5"/>
        <v>22700.76</v>
      </c>
      <c r="F19" s="39">
        <f>D34*E24/1.45/1000*E40/1000-D19</f>
        <v>136.22999999999999</v>
      </c>
    </row>
    <row r="20" spans="1:6">
      <c r="A20" s="27" t="s">
        <v>21</v>
      </c>
      <c r="B20" s="28" t="s">
        <v>419</v>
      </c>
      <c r="C20" s="29" t="s">
        <v>34</v>
      </c>
      <c r="D20" s="40">
        <f>D37*D40/1000</f>
        <v>20594.07</v>
      </c>
      <c r="E20" s="40">
        <f t="shared" ref="E20:F20" si="6">E37*E40/1000</f>
        <v>22700.76</v>
      </c>
      <c r="F20" s="40">
        <f t="shared" si="6"/>
        <v>47.46</v>
      </c>
    </row>
    <row r="21" spans="1:6">
      <c r="A21" s="21"/>
      <c r="B21" s="22" t="s">
        <v>420</v>
      </c>
      <c r="C21" s="23" t="s">
        <v>421</v>
      </c>
      <c r="D21" s="39">
        <v>1217.46</v>
      </c>
      <c r="E21" s="39">
        <v>1184.78</v>
      </c>
      <c r="F21" s="39">
        <v>14964.39</v>
      </c>
    </row>
    <row r="22" spans="1:6">
      <c r="A22" s="248"/>
      <c r="B22" s="250" t="s">
        <v>32</v>
      </c>
      <c r="C22" s="23" t="s">
        <v>421</v>
      </c>
      <c r="D22" s="39"/>
      <c r="E22" s="39">
        <v>1.89</v>
      </c>
      <c r="F22" s="39"/>
    </row>
    <row r="23" spans="1:6">
      <c r="A23" s="249"/>
      <c r="B23" s="251"/>
      <c r="C23" s="23" t="s">
        <v>1</v>
      </c>
      <c r="D23" s="45">
        <f>D22/D21</f>
        <v>0</v>
      </c>
      <c r="E23" s="45">
        <f>E22/E21</f>
        <v>2E-3</v>
      </c>
      <c r="F23" s="45">
        <f>F22/F21</f>
        <v>0</v>
      </c>
    </row>
    <row r="24" spans="1:6">
      <c r="A24" s="32"/>
      <c r="B24" s="33" t="s">
        <v>33</v>
      </c>
      <c r="C24" s="23" t="s">
        <v>421</v>
      </c>
      <c r="D24" s="39">
        <f>D21-D22</f>
        <v>1217.46</v>
      </c>
      <c r="E24" s="39">
        <f t="shared" ref="E24:F24" si="7">E21-E22</f>
        <v>1182.8900000000001</v>
      </c>
      <c r="F24" s="39">
        <f t="shared" si="7"/>
        <v>14964.39</v>
      </c>
    </row>
    <row r="25" spans="1:6" ht="30">
      <c r="A25" s="32"/>
      <c r="B25" s="33" t="s">
        <v>422</v>
      </c>
      <c r="C25" s="23" t="s">
        <v>421</v>
      </c>
      <c r="D25" s="39"/>
      <c r="E25" s="39"/>
      <c r="F25" s="39">
        <v>638.52</v>
      </c>
    </row>
    <row r="26" spans="1:6">
      <c r="A26" s="32"/>
      <c r="B26" s="33" t="s">
        <v>423</v>
      </c>
      <c r="C26" s="23" t="s">
        <v>421</v>
      </c>
      <c r="D26" s="39">
        <f>D24-D25</f>
        <v>1217.46</v>
      </c>
      <c r="E26" s="39">
        <f t="shared" ref="E26:F26" si="8">E24-E25</f>
        <v>1182.8900000000001</v>
      </c>
      <c r="F26" s="39">
        <f t="shared" si="8"/>
        <v>14325.87</v>
      </c>
    </row>
    <row r="27" spans="1:6">
      <c r="A27" s="248"/>
      <c r="B27" s="250" t="s">
        <v>424</v>
      </c>
      <c r="C27" s="23" t="s">
        <v>421</v>
      </c>
      <c r="D27" s="39"/>
      <c r="E27" s="39"/>
      <c r="F27" s="39">
        <v>5.62</v>
      </c>
    </row>
    <row r="28" spans="1:6">
      <c r="A28" s="249"/>
      <c r="B28" s="251"/>
      <c r="C28" s="23" t="s">
        <v>1</v>
      </c>
      <c r="D28" s="42">
        <f>D27/D26</f>
        <v>0</v>
      </c>
      <c r="E28" s="42">
        <f t="shared" ref="E28:F28" si="9">E27/E26</f>
        <v>0</v>
      </c>
      <c r="F28" s="42">
        <f t="shared" si="9"/>
        <v>4.0000000000000002E-4</v>
      </c>
    </row>
    <row r="29" spans="1:6" ht="30">
      <c r="A29" s="32"/>
      <c r="B29" s="33" t="s">
        <v>30</v>
      </c>
      <c r="C29" s="23" t="s">
        <v>421</v>
      </c>
      <c r="D29" s="39"/>
      <c r="E29" s="39"/>
      <c r="F29" s="39"/>
    </row>
    <row r="30" spans="1:6">
      <c r="A30" s="21"/>
      <c r="B30" s="22" t="s">
        <v>425</v>
      </c>
      <c r="C30" s="23" t="s">
        <v>421</v>
      </c>
      <c r="D30" s="39">
        <f t="shared" ref="D30:F30" si="10">D26-D27-D29</f>
        <v>1217.46</v>
      </c>
      <c r="E30" s="39">
        <f t="shared" si="10"/>
        <v>1182.8900000000001</v>
      </c>
      <c r="F30" s="24">
        <f t="shared" si="10"/>
        <v>14320.25</v>
      </c>
    </row>
    <row r="31" spans="1:6">
      <c r="A31" s="21"/>
      <c r="B31" s="22" t="s">
        <v>426</v>
      </c>
      <c r="C31" s="23" t="s">
        <v>421</v>
      </c>
      <c r="D31" s="39"/>
      <c r="E31" s="39"/>
      <c r="F31" s="39"/>
    </row>
    <row r="32" spans="1:6">
      <c r="A32" s="21"/>
      <c r="B32" s="22" t="s">
        <v>427</v>
      </c>
      <c r="C32" s="23" t="s">
        <v>421</v>
      </c>
      <c r="D32" s="39">
        <v>1217.46</v>
      </c>
      <c r="E32" s="39">
        <v>1182.8900000000001</v>
      </c>
      <c r="F32" s="39">
        <f>F30-F31</f>
        <v>14320.25</v>
      </c>
    </row>
    <row r="33" spans="1:6">
      <c r="A33" s="21"/>
      <c r="B33" s="22" t="s">
        <v>395</v>
      </c>
      <c r="C33" s="23" t="s">
        <v>428</v>
      </c>
      <c r="D33" s="39">
        <v>318.08</v>
      </c>
      <c r="E33" s="39">
        <v>347.76</v>
      </c>
      <c r="F33" s="39">
        <v>342.25</v>
      </c>
    </row>
    <row r="34" spans="1:6">
      <c r="A34" s="21"/>
      <c r="B34" s="22" t="s">
        <v>429</v>
      </c>
      <c r="C34" s="23" t="s">
        <v>428</v>
      </c>
      <c r="D34" s="39">
        <v>318.08</v>
      </c>
      <c r="E34" s="39">
        <v>348.31</v>
      </c>
      <c r="F34" s="39">
        <v>343.99</v>
      </c>
    </row>
    <row r="35" spans="1:6">
      <c r="A35" s="27" t="s">
        <v>22</v>
      </c>
      <c r="B35" s="28" t="s">
        <v>430</v>
      </c>
      <c r="C35" s="29"/>
      <c r="D35" s="40"/>
      <c r="E35" s="40"/>
      <c r="F35" s="40"/>
    </row>
    <row r="36" spans="1:6">
      <c r="A36" s="27" t="s">
        <v>27</v>
      </c>
      <c r="B36" s="28" t="s">
        <v>431</v>
      </c>
      <c r="C36" s="29"/>
      <c r="D36" s="40"/>
      <c r="E36" s="40"/>
      <c r="F36" s="40"/>
    </row>
    <row r="37" spans="1:6">
      <c r="A37" s="21"/>
      <c r="B37" s="34" t="s">
        <v>432</v>
      </c>
      <c r="C37" s="23" t="s">
        <v>433</v>
      </c>
      <c r="D37" s="39">
        <f>SUM(D38:D39)</f>
        <v>267.07</v>
      </c>
      <c r="E37" s="39">
        <f t="shared" ref="E37:F37" si="11">SUM(E38:E39)</f>
        <v>284.14999999999998</v>
      </c>
      <c r="F37" s="39">
        <f t="shared" si="11"/>
        <v>17.079999999999998</v>
      </c>
    </row>
    <row r="38" spans="1:6">
      <c r="A38" s="21"/>
      <c r="B38" s="35" t="s">
        <v>434</v>
      </c>
      <c r="C38" s="36" t="s">
        <v>433</v>
      </c>
      <c r="D38" s="46">
        <v>34.44</v>
      </c>
      <c r="E38" s="46">
        <v>36.64</v>
      </c>
      <c r="F38" s="24">
        <f t="shared" ref="F38:F40" si="12">E38-D38</f>
        <v>2.2000000000000002</v>
      </c>
    </row>
    <row r="39" spans="1:6">
      <c r="A39" s="21"/>
      <c r="B39" s="35" t="s">
        <v>435</v>
      </c>
      <c r="C39" s="36" t="s">
        <v>433</v>
      </c>
      <c r="D39" s="46">
        <v>232.63</v>
      </c>
      <c r="E39" s="46">
        <v>247.51</v>
      </c>
      <c r="F39" s="24">
        <f t="shared" si="12"/>
        <v>14.88</v>
      </c>
    </row>
    <row r="40" spans="1:6">
      <c r="A40" s="21"/>
      <c r="B40" s="34" t="s">
        <v>436</v>
      </c>
      <c r="C40" s="23" t="s">
        <v>35</v>
      </c>
      <c r="D40" s="39">
        <v>77111.149999999994</v>
      </c>
      <c r="E40" s="47">
        <v>79890.070000000007</v>
      </c>
      <c r="F40" s="24">
        <f t="shared" si="12"/>
        <v>2778.92</v>
      </c>
    </row>
    <row r="41" spans="1:6">
      <c r="A41" s="21"/>
      <c r="B41" s="35" t="s">
        <v>434</v>
      </c>
      <c r="C41" s="36" t="s">
        <v>35</v>
      </c>
      <c r="D41" s="39">
        <v>77111.149999999994</v>
      </c>
      <c r="E41" s="47">
        <v>79890.070000000007</v>
      </c>
      <c r="F41" s="24">
        <f t="shared" ref="F41:F42" si="13">E41-D41</f>
        <v>2778.92</v>
      </c>
    </row>
    <row r="42" spans="1:6">
      <c r="A42" s="21"/>
      <c r="B42" s="35" t="s">
        <v>435</v>
      </c>
      <c r="C42" s="36" t="s">
        <v>35</v>
      </c>
      <c r="D42" s="39">
        <v>77111.149999999994</v>
      </c>
      <c r="E42" s="47">
        <v>79890.070000000007</v>
      </c>
      <c r="F42" s="24">
        <f t="shared" si="13"/>
        <v>2778.92</v>
      </c>
    </row>
    <row r="43" spans="1:6">
      <c r="A43" s="27" t="s">
        <v>28</v>
      </c>
      <c r="B43" s="28" t="s">
        <v>437</v>
      </c>
      <c r="C43" s="29" t="s">
        <v>34</v>
      </c>
      <c r="D43" s="40"/>
      <c r="E43" s="40"/>
      <c r="F43" s="40"/>
    </row>
    <row r="44" spans="1:6">
      <c r="A44" s="27" t="s">
        <v>438</v>
      </c>
      <c r="B44" s="28" t="s">
        <v>439</v>
      </c>
      <c r="C44" s="29" t="s">
        <v>34</v>
      </c>
      <c r="D44" s="30"/>
      <c r="E44" s="30"/>
      <c r="F44" s="30"/>
    </row>
    <row r="45" spans="1:6">
      <c r="A45" s="27" t="s">
        <v>440</v>
      </c>
      <c r="B45" s="28" t="s">
        <v>441</v>
      </c>
      <c r="C45" s="29" t="s">
        <v>34</v>
      </c>
      <c r="D45" s="30"/>
      <c r="E45" s="30"/>
      <c r="F45" s="30"/>
    </row>
    <row r="46" spans="1:6">
      <c r="A46" s="27" t="s">
        <v>442</v>
      </c>
      <c r="B46" s="28" t="s">
        <v>443</v>
      </c>
      <c r="C46" s="29" t="s">
        <v>34</v>
      </c>
      <c r="D46" s="30"/>
      <c r="E46" s="30"/>
      <c r="F46" s="30"/>
    </row>
    <row r="47" spans="1:6" ht="75">
      <c r="A47" s="26">
        <v>4</v>
      </c>
      <c r="B47" s="25" t="s">
        <v>444</v>
      </c>
      <c r="C47" s="26" t="s">
        <v>34</v>
      </c>
      <c r="D47" s="20"/>
      <c r="E47" s="20"/>
      <c r="F47" s="20"/>
    </row>
    <row r="48" spans="1:6" ht="75">
      <c r="A48" s="26">
        <v>5</v>
      </c>
      <c r="B48" s="25" t="s">
        <v>445</v>
      </c>
      <c r="C48" s="26" t="s">
        <v>34</v>
      </c>
      <c r="D48" s="20"/>
      <c r="E48" s="20"/>
      <c r="F48" s="20"/>
    </row>
    <row r="49" spans="1:6">
      <c r="A49" s="26">
        <v>6</v>
      </c>
      <c r="B49" s="25" t="s">
        <v>446</v>
      </c>
      <c r="C49" s="26" t="s">
        <v>34</v>
      </c>
      <c r="D49" s="20">
        <f>D4+D11+D18+D47+D48</f>
        <v>33872.629999999997</v>
      </c>
      <c r="E49" s="20" t="e">
        <f>E4+E11+E18+E47+E48</f>
        <v>#REF!</v>
      </c>
      <c r="F49" s="20" t="e">
        <f>F4+F11+F18+F47+F48</f>
        <v>#REF!</v>
      </c>
    </row>
    <row r="50" spans="1:6">
      <c r="A50" s="26">
        <v>7</v>
      </c>
      <c r="B50" s="25" t="s">
        <v>447</v>
      </c>
      <c r="C50" s="26" t="s">
        <v>34</v>
      </c>
      <c r="D50" s="20">
        <f>D49</f>
        <v>33872.629999999997</v>
      </c>
      <c r="E50" s="20" t="e">
        <f t="shared" ref="E50:F50" si="14">E49</f>
        <v>#REF!</v>
      </c>
      <c r="F50" s="20" t="e">
        <f t="shared" si="14"/>
        <v>#REF!</v>
      </c>
    </row>
    <row r="51" spans="1:6">
      <c r="A51" s="27"/>
      <c r="B51" s="28" t="s">
        <v>171</v>
      </c>
      <c r="C51" s="29" t="s">
        <v>34</v>
      </c>
      <c r="D51" s="30">
        <f>D53+D60</f>
        <v>21764.68</v>
      </c>
      <c r="E51" s="30">
        <f>E53+E60</f>
        <v>20406.25</v>
      </c>
      <c r="F51" s="30">
        <f>F53+F60</f>
        <v>0</v>
      </c>
    </row>
    <row r="52" spans="1:6">
      <c r="A52" s="27"/>
      <c r="B52" s="48" t="s">
        <v>448</v>
      </c>
      <c r="C52" s="49" t="s">
        <v>421</v>
      </c>
      <c r="D52" s="40">
        <f>D55+D57+D59+D62+D64+D66+D68</f>
        <v>1217.45</v>
      </c>
      <c r="E52" s="40">
        <f t="shared" ref="E52:F52" si="15">E55+E57+E59+E62+E64+E66+E68</f>
        <v>1182.8900000000001</v>
      </c>
      <c r="F52" s="40">
        <f t="shared" si="15"/>
        <v>0</v>
      </c>
    </row>
    <row r="53" spans="1:6" s="38" customFormat="1">
      <c r="A53" s="37"/>
      <c r="B53" s="50" t="s">
        <v>3</v>
      </c>
      <c r="C53" s="51" t="s">
        <v>34</v>
      </c>
      <c r="D53" s="46">
        <f>D54*D55+D56*D57+D58*D59</f>
        <v>2745.29</v>
      </c>
      <c r="E53" s="46">
        <f>E54*E55+E56*E57+E58*E59</f>
        <v>2751.44</v>
      </c>
      <c r="F53" s="46">
        <f t="shared" ref="F53" si="16">F54*F55+F56*F57</f>
        <v>0</v>
      </c>
    </row>
    <row r="54" spans="1:6" s="38" customFormat="1">
      <c r="A54" s="37"/>
      <c r="B54" s="52" t="s">
        <v>449</v>
      </c>
      <c r="C54" s="51" t="s">
        <v>35</v>
      </c>
      <c r="D54" s="46">
        <v>4.5599999999999996</v>
      </c>
      <c r="E54" s="46">
        <v>4.5599999999999996</v>
      </c>
      <c r="F54" s="46"/>
    </row>
    <row r="55" spans="1:6" s="38" customFormat="1">
      <c r="A55" s="37"/>
      <c r="B55" s="53" t="s">
        <v>450</v>
      </c>
      <c r="C55" s="51" t="s">
        <v>421</v>
      </c>
      <c r="D55" s="54">
        <v>121.194</v>
      </c>
      <c r="E55" s="54">
        <v>121.193</v>
      </c>
      <c r="F55" s="54"/>
    </row>
    <row r="56" spans="1:6" s="38" customFormat="1">
      <c r="A56" s="37"/>
      <c r="B56" s="52" t="s">
        <v>459</v>
      </c>
      <c r="C56" s="51" t="s">
        <v>35</v>
      </c>
      <c r="D56" s="46">
        <v>4.7300000000000004</v>
      </c>
      <c r="E56" s="46">
        <v>4.7300000000000004</v>
      </c>
      <c r="F56" s="46"/>
    </row>
    <row r="57" spans="1:6" s="38" customFormat="1">
      <c r="A57" s="37"/>
      <c r="B57" s="53" t="s">
        <v>450</v>
      </c>
      <c r="C57" s="51" t="s">
        <v>421</v>
      </c>
      <c r="D57" s="54">
        <v>450.56099999999998</v>
      </c>
      <c r="E57" s="54">
        <v>444.447</v>
      </c>
      <c r="F57" s="54"/>
    </row>
    <row r="58" spans="1:6" s="38" customFormat="1">
      <c r="A58" s="37"/>
      <c r="B58" s="52" t="s">
        <v>460</v>
      </c>
      <c r="C58" s="51" t="s">
        <v>35</v>
      </c>
      <c r="D58" s="46">
        <v>4.7300000000000004</v>
      </c>
      <c r="E58" s="55">
        <v>4.99</v>
      </c>
      <c r="F58" s="54"/>
    </row>
    <row r="59" spans="1:6" s="38" customFormat="1">
      <c r="A59" s="37"/>
      <c r="B59" s="53" t="s">
        <v>450</v>
      </c>
      <c r="C59" s="51" t="s">
        <v>421</v>
      </c>
      <c r="D59" s="54">
        <v>13</v>
      </c>
      <c r="E59" s="56">
        <v>19.352</v>
      </c>
      <c r="F59" s="54"/>
    </row>
    <row r="60" spans="1:6" s="38" customFormat="1">
      <c r="A60" s="37"/>
      <c r="B60" s="50" t="s">
        <v>4</v>
      </c>
      <c r="C60" s="51" t="s">
        <v>34</v>
      </c>
      <c r="D60" s="55">
        <f>D61*D62+D63*D64+D65*D66+D67*D68</f>
        <v>19019.39</v>
      </c>
      <c r="E60" s="55">
        <f>E61*E62+E63*E64+E65*E66+E67*E68</f>
        <v>17654.810000000001</v>
      </c>
      <c r="F60" s="46"/>
    </row>
    <row r="61" spans="1:6" s="38" customFormat="1">
      <c r="A61" s="37"/>
      <c r="B61" s="52" t="s">
        <v>449</v>
      </c>
      <c r="C61" s="51" t="s">
        <v>35</v>
      </c>
      <c r="D61" s="46">
        <v>24.36</v>
      </c>
      <c r="E61" s="55">
        <v>24.36</v>
      </c>
      <c r="F61" s="46"/>
    </row>
    <row r="62" spans="1:6" s="38" customFormat="1">
      <c r="A62" s="37"/>
      <c r="B62" s="53" t="s">
        <v>450</v>
      </c>
      <c r="C62" s="51" t="s">
        <v>421</v>
      </c>
      <c r="D62" s="54">
        <v>23.568999999999999</v>
      </c>
      <c r="E62" s="56">
        <v>23.568999999999999</v>
      </c>
      <c r="F62" s="54"/>
    </row>
    <row r="63" spans="1:6" s="38" customFormat="1">
      <c r="A63" s="37"/>
      <c r="B63" s="52" t="s">
        <v>461</v>
      </c>
      <c r="C63" s="51" t="s">
        <v>35</v>
      </c>
      <c r="D63" s="46">
        <v>28.29</v>
      </c>
      <c r="E63" s="55">
        <v>28.29</v>
      </c>
      <c r="F63" s="46"/>
    </row>
    <row r="64" spans="1:6" s="38" customFormat="1">
      <c r="A64" s="37"/>
      <c r="B64" s="53" t="s">
        <v>450</v>
      </c>
      <c r="C64" s="51" t="s">
        <v>421</v>
      </c>
      <c r="D64" s="54">
        <v>495.12599999999998</v>
      </c>
      <c r="E64" s="56">
        <v>495.12599999999998</v>
      </c>
      <c r="F64" s="54"/>
    </row>
    <row r="65" spans="1:6" s="38" customFormat="1">
      <c r="A65" s="37"/>
      <c r="B65" s="52" t="s">
        <v>462</v>
      </c>
      <c r="C65" s="51" t="s">
        <v>35</v>
      </c>
      <c r="D65" s="54">
        <v>38.930999999999997</v>
      </c>
      <c r="E65" s="56">
        <v>38.93</v>
      </c>
      <c r="F65" s="54"/>
    </row>
    <row r="66" spans="1:6" s="38" customFormat="1">
      <c r="A66" s="37"/>
      <c r="B66" s="53" t="s">
        <v>450</v>
      </c>
      <c r="C66" s="51" t="s">
        <v>421</v>
      </c>
      <c r="D66" s="54">
        <v>114</v>
      </c>
      <c r="E66" s="56">
        <v>75.222999999999999</v>
      </c>
      <c r="F66" s="54"/>
    </row>
    <row r="67" spans="1:6" s="38" customFormat="1">
      <c r="A67" s="37"/>
      <c r="B67" s="52" t="s">
        <v>460</v>
      </c>
      <c r="C67" s="51" t="s">
        <v>35</v>
      </c>
      <c r="D67" s="54"/>
      <c r="E67" s="56">
        <v>36.5</v>
      </c>
      <c r="F67" s="54"/>
    </row>
    <row r="68" spans="1:6" s="38" customFormat="1">
      <c r="A68" s="37"/>
      <c r="B68" s="53" t="s">
        <v>450</v>
      </c>
      <c r="C68" s="51" t="s">
        <v>421</v>
      </c>
      <c r="D68" s="54"/>
      <c r="E68" s="54">
        <v>3.976</v>
      </c>
      <c r="F68" s="54"/>
    </row>
    <row r="69" spans="1:6">
      <c r="A69" s="26">
        <v>8</v>
      </c>
      <c r="B69" s="25" t="s">
        <v>451</v>
      </c>
      <c r="C69" s="26" t="s">
        <v>34</v>
      </c>
      <c r="D69" s="20">
        <v>14555.76</v>
      </c>
      <c r="E69" s="20">
        <v>14555.76</v>
      </c>
      <c r="F69" s="20">
        <f>E69-D69</f>
        <v>0</v>
      </c>
    </row>
    <row r="70" spans="1:6" ht="45">
      <c r="A70" s="26">
        <v>9</v>
      </c>
      <c r="B70" s="25" t="s">
        <v>452</v>
      </c>
      <c r="C70" s="26" t="s">
        <v>34</v>
      </c>
      <c r="D70" s="20">
        <f>D49-D51-D69</f>
        <v>-2447.81</v>
      </c>
      <c r="E70" s="20" t="e">
        <f>E49-E51-E69</f>
        <v>#REF!</v>
      </c>
      <c r="F70" s="20" t="e">
        <f>F49-F51-F69</f>
        <v>#REF!</v>
      </c>
    </row>
    <row r="71" spans="1:6">
      <c r="A71" s="26">
        <v>10</v>
      </c>
      <c r="B71" s="25" t="s">
        <v>453</v>
      </c>
      <c r="C71" s="26" t="s">
        <v>34</v>
      </c>
      <c r="D71" s="20">
        <f>D70*$D$72*$D$73</f>
        <v>-2706.25</v>
      </c>
      <c r="E71" s="20" t="e">
        <f>E70*$D$72*$D$73</f>
        <v>#REF!</v>
      </c>
      <c r="F71" s="57" t="e">
        <f>F70*$D$72*$D$73</f>
        <v>#REF!</v>
      </c>
    </row>
    <row r="72" spans="1:6">
      <c r="A72" s="36"/>
      <c r="B72" s="36" t="s">
        <v>454</v>
      </c>
      <c r="C72" s="36"/>
      <c r="D72" s="241">
        <v>1.06</v>
      </c>
      <c r="E72" s="242"/>
      <c r="F72" s="243"/>
    </row>
    <row r="73" spans="1:6">
      <c r="A73" s="36"/>
      <c r="B73" s="36" t="s">
        <v>455</v>
      </c>
      <c r="C73" s="36"/>
      <c r="D73" s="241">
        <v>1.0429999999999999</v>
      </c>
      <c r="E73" s="242"/>
      <c r="F73" s="243"/>
    </row>
    <row r="75" spans="1:6">
      <c r="F75" s="31"/>
    </row>
  </sheetData>
  <mergeCells count="12">
    <mergeCell ref="D73:F73"/>
    <mergeCell ref="A1:F1"/>
    <mergeCell ref="A2:A3"/>
    <mergeCell ref="B2:B3"/>
    <mergeCell ref="C2:C3"/>
    <mergeCell ref="D2:F2"/>
    <mergeCell ref="A11:A12"/>
    <mergeCell ref="A22:A23"/>
    <mergeCell ref="B22:B23"/>
    <mergeCell ref="A27:A28"/>
    <mergeCell ref="B27:B28"/>
    <mergeCell ref="D72:F72"/>
  </mergeCells>
  <pageMargins left="0.15748031496062992" right="0.11811023622047245" top="0.43307086614173229" bottom="0.38" header="0.31496062992125984" footer="0.15748031496062992"/>
  <pageSetup paperSize="9" scale="72" orientation="portrait" verticalDpi="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11</vt:i4>
      </vt:variant>
    </vt:vector>
  </HeadingPairs>
  <TitlesOfParts>
    <vt:vector size="19" baseType="lpstr">
      <vt:lpstr>Предложение_стр.1_9</vt:lpstr>
      <vt:lpstr>Предложение_стр.10_12</vt:lpstr>
      <vt:lpstr>стр.1_9</vt:lpstr>
      <vt:lpstr>стр.10_12</vt:lpstr>
      <vt:lpstr>12.Б</vt:lpstr>
      <vt:lpstr>ЭОТ</vt:lpstr>
      <vt:lpstr>Выпадающие</vt:lpstr>
      <vt:lpstr>Корректировка 2022г</vt:lpstr>
      <vt:lpstr>Предложение_стр.1_9!Заголовки_для_печати</vt:lpstr>
      <vt:lpstr>Предложение_стр.10_12!Заголовки_для_печати</vt:lpstr>
      <vt:lpstr>стр.1_9!Заголовки_для_печати</vt:lpstr>
      <vt:lpstr>стр.10_12!Заголовки_для_печати</vt:lpstr>
      <vt:lpstr>'12.Б'!Область_печати</vt:lpstr>
      <vt:lpstr>Выпадающие!Область_печати</vt:lpstr>
      <vt:lpstr>'Корректировка 2022г'!Область_печати</vt:lpstr>
      <vt:lpstr>Предложение_стр.1_9!Область_печати</vt:lpstr>
      <vt:lpstr>Предложение_стр.10_12!Область_печати</vt:lpstr>
      <vt:lpstr>стр.1_9!Область_печати</vt:lpstr>
      <vt:lpstr>стр.10_12!Область_печати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Касаткин М.А.</dc:creator>
  <cp:lastModifiedBy>Дуплякина М.В</cp:lastModifiedBy>
  <cp:lastPrinted>2025-04-23T01:16:04Z</cp:lastPrinted>
  <dcterms:created xsi:type="dcterms:W3CDTF">2017-04-16T23:10:31Z</dcterms:created>
  <dcterms:modified xsi:type="dcterms:W3CDTF">2025-05-05T00:48:48Z</dcterms:modified>
</cp:coreProperties>
</file>